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Weapons" sheetId="1" state="visible" r:id="rId2"/>
    <sheet name="Armor" sheetId="2" state="visible" r:id="rId3"/>
    <sheet name="Reinforcement" sheetId="3" state="visible" r:id="rId4"/>
    <sheet name="Shields" sheetId="4" state="visible" r:id="rId5"/>
    <sheet name="Shields - Original" sheetId="5" state="visible" r:id="rId6"/>
    <sheet name="Spells" sheetId="6" state="visible" r:id="rId7"/>
    <sheet name="Tools" sheetId="7" state="visible" r:id="rId8"/>
    <sheet name="Classes" sheetId="8" state="visible" r:id="rId9"/>
    <sheet name="Weapon Guard" sheetId="9" state="visible" r:id="rId10"/>
  </sheets>
  <definedNames>
    <definedName function="false" hidden="true" localSheetId="0" name="_xlnm._FilterDatabase" vbProcedure="false">Weapons!$D$1:$D$5323</definedName>
    <definedName function="false" hidden="false" localSheetId="0" name="Z_505146B4_2E72_448F_8B12_5ADB7D892CBF_.wvu.Cols" vbProcedure="false">Weapons!$N:$AB,Weapons!$AH:$AH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<sst xmlns="http://schemas.openxmlformats.org/spreadsheetml/2006/main" count="14036" uniqueCount="1158">
  <si>
    <t xml:space="preserve">Calculations are based on the </t>
  </si>
  <si>
    <t xml:space="preserve">Base Damage Mult</t>
  </si>
  <si>
    <t xml:space="preserve">Scaling Mult</t>
  </si>
  <si>
    <t xml:space="preserve">assumption of 99 in all stats.</t>
  </si>
  <si>
    <t xml:space="preserve">Normal</t>
  </si>
  <si>
    <t xml:space="preserve">Lethal</t>
  </si>
  <si>
    <t xml:space="preserve">Curse</t>
  </si>
  <si>
    <t xml:space="preserve">Poison</t>
  </si>
  <si>
    <t xml:space="preserve">Bleed</t>
  </si>
  <si>
    <t xml:space="preserve">Frost</t>
  </si>
  <si>
    <t xml:space="preserve">Magic</t>
  </si>
  <si>
    <t xml:space="preserve">Fire</t>
  </si>
  <si>
    <t xml:space="preserve">Lightning</t>
  </si>
  <si>
    <t xml:space="preserve">Dark</t>
  </si>
  <si>
    <t xml:space="preserve">Lucky</t>
  </si>
  <si>
    <t xml:space="preserve">Enchanted</t>
  </si>
  <si>
    <t xml:space="preserve">Holy</t>
  </si>
  <si>
    <t xml:space="preserve">Sharp</t>
  </si>
  <si>
    <t xml:space="preserve">Blunt</t>
  </si>
  <si>
    <t xml:space="preserve">Name</t>
  </si>
  <si>
    <t xml:space="preserve">Type</t>
  </si>
  <si>
    <t xml:space="preserve">Damage</t>
  </si>
  <si>
    <t xml:space="preserve">Scaling</t>
  </si>
  <si>
    <t xml:space="preserve">Calculation</t>
  </si>
  <si>
    <t xml:space="preserve">Total</t>
  </si>
  <si>
    <t xml:space="preserve">Diff %</t>
  </si>
  <si>
    <t xml:space="preserve">Daggers</t>
  </si>
  <si>
    <t xml:space="preserve">Dagger</t>
  </si>
  <si>
    <t xml:space="preserve">#</t>
  </si>
  <si>
    <t xml:space="preserve">STR</t>
  </si>
  <si>
    <t xml:space="preserve">DEX</t>
  </si>
  <si>
    <t xml:space="preserve">INT</t>
  </si>
  <si>
    <t xml:space="preserve">FTH</t>
  </si>
  <si>
    <t xml:space="preserve">Weight</t>
  </si>
  <si>
    <t xml:space="preserve">Stability</t>
  </si>
  <si>
    <t xml:space="preserve">A: Physical</t>
  </si>
  <si>
    <t xml:space="preserve">A: Magic</t>
  </si>
  <si>
    <t xml:space="preserve">A: Fire</t>
  </si>
  <si>
    <t xml:space="preserve">A: Lightning</t>
  </si>
  <si>
    <t xml:space="preserve">A: Dark</t>
  </si>
  <si>
    <t xml:space="preserve">Parrying Dagger</t>
  </si>
  <si>
    <t xml:space="preserve">Mail Breaker</t>
  </si>
  <si>
    <t xml:space="preserve">Harpe</t>
  </si>
  <si>
    <t xml:space="preserve">Bandit's Knife</t>
  </si>
  <si>
    <t xml:space="preserve">Rotten Ghru Dagger</t>
  </si>
  <si>
    <t xml:space="preserve">Corvian Greatknife</t>
  </si>
  <si>
    <t xml:space="preserve">Shiv</t>
  </si>
  <si>
    <t xml:space="preserve">Thrall Harpe</t>
  </si>
  <si>
    <t xml:space="preserve">Smouldering Dagger</t>
  </si>
  <si>
    <t xml:space="preserve">Engraved Dagger</t>
  </si>
  <si>
    <t xml:space="preserve">Unique</t>
  </si>
  <si>
    <t xml:space="preserve">Murky Hand Scythe</t>
  </si>
  <si>
    <t xml:space="preserve">Firelink Dagger</t>
  </si>
  <si>
    <t xml:space="preserve">Boss</t>
  </si>
  <si>
    <t xml:space="preserve">Handmaid's Dagger</t>
  </si>
  <si>
    <t xml:space="preserve">Aquamarine Dagger</t>
  </si>
  <si>
    <t xml:space="preserve">Sage's Stiletto</t>
  </si>
  <si>
    <t xml:space="preserve">Kris Blade</t>
  </si>
  <si>
    <t xml:space="preserve">Needle of Eternal Agony</t>
  </si>
  <si>
    <t xml:space="preserve">Scholar's Candlestick</t>
  </si>
  <si>
    <t xml:space="preserve">Tailbone Short Sword</t>
  </si>
  <si>
    <t xml:space="preserve">Dragon</t>
  </si>
  <si>
    <t xml:space="preserve">Frostfall</t>
  </si>
  <si>
    <t xml:space="preserve">Paired Daggers</t>
  </si>
  <si>
    <t xml:space="preserve">Brigand Twindaggers</t>
  </si>
  <si>
    <t xml:space="preserve">Serpentine Twindaggers</t>
  </si>
  <si>
    <t xml:space="preserve">Blades of Mercy</t>
  </si>
  <si>
    <t xml:space="preserve">Straight Swords</t>
  </si>
  <si>
    <t xml:space="preserve">Shortsword</t>
  </si>
  <si>
    <t xml:space="preserve">Long Sword</t>
  </si>
  <si>
    <t xml:space="preserve">Broadsword</t>
  </si>
  <si>
    <t xml:space="preserve">Broken Straight Sword</t>
  </si>
  <si>
    <t xml:space="preserve">Astora Straight Sword</t>
  </si>
  <si>
    <t xml:space="preserve">Lothric Knight Sword</t>
  </si>
  <si>
    <t xml:space="preserve">Barbed Straight Sword</t>
  </si>
  <si>
    <t xml:space="preserve">Hallowed Sword</t>
  </si>
  <si>
    <t xml:space="preserve">Firelink Sword</t>
  </si>
  <si>
    <t xml:space="preserve">Dark Sword</t>
  </si>
  <si>
    <t xml:space="preserve">Irithyll Straight Sword</t>
  </si>
  <si>
    <t xml:space="preserve">Anri's Straight Sword</t>
  </si>
  <si>
    <t xml:space="preserve">Sunlight Straight Sword</t>
  </si>
  <si>
    <t xml:space="preserve">Morion Blade</t>
  </si>
  <si>
    <t xml:space="preserve">Ringed Knight Straight Sword</t>
  </si>
  <si>
    <t xml:space="preserve">Lothric's Holy Sword</t>
  </si>
  <si>
    <t xml:space="preserve">Fume Sword</t>
  </si>
  <si>
    <t xml:space="preserve">Smouldering Blade</t>
  </si>
  <si>
    <t xml:space="preserve">Blueblood Sword</t>
  </si>
  <si>
    <t xml:space="preserve">Crystal Straight Sword</t>
  </si>
  <si>
    <t xml:space="preserve">Silver Knight Straight Sword</t>
  </si>
  <si>
    <t xml:space="preserve">Moonlight Sword</t>
  </si>
  <si>
    <t xml:space="preserve">Black Dragon Sword</t>
  </si>
  <si>
    <t xml:space="preserve">Drake Sword</t>
  </si>
  <si>
    <t xml:space="preserve">Paired Straight Sword</t>
  </si>
  <si>
    <t xml:space="preserve">Gotthard Twinswords</t>
  </si>
  <si>
    <t xml:space="preserve">Valorheart</t>
  </si>
  <si>
    <t xml:space="preserve">Runelock</t>
  </si>
  <si>
    <t xml:space="preserve">Greatswords</t>
  </si>
  <si>
    <t xml:space="preserve">Bastard Sword</t>
  </si>
  <si>
    <t xml:space="preserve">Claymore</t>
  </si>
  <si>
    <t xml:space="preserve">Flamberge</t>
  </si>
  <si>
    <t xml:space="preserve">Hallowed Greatsword</t>
  </si>
  <si>
    <t xml:space="preserve">Stone Greatsword</t>
  </si>
  <si>
    <t xml:space="preserve">Man Serpent Greatsword</t>
  </si>
  <si>
    <t xml:space="preserve">Executioner's Greatsword</t>
  </si>
  <si>
    <t xml:space="preserve">Drakeblood Greatsword</t>
  </si>
  <si>
    <t xml:space="preserve">Black Knight Sword</t>
  </si>
  <si>
    <t xml:space="preserve">Onyx Blade</t>
  </si>
  <si>
    <t xml:space="preserve">Hollowslayer Greatsword</t>
  </si>
  <si>
    <t xml:space="preserve">Greatsword of Judgment</t>
  </si>
  <si>
    <t xml:space="preserve">Wolnir's Holy Sword</t>
  </si>
  <si>
    <t xml:space="preserve">Storm Ruler</t>
  </si>
  <si>
    <t xml:space="preserve">Wolf Knight's Greatsword</t>
  </si>
  <si>
    <t xml:space="preserve">Firelink Greatsword</t>
  </si>
  <si>
    <t xml:space="preserve">Twin Princes' Greatsword</t>
  </si>
  <si>
    <t xml:space="preserve">Gael's Greatsword</t>
  </si>
  <si>
    <t xml:space="preserve">Sword of Avowal</t>
  </si>
  <si>
    <t xml:space="preserve">Sunlight Greatsword</t>
  </si>
  <si>
    <t xml:space="preserve">Irithyll Greatsword</t>
  </si>
  <si>
    <t xml:space="preserve">Morion Great Blade</t>
  </si>
  <si>
    <t xml:space="preserve">Spiral Greatsword</t>
  </si>
  <si>
    <t xml:space="preserve">Moonlight Greatsword</t>
  </si>
  <si>
    <t xml:space="preserve">Greatsword of Artorias</t>
  </si>
  <si>
    <t xml:space="preserve">Black Dragon Greatsword</t>
  </si>
  <si>
    <t xml:space="preserve">Obsidian Greatsword</t>
  </si>
  <si>
    <t xml:space="preserve">Key to the Embedded</t>
  </si>
  <si>
    <t xml:space="preserve">Thorned Greatsword</t>
  </si>
  <si>
    <t xml:space="preserve">Ultra Greatswords</t>
  </si>
  <si>
    <t xml:space="preserve">Zweihander</t>
  </si>
  <si>
    <t xml:space="preserve">Greatsword</t>
  </si>
  <si>
    <t xml:space="preserve">Astora Greatsword</t>
  </si>
  <si>
    <t xml:space="preserve">Lothric Knight Greatsword</t>
  </si>
  <si>
    <t xml:space="preserve">Cathedral Knight Greatsword</t>
  </si>
  <si>
    <t xml:space="preserve">Meat Cleaver</t>
  </si>
  <si>
    <t xml:space="preserve">Fume Ultra Greatsword</t>
  </si>
  <si>
    <t xml:space="preserve">Profaned Greatsword</t>
  </si>
  <si>
    <t xml:space="preserve">Lorian's Greatsword</t>
  </si>
  <si>
    <t xml:space="preserve">Ringed Knight Paired Greatswords</t>
  </si>
  <si>
    <t xml:space="preserve">Farron Greatsword</t>
  </si>
  <si>
    <t xml:space="preserve">Abyssal Greatsword</t>
  </si>
  <si>
    <t xml:space="preserve">Black Knight Greatsword</t>
  </si>
  <si>
    <t xml:space="preserve">Pursuer's Ultra Greatsword</t>
  </si>
  <si>
    <t xml:space="preserve">Marvelous Zweihander</t>
  </si>
  <si>
    <t xml:space="preserve">Dragon Bone Smasher</t>
  </si>
  <si>
    <t xml:space="preserve">Great Lord Greatsword</t>
  </si>
  <si>
    <t xml:space="preserve">Demon's Machete</t>
  </si>
  <si>
    <t xml:space="preserve">Abyssal Blade</t>
  </si>
  <si>
    <t xml:space="preserve">Dragon Greatsword</t>
  </si>
  <si>
    <t xml:space="preserve">Crypt Blacksword</t>
  </si>
  <si>
    <t xml:space="preserve">Smelter Sword</t>
  </si>
  <si>
    <t xml:space="preserve">King's Ultra Greatsword</t>
  </si>
  <si>
    <t xml:space="preserve">Curved Swords</t>
  </si>
  <si>
    <t xml:space="preserve">Scimitar</t>
  </si>
  <si>
    <t xml:space="preserve">Falchion</t>
  </si>
  <si>
    <t xml:space="preserve">Shotel</t>
  </si>
  <si>
    <t xml:space="preserve">Carthus Curved Sword</t>
  </si>
  <si>
    <t xml:space="preserve">Carthus Shotel</t>
  </si>
  <si>
    <t xml:space="preserve">Rotten Ghru Curved Sword</t>
  </si>
  <si>
    <t xml:space="preserve">Follower Sabre</t>
  </si>
  <si>
    <t xml:space="preserve">Machete</t>
  </si>
  <si>
    <t xml:space="preserve">Beasthunter Saif</t>
  </si>
  <si>
    <t xml:space="preserve">Burial Blade</t>
  </si>
  <si>
    <t xml:space="preserve">Smouldering Curved Sword</t>
  </si>
  <si>
    <t xml:space="preserve">Worker Machete</t>
  </si>
  <si>
    <t xml:space="preserve">Painting Guardian's Curved Sword</t>
  </si>
  <si>
    <t xml:space="preserve">Pontiff Knight Curved Sword</t>
  </si>
  <si>
    <t xml:space="preserve">Crescent Moon Sword</t>
  </si>
  <si>
    <t xml:space="preserve">Nil Blade</t>
  </si>
  <si>
    <t xml:space="preserve">Blind</t>
  </si>
  <si>
    <t xml:space="preserve">Quelaag's Fury Sword</t>
  </si>
  <si>
    <t xml:space="preserve">Storm Curved Sword</t>
  </si>
  <si>
    <t xml:space="preserve">Paired Curved Swords</t>
  </si>
  <si>
    <t xml:space="preserve">Sellsword Twinblades</t>
  </si>
  <si>
    <t xml:space="preserve">Warden Twinblades</t>
  </si>
  <si>
    <t xml:space="preserve">Dancer's Enchanted Swords</t>
  </si>
  <si>
    <t xml:space="preserve">Ciaran's Tracers</t>
  </si>
  <si>
    <t xml:space="preserve">Curved Greatswords</t>
  </si>
  <si>
    <t xml:space="preserve">Murakumo</t>
  </si>
  <si>
    <t xml:space="preserve">Carthus Curved Greatsword</t>
  </si>
  <si>
    <t xml:space="preserve">Server</t>
  </si>
  <si>
    <t xml:space="preserve">Exile Greatsword</t>
  </si>
  <si>
    <t xml:space="preserve">Pontiff Knight Greatsword</t>
  </si>
  <si>
    <t xml:space="preserve">Harald Curved Greatsword</t>
  </si>
  <si>
    <t xml:space="preserve">Gravelord Sword</t>
  </si>
  <si>
    <t xml:space="preserve">Old Wolf Curved Sword</t>
  </si>
  <si>
    <t xml:space="preserve">Thrusting Swords</t>
  </si>
  <si>
    <t xml:space="preserve">Rapier</t>
  </si>
  <si>
    <t xml:space="preserve">Estoc</t>
  </si>
  <si>
    <t xml:space="preserve">Balder Side Sword</t>
  </si>
  <si>
    <t xml:space="preserve">Ricard's Rapier</t>
  </si>
  <si>
    <t xml:space="preserve">Irithyll Rapier</t>
  </si>
  <si>
    <t xml:space="preserve">Bone Rapier</t>
  </si>
  <si>
    <t xml:space="preserve">Firelink Rapier</t>
  </si>
  <si>
    <t xml:space="preserve">Crow Quills</t>
  </si>
  <si>
    <t xml:space="preserve">Velka's Rapier</t>
  </si>
  <si>
    <t xml:space="preserve">Penetrating Sword</t>
  </si>
  <si>
    <t xml:space="preserve">Crystal Sage's Rapier</t>
  </si>
  <si>
    <t xml:space="preserve">Katanas</t>
  </si>
  <si>
    <t xml:space="preserve">Uchigatana</t>
  </si>
  <si>
    <t xml:space="preserve">Washing Pole</t>
  </si>
  <si>
    <t xml:space="preserve">Black Blade</t>
  </si>
  <si>
    <t xml:space="preserve">Bloodlust</t>
  </si>
  <si>
    <t xml:space="preserve">Chaos Blade</t>
  </si>
  <si>
    <t xml:space="preserve">Darkdrift</t>
  </si>
  <si>
    <t xml:space="preserve">Frayed Blade</t>
  </si>
  <si>
    <t xml:space="preserve">Makoto</t>
  </si>
  <si>
    <t xml:space="preserve">Rakuyo</t>
  </si>
  <si>
    <t xml:space="preserve">Bewitched Alonne Sword</t>
  </si>
  <si>
    <t xml:space="preserve">Paired Katana</t>
  </si>
  <si>
    <t xml:space="preserve">Onikiri and Ubadachi</t>
  </si>
  <si>
    <t xml:space="preserve">Chikage</t>
  </si>
  <si>
    <t xml:space="preserve">Axes</t>
  </si>
  <si>
    <t xml:space="preserve">Hand Axe</t>
  </si>
  <si>
    <t xml:space="preserve">Thrall Axe</t>
  </si>
  <si>
    <t xml:space="preserve">Battle Axe</t>
  </si>
  <si>
    <t xml:space="preserve">Brigand Axe</t>
  </si>
  <si>
    <t xml:space="preserve">Serpentine Hatchet</t>
  </si>
  <si>
    <t xml:space="preserve">Guillotine Axe</t>
  </si>
  <si>
    <t xml:space="preserve">Millwood Battle Axe</t>
  </si>
  <si>
    <t xml:space="preserve">Beast Cutter</t>
  </si>
  <si>
    <t xml:space="preserve">Dragonslayer's Axe</t>
  </si>
  <si>
    <t xml:space="preserve">Butcher Knife</t>
  </si>
  <si>
    <t xml:space="preserve">Eleonora</t>
  </si>
  <si>
    <t xml:space="preserve">Demon's Axe</t>
  </si>
  <si>
    <t xml:space="preserve">Paired Axes</t>
  </si>
  <si>
    <t xml:space="preserve">Winged Knight Twinaxes</t>
  </si>
  <si>
    <t xml:space="preserve">Greataxes</t>
  </si>
  <si>
    <t xml:space="preserve">Greataxe</t>
  </si>
  <si>
    <t xml:space="preserve">Great Machete</t>
  </si>
  <si>
    <t xml:space="preserve">Dozer Axe</t>
  </si>
  <si>
    <t xml:space="preserve">Black Knight Greataxe</t>
  </si>
  <si>
    <t xml:space="preserve">Demon King's Greataxe</t>
  </si>
  <si>
    <t xml:space="preserve">Dragonslayer Greataxe</t>
  </si>
  <si>
    <t xml:space="preserve">Yhorm's Great Machete</t>
  </si>
  <si>
    <t xml:space="preserve">Earth Seeker</t>
  </si>
  <si>
    <t xml:space="preserve">Demon's Great Axe</t>
  </si>
  <si>
    <t xml:space="preserve">Golem Axe</t>
  </si>
  <si>
    <t xml:space="preserve">Black Dragon Greataxe</t>
  </si>
  <si>
    <t xml:space="preserve">Dragon King Greataxe</t>
  </si>
  <si>
    <t xml:space="preserve">Paired Greataxes</t>
  </si>
  <si>
    <t xml:space="preserve">Missionary Axe</t>
  </si>
  <si>
    <t xml:space="preserve">Hammers</t>
  </si>
  <si>
    <t xml:space="preserve">Club</t>
  </si>
  <si>
    <t xml:space="preserve">Reinforced Club</t>
  </si>
  <si>
    <t xml:space="preserve">Mace</t>
  </si>
  <si>
    <t xml:space="preserve">Morning Star</t>
  </si>
  <si>
    <t xml:space="preserve">Warpick</t>
  </si>
  <si>
    <t xml:space="preserve">Wooden Mallet</t>
  </si>
  <si>
    <t xml:space="preserve">Tonitrus</t>
  </si>
  <si>
    <t xml:space="preserve">Handmaid's Ladle</t>
  </si>
  <si>
    <t xml:space="preserve">Serpentine Battle Axe</t>
  </si>
  <si>
    <t xml:space="preserve">Serpentine Axe</t>
  </si>
  <si>
    <t xml:space="preserve">Thrall Pick</t>
  </si>
  <si>
    <t xml:space="preserve">Frying Pan</t>
  </si>
  <si>
    <t xml:space="preserve">Blacksmith Hammer</t>
  </si>
  <si>
    <t xml:space="preserve">Hammer of the Great Tree</t>
  </si>
  <si>
    <t xml:space="preserve">Writhing Hammer</t>
  </si>
  <si>
    <t xml:space="preserve">Irithyll Mace</t>
  </si>
  <si>
    <t xml:space="preserve">Irithyll Warpick</t>
  </si>
  <si>
    <t xml:space="preserve">Boom Hammer</t>
  </si>
  <si>
    <t xml:space="preserve">Sanguinus</t>
  </si>
  <si>
    <t xml:space="preserve">Tailbone Club</t>
  </si>
  <si>
    <t xml:space="preserve">Paired Hammers</t>
  </si>
  <si>
    <t xml:space="preserve">Drang Hammers</t>
  </si>
  <si>
    <t xml:space="preserve">Great Hammers</t>
  </si>
  <si>
    <t xml:space="preserve">Large Club</t>
  </si>
  <si>
    <t xml:space="preserve">Great Club</t>
  </si>
  <si>
    <t xml:space="preserve">Great Mace</t>
  </si>
  <si>
    <t xml:space="preserve">Spiked Mace</t>
  </si>
  <si>
    <t xml:space="preserve">Pickaxe</t>
  </si>
  <si>
    <t xml:space="preserve">Great Wooden Hammer</t>
  </si>
  <si>
    <t xml:space="preserve">Gargoyle Flame Hammer</t>
  </si>
  <si>
    <t xml:space="preserve">Morne's Great Hammer</t>
  </si>
  <si>
    <t xml:space="preserve">Smough's Great Hammer</t>
  </si>
  <si>
    <t xml:space="preserve">Quakestone Hammer</t>
  </si>
  <si>
    <t xml:space="preserve">Ledo's Great Hammer</t>
  </si>
  <si>
    <t xml:space="preserve">Vordt's Great Hammer</t>
  </si>
  <si>
    <t xml:space="preserve">Old King's Great Hammer</t>
  </si>
  <si>
    <t xml:space="preserve">Smelter Hammer</t>
  </si>
  <si>
    <t xml:space="preserve">Greatwood Club</t>
  </si>
  <si>
    <t xml:space="preserve">Bloodletter</t>
  </si>
  <si>
    <t xml:space="preserve">Locust Arm</t>
  </si>
  <si>
    <t xml:space="preserve">Church Pick</t>
  </si>
  <si>
    <t xml:space="preserve">Kirkhammer</t>
  </si>
  <si>
    <t xml:space="preserve">Bramd</t>
  </si>
  <si>
    <t xml:space="preserve">Demon's Great Hammer</t>
  </si>
  <si>
    <t xml:space="preserve">Grant</t>
  </si>
  <si>
    <t xml:space="preserve">Dragon Tooth</t>
  </si>
  <si>
    <t xml:space="preserve">Ash Demon Hammer</t>
  </si>
  <si>
    <t xml:space="preserve">Elder Ghru Tree</t>
  </si>
  <si>
    <t xml:space="preserve">Giant Crab Arm</t>
  </si>
  <si>
    <t xml:space="preserve">Sacred Chime Hammer</t>
  </si>
  <si>
    <t xml:space="preserve">Spears</t>
  </si>
  <si>
    <t xml:space="preserve">Spear</t>
  </si>
  <si>
    <t xml:space="preserve">Winged Spear</t>
  </si>
  <si>
    <t xml:space="preserve">Partizan</t>
  </si>
  <si>
    <t xml:space="preserve">Rotten Ghru Spear</t>
  </si>
  <si>
    <t xml:space="preserve">Four-pronged Plow</t>
  </si>
  <si>
    <t xml:space="preserve">Follower Javelin</t>
  </si>
  <si>
    <t xml:space="preserve">Smouldering Spear</t>
  </si>
  <si>
    <t xml:space="preserve">Saint Bident</t>
  </si>
  <si>
    <t xml:space="preserve">Gargoyle Flame Spear</t>
  </si>
  <si>
    <t xml:space="preserve">Yorshka's Spear</t>
  </si>
  <si>
    <t xml:space="preserve">Dragonslayer Spear</t>
  </si>
  <si>
    <t xml:space="preserve">Arstor's Spear</t>
  </si>
  <si>
    <t xml:space="preserve">Firelink Spear</t>
  </si>
  <si>
    <t xml:space="preserve">Dragonslayer Swordspear</t>
  </si>
  <si>
    <t xml:space="preserve">Irithyll Lance</t>
  </si>
  <si>
    <t xml:space="preserve">Channeler's Trident</t>
  </si>
  <si>
    <t xml:space="preserve">Demon's Spear</t>
  </si>
  <si>
    <t xml:space="preserve">Scraping Spear</t>
  </si>
  <si>
    <t xml:space="preserve">Silver Knight Spear</t>
  </si>
  <si>
    <t xml:space="preserve">Istarelle </t>
  </si>
  <si>
    <t xml:space="preserve">Tailbone Spear</t>
  </si>
  <si>
    <t xml:space="preserve">Branding Iron</t>
  </si>
  <si>
    <t xml:space="preserve">Paired Spears</t>
  </si>
  <si>
    <t xml:space="preserve">Drang Twinspears</t>
  </si>
  <si>
    <t xml:space="preserve">Twinspears of the Forlorn</t>
  </si>
  <si>
    <t xml:space="preserve">Pikes</t>
  </si>
  <si>
    <t xml:space="preserve">Pike</t>
  </si>
  <si>
    <t xml:space="preserve">Greatlance</t>
  </si>
  <si>
    <t xml:space="preserve">Lothric Knight Long Spear</t>
  </si>
  <si>
    <t xml:space="preserve">Lothric War Banner</t>
  </si>
  <si>
    <t xml:space="preserve">Hunter's Log</t>
  </si>
  <si>
    <t xml:space="preserve">Ringed Knight Spear</t>
  </si>
  <si>
    <t xml:space="preserve">Titanite Catch Pole</t>
  </si>
  <si>
    <t xml:space="preserve">Moonlight Butterfly Horn</t>
  </si>
  <si>
    <t xml:space="preserve">Rampart Golem Lance</t>
  </si>
  <si>
    <t xml:space="preserve">Halberd</t>
  </si>
  <si>
    <t xml:space="preserve">Red Hilted Halberd</t>
  </si>
  <si>
    <t xml:space="preserve">Lucerne</t>
  </si>
  <si>
    <t xml:space="preserve">Bardiche</t>
  </si>
  <si>
    <t xml:space="preserve">Winged Knight Halberd</t>
  </si>
  <si>
    <t xml:space="preserve">Hunter Axe</t>
  </si>
  <si>
    <t xml:space="preserve">Crescent Axe</t>
  </si>
  <si>
    <t xml:space="preserve">Splitleaf Greatsword</t>
  </si>
  <si>
    <t xml:space="preserve">Gundyr's Halberd</t>
  </si>
  <si>
    <t xml:space="preserve">Black Knight Glaive</t>
  </si>
  <si>
    <t xml:space="preserve">Crucifix of the Mad King</t>
  </si>
  <si>
    <t xml:space="preserve">Giant's Halberd</t>
  </si>
  <si>
    <t xml:space="preserve">Ancient Dragon Halberd</t>
  </si>
  <si>
    <t xml:space="preserve">Dragonrider Halberd</t>
  </si>
  <si>
    <t xml:space="preserve">Reapers</t>
  </si>
  <si>
    <t xml:space="preserve">Great Scythe</t>
  </si>
  <si>
    <t xml:space="preserve">Great Corvian Scythe</t>
  </si>
  <si>
    <t xml:space="preserve">Burial Scythe</t>
  </si>
  <si>
    <t xml:space="preserve">Pontiff Knight Great Scythe</t>
  </si>
  <si>
    <t xml:space="preserve">Friede's Great Scythe</t>
  </si>
  <si>
    <t xml:space="preserve">Lothric's Scythe</t>
  </si>
  <si>
    <t xml:space="preserve">Priscilla's Scythe</t>
  </si>
  <si>
    <t xml:space="preserve">Bone Scythe</t>
  </si>
  <si>
    <t xml:space="preserve">Scythe of Nahr Alma</t>
  </si>
  <si>
    <t xml:space="preserve">Scythe of Want</t>
  </si>
  <si>
    <t xml:space="preserve">Whips</t>
  </si>
  <si>
    <t xml:space="preserve">Whip</t>
  </si>
  <si>
    <t xml:space="preserve">Notched Whip</t>
  </si>
  <si>
    <t xml:space="preserve">Spotted Whip</t>
  </si>
  <si>
    <t xml:space="preserve">Serpentine Chain-axe</t>
  </si>
  <si>
    <t xml:space="preserve">Witch's Locks</t>
  </si>
  <si>
    <t xml:space="preserve">Fists</t>
  </si>
  <si>
    <t xml:space="preserve">Caestus</t>
  </si>
  <si>
    <t xml:space="preserve">Censuring Palm</t>
  </si>
  <si>
    <t xml:space="preserve">Demon's Fist</t>
  </si>
  <si>
    <t xml:space="preserve">Drake Fist</t>
  </si>
  <si>
    <t xml:space="preserve">Hands of God</t>
  </si>
  <si>
    <t xml:space="preserve">Dragon Bone Fist</t>
  </si>
  <si>
    <t xml:space="preserve">Dark Hand</t>
  </si>
  <si>
    <t xml:space="preserve">Hands of Sin</t>
  </si>
  <si>
    <t xml:space="preserve">Claws</t>
  </si>
  <si>
    <t xml:space="preserve">Claw</t>
  </si>
  <si>
    <t xml:space="preserve">Manikin Claws</t>
  </si>
  <si>
    <t xml:space="preserve">Crow Talons</t>
  </si>
  <si>
    <t xml:space="preserve">Beast Claw</t>
  </si>
  <si>
    <t xml:space="preserve">Crab Claw</t>
  </si>
  <si>
    <t xml:space="preserve">Staves</t>
  </si>
  <si>
    <t xml:space="preserve">NA</t>
  </si>
  <si>
    <t xml:space="preserve">King's Quarterstaff</t>
  </si>
  <si>
    <t xml:space="preserve">Corvian Longstaff</t>
  </si>
  <si>
    <t xml:space="preserve">Witchtree Limb</t>
  </si>
  <si>
    <t xml:space="preserve">Murky Warstaff</t>
  </si>
  <si>
    <t xml:space="preserve">Longstaff of Rosaria</t>
  </si>
  <si>
    <t xml:space="preserve">Staff of Serpents</t>
  </si>
  <si>
    <t xml:space="preserve">Archdeacon's Longstaff</t>
  </si>
  <si>
    <t xml:space="preserve">Heretic's Warstaff</t>
  </si>
  <si>
    <t xml:space="preserve">Witch's Staff</t>
  </si>
  <si>
    <t xml:space="preserve">Phosphorescent Pole</t>
  </si>
  <si>
    <t xml:space="preserve">Offensive Shields</t>
  </si>
  <si>
    <t xml:space="preserve">Giant Door Shield</t>
  </si>
  <si>
    <t xml:space="preserve">Imperious Greatshield</t>
  </si>
  <si>
    <t xml:space="preserve">Tools</t>
  </si>
  <si>
    <t xml:space="preserve">Torch</t>
  </si>
  <si>
    <t xml:space="preserve">Follower Torch</t>
  </si>
  <si>
    <t xml:space="preserve">Firearms</t>
  </si>
  <si>
    <t xml:space="preserve">Cannon</t>
  </si>
  <si>
    <t xml:space="preserve">Church Cannon</t>
  </si>
  <si>
    <t xml:space="preserve">Hunter's Pistol</t>
  </si>
  <si>
    <t xml:space="preserve">Repeating Pistol</t>
  </si>
  <si>
    <t xml:space="preserve">Evelynn</t>
  </si>
  <si>
    <t xml:space="preserve">Hunter's Blunderbuss</t>
  </si>
  <si>
    <t xml:space="preserve">Rosamarius</t>
  </si>
  <si>
    <t xml:space="preserve">Fist of Gratia</t>
  </si>
  <si>
    <t xml:space="preserve">Bows</t>
  </si>
  <si>
    <t xml:space="preserve">400 / 500</t>
  </si>
  <si>
    <t xml:space="preserve">Short Bow</t>
  </si>
  <si>
    <t xml:space="preserve">Quick</t>
  </si>
  <si>
    <t xml:space="preserve">Composite Bow</t>
  </si>
  <si>
    <t xml:space="preserve">Longbow</t>
  </si>
  <si>
    <t xml:space="preserve">Slow</t>
  </si>
  <si>
    <t xml:space="preserve">Dragonrider Bow</t>
  </si>
  <si>
    <t xml:space="preserve">Black Bow of Pharis</t>
  </si>
  <si>
    <t xml:space="preserve">White Birch Bow</t>
  </si>
  <si>
    <t xml:space="preserve">Flynn's Bow</t>
  </si>
  <si>
    <t xml:space="preserve">Darkmoon Longbow</t>
  </si>
  <si>
    <t xml:space="preserve">Scholar's Bow</t>
  </si>
  <si>
    <t xml:space="preserve">Greatbows</t>
  </si>
  <si>
    <t xml:space="preserve">Dragonslayer Greatbow</t>
  </si>
  <si>
    <t xml:space="preserve">Onislayer Greatbow</t>
  </si>
  <si>
    <t xml:space="preserve">Millwood Greatbow</t>
  </si>
  <si>
    <t xml:space="preserve">Crossbows</t>
  </si>
  <si>
    <t xml:space="preserve">Birch Crossbow</t>
  </si>
  <si>
    <t xml:space="preserve">Oak Crossbow</t>
  </si>
  <si>
    <t xml:space="preserve">Sniper Crossbow</t>
  </si>
  <si>
    <t xml:space="preserve">Arbalest</t>
  </si>
  <si>
    <t xml:space="preserve">Knight's Crossbow</t>
  </si>
  <si>
    <t xml:space="preserve">Avelyn</t>
  </si>
  <si>
    <t xml:space="preserve">Triple shot</t>
  </si>
  <si>
    <t xml:space="preserve">Repeating Crossbow</t>
  </si>
  <si>
    <t xml:space="preserve">Misc</t>
  </si>
  <si>
    <t xml:space="preserve">Shields</t>
  </si>
  <si>
    <t xml:space="preserve">Buckler</t>
  </si>
  <si>
    <t xml:space="preserve">Small Leather Shield</t>
  </si>
  <si>
    <t xml:space="preserve">Round Shield</t>
  </si>
  <si>
    <t xml:space="preserve">Large Leather Shield</t>
  </si>
  <si>
    <t xml:space="preserve">Hawkwood's Shield</t>
  </si>
  <si>
    <t xml:space="preserve">Iron Round Shield</t>
  </si>
  <si>
    <t xml:space="preserve">Wooden Shield</t>
  </si>
  <si>
    <t xml:space="preserve">Kite Shield</t>
  </si>
  <si>
    <t xml:space="preserve">Ghru Rotshield</t>
  </si>
  <si>
    <t xml:space="preserve">Target Shield</t>
  </si>
  <si>
    <t xml:space="preserve">Elkhorn Round Shield</t>
  </si>
  <si>
    <t xml:space="preserve">Warrior's Round Shield</t>
  </si>
  <si>
    <t xml:space="preserve">Caduceus Round Shield</t>
  </si>
  <si>
    <t xml:space="preserve">Red and White Round Shield</t>
  </si>
  <si>
    <t xml:space="preserve">Plank Shield</t>
  </si>
  <si>
    <t xml:space="preserve">Leather Shield</t>
  </si>
  <si>
    <t xml:space="preserve">Crimson Parma</t>
  </si>
  <si>
    <t xml:space="preserve">Eastern Iron Shield</t>
  </si>
  <si>
    <t xml:space="preserve">Llewellyn Shield</t>
  </si>
  <si>
    <t xml:space="preserve">Cleric's Parma</t>
  </si>
  <si>
    <t xml:space="preserve">Golden Falcon Shield</t>
  </si>
  <si>
    <t xml:space="preserve">Follower Shield</t>
  </si>
  <si>
    <t xml:space="preserve">Lothric Knight Shield</t>
  </si>
  <si>
    <t xml:space="preserve">Knight Shield</t>
  </si>
  <si>
    <t xml:space="preserve">Carthus Shield</t>
  </si>
  <si>
    <t xml:space="preserve">Spiked Shield</t>
  </si>
  <si>
    <t xml:space="preserve">Pierce Shield</t>
  </si>
  <si>
    <t xml:space="preserve">East-West Shield</t>
  </si>
  <si>
    <t xml:space="preserve">Sunlight Shield</t>
  </si>
  <si>
    <t xml:space="preserve">Spider Shield</t>
  </si>
  <si>
    <t xml:space="preserve">Sunset Shield</t>
  </si>
  <si>
    <t xml:space="preserve">Blue Wooden Shield</t>
  </si>
  <si>
    <t xml:space="preserve">Silver Eagle Kite Shield</t>
  </si>
  <si>
    <t xml:space="preserve">Stone Parma</t>
  </si>
  <si>
    <t xml:space="preserve">Porcine Shield</t>
  </si>
  <si>
    <t xml:space="preserve">Wargod Wooden Shield</t>
  </si>
  <si>
    <t xml:space="preserve">Lothric Knight Greatshield</t>
  </si>
  <si>
    <t xml:space="preserve">Cathedral Knight Greatshield</t>
  </si>
  <si>
    <t xml:space="preserve">Black Iron Greatshield</t>
  </si>
  <si>
    <t xml:space="preserve">Twin Dragon Greatshield</t>
  </si>
  <si>
    <t xml:space="preserve">Bonewheel Shield</t>
  </si>
  <si>
    <t xml:space="preserve">Stone Greatshield</t>
  </si>
  <si>
    <t xml:space="preserve">Cart Wheel</t>
  </si>
  <si>
    <t xml:space="preserve">Shield of the Hunted</t>
  </si>
  <si>
    <t xml:space="preserve">Smouldering Shield</t>
  </si>
  <si>
    <t xml:space="preserve">Loch Shield</t>
  </si>
  <si>
    <t xml:space="preserve">Havel's Greatshield</t>
  </si>
  <si>
    <t xml:space="preserve">Sacred Bloom Shield</t>
  </si>
  <si>
    <t xml:space="preserve">Ancient Dragon Greatshield</t>
  </si>
  <si>
    <t xml:space="preserve">Dragonhead Shield</t>
  </si>
  <si>
    <t xml:space="preserve">Pontiff Knight Shield</t>
  </si>
  <si>
    <t xml:space="preserve">Black Knight Shield</t>
  </si>
  <si>
    <t xml:space="preserve">Prince's Shield</t>
  </si>
  <si>
    <t xml:space="preserve">Silver Knight Shield</t>
  </si>
  <si>
    <t xml:space="preserve">Crest Shield</t>
  </si>
  <si>
    <t xml:space="preserve">Dragon Crest Shield</t>
  </si>
  <si>
    <t xml:space="preserve">Grass Crest Shield</t>
  </si>
  <si>
    <t xml:space="preserve">Golden Wing Crest Shield</t>
  </si>
  <si>
    <t xml:space="preserve">Spirit Tree Crest Shield</t>
  </si>
  <si>
    <t xml:space="preserve">Shield of Want</t>
  </si>
  <si>
    <t xml:space="preserve">Ethereal Oak Shield</t>
  </si>
  <si>
    <t xml:space="preserve">Dragonhead Greatshield</t>
  </si>
  <si>
    <t xml:space="preserve">Dragonslayer Greatshield</t>
  </si>
  <si>
    <t xml:space="preserve">Moaning Shield</t>
  </si>
  <si>
    <t xml:space="preserve">Immortal Dragon Greatshield</t>
  </si>
  <si>
    <t xml:space="preserve">Yhorm's Greatshield</t>
  </si>
  <si>
    <t xml:space="preserve">Wolf Knight's Greatshield</t>
  </si>
  <si>
    <t xml:space="preserve">Greatshield of Glory</t>
  </si>
  <si>
    <t xml:space="preserve">Curse Ward Greatshield</t>
  </si>
  <si>
    <t xml:space="preserve">Black Dragon Shield</t>
  </si>
  <si>
    <t xml:space="preserve">Crystalline Shield</t>
  </si>
  <si>
    <t xml:space="preserve">Gargoyle Shield</t>
  </si>
  <si>
    <t xml:space="preserve">Giant Shield</t>
  </si>
  <si>
    <t xml:space="preserve">Greatshield of Artorias</t>
  </si>
  <si>
    <t xml:space="preserve">Adjudicator's Shield</t>
  </si>
  <si>
    <t xml:space="preserve">Rune Shield</t>
  </si>
  <si>
    <t xml:space="preserve">Quicksilver Shield</t>
  </si>
  <si>
    <t xml:space="preserve">Twinfang Greatshield</t>
  </si>
  <si>
    <t xml:space="preserve">Dragonkin Shield</t>
  </si>
  <si>
    <t xml:space="preserve">Bulwark Shield</t>
  </si>
  <si>
    <t xml:space="preserve">Crystal Ring Shield</t>
  </si>
  <si>
    <t xml:space="preserve">Sanctus</t>
  </si>
  <si>
    <t xml:space="preserve">Spell Tool: Sorceries</t>
  </si>
  <si>
    <t xml:space="preserve">Sorcerer's Staff</t>
  </si>
  <si>
    <t xml:space="preserve">Spell Buff</t>
  </si>
  <si>
    <t xml:space="preserve">-</t>
  </si>
  <si>
    <t xml:space="preserve"># 10</t>
  </si>
  <si>
    <t xml:space="preserve">Attack</t>
  </si>
  <si>
    <t xml:space="preserve">Steady Chant</t>
  </si>
  <si>
    <t xml:space="preserve">Sage's Crystal Staff</t>
  </si>
  <si>
    <t xml:space="preserve"># 50</t>
  </si>
  <si>
    <t xml:space="preserve">Crystallization</t>
  </si>
  <si>
    <t xml:space="preserve">Court Sorcerer's Staff</t>
  </si>
  <si>
    <t xml:space="preserve">Max FP</t>
  </si>
  <si>
    <t xml:space="preserve"># 40</t>
  </si>
  <si>
    <t xml:space="preserve">Witchtree Branch</t>
  </si>
  <si>
    <t xml:space="preserve">Cast speed</t>
  </si>
  <si>
    <t xml:space="preserve"># 20</t>
  </si>
  <si>
    <t xml:space="preserve">Weapon Skill</t>
  </si>
  <si>
    <t xml:space="preserve">Velka's Talisman</t>
  </si>
  <si>
    <t xml:space="preserve"># 30</t>
  </si>
  <si>
    <t xml:space="preserve">Velka's Grace</t>
  </si>
  <si>
    <t xml:space="preserve">Sunless Talisman</t>
  </si>
  <si>
    <t xml:space="preserve">Mendicant's Staff</t>
  </si>
  <si>
    <t xml:space="preserve">Soul absorption</t>
  </si>
  <si>
    <t xml:space="preserve">Serpentine Orbs</t>
  </si>
  <si>
    <t xml:space="preserve">Izalith Staff</t>
  </si>
  <si>
    <t xml:space="preserve">Primordial Flame</t>
  </si>
  <si>
    <t xml:space="preserve">Man-grub's Staff</t>
  </si>
  <si>
    <t xml:space="preserve">Holy Arrow</t>
  </si>
  <si>
    <t xml:space="preserve">Crystal Chime</t>
  </si>
  <si>
    <t xml:space="preserve">Sorcerous Flame</t>
  </si>
  <si>
    <t xml:space="preserve">Beckon Soul</t>
  </si>
  <si>
    <t xml:space="preserve">Hybrid</t>
  </si>
  <si>
    <t xml:space="preserve">Golden Ritual Spear</t>
  </si>
  <si>
    <t xml:space="preserve">Heysel Pick</t>
  </si>
  <si>
    <t xml:space="preserve"># 25</t>
  </si>
  <si>
    <t xml:space="preserve">Blue Flame</t>
  </si>
  <si>
    <t xml:space="preserve">Spell Tool: Miracles</t>
  </si>
  <si>
    <t xml:space="preserve">Talisman</t>
  </si>
  <si>
    <t xml:space="preserve">Unfaltering Prayer</t>
  </si>
  <si>
    <t xml:space="preserve">Rotten Talisman</t>
  </si>
  <si>
    <t xml:space="preserve">Poison Spores</t>
  </si>
  <si>
    <t xml:space="preserve">Smouldering Talisman</t>
  </si>
  <si>
    <t xml:space="preserve">Fire ABS</t>
  </si>
  <si>
    <t xml:space="preserve">Immolate</t>
  </si>
  <si>
    <t xml:space="preserve">Sunlight Talisman</t>
  </si>
  <si>
    <t xml:space="preserve">Estus Recovery</t>
  </si>
  <si>
    <t xml:space="preserve">Shower of Sunlight</t>
  </si>
  <si>
    <t xml:space="preserve">Saint's Talisman</t>
  </si>
  <si>
    <t xml:space="preserve">HP Regen</t>
  </si>
  <si>
    <t xml:space="preserve">White Hair Talisman</t>
  </si>
  <si>
    <t xml:space="preserve">Combustion</t>
  </si>
  <si>
    <t xml:space="preserve">Cleric's Sacred Chime</t>
  </si>
  <si>
    <t xml:space="preserve">Gentle Prayer</t>
  </si>
  <si>
    <t xml:space="preserve">Yorshka's Chime</t>
  </si>
  <si>
    <t xml:space="preserve">Miracle FP Reduction</t>
  </si>
  <si>
    <t xml:space="preserve">Sacred Chime of Filianore</t>
  </si>
  <si>
    <t xml:space="preserve">AOE Boost</t>
  </si>
  <si>
    <t xml:space="preserve">Pray for Favor</t>
  </si>
  <si>
    <t xml:space="preserve">Saint-tree Bellvine</t>
  </si>
  <si>
    <t xml:space="preserve">Holy Flame</t>
  </si>
  <si>
    <t xml:space="preserve">Divine Retribution</t>
  </si>
  <si>
    <t xml:space="preserve">Priest's Candlestick</t>
  </si>
  <si>
    <t xml:space="preserve">Guiding Light</t>
  </si>
  <si>
    <t xml:space="preserve">Rose of Ariandel</t>
  </si>
  <si>
    <t xml:space="preserve">Awakening</t>
  </si>
  <si>
    <t xml:space="preserve">Spell Tool: Hexes</t>
  </si>
  <si>
    <t xml:space="preserve">Heretic's Staff</t>
  </si>
  <si>
    <t xml:space="preserve"># 10 / 10</t>
  </si>
  <si>
    <t xml:space="preserve">Chant from the Depths</t>
  </si>
  <si>
    <t xml:space="preserve">Storyteller's Staff</t>
  </si>
  <si>
    <t xml:space="preserve">Poison/Toxic Resist</t>
  </si>
  <si>
    <t xml:space="preserve"># 15 / 15</t>
  </si>
  <si>
    <t xml:space="preserve">Murky Longstaff</t>
  </si>
  <si>
    <t xml:space="preserve">Sorcery FP Cost</t>
  </si>
  <si>
    <t xml:space="preserve"># 20 / 20</t>
  </si>
  <si>
    <t xml:space="preserve">Archdeacon's Great Staff</t>
  </si>
  <si>
    <t xml:space="preserve">Dark ABS</t>
  </si>
  <si>
    <t xml:space="preserve"># 30 / 30</t>
  </si>
  <si>
    <t xml:space="preserve">Manus Catalyst</t>
  </si>
  <si>
    <t xml:space="preserve"># 40 / 40</t>
  </si>
  <si>
    <t xml:space="preserve">Fury of Manus</t>
  </si>
  <si>
    <t xml:space="preserve">Tin Banishment Catalyst</t>
  </si>
  <si>
    <t xml:space="preserve"># 25 / 25</t>
  </si>
  <si>
    <t xml:space="preserve">Banish</t>
  </si>
  <si>
    <t xml:space="preserve">Consumed King's Staff</t>
  </si>
  <si>
    <t xml:space="preserve">Pestilent Mist</t>
  </si>
  <si>
    <t xml:space="preserve">Fallen Priest's Chime</t>
  </si>
  <si>
    <t xml:space="preserve">Caitha's Chime</t>
  </si>
  <si>
    <t xml:space="preserve">Caitha's Affliction</t>
  </si>
  <si>
    <t xml:space="preserve">Corrupted Talisman</t>
  </si>
  <si>
    <t xml:space="preserve">Talisman of Beasts</t>
  </si>
  <si>
    <t xml:space="preserve">Bestial Wrath</t>
  </si>
  <si>
    <t xml:space="preserve">Insanity Catalyst</t>
  </si>
  <si>
    <t xml:space="preserve">Insanity</t>
  </si>
  <si>
    <t xml:space="preserve">Black Flame</t>
  </si>
  <si>
    <t xml:space="preserve">Abyssal Grasp</t>
  </si>
  <si>
    <t xml:space="preserve">Cleric's Candlestick</t>
  </si>
  <si>
    <t xml:space="preserve">Pilgrim's Spontoon</t>
  </si>
  <si>
    <t xml:space="preserve">Preacher's Right Arm</t>
  </si>
  <si>
    <t xml:space="preserve">Equip Load</t>
  </si>
  <si>
    <t xml:space="preserve">Feasting Branch</t>
  </si>
  <si>
    <t xml:space="preserve">Spell Tool: Pyromancies</t>
  </si>
  <si>
    <t xml:space="preserve">Pyromancy Flame</t>
  </si>
  <si>
    <t xml:space="preserve">Pyromancer's Parting Flame</t>
  </si>
  <si>
    <t xml:space="preserve">Parting Flame</t>
  </si>
  <si>
    <t xml:space="preserve">Demon's Scar</t>
  </si>
  <si>
    <t xml:space="preserve">Spin Slash</t>
  </si>
  <si>
    <t xml:space="preserve">Immolation Tinder</t>
  </si>
  <si>
    <t xml:space="preserve">Punitive Flame</t>
  </si>
  <si>
    <t xml:space="preserve">Spell Tool: Luck</t>
  </si>
  <si>
    <t xml:space="preserve">Fool's Catalyst</t>
  </si>
  <si>
    <t xml:space="preserve">Arrows</t>
  </si>
  <si>
    <t xml:space="preserve">Wood Arrow</t>
  </si>
  <si>
    <t xml:space="preserve">Feather Arrow</t>
  </si>
  <si>
    <t xml:space="preserve">Standard Arrow</t>
  </si>
  <si>
    <t xml:space="preserve">Large Arrow</t>
  </si>
  <si>
    <t xml:space="preserve">Moonlight Arrow</t>
  </si>
  <si>
    <t xml:space="preserve">Fire Arrow</t>
  </si>
  <si>
    <t xml:space="preserve">Lightning Arrow</t>
  </si>
  <si>
    <t xml:space="preserve">Dark Arrow</t>
  </si>
  <si>
    <t xml:space="preserve">Poison Arrow</t>
  </si>
  <si>
    <t xml:space="preserve">Lacerating Arrow</t>
  </si>
  <si>
    <t xml:space="preserve">Frost Arrow</t>
  </si>
  <si>
    <t xml:space="preserve">Draconic Arrow</t>
  </si>
  <si>
    <t xml:space="preserve">Greatarrows</t>
  </si>
  <si>
    <t xml:space="preserve">Wood Greatarrow</t>
  </si>
  <si>
    <t xml:space="preserve">Dragonslayer Greatarrow</t>
  </si>
  <si>
    <t xml:space="preserve">Dragonslayer Lightning Arrow</t>
  </si>
  <si>
    <t xml:space="preserve">Onislayer Greatarrow</t>
  </si>
  <si>
    <t xml:space="preserve">Millwood Greatarrow</t>
  </si>
  <si>
    <t xml:space="preserve">Moonlight Greatarrow</t>
  </si>
  <si>
    <t xml:space="preserve">Demonic Greatarrow</t>
  </si>
  <si>
    <t xml:space="preserve">Corrupted Greatarrow</t>
  </si>
  <si>
    <t xml:space="preserve">Draconic Greatarrow</t>
  </si>
  <si>
    <t xml:space="preserve">Bolts</t>
  </si>
  <si>
    <t xml:space="preserve">Wood Bolt</t>
  </si>
  <si>
    <t xml:space="preserve">Standard Bolt</t>
  </si>
  <si>
    <t xml:space="preserve">Sniper Bolt</t>
  </si>
  <si>
    <t xml:space="preserve">Heavy Bolt</t>
  </si>
  <si>
    <t xml:space="preserve">Splintering Bolt</t>
  </si>
  <si>
    <t xml:space="preserve">Exploding Bolt</t>
  </si>
  <si>
    <t xml:space="preserve">Magic Bolt</t>
  </si>
  <si>
    <t xml:space="preserve">Fire Bolt</t>
  </si>
  <si>
    <t xml:space="preserve">Lightning Bolt</t>
  </si>
  <si>
    <t xml:space="preserve">Dark Bolt</t>
  </si>
  <si>
    <t xml:space="preserve">Poison Bolt</t>
  </si>
  <si>
    <t xml:space="preserve">Frost Bolt</t>
  </si>
  <si>
    <t xml:space="preserve">Draconic Bolt</t>
  </si>
  <si>
    <t xml:space="preserve">Ultra Heavy</t>
  </si>
  <si>
    <t xml:space="preserve">Armor</t>
  </si>
  <si>
    <t xml:space="preserve">Poise</t>
  </si>
  <si>
    <t xml:space="preserve">Standard</t>
  </si>
  <si>
    <t xml:space="preserve">Slash</t>
  </si>
  <si>
    <t xml:space="preserve">Strike</t>
  </si>
  <si>
    <t xml:space="preserve">Thrust</t>
  </si>
  <si>
    <t xml:space="preserve">Havel's</t>
  </si>
  <si>
    <t xml:space="preserve">Head</t>
  </si>
  <si>
    <t xml:space="preserve">Body</t>
  </si>
  <si>
    <t xml:space="preserve">Arms</t>
  </si>
  <si>
    <t xml:space="preserve">Legs</t>
  </si>
  <si>
    <t xml:space="preserve">Giant-horned Helmet</t>
  </si>
  <si>
    <t xml:space="preserve">Fang Boar Helm</t>
  </si>
  <si>
    <t xml:space="preserve">Golem</t>
  </si>
  <si>
    <t xml:space="preserve">Giant</t>
  </si>
  <si>
    <t xml:space="preserve">Pursuer</t>
  </si>
  <si>
    <t xml:space="preserve">Smough</t>
  </si>
  <si>
    <t xml:space="preserve">Stalwart</t>
  </si>
  <si>
    <t xml:space="preserve">Ironclad</t>
  </si>
  <si>
    <t xml:space="preserve">Gundyr</t>
  </si>
  <si>
    <t xml:space="preserve">Brushwood</t>
  </si>
  <si>
    <t xml:space="preserve">Winged Knight</t>
  </si>
  <si>
    <t xml:space="preserve">Snail Shell</t>
  </si>
  <si>
    <t xml:space="preserve">Millwood Knight</t>
  </si>
  <si>
    <t xml:space="preserve">Mirror Knight</t>
  </si>
  <si>
    <t xml:space="preserve">Dragonrider</t>
  </si>
  <si>
    <t xml:space="preserve">Catarina</t>
  </si>
  <si>
    <t xml:space="preserve">Stone Knight</t>
  </si>
  <si>
    <t xml:space="preserve">Guardian</t>
  </si>
  <si>
    <t xml:space="preserve">Steel</t>
  </si>
  <si>
    <t xml:space="preserve">Cathedral Knight</t>
  </si>
  <si>
    <t xml:space="preserve">Drakekeeper</t>
  </si>
  <si>
    <t xml:space="preserve">Black Iron</t>
  </si>
  <si>
    <t xml:space="preserve">Iron Dragonslayer</t>
  </si>
  <si>
    <t xml:space="preserve">Eastern General</t>
  </si>
  <si>
    <t xml:space="preserve">Lapp</t>
  </si>
  <si>
    <t xml:space="preserve">Penetrator</t>
  </si>
  <si>
    <t xml:space="preserve">Morne</t>
  </si>
  <si>
    <t xml:space="preserve">Paladin</t>
  </si>
  <si>
    <t xml:space="preserve">Quicksilver</t>
  </si>
  <si>
    <t xml:space="preserve">Executioner</t>
  </si>
  <si>
    <t xml:space="preserve">Dragonslayer</t>
  </si>
  <si>
    <t xml:space="preserve">Lothric Knight</t>
  </si>
  <si>
    <t xml:space="preserve">Iron Keeper Helm</t>
  </si>
  <si>
    <t xml:space="preserve">Heide Mask</t>
  </si>
  <si>
    <t xml:space="preserve">Heavy</t>
  </si>
  <si>
    <t xml:space="preserve">Harald Legion</t>
  </si>
  <si>
    <t xml:space="preserve">Exile Armor</t>
  </si>
  <si>
    <t xml:space="preserve">Overseer's Mask</t>
  </si>
  <si>
    <t xml:space="preserve">Fallen Herald</t>
  </si>
  <si>
    <t xml:space="preserve">Raime</t>
  </si>
  <si>
    <t xml:space="preserve">Black Knight</t>
  </si>
  <si>
    <t xml:space="preserve">Silver Knight</t>
  </si>
  <si>
    <t xml:space="preserve">Silver Stag Helm</t>
  </si>
  <si>
    <t xml:space="preserve">Heide Knight</t>
  </si>
  <si>
    <t xml:space="preserve">Syan Knight</t>
  </si>
  <si>
    <t xml:space="preserve">Alonne Captain</t>
  </si>
  <si>
    <t xml:space="preserve">Gloom</t>
  </si>
  <si>
    <t xml:space="preserve">Ruin</t>
  </si>
  <si>
    <t xml:space="preserve">Rampart Golem</t>
  </si>
  <si>
    <t xml:space="preserve">Gargoyle Helm</t>
  </si>
  <si>
    <t xml:space="preserve">Gargoyle</t>
  </si>
  <si>
    <t xml:space="preserve">Crab Helmet</t>
  </si>
  <si>
    <t xml:space="preserve">Eastern Commander</t>
  </si>
  <si>
    <t xml:space="preserve">Horned Samurai Helm</t>
  </si>
  <si>
    <t xml:space="preserve">Ornate Samurai Helm</t>
  </si>
  <si>
    <t xml:space="preserve">Lorian</t>
  </si>
  <si>
    <t xml:space="preserve">Great Lord</t>
  </si>
  <si>
    <t xml:space="preserve">Ludleth's Crown</t>
  </si>
  <si>
    <t xml:space="preserve">Symbol of Avarice</t>
  </si>
  <si>
    <t xml:space="preserve">Giant Slave Helmet</t>
  </si>
  <si>
    <t xml:space="preserve">Old Demon King's Crown</t>
  </si>
  <si>
    <t xml:space="preserve">Pygmy Crown</t>
  </si>
  <si>
    <t xml:space="preserve">Heavy Medium</t>
  </si>
  <si>
    <t xml:space="preserve">Drakeblood</t>
  </si>
  <si>
    <t xml:space="preserve">Barrel</t>
  </si>
  <si>
    <t xml:space="preserve">Gough</t>
  </si>
  <si>
    <t xml:space="preserve">Mad Warrior</t>
  </si>
  <si>
    <t xml:space="preserve">Imperious</t>
  </si>
  <si>
    <t xml:space="preserve">Vengarl</t>
  </si>
  <si>
    <t xml:space="preserve">Mask of Sin</t>
  </si>
  <si>
    <t xml:space="preserve">Pot</t>
  </si>
  <si>
    <t xml:space="preserve">Sanctum Knight</t>
  </si>
  <si>
    <t xml:space="preserve">Black Dragon</t>
  </si>
  <si>
    <t xml:space="preserve">Ringed Knight</t>
  </si>
  <si>
    <t xml:space="preserve">Gravekeeper</t>
  </si>
  <si>
    <t xml:space="preserve">Mirdan</t>
  </si>
  <si>
    <t xml:space="preserve">Ivory King</t>
  </si>
  <si>
    <t xml:space="preserve">Yhorm</t>
  </si>
  <si>
    <t xml:space="preserve">Smelter Demon</t>
  </si>
  <si>
    <t xml:space="preserve">Firelink</t>
  </si>
  <si>
    <t xml:space="preserve">Gold Ardeo</t>
  </si>
  <si>
    <t xml:space="preserve">Iron Cage</t>
  </si>
  <si>
    <t xml:space="preserve">Corvian Knight</t>
  </si>
  <si>
    <t xml:space="preserve">Eastern</t>
  </si>
  <si>
    <t xml:space="preserve">Alonne</t>
  </si>
  <si>
    <t xml:space="preserve">Brass</t>
  </si>
  <si>
    <t xml:space="preserve">Charred Loyce</t>
  </si>
  <si>
    <t xml:space="preserve">Loyce</t>
  </si>
  <si>
    <t xml:space="preserve">Armor of Favor</t>
  </si>
  <si>
    <t xml:space="preserve">Dull Gold</t>
  </si>
  <si>
    <t xml:space="preserve">King's</t>
  </si>
  <si>
    <t xml:space="preserve">Lord's Blade</t>
  </si>
  <si>
    <t xml:space="preserve">Sunset</t>
  </si>
  <si>
    <t xml:space="preserve">Sentinel</t>
  </si>
  <si>
    <t xml:space="preserve">Bloodstained Gauntlets</t>
  </si>
  <si>
    <t xml:space="preserve">Wolf Knight</t>
  </si>
  <si>
    <t xml:space="preserve">Winged Helm of Ridoh</t>
  </si>
  <si>
    <t xml:space="preserve">Artificial Helmet</t>
  </si>
  <si>
    <t xml:space="preserve">Ancient King</t>
  </si>
  <si>
    <t xml:space="preserve">Crown of Filianore</t>
  </si>
  <si>
    <t xml:space="preserve">Crown of the Holy King</t>
  </si>
  <si>
    <t xml:space="preserve">Light Medium</t>
  </si>
  <si>
    <t xml:space="preserve">Elite Knight</t>
  </si>
  <si>
    <t xml:space="preserve">Fluted</t>
  </si>
  <si>
    <t xml:space="preserve">Bucket</t>
  </si>
  <si>
    <t xml:space="preserve">Burial Knight</t>
  </si>
  <si>
    <t xml:space="preserve">Adventurer</t>
  </si>
  <si>
    <t xml:space="preserve">Okami</t>
  </si>
  <si>
    <t xml:space="preserve">Knight</t>
  </si>
  <si>
    <t xml:space="preserve">Armor of Thorns</t>
  </si>
  <si>
    <t xml:space="preserve">Nameless Knight</t>
  </si>
  <si>
    <t xml:space="preserve">Mask of the Father</t>
  </si>
  <si>
    <t xml:space="preserve">Mask of the Mother</t>
  </si>
  <si>
    <t xml:space="preserve">Mask of the Child</t>
  </si>
  <si>
    <t xml:space="preserve">Demon Cleric Mask</t>
  </si>
  <si>
    <t xml:space="preserve">Mask of Horror</t>
  </si>
  <si>
    <t xml:space="preserve">Mask of Cruelty</t>
  </si>
  <si>
    <t xml:space="preserve">Mask of Serenity</t>
  </si>
  <si>
    <t xml:space="preserve">Mask of War</t>
  </si>
  <si>
    <t xml:space="preserve">Faraam Armor</t>
  </si>
  <si>
    <t xml:space="preserve">Alva</t>
  </si>
  <si>
    <t xml:space="preserve">Attendant</t>
  </si>
  <si>
    <t xml:space="preserve">Footman</t>
  </si>
  <si>
    <t xml:space="preserve">Outrider Knight</t>
  </si>
  <si>
    <t xml:space="preserve">Skull Mask</t>
  </si>
  <si>
    <t xml:space="preserve">Suspicious Gold Mask</t>
  </si>
  <si>
    <t xml:space="preserve">Undead Legion</t>
  </si>
  <si>
    <t xml:space="preserve">Gallant</t>
  </si>
  <si>
    <t xml:space="preserve">Mirrah Chain</t>
  </si>
  <si>
    <t xml:space="preserve">Warden</t>
  </si>
  <si>
    <t xml:space="preserve">Herald</t>
  </si>
  <si>
    <t xml:space="preserve">Fallen Knight</t>
  </si>
  <si>
    <t xml:space="preserve">Hallowed Knight</t>
  </si>
  <si>
    <t xml:space="preserve">Forlorn</t>
  </si>
  <si>
    <t xml:space="preserve">Aurous</t>
  </si>
  <si>
    <t xml:space="preserve">Armor of the Sun</t>
  </si>
  <si>
    <t xml:space="preserve">Fire Witch</t>
  </si>
  <si>
    <t xml:space="preserve">Channeler</t>
  </si>
  <si>
    <t xml:space="preserve">Chain Armor</t>
  </si>
  <si>
    <t xml:space="preserve">Vilhelm</t>
  </si>
  <si>
    <t xml:space="preserve">Bone Ash</t>
  </si>
  <si>
    <t xml:space="preserve">Varangian</t>
  </si>
  <si>
    <t xml:space="preserve">Thorolund</t>
  </si>
  <si>
    <t xml:space="preserve">Bear</t>
  </si>
  <si>
    <t xml:space="preserve">Wolnir's Crown</t>
  </si>
  <si>
    <t xml:space="preserve">Crown of the Fallen</t>
  </si>
  <si>
    <t xml:space="preserve">Northern</t>
  </si>
  <si>
    <t xml:space="preserve">Slave Knight</t>
  </si>
  <si>
    <t xml:space="preserve">Light</t>
  </si>
  <si>
    <t xml:space="preserve">Nameless King</t>
  </si>
  <si>
    <t xml:space="preserve">Courtier</t>
  </si>
  <si>
    <t xml:space="preserve">Follower</t>
  </si>
  <si>
    <t xml:space="preserve">Royal Soldier</t>
  </si>
  <si>
    <t xml:space="preserve">Pontiff Knight</t>
  </si>
  <si>
    <t xml:space="preserve">Pontiff</t>
  </si>
  <si>
    <t xml:space="preserve">Dancer</t>
  </si>
  <si>
    <t xml:space="preserve">Frigid Valley Mask</t>
  </si>
  <si>
    <t xml:space="preserve">Evangelist</t>
  </si>
  <si>
    <t xml:space="preserve">Mirrah</t>
  </si>
  <si>
    <t xml:space="preserve">Hard Leather</t>
  </si>
  <si>
    <t xml:space="preserve">Jailer</t>
  </si>
  <si>
    <t xml:space="preserve">Black</t>
  </si>
  <si>
    <t xml:space="preserve">Sellsword</t>
  </si>
  <si>
    <t xml:space="preserve">Vileblood</t>
  </si>
  <si>
    <t xml:space="preserve">Sunless</t>
  </si>
  <si>
    <t xml:space="preserve">Leonhard</t>
  </si>
  <si>
    <t xml:space="preserve">Xanthous</t>
  </si>
  <si>
    <t xml:space="preserve">White Preacher Head</t>
  </si>
  <si>
    <t xml:space="preserve">Poisonhorn Cap</t>
  </si>
  <si>
    <t xml:space="preserve">Hollow Head</t>
  </si>
  <si>
    <t xml:space="preserve">Basilisk Cap</t>
  </si>
  <si>
    <t xml:space="preserve">Vagabond Cowl</t>
  </si>
  <si>
    <t xml:space="preserve">Raven Mask</t>
  </si>
  <si>
    <t xml:space="preserve">Deserter</t>
  </si>
  <si>
    <t xml:space="preserve">Soldier's Hood</t>
  </si>
  <si>
    <t xml:space="preserve">Deserter Helm</t>
  </si>
  <si>
    <t xml:space="preserve">Black Leather</t>
  </si>
  <si>
    <t xml:space="preserve">Brigand</t>
  </si>
  <si>
    <t xml:space="preserve">Leather</t>
  </si>
  <si>
    <t xml:space="preserve">Huntsman</t>
  </si>
  <si>
    <t xml:space="preserve">Shira</t>
  </si>
  <si>
    <t xml:space="preserve">Black Hand</t>
  </si>
  <si>
    <t xml:space="preserve">Conjurator</t>
  </si>
  <si>
    <t xml:space="preserve">Jester</t>
  </si>
  <si>
    <t xml:space="preserve">Grotto</t>
  </si>
  <si>
    <t xml:space="preserve">Black Metal Hat</t>
  </si>
  <si>
    <t xml:space="preserve">Tan Straw Hat</t>
  </si>
  <si>
    <t xml:space="preserve">Cleric</t>
  </si>
  <si>
    <t xml:space="preserve">Black Cleric</t>
  </si>
  <si>
    <t xml:space="preserve">Astrologist</t>
  </si>
  <si>
    <t xml:space="preserve">Worker</t>
  </si>
  <si>
    <t xml:space="preserve">Salvador's Hat</t>
  </si>
  <si>
    <t xml:space="preserve">Chester</t>
  </si>
  <si>
    <t xml:space="preserve">Thrall Hood</t>
  </si>
  <si>
    <t xml:space="preserve">Binded</t>
  </si>
  <si>
    <t xml:space="preserve">Assassin</t>
  </si>
  <si>
    <t xml:space="preserve">Eastern Wolf</t>
  </si>
  <si>
    <t xml:space="preserve">Painting Guardian</t>
  </si>
  <si>
    <t xml:space="preserve">Drang</t>
  </si>
  <si>
    <t xml:space="preserve">Martyr</t>
  </si>
  <si>
    <t xml:space="preserve">Man Serpent</t>
  </si>
  <si>
    <t xml:space="preserve">Scholar</t>
  </si>
  <si>
    <t xml:space="preserve">Priestly Cap</t>
  </si>
  <si>
    <t xml:space="preserve">Ultra Light</t>
  </si>
  <si>
    <t xml:space="preserve">Pyromancer</t>
  </si>
  <si>
    <t xml:space="preserve">Sack</t>
  </si>
  <si>
    <t xml:space="preserve">Dragon Acolyte</t>
  </si>
  <si>
    <t xml:space="preserve">Karla</t>
  </si>
  <si>
    <t xml:space="preserve">Black Witch</t>
  </si>
  <si>
    <t xml:space="preserve">Raggedy</t>
  </si>
  <si>
    <t xml:space="preserve">Black Witch Veil</t>
  </si>
  <si>
    <t xml:space="preserve">Rosaria's Dress</t>
  </si>
  <si>
    <t xml:space="preserve">Sorcerer</t>
  </si>
  <si>
    <t xml:space="preserve">Court Sorcerer</t>
  </si>
  <si>
    <t xml:space="preserve">Clandestine Coat</t>
  </si>
  <si>
    <t xml:space="preserve">Wanderer's Coat</t>
  </si>
  <si>
    <t xml:space="preserve">Venerable Sage</t>
  </si>
  <si>
    <t xml:space="preserve">Old Sorcerer</t>
  </si>
  <si>
    <t xml:space="preserve">Sage's Big Hat</t>
  </si>
  <si>
    <t xml:space="preserve">Gwyndolin Moonlight</t>
  </si>
  <si>
    <t xml:space="preserve">Gold-hemmed Black Set</t>
  </si>
  <si>
    <t xml:space="preserve">Crimson Set</t>
  </si>
  <si>
    <t xml:space="preserve">Pale Shade</t>
  </si>
  <si>
    <t xml:space="preserve">Imported</t>
  </si>
  <si>
    <t xml:space="preserve">Charlatan</t>
  </si>
  <si>
    <t xml:space="preserve">Shadow</t>
  </si>
  <si>
    <t xml:space="preserve">Maiden</t>
  </si>
  <si>
    <t xml:space="preserve">Hexer</t>
  </si>
  <si>
    <t xml:space="preserve">Cornyx</t>
  </si>
  <si>
    <t xml:space="preserve">Grave Warden</t>
  </si>
  <si>
    <t xml:space="preserve">Ordained</t>
  </si>
  <si>
    <t xml:space="preserve">Desert Pyromancer</t>
  </si>
  <si>
    <t xml:space="preserve">Manikin</t>
  </si>
  <si>
    <t xml:space="preserve">Pickpocket</t>
  </si>
  <si>
    <t xml:space="preserve">Archdeacon</t>
  </si>
  <si>
    <t xml:space="preserve">Prayer</t>
  </si>
  <si>
    <t xml:space="preserve">Fire Keeper</t>
  </si>
  <si>
    <t xml:space="preserve">Blindfold Mask</t>
  </si>
  <si>
    <t xml:space="preserve">Carthus Blindfold</t>
  </si>
  <si>
    <t xml:space="preserve">Antiquated</t>
  </si>
  <si>
    <t xml:space="preserve">Antiquated Plain</t>
  </si>
  <si>
    <t xml:space="preserve">Wizard</t>
  </si>
  <si>
    <t xml:space="preserve">Master</t>
  </si>
  <si>
    <t xml:space="preserve">Deacon</t>
  </si>
  <si>
    <t xml:space="preserve">Saint</t>
  </si>
  <si>
    <t xml:space="preserve">Stage 1</t>
  </si>
  <si>
    <t xml:space="preserve">Stage 2</t>
  </si>
  <si>
    <t xml:space="preserve">Physical Guard</t>
  </si>
  <si>
    <t xml:space="preserve">Magic Guard</t>
  </si>
  <si>
    <t xml:space="preserve">Fire Guard</t>
  </si>
  <si>
    <t xml:space="preserve">Lightning Guard</t>
  </si>
  <si>
    <t xml:space="preserve">Dark Guard</t>
  </si>
  <si>
    <t xml:space="preserve">Small</t>
  </si>
  <si>
    <t xml:space="preserve">Class</t>
  </si>
  <si>
    <t xml:space="preserve">Rein.</t>
  </si>
  <si>
    <t xml:space="preserve">Phys.</t>
  </si>
  <si>
    <t xml:space="preserve">Mag.</t>
  </si>
  <si>
    <t xml:space="preserve">Fire.</t>
  </si>
  <si>
    <t xml:space="preserve">Light.</t>
  </si>
  <si>
    <t xml:space="preserve">Stab.</t>
  </si>
  <si>
    <t xml:space="preserve">Wei.</t>
  </si>
  <si>
    <t xml:space="preserve">WA</t>
  </si>
  <si>
    <t xml:space="preserve">Effect</t>
  </si>
  <si>
    <t xml:space="preserve">Parry</t>
  </si>
  <si>
    <t xml:space="preserve">Weapon Stamina Consumption</t>
  </si>
  <si>
    <t xml:space="preserve">Shield Bash</t>
  </si>
  <si>
    <t xml:space="preserve">HP Regen at 50% HP</t>
  </si>
  <si>
    <t xml:space="preserve">Max Stamina</t>
  </si>
  <si>
    <t xml:space="preserve">Max HP</t>
  </si>
  <si>
    <t xml:space="preserve">ABS at low health</t>
  </si>
  <si>
    <t xml:space="preserve">Spell Parry</t>
  </si>
  <si>
    <t xml:space="preserve">LCK</t>
  </si>
  <si>
    <t xml:space="preserve">Spell FP Reduction</t>
  </si>
  <si>
    <t xml:space="preserve">Dragon Breath</t>
  </si>
  <si>
    <t xml:space="preserve">Medium</t>
  </si>
  <si>
    <t xml:space="preserve">Reinforcement</t>
  </si>
  <si>
    <t xml:space="preserve">Stamina Recovery</t>
  </si>
  <si>
    <t xml:space="preserve">Shield Strike</t>
  </si>
  <si>
    <t xml:space="preserve">Poison/Toxic resist</t>
  </si>
  <si>
    <t xml:space="preserve">Physical defence</t>
  </si>
  <si>
    <t xml:space="preserve">Item Discovery</t>
  </si>
  <si>
    <t xml:space="preserve">Weapon FP cost</t>
  </si>
  <si>
    <t xml:space="preserve">FP Regen</t>
  </si>
  <si>
    <t xml:space="preserve">Soul Gain</t>
  </si>
  <si>
    <t xml:space="preserve">Magic ABS</t>
  </si>
  <si>
    <t xml:space="preserve">Greatshield</t>
  </si>
  <si>
    <t xml:space="preserve">Wheel of Fate</t>
  </si>
  <si>
    <t xml:space="preserve">Lockout</t>
  </si>
  <si>
    <t xml:space="preserve">Stone Flesh</t>
  </si>
  <si>
    <t xml:space="preserve">Dragon Roar</t>
  </si>
  <si>
    <t xml:space="preserve">Soul gain</t>
  </si>
  <si>
    <t xml:space="preserve">Moan</t>
  </si>
  <si>
    <t xml:space="preserve">Negative Stamina Recovery</t>
  </si>
  <si>
    <t xml:space="preserve">King's Mirror</t>
  </si>
  <si>
    <t xml:space="preserve">Sorcery</t>
  </si>
  <si>
    <t xml:space="preserve">Total Damage</t>
  </si>
  <si>
    <t xml:space="preserve">FP</t>
  </si>
  <si>
    <t xml:space="preserve">Damage per FP</t>
  </si>
  <si>
    <t xml:space="preserve">Max Damage</t>
  </si>
  <si>
    <t xml:space="preserve">Farron Dart</t>
  </si>
  <si>
    <t xml:space="preserve">Farron Flashsword</t>
  </si>
  <si>
    <t xml:space="preserve">Great Farron Dart</t>
  </si>
  <si>
    <t xml:space="preserve">Soul Arrow</t>
  </si>
  <si>
    <t xml:space="preserve">Great Soul Arrow</t>
  </si>
  <si>
    <t xml:space="preserve">Homing Soulmass</t>
  </si>
  <si>
    <t xml:space="preserve">Homing Crystal Soulmass</t>
  </si>
  <si>
    <t xml:space="preserve">Soul Spear</t>
  </si>
  <si>
    <t xml:space="preserve">Crystal Soul Spear</t>
  </si>
  <si>
    <t xml:space="preserve">Soul Geyser</t>
  </si>
  <si>
    <t xml:space="preserve">White Dragon Breath</t>
  </si>
  <si>
    <t xml:space="preserve">Crystal Storm</t>
  </si>
  <si>
    <t xml:space="preserve">Farron Hail</t>
  </si>
  <si>
    <t xml:space="preserve">Crystal Hail</t>
  </si>
  <si>
    <t xml:space="preserve">Soul Greatsword</t>
  </si>
  <si>
    <t xml:space="preserve">Old Moonlight</t>
  </si>
  <si>
    <t xml:space="preserve">Soul Wave</t>
  </si>
  <si>
    <t xml:space="preserve">Soul Stream</t>
  </si>
  <si>
    <t xml:space="preserve">Blizzard</t>
  </si>
  <si>
    <t xml:space="preserve">Orbs of Judgment</t>
  </si>
  <si>
    <t xml:space="preserve">Pyromancy</t>
  </si>
  <si>
    <t xml:space="preserve">Flame Fan</t>
  </si>
  <si>
    <t xml:space="preserve">Fireball</t>
  </si>
  <si>
    <t xml:space="preserve">Fire Orb</t>
  </si>
  <si>
    <t xml:space="preserve">Firestorm</t>
  </si>
  <si>
    <t xml:space="preserve">Fire Surge</t>
  </si>
  <si>
    <t xml:space="preserve">Great Combustion</t>
  </si>
  <si>
    <t xml:space="preserve">Great Chaos Fire Orb</t>
  </si>
  <si>
    <t xml:space="preserve">Chaos Storm</t>
  </si>
  <si>
    <t xml:space="preserve">Fire Whip</t>
  </si>
  <si>
    <t xml:space="preserve">Profaned Flame</t>
  </si>
  <si>
    <t xml:space="preserve">Chaos Bed Vestiges</t>
  </si>
  <si>
    <t xml:space="preserve">Cataclysm</t>
  </si>
  <si>
    <t xml:space="preserve">Floating Chaos</t>
  </si>
  <si>
    <t xml:space="preserve">Bursting Fireball</t>
  </si>
  <si>
    <t xml:space="preserve">Boulder Heave</t>
  </si>
  <si>
    <t xml:space="preserve">Sacred Flame</t>
  </si>
  <si>
    <t xml:space="preserve">Seething Chaos</t>
  </si>
  <si>
    <t xml:space="preserve">Wretch Earth</t>
  </si>
  <si>
    <t xml:space="preserve">Earthquake</t>
  </si>
  <si>
    <t xml:space="preserve">Lingering Chaos</t>
  </si>
  <si>
    <t xml:space="preserve">Earthfall</t>
  </si>
  <si>
    <t xml:space="preserve">Miracles</t>
  </si>
  <si>
    <t xml:space="preserve">Way of White Corona</t>
  </si>
  <si>
    <t xml:space="preserve">Force</t>
  </si>
  <si>
    <t xml:space="preserve">Emit Force</t>
  </si>
  <si>
    <t xml:space="preserve">Wrath of the Gods</t>
  </si>
  <si>
    <t xml:space="preserve">Lightning Spear</t>
  </si>
  <si>
    <t xml:space="preserve">Great Lightning Spear</t>
  </si>
  <si>
    <t xml:space="preserve">Sunlight Spear</t>
  </si>
  <si>
    <t xml:space="preserve">Lightning Storm</t>
  </si>
  <si>
    <t xml:space="preserve">Lightning Stake</t>
  </si>
  <si>
    <t xml:space="preserve">Divine Pillars of Light</t>
  </si>
  <si>
    <t xml:space="preserve">Halo</t>
  </si>
  <si>
    <t xml:space="preserve">Heavenly Thunder</t>
  </si>
  <si>
    <t xml:space="preserve">Dark Sorcery</t>
  </si>
  <si>
    <t xml:space="preserve">Overall Damage</t>
  </si>
  <si>
    <t xml:space="preserve">Deep Barb</t>
  </si>
  <si>
    <t xml:space="preserve">Dark Edge</t>
  </si>
  <si>
    <t xml:space="preserve">Deep Soul</t>
  </si>
  <si>
    <t xml:space="preserve">Great Deep Soul</t>
  </si>
  <si>
    <t xml:space="preserve">Great Soul Dregs</t>
  </si>
  <si>
    <t xml:space="preserve">Climax</t>
  </si>
  <si>
    <t xml:space="preserve">Abyssal Edge</t>
  </si>
  <si>
    <t xml:space="preserve">Affinity</t>
  </si>
  <si>
    <t xml:space="preserve">Whisper of Despair</t>
  </si>
  <si>
    <t xml:space="preserve">Yearning Dregs</t>
  </si>
  <si>
    <t xml:space="preserve">Writhing Deep</t>
  </si>
  <si>
    <t xml:space="preserve">Dark Bead</t>
  </si>
  <si>
    <t xml:space="preserve">Cascading Deep</t>
  </si>
  <si>
    <t xml:space="preserve">Surging Deep</t>
  </si>
  <si>
    <t xml:space="preserve">Dreg Torrent</t>
  </si>
  <si>
    <t xml:space="preserve">Dark Pyromancies</t>
  </si>
  <si>
    <t xml:space="preserve">Black Fire Orb</t>
  </si>
  <si>
    <t xml:space="preserve">Black Serpent</t>
  </si>
  <si>
    <t xml:space="preserve">Dark Dance  </t>
  </si>
  <si>
    <t xml:space="preserve">Recollection  </t>
  </si>
  <si>
    <t xml:space="preserve">Mournful Flames </t>
  </si>
  <si>
    <t xml:space="preserve">Dark Miracles</t>
  </si>
  <si>
    <t xml:space="preserve">Nibble</t>
  </si>
  <si>
    <t xml:space="preserve">Gnaw</t>
  </si>
  <si>
    <t xml:space="preserve">Dorhys' Gnawing</t>
  </si>
  <si>
    <t xml:space="preserve">Lifehunt Scythe</t>
  </si>
  <si>
    <t xml:space="preserve">Devouring Swarm</t>
  </si>
  <si>
    <t xml:space="preserve">Hands</t>
  </si>
  <si>
    <t xml:space="preserve">DEF</t>
  </si>
  <si>
    <t xml:space="preserve">ATK</t>
  </si>
  <si>
    <t xml:space="preserve">Mitigated ATK</t>
  </si>
  <si>
    <t xml:space="preserve">VIG</t>
  </si>
  <si>
    <t xml:space="preserve">ATN</t>
  </si>
  <si>
    <t xml:space="preserve">END</t>
  </si>
  <si>
    <t xml:space="preserve">VIT</t>
  </si>
  <si>
    <t xml:space="preserve">Level</t>
  </si>
  <si>
    <t xml:space="preserve">Deprived</t>
  </si>
  <si>
    <t xml:space="preserve">Thief</t>
  </si>
  <si>
    <t xml:space="preserve">Mercenary</t>
  </si>
  <si>
    <t xml:space="preserve">Wayfarer</t>
  </si>
  <si>
    <t xml:space="preserve">Samurai</t>
  </si>
  <si>
    <t xml:space="preserve">Warrior</t>
  </si>
  <si>
    <t xml:space="preserve">Bandit</t>
  </si>
  <si>
    <t xml:space="preserve">Soldier</t>
  </si>
  <si>
    <t xml:space="preserve">Acolyte</t>
  </si>
  <si>
    <t xml:space="preserve">Captain</t>
  </si>
  <si>
    <t xml:space="preserve">Peasant</t>
  </si>
  <si>
    <t xml:space="preserve">Explorer</t>
  </si>
  <si>
    <t xml:space="preserve">Brawler</t>
  </si>
  <si>
    <t xml:space="preserve">Hunter</t>
  </si>
  <si>
    <t xml:space="preserve">Priest</t>
  </si>
  <si>
    <t xml:space="preserve">Heretic</t>
  </si>
  <si>
    <t xml:space="preserve">Outcast</t>
  </si>
  <si>
    <t xml:space="preserve">Skeptic</t>
  </si>
  <si>
    <t xml:space="preserve">Battlestaves</t>
  </si>
  <si>
    <t xml:space="preserve">Base Stats</t>
  </si>
  <si>
    <t xml:space="preserve">Maxed Stats</t>
  </si>
  <si>
    <t xml:space="preserve">Difference Increased</t>
  </si>
  <si>
    <t xml:space="preserve">Total Guard Inc.</t>
  </si>
  <si>
    <t xml:space="preserve">    Great Wooden Hammer</t>
  </si>
  <si>
    <t xml:space="preserve">    Gargoyle Flame Hammer</t>
  </si>
  <si>
    <t xml:space="preserve">    Large Club</t>
  </si>
  <si>
    <t xml:space="preserve">    Pickaxe</t>
  </si>
  <si>
    <t xml:space="preserve">    Great Mace</t>
  </si>
  <si>
    <t xml:space="preserve">    Elder Ghru Tree</t>
  </si>
  <si>
    <t xml:space="preserve">    Giant Crab Arm</t>
  </si>
  <si>
    <t xml:space="preserve">    Great Club</t>
  </si>
  <si>
    <t xml:space="preserve">    Spiked Mace</t>
  </si>
  <si>
    <t xml:space="preserve">    Kirkhammer</t>
  </si>
  <si>
    <t xml:space="preserve">Bonus damage against Hollow enemies: 5%.</t>
  </si>
  <si>
    <t xml:space="preserve">    Quakestone Hammer</t>
  </si>
  <si>
    <t xml:space="preserve">    Bloodletter</t>
  </si>
  <si>
    <t xml:space="preserve">    Bramd</t>
  </si>
  <si>
    <t xml:space="preserve">Restores 50 HP on kill.</t>
  </si>
  <si>
    <t xml:space="preserve">    Church Pick</t>
  </si>
  <si>
    <t xml:space="preserve">    Vordt's Great Hammer</t>
  </si>
  <si>
    <t xml:space="preserve">    Demon's Great Hammer</t>
  </si>
  <si>
    <t xml:space="preserve">    Morne's Great Hammer</t>
  </si>
  <si>
    <t xml:space="preserve">    Old King's Great Hammer</t>
  </si>
  <si>
    <t xml:space="preserve">    Greatwood Club</t>
  </si>
  <si>
    <t xml:space="preserve">    Sacred Chime Hammer</t>
  </si>
  <si>
    <t xml:space="preserve">    Dragon Tooth</t>
  </si>
  <si>
    <t xml:space="preserve">Increases Magic and Fire absorptions by 12,5%.</t>
  </si>
  <si>
    <t xml:space="preserve">    Grant</t>
  </si>
  <si>
    <t xml:space="preserve">Increases Faith by 5 + Bonus damage against Undead/Abyssal enemies: 30%.</t>
  </si>
  <si>
    <t xml:space="preserve">    Locust Arm</t>
  </si>
  <si>
    <t xml:space="preserve">    Smough's Great Hammer</t>
  </si>
  <si>
    <t xml:space="preserve">Restores 2% HP on hit.</t>
  </si>
  <si>
    <t xml:space="preserve">    Ledo's Great Hammer</t>
  </si>
  <si>
    <t xml:space="preserve">    Smelter Hammer</t>
  </si>
  <si>
    <t xml:space="preserve">    Ash Demon Hammer</t>
  </si>
  <si>
    <t xml:space="preserve">    Great Machete</t>
  </si>
  <si>
    <t xml:space="preserve">    Serpentine Battle Axe</t>
  </si>
  <si>
    <t xml:space="preserve">    Dozer Axe</t>
  </si>
  <si>
    <t xml:space="preserve">    Greataxe</t>
  </si>
  <si>
    <t xml:space="preserve">    Earth Seeker</t>
  </si>
  <si>
    <t xml:space="preserve">    Black Dragon Greataxe</t>
  </si>
  <si>
    <t xml:space="preserve">    Golem Axe</t>
  </si>
  <si>
    <t xml:space="preserve">    Yhorm's Great Machete</t>
  </si>
  <si>
    <t xml:space="preserve">    Black Knight Greataxe</t>
  </si>
  <si>
    <t xml:space="preserve">Bonus damage against Demon enemies: 10%.</t>
  </si>
  <si>
    <t xml:space="preserve">    Dragonslayer Greataxe</t>
  </si>
  <si>
    <t xml:space="preserve">    Demon King's Greataxe</t>
  </si>
  <si>
    <t xml:space="preserve">    Demon's Great Axe</t>
  </si>
  <si>
    <t xml:space="preserve">    Dragon King Greataxe</t>
  </si>
  <si>
    <t xml:space="preserve">    Abyssal Blade</t>
  </si>
  <si>
    <t xml:space="preserve">    Abyssal Greatsword</t>
  </si>
  <si>
    <t xml:space="preserve">    Profaned Greatsword</t>
  </si>
  <si>
    <t xml:space="preserve">    Astora Greatsword</t>
  </si>
  <si>
    <t xml:space="preserve">Bonus damage to Undead enemies: 5%.</t>
  </si>
  <si>
    <t xml:space="preserve">    Demon's Machete</t>
  </si>
  <si>
    <t xml:space="preserve">    Lorian's Greatsword</t>
  </si>
  <si>
    <t xml:space="preserve">    Pursuer's Ultra Greatsword</t>
  </si>
  <si>
    <t xml:space="preserve">    Smelter Sword</t>
  </si>
  <si>
    <t xml:space="preserve">    Meat Cleaver</t>
  </si>
  <si>
    <t xml:space="preserve">Restores 10 HP on hit.</t>
  </si>
  <si>
    <t xml:space="preserve">    Cathedral Knight Greatsword</t>
  </si>
  <si>
    <t xml:space="preserve">    Black Knight Greatsword</t>
  </si>
  <si>
    <t xml:space="preserve">Bonus damage against Demon enemies: 10%</t>
  </si>
  <si>
    <t xml:space="preserve">    Crypt Blacksword</t>
  </si>
  <si>
    <t xml:space="preserve">    Zweihander</t>
  </si>
  <si>
    <t xml:space="preserve">    Marvelous Zweihander</t>
  </si>
  <si>
    <t xml:space="preserve">Increases Luck by 10.</t>
  </si>
  <si>
    <t xml:space="preserve">    Lothric Knight Greatsword</t>
  </si>
  <si>
    <t xml:space="preserve">    Greatsword</t>
  </si>
  <si>
    <t xml:space="preserve">    Dragon Greatsword</t>
  </si>
  <si>
    <t xml:space="preserve">Increases Fire absorption by 5%.</t>
  </si>
  <si>
    <t xml:space="preserve">    Dragon Bone Smasher</t>
  </si>
  <si>
    <t xml:space="preserve">    King's Ultra Greatsword</t>
  </si>
  <si>
    <t xml:space="preserve">Deals 3 Durability damage to enemy on hit.</t>
  </si>
  <si>
    <t xml:space="preserve">    Fume Ultra Greatsword</t>
  </si>
  <si>
    <t xml:space="preserve">Paired Weapons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</si>
</sst>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\ %"/>
    <numFmt numFmtId="167" formatCode="dd\-mmm"/>
    <numFmt numFmtId="168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3A2C7"/>
        <bgColor rgb="FF95B3D7"/>
      </patternFill>
    </fill>
    <fill>
      <patternFill patternType="solid">
        <fgColor rgb="FFC3D69B"/>
        <bgColor rgb="FFD7E4BD"/>
      </patternFill>
    </fill>
    <fill>
      <patternFill patternType="solid">
        <fgColor rgb="FF93CDDD"/>
        <bgColor rgb="FF8EB4E3"/>
      </patternFill>
    </fill>
    <fill>
      <patternFill patternType="solid">
        <fgColor rgb="FFD99694"/>
        <bgColor rgb="FFB3A2C7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DBEEF4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DDD9C3"/>
        <bgColor rgb="FFD7E4BD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DDD9C3"/>
      </patternFill>
    </fill>
    <fill>
      <patternFill patternType="solid">
        <fgColor rgb="FF95B3D7"/>
        <bgColor rgb="FF8EB4E3"/>
      </patternFill>
    </fill>
    <fill>
      <patternFill patternType="solid">
        <fgColor rgb="FF558ED5"/>
        <bgColor rgb="FF5983B0"/>
      </patternFill>
    </fill>
    <fill>
      <patternFill patternType="solid">
        <fgColor rgb="FF8EB4E3"/>
        <bgColor rgb="FF95B3D7"/>
      </patternFill>
    </fill>
    <fill>
      <patternFill patternType="solid">
        <fgColor rgb="FFB7DEE8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B7DEE8"/>
      </patternFill>
    </fill>
    <fill>
      <patternFill patternType="solid">
        <fgColor rgb="FF5983B0"/>
        <bgColor rgb="FF558ED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8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C3D69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58ED5"/>
      <rgbColor rgb="FF8EB4E3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DDD9C3"/>
      <rgbColor rgb="FF00FFFF"/>
      <rgbColor rgb="FF800080"/>
      <rgbColor rgb="FF800000"/>
      <rgbColor rgb="FF008080"/>
      <rgbColor rgb="FF0000FF"/>
      <rgbColor rgb="FF00CCFF"/>
      <rgbColor rgb="FFB7DEE8"/>
      <rgbColor rgb="FFD7E4BD"/>
      <rgbColor rgb="FFFDEADA"/>
      <rgbColor rgb="FF93CDDD"/>
      <rgbColor rgb="FFE6B9B8"/>
      <rgbColor rgb="FFB3A2C7"/>
      <rgbColor rgb="FFFAC090"/>
      <rgbColor rgb="FF3366FF"/>
      <rgbColor rgb="FF33CCCC"/>
      <rgbColor rgb="FF92D050"/>
      <rgbColor rgb="FFFCD5B5"/>
      <rgbColor rgb="FFCCC1DA"/>
      <rgbColor rgb="FFFF6600"/>
      <rgbColor rgb="FF5983B0"/>
      <rgbColor rgb="FF95B3D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5323"/>
  <sheetViews>
    <sheetView showFormulas="false" showGridLines="true" showRowColHeaders="true" showZeros="true" rightToLeft="false" tabSelected="false" showOutlineSymbols="true" defaultGridColor="true" view="normal" topLeftCell="A1194" colorId="64" zoomScale="100" zoomScaleNormal="100" zoomScalePageLayoutView="100" workbookViewId="0">
      <selection pane="topLeft" activeCell="AF1221" activeCellId="0" sqref="AF1221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2" width="27.31"/>
    <col collapsed="false" customWidth="true" hidden="false" outlineLevel="0" max="3" min="3" style="0" width="13.43"/>
    <col collapsed="false" customWidth="true" hidden="false" outlineLevel="0" max="4" min="4" style="0" width="11.99"/>
    <col collapsed="false" customWidth="true" hidden="false" outlineLevel="0" max="12" min="5" style="0" width="5.7"/>
    <col collapsed="false" customWidth="true" hidden="false" outlineLevel="0" max="13" min="13" style="0" width="5.43"/>
    <col collapsed="false" customWidth="true" hidden="true" outlineLevel="0" max="14" min="14" style="0" width="12.86"/>
    <col collapsed="false" customWidth="true" hidden="true" outlineLevel="0" max="15" min="15" style="0" width="5.43"/>
    <col collapsed="false" customWidth="true" hidden="true" outlineLevel="0" max="16" min="16" style="0" width="5.01"/>
    <col collapsed="false" customWidth="true" hidden="true" outlineLevel="0" max="17" min="17" style="0" width="4.14"/>
    <col collapsed="false" customWidth="true" hidden="true" outlineLevel="0" max="18" min="18" style="0" width="3.86"/>
    <col collapsed="false" customWidth="true" hidden="true" outlineLevel="0" max="19" min="19" style="0" width="9.29"/>
    <col collapsed="false" customWidth="true" hidden="true" outlineLevel="0" max="20" min="20" style="0" width="10"/>
    <col collapsed="false" customWidth="true" hidden="true" outlineLevel="0" max="21" min="21" style="0" width="10.85"/>
    <col collapsed="false" customWidth="true" hidden="true" outlineLevel="0" max="22" min="22" style="0" width="8.57"/>
    <col collapsed="false" customWidth="true" hidden="true" outlineLevel="0" max="23" min="23" style="0" width="8.86"/>
    <col collapsed="false" customWidth="false" hidden="true" outlineLevel="0" max="24" min="24" style="0" width="8.71"/>
    <col collapsed="false" customWidth="true" hidden="true" outlineLevel="0" max="25" min="25" style="0" width="10.12"/>
    <col collapsed="false" customWidth="true" hidden="true" outlineLevel="0" max="26" min="26" style="0" width="6.57"/>
    <col collapsed="false" customWidth="true" hidden="true" outlineLevel="0" max="27" min="27" style="0" width="7.41"/>
    <col collapsed="false" customWidth="true" hidden="true" outlineLevel="0" max="28" min="28" style="0" width="9.59"/>
    <col collapsed="false" customWidth="true" hidden="false" outlineLevel="0" max="29" min="29" style="0" width="7"/>
    <col collapsed="false" customWidth="true" hidden="false" outlineLevel="0" max="30" min="30" style="3" width="48.15"/>
    <col collapsed="false" customWidth="false" hidden="false" outlineLevel="0" max="31" min="31" style="4" width="8.71"/>
    <col collapsed="false" customWidth="false" hidden="false" outlineLevel="0" max="32" min="32" style="3" width="8.71"/>
    <col collapsed="false" customWidth="true" hidden="false" outlineLevel="0" max="34" min="34" style="0" width="18.12"/>
    <col collapsed="false" customWidth="true" hidden="false" outlineLevel="0" max="44" min="35" style="0" width="5.7"/>
  </cols>
  <sheetData>
    <row r="1" s="8" customFormat="true" ht="15" hidden="false" customHeight="false" outlineLevel="0" collapsed="false">
      <c r="A1" s="1"/>
      <c r="B1" s="5" t="n">
        <v>118</v>
      </c>
      <c r="C1" s="6" t="n">
        <f aca="false">ROUND(B1*0.5,0)</f>
        <v>59</v>
      </c>
      <c r="D1" s="6" t="n">
        <f aca="false">B1*2</f>
        <v>236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</row>
    <row r="2" customFormat="false" ht="15" hidden="false" customHeight="false" outlineLevel="0" collapsed="false">
      <c r="A2" s="0"/>
      <c r="B2" s="9" t="s">
        <v>0</v>
      </c>
      <c r="C2" s="10" t="n">
        <v>1</v>
      </c>
      <c r="D2" s="11" t="s">
        <v>1</v>
      </c>
      <c r="E2" s="12"/>
      <c r="F2" s="12"/>
      <c r="G2" s="12"/>
      <c r="H2" s="13"/>
      <c r="I2" s="11" t="s">
        <v>2</v>
      </c>
      <c r="J2" s="12"/>
      <c r="K2" s="12"/>
      <c r="L2" s="12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3"/>
      <c r="AD2" s="15"/>
      <c r="AE2" s="15"/>
      <c r="AF2" s="15"/>
      <c r="AH2" s="16" t="n">
        <v>0</v>
      </c>
      <c r="AI2" s="11" t="s">
        <v>1</v>
      </c>
      <c r="AJ2" s="12"/>
      <c r="AK2" s="12"/>
      <c r="AL2" s="12"/>
      <c r="AM2" s="13"/>
      <c r="AN2" s="12" t="s">
        <v>2</v>
      </c>
      <c r="AO2" s="12"/>
      <c r="AP2" s="12"/>
      <c r="AQ2" s="12"/>
      <c r="AR2" s="13"/>
    </row>
    <row r="3" customFormat="false" ht="15" hidden="false" customHeight="false" outlineLevel="0" collapsed="false">
      <c r="A3" s="0"/>
      <c r="B3" s="9" t="s">
        <v>3</v>
      </c>
      <c r="C3" s="17" t="s">
        <v>4</v>
      </c>
      <c r="D3" s="18" t="n">
        <v>1.3</v>
      </c>
      <c r="E3" s="18" t="n">
        <v>1.3</v>
      </c>
      <c r="F3" s="18" t="n">
        <v>1.3</v>
      </c>
      <c r="G3" s="18" t="n">
        <v>1.3</v>
      </c>
      <c r="H3" s="18" t="n">
        <v>1.3</v>
      </c>
      <c r="I3" s="19" t="n">
        <v>2</v>
      </c>
      <c r="J3" s="20" t="n">
        <v>2</v>
      </c>
      <c r="K3" s="20" t="n">
        <v>2</v>
      </c>
      <c r="L3" s="20" t="n">
        <v>2</v>
      </c>
      <c r="M3" s="21" t="n">
        <v>2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3"/>
      <c r="AE3" s="3"/>
      <c r="AH3" s="17" t="s">
        <v>4</v>
      </c>
      <c r="AI3" s="22" t="n">
        <v>1.4</v>
      </c>
      <c r="AJ3" s="23" t="n">
        <v>1.4</v>
      </c>
      <c r="AK3" s="23" t="n">
        <v>1.4</v>
      </c>
      <c r="AL3" s="23" t="n">
        <v>1.4</v>
      </c>
      <c r="AM3" s="24" t="n">
        <v>1.4</v>
      </c>
      <c r="AN3" s="19" t="n">
        <v>1</v>
      </c>
      <c r="AO3" s="20" t="n">
        <v>1</v>
      </c>
      <c r="AP3" s="20" t="n">
        <v>1</v>
      </c>
      <c r="AQ3" s="20" t="n">
        <v>1</v>
      </c>
      <c r="AR3" s="21" t="n">
        <v>1</v>
      </c>
    </row>
    <row r="4" customFormat="false" ht="15" hidden="false" customHeight="false" outlineLevel="0" collapsed="false">
      <c r="A4" s="0"/>
      <c r="B4" s="9"/>
      <c r="C4" s="17" t="s">
        <v>5</v>
      </c>
      <c r="D4" s="18" t="n">
        <v>1.25</v>
      </c>
      <c r="E4" s="18" t="n">
        <v>1.25</v>
      </c>
      <c r="F4" s="18" t="n">
        <v>1.25</v>
      </c>
      <c r="G4" s="18" t="n">
        <v>1.25</v>
      </c>
      <c r="H4" s="18" t="n">
        <v>1.25</v>
      </c>
      <c r="I4" s="25" t="n">
        <v>2</v>
      </c>
      <c r="J4" s="26" t="n">
        <v>2</v>
      </c>
      <c r="K4" s="26" t="n">
        <v>2</v>
      </c>
      <c r="L4" s="26" t="n">
        <v>2</v>
      </c>
      <c r="M4" s="27" t="n">
        <v>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"/>
      <c r="AE4" s="3"/>
      <c r="AH4" s="17" t="s">
        <v>5</v>
      </c>
      <c r="AI4" s="28" t="n">
        <v>1</v>
      </c>
      <c r="AJ4" s="18" t="n">
        <v>1</v>
      </c>
      <c r="AK4" s="18" t="n">
        <v>1</v>
      </c>
      <c r="AL4" s="18" t="n">
        <v>1</v>
      </c>
      <c r="AM4" s="29" t="n">
        <v>1</v>
      </c>
      <c r="AN4" s="25" t="n">
        <v>1.5</v>
      </c>
      <c r="AO4" s="26" t="n">
        <v>1.5</v>
      </c>
      <c r="AP4" s="26" t="n">
        <v>1</v>
      </c>
      <c r="AQ4" s="26" t="n">
        <v>1</v>
      </c>
      <c r="AR4" s="27" t="n">
        <v>1</v>
      </c>
    </row>
    <row r="5" customFormat="false" ht="15" hidden="false" customHeight="false" outlineLevel="0" collapsed="false">
      <c r="A5" s="0"/>
      <c r="B5" s="9"/>
      <c r="C5" s="17" t="s">
        <v>6</v>
      </c>
      <c r="D5" s="18" t="n">
        <v>1.3</v>
      </c>
      <c r="E5" s="18" t="n">
        <v>1.3</v>
      </c>
      <c r="F5" s="18" t="n">
        <v>1.3</v>
      </c>
      <c r="G5" s="18" t="n">
        <v>1.3</v>
      </c>
      <c r="H5" s="18" t="n">
        <v>1.3</v>
      </c>
      <c r="I5" s="26" t="n">
        <v>2</v>
      </c>
      <c r="J5" s="26" t="n">
        <v>2</v>
      </c>
      <c r="K5" s="26" t="n">
        <v>2</v>
      </c>
      <c r="L5" s="26" t="n">
        <v>2</v>
      </c>
      <c r="M5" s="26" t="n">
        <v>2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"/>
      <c r="AE5" s="3"/>
      <c r="AH5" s="17" t="s">
        <v>6</v>
      </c>
      <c r="AI5" s="28" t="n">
        <v>1.4</v>
      </c>
      <c r="AJ5" s="18" t="n">
        <v>1.4</v>
      </c>
      <c r="AK5" s="18" t="n">
        <v>1.4</v>
      </c>
      <c r="AL5" s="18" t="n">
        <v>1.4</v>
      </c>
      <c r="AM5" s="18" t="n">
        <v>1.4</v>
      </c>
      <c r="AN5" s="25" t="n">
        <v>0.8</v>
      </c>
      <c r="AO5" s="26" t="n">
        <v>0.8</v>
      </c>
      <c r="AP5" s="26" t="n">
        <v>0.8</v>
      </c>
      <c r="AQ5" s="26" t="n">
        <v>0.8</v>
      </c>
      <c r="AR5" s="27" t="n">
        <v>0.8</v>
      </c>
    </row>
    <row r="6" customFormat="false" ht="15" hidden="false" customHeight="false" outlineLevel="0" collapsed="false">
      <c r="A6" s="0"/>
      <c r="B6" s="9"/>
      <c r="C6" s="17" t="s">
        <v>7</v>
      </c>
      <c r="D6" s="18" t="n">
        <v>1.3</v>
      </c>
      <c r="E6" s="18" t="n">
        <v>1.3</v>
      </c>
      <c r="F6" s="18" t="n">
        <v>1.3</v>
      </c>
      <c r="G6" s="18" t="n">
        <v>1.3</v>
      </c>
      <c r="H6" s="18" t="n">
        <v>1.3</v>
      </c>
      <c r="I6" s="26" t="n">
        <v>2</v>
      </c>
      <c r="J6" s="26" t="n">
        <v>2</v>
      </c>
      <c r="K6" s="26" t="n">
        <v>2</v>
      </c>
      <c r="L6" s="26" t="n">
        <v>2</v>
      </c>
      <c r="M6" s="26" t="n">
        <v>2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"/>
      <c r="AE6" s="3"/>
      <c r="AH6" s="17" t="s">
        <v>7</v>
      </c>
      <c r="AI6" s="28" t="n">
        <v>1.4</v>
      </c>
      <c r="AJ6" s="18" t="n">
        <v>1.4</v>
      </c>
      <c r="AK6" s="18" t="n">
        <v>1.4</v>
      </c>
      <c r="AL6" s="18" t="n">
        <v>1.4</v>
      </c>
      <c r="AM6" s="18" t="n">
        <v>1.4</v>
      </c>
      <c r="AN6" s="25" t="n">
        <v>0.8</v>
      </c>
      <c r="AO6" s="26" t="n">
        <v>0.8</v>
      </c>
      <c r="AP6" s="26" t="n">
        <v>0.8</v>
      </c>
      <c r="AQ6" s="26" t="n">
        <v>0.8</v>
      </c>
      <c r="AR6" s="27" t="n">
        <v>0.8</v>
      </c>
    </row>
    <row r="7" customFormat="false" ht="15" hidden="false" customHeight="false" outlineLevel="0" collapsed="false">
      <c r="A7" s="0"/>
      <c r="B7" s="9"/>
      <c r="C7" s="17" t="s">
        <v>8</v>
      </c>
      <c r="D7" s="18" t="n">
        <v>1.3</v>
      </c>
      <c r="E7" s="18" t="n">
        <v>1.3</v>
      </c>
      <c r="F7" s="18" t="n">
        <v>1.3</v>
      </c>
      <c r="G7" s="18" t="n">
        <v>1.3</v>
      </c>
      <c r="H7" s="18" t="n">
        <v>1.3</v>
      </c>
      <c r="I7" s="26" t="n">
        <v>2</v>
      </c>
      <c r="J7" s="26" t="n">
        <v>2</v>
      </c>
      <c r="K7" s="26" t="n">
        <v>2</v>
      </c>
      <c r="L7" s="26" t="n">
        <v>2</v>
      </c>
      <c r="M7" s="26" t="n">
        <v>2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"/>
      <c r="AE7" s="3"/>
      <c r="AH7" s="17" t="s">
        <v>8</v>
      </c>
      <c r="AI7" s="28" t="n">
        <v>1.4</v>
      </c>
      <c r="AJ7" s="18" t="n">
        <v>1.4</v>
      </c>
      <c r="AK7" s="18" t="n">
        <v>1.4</v>
      </c>
      <c r="AL7" s="18" t="n">
        <v>1.4</v>
      </c>
      <c r="AM7" s="18" t="n">
        <v>1.4</v>
      </c>
      <c r="AN7" s="25" t="n">
        <v>0.8</v>
      </c>
      <c r="AO7" s="26" t="n">
        <v>0.8</v>
      </c>
      <c r="AP7" s="26" t="n">
        <v>0.8</v>
      </c>
      <c r="AQ7" s="26" t="n">
        <v>0.8</v>
      </c>
      <c r="AR7" s="27" t="n">
        <v>0.8</v>
      </c>
    </row>
    <row r="8" customFormat="false" ht="15" hidden="false" customHeight="false" outlineLevel="0" collapsed="false">
      <c r="A8" s="0"/>
      <c r="B8" s="9"/>
      <c r="C8" s="17" t="s">
        <v>9</v>
      </c>
      <c r="D8" s="18" t="n">
        <v>1.3</v>
      </c>
      <c r="E8" s="18" t="n">
        <v>1.3</v>
      </c>
      <c r="F8" s="18" t="n">
        <v>1.3</v>
      </c>
      <c r="G8" s="18" t="n">
        <v>1.3</v>
      </c>
      <c r="H8" s="18" t="n">
        <v>1.3</v>
      </c>
      <c r="I8" s="26" t="n">
        <v>2</v>
      </c>
      <c r="J8" s="26" t="n">
        <v>2</v>
      </c>
      <c r="K8" s="26" t="n">
        <v>2</v>
      </c>
      <c r="L8" s="26" t="n">
        <v>2</v>
      </c>
      <c r="M8" s="26" t="n">
        <v>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"/>
      <c r="AE8" s="3"/>
      <c r="AH8" s="17" t="s">
        <v>9</v>
      </c>
      <c r="AI8" s="28" t="n">
        <v>1.4</v>
      </c>
      <c r="AJ8" s="18" t="n">
        <v>1.4</v>
      </c>
      <c r="AK8" s="18" t="n">
        <v>1.4</v>
      </c>
      <c r="AL8" s="18" t="n">
        <v>1.4</v>
      </c>
      <c r="AM8" s="18" t="n">
        <v>1.4</v>
      </c>
      <c r="AN8" s="25" t="n">
        <v>0.8</v>
      </c>
      <c r="AO8" s="26" t="n">
        <v>0.8</v>
      </c>
      <c r="AP8" s="26" t="n">
        <v>0.8</v>
      </c>
      <c r="AQ8" s="26" t="n">
        <v>0.8</v>
      </c>
      <c r="AR8" s="27" t="n">
        <v>0.8</v>
      </c>
    </row>
    <row r="9" customFormat="false" ht="15" hidden="false" customHeight="false" outlineLevel="0" collapsed="false">
      <c r="A9" s="0"/>
      <c r="B9" s="9"/>
      <c r="C9" s="17" t="s">
        <v>10</v>
      </c>
      <c r="D9" s="18" t="n">
        <v>1.25</v>
      </c>
      <c r="E9" s="18" t="n">
        <v>1.25</v>
      </c>
      <c r="F9" s="18" t="n">
        <v>1.25</v>
      </c>
      <c r="G9" s="18" t="n">
        <v>1.25</v>
      </c>
      <c r="H9" s="18" t="n">
        <v>1.25</v>
      </c>
      <c r="I9" s="26" t="n">
        <v>1</v>
      </c>
      <c r="J9" s="26" t="n">
        <v>1</v>
      </c>
      <c r="K9" s="26" t="n">
        <v>1.4</v>
      </c>
      <c r="L9" s="26" t="n">
        <v>1</v>
      </c>
      <c r="M9" s="26" t="n"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"/>
      <c r="AE9" s="3"/>
      <c r="AH9" s="17" t="s">
        <v>10</v>
      </c>
      <c r="AI9" s="28" t="n">
        <v>1</v>
      </c>
      <c r="AJ9" s="18" t="n">
        <v>1.1</v>
      </c>
      <c r="AK9" s="18" t="n">
        <v>1.1</v>
      </c>
      <c r="AL9" s="18" t="n">
        <v>1.1</v>
      </c>
      <c r="AM9" s="29" t="n">
        <v>1.1</v>
      </c>
      <c r="AN9" s="25" t="n">
        <v>1</v>
      </c>
      <c r="AO9" s="26" t="n">
        <v>1</v>
      </c>
      <c r="AP9" s="26" t="n">
        <v>1</v>
      </c>
      <c r="AQ9" s="26" t="n">
        <v>1</v>
      </c>
      <c r="AR9" s="27" t="n">
        <v>1</v>
      </c>
    </row>
    <row r="10" customFormat="false" ht="15" hidden="false" customHeight="false" outlineLevel="0" collapsed="false">
      <c r="A10" s="0"/>
      <c r="B10" s="9"/>
      <c r="C10" s="17" t="s">
        <v>11</v>
      </c>
      <c r="D10" s="18" t="n">
        <v>1.25</v>
      </c>
      <c r="E10" s="18" t="n">
        <v>1.25</v>
      </c>
      <c r="F10" s="18" t="n">
        <v>1.25</v>
      </c>
      <c r="G10" s="18" t="n">
        <v>1.25</v>
      </c>
      <c r="H10" s="18" t="n">
        <v>1.25</v>
      </c>
      <c r="I10" s="26" t="n">
        <v>1</v>
      </c>
      <c r="J10" s="26" t="n">
        <v>1</v>
      </c>
      <c r="K10" s="26" t="n">
        <v>1.4</v>
      </c>
      <c r="L10" s="26" t="n">
        <v>1.4</v>
      </c>
      <c r="M10" s="26" t="n"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"/>
      <c r="AE10" s="3"/>
      <c r="AH10" s="17" t="s">
        <v>11</v>
      </c>
      <c r="AI10" s="28" t="n">
        <v>1</v>
      </c>
      <c r="AJ10" s="18" t="n">
        <v>1.1</v>
      </c>
      <c r="AK10" s="18" t="n">
        <v>1.1</v>
      </c>
      <c r="AL10" s="18" t="n">
        <v>1.1</v>
      </c>
      <c r="AM10" s="29" t="n">
        <v>1.1</v>
      </c>
      <c r="AN10" s="25" t="n">
        <v>1</v>
      </c>
      <c r="AO10" s="26" t="n">
        <v>1</v>
      </c>
      <c r="AP10" s="26" t="n">
        <v>1</v>
      </c>
      <c r="AQ10" s="26" t="n">
        <v>1</v>
      </c>
      <c r="AR10" s="27" t="n">
        <v>1</v>
      </c>
    </row>
    <row r="11" customFormat="false" ht="15" hidden="false" customHeight="false" outlineLevel="0" collapsed="false">
      <c r="A11" s="0"/>
      <c r="B11" s="9"/>
      <c r="C11" s="17" t="s">
        <v>12</v>
      </c>
      <c r="D11" s="18" t="n">
        <v>1.25</v>
      </c>
      <c r="E11" s="18" t="n">
        <v>1.25</v>
      </c>
      <c r="F11" s="18" t="n">
        <v>1.25</v>
      </c>
      <c r="G11" s="18" t="n">
        <v>1.25</v>
      </c>
      <c r="H11" s="18" t="n">
        <v>1.25</v>
      </c>
      <c r="I11" s="26" t="n">
        <v>1</v>
      </c>
      <c r="J11" s="26" t="n">
        <v>1</v>
      </c>
      <c r="K11" s="26" t="n">
        <v>1</v>
      </c>
      <c r="L11" s="26" t="n">
        <v>1.4</v>
      </c>
      <c r="M11" s="26" t="n"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"/>
      <c r="AE11" s="3"/>
      <c r="AH11" s="17" t="s">
        <v>12</v>
      </c>
      <c r="AI11" s="28" t="n">
        <v>1</v>
      </c>
      <c r="AJ11" s="18" t="n">
        <v>1.1</v>
      </c>
      <c r="AK11" s="18" t="n">
        <v>1.1</v>
      </c>
      <c r="AL11" s="18" t="n">
        <v>1.1</v>
      </c>
      <c r="AM11" s="29" t="n">
        <v>1.1</v>
      </c>
      <c r="AN11" s="25" t="n">
        <v>1</v>
      </c>
      <c r="AO11" s="26" t="n">
        <v>1</v>
      </c>
      <c r="AP11" s="26" t="n">
        <v>1</v>
      </c>
      <c r="AQ11" s="26" t="n">
        <v>1</v>
      </c>
      <c r="AR11" s="27" t="n">
        <v>1</v>
      </c>
    </row>
    <row r="12" customFormat="false" ht="15" hidden="false" customHeight="false" outlineLevel="0" collapsed="false">
      <c r="A12" s="0"/>
      <c r="B12" s="9"/>
      <c r="C12" s="17" t="s">
        <v>13</v>
      </c>
      <c r="D12" s="18" t="n">
        <v>1.25</v>
      </c>
      <c r="E12" s="18" t="n">
        <v>1.25</v>
      </c>
      <c r="F12" s="18" t="n">
        <v>1.25</v>
      </c>
      <c r="G12" s="18" t="n">
        <v>1.25</v>
      </c>
      <c r="H12" s="18" t="n">
        <v>1.25</v>
      </c>
      <c r="I12" s="26" t="n">
        <v>1</v>
      </c>
      <c r="J12" s="26" t="n">
        <v>1</v>
      </c>
      <c r="K12" s="26" t="n">
        <v>1.4</v>
      </c>
      <c r="L12" s="26" t="n">
        <v>1.4</v>
      </c>
      <c r="M12" s="26" t="n"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"/>
      <c r="AE12" s="3"/>
      <c r="AH12" s="17" t="s">
        <v>13</v>
      </c>
      <c r="AI12" s="28" t="n">
        <v>1</v>
      </c>
      <c r="AJ12" s="18" t="n">
        <v>1.1</v>
      </c>
      <c r="AK12" s="18" t="n">
        <v>1.1</v>
      </c>
      <c r="AL12" s="18" t="n">
        <v>1.1</v>
      </c>
      <c r="AM12" s="29" t="n">
        <v>1.1</v>
      </c>
      <c r="AN12" s="25" t="n">
        <v>1</v>
      </c>
      <c r="AO12" s="26" t="n">
        <v>1</v>
      </c>
      <c r="AP12" s="26" t="n">
        <v>1</v>
      </c>
      <c r="AQ12" s="26" t="n">
        <v>1</v>
      </c>
      <c r="AR12" s="27" t="n">
        <v>1</v>
      </c>
    </row>
    <row r="13" customFormat="false" ht="15" hidden="false" customHeight="false" outlineLevel="0" collapsed="false">
      <c r="A13" s="0"/>
      <c r="B13" s="9"/>
      <c r="C13" s="17" t="s">
        <v>14</v>
      </c>
      <c r="D13" s="18" t="n">
        <v>1.25</v>
      </c>
      <c r="E13" s="18" t="n">
        <v>1.25</v>
      </c>
      <c r="F13" s="18" t="n">
        <v>1.25</v>
      </c>
      <c r="G13" s="18" t="n">
        <v>1.25</v>
      </c>
      <c r="H13" s="18" t="n">
        <v>1.25</v>
      </c>
      <c r="I13" s="26" t="n">
        <v>1</v>
      </c>
      <c r="J13" s="26" t="n">
        <v>1</v>
      </c>
      <c r="K13" s="26" t="n">
        <v>1</v>
      </c>
      <c r="L13" s="26" t="n">
        <v>1</v>
      </c>
      <c r="M13" s="26" t="n">
        <v>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"/>
      <c r="AE13" s="3"/>
      <c r="AH13" s="17" t="s">
        <v>14</v>
      </c>
      <c r="AI13" s="28" t="n">
        <v>1</v>
      </c>
      <c r="AJ13" s="18" t="n">
        <v>1</v>
      </c>
      <c r="AK13" s="18" t="n">
        <v>1</v>
      </c>
      <c r="AL13" s="18" t="n">
        <v>1</v>
      </c>
      <c r="AM13" s="29" t="n">
        <v>1</v>
      </c>
      <c r="AN13" s="25" t="n">
        <v>1</v>
      </c>
      <c r="AO13" s="26" t="n">
        <v>1</v>
      </c>
      <c r="AP13" s="26" t="n">
        <v>1</v>
      </c>
      <c r="AQ13" s="26" t="n">
        <v>1</v>
      </c>
      <c r="AR13" s="27" t="n">
        <v>1</v>
      </c>
    </row>
    <row r="14" customFormat="false" ht="15" hidden="false" customHeight="false" outlineLevel="0" collapsed="false">
      <c r="A14" s="0"/>
      <c r="B14" s="9"/>
      <c r="C14" s="17" t="s">
        <v>15</v>
      </c>
      <c r="D14" s="18" t="n">
        <v>1.25</v>
      </c>
      <c r="E14" s="18" t="n">
        <v>1.25</v>
      </c>
      <c r="F14" s="18" t="n">
        <v>1.25</v>
      </c>
      <c r="G14" s="18" t="n">
        <v>1.25</v>
      </c>
      <c r="H14" s="18" t="n">
        <v>1.25</v>
      </c>
      <c r="I14" s="26" t="n">
        <v>1</v>
      </c>
      <c r="J14" s="26" t="n">
        <v>1</v>
      </c>
      <c r="K14" s="26" t="n">
        <v>2</v>
      </c>
      <c r="L14" s="26" t="n">
        <v>1</v>
      </c>
      <c r="M14" s="26" t="n"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"/>
      <c r="AE14" s="3"/>
      <c r="AH14" s="17" t="s">
        <v>15</v>
      </c>
      <c r="AI14" s="28" t="n">
        <v>1</v>
      </c>
      <c r="AJ14" s="18" t="n">
        <v>1</v>
      </c>
      <c r="AK14" s="18" t="n">
        <v>1</v>
      </c>
      <c r="AL14" s="18" t="n">
        <v>1</v>
      </c>
      <c r="AM14" s="29" t="n">
        <v>1</v>
      </c>
      <c r="AN14" s="25" t="n">
        <v>1</v>
      </c>
      <c r="AO14" s="26" t="n">
        <v>1</v>
      </c>
      <c r="AP14" s="26" t="n">
        <v>1</v>
      </c>
      <c r="AQ14" s="26" t="n">
        <v>1</v>
      </c>
      <c r="AR14" s="27" t="n">
        <v>1</v>
      </c>
    </row>
    <row r="15" customFormat="false" ht="15" hidden="false" customHeight="false" outlineLevel="0" collapsed="false">
      <c r="A15" s="0"/>
      <c r="B15" s="9"/>
      <c r="C15" s="17" t="s">
        <v>16</v>
      </c>
      <c r="D15" s="18" t="n">
        <v>1.25</v>
      </c>
      <c r="E15" s="18" t="n">
        <v>1.25</v>
      </c>
      <c r="F15" s="18" t="n">
        <v>1.25</v>
      </c>
      <c r="G15" s="18" t="n">
        <v>1.25</v>
      </c>
      <c r="H15" s="18" t="n">
        <v>1.25</v>
      </c>
      <c r="I15" s="26" t="n">
        <v>1</v>
      </c>
      <c r="J15" s="26" t="n">
        <v>1</v>
      </c>
      <c r="K15" s="26" t="n">
        <v>1</v>
      </c>
      <c r="L15" s="26" t="n">
        <v>2</v>
      </c>
      <c r="M15" s="26" t="n">
        <v>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"/>
      <c r="AE15" s="3"/>
      <c r="AH15" s="17" t="s">
        <v>16</v>
      </c>
      <c r="AI15" s="28" t="n">
        <v>1</v>
      </c>
      <c r="AJ15" s="18" t="n">
        <v>1</v>
      </c>
      <c r="AK15" s="18" t="n">
        <v>1</v>
      </c>
      <c r="AL15" s="18" t="n">
        <v>1</v>
      </c>
      <c r="AM15" s="29" t="n">
        <v>1</v>
      </c>
      <c r="AN15" s="25" t="n">
        <v>1</v>
      </c>
      <c r="AO15" s="26" t="n">
        <v>1</v>
      </c>
      <c r="AP15" s="26" t="n">
        <v>1</v>
      </c>
      <c r="AQ15" s="26" t="n">
        <v>1</v>
      </c>
      <c r="AR15" s="27" t="n">
        <v>1</v>
      </c>
    </row>
    <row r="16" customFormat="false" ht="15" hidden="false" customHeight="false" outlineLevel="0" collapsed="false">
      <c r="A16" s="0"/>
      <c r="B16" s="9"/>
      <c r="C16" s="17" t="s">
        <v>17</v>
      </c>
      <c r="D16" s="18" t="n">
        <v>1.25</v>
      </c>
      <c r="E16" s="18" t="n">
        <v>1.25</v>
      </c>
      <c r="F16" s="18" t="n">
        <v>1.25</v>
      </c>
      <c r="G16" s="18" t="n">
        <v>1.25</v>
      </c>
      <c r="H16" s="18" t="n">
        <v>1.25</v>
      </c>
      <c r="I16" s="25" t="n">
        <v>1</v>
      </c>
      <c r="J16" s="26" t="n">
        <v>2.5</v>
      </c>
      <c r="K16" s="26" t="n">
        <v>1</v>
      </c>
      <c r="L16" s="26" t="n">
        <v>1</v>
      </c>
      <c r="M16" s="26" t="n"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"/>
      <c r="AE16" s="3"/>
      <c r="AH16" s="17" t="s">
        <v>17</v>
      </c>
      <c r="AI16" s="28" t="n">
        <v>1</v>
      </c>
      <c r="AJ16" s="18" t="n">
        <v>1</v>
      </c>
      <c r="AK16" s="18" t="n">
        <v>1</v>
      </c>
      <c r="AL16" s="18" t="n">
        <v>1</v>
      </c>
      <c r="AM16" s="29" t="n">
        <v>1</v>
      </c>
      <c r="AN16" s="25" t="n">
        <v>1</v>
      </c>
      <c r="AO16" s="26" t="n">
        <v>2.5</v>
      </c>
      <c r="AP16" s="26" t="n">
        <v>1</v>
      </c>
      <c r="AQ16" s="26" t="n">
        <v>1</v>
      </c>
      <c r="AR16" s="27" t="n">
        <v>1</v>
      </c>
    </row>
    <row r="17" customFormat="false" ht="15" hidden="false" customHeight="false" outlineLevel="0" collapsed="false">
      <c r="A17" s="0"/>
      <c r="B17" s="9"/>
      <c r="C17" s="17" t="s">
        <v>18</v>
      </c>
      <c r="D17" s="18" t="n">
        <v>1.25</v>
      </c>
      <c r="E17" s="18" t="n">
        <v>1.25</v>
      </c>
      <c r="F17" s="18" t="n">
        <v>1.25</v>
      </c>
      <c r="G17" s="18" t="n">
        <v>1.25</v>
      </c>
      <c r="H17" s="18" t="n">
        <v>1.25</v>
      </c>
      <c r="I17" s="25" t="n">
        <v>2.5</v>
      </c>
      <c r="J17" s="26" t="n">
        <v>1</v>
      </c>
      <c r="K17" s="26" t="n">
        <v>1</v>
      </c>
      <c r="L17" s="26" t="n">
        <v>1</v>
      </c>
      <c r="M17" s="26" t="n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 t="n">
        <v>1</v>
      </c>
      <c r="AC17" s="3"/>
      <c r="AE17" s="3"/>
      <c r="AH17" s="17" t="s">
        <v>18</v>
      </c>
      <c r="AI17" s="28" t="n">
        <v>1</v>
      </c>
      <c r="AJ17" s="18" t="n">
        <v>1</v>
      </c>
      <c r="AK17" s="18" t="n">
        <v>1</v>
      </c>
      <c r="AL17" s="18" t="n">
        <v>1</v>
      </c>
      <c r="AM17" s="29" t="n">
        <v>1</v>
      </c>
      <c r="AN17" s="25" t="n">
        <v>2.5</v>
      </c>
      <c r="AO17" s="26" t="n">
        <v>1</v>
      </c>
      <c r="AP17" s="26" t="n">
        <v>1</v>
      </c>
      <c r="AQ17" s="26" t="n">
        <v>1</v>
      </c>
      <c r="AR17" s="27" t="n">
        <v>1</v>
      </c>
    </row>
    <row r="18" customFormat="false" ht="15" hidden="false" customHeight="false" outlineLevel="0" collapsed="false">
      <c r="A18" s="30"/>
      <c r="B18" s="31" t="s">
        <v>19</v>
      </c>
      <c r="C18" s="32" t="s">
        <v>20</v>
      </c>
      <c r="D18" s="33" t="s">
        <v>21</v>
      </c>
      <c r="E18" s="33"/>
      <c r="F18" s="33"/>
      <c r="G18" s="33"/>
      <c r="H18" s="33"/>
      <c r="I18" s="33" t="s">
        <v>22</v>
      </c>
      <c r="J18" s="33"/>
      <c r="K18" s="33"/>
      <c r="L18" s="33"/>
      <c r="M18" s="33"/>
      <c r="N18" s="33" t="s">
        <v>23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2" t="s">
        <v>24</v>
      </c>
      <c r="AD18" s="32" t="s">
        <v>25</v>
      </c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5" hidden="false" customHeight="false" outlineLevel="0" collapsed="false">
      <c r="A19" s="34"/>
      <c r="B19" s="35" t="s">
        <v>26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 t="n">
        <v>200</v>
      </c>
      <c r="AD19" s="36"/>
      <c r="AE19" s="37"/>
      <c r="AF19" s="15"/>
      <c r="AH19" s="16" t="n">
        <v>10</v>
      </c>
      <c r="AI19" s="11" t="s">
        <v>1</v>
      </c>
      <c r="AJ19" s="12"/>
      <c r="AK19" s="12"/>
      <c r="AL19" s="12"/>
      <c r="AM19" s="13"/>
      <c r="AN19" s="12" t="s">
        <v>2</v>
      </c>
      <c r="AO19" s="12"/>
      <c r="AP19" s="12"/>
      <c r="AQ19" s="12"/>
      <c r="AR19" s="13"/>
    </row>
    <row r="20" customFormat="false" ht="15" hidden="false" customHeight="false" outlineLevel="0" collapsed="false">
      <c r="A20" s="38" t="s">
        <v>19</v>
      </c>
      <c r="B20" s="39" t="s">
        <v>27</v>
      </c>
      <c r="C20" s="40" t="s">
        <v>4</v>
      </c>
      <c r="D20" s="41" t="n">
        <v>55</v>
      </c>
      <c r="E20" s="41" t="n">
        <v>0</v>
      </c>
      <c r="F20" s="41" t="n">
        <v>0</v>
      </c>
      <c r="G20" s="41" t="n">
        <v>0</v>
      </c>
      <c r="H20" s="41" t="n">
        <v>0</v>
      </c>
      <c r="I20" s="42" t="n">
        <v>15</v>
      </c>
      <c r="J20" s="42" t="n">
        <v>80</v>
      </c>
      <c r="K20" s="42" t="n">
        <v>0</v>
      </c>
      <c r="L20" s="42" t="n">
        <v>0</v>
      </c>
      <c r="M20" s="42" t="n">
        <v>0</v>
      </c>
      <c r="N20" s="43" t="n">
        <f aca="false">D20*$D$3</f>
        <v>71.5</v>
      </c>
      <c r="O20" s="43" t="n">
        <f aca="false">E20*$E$3</f>
        <v>0</v>
      </c>
      <c r="P20" s="43" t="n">
        <f aca="false">F20*$F$3</f>
        <v>0</v>
      </c>
      <c r="Q20" s="43" t="n">
        <f aca="false">G20*$G$3</f>
        <v>0</v>
      </c>
      <c r="R20" s="43" t="n">
        <f aca="false">H20*$H$3</f>
        <v>0</v>
      </c>
      <c r="S20" s="43" t="n">
        <f aca="false">(N20/100)*(I20*$I$3)+(N20/100)*(J20*$J$3)</f>
        <v>135.85</v>
      </c>
      <c r="T20" s="43" t="n">
        <f aca="false">(O20/100)*(K20*$K$3)</f>
        <v>0</v>
      </c>
      <c r="U20" s="43" t="n">
        <f aca="false">(P20/100)*(K20*$K$3)+(P20/100)*(L20*$L$3)</f>
        <v>0</v>
      </c>
      <c r="V20" s="43" t="n">
        <f aca="false">(Q20/100)*(L20*$L$3)</f>
        <v>0</v>
      </c>
      <c r="W20" s="43" t="n">
        <f aca="false">(R20/100)*(K20*$K$3)+(R20/100)*(L20*$L$3)</f>
        <v>0</v>
      </c>
      <c r="X20" s="43" t="n">
        <f aca="false">N20+S20</f>
        <v>207.35</v>
      </c>
      <c r="Y20" s="43" t="n">
        <f aca="false">O20+T20</f>
        <v>0</v>
      </c>
      <c r="Z20" s="43" t="n">
        <f aca="false">P20+U20</f>
        <v>0</v>
      </c>
      <c r="AA20" s="43" t="n">
        <f aca="false">Q20+V20</f>
        <v>0</v>
      </c>
      <c r="AB20" s="43" t="n">
        <f aca="false">R20+W20</f>
        <v>0</v>
      </c>
      <c r="AC20" s="44" t="n">
        <f aca="false">ROUND(X20+Y20+Z20+AA20+AB20,1)</f>
        <v>207.4</v>
      </c>
      <c r="AD20" s="45" t="n">
        <v>0</v>
      </c>
      <c r="AE20" s="46" t="s">
        <v>28</v>
      </c>
      <c r="AF20" s="47"/>
      <c r="AH20" s="17" t="s">
        <v>4</v>
      </c>
      <c r="AI20" s="22" t="n">
        <v>1.8</v>
      </c>
      <c r="AJ20" s="23" t="n">
        <v>1.8</v>
      </c>
      <c r="AK20" s="23" t="n">
        <v>1.8</v>
      </c>
      <c r="AL20" s="23" t="n">
        <v>1.8</v>
      </c>
      <c r="AM20" s="24" t="n">
        <v>1.8</v>
      </c>
      <c r="AN20" s="19" t="n">
        <v>1.5</v>
      </c>
      <c r="AO20" s="20" t="n">
        <v>1.5</v>
      </c>
      <c r="AP20" s="20" t="n">
        <v>1.5</v>
      </c>
      <c r="AQ20" s="20" t="n">
        <v>1.5</v>
      </c>
      <c r="AR20" s="21" t="n">
        <v>1.5</v>
      </c>
    </row>
    <row r="21" customFormat="false" ht="15" hidden="false" customHeight="false" outlineLevel="0" collapsed="false">
      <c r="A21" s="48" t="s">
        <v>29</v>
      </c>
      <c r="B21" s="49" t="n">
        <v>0</v>
      </c>
      <c r="C21" s="50" t="s">
        <v>5</v>
      </c>
      <c r="D21" s="51" t="n">
        <v>55</v>
      </c>
      <c r="E21" s="51" t="n">
        <v>0</v>
      </c>
      <c r="F21" s="51" t="n">
        <v>0</v>
      </c>
      <c r="G21" s="51" t="n">
        <v>0</v>
      </c>
      <c r="H21" s="51" t="n">
        <v>0</v>
      </c>
      <c r="I21" s="52" t="n">
        <v>34</v>
      </c>
      <c r="J21" s="52" t="n">
        <v>93</v>
      </c>
      <c r="K21" s="52" t="n">
        <v>0</v>
      </c>
      <c r="L21" s="52" t="n">
        <v>0</v>
      </c>
      <c r="M21" s="52" t="n">
        <v>0</v>
      </c>
      <c r="N21" s="53" t="n">
        <f aca="false">D21*$D$4</f>
        <v>68.75</v>
      </c>
      <c r="O21" s="53" t="n">
        <f aca="false">E21*$E$4</f>
        <v>0</v>
      </c>
      <c r="P21" s="53" t="n">
        <f aca="false">F21*$F$4</f>
        <v>0</v>
      </c>
      <c r="Q21" s="53" t="n">
        <f aca="false">G21*$G$4</f>
        <v>0</v>
      </c>
      <c r="R21" s="53" t="n">
        <f aca="false">H21*$H$4</f>
        <v>0</v>
      </c>
      <c r="S21" s="53" t="n">
        <f aca="false">(N21/100)*(I21*$I$4)+(N21/100)*(J21*$J$4)</f>
        <v>174.625</v>
      </c>
      <c r="T21" s="53" t="n">
        <f aca="false">(O21/100)*(K21*$K$4)</f>
        <v>0</v>
      </c>
      <c r="U21" s="53" t="n">
        <f aca="false">(P21/100)*(K21*$K$4)+(P21/100)*(L21*$L$4)</f>
        <v>0</v>
      </c>
      <c r="V21" s="53" t="n">
        <f aca="false">(Q21/100)*(L21*$L$4)</f>
        <v>0</v>
      </c>
      <c r="W21" s="53" t="n">
        <f aca="false">(R21/100)*(K21*$K$4)+(R21/100)*(L21*$L$4)</f>
        <v>0</v>
      </c>
      <c r="X21" s="53" t="n">
        <f aca="false">N21+S21</f>
        <v>243.375</v>
      </c>
      <c r="Y21" s="53" t="n">
        <f aca="false">O21+T21</f>
        <v>0</v>
      </c>
      <c r="Z21" s="53" t="n">
        <f aca="false">P21+U21</f>
        <v>0</v>
      </c>
      <c r="AA21" s="53" t="n">
        <f aca="false">Q21+V21</f>
        <v>0</v>
      </c>
      <c r="AB21" s="53" t="n">
        <f aca="false">R21+W21</f>
        <v>0</v>
      </c>
      <c r="AC21" s="54" t="n">
        <f aca="false">ROUND(X21+Y21+Z21+AA21+AB21,1)</f>
        <v>243.4</v>
      </c>
      <c r="AD21" s="55" t="n">
        <f aca="false">(ROUND(AC21-AC20,1)/AC20)</f>
        <v>0.17357762777242</v>
      </c>
      <c r="AE21" s="46"/>
      <c r="AF21" s="47"/>
      <c r="AH21" s="17" t="s">
        <v>5</v>
      </c>
      <c r="AI21" s="18" t="n">
        <v>1.4</v>
      </c>
      <c r="AJ21" s="18" t="n">
        <v>1.4</v>
      </c>
      <c r="AK21" s="18" t="n">
        <v>1.4</v>
      </c>
      <c r="AL21" s="18" t="n">
        <v>1.4</v>
      </c>
      <c r="AM21" s="18" t="n">
        <v>1.4</v>
      </c>
      <c r="AN21" s="25" t="n">
        <v>2</v>
      </c>
      <c r="AO21" s="26" t="n">
        <v>2</v>
      </c>
      <c r="AP21" s="26" t="n">
        <v>1.5</v>
      </c>
      <c r="AQ21" s="26" t="n">
        <v>1.5</v>
      </c>
      <c r="AR21" s="27" t="n">
        <v>1.5</v>
      </c>
    </row>
    <row r="22" customFormat="false" ht="15" hidden="false" customHeight="false" outlineLevel="0" collapsed="false">
      <c r="A22" s="48" t="s">
        <v>30</v>
      </c>
      <c r="B22" s="49" t="n">
        <v>10</v>
      </c>
      <c r="C22" s="50" t="s">
        <v>6</v>
      </c>
      <c r="D22" s="51" t="n">
        <v>55</v>
      </c>
      <c r="E22" s="51" t="n">
        <v>0</v>
      </c>
      <c r="F22" s="51" t="n">
        <v>0</v>
      </c>
      <c r="G22" s="51" t="n">
        <v>0</v>
      </c>
      <c r="H22" s="51" t="n">
        <v>0</v>
      </c>
      <c r="I22" s="52" t="n">
        <v>15</v>
      </c>
      <c r="J22" s="52" t="n">
        <v>80</v>
      </c>
      <c r="K22" s="52" t="n">
        <v>0</v>
      </c>
      <c r="L22" s="52" t="n">
        <v>0</v>
      </c>
      <c r="M22" s="52" t="n">
        <v>0</v>
      </c>
      <c r="N22" s="53" t="n">
        <f aca="false">D22*$D$5</f>
        <v>71.5</v>
      </c>
      <c r="O22" s="53" t="n">
        <f aca="false">E22*$E$5</f>
        <v>0</v>
      </c>
      <c r="P22" s="53" t="n">
        <f aca="false">F22*$F$5</f>
        <v>0</v>
      </c>
      <c r="Q22" s="53" t="n">
        <f aca="false">G22*$G$5</f>
        <v>0</v>
      </c>
      <c r="R22" s="53" t="n">
        <f aca="false">H22*$H$5</f>
        <v>0</v>
      </c>
      <c r="S22" s="53" t="n">
        <f aca="false">(N22/100)*(I22*$I$5)+(N22/100)*(J22*$J$5)</f>
        <v>135.85</v>
      </c>
      <c r="T22" s="53" t="n">
        <f aca="false">(O22/100)*(K22*$K$5)</f>
        <v>0</v>
      </c>
      <c r="U22" s="53" t="n">
        <f aca="false">(P22/100)*(K22*$K$5)+(P22/100)*(L22*$L$5)</f>
        <v>0</v>
      </c>
      <c r="V22" s="53" t="n">
        <f aca="false">(Q22/100)*(L22*$L$5)</f>
        <v>0</v>
      </c>
      <c r="W22" s="53" t="n">
        <f aca="false">(R22/100)*(K22*$K$5)+(R22/100)*(L22*$L$5)</f>
        <v>0</v>
      </c>
      <c r="X22" s="53" t="n">
        <f aca="false">N22+S22</f>
        <v>207.35</v>
      </c>
      <c r="Y22" s="53" t="n">
        <f aca="false">O22+T22</f>
        <v>0</v>
      </c>
      <c r="Z22" s="53" t="n">
        <f aca="false">P22+U22</f>
        <v>0</v>
      </c>
      <c r="AA22" s="53" t="n">
        <f aca="false">Q22+V22</f>
        <v>0</v>
      </c>
      <c r="AB22" s="53" t="n">
        <f aca="false">R22+W22</f>
        <v>0</v>
      </c>
      <c r="AC22" s="54" t="n">
        <f aca="false">ROUND(X22+Y22+Z22+AA22+AB22,1)</f>
        <v>207.4</v>
      </c>
      <c r="AD22" s="55" t="n">
        <f aca="false">(ROUND(AC22-AC20,1)/AC20)</f>
        <v>0</v>
      </c>
      <c r="AE22" s="46"/>
      <c r="AF22" s="47"/>
      <c r="AH22" s="17" t="s">
        <v>6</v>
      </c>
      <c r="AI22" s="28" t="n">
        <v>1.8</v>
      </c>
      <c r="AJ22" s="18" t="n">
        <v>1.8</v>
      </c>
      <c r="AK22" s="18" t="n">
        <v>1.8</v>
      </c>
      <c r="AL22" s="18" t="n">
        <v>1.8</v>
      </c>
      <c r="AM22" s="29" t="n">
        <v>1.8</v>
      </c>
      <c r="AN22" s="26" t="n">
        <v>1.3</v>
      </c>
      <c r="AO22" s="26" t="n">
        <v>1.3</v>
      </c>
      <c r="AP22" s="26" t="n">
        <v>1.3</v>
      </c>
      <c r="AQ22" s="26" t="n">
        <v>1.3</v>
      </c>
      <c r="AR22" s="26" t="n">
        <v>1.3</v>
      </c>
    </row>
    <row r="23" customFormat="false" ht="15" hidden="false" customHeight="false" outlineLevel="0" collapsed="false">
      <c r="A23" s="48" t="s">
        <v>31</v>
      </c>
      <c r="B23" s="49" t="n">
        <v>0</v>
      </c>
      <c r="C23" s="50" t="s">
        <v>7</v>
      </c>
      <c r="D23" s="51" t="n">
        <v>55</v>
      </c>
      <c r="E23" s="51" t="n">
        <v>0</v>
      </c>
      <c r="F23" s="51" t="n">
        <v>0</v>
      </c>
      <c r="G23" s="51" t="n">
        <v>0</v>
      </c>
      <c r="H23" s="51" t="n">
        <v>0</v>
      </c>
      <c r="I23" s="52" t="n">
        <v>15</v>
      </c>
      <c r="J23" s="52" t="n">
        <v>80</v>
      </c>
      <c r="K23" s="52" t="n">
        <v>0</v>
      </c>
      <c r="L23" s="52" t="n">
        <v>0</v>
      </c>
      <c r="M23" s="52" t="n">
        <v>0</v>
      </c>
      <c r="N23" s="53" t="n">
        <f aca="false">D23*$D$6</f>
        <v>71.5</v>
      </c>
      <c r="O23" s="53" t="n">
        <f aca="false">E23*$E$6</f>
        <v>0</v>
      </c>
      <c r="P23" s="53" t="n">
        <f aca="false">F23*$F$6</f>
        <v>0</v>
      </c>
      <c r="Q23" s="53" t="n">
        <f aca="false">G23*$G$6</f>
        <v>0</v>
      </c>
      <c r="R23" s="53" t="n">
        <f aca="false">H23*$H$6</f>
        <v>0</v>
      </c>
      <c r="S23" s="53" t="n">
        <f aca="false">(N23/100)*(I23*$I$6)+(N23/100)*(J23*$J$6)</f>
        <v>135.85</v>
      </c>
      <c r="T23" s="53" t="n">
        <f aca="false">(O23/100)*(K23*$K$6)</f>
        <v>0</v>
      </c>
      <c r="U23" s="53" t="n">
        <f aca="false">(P23/100)*(K23*$K$6)+(P23/100)*(L23*$L$6)</f>
        <v>0</v>
      </c>
      <c r="V23" s="53" t="n">
        <f aca="false">(Q23/100)*(L23*$L$6)</f>
        <v>0</v>
      </c>
      <c r="W23" s="53" t="n">
        <f aca="false">(R23/100)*(K23*$K$6)+(R23/100)*(L23*$L$6)</f>
        <v>0</v>
      </c>
      <c r="X23" s="53" t="n">
        <f aca="false">N23+S23</f>
        <v>207.35</v>
      </c>
      <c r="Y23" s="53" t="n">
        <f aca="false">O23+T23</f>
        <v>0</v>
      </c>
      <c r="Z23" s="53" t="n">
        <f aca="false">P23+U23</f>
        <v>0</v>
      </c>
      <c r="AA23" s="53" t="n">
        <f aca="false">Q23+V23</f>
        <v>0</v>
      </c>
      <c r="AB23" s="53" t="n">
        <f aca="false">R23+W23</f>
        <v>0</v>
      </c>
      <c r="AC23" s="54" t="n">
        <f aca="false">ROUND(X23+Y23+Z23+AA23+AB23,1)</f>
        <v>207.4</v>
      </c>
      <c r="AD23" s="55" t="n">
        <f aca="false">(ROUND(AC23-AC20,1)/AC20)</f>
        <v>0</v>
      </c>
      <c r="AE23" s="46"/>
      <c r="AF23" s="47"/>
      <c r="AH23" s="17" t="s">
        <v>7</v>
      </c>
      <c r="AI23" s="28" t="n">
        <v>1.8</v>
      </c>
      <c r="AJ23" s="18" t="n">
        <v>1.8</v>
      </c>
      <c r="AK23" s="18" t="n">
        <v>1.8</v>
      </c>
      <c r="AL23" s="18" t="n">
        <v>1.8</v>
      </c>
      <c r="AM23" s="29" t="n">
        <v>1.8</v>
      </c>
      <c r="AN23" s="26" t="n">
        <v>1.3</v>
      </c>
      <c r="AO23" s="26" t="n">
        <v>1.3</v>
      </c>
      <c r="AP23" s="26" t="n">
        <v>1.3</v>
      </c>
      <c r="AQ23" s="26" t="n">
        <v>1.3</v>
      </c>
      <c r="AR23" s="26" t="n">
        <v>1.3</v>
      </c>
    </row>
    <row r="24" customFormat="false" ht="15" hidden="false" customHeight="false" outlineLevel="0" collapsed="false">
      <c r="A24" s="48" t="s">
        <v>32</v>
      </c>
      <c r="B24" s="49" t="n">
        <v>0</v>
      </c>
      <c r="C24" s="50" t="s">
        <v>8</v>
      </c>
      <c r="D24" s="51" t="n">
        <v>55</v>
      </c>
      <c r="E24" s="51" t="n">
        <v>0</v>
      </c>
      <c r="F24" s="51" t="n">
        <v>0</v>
      </c>
      <c r="G24" s="51" t="n">
        <v>0</v>
      </c>
      <c r="H24" s="51" t="n">
        <v>0</v>
      </c>
      <c r="I24" s="52" t="n">
        <v>15</v>
      </c>
      <c r="J24" s="52" t="n">
        <v>80</v>
      </c>
      <c r="K24" s="52" t="n">
        <v>0</v>
      </c>
      <c r="L24" s="52" t="n">
        <v>0</v>
      </c>
      <c r="M24" s="52" t="n">
        <v>0</v>
      </c>
      <c r="N24" s="53" t="n">
        <f aca="false">D24*$D$7</f>
        <v>71.5</v>
      </c>
      <c r="O24" s="53" t="n">
        <f aca="false">E24*$E$7</f>
        <v>0</v>
      </c>
      <c r="P24" s="53" t="n">
        <f aca="false">F24*$F$7</f>
        <v>0</v>
      </c>
      <c r="Q24" s="53" t="n">
        <f aca="false">G24*$G$7</f>
        <v>0</v>
      </c>
      <c r="R24" s="53" t="n">
        <f aca="false">H24*$H$7</f>
        <v>0</v>
      </c>
      <c r="S24" s="53" t="n">
        <f aca="false">(N24/100)*(I24*$I$7)+(N24/100)*(J24*$J$7)</f>
        <v>135.85</v>
      </c>
      <c r="T24" s="53" t="n">
        <f aca="false">(O24/100)*(K24*$K$7)</f>
        <v>0</v>
      </c>
      <c r="U24" s="53" t="n">
        <f aca="false">(P24/100)*(K24*$K$7)+(P24/100)*(L24*$L$7)</f>
        <v>0</v>
      </c>
      <c r="V24" s="53" t="n">
        <f aca="false">(Q24/100)*(L24*$L$7)</f>
        <v>0</v>
      </c>
      <c r="W24" s="53" t="n">
        <f aca="false">(R24/100)*(K24*$K$7)+(R24/100)*(L24*$L$7)</f>
        <v>0</v>
      </c>
      <c r="X24" s="53" t="n">
        <f aca="false">N24+S24</f>
        <v>207.35</v>
      </c>
      <c r="Y24" s="53" t="n">
        <f aca="false">O24+T24</f>
        <v>0</v>
      </c>
      <c r="Z24" s="53" t="n">
        <f aca="false">P24+U24</f>
        <v>0</v>
      </c>
      <c r="AA24" s="53" t="n">
        <f aca="false">Q24+V24</f>
        <v>0</v>
      </c>
      <c r="AB24" s="53" t="n">
        <f aca="false">R24+W24</f>
        <v>0</v>
      </c>
      <c r="AC24" s="54" t="n">
        <f aca="false">ROUND(X24+Y24+Z24+AA24+AB24,1)</f>
        <v>207.4</v>
      </c>
      <c r="AD24" s="55" t="n">
        <f aca="false">(ROUND(AC24-AC20,1)/AC20)</f>
        <v>0</v>
      </c>
      <c r="AE24" s="46"/>
      <c r="AF24" s="47"/>
      <c r="AH24" s="17" t="s">
        <v>8</v>
      </c>
      <c r="AI24" s="28" t="n">
        <v>1.8</v>
      </c>
      <c r="AJ24" s="18" t="n">
        <v>1.8</v>
      </c>
      <c r="AK24" s="18" t="n">
        <v>1.8</v>
      </c>
      <c r="AL24" s="18" t="n">
        <v>1.8</v>
      </c>
      <c r="AM24" s="29" t="n">
        <v>1.8</v>
      </c>
      <c r="AN24" s="26" t="n">
        <v>1.3</v>
      </c>
      <c r="AO24" s="26" t="n">
        <v>1.3</v>
      </c>
      <c r="AP24" s="26" t="n">
        <v>1.3</v>
      </c>
      <c r="AQ24" s="26" t="n">
        <v>1.3</v>
      </c>
      <c r="AR24" s="26" t="n">
        <v>1.3</v>
      </c>
    </row>
    <row r="25" customFormat="false" ht="15" hidden="false" customHeight="false" outlineLevel="0" collapsed="false">
      <c r="A25" s="48" t="s">
        <v>33</v>
      </c>
      <c r="B25" s="49"/>
      <c r="C25" s="50" t="s">
        <v>9</v>
      </c>
      <c r="D25" s="51" t="n">
        <v>55</v>
      </c>
      <c r="E25" s="51" t="n">
        <v>0</v>
      </c>
      <c r="F25" s="51" t="n">
        <v>0</v>
      </c>
      <c r="G25" s="51" t="n">
        <v>0</v>
      </c>
      <c r="H25" s="51" t="n">
        <v>0</v>
      </c>
      <c r="I25" s="52" t="n">
        <v>15</v>
      </c>
      <c r="J25" s="52" t="n">
        <v>80</v>
      </c>
      <c r="K25" s="52" t="n">
        <v>0</v>
      </c>
      <c r="L25" s="52" t="n">
        <v>0</v>
      </c>
      <c r="M25" s="52" t="n">
        <v>0</v>
      </c>
      <c r="N25" s="53" t="n">
        <f aca="false">D25*$D$8</f>
        <v>71.5</v>
      </c>
      <c r="O25" s="53" t="n">
        <f aca="false">E25*$E$8</f>
        <v>0</v>
      </c>
      <c r="P25" s="53" t="n">
        <f aca="false">F25*$F$8</f>
        <v>0</v>
      </c>
      <c r="Q25" s="53" t="n">
        <f aca="false">G25*$G$8</f>
        <v>0</v>
      </c>
      <c r="R25" s="53" t="n">
        <f aca="false">H25*$H$8</f>
        <v>0</v>
      </c>
      <c r="S25" s="53" t="n">
        <f aca="false">(N25/100)*(I25*$I$8)+(N25/100)*(J25*$J$8)</f>
        <v>135.85</v>
      </c>
      <c r="T25" s="53" t="n">
        <f aca="false">(O25/100)*(K25*$K$8)</f>
        <v>0</v>
      </c>
      <c r="U25" s="53" t="n">
        <f aca="false">(P25/100)*(K25*$K$8)+(P25/100)*(L25*$L$8)</f>
        <v>0</v>
      </c>
      <c r="V25" s="53" t="n">
        <f aca="false">(Q25/100)*(L25*$L$8)</f>
        <v>0</v>
      </c>
      <c r="W25" s="53" t="n">
        <f aca="false">(R25/100)*(K25*$K$8)+(R25/100)*(L25*$L$8)</f>
        <v>0</v>
      </c>
      <c r="X25" s="53" t="n">
        <f aca="false">N25+S25</f>
        <v>207.35</v>
      </c>
      <c r="Y25" s="53" t="n">
        <f aca="false">O25+T25</f>
        <v>0</v>
      </c>
      <c r="Z25" s="53" t="n">
        <f aca="false">P25+U25</f>
        <v>0</v>
      </c>
      <c r="AA25" s="53" t="n">
        <f aca="false">Q25+V25</f>
        <v>0</v>
      </c>
      <c r="AB25" s="53" t="n">
        <f aca="false">R25+W25</f>
        <v>0</v>
      </c>
      <c r="AC25" s="54" t="n">
        <f aca="false">ROUND(X25+Y25+Z25+AA25+AB25,1)</f>
        <v>207.4</v>
      </c>
      <c r="AD25" s="55" t="n">
        <f aca="false">(ROUND(AC25-AC20,1)/AC20)</f>
        <v>0</v>
      </c>
      <c r="AE25" s="46"/>
      <c r="AF25" s="47"/>
      <c r="AH25" s="17" t="s">
        <v>9</v>
      </c>
      <c r="AI25" s="28" t="n">
        <v>1.8</v>
      </c>
      <c r="AJ25" s="18" t="n">
        <v>1.8</v>
      </c>
      <c r="AK25" s="18" t="n">
        <v>1.8</v>
      </c>
      <c r="AL25" s="18" t="n">
        <v>1.8</v>
      </c>
      <c r="AM25" s="29" t="n">
        <v>1.8</v>
      </c>
      <c r="AN25" s="26" t="n">
        <v>1.3</v>
      </c>
      <c r="AO25" s="26" t="n">
        <v>1.3</v>
      </c>
      <c r="AP25" s="26" t="n">
        <v>1.3</v>
      </c>
      <c r="AQ25" s="26" t="n">
        <v>1.3</v>
      </c>
      <c r="AR25" s="26" t="n">
        <v>1.3</v>
      </c>
    </row>
    <row r="26" customFormat="false" ht="15" hidden="false" customHeight="false" outlineLevel="0" collapsed="false">
      <c r="A26" s="48" t="s">
        <v>34</v>
      </c>
      <c r="B26" s="49" t="n">
        <v>50</v>
      </c>
      <c r="C26" s="50" t="s">
        <v>10</v>
      </c>
      <c r="D26" s="51" t="n">
        <v>28</v>
      </c>
      <c r="E26" s="51" t="n">
        <v>55</v>
      </c>
      <c r="F26" s="51" t="n">
        <v>0</v>
      </c>
      <c r="G26" s="51" t="n">
        <v>0</v>
      </c>
      <c r="H26" s="51" t="n">
        <v>0</v>
      </c>
      <c r="I26" s="52" t="n">
        <v>15</v>
      </c>
      <c r="J26" s="52" t="n">
        <v>80</v>
      </c>
      <c r="K26" s="52" t="n">
        <v>120</v>
      </c>
      <c r="L26" s="52" t="n">
        <v>0</v>
      </c>
      <c r="M26" s="52" t="n">
        <v>0</v>
      </c>
      <c r="N26" s="53" t="n">
        <f aca="false">D26*$D$9</f>
        <v>35</v>
      </c>
      <c r="O26" s="53" t="n">
        <f aca="false">E26*$E$9</f>
        <v>68.75</v>
      </c>
      <c r="P26" s="53" t="n">
        <f aca="false">F26*$F$9</f>
        <v>0</v>
      </c>
      <c r="Q26" s="53" t="n">
        <f aca="false">G26*$G$9</f>
        <v>0</v>
      </c>
      <c r="R26" s="53" t="n">
        <f aca="false">H26*$H$9</f>
        <v>0</v>
      </c>
      <c r="S26" s="53" t="n">
        <f aca="false">(N26/100)*(I26*$I$9)+(N26/100)*(J26*$J$9)</f>
        <v>33.25</v>
      </c>
      <c r="T26" s="53" t="n">
        <f aca="false">(O26/100)*(K26*$K$9)</f>
        <v>115.5</v>
      </c>
      <c r="U26" s="53" t="n">
        <f aca="false">(P26/100)*(K26*$K$9)+(P26/100)*(L26*$L$9)</f>
        <v>0</v>
      </c>
      <c r="V26" s="53" t="n">
        <f aca="false">(Q26/100)*(L26*$L$9)</f>
        <v>0</v>
      </c>
      <c r="W26" s="53" t="n">
        <f aca="false">(R26/100)*(K26*$K$9)+(R26/100)*(L26*$L$9)</f>
        <v>0</v>
      </c>
      <c r="X26" s="53" t="n">
        <f aca="false">N26+S26</f>
        <v>68.25</v>
      </c>
      <c r="Y26" s="53" t="n">
        <f aca="false">O26+T26</f>
        <v>184.25</v>
      </c>
      <c r="Z26" s="53" t="n">
        <f aca="false">P26+U26</f>
        <v>0</v>
      </c>
      <c r="AA26" s="53" t="n">
        <f aca="false">Q26+V26</f>
        <v>0</v>
      </c>
      <c r="AB26" s="53" t="n">
        <f aca="false">R26+W26</f>
        <v>0</v>
      </c>
      <c r="AC26" s="54" t="n">
        <f aca="false">ROUND(X26+Y26+Z26+AA26+AB26,1)</f>
        <v>252.5</v>
      </c>
      <c r="AD26" s="55" t="n">
        <f aca="false">(ROUND(AC26-AC20,1)/AC20)</f>
        <v>0.217454194792671</v>
      </c>
      <c r="AE26" s="46"/>
      <c r="AF26" s="47"/>
      <c r="AH26" s="17" t="s">
        <v>10</v>
      </c>
      <c r="AI26" s="28" t="n">
        <v>1.1</v>
      </c>
      <c r="AJ26" s="18" t="n">
        <v>1.3</v>
      </c>
      <c r="AK26" s="18" t="n">
        <v>1.3</v>
      </c>
      <c r="AL26" s="18" t="n">
        <v>1.3</v>
      </c>
      <c r="AM26" s="18" t="n">
        <v>1.3</v>
      </c>
      <c r="AN26" s="26" t="n">
        <v>1.5</v>
      </c>
      <c r="AO26" s="26" t="n">
        <v>1.5</v>
      </c>
      <c r="AP26" s="26" t="n">
        <v>1.5</v>
      </c>
      <c r="AQ26" s="26" t="n">
        <v>1.5</v>
      </c>
      <c r="AR26" s="26" t="n">
        <v>1.5</v>
      </c>
    </row>
    <row r="27" customFormat="false" ht="15" hidden="false" customHeight="false" outlineLevel="0" collapsed="false">
      <c r="A27" s="48" t="s">
        <v>35</v>
      </c>
      <c r="B27" s="49"/>
      <c r="C27" s="50" t="s">
        <v>11</v>
      </c>
      <c r="D27" s="51" t="n">
        <v>28</v>
      </c>
      <c r="E27" s="51" t="n">
        <v>0</v>
      </c>
      <c r="F27" s="51" t="n">
        <v>55</v>
      </c>
      <c r="G27" s="51" t="n">
        <v>0</v>
      </c>
      <c r="H27" s="51" t="n">
        <v>0</v>
      </c>
      <c r="I27" s="52" t="n">
        <v>15</v>
      </c>
      <c r="J27" s="52" t="n">
        <v>80</v>
      </c>
      <c r="K27" s="52" t="n">
        <v>60</v>
      </c>
      <c r="L27" s="52" t="n">
        <v>60</v>
      </c>
      <c r="M27" s="52" t="n">
        <v>0</v>
      </c>
      <c r="N27" s="53" t="n">
        <f aca="false">D27*$D$10</f>
        <v>35</v>
      </c>
      <c r="O27" s="53" t="n">
        <f aca="false">E27*$E$10</f>
        <v>0</v>
      </c>
      <c r="P27" s="53" t="n">
        <f aca="false">F27*$F$10</f>
        <v>68.75</v>
      </c>
      <c r="Q27" s="53" t="n">
        <f aca="false">G27*$G$10</f>
        <v>0</v>
      </c>
      <c r="R27" s="53" t="n">
        <f aca="false">H27*$H$10</f>
        <v>0</v>
      </c>
      <c r="S27" s="53" t="n">
        <f aca="false">(N27/100)*(I27*$I$10)+(N27/100)*(J27*$J$10)</f>
        <v>33.25</v>
      </c>
      <c r="T27" s="53" t="n">
        <f aca="false">(O27/100)*(K27*$J$10)</f>
        <v>0</v>
      </c>
      <c r="U27" s="53" t="n">
        <f aca="false">(P27/100)*(K27*$K$10)+(P27/100)*(L27*$L$10)</f>
        <v>115.5</v>
      </c>
      <c r="V27" s="53" t="n">
        <f aca="false">(Q27/100)*(L27*$L$10)</f>
        <v>0</v>
      </c>
      <c r="W27" s="53" t="n">
        <f aca="false">(R27/100)*(K27*$K$10)+(R27/100)*(L27*$L$10)</f>
        <v>0</v>
      </c>
      <c r="X27" s="53" t="n">
        <f aca="false">N27+S27</f>
        <v>68.25</v>
      </c>
      <c r="Y27" s="53" t="n">
        <f aca="false">O27+T27</f>
        <v>0</v>
      </c>
      <c r="Z27" s="53" t="n">
        <f aca="false">P27+U27</f>
        <v>184.25</v>
      </c>
      <c r="AA27" s="53" t="n">
        <f aca="false">Q27+V27</f>
        <v>0</v>
      </c>
      <c r="AB27" s="53" t="n">
        <f aca="false">R27+W27</f>
        <v>0</v>
      </c>
      <c r="AC27" s="54" t="n">
        <f aca="false">ROUND(X27+Y27+Z27+AA27+AB27,1)</f>
        <v>252.5</v>
      </c>
      <c r="AD27" s="55" t="n">
        <f aca="false">(ROUND(AC27-AC20,1)/AC20)</f>
        <v>0.217454194792671</v>
      </c>
      <c r="AE27" s="46"/>
      <c r="AF27" s="47"/>
      <c r="AH27" s="17" t="s">
        <v>11</v>
      </c>
      <c r="AI27" s="28" t="n">
        <v>1.1</v>
      </c>
      <c r="AJ27" s="18" t="n">
        <v>1.3</v>
      </c>
      <c r="AK27" s="18" t="n">
        <v>1.3</v>
      </c>
      <c r="AL27" s="18" t="n">
        <v>1.3</v>
      </c>
      <c r="AM27" s="18" t="n">
        <v>1.3</v>
      </c>
      <c r="AN27" s="26" t="n">
        <v>1.5</v>
      </c>
      <c r="AO27" s="26" t="n">
        <v>1.5</v>
      </c>
      <c r="AP27" s="26" t="n">
        <v>1.5</v>
      </c>
      <c r="AQ27" s="26" t="n">
        <v>1.5</v>
      </c>
      <c r="AR27" s="26" t="n">
        <v>1.5</v>
      </c>
    </row>
    <row r="28" customFormat="false" ht="15" hidden="false" customHeight="false" outlineLevel="0" collapsed="false">
      <c r="A28" s="48" t="s">
        <v>36</v>
      </c>
      <c r="B28" s="49"/>
      <c r="C28" s="50" t="s">
        <v>12</v>
      </c>
      <c r="D28" s="51" t="n">
        <v>28</v>
      </c>
      <c r="E28" s="51" t="n">
        <v>0</v>
      </c>
      <c r="F28" s="51" t="n">
        <v>0</v>
      </c>
      <c r="G28" s="51" t="n">
        <v>55</v>
      </c>
      <c r="H28" s="51" t="n">
        <v>0</v>
      </c>
      <c r="I28" s="52" t="n">
        <v>15</v>
      </c>
      <c r="J28" s="52" t="n">
        <v>80</v>
      </c>
      <c r="K28" s="52" t="n">
        <v>0</v>
      </c>
      <c r="L28" s="52" t="n">
        <v>120</v>
      </c>
      <c r="M28" s="52" t="n">
        <v>0</v>
      </c>
      <c r="N28" s="53" t="n">
        <f aca="false">D28*$D$11</f>
        <v>35</v>
      </c>
      <c r="O28" s="53" t="n">
        <f aca="false">E28*$E$11</f>
        <v>0</v>
      </c>
      <c r="P28" s="53" t="n">
        <f aca="false">F28*$F$11</f>
        <v>0</v>
      </c>
      <c r="Q28" s="53" t="n">
        <f aca="false">G28*$G$11</f>
        <v>68.75</v>
      </c>
      <c r="R28" s="53" t="n">
        <f aca="false">H28*$H$11</f>
        <v>0</v>
      </c>
      <c r="S28" s="53" t="n">
        <f aca="false">(N28/100)*(I28*$I$11)+(N28/100)*(J28*$J$11)</f>
        <v>33.25</v>
      </c>
      <c r="T28" s="53" t="n">
        <f aca="false">(O28/100)*(K28*$K$11)</f>
        <v>0</v>
      </c>
      <c r="U28" s="53" t="n">
        <f aca="false">(P28/100)*(K28*$K$11)+(P28/100)*(L28*$L$11)</f>
        <v>0</v>
      </c>
      <c r="V28" s="53" t="n">
        <f aca="false">(Q28/100)*(L28*$L$11)</f>
        <v>115.5</v>
      </c>
      <c r="W28" s="53" t="n">
        <f aca="false">(R28/100)*(K28*$K$11)+(R28/100)*(L28*$L$11)</f>
        <v>0</v>
      </c>
      <c r="X28" s="53" t="n">
        <f aca="false">N28+S28</f>
        <v>68.25</v>
      </c>
      <c r="Y28" s="53" t="n">
        <f aca="false">O28+T28</f>
        <v>0</v>
      </c>
      <c r="Z28" s="53" t="n">
        <f aca="false">P28+U28</f>
        <v>0</v>
      </c>
      <c r="AA28" s="53" t="n">
        <f aca="false">Q28+V28</f>
        <v>184.25</v>
      </c>
      <c r="AB28" s="53" t="n">
        <f aca="false">R28+W28</f>
        <v>0</v>
      </c>
      <c r="AC28" s="54" t="n">
        <f aca="false">ROUND(X28+Y28+Z28+AA28+AB28,1)</f>
        <v>252.5</v>
      </c>
      <c r="AD28" s="55" t="n">
        <f aca="false">(ROUND(AC28-AC20,1)/AC20)</f>
        <v>0.217454194792671</v>
      </c>
      <c r="AE28" s="46"/>
      <c r="AF28" s="47"/>
      <c r="AH28" s="17" t="s">
        <v>12</v>
      </c>
      <c r="AI28" s="28" t="n">
        <v>1.1</v>
      </c>
      <c r="AJ28" s="18" t="n">
        <v>1.3</v>
      </c>
      <c r="AK28" s="18" t="n">
        <v>1.3</v>
      </c>
      <c r="AL28" s="18" t="n">
        <v>1.3</v>
      </c>
      <c r="AM28" s="18" t="n">
        <v>1.3</v>
      </c>
      <c r="AN28" s="26" t="n">
        <v>1.5</v>
      </c>
      <c r="AO28" s="26" t="n">
        <v>1.5</v>
      </c>
      <c r="AP28" s="26" t="n">
        <v>1.5</v>
      </c>
      <c r="AQ28" s="26" t="n">
        <v>1.5</v>
      </c>
      <c r="AR28" s="26" t="n">
        <v>1.5</v>
      </c>
    </row>
    <row r="29" customFormat="false" ht="15" hidden="false" customHeight="false" outlineLevel="0" collapsed="false">
      <c r="A29" s="48" t="s">
        <v>37</v>
      </c>
      <c r="B29" s="49"/>
      <c r="C29" s="50" t="s">
        <v>13</v>
      </c>
      <c r="D29" s="51" t="n">
        <v>28</v>
      </c>
      <c r="E29" s="51" t="n">
        <v>0</v>
      </c>
      <c r="F29" s="51" t="n">
        <v>0</v>
      </c>
      <c r="G29" s="51" t="n">
        <v>0</v>
      </c>
      <c r="H29" s="51" t="n">
        <v>55</v>
      </c>
      <c r="I29" s="52" t="n">
        <v>15</v>
      </c>
      <c r="J29" s="52" t="n">
        <v>80</v>
      </c>
      <c r="K29" s="52" t="n">
        <v>60</v>
      </c>
      <c r="L29" s="52" t="n">
        <v>60</v>
      </c>
      <c r="M29" s="52" t="n">
        <v>0</v>
      </c>
      <c r="N29" s="53" t="n">
        <f aca="false">D29*$D$12</f>
        <v>35</v>
      </c>
      <c r="O29" s="53" t="n">
        <f aca="false">E29*$E$12</f>
        <v>0</v>
      </c>
      <c r="P29" s="53" t="n">
        <f aca="false">F29*$F$12</f>
        <v>0</v>
      </c>
      <c r="Q29" s="53" t="n">
        <f aca="false">G29*$G$12</f>
        <v>0</v>
      </c>
      <c r="R29" s="53" t="n">
        <f aca="false">H29*$H$12</f>
        <v>68.75</v>
      </c>
      <c r="S29" s="53" t="n">
        <f aca="false">(N29/100)*(I29*$I$12)+(N29/100)*(J29*$J$12)</f>
        <v>33.25</v>
      </c>
      <c r="T29" s="53" t="n">
        <f aca="false">(O29/100)*(K29*$K$12)</f>
        <v>0</v>
      </c>
      <c r="U29" s="53" t="n">
        <f aca="false">(P29/100)*(K29*$K$12)+(P29/100)*(L29*$L$12)</f>
        <v>0</v>
      </c>
      <c r="V29" s="53" t="n">
        <f aca="false">(Q29/100)*(L29*$L$12)</f>
        <v>0</v>
      </c>
      <c r="W29" s="53" t="n">
        <f aca="false">(R29/100)*(K29*$K$12)+(R29/100)*(L29*$L$12)</f>
        <v>115.5</v>
      </c>
      <c r="X29" s="53" t="n">
        <f aca="false">N29+S29</f>
        <v>68.25</v>
      </c>
      <c r="Y29" s="53" t="n">
        <f aca="false">O29+T29</f>
        <v>0</v>
      </c>
      <c r="Z29" s="53" t="n">
        <f aca="false">P29+U29</f>
        <v>0</v>
      </c>
      <c r="AA29" s="53" t="n">
        <f aca="false">Q29+V29</f>
        <v>0</v>
      </c>
      <c r="AB29" s="53" t="n">
        <f aca="false">R29+W29</f>
        <v>184.25</v>
      </c>
      <c r="AC29" s="54" t="n">
        <f aca="false">ROUND(X29+Y29+Z29+AA29+AB29,1)</f>
        <v>252.5</v>
      </c>
      <c r="AD29" s="55" t="n">
        <f aca="false">(ROUND(AC29-AC20,1)/AC20)</f>
        <v>0.217454194792671</v>
      </c>
      <c r="AE29" s="46"/>
      <c r="AF29" s="47"/>
      <c r="AH29" s="17" t="s">
        <v>13</v>
      </c>
      <c r="AI29" s="28" t="n">
        <v>1.1</v>
      </c>
      <c r="AJ29" s="18" t="n">
        <v>1.3</v>
      </c>
      <c r="AK29" s="18" t="n">
        <v>1.3</v>
      </c>
      <c r="AL29" s="18" t="n">
        <v>1.3</v>
      </c>
      <c r="AM29" s="18" t="n">
        <v>1.3</v>
      </c>
      <c r="AN29" s="26" t="n">
        <v>1.5</v>
      </c>
      <c r="AO29" s="26" t="n">
        <v>1.5</v>
      </c>
      <c r="AP29" s="26" t="n">
        <v>1.5</v>
      </c>
      <c r="AQ29" s="26" t="n">
        <v>1.5</v>
      </c>
      <c r="AR29" s="26" t="n">
        <v>1.5</v>
      </c>
    </row>
    <row r="30" customFormat="false" ht="15" hidden="false" customHeight="false" outlineLevel="0" collapsed="false">
      <c r="A30" s="48" t="s">
        <v>38</v>
      </c>
      <c r="B30" s="49"/>
      <c r="C30" s="50" t="s">
        <v>14</v>
      </c>
      <c r="D30" s="51" t="n">
        <v>55</v>
      </c>
      <c r="E30" s="51" t="n">
        <v>0</v>
      </c>
      <c r="F30" s="51" t="n">
        <v>0</v>
      </c>
      <c r="G30" s="51" t="n">
        <v>0</v>
      </c>
      <c r="H30" s="51" t="n">
        <v>0</v>
      </c>
      <c r="I30" s="52" t="n">
        <v>15</v>
      </c>
      <c r="J30" s="52" t="n">
        <v>80</v>
      </c>
      <c r="K30" s="52" t="n">
        <v>0</v>
      </c>
      <c r="L30" s="52" t="n">
        <v>0</v>
      </c>
      <c r="M30" s="52" t="n">
        <v>77</v>
      </c>
      <c r="N30" s="53" t="n">
        <f aca="false">D30*$D$13</f>
        <v>68.75</v>
      </c>
      <c r="O30" s="53" t="n">
        <f aca="false">E30*$E$13</f>
        <v>0</v>
      </c>
      <c r="P30" s="53" t="n">
        <f aca="false">F30*$F$13</f>
        <v>0</v>
      </c>
      <c r="Q30" s="53" t="n">
        <f aca="false">G30*$G$13</f>
        <v>0</v>
      </c>
      <c r="R30" s="53" t="n">
        <f aca="false">H30*$H$13</f>
        <v>0</v>
      </c>
      <c r="S30" s="53" t="n">
        <f aca="false">(N30/100)*(I30*$I$13)+(N30/100)*(J30*$J$13)+(N30/100)*(M30*$M$13)</f>
        <v>171.1875</v>
      </c>
      <c r="T30" s="53" t="n">
        <f aca="false">(O30/100)*(K30*$K$13)+(O30/100)*(M30*$M$13)</f>
        <v>0</v>
      </c>
      <c r="U30" s="53" t="n">
        <f aca="false">(P30/100)*(K30*$K$13)+(P30/100)*(L30*$L$13)+(P30/100)*(M30*$M$13)</f>
        <v>0</v>
      </c>
      <c r="V30" s="53" t="n">
        <f aca="false">(Q30/100)*(L30*$L$13)+(Q30/100)*(M30*$M$13)</f>
        <v>0</v>
      </c>
      <c r="W30" s="53" t="n">
        <f aca="false">(R30/100)*(K30*$K$13)+(R30/100)*(L30*$L$13)+(R30/100)*(M30*$M$13)</f>
        <v>0</v>
      </c>
      <c r="X30" s="53" t="n">
        <f aca="false">N30+S30</f>
        <v>239.9375</v>
      </c>
      <c r="Y30" s="53" t="n">
        <f aca="false">O30+T30</f>
        <v>0</v>
      </c>
      <c r="Z30" s="53" t="n">
        <f aca="false">P30+U30</f>
        <v>0</v>
      </c>
      <c r="AA30" s="53" t="n">
        <f aca="false">Q30+V30</f>
        <v>0</v>
      </c>
      <c r="AB30" s="53" t="n">
        <f aca="false">R30+W30</f>
        <v>0</v>
      </c>
      <c r="AC30" s="54" t="n">
        <f aca="false">ROUND(X30+Y30+Z30+AA30+AB30,1)</f>
        <v>239.9</v>
      </c>
      <c r="AD30" s="55" t="n">
        <f aca="false">(ROUND(AC30-AC20,1)/AC20)</f>
        <v>0.156702025072324</v>
      </c>
      <c r="AE30" s="46"/>
      <c r="AF30" s="47"/>
      <c r="AH30" s="17" t="s">
        <v>14</v>
      </c>
      <c r="AI30" s="28" t="n">
        <v>1.3</v>
      </c>
      <c r="AJ30" s="18" t="n">
        <v>1.3</v>
      </c>
      <c r="AK30" s="18" t="n">
        <v>1.3</v>
      </c>
      <c r="AL30" s="18" t="n">
        <v>1.3</v>
      </c>
      <c r="AM30" s="18" t="n">
        <v>1.3</v>
      </c>
      <c r="AN30" s="26" t="n">
        <v>1.5</v>
      </c>
      <c r="AO30" s="26" t="n">
        <v>1.5</v>
      </c>
      <c r="AP30" s="26" t="n">
        <v>1.5</v>
      </c>
      <c r="AQ30" s="26" t="n">
        <v>1.5</v>
      </c>
      <c r="AR30" s="26" t="n">
        <v>1.5</v>
      </c>
    </row>
    <row r="31" customFormat="false" ht="15" hidden="false" customHeight="false" outlineLevel="0" collapsed="false">
      <c r="A31" s="48" t="s">
        <v>39</v>
      </c>
      <c r="B31" s="49"/>
      <c r="C31" s="50" t="s">
        <v>15</v>
      </c>
      <c r="D31" s="51" t="n">
        <v>55</v>
      </c>
      <c r="E31" s="51" t="n">
        <v>0</v>
      </c>
      <c r="F31" s="51" t="n">
        <v>0</v>
      </c>
      <c r="G31" s="51" t="n">
        <v>0</v>
      </c>
      <c r="H31" s="51" t="n">
        <v>0</v>
      </c>
      <c r="I31" s="52" t="n">
        <v>15</v>
      </c>
      <c r="J31" s="52" t="n">
        <v>80</v>
      </c>
      <c r="K31" s="52" t="n">
        <v>77</v>
      </c>
      <c r="L31" s="52" t="n">
        <v>0</v>
      </c>
      <c r="M31" s="52" t="n">
        <v>0</v>
      </c>
      <c r="N31" s="53" t="n">
        <f aca="false">D31*$D$14</f>
        <v>68.75</v>
      </c>
      <c r="O31" s="53" t="n">
        <f aca="false">E31*$E$14</f>
        <v>0</v>
      </c>
      <c r="P31" s="53" t="n">
        <f aca="false">F31*$F$14</f>
        <v>0</v>
      </c>
      <c r="Q31" s="53" t="n">
        <f aca="false">G31*$G$14</f>
        <v>0</v>
      </c>
      <c r="R31" s="53" t="n">
        <f aca="false">H31*$H$14</f>
        <v>0</v>
      </c>
      <c r="S31" s="53" t="n">
        <f aca="false">(N31/100)*(I31*$I$14)+(N31/100)*(J31*$J$14)+(N31/100)*(K31*$K$14)</f>
        <v>171.1875</v>
      </c>
      <c r="T31" s="53" t="n">
        <f aca="false">(O31/100)*(K31*$K$14)</f>
        <v>0</v>
      </c>
      <c r="U31" s="53" t="n">
        <f aca="false">(P31/100)*(K31*$K$14)+(P31/100)*(L31*$L$14)</f>
        <v>0</v>
      </c>
      <c r="V31" s="53" t="n">
        <f aca="false">(Q31/100)*(L31*$L$14)</f>
        <v>0</v>
      </c>
      <c r="W31" s="53" t="n">
        <f aca="false">(R31/100)*(K31*$L$14)+(R31/100)*(L31*$M$14)</f>
        <v>0</v>
      </c>
      <c r="X31" s="53" t="n">
        <f aca="false">N31+S31</f>
        <v>239.9375</v>
      </c>
      <c r="Y31" s="53" t="n">
        <f aca="false">O31+T31</f>
        <v>0</v>
      </c>
      <c r="Z31" s="53" t="n">
        <f aca="false">P31+U31</f>
        <v>0</v>
      </c>
      <c r="AA31" s="53" t="n">
        <f aca="false">Q31+V31</f>
        <v>0</v>
      </c>
      <c r="AB31" s="53" t="n">
        <f aca="false">R31+W31</f>
        <v>0</v>
      </c>
      <c r="AC31" s="54" t="n">
        <f aca="false">ROUND(X31+Y31+Z31+AA31+AB31,1)</f>
        <v>239.9</v>
      </c>
      <c r="AD31" s="55" t="n">
        <f aca="false">(ROUND(AC31-AC20,1)/AC20)</f>
        <v>0.156702025072324</v>
      </c>
      <c r="AE31" s="46"/>
      <c r="AF31" s="47"/>
      <c r="AH31" s="17" t="s">
        <v>15</v>
      </c>
      <c r="AI31" s="28" t="n">
        <v>1.3</v>
      </c>
      <c r="AJ31" s="18" t="n">
        <v>1.3</v>
      </c>
      <c r="AK31" s="18" t="n">
        <v>1.3</v>
      </c>
      <c r="AL31" s="18" t="n">
        <v>1.3</v>
      </c>
      <c r="AM31" s="18" t="n">
        <v>1.3</v>
      </c>
      <c r="AN31" s="26" t="n">
        <v>1.5</v>
      </c>
      <c r="AO31" s="26" t="n">
        <v>1.5</v>
      </c>
      <c r="AP31" s="26" t="n">
        <v>1.5</v>
      </c>
      <c r="AQ31" s="26" t="n">
        <v>1.5</v>
      </c>
      <c r="AR31" s="26" t="n">
        <v>1.5</v>
      </c>
    </row>
    <row r="32" customFormat="false" ht="15" hidden="false" customHeight="false" outlineLevel="0" collapsed="false">
      <c r="A32" s="48"/>
      <c r="B32" s="49"/>
      <c r="C32" s="50" t="s">
        <v>16</v>
      </c>
      <c r="D32" s="51" t="n">
        <v>55</v>
      </c>
      <c r="E32" s="51" t="n">
        <v>0</v>
      </c>
      <c r="F32" s="51" t="n">
        <v>0</v>
      </c>
      <c r="G32" s="51" t="n">
        <v>0</v>
      </c>
      <c r="H32" s="51" t="n">
        <v>0</v>
      </c>
      <c r="I32" s="52" t="n">
        <v>15</v>
      </c>
      <c r="J32" s="52" t="n">
        <v>80</v>
      </c>
      <c r="K32" s="52" t="n">
        <v>0</v>
      </c>
      <c r="L32" s="52" t="n">
        <v>77</v>
      </c>
      <c r="M32" s="52" t="n">
        <v>0</v>
      </c>
      <c r="N32" s="53" t="n">
        <f aca="false">D32*$D$15</f>
        <v>68.75</v>
      </c>
      <c r="O32" s="53" t="n">
        <f aca="false">E32*$E$15</f>
        <v>0</v>
      </c>
      <c r="P32" s="53" t="n">
        <f aca="false">F32*$F$15</f>
        <v>0</v>
      </c>
      <c r="Q32" s="53" t="n">
        <f aca="false">G32*$G$15</f>
        <v>0</v>
      </c>
      <c r="R32" s="53" t="n">
        <f aca="false">H32*$H$15</f>
        <v>0</v>
      </c>
      <c r="S32" s="53" t="n">
        <f aca="false">(N32/100)*(I32*$I$15)+(N32/100)*(J32*$J$15)+(N32/100)*(L32*$L$15)</f>
        <v>171.1875</v>
      </c>
      <c r="T32" s="53" t="n">
        <f aca="false">(O32/100)*(K32*$K$15)</f>
        <v>0</v>
      </c>
      <c r="U32" s="53" t="n">
        <f aca="false">(P32/100)*(K32*$K$15)+(P32/100)*(L32*$L$15)</f>
        <v>0</v>
      </c>
      <c r="V32" s="53" t="n">
        <f aca="false">(Q32/100)*(L32*$L$15)</f>
        <v>0</v>
      </c>
      <c r="W32" s="53" t="n">
        <f aca="false">(R32/100)*(K32*$K$15)+(R32/100)*(L32*$L$15)</f>
        <v>0</v>
      </c>
      <c r="X32" s="53" t="n">
        <f aca="false">N32+S32</f>
        <v>239.9375</v>
      </c>
      <c r="Y32" s="53" t="n">
        <f aca="false">O32+T32</f>
        <v>0</v>
      </c>
      <c r="Z32" s="53" t="n">
        <f aca="false">P32+U32</f>
        <v>0</v>
      </c>
      <c r="AA32" s="53" t="n">
        <f aca="false">Q32+V32</f>
        <v>0</v>
      </c>
      <c r="AB32" s="53" t="n">
        <f aca="false">R32+W32</f>
        <v>0</v>
      </c>
      <c r="AC32" s="54" t="n">
        <f aca="false">ROUND(X32+Y32+Z32+AA32+AB32,1)</f>
        <v>239.9</v>
      </c>
      <c r="AD32" s="55" t="n">
        <f aca="false">(ROUND(AC32-AC20,1)/AC20)</f>
        <v>0.156702025072324</v>
      </c>
      <c r="AE32" s="46"/>
      <c r="AF32" s="47"/>
      <c r="AH32" s="17" t="s">
        <v>16</v>
      </c>
      <c r="AI32" s="28" t="n">
        <v>1.3</v>
      </c>
      <c r="AJ32" s="18" t="n">
        <v>1.3</v>
      </c>
      <c r="AK32" s="18" t="n">
        <v>1.3</v>
      </c>
      <c r="AL32" s="18" t="n">
        <v>1.3</v>
      </c>
      <c r="AM32" s="18" t="n">
        <v>1.3</v>
      </c>
      <c r="AN32" s="26" t="n">
        <v>1.5</v>
      </c>
      <c r="AO32" s="26" t="n">
        <v>1.5</v>
      </c>
      <c r="AP32" s="26" t="n">
        <v>1.5</v>
      </c>
      <c r="AQ32" s="26" t="n">
        <v>1.5</v>
      </c>
      <c r="AR32" s="26" t="n">
        <v>1.5</v>
      </c>
    </row>
    <row r="33" customFormat="false" ht="15" hidden="false" customHeight="false" outlineLevel="0" collapsed="false">
      <c r="A33" s="48"/>
      <c r="B33" s="49"/>
      <c r="C33" s="50" t="s">
        <v>17</v>
      </c>
      <c r="D33" s="51" t="n">
        <v>55</v>
      </c>
      <c r="E33" s="51" t="n">
        <v>0</v>
      </c>
      <c r="F33" s="51" t="n">
        <v>0</v>
      </c>
      <c r="G33" s="51" t="n">
        <v>0</v>
      </c>
      <c r="H33" s="51" t="n">
        <v>0</v>
      </c>
      <c r="I33" s="52" t="n">
        <v>15</v>
      </c>
      <c r="J33" s="52" t="n">
        <v>100</v>
      </c>
      <c r="K33" s="52" t="n">
        <v>0</v>
      </c>
      <c r="L33" s="52" t="n">
        <v>0</v>
      </c>
      <c r="M33" s="52" t="n">
        <v>0</v>
      </c>
      <c r="N33" s="53" t="n">
        <f aca="false">D33*$D$16</f>
        <v>68.75</v>
      </c>
      <c r="O33" s="53" t="n">
        <f aca="false">E33*$E$16</f>
        <v>0</v>
      </c>
      <c r="P33" s="53" t="n">
        <f aca="false">F33*$F$16</f>
        <v>0</v>
      </c>
      <c r="Q33" s="53" t="n">
        <f aca="false">G33*$G$16</f>
        <v>0</v>
      </c>
      <c r="R33" s="53" t="n">
        <f aca="false">H33*$H$16</f>
        <v>0</v>
      </c>
      <c r="S33" s="53" t="n">
        <f aca="false">(N33/100)*(I33*$I$16)+(N33/100)*(J33*$J$16)</f>
        <v>182.1875</v>
      </c>
      <c r="T33" s="53" t="n">
        <f aca="false">(O33/100)*(K33*$K$16)</f>
        <v>0</v>
      </c>
      <c r="U33" s="53" t="n">
        <f aca="false">(P33/100)*(K33*$K$16)+(P33/100)*(L33*$L$16)</f>
        <v>0</v>
      </c>
      <c r="V33" s="53" t="n">
        <f aca="false">(Q33/100)*(L33*$L$16)</f>
        <v>0</v>
      </c>
      <c r="W33" s="53" t="n">
        <f aca="false">(R33/100)*(K33*$K$16)+(R33/100)*(L33*$L$16)</f>
        <v>0</v>
      </c>
      <c r="X33" s="53" t="n">
        <f aca="false">N33+S33</f>
        <v>250.9375</v>
      </c>
      <c r="Y33" s="53" t="n">
        <f aca="false">O33+T33</f>
        <v>0</v>
      </c>
      <c r="Z33" s="53" t="n">
        <f aca="false">P33+U33</f>
        <v>0</v>
      </c>
      <c r="AA33" s="53" t="n">
        <f aca="false">Q33+V33</f>
        <v>0</v>
      </c>
      <c r="AB33" s="53" t="n">
        <f aca="false">R33+W33</f>
        <v>0</v>
      </c>
      <c r="AC33" s="54" t="n">
        <f aca="false">ROUND(X33+Y33+Z33+AA33+AB33,1)</f>
        <v>250.9</v>
      </c>
      <c r="AD33" s="55" t="n">
        <f aca="false">(ROUND(AC33-AC20,1)/AC20)</f>
        <v>0.209739633558341</v>
      </c>
      <c r="AE33" s="46"/>
      <c r="AF33" s="47"/>
      <c r="AH33" s="17" t="s">
        <v>17</v>
      </c>
      <c r="AI33" s="18" t="n">
        <v>1.4</v>
      </c>
      <c r="AJ33" s="18" t="n">
        <v>1.4</v>
      </c>
      <c r="AK33" s="18" t="n">
        <v>1.4</v>
      </c>
      <c r="AL33" s="18" t="n">
        <v>1.4</v>
      </c>
      <c r="AM33" s="18" t="n">
        <v>1.4</v>
      </c>
      <c r="AN33" s="25" t="n">
        <v>1</v>
      </c>
      <c r="AO33" s="26" t="n">
        <v>3</v>
      </c>
      <c r="AP33" s="26" t="n">
        <v>1.5</v>
      </c>
      <c r="AQ33" s="26" t="n">
        <v>1.5</v>
      </c>
      <c r="AR33" s="26" t="n">
        <v>1.5</v>
      </c>
    </row>
    <row r="34" customFormat="false" ht="15" hidden="false" customHeight="false" outlineLevel="0" collapsed="false">
      <c r="A34" s="48"/>
      <c r="B34" s="49"/>
      <c r="C34" s="50" t="s">
        <v>18</v>
      </c>
      <c r="D34" s="51" t="n">
        <v>55</v>
      </c>
      <c r="E34" s="51" t="n">
        <v>0</v>
      </c>
      <c r="F34" s="51" t="n">
        <v>0</v>
      </c>
      <c r="G34" s="51" t="n">
        <v>0</v>
      </c>
      <c r="H34" s="51" t="n">
        <v>0</v>
      </c>
      <c r="I34" s="52" t="n">
        <v>59</v>
      </c>
      <c r="J34" s="52" t="n">
        <v>80</v>
      </c>
      <c r="K34" s="52" t="n">
        <v>0</v>
      </c>
      <c r="L34" s="52" t="n">
        <v>0</v>
      </c>
      <c r="M34" s="52" t="n">
        <v>0</v>
      </c>
      <c r="N34" s="53" t="n">
        <f aca="false">D34*$D$17</f>
        <v>68.75</v>
      </c>
      <c r="O34" s="53" t="n">
        <f aca="false">E34*$E$17</f>
        <v>0</v>
      </c>
      <c r="P34" s="53" t="n">
        <f aca="false">F34*$F$17</f>
        <v>0</v>
      </c>
      <c r="Q34" s="53" t="n">
        <f aca="false">G34*$G$17</f>
        <v>0</v>
      </c>
      <c r="R34" s="53" t="n">
        <f aca="false">H34*$H$17</f>
        <v>0</v>
      </c>
      <c r="S34" s="53" t="n">
        <f aca="false">(N34/100)*(I34*$I$17)+(N34/100)*(J34*$J$17)</f>
        <v>156.40625</v>
      </c>
      <c r="T34" s="53" t="n">
        <f aca="false">(O34/100)*(K34*$K$17)</f>
        <v>0</v>
      </c>
      <c r="U34" s="53" t="n">
        <f aca="false">(P34/100)*(K34*$K$17)+(P34/100)*(L34*$L$17)</f>
        <v>0</v>
      </c>
      <c r="V34" s="53" t="n">
        <f aca="false">(Q34/100)*(L34*$L$17)</f>
        <v>0</v>
      </c>
      <c r="W34" s="53" t="n">
        <f aca="false">(R34/100)*(K34*$K$17)+(R34/100)*(L34*$L$17)</f>
        <v>0</v>
      </c>
      <c r="X34" s="53" t="n">
        <f aca="false">N34+S34</f>
        <v>225.15625</v>
      </c>
      <c r="Y34" s="53" t="n">
        <f aca="false">O34+T34</f>
        <v>0</v>
      </c>
      <c r="Z34" s="53" t="n">
        <f aca="false">P34+U34</f>
        <v>0</v>
      </c>
      <c r="AA34" s="53" t="n">
        <f aca="false">Q34+V34</f>
        <v>0</v>
      </c>
      <c r="AB34" s="53" t="n">
        <f aca="false">R34+W34</f>
        <v>0</v>
      </c>
      <c r="AC34" s="54" t="n">
        <f aca="false">ROUND(X34+Y34+Z34+AA34+AB34,1)</f>
        <v>225.2</v>
      </c>
      <c r="AD34" s="55" t="n">
        <f aca="false">(ROUND(AC34-AC20,1)/AC20)</f>
        <v>0.085824493731919</v>
      </c>
      <c r="AE34" s="46"/>
      <c r="AF34" s="47"/>
      <c r="AH34" s="17" t="s">
        <v>18</v>
      </c>
      <c r="AI34" s="18" t="n">
        <v>1.4</v>
      </c>
      <c r="AJ34" s="18" t="n">
        <v>1.4</v>
      </c>
      <c r="AK34" s="18" t="n">
        <v>1.4</v>
      </c>
      <c r="AL34" s="18" t="n">
        <v>1.4</v>
      </c>
      <c r="AM34" s="18" t="n">
        <v>1.4</v>
      </c>
      <c r="AN34" s="25" t="n">
        <v>3</v>
      </c>
      <c r="AO34" s="26" t="n">
        <v>1</v>
      </c>
      <c r="AP34" s="26" t="n">
        <v>1.5</v>
      </c>
      <c r="AQ34" s="26" t="n">
        <v>1.5</v>
      </c>
      <c r="AR34" s="26" t="n">
        <v>1.5</v>
      </c>
    </row>
    <row r="35" customFormat="false" ht="15" hidden="false" customHeight="false" outlineLevel="0" collapsed="false">
      <c r="A35" s="56" t="s">
        <v>19</v>
      </c>
      <c r="B35" s="57" t="s">
        <v>40</v>
      </c>
      <c r="C35" s="40" t="s">
        <v>4</v>
      </c>
      <c r="D35" s="41" t="n">
        <v>70</v>
      </c>
      <c r="E35" s="41" t="n">
        <v>0</v>
      </c>
      <c r="F35" s="41" t="n">
        <v>0</v>
      </c>
      <c r="G35" s="41" t="n">
        <v>0</v>
      </c>
      <c r="H35" s="41" t="n">
        <v>0</v>
      </c>
      <c r="I35" s="42" t="n">
        <v>20</v>
      </c>
      <c r="J35" s="42" t="n">
        <v>50</v>
      </c>
      <c r="K35" s="42" t="n">
        <v>0</v>
      </c>
      <c r="L35" s="42" t="n">
        <v>0</v>
      </c>
      <c r="M35" s="42" t="n">
        <v>0</v>
      </c>
      <c r="N35" s="43" t="n">
        <f aca="false">D35*$D$3</f>
        <v>91</v>
      </c>
      <c r="O35" s="43" t="n">
        <f aca="false">E35*$E$3</f>
        <v>0</v>
      </c>
      <c r="P35" s="43" t="n">
        <f aca="false">F35*$F$3</f>
        <v>0</v>
      </c>
      <c r="Q35" s="43" t="n">
        <f aca="false">G35*$G$3</f>
        <v>0</v>
      </c>
      <c r="R35" s="43" t="n">
        <f aca="false">H35*$H$3</f>
        <v>0</v>
      </c>
      <c r="S35" s="43" t="n">
        <f aca="false">(N35/100)*(I35*$I$3)+(N35/100)*(J35*$J$3)</f>
        <v>127.4</v>
      </c>
      <c r="T35" s="43" t="n">
        <f aca="false">(O35/100)*(K35*$K$3)</f>
        <v>0</v>
      </c>
      <c r="U35" s="43" t="n">
        <f aca="false">(P35/100)*(K35*$K$3)+(P35/100)*(L35*$L$3)</f>
        <v>0</v>
      </c>
      <c r="V35" s="43" t="n">
        <f aca="false">(Q35/100)*(L35*$L$3)</f>
        <v>0</v>
      </c>
      <c r="W35" s="43" t="n">
        <f aca="false">(R35/100)*(K35*$K$3)+(R35/100)*(L35*$L$3)</f>
        <v>0</v>
      </c>
      <c r="X35" s="43" t="n">
        <f aca="false">N35+S35</f>
        <v>218.4</v>
      </c>
      <c r="Y35" s="43" t="n">
        <f aca="false">O35+T35</f>
        <v>0</v>
      </c>
      <c r="Z35" s="43" t="n">
        <f aca="false">P35+U35</f>
        <v>0</v>
      </c>
      <c r="AA35" s="43" t="n">
        <f aca="false">Q35+V35</f>
        <v>0</v>
      </c>
      <c r="AB35" s="43" t="n">
        <f aca="false">R35+W35</f>
        <v>0</v>
      </c>
      <c r="AC35" s="44" t="n">
        <f aca="false">ROUND(X35+Y35+Z35+AA35+AB35,1)</f>
        <v>218.4</v>
      </c>
      <c r="AD35" s="45" t="n">
        <v>0</v>
      </c>
      <c r="AE35" s="46" t="s">
        <v>28</v>
      </c>
      <c r="AF35" s="47"/>
      <c r="AM35" s="3"/>
      <c r="AN35" s="14"/>
      <c r="AO35" s="14"/>
      <c r="AP35" s="14"/>
      <c r="AQ35" s="14"/>
      <c r="AR35" s="14"/>
    </row>
    <row r="36" customFormat="false" ht="15" hidden="false" customHeight="false" outlineLevel="0" collapsed="false">
      <c r="A36" s="48" t="s">
        <v>29</v>
      </c>
      <c r="B36" s="58" t="n">
        <v>0</v>
      </c>
      <c r="C36" s="50" t="s">
        <v>5</v>
      </c>
      <c r="D36" s="51" t="n">
        <v>70</v>
      </c>
      <c r="E36" s="51" t="n">
        <v>0</v>
      </c>
      <c r="F36" s="51" t="n">
        <v>0</v>
      </c>
      <c r="G36" s="51" t="n">
        <v>0</v>
      </c>
      <c r="H36" s="51" t="n">
        <v>0</v>
      </c>
      <c r="I36" s="52" t="n">
        <v>40</v>
      </c>
      <c r="J36" s="52" t="n">
        <v>59</v>
      </c>
      <c r="K36" s="52" t="n">
        <v>0</v>
      </c>
      <c r="L36" s="52" t="n">
        <v>0</v>
      </c>
      <c r="M36" s="52" t="n">
        <v>0</v>
      </c>
      <c r="N36" s="53" t="n">
        <f aca="false">D36*$D$4</f>
        <v>87.5</v>
      </c>
      <c r="O36" s="53" t="n">
        <f aca="false">E36*$E$4</f>
        <v>0</v>
      </c>
      <c r="P36" s="53" t="n">
        <f aca="false">F36*$F$4</f>
        <v>0</v>
      </c>
      <c r="Q36" s="53" t="n">
        <f aca="false">G36*$G$4</f>
        <v>0</v>
      </c>
      <c r="R36" s="53" t="n">
        <f aca="false">H36*$H$4</f>
        <v>0</v>
      </c>
      <c r="S36" s="53" t="n">
        <f aca="false">(N36/100)*(I36*$I$4)+(N36/100)*(J36*$J$4)</f>
        <v>173.25</v>
      </c>
      <c r="T36" s="53" t="n">
        <f aca="false">(O36/100)*(K36*$K$4)</f>
        <v>0</v>
      </c>
      <c r="U36" s="53" t="n">
        <f aca="false">(P36/100)*(K36*$K$4)+(P36/100)*(L36*$L$4)</f>
        <v>0</v>
      </c>
      <c r="V36" s="53" t="n">
        <f aca="false">(Q36/100)*(L36*$L$4)</f>
        <v>0</v>
      </c>
      <c r="W36" s="53" t="n">
        <f aca="false">(R36/100)*(K36*$K$4)+(R36/100)*(L36*$L$4)</f>
        <v>0</v>
      </c>
      <c r="X36" s="53" t="n">
        <f aca="false">N36+S36</f>
        <v>260.75</v>
      </c>
      <c r="Y36" s="53" t="n">
        <f aca="false">O36+T36</f>
        <v>0</v>
      </c>
      <c r="Z36" s="53" t="n">
        <f aca="false">P36+U36</f>
        <v>0</v>
      </c>
      <c r="AA36" s="53" t="n">
        <f aca="false">Q36+V36</f>
        <v>0</v>
      </c>
      <c r="AB36" s="53" t="n">
        <f aca="false">R36+W36</f>
        <v>0</v>
      </c>
      <c r="AC36" s="54" t="n">
        <f aca="false">ROUND(X36+Y36+Z36+AA36+AB36,1)</f>
        <v>260.8</v>
      </c>
      <c r="AD36" s="55" t="n">
        <f aca="false">(ROUND(AC36-AC35,1)/AC35)</f>
        <v>0.194139194139194</v>
      </c>
      <c r="AE36" s="46"/>
      <c r="AF36" s="47"/>
      <c r="AH36" s="10" t="n">
        <v>15</v>
      </c>
      <c r="AI36" s="11" t="s">
        <v>1</v>
      </c>
      <c r="AJ36" s="12"/>
      <c r="AK36" s="12"/>
      <c r="AL36" s="12"/>
      <c r="AM36" s="13"/>
      <c r="AN36" s="11" t="s">
        <v>2</v>
      </c>
      <c r="AO36" s="12"/>
      <c r="AP36" s="12"/>
      <c r="AQ36" s="12"/>
      <c r="AR36" s="13"/>
    </row>
    <row r="37" customFormat="false" ht="15" hidden="false" customHeight="false" outlineLevel="0" collapsed="false">
      <c r="A37" s="48" t="s">
        <v>30</v>
      </c>
      <c r="B37" s="58" t="n">
        <v>16</v>
      </c>
      <c r="C37" s="50" t="s">
        <v>6</v>
      </c>
      <c r="D37" s="51" t="n">
        <v>70</v>
      </c>
      <c r="E37" s="51" t="n">
        <v>0</v>
      </c>
      <c r="F37" s="51" t="n">
        <v>0</v>
      </c>
      <c r="G37" s="51" t="n">
        <v>0</v>
      </c>
      <c r="H37" s="51" t="n">
        <v>0</v>
      </c>
      <c r="I37" s="52" t="n">
        <v>20</v>
      </c>
      <c r="J37" s="52" t="n">
        <v>50</v>
      </c>
      <c r="K37" s="52" t="n">
        <v>0</v>
      </c>
      <c r="L37" s="52" t="n">
        <v>0</v>
      </c>
      <c r="M37" s="52" t="n">
        <v>0</v>
      </c>
      <c r="N37" s="53" t="n">
        <f aca="false">D37*$D$5</f>
        <v>91</v>
      </c>
      <c r="O37" s="53" t="n">
        <f aca="false">E37*$E$5</f>
        <v>0</v>
      </c>
      <c r="P37" s="53" t="n">
        <f aca="false">F37*$F$5</f>
        <v>0</v>
      </c>
      <c r="Q37" s="53" t="n">
        <f aca="false">G37*$G$5</f>
        <v>0</v>
      </c>
      <c r="R37" s="53" t="n">
        <f aca="false">H37*$H$5</f>
        <v>0</v>
      </c>
      <c r="S37" s="53" t="n">
        <f aca="false">(N37/100)*(I37*$I$5)+(N37/100)*(J37*$J$5)</f>
        <v>127.4</v>
      </c>
      <c r="T37" s="53" t="n">
        <f aca="false">(O37/100)*(K37*$K$5)</f>
        <v>0</v>
      </c>
      <c r="U37" s="53" t="n">
        <f aca="false">(P37/100)*(K37*$K$5)+(P37/100)*(L37*$L$5)</f>
        <v>0</v>
      </c>
      <c r="V37" s="53" t="n">
        <f aca="false">(Q37/100)*(L37*$L$5)</f>
        <v>0</v>
      </c>
      <c r="W37" s="53" t="n">
        <f aca="false">(R37/100)*(K37*$K$5)+(R37/100)*(L37*$L$5)</f>
        <v>0</v>
      </c>
      <c r="X37" s="53" t="n">
        <f aca="false">N37+S37</f>
        <v>218.4</v>
      </c>
      <c r="Y37" s="53" t="n">
        <f aca="false">O37+T37</f>
        <v>0</v>
      </c>
      <c r="Z37" s="53" t="n">
        <f aca="false">P37+U37</f>
        <v>0</v>
      </c>
      <c r="AA37" s="53" t="n">
        <f aca="false">Q37+V37</f>
        <v>0</v>
      </c>
      <c r="AB37" s="53" t="n">
        <f aca="false">R37+W37</f>
        <v>0</v>
      </c>
      <c r="AC37" s="54" t="n">
        <f aca="false">ROUND(X37+Y37+Z37+AA37+AB37,1)</f>
        <v>218.4</v>
      </c>
      <c r="AD37" s="55" t="n">
        <f aca="false">(ROUND(AC37-AC35,1)/AC35)</f>
        <v>0</v>
      </c>
      <c r="AE37" s="46"/>
      <c r="AF37" s="47"/>
      <c r="AH37" s="17" t="s">
        <v>4</v>
      </c>
      <c r="AI37" s="22" t="n">
        <v>2</v>
      </c>
      <c r="AJ37" s="23" t="n">
        <v>2</v>
      </c>
      <c r="AK37" s="23" t="n">
        <v>2</v>
      </c>
      <c r="AL37" s="23" t="n">
        <v>2</v>
      </c>
      <c r="AM37" s="24" t="n">
        <v>2</v>
      </c>
      <c r="AN37" s="19" t="n">
        <v>2</v>
      </c>
      <c r="AO37" s="20" t="n">
        <v>2</v>
      </c>
      <c r="AP37" s="20" t="n">
        <v>2</v>
      </c>
      <c r="AQ37" s="20" t="n">
        <v>2</v>
      </c>
      <c r="AR37" s="21" t="n">
        <v>2</v>
      </c>
    </row>
    <row r="38" customFormat="false" ht="15" hidden="false" customHeight="false" outlineLevel="0" collapsed="false">
      <c r="A38" s="48" t="s">
        <v>31</v>
      </c>
      <c r="B38" s="58" t="n">
        <v>0</v>
      </c>
      <c r="C38" s="50" t="s">
        <v>7</v>
      </c>
      <c r="D38" s="51" t="n">
        <v>70</v>
      </c>
      <c r="E38" s="51" t="n">
        <v>0</v>
      </c>
      <c r="F38" s="51" t="n">
        <v>0</v>
      </c>
      <c r="G38" s="51" t="n">
        <v>0</v>
      </c>
      <c r="H38" s="51" t="n">
        <v>0</v>
      </c>
      <c r="I38" s="52" t="n">
        <v>20</v>
      </c>
      <c r="J38" s="52" t="n">
        <v>50</v>
      </c>
      <c r="K38" s="52" t="n">
        <v>0</v>
      </c>
      <c r="L38" s="52" t="n">
        <v>0</v>
      </c>
      <c r="M38" s="52" t="n">
        <v>0</v>
      </c>
      <c r="N38" s="53" t="n">
        <f aca="false">D38*$D$6</f>
        <v>91</v>
      </c>
      <c r="O38" s="53" t="n">
        <f aca="false">E38*$E$6</f>
        <v>0</v>
      </c>
      <c r="P38" s="53" t="n">
        <f aca="false">F38*$F$6</f>
        <v>0</v>
      </c>
      <c r="Q38" s="53" t="n">
        <f aca="false">G38*$G$6</f>
        <v>0</v>
      </c>
      <c r="R38" s="53" t="n">
        <f aca="false">H38*$H$6</f>
        <v>0</v>
      </c>
      <c r="S38" s="53" t="n">
        <f aca="false">(N38/100)*(I38*$I$6)+(N38/100)*(J38*$J$6)</f>
        <v>127.4</v>
      </c>
      <c r="T38" s="53" t="n">
        <f aca="false">(O38/100)*(K38*$K$6)</f>
        <v>0</v>
      </c>
      <c r="U38" s="53" t="n">
        <f aca="false">(P38/100)*(K38*$K$6)+(P38/100)*(L38*$L$6)</f>
        <v>0</v>
      </c>
      <c r="V38" s="53" t="n">
        <f aca="false">(Q38/100)*(L38*$L$6)</f>
        <v>0</v>
      </c>
      <c r="W38" s="53" t="n">
        <f aca="false">(R38/100)*(K38*$K$6)+(R38/100)*(L38*$L$6)</f>
        <v>0</v>
      </c>
      <c r="X38" s="53" t="n">
        <f aca="false">N38+S38</f>
        <v>218.4</v>
      </c>
      <c r="Y38" s="53" t="n">
        <f aca="false">O38+T38</f>
        <v>0</v>
      </c>
      <c r="Z38" s="53" t="n">
        <f aca="false">P38+U38</f>
        <v>0</v>
      </c>
      <c r="AA38" s="53" t="n">
        <f aca="false">Q38+V38</f>
        <v>0</v>
      </c>
      <c r="AB38" s="53" t="n">
        <f aca="false">R38+W38</f>
        <v>0</v>
      </c>
      <c r="AC38" s="54" t="n">
        <f aca="false">ROUND(X38+Y38+Z38+AA38+AB38,1)</f>
        <v>218.4</v>
      </c>
      <c r="AD38" s="55" t="n">
        <f aca="false">(ROUND(AC38-AC35,1)/AC35)</f>
        <v>0</v>
      </c>
      <c r="AE38" s="46"/>
      <c r="AF38" s="47"/>
      <c r="AH38" s="17" t="s">
        <v>5</v>
      </c>
      <c r="AI38" s="18" t="n">
        <v>1.6</v>
      </c>
      <c r="AJ38" s="18" t="n">
        <v>1.6</v>
      </c>
      <c r="AK38" s="18" t="n">
        <v>1.6</v>
      </c>
      <c r="AL38" s="18" t="n">
        <v>1.6</v>
      </c>
      <c r="AM38" s="18" t="n">
        <v>1.6</v>
      </c>
      <c r="AN38" s="25" t="n">
        <v>2.5</v>
      </c>
      <c r="AO38" s="26" t="n">
        <v>2.5</v>
      </c>
      <c r="AP38" s="26" t="n">
        <v>2</v>
      </c>
      <c r="AQ38" s="26" t="n">
        <v>2</v>
      </c>
      <c r="AR38" s="27" t="n">
        <v>2</v>
      </c>
    </row>
    <row r="39" customFormat="false" ht="15" hidden="false" customHeight="false" outlineLevel="0" collapsed="false">
      <c r="A39" s="48" t="s">
        <v>32</v>
      </c>
      <c r="B39" s="58" t="n">
        <v>0</v>
      </c>
      <c r="C39" s="50" t="s">
        <v>8</v>
      </c>
      <c r="D39" s="51" t="n">
        <v>70</v>
      </c>
      <c r="E39" s="51" t="n">
        <v>0</v>
      </c>
      <c r="F39" s="51" t="n">
        <v>0</v>
      </c>
      <c r="G39" s="51" t="n">
        <v>0</v>
      </c>
      <c r="H39" s="51" t="n">
        <v>0</v>
      </c>
      <c r="I39" s="52" t="n">
        <v>20</v>
      </c>
      <c r="J39" s="52" t="n">
        <v>50</v>
      </c>
      <c r="K39" s="52" t="n">
        <v>0</v>
      </c>
      <c r="L39" s="52" t="n">
        <v>0</v>
      </c>
      <c r="M39" s="52" t="n">
        <v>0</v>
      </c>
      <c r="N39" s="53" t="n">
        <f aca="false">D39*$D$7</f>
        <v>91</v>
      </c>
      <c r="O39" s="53" t="n">
        <f aca="false">E39*$E$7</f>
        <v>0</v>
      </c>
      <c r="P39" s="53" t="n">
        <f aca="false">F39*$F$7</f>
        <v>0</v>
      </c>
      <c r="Q39" s="53" t="n">
        <f aca="false">G39*$G$7</f>
        <v>0</v>
      </c>
      <c r="R39" s="53" t="n">
        <f aca="false">H39*$H$7</f>
        <v>0</v>
      </c>
      <c r="S39" s="53" t="n">
        <f aca="false">(N39/100)*(I39*$I$7)+(N39/100)*(J39*$J$7)</f>
        <v>127.4</v>
      </c>
      <c r="T39" s="53" t="n">
        <f aca="false">(O39/100)*(K39*$K$7)</f>
        <v>0</v>
      </c>
      <c r="U39" s="53" t="n">
        <f aca="false">(P39/100)*(K39*$K$7)+(P39/100)*(L39*$L$7)</f>
        <v>0</v>
      </c>
      <c r="V39" s="53" t="n">
        <f aca="false">(Q39/100)*(L39*$L$7)</f>
        <v>0</v>
      </c>
      <c r="W39" s="53" t="n">
        <f aca="false">(R39/100)*(K39*$K$7)+(R39/100)*(L39*$L$7)</f>
        <v>0</v>
      </c>
      <c r="X39" s="53" t="n">
        <f aca="false">N39+S39</f>
        <v>218.4</v>
      </c>
      <c r="Y39" s="53" t="n">
        <f aca="false">O39+T39</f>
        <v>0</v>
      </c>
      <c r="Z39" s="53" t="n">
        <f aca="false">P39+U39</f>
        <v>0</v>
      </c>
      <c r="AA39" s="53" t="n">
        <f aca="false">Q39+V39</f>
        <v>0</v>
      </c>
      <c r="AB39" s="53" t="n">
        <f aca="false">R39+W39</f>
        <v>0</v>
      </c>
      <c r="AC39" s="54" t="n">
        <f aca="false">ROUND(X39+Y39+Z39+AA39+AB39,1)</f>
        <v>218.4</v>
      </c>
      <c r="AD39" s="55" t="n">
        <f aca="false">(ROUND(AC39-AC35,1)/AC35)</f>
        <v>0</v>
      </c>
      <c r="AE39" s="46"/>
      <c r="AF39" s="47"/>
      <c r="AH39" s="17" t="s">
        <v>6</v>
      </c>
      <c r="AI39" s="28" t="n">
        <v>2</v>
      </c>
      <c r="AJ39" s="18" t="n">
        <v>2</v>
      </c>
      <c r="AK39" s="18" t="n">
        <v>2</v>
      </c>
      <c r="AL39" s="18" t="n">
        <v>2</v>
      </c>
      <c r="AM39" s="29" t="n">
        <v>2</v>
      </c>
      <c r="AN39" s="26" t="n">
        <v>1.8</v>
      </c>
      <c r="AO39" s="26" t="n">
        <v>1.8</v>
      </c>
      <c r="AP39" s="26" t="n">
        <v>1.8</v>
      </c>
      <c r="AQ39" s="26" t="n">
        <v>1.8</v>
      </c>
      <c r="AR39" s="26" t="n">
        <v>1.8</v>
      </c>
    </row>
    <row r="40" customFormat="false" ht="15" hidden="false" customHeight="false" outlineLevel="0" collapsed="false">
      <c r="A40" s="48" t="s">
        <v>33</v>
      </c>
      <c r="B40" s="58"/>
      <c r="C40" s="50" t="s">
        <v>9</v>
      </c>
      <c r="D40" s="51" t="n">
        <v>70</v>
      </c>
      <c r="E40" s="51" t="n">
        <v>0</v>
      </c>
      <c r="F40" s="51" t="n">
        <v>0</v>
      </c>
      <c r="G40" s="51" t="n">
        <v>0</v>
      </c>
      <c r="H40" s="51" t="n">
        <v>0</v>
      </c>
      <c r="I40" s="52" t="n">
        <v>20</v>
      </c>
      <c r="J40" s="52" t="n">
        <v>50</v>
      </c>
      <c r="K40" s="52" t="n">
        <v>0</v>
      </c>
      <c r="L40" s="52" t="n">
        <v>0</v>
      </c>
      <c r="M40" s="52" t="n">
        <v>0</v>
      </c>
      <c r="N40" s="53" t="n">
        <f aca="false">D40*$D$8</f>
        <v>91</v>
      </c>
      <c r="O40" s="53" t="n">
        <f aca="false">E40*$E$8</f>
        <v>0</v>
      </c>
      <c r="P40" s="53" t="n">
        <f aca="false">F40*$F$8</f>
        <v>0</v>
      </c>
      <c r="Q40" s="53" t="n">
        <f aca="false">G40*$G$8</f>
        <v>0</v>
      </c>
      <c r="R40" s="53" t="n">
        <f aca="false">H40*$H$8</f>
        <v>0</v>
      </c>
      <c r="S40" s="53" t="n">
        <f aca="false">(N40/100)*(I40*$I$8)+(N40/100)*(J40*$J$8)</f>
        <v>127.4</v>
      </c>
      <c r="T40" s="53" t="n">
        <f aca="false">(O40/100)*(K40*$K$8)</f>
        <v>0</v>
      </c>
      <c r="U40" s="53" t="n">
        <f aca="false">(P40/100)*(K40*$K$8)+(P40/100)*(L40*$L$8)</f>
        <v>0</v>
      </c>
      <c r="V40" s="53" t="n">
        <f aca="false">(Q40/100)*(L40*$L$8)</f>
        <v>0</v>
      </c>
      <c r="W40" s="53" t="n">
        <f aca="false">(R40/100)*(K40*$K$8)+(R40/100)*(L40*$L$8)</f>
        <v>0</v>
      </c>
      <c r="X40" s="53" t="n">
        <f aca="false">N40+S40</f>
        <v>218.4</v>
      </c>
      <c r="Y40" s="53" t="n">
        <f aca="false">O40+T40</f>
        <v>0</v>
      </c>
      <c r="Z40" s="53" t="n">
        <f aca="false">P40+U40</f>
        <v>0</v>
      </c>
      <c r="AA40" s="53" t="n">
        <f aca="false">Q40+V40</f>
        <v>0</v>
      </c>
      <c r="AB40" s="53" t="n">
        <f aca="false">R40+W40</f>
        <v>0</v>
      </c>
      <c r="AC40" s="54" t="n">
        <f aca="false">ROUND(X40+Y40+Z40+AA40+AB40,1)</f>
        <v>218.4</v>
      </c>
      <c r="AD40" s="55" t="n">
        <f aca="false">(ROUND(AC40-AC35,1)/AC35)</f>
        <v>0</v>
      </c>
      <c r="AE40" s="46"/>
      <c r="AF40" s="47"/>
      <c r="AH40" s="17" t="s">
        <v>7</v>
      </c>
      <c r="AI40" s="28" t="n">
        <v>2</v>
      </c>
      <c r="AJ40" s="18" t="n">
        <v>2</v>
      </c>
      <c r="AK40" s="18" t="n">
        <v>2</v>
      </c>
      <c r="AL40" s="18" t="n">
        <v>2</v>
      </c>
      <c r="AM40" s="29" t="n">
        <v>2</v>
      </c>
      <c r="AN40" s="26" t="n">
        <v>1.8</v>
      </c>
      <c r="AO40" s="26" t="n">
        <v>1.8</v>
      </c>
      <c r="AP40" s="26" t="n">
        <v>1.8</v>
      </c>
      <c r="AQ40" s="26" t="n">
        <v>1.8</v>
      </c>
      <c r="AR40" s="26" t="n">
        <v>1.8</v>
      </c>
    </row>
    <row r="41" customFormat="false" ht="15" hidden="false" customHeight="false" outlineLevel="0" collapsed="false">
      <c r="A41" s="48" t="s">
        <v>34</v>
      </c>
      <c r="B41" s="58" t="n">
        <v>50</v>
      </c>
      <c r="C41" s="50" t="s">
        <v>10</v>
      </c>
      <c r="D41" s="51" t="n">
        <v>35</v>
      </c>
      <c r="E41" s="51" t="n">
        <v>70</v>
      </c>
      <c r="F41" s="51" t="n">
        <v>0</v>
      </c>
      <c r="G41" s="51" t="n">
        <v>0</v>
      </c>
      <c r="H41" s="51" t="n">
        <v>0</v>
      </c>
      <c r="I41" s="52" t="n">
        <v>20</v>
      </c>
      <c r="J41" s="52" t="n">
        <v>50</v>
      </c>
      <c r="K41" s="52" t="n">
        <v>75</v>
      </c>
      <c r="L41" s="52" t="n">
        <v>0</v>
      </c>
      <c r="M41" s="52" t="n">
        <v>0</v>
      </c>
      <c r="N41" s="53" t="n">
        <f aca="false">D41*$D$9</f>
        <v>43.75</v>
      </c>
      <c r="O41" s="53" t="n">
        <f aca="false">E41*$E$9</f>
        <v>87.5</v>
      </c>
      <c r="P41" s="53" t="n">
        <f aca="false">F41*$F$9</f>
        <v>0</v>
      </c>
      <c r="Q41" s="53" t="n">
        <f aca="false">G41*$G$9</f>
        <v>0</v>
      </c>
      <c r="R41" s="53" t="n">
        <f aca="false">H41*$H$9</f>
        <v>0</v>
      </c>
      <c r="S41" s="53" t="n">
        <f aca="false">(N41/100)*(I41*$I$9)+(N41/100)*(J41*$J$9)</f>
        <v>30.625</v>
      </c>
      <c r="T41" s="53" t="n">
        <f aca="false">(O41/100)*(K41*$K$9)</f>
        <v>91.875</v>
      </c>
      <c r="U41" s="53" t="n">
        <f aca="false">(P41/100)*(K41*$K$9)+(P41/100)*(L41*$L$9)</f>
        <v>0</v>
      </c>
      <c r="V41" s="53" t="n">
        <f aca="false">(Q41/100)*(L41*$L$9)</f>
        <v>0</v>
      </c>
      <c r="W41" s="53" t="n">
        <f aca="false">(R41/100)*(K41*$K$9)+(R41/100)*(L41*$L$9)</f>
        <v>0</v>
      </c>
      <c r="X41" s="53" t="n">
        <f aca="false">N41+S41</f>
        <v>74.375</v>
      </c>
      <c r="Y41" s="53" t="n">
        <f aca="false">O41+T41</f>
        <v>179.375</v>
      </c>
      <c r="Z41" s="53" t="n">
        <f aca="false">P41+U41</f>
        <v>0</v>
      </c>
      <c r="AA41" s="53" t="n">
        <f aca="false">Q41+V41</f>
        <v>0</v>
      </c>
      <c r="AB41" s="53" t="n">
        <f aca="false">R41+W41</f>
        <v>0</v>
      </c>
      <c r="AC41" s="54" t="n">
        <f aca="false">ROUND(X41+Y41+Z41+AA41+AB41,1)</f>
        <v>253.8</v>
      </c>
      <c r="AD41" s="55" t="n">
        <f aca="false">(ROUND(AC41-AC35,1)/AC35)</f>
        <v>0.162087912087912</v>
      </c>
      <c r="AE41" s="46"/>
      <c r="AF41" s="47"/>
      <c r="AH41" s="17" t="s">
        <v>8</v>
      </c>
      <c r="AI41" s="28" t="n">
        <v>2</v>
      </c>
      <c r="AJ41" s="18" t="n">
        <v>2</v>
      </c>
      <c r="AK41" s="18" t="n">
        <v>2</v>
      </c>
      <c r="AL41" s="18" t="n">
        <v>2</v>
      </c>
      <c r="AM41" s="29" t="n">
        <v>2</v>
      </c>
      <c r="AN41" s="26" t="n">
        <v>1.8</v>
      </c>
      <c r="AO41" s="26" t="n">
        <v>1.8</v>
      </c>
      <c r="AP41" s="26" t="n">
        <v>1.8</v>
      </c>
      <c r="AQ41" s="26" t="n">
        <v>1.8</v>
      </c>
      <c r="AR41" s="26" t="n">
        <v>1.8</v>
      </c>
    </row>
    <row r="42" customFormat="false" ht="15" hidden="false" customHeight="false" outlineLevel="0" collapsed="false">
      <c r="A42" s="48" t="s">
        <v>35</v>
      </c>
      <c r="B42" s="58"/>
      <c r="C42" s="50" t="s">
        <v>11</v>
      </c>
      <c r="D42" s="51" t="n">
        <v>35</v>
      </c>
      <c r="E42" s="51" t="n">
        <v>0</v>
      </c>
      <c r="F42" s="51" t="n">
        <v>70</v>
      </c>
      <c r="G42" s="51" t="n">
        <v>0</v>
      </c>
      <c r="H42" s="51" t="n">
        <v>0</v>
      </c>
      <c r="I42" s="52" t="n">
        <v>20</v>
      </c>
      <c r="J42" s="52" t="n">
        <v>50</v>
      </c>
      <c r="K42" s="52" t="n">
        <v>37.5</v>
      </c>
      <c r="L42" s="52" t="n">
        <v>37.5</v>
      </c>
      <c r="M42" s="52" t="n">
        <v>0</v>
      </c>
      <c r="N42" s="53" t="n">
        <f aca="false">D42*$D$10</f>
        <v>43.75</v>
      </c>
      <c r="O42" s="53" t="n">
        <f aca="false">E42*$E$10</f>
        <v>0</v>
      </c>
      <c r="P42" s="53" t="n">
        <f aca="false">F42*$F$10</f>
        <v>87.5</v>
      </c>
      <c r="Q42" s="53" t="n">
        <f aca="false">G42*$G$10</f>
        <v>0</v>
      </c>
      <c r="R42" s="53" t="n">
        <f aca="false">H42*$H$10</f>
        <v>0</v>
      </c>
      <c r="S42" s="53" t="n">
        <f aca="false">(N42/100)*(I42*$I$10)+(N42/100)*(J42*$J$10)</f>
        <v>30.625</v>
      </c>
      <c r="T42" s="53" t="n">
        <f aca="false">(O42/100)*(K42*$J$10)</f>
        <v>0</v>
      </c>
      <c r="U42" s="53" t="n">
        <f aca="false">(P42/100)*(K42*$K$10)+(P42/100)*(L42*$L$10)</f>
        <v>91.875</v>
      </c>
      <c r="V42" s="53" t="n">
        <f aca="false">(Q42/100)*(L42*$L$10)</f>
        <v>0</v>
      </c>
      <c r="W42" s="53" t="n">
        <f aca="false">(R42/100)*(K42*$K$10)+(R42/100)*(L42*$L$10)</f>
        <v>0</v>
      </c>
      <c r="X42" s="53" t="n">
        <f aca="false">N42+S42</f>
        <v>74.375</v>
      </c>
      <c r="Y42" s="53" t="n">
        <f aca="false">O42+T42</f>
        <v>0</v>
      </c>
      <c r="Z42" s="53" t="n">
        <f aca="false">P42+U42</f>
        <v>179.375</v>
      </c>
      <c r="AA42" s="53" t="n">
        <f aca="false">Q42+V42</f>
        <v>0</v>
      </c>
      <c r="AB42" s="53" t="n">
        <f aca="false">R42+W42</f>
        <v>0</v>
      </c>
      <c r="AC42" s="54" t="n">
        <f aca="false">ROUND(X42+Y42+Z42+AA42+AB42,1)</f>
        <v>253.8</v>
      </c>
      <c r="AD42" s="55" t="n">
        <f aca="false">(ROUND(AC42-AC35,1)/AC35)</f>
        <v>0.162087912087912</v>
      </c>
      <c r="AE42" s="46"/>
      <c r="AF42" s="47"/>
      <c r="AH42" s="17" t="s">
        <v>9</v>
      </c>
      <c r="AI42" s="28" t="n">
        <v>2</v>
      </c>
      <c r="AJ42" s="18" t="n">
        <v>2</v>
      </c>
      <c r="AK42" s="18" t="n">
        <v>2</v>
      </c>
      <c r="AL42" s="18" t="n">
        <v>2</v>
      </c>
      <c r="AM42" s="29" t="n">
        <v>2</v>
      </c>
      <c r="AN42" s="26" t="n">
        <v>1.8</v>
      </c>
      <c r="AO42" s="26" t="n">
        <v>1.8</v>
      </c>
      <c r="AP42" s="26" t="n">
        <v>1.8</v>
      </c>
      <c r="AQ42" s="26" t="n">
        <v>1.8</v>
      </c>
      <c r="AR42" s="26" t="n">
        <v>1.8</v>
      </c>
    </row>
    <row r="43" customFormat="false" ht="15" hidden="false" customHeight="false" outlineLevel="0" collapsed="false">
      <c r="A43" s="48" t="s">
        <v>36</v>
      </c>
      <c r="B43" s="58"/>
      <c r="C43" s="50" t="s">
        <v>12</v>
      </c>
      <c r="D43" s="51" t="n">
        <v>35</v>
      </c>
      <c r="E43" s="51" t="n">
        <v>0</v>
      </c>
      <c r="F43" s="51" t="n">
        <v>0</v>
      </c>
      <c r="G43" s="51" t="n">
        <v>70</v>
      </c>
      <c r="H43" s="51" t="n">
        <v>0</v>
      </c>
      <c r="I43" s="52" t="n">
        <v>20</v>
      </c>
      <c r="J43" s="52" t="n">
        <v>50</v>
      </c>
      <c r="K43" s="52" t="n">
        <v>0</v>
      </c>
      <c r="L43" s="52" t="n">
        <v>75</v>
      </c>
      <c r="M43" s="52" t="n">
        <v>0</v>
      </c>
      <c r="N43" s="53" t="n">
        <f aca="false">D43*$D$11</f>
        <v>43.75</v>
      </c>
      <c r="O43" s="53" t="n">
        <f aca="false">E43*$E$11</f>
        <v>0</v>
      </c>
      <c r="P43" s="53" t="n">
        <f aca="false">F43*$F$11</f>
        <v>0</v>
      </c>
      <c r="Q43" s="53" t="n">
        <f aca="false">G43*$G$11</f>
        <v>87.5</v>
      </c>
      <c r="R43" s="53" t="n">
        <f aca="false">H43*$H$11</f>
        <v>0</v>
      </c>
      <c r="S43" s="53" t="n">
        <f aca="false">(N43/100)*(I43*$I$11)+(N43/100)*(J43*$J$11)</f>
        <v>30.625</v>
      </c>
      <c r="T43" s="53" t="n">
        <f aca="false">(O43/100)*(K43*$K$11)</f>
        <v>0</v>
      </c>
      <c r="U43" s="53" t="n">
        <f aca="false">(P43/100)*(K43*$K$11)+(P43/100)*(L43*$L$11)</f>
        <v>0</v>
      </c>
      <c r="V43" s="53" t="n">
        <f aca="false">(Q43/100)*(L43*$L$11)</f>
        <v>91.875</v>
      </c>
      <c r="W43" s="53" t="n">
        <f aca="false">(R43/100)*(K43*$K$11)+(R43/100)*(L43*$L$11)</f>
        <v>0</v>
      </c>
      <c r="X43" s="53" t="n">
        <f aca="false">N43+S43</f>
        <v>74.375</v>
      </c>
      <c r="Y43" s="53" t="n">
        <f aca="false">O43+T43</f>
        <v>0</v>
      </c>
      <c r="Z43" s="53" t="n">
        <f aca="false">P43+U43</f>
        <v>0</v>
      </c>
      <c r="AA43" s="53" t="n">
        <f aca="false">Q43+V43</f>
        <v>179.375</v>
      </c>
      <c r="AB43" s="53" t="n">
        <f aca="false">R43+W43</f>
        <v>0</v>
      </c>
      <c r="AC43" s="54" t="n">
        <f aca="false">ROUND(X43+Y43+Z43+AA43+AB43,1)</f>
        <v>253.8</v>
      </c>
      <c r="AD43" s="55" t="n">
        <f aca="false">(ROUND(AC43-AC35,1)/AC35)</f>
        <v>0.162087912087912</v>
      </c>
      <c r="AE43" s="46"/>
      <c r="AF43" s="47"/>
      <c r="AH43" s="17" t="s">
        <v>10</v>
      </c>
      <c r="AI43" s="28" t="n">
        <v>1.3</v>
      </c>
      <c r="AJ43" s="18" t="n">
        <v>1.5</v>
      </c>
      <c r="AK43" s="18" t="n">
        <v>1.5</v>
      </c>
      <c r="AL43" s="18" t="n">
        <v>1.5</v>
      </c>
      <c r="AM43" s="18" t="n">
        <v>1.5</v>
      </c>
      <c r="AN43" s="26" t="n">
        <v>2</v>
      </c>
      <c r="AO43" s="26" t="n">
        <v>2</v>
      </c>
      <c r="AP43" s="26" t="n">
        <v>2</v>
      </c>
      <c r="AQ43" s="26" t="n">
        <v>2</v>
      </c>
      <c r="AR43" s="26" t="n">
        <v>2</v>
      </c>
    </row>
    <row r="44" customFormat="false" ht="15" hidden="false" customHeight="false" outlineLevel="0" collapsed="false">
      <c r="A44" s="48" t="s">
        <v>37</v>
      </c>
      <c r="B44" s="58"/>
      <c r="C44" s="50" t="s">
        <v>13</v>
      </c>
      <c r="D44" s="51" t="n">
        <v>35</v>
      </c>
      <c r="E44" s="51" t="n">
        <v>0</v>
      </c>
      <c r="F44" s="51" t="n">
        <v>0</v>
      </c>
      <c r="G44" s="51" t="n">
        <v>0</v>
      </c>
      <c r="H44" s="51" t="n">
        <v>70</v>
      </c>
      <c r="I44" s="52" t="n">
        <v>20</v>
      </c>
      <c r="J44" s="52" t="n">
        <v>50</v>
      </c>
      <c r="K44" s="52" t="n">
        <v>37.5</v>
      </c>
      <c r="L44" s="52" t="n">
        <v>37.5</v>
      </c>
      <c r="M44" s="52" t="n">
        <v>0</v>
      </c>
      <c r="N44" s="53" t="n">
        <f aca="false">D44*$D$12</f>
        <v>43.75</v>
      </c>
      <c r="O44" s="53" t="n">
        <f aca="false">E44*$E$12</f>
        <v>0</v>
      </c>
      <c r="P44" s="53" t="n">
        <f aca="false">F44*$F$12</f>
        <v>0</v>
      </c>
      <c r="Q44" s="53" t="n">
        <f aca="false">G44*$G$12</f>
        <v>0</v>
      </c>
      <c r="R44" s="53" t="n">
        <f aca="false">H44*$H$12</f>
        <v>87.5</v>
      </c>
      <c r="S44" s="53" t="n">
        <f aca="false">(N44/100)*(I44*$I$12)+(N44/100)*(J44*$J$12)</f>
        <v>30.625</v>
      </c>
      <c r="T44" s="53" t="n">
        <f aca="false">(O44/100)*(K44*$K$12)</f>
        <v>0</v>
      </c>
      <c r="U44" s="53" t="n">
        <f aca="false">(P44/100)*(K44*$K$12)+(P44/100)*(L44*$L$12)</f>
        <v>0</v>
      </c>
      <c r="V44" s="53" t="n">
        <f aca="false">(Q44/100)*(L44*$L$12)</f>
        <v>0</v>
      </c>
      <c r="W44" s="53" t="n">
        <f aca="false">(R44/100)*(K44*$K$12)+(R44/100)*(L44*$L$12)</f>
        <v>91.875</v>
      </c>
      <c r="X44" s="53" t="n">
        <f aca="false">N44+S44</f>
        <v>74.375</v>
      </c>
      <c r="Y44" s="53" t="n">
        <f aca="false">O44+T44</f>
        <v>0</v>
      </c>
      <c r="Z44" s="53" t="n">
        <f aca="false">P44+U44</f>
        <v>0</v>
      </c>
      <c r="AA44" s="53" t="n">
        <f aca="false">Q44+V44</f>
        <v>0</v>
      </c>
      <c r="AB44" s="53" t="n">
        <f aca="false">R44+W44</f>
        <v>179.375</v>
      </c>
      <c r="AC44" s="54" t="n">
        <f aca="false">ROUND(X44+Y44+Z44+AA44+AB44,1)</f>
        <v>253.8</v>
      </c>
      <c r="AD44" s="55" t="n">
        <f aca="false">(ROUND(AC44-AC35,1)/AC35)</f>
        <v>0.162087912087912</v>
      </c>
      <c r="AE44" s="46"/>
      <c r="AF44" s="47"/>
      <c r="AH44" s="17" t="s">
        <v>11</v>
      </c>
      <c r="AI44" s="28" t="n">
        <v>1.3</v>
      </c>
      <c r="AJ44" s="18" t="n">
        <v>1.5</v>
      </c>
      <c r="AK44" s="18" t="n">
        <v>1.5</v>
      </c>
      <c r="AL44" s="18" t="n">
        <v>1.5</v>
      </c>
      <c r="AM44" s="18" t="n">
        <v>1.5</v>
      </c>
      <c r="AN44" s="26" t="n">
        <v>2</v>
      </c>
      <c r="AO44" s="26" t="n">
        <v>2</v>
      </c>
      <c r="AP44" s="26" t="n">
        <v>2</v>
      </c>
      <c r="AQ44" s="26" t="n">
        <v>2</v>
      </c>
      <c r="AR44" s="26" t="n">
        <v>2</v>
      </c>
    </row>
    <row r="45" customFormat="false" ht="15" hidden="false" customHeight="false" outlineLevel="0" collapsed="false">
      <c r="A45" s="48" t="s">
        <v>38</v>
      </c>
      <c r="B45" s="58"/>
      <c r="C45" s="50" t="s">
        <v>14</v>
      </c>
      <c r="D45" s="51" t="n">
        <v>70</v>
      </c>
      <c r="E45" s="51" t="n">
        <v>0</v>
      </c>
      <c r="F45" s="51" t="n">
        <v>0</v>
      </c>
      <c r="G45" s="51" t="n">
        <v>0</v>
      </c>
      <c r="H45" s="51" t="n">
        <v>0</v>
      </c>
      <c r="I45" s="52" t="n">
        <v>20</v>
      </c>
      <c r="J45" s="52" t="n">
        <v>50</v>
      </c>
      <c r="K45" s="52" t="n">
        <v>0</v>
      </c>
      <c r="L45" s="52" t="n">
        <v>0</v>
      </c>
      <c r="M45" s="52" t="n">
        <v>65</v>
      </c>
      <c r="N45" s="53" t="n">
        <f aca="false">D45*$D$13</f>
        <v>87.5</v>
      </c>
      <c r="O45" s="53" t="n">
        <f aca="false">E45*$E$13</f>
        <v>0</v>
      </c>
      <c r="P45" s="53" t="n">
        <f aca="false">F45*$F$13</f>
        <v>0</v>
      </c>
      <c r="Q45" s="53" t="n">
        <f aca="false">G45*$G$13</f>
        <v>0</v>
      </c>
      <c r="R45" s="53" t="n">
        <f aca="false">H45*$H$13</f>
        <v>0</v>
      </c>
      <c r="S45" s="53" t="n">
        <f aca="false">(N45/100)*(I45*$I$13)+(N45/100)*(J45*$J$13)+(N45/100)*(M45*$M$13)</f>
        <v>175</v>
      </c>
      <c r="T45" s="53" t="n">
        <f aca="false">(O45/100)*(K45*$K$13)+(O45/100)*(M45*$M$13)</f>
        <v>0</v>
      </c>
      <c r="U45" s="53" t="n">
        <f aca="false">(P45/100)*(K45*$K$13)+(P45/100)*(L45*$L$13)+(P45/100)*(M45*$M$13)</f>
        <v>0</v>
      </c>
      <c r="V45" s="53" t="n">
        <f aca="false">(Q45/100)*(L45*$L$13)+(Q45/100)*(M45*$M$13)</f>
        <v>0</v>
      </c>
      <c r="W45" s="53" t="n">
        <f aca="false">(R45/100)*(K45*$K$13)+(R45/100)*(L45*$L$13)+(R45/100)*(M45*$M$13)</f>
        <v>0</v>
      </c>
      <c r="X45" s="53" t="n">
        <f aca="false">N45+S45</f>
        <v>262.5</v>
      </c>
      <c r="Y45" s="53" t="n">
        <f aca="false">O45+T45</f>
        <v>0</v>
      </c>
      <c r="Z45" s="53" t="n">
        <f aca="false">P45+U45</f>
        <v>0</v>
      </c>
      <c r="AA45" s="53" t="n">
        <f aca="false">Q45+V45</f>
        <v>0</v>
      </c>
      <c r="AB45" s="53" t="n">
        <f aca="false">R45+W45</f>
        <v>0</v>
      </c>
      <c r="AC45" s="54" t="n">
        <f aca="false">ROUND(X45+Y45+Z45+AA45+AB45,1)</f>
        <v>262.5</v>
      </c>
      <c r="AD45" s="55" t="n">
        <f aca="false">(ROUND(AC45-AC35,1)/AC35)</f>
        <v>0.201923076923077</v>
      </c>
      <c r="AE45" s="46"/>
      <c r="AF45" s="47"/>
      <c r="AH45" s="17" t="s">
        <v>12</v>
      </c>
      <c r="AI45" s="28" t="n">
        <v>1.3</v>
      </c>
      <c r="AJ45" s="18" t="n">
        <v>1.5</v>
      </c>
      <c r="AK45" s="18" t="n">
        <v>1.5</v>
      </c>
      <c r="AL45" s="18" t="n">
        <v>1.5</v>
      </c>
      <c r="AM45" s="18" t="n">
        <v>1.5</v>
      </c>
      <c r="AN45" s="26" t="n">
        <v>2</v>
      </c>
      <c r="AO45" s="26" t="n">
        <v>2</v>
      </c>
      <c r="AP45" s="26" t="n">
        <v>2</v>
      </c>
      <c r="AQ45" s="26" t="n">
        <v>2</v>
      </c>
      <c r="AR45" s="26" t="n">
        <v>2</v>
      </c>
    </row>
    <row r="46" customFormat="false" ht="15" hidden="false" customHeight="false" outlineLevel="0" collapsed="false">
      <c r="A46" s="48" t="s">
        <v>39</v>
      </c>
      <c r="B46" s="58"/>
      <c r="C46" s="50" t="s">
        <v>15</v>
      </c>
      <c r="D46" s="51" t="n">
        <v>70</v>
      </c>
      <c r="E46" s="51" t="n">
        <v>0</v>
      </c>
      <c r="F46" s="51" t="n">
        <v>0</v>
      </c>
      <c r="G46" s="51" t="n">
        <v>0</v>
      </c>
      <c r="H46" s="51" t="n">
        <v>0</v>
      </c>
      <c r="I46" s="52" t="n">
        <v>20</v>
      </c>
      <c r="J46" s="52" t="n">
        <v>50</v>
      </c>
      <c r="K46" s="52" t="n">
        <v>65</v>
      </c>
      <c r="L46" s="52" t="n">
        <v>0</v>
      </c>
      <c r="M46" s="52" t="n">
        <v>0</v>
      </c>
      <c r="N46" s="53" t="n">
        <f aca="false">D46*$D$14</f>
        <v>87.5</v>
      </c>
      <c r="O46" s="53" t="n">
        <f aca="false">E46*$E$14</f>
        <v>0</v>
      </c>
      <c r="P46" s="53" t="n">
        <f aca="false">F46*$F$14</f>
        <v>0</v>
      </c>
      <c r="Q46" s="53" t="n">
        <f aca="false">G46*$G$14</f>
        <v>0</v>
      </c>
      <c r="R46" s="53" t="n">
        <f aca="false">H46*$H$14</f>
        <v>0</v>
      </c>
      <c r="S46" s="53" t="n">
        <f aca="false">(N46/100)*(I46*$I$14)+(N46/100)*(J46*$J$14)+(N46/100)*(K46*$K$14)</f>
        <v>175</v>
      </c>
      <c r="T46" s="53" t="n">
        <f aca="false">(O46/100)*(K46*$K$14)</f>
        <v>0</v>
      </c>
      <c r="U46" s="53" t="n">
        <f aca="false">(P46/100)*(K46*$K$14)+(P46/100)*(L46*$L$14)</f>
        <v>0</v>
      </c>
      <c r="V46" s="53" t="n">
        <f aca="false">(Q46/100)*(L46*$L$14)</f>
        <v>0</v>
      </c>
      <c r="W46" s="53" t="n">
        <f aca="false">(R46/100)*(K46*$L$14)+(R46/100)*(L46*$M$14)</f>
        <v>0</v>
      </c>
      <c r="X46" s="53" t="n">
        <f aca="false">N46+S46</f>
        <v>262.5</v>
      </c>
      <c r="Y46" s="53" t="n">
        <f aca="false">O46+T46</f>
        <v>0</v>
      </c>
      <c r="Z46" s="53" t="n">
        <f aca="false">P46+U46</f>
        <v>0</v>
      </c>
      <c r="AA46" s="53" t="n">
        <f aca="false">Q46+V46</f>
        <v>0</v>
      </c>
      <c r="AB46" s="53" t="n">
        <f aca="false">R46+W46</f>
        <v>0</v>
      </c>
      <c r="AC46" s="54" t="n">
        <f aca="false">ROUND(X46+Y46+Z46+AA46+AB46,1)</f>
        <v>262.5</v>
      </c>
      <c r="AD46" s="55" t="n">
        <f aca="false">(ROUND(AC46-AC35,1)/AC35)</f>
        <v>0.201923076923077</v>
      </c>
      <c r="AE46" s="46"/>
      <c r="AF46" s="47"/>
      <c r="AH46" s="17" t="s">
        <v>13</v>
      </c>
      <c r="AI46" s="28" t="n">
        <v>1.3</v>
      </c>
      <c r="AJ46" s="18" t="n">
        <v>1.5</v>
      </c>
      <c r="AK46" s="18" t="n">
        <v>1.5</v>
      </c>
      <c r="AL46" s="18" t="n">
        <v>1.5</v>
      </c>
      <c r="AM46" s="18" t="n">
        <v>1.5</v>
      </c>
      <c r="AN46" s="26" t="n">
        <v>2</v>
      </c>
      <c r="AO46" s="26" t="n">
        <v>2</v>
      </c>
      <c r="AP46" s="26" t="n">
        <v>2</v>
      </c>
      <c r="AQ46" s="26" t="n">
        <v>2</v>
      </c>
      <c r="AR46" s="26" t="n">
        <v>2</v>
      </c>
    </row>
    <row r="47" customFormat="false" ht="15" hidden="false" customHeight="false" outlineLevel="0" collapsed="false">
      <c r="A47" s="48"/>
      <c r="B47" s="58"/>
      <c r="C47" s="50" t="s">
        <v>16</v>
      </c>
      <c r="D47" s="51" t="n">
        <v>70</v>
      </c>
      <c r="E47" s="51" t="n">
        <v>0</v>
      </c>
      <c r="F47" s="51" t="n">
        <v>0</v>
      </c>
      <c r="G47" s="51" t="n">
        <v>0</v>
      </c>
      <c r="H47" s="51" t="n">
        <v>0</v>
      </c>
      <c r="I47" s="52" t="n">
        <v>20</v>
      </c>
      <c r="J47" s="52" t="n">
        <v>50</v>
      </c>
      <c r="K47" s="52" t="n">
        <v>0</v>
      </c>
      <c r="L47" s="52" t="n">
        <v>65</v>
      </c>
      <c r="M47" s="52" t="n">
        <v>0</v>
      </c>
      <c r="N47" s="53" t="n">
        <f aca="false">D47*$D$15</f>
        <v>87.5</v>
      </c>
      <c r="O47" s="53" t="n">
        <f aca="false">E47*$E$15</f>
        <v>0</v>
      </c>
      <c r="P47" s="53" t="n">
        <f aca="false">F47*$F$15</f>
        <v>0</v>
      </c>
      <c r="Q47" s="53" t="n">
        <f aca="false">G47*$G$15</f>
        <v>0</v>
      </c>
      <c r="R47" s="53" t="n">
        <f aca="false">H47*$H$15</f>
        <v>0</v>
      </c>
      <c r="S47" s="53" t="n">
        <f aca="false">(N47/100)*(I47*$I$15)+(N47/100)*(J47*$J$15)+(N47/100)*(L47*$L$15)</f>
        <v>175</v>
      </c>
      <c r="T47" s="53" t="n">
        <f aca="false">(O47/100)*(K47*$K$15)</f>
        <v>0</v>
      </c>
      <c r="U47" s="53" t="n">
        <f aca="false">(P47/100)*(K47*$K$15)+(P47/100)*(L47*$L$15)</f>
        <v>0</v>
      </c>
      <c r="V47" s="53" t="n">
        <f aca="false">(Q47/100)*(L47*$L$15)</f>
        <v>0</v>
      </c>
      <c r="W47" s="53" t="n">
        <f aca="false">(R47/100)*(K47*$K$15)+(R47/100)*(L47*$L$15)</f>
        <v>0</v>
      </c>
      <c r="X47" s="53" t="n">
        <f aca="false">N47+S47</f>
        <v>262.5</v>
      </c>
      <c r="Y47" s="53" t="n">
        <f aca="false">O47+T47</f>
        <v>0</v>
      </c>
      <c r="Z47" s="53" t="n">
        <f aca="false">P47+U47</f>
        <v>0</v>
      </c>
      <c r="AA47" s="53" t="n">
        <f aca="false">Q47+V47</f>
        <v>0</v>
      </c>
      <c r="AB47" s="53" t="n">
        <f aca="false">R47+W47</f>
        <v>0</v>
      </c>
      <c r="AC47" s="54" t="n">
        <f aca="false">ROUND(X47+Y47+Z47+AA47+AB47,1)</f>
        <v>262.5</v>
      </c>
      <c r="AD47" s="55" t="n">
        <f aca="false">(ROUND(AC47-AC35,1)/AC35)</f>
        <v>0.201923076923077</v>
      </c>
      <c r="AE47" s="46"/>
      <c r="AF47" s="47"/>
      <c r="AH47" s="17" t="s">
        <v>14</v>
      </c>
      <c r="AI47" s="28" t="n">
        <v>1.5</v>
      </c>
      <c r="AJ47" s="18" t="n">
        <v>1.5</v>
      </c>
      <c r="AK47" s="18" t="n">
        <v>1.5</v>
      </c>
      <c r="AL47" s="18" t="n">
        <v>1.5</v>
      </c>
      <c r="AM47" s="18" t="n">
        <v>1.5</v>
      </c>
      <c r="AN47" s="26" t="n">
        <v>2</v>
      </c>
      <c r="AO47" s="26" t="n">
        <v>2</v>
      </c>
      <c r="AP47" s="26" t="n">
        <v>2</v>
      </c>
      <c r="AQ47" s="26" t="n">
        <v>2</v>
      </c>
      <c r="AR47" s="26" t="n">
        <v>2</v>
      </c>
    </row>
    <row r="48" customFormat="false" ht="15" hidden="false" customHeight="false" outlineLevel="0" collapsed="false">
      <c r="A48" s="48"/>
      <c r="B48" s="58"/>
      <c r="C48" s="50" t="s">
        <v>17</v>
      </c>
      <c r="D48" s="51" t="n">
        <v>70</v>
      </c>
      <c r="E48" s="51" t="n">
        <v>0</v>
      </c>
      <c r="F48" s="51" t="n">
        <v>0</v>
      </c>
      <c r="G48" s="51" t="n">
        <v>0</v>
      </c>
      <c r="H48" s="51" t="n">
        <v>0</v>
      </c>
      <c r="I48" s="52" t="n">
        <v>20</v>
      </c>
      <c r="J48" s="52" t="n">
        <v>74</v>
      </c>
      <c r="K48" s="52" t="n">
        <v>0</v>
      </c>
      <c r="L48" s="52" t="n">
        <v>0</v>
      </c>
      <c r="M48" s="52" t="n">
        <v>0</v>
      </c>
      <c r="N48" s="53" t="n">
        <f aca="false">D48*$D$16</f>
        <v>87.5</v>
      </c>
      <c r="O48" s="53" t="n">
        <f aca="false">E48*$E$16</f>
        <v>0</v>
      </c>
      <c r="P48" s="53" t="n">
        <f aca="false">F48*$F$16</f>
        <v>0</v>
      </c>
      <c r="Q48" s="53" t="n">
        <f aca="false">G48*$G$16</f>
        <v>0</v>
      </c>
      <c r="R48" s="53" t="n">
        <f aca="false">H48*$H$16</f>
        <v>0</v>
      </c>
      <c r="S48" s="53" t="n">
        <f aca="false">(N48/100)*(I48*$I$16)+(N48/100)*(J48*$J$16)</f>
        <v>179.375</v>
      </c>
      <c r="T48" s="53" t="n">
        <f aca="false">(O48/100)*(K48*$K$16)</f>
        <v>0</v>
      </c>
      <c r="U48" s="53" t="n">
        <f aca="false">(P48/100)*(K48*$K$16)+(P48/100)*(L48*$L$16)</f>
        <v>0</v>
      </c>
      <c r="V48" s="53" t="n">
        <f aca="false">(Q48/100)*(L48*$L$16)</f>
        <v>0</v>
      </c>
      <c r="W48" s="53" t="n">
        <f aca="false">(R48/100)*(K48*$K$16)+(R48/100)*(L48*$L$16)</f>
        <v>0</v>
      </c>
      <c r="X48" s="53" t="n">
        <f aca="false">N48+S48</f>
        <v>266.875</v>
      </c>
      <c r="Y48" s="53" t="n">
        <f aca="false">O48+T48</f>
        <v>0</v>
      </c>
      <c r="Z48" s="53" t="n">
        <f aca="false">P48+U48</f>
        <v>0</v>
      </c>
      <c r="AA48" s="53" t="n">
        <f aca="false">Q48+V48</f>
        <v>0</v>
      </c>
      <c r="AB48" s="53" t="n">
        <f aca="false">R48+W48</f>
        <v>0</v>
      </c>
      <c r="AC48" s="54" t="n">
        <f aca="false">ROUND(X48+Y48+Z48+AA48+AB48,1)</f>
        <v>266.9</v>
      </c>
      <c r="AD48" s="55" t="n">
        <f aca="false">(ROUND(AC48-AC35,1)/AC35)</f>
        <v>0.222069597069597</v>
      </c>
      <c r="AE48" s="46"/>
      <c r="AF48" s="47"/>
      <c r="AH48" s="17" t="s">
        <v>15</v>
      </c>
      <c r="AI48" s="28" t="n">
        <v>1.5</v>
      </c>
      <c r="AJ48" s="18" t="n">
        <v>1.5</v>
      </c>
      <c r="AK48" s="18" t="n">
        <v>1.5</v>
      </c>
      <c r="AL48" s="18" t="n">
        <v>1.5</v>
      </c>
      <c r="AM48" s="18" t="n">
        <v>1.5</v>
      </c>
      <c r="AN48" s="26" t="n">
        <v>2</v>
      </c>
      <c r="AO48" s="26" t="n">
        <v>2</v>
      </c>
      <c r="AP48" s="26" t="n">
        <v>2</v>
      </c>
      <c r="AQ48" s="26" t="n">
        <v>2</v>
      </c>
      <c r="AR48" s="26" t="n">
        <v>2</v>
      </c>
    </row>
    <row r="49" customFormat="false" ht="15" hidden="false" customHeight="false" outlineLevel="0" collapsed="false">
      <c r="A49" s="48"/>
      <c r="B49" s="58"/>
      <c r="C49" s="50" t="s">
        <v>18</v>
      </c>
      <c r="D49" s="51" t="n">
        <v>70</v>
      </c>
      <c r="E49" s="51" t="n">
        <v>0</v>
      </c>
      <c r="F49" s="51" t="n">
        <v>0</v>
      </c>
      <c r="G49" s="51" t="n">
        <v>0</v>
      </c>
      <c r="H49" s="51" t="n">
        <v>0</v>
      </c>
      <c r="I49" s="52" t="n">
        <v>51</v>
      </c>
      <c r="J49" s="52" t="n">
        <v>50</v>
      </c>
      <c r="K49" s="52" t="n">
        <v>0</v>
      </c>
      <c r="L49" s="52" t="n">
        <v>0</v>
      </c>
      <c r="M49" s="52" t="n">
        <v>0</v>
      </c>
      <c r="N49" s="53" t="n">
        <f aca="false">D49*$D$17</f>
        <v>87.5</v>
      </c>
      <c r="O49" s="53" t="n">
        <f aca="false">E49*$E$17</f>
        <v>0</v>
      </c>
      <c r="P49" s="53" t="n">
        <f aca="false">F49*$F$17</f>
        <v>0</v>
      </c>
      <c r="Q49" s="53" t="n">
        <f aca="false">G49*$G$17</f>
        <v>0</v>
      </c>
      <c r="R49" s="53" t="n">
        <f aca="false">H49*$H$17</f>
        <v>0</v>
      </c>
      <c r="S49" s="53" t="n">
        <f aca="false">(N49/100)*(I49*$I$17)+(N49/100)*(J49*$J$17)</f>
        <v>155.3125</v>
      </c>
      <c r="T49" s="53" t="n">
        <f aca="false">(O49/100)*(K49*$K$17)</f>
        <v>0</v>
      </c>
      <c r="U49" s="53" t="n">
        <f aca="false">(P49/100)*(K49*$K$17)+(P49/100)*(L49*$L$17)</f>
        <v>0</v>
      </c>
      <c r="V49" s="53" t="n">
        <f aca="false">(Q49/100)*(L49*$L$17)</f>
        <v>0</v>
      </c>
      <c r="W49" s="53" t="n">
        <f aca="false">(R49/100)*(K49*$K$17)+(R49/100)*(L49*$L$17)</f>
        <v>0</v>
      </c>
      <c r="X49" s="53" t="n">
        <f aca="false">N49+S49</f>
        <v>242.8125</v>
      </c>
      <c r="Y49" s="53" t="n">
        <f aca="false">O49+T49</f>
        <v>0</v>
      </c>
      <c r="Z49" s="53" t="n">
        <f aca="false">P49+U49</f>
        <v>0</v>
      </c>
      <c r="AA49" s="53" t="n">
        <f aca="false">Q49+V49</f>
        <v>0</v>
      </c>
      <c r="AB49" s="53" t="n">
        <f aca="false">R49+W49</f>
        <v>0</v>
      </c>
      <c r="AC49" s="54" t="n">
        <f aca="false">ROUND(X49+Y49+Z49+AA49+AB49,1)</f>
        <v>242.8</v>
      </c>
      <c r="AD49" s="55" t="n">
        <f aca="false">(ROUND(AC49-AC35,1)/AC35)</f>
        <v>0.111721611721612</v>
      </c>
      <c r="AE49" s="46"/>
      <c r="AF49" s="47"/>
      <c r="AH49" s="17" t="s">
        <v>16</v>
      </c>
      <c r="AI49" s="28" t="n">
        <v>1.5</v>
      </c>
      <c r="AJ49" s="18" t="n">
        <v>1.5</v>
      </c>
      <c r="AK49" s="18" t="n">
        <v>1.5</v>
      </c>
      <c r="AL49" s="18" t="n">
        <v>1.5</v>
      </c>
      <c r="AM49" s="18" t="n">
        <v>1.5</v>
      </c>
      <c r="AN49" s="26" t="n">
        <v>2</v>
      </c>
      <c r="AO49" s="26" t="n">
        <v>2</v>
      </c>
      <c r="AP49" s="26" t="n">
        <v>2</v>
      </c>
      <c r="AQ49" s="26" t="n">
        <v>2</v>
      </c>
      <c r="AR49" s="26" t="n">
        <v>2</v>
      </c>
    </row>
    <row r="50" customFormat="false" ht="15" hidden="false" customHeight="false" outlineLevel="0" collapsed="false">
      <c r="A50" s="56" t="s">
        <v>19</v>
      </c>
      <c r="B50" s="39" t="s">
        <v>41</v>
      </c>
      <c r="C50" s="40" t="s">
        <v>4</v>
      </c>
      <c r="D50" s="41" t="n">
        <v>60</v>
      </c>
      <c r="E50" s="41" t="n">
        <v>0</v>
      </c>
      <c r="F50" s="41" t="n">
        <v>0</v>
      </c>
      <c r="G50" s="41" t="n">
        <v>0</v>
      </c>
      <c r="H50" s="41" t="n">
        <v>0</v>
      </c>
      <c r="I50" s="42" t="n">
        <v>20</v>
      </c>
      <c r="J50" s="42" t="n">
        <v>70</v>
      </c>
      <c r="K50" s="42" t="n">
        <v>0</v>
      </c>
      <c r="L50" s="42" t="n">
        <v>0</v>
      </c>
      <c r="M50" s="42" t="n">
        <v>0</v>
      </c>
      <c r="N50" s="43" t="n">
        <f aca="false">D50*$D$3</f>
        <v>78</v>
      </c>
      <c r="O50" s="43" t="n">
        <f aca="false">E50*$E$3</f>
        <v>0</v>
      </c>
      <c r="P50" s="43" t="n">
        <f aca="false">F50*$F$3</f>
        <v>0</v>
      </c>
      <c r="Q50" s="43" t="n">
        <f aca="false">G50*$G$3</f>
        <v>0</v>
      </c>
      <c r="R50" s="43" t="n">
        <f aca="false">H50*$H$3</f>
        <v>0</v>
      </c>
      <c r="S50" s="43" t="n">
        <f aca="false">(N50/100)*(I50*$I$3)+(N50/100)*(J50*$J$3)</f>
        <v>140.4</v>
      </c>
      <c r="T50" s="43" t="n">
        <f aca="false">(O50/100)*(K50*$K$3)</f>
        <v>0</v>
      </c>
      <c r="U50" s="43" t="n">
        <f aca="false">(P50/100)*(K50*$K$3)+(P50/100)*(L50*$L$3)</f>
        <v>0</v>
      </c>
      <c r="V50" s="43" t="n">
        <f aca="false">(Q50/100)*(L50*$L$3)</f>
        <v>0</v>
      </c>
      <c r="W50" s="43" t="n">
        <f aca="false">(R50/100)*(K50*$K$3)+(R50/100)*(L50*$L$3)</f>
        <v>0</v>
      </c>
      <c r="X50" s="43" t="n">
        <f aca="false">N50+S50</f>
        <v>218.4</v>
      </c>
      <c r="Y50" s="43" t="n">
        <f aca="false">O50+T50</f>
        <v>0</v>
      </c>
      <c r="Z50" s="43" t="n">
        <f aca="false">P50+U50</f>
        <v>0</v>
      </c>
      <c r="AA50" s="43" t="n">
        <f aca="false">Q50+V50</f>
        <v>0</v>
      </c>
      <c r="AB50" s="43" t="n">
        <f aca="false">R50+W50</f>
        <v>0</v>
      </c>
      <c r="AC50" s="44" t="n">
        <f aca="false">ROUND(X50+Y50+Z50+AA50+AB50,1)</f>
        <v>218.4</v>
      </c>
      <c r="AD50" s="45" t="n">
        <v>0</v>
      </c>
      <c r="AE50" s="46" t="s">
        <v>28</v>
      </c>
      <c r="AF50" s="47"/>
      <c r="AH50" s="17" t="s">
        <v>17</v>
      </c>
      <c r="AI50" s="28" t="n">
        <v>1.6</v>
      </c>
      <c r="AJ50" s="18" t="n">
        <v>1.6</v>
      </c>
      <c r="AK50" s="18" t="n">
        <v>1.6</v>
      </c>
      <c r="AL50" s="18" t="n">
        <v>1.6</v>
      </c>
      <c r="AM50" s="18" t="n">
        <v>1.6</v>
      </c>
      <c r="AN50" s="25" t="n">
        <v>1</v>
      </c>
      <c r="AO50" s="26" t="n">
        <v>3.5</v>
      </c>
      <c r="AP50" s="26" t="n">
        <v>2</v>
      </c>
      <c r="AQ50" s="26" t="n">
        <v>2</v>
      </c>
      <c r="AR50" s="26" t="n">
        <v>2</v>
      </c>
    </row>
    <row r="51" customFormat="false" ht="15" hidden="false" customHeight="false" outlineLevel="0" collapsed="false">
      <c r="A51" s="48" t="s">
        <v>29</v>
      </c>
      <c r="B51" s="49" t="n">
        <v>0</v>
      </c>
      <c r="C51" s="50" t="s">
        <v>5</v>
      </c>
      <c r="D51" s="51" t="n">
        <v>60</v>
      </c>
      <c r="E51" s="51" t="n">
        <v>0</v>
      </c>
      <c r="F51" s="51" t="n">
        <v>0</v>
      </c>
      <c r="G51" s="51" t="n">
        <v>0</v>
      </c>
      <c r="H51" s="51" t="n">
        <v>0</v>
      </c>
      <c r="I51" s="52" t="n">
        <v>36</v>
      </c>
      <c r="J51" s="52" t="n">
        <v>86</v>
      </c>
      <c r="K51" s="52" t="n">
        <v>0</v>
      </c>
      <c r="L51" s="52" t="n">
        <v>0</v>
      </c>
      <c r="M51" s="52" t="n">
        <v>0</v>
      </c>
      <c r="N51" s="53" t="n">
        <f aca="false">D51*$D$4</f>
        <v>75</v>
      </c>
      <c r="O51" s="53" t="n">
        <f aca="false">E51*$E$4</f>
        <v>0</v>
      </c>
      <c r="P51" s="53" t="n">
        <f aca="false">F51*$F$4</f>
        <v>0</v>
      </c>
      <c r="Q51" s="53" t="n">
        <f aca="false">G51*$G$4</f>
        <v>0</v>
      </c>
      <c r="R51" s="53" t="n">
        <f aca="false">H51*$H$4</f>
        <v>0</v>
      </c>
      <c r="S51" s="53" t="n">
        <f aca="false">(N51/100)*(I51*$I$4)+(N51/100)*(J51*$J$4)</f>
        <v>183</v>
      </c>
      <c r="T51" s="53" t="n">
        <f aca="false">(O51/100)*(K51*$K$4)</f>
        <v>0</v>
      </c>
      <c r="U51" s="53" t="n">
        <f aca="false">(P51/100)*(K51*$K$4)+(P51/100)*(L51*$L$4)</f>
        <v>0</v>
      </c>
      <c r="V51" s="53" t="n">
        <f aca="false">(Q51/100)*(L51*$L$4)</f>
        <v>0</v>
      </c>
      <c r="W51" s="53" t="n">
        <f aca="false">(R51/100)*(K51*$K$4)+(R51/100)*(L51*$L$4)</f>
        <v>0</v>
      </c>
      <c r="X51" s="53" t="n">
        <f aca="false">N51+S51</f>
        <v>258</v>
      </c>
      <c r="Y51" s="53" t="n">
        <f aca="false">O51+T51</f>
        <v>0</v>
      </c>
      <c r="Z51" s="53" t="n">
        <f aca="false">P51+U51</f>
        <v>0</v>
      </c>
      <c r="AA51" s="53" t="n">
        <f aca="false">Q51+V51</f>
        <v>0</v>
      </c>
      <c r="AB51" s="53" t="n">
        <f aca="false">R51+W51</f>
        <v>0</v>
      </c>
      <c r="AC51" s="54" t="n">
        <f aca="false">ROUND(X51+Y51+Z51+AA51+AB51,1)</f>
        <v>258</v>
      </c>
      <c r="AD51" s="55" t="n">
        <f aca="false">(ROUND(AC51-AC50,1)/AC50)</f>
        <v>0.181318681318681</v>
      </c>
      <c r="AE51" s="46"/>
      <c r="AF51" s="47"/>
      <c r="AH51" s="17" t="s">
        <v>18</v>
      </c>
      <c r="AI51" s="18" t="n">
        <v>1.6</v>
      </c>
      <c r="AJ51" s="18" t="n">
        <v>1.6</v>
      </c>
      <c r="AK51" s="18" t="n">
        <v>1.6</v>
      </c>
      <c r="AL51" s="18" t="n">
        <v>1.6</v>
      </c>
      <c r="AM51" s="18" t="n">
        <v>1.6</v>
      </c>
      <c r="AN51" s="25" t="n">
        <v>3.5</v>
      </c>
      <c r="AO51" s="26" t="n">
        <v>1</v>
      </c>
      <c r="AP51" s="26" t="n">
        <v>2</v>
      </c>
      <c r="AQ51" s="26" t="n">
        <v>2</v>
      </c>
      <c r="AR51" s="26" t="n">
        <v>2</v>
      </c>
    </row>
    <row r="52" customFormat="false" ht="15" hidden="false" customHeight="true" outlineLevel="0" collapsed="false">
      <c r="A52" s="48" t="s">
        <v>30</v>
      </c>
      <c r="B52" s="49" t="n">
        <v>12</v>
      </c>
      <c r="C52" s="50" t="s">
        <v>6</v>
      </c>
      <c r="D52" s="51" t="n">
        <v>60</v>
      </c>
      <c r="E52" s="51" t="n">
        <v>0</v>
      </c>
      <c r="F52" s="51" t="n">
        <v>0</v>
      </c>
      <c r="G52" s="51" t="n">
        <v>0</v>
      </c>
      <c r="H52" s="51" t="n">
        <v>0</v>
      </c>
      <c r="I52" s="52" t="n">
        <v>20</v>
      </c>
      <c r="J52" s="52" t="n">
        <v>70</v>
      </c>
      <c r="K52" s="52" t="n">
        <v>0</v>
      </c>
      <c r="L52" s="52" t="n">
        <v>0</v>
      </c>
      <c r="M52" s="52" t="n">
        <v>0</v>
      </c>
      <c r="N52" s="53" t="n">
        <f aca="false">D52*$D$5</f>
        <v>78</v>
      </c>
      <c r="O52" s="53" t="n">
        <f aca="false">E52*$E$5</f>
        <v>0</v>
      </c>
      <c r="P52" s="53" t="n">
        <f aca="false">F52*$F$5</f>
        <v>0</v>
      </c>
      <c r="Q52" s="53" t="n">
        <f aca="false">G52*$G$5</f>
        <v>0</v>
      </c>
      <c r="R52" s="53" t="n">
        <f aca="false">H52*$H$5</f>
        <v>0</v>
      </c>
      <c r="S52" s="53" t="n">
        <f aca="false">(N52/100)*(I52*$I$5)+(N52/100)*(J52*$J$5)</f>
        <v>140.4</v>
      </c>
      <c r="T52" s="53" t="n">
        <f aca="false">(O52/100)*(K52*$K$5)</f>
        <v>0</v>
      </c>
      <c r="U52" s="53" t="n">
        <f aca="false">(P52/100)*(K52*$K$5)+(P52/100)*(L52*$L$5)</f>
        <v>0</v>
      </c>
      <c r="V52" s="53" t="n">
        <f aca="false">(Q52/100)*(L52*$L$5)</f>
        <v>0</v>
      </c>
      <c r="W52" s="53" t="n">
        <f aca="false">(R52/100)*(K52*$K$5)+(R52/100)*(L52*$L$5)</f>
        <v>0</v>
      </c>
      <c r="X52" s="53" t="n">
        <f aca="false">N52+S52</f>
        <v>218.4</v>
      </c>
      <c r="Y52" s="53" t="n">
        <f aca="false">O52+T52</f>
        <v>0</v>
      </c>
      <c r="Z52" s="53" t="n">
        <f aca="false">P52+U52</f>
        <v>0</v>
      </c>
      <c r="AA52" s="53" t="n">
        <f aca="false">Q52+V52</f>
        <v>0</v>
      </c>
      <c r="AB52" s="53" t="n">
        <f aca="false">R52+W52</f>
        <v>0</v>
      </c>
      <c r="AC52" s="54" t="n">
        <f aca="false">ROUND(X52+Y52+Z52+AA52+AB52,1)</f>
        <v>218.4</v>
      </c>
      <c r="AD52" s="55" t="n">
        <f aca="false">(ROUND(AC52-AC50,1)/AC50)</f>
        <v>0</v>
      </c>
      <c r="AE52" s="46"/>
      <c r="AF52" s="47"/>
      <c r="AH52" s="3"/>
      <c r="AI52" s="3"/>
      <c r="AJ52" s="3"/>
      <c r="AK52" s="3"/>
      <c r="AL52" s="3"/>
      <c r="AM52" s="3"/>
      <c r="AN52" s="14"/>
      <c r="AO52" s="14"/>
      <c r="AP52" s="14"/>
      <c r="AQ52" s="14"/>
      <c r="AR52" s="14"/>
    </row>
    <row r="53" customFormat="false" ht="15" hidden="false" customHeight="true" outlineLevel="0" collapsed="false">
      <c r="A53" s="48" t="s">
        <v>31</v>
      </c>
      <c r="B53" s="49" t="n">
        <v>0</v>
      </c>
      <c r="C53" s="50" t="s">
        <v>7</v>
      </c>
      <c r="D53" s="51" t="n">
        <v>60</v>
      </c>
      <c r="E53" s="51" t="n">
        <v>0</v>
      </c>
      <c r="F53" s="51" t="n">
        <v>0</v>
      </c>
      <c r="G53" s="51" t="n">
        <v>0</v>
      </c>
      <c r="H53" s="51" t="n">
        <v>0</v>
      </c>
      <c r="I53" s="52" t="n">
        <v>20</v>
      </c>
      <c r="J53" s="52" t="n">
        <v>70</v>
      </c>
      <c r="K53" s="52" t="n">
        <v>0</v>
      </c>
      <c r="L53" s="52" t="n">
        <v>0</v>
      </c>
      <c r="M53" s="52" t="n">
        <v>0</v>
      </c>
      <c r="N53" s="53" t="n">
        <f aca="false">D53*$D$6</f>
        <v>78</v>
      </c>
      <c r="O53" s="53" t="n">
        <f aca="false">E53*$E$6</f>
        <v>0</v>
      </c>
      <c r="P53" s="53" t="n">
        <f aca="false">F53*$F$6</f>
        <v>0</v>
      </c>
      <c r="Q53" s="53" t="n">
        <f aca="false">G53*$G$6</f>
        <v>0</v>
      </c>
      <c r="R53" s="53" t="n">
        <f aca="false">H53*$H$6</f>
        <v>0</v>
      </c>
      <c r="S53" s="53" t="n">
        <f aca="false">(N53/100)*(I53*$I$6)+(N53/100)*(J53*$J$6)</f>
        <v>140.4</v>
      </c>
      <c r="T53" s="53" t="n">
        <f aca="false">(O53/100)*(K53*$K$6)</f>
        <v>0</v>
      </c>
      <c r="U53" s="53" t="n">
        <f aca="false">(P53/100)*(K53*$K$6)+(P53/100)*(L53*$L$6)</f>
        <v>0</v>
      </c>
      <c r="V53" s="53" t="n">
        <f aca="false">(Q53/100)*(L53*$L$6)</f>
        <v>0</v>
      </c>
      <c r="W53" s="53" t="n">
        <f aca="false">(R53/100)*(K53*$K$6)+(R53/100)*(L53*$L$6)</f>
        <v>0</v>
      </c>
      <c r="X53" s="53" t="n">
        <f aca="false">N53+S53</f>
        <v>218.4</v>
      </c>
      <c r="Y53" s="53" t="n">
        <f aca="false">O53+T53</f>
        <v>0</v>
      </c>
      <c r="Z53" s="53" t="n">
        <f aca="false">P53+U53</f>
        <v>0</v>
      </c>
      <c r="AA53" s="53" t="n">
        <f aca="false">Q53+V53</f>
        <v>0</v>
      </c>
      <c r="AB53" s="53" t="n">
        <f aca="false">R53+W53</f>
        <v>0</v>
      </c>
      <c r="AC53" s="54" t="n">
        <f aca="false">ROUND(X53+Y53+Z53+AA53+AB53,1)</f>
        <v>218.4</v>
      </c>
      <c r="AD53" s="55" t="n">
        <f aca="false">(ROUND(AC53-AC50,1)/AC50)</f>
        <v>0</v>
      </c>
      <c r="AE53" s="46"/>
      <c r="AF53" s="47"/>
      <c r="AH53" s="3"/>
      <c r="AI53" s="3"/>
      <c r="AJ53" s="3"/>
      <c r="AK53" s="3"/>
      <c r="AL53" s="3"/>
      <c r="AM53" s="3"/>
      <c r="AN53" s="14"/>
      <c r="AO53" s="14"/>
      <c r="AP53" s="14"/>
      <c r="AQ53" s="14"/>
      <c r="AR53" s="14"/>
    </row>
    <row r="54" customFormat="false" ht="15" hidden="false" customHeight="true" outlineLevel="0" collapsed="false">
      <c r="A54" s="48" t="s">
        <v>32</v>
      </c>
      <c r="B54" s="49" t="n">
        <v>0</v>
      </c>
      <c r="C54" s="50" t="s">
        <v>8</v>
      </c>
      <c r="D54" s="51" t="n">
        <v>60</v>
      </c>
      <c r="E54" s="51" t="n">
        <v>0</v>
      </c>
      <c r="F54" s="51" t="n">
        <v>0</v>
      </c>
      <c r="G54" s="51" t="n">
        <v>0</v>
      </c>
      <c r="H54" s="51" t="n">
        <v>0</v>
      </c>
      <c r="I54" s="52" t="n">
        <v>20</v>
      </c>
      <c r="J54" s="52" t="n">
        <v>70</v>
      </c>
      <c r="K54" s="52" t="n">
        <v>0</v>
      </c>
      <c r="L54" s="52" t="n">
        <v>0</v>
      </c>
      <c r="M54" s="52" t="n">
        <v>0</v>
      </c>
      <c r="N54" s="53" t="n">
        <f aca="false">D54*$D$7</f>
        <v>78</v>
      </c>
      <c r="O54" s="53" t="n">
        <f aca="false">E54*$E$7</f>
        <v>0</v>
      </c>
      <c r="P54" s="53" t="n">
        <f aca="false">F54*$F$7</f>
        <v>0</v>
      </c>
      <c r="Q54" s="53" t="n">
        <f aca="false">G54*$G$7</f>
        <v>0</v>
      </c>
      <c r="R54" s="53" t="n">
        <f aca="false">H54*$H$7</f>
        <v>0</v>
      </c>
      <c r="S54" s="53" t="n">
        <f aca="false">(N54/100)*(I54*$I$7)+(N54/100)*(J54*$J$7)</f>
        <v>140.4</v>
      </c>
      <c r="T54" s="53" t="n">
        <f aca="false">(O54/100)*(K54*$K$7)</f>
        <v>0</v>
      </c>
      <c r="U54" s="53" t="n">
        <f aca="false">(P54/100)*(K54*$K$7)+(P54/100)*(L54*$L$7)</f>
        <v>0</v>
      </c>
      <c r="V54" s="53" t="n">
        <f aca="false">(Q54/100)*(L54*$L$7)</f>
        <v>0</v>
      </c>
      <c r="W54" s="53" t="n">
        <f aca="false">(R54/100)*(K54*$K$7)+(R54/100)*(L54*$L$7)</f>
        <v>0</v>
      </c>
      <c r="X54" s="53" t="n">
        <f aca="false">N54+S54</f>
        <v>218.4</v>
      </c>
      <c r="Y54" s="53" t="n">
        <f aca="false">O54+T54</f>
        <v>0</v>
      </c>
      <c r="Z54" s="53" t="n">
        <f aca="false">P54+U54</f>
        <v>0</v>
      </c>
      <c r="AA54" s="53" t="n">
        <f aca="false">Q54+V54</f>
        <v>0</v>
      </c>
      <c r="AB54" s="53" t="n">
        <f aca="false">R54+W54</f>
        <v>0</v>
      </c>
      <c r="AC54" s="54" t="n">
        <f aca="false">ROUND(X54+Y54+Z54+AA54+AB54,1)</f>
        <v>218.4</v>
      </c>
      <c r="AD54" s="55" t="n">
        <f aca="false">(ROUND(AC54-AC50,1)/AC50)</f>
        <v>0</v>
      </c>
      <c r="AE54" s="46"/>
      <c r="AF54" s="47"/>
      <c r="AH54" s="3"/>
      <c r="AI54" s="3"/>
      <c r="AJ54" s="3"/>
      <c r="AK54" s="3"/>
      <c r="AL54" s="3"/>
      <c r="AM54" s="3"/>
      <c r="AN54" s="14"/>
      <c r="AO54" s="14"/>
      <c r="AP54" s="14"/>
      <c r="AQ54" s="14"/>
      <c r="AR54" s="14"/>
    </row>
    <row r="55" customFormat="false" ht="15" hidden="false" customHeight="true" outlineLevel="0" collapsed="false">
      <c r="A55" s="48" t="s">
        <v>33</v>
      </c>
      <c r="B55" s="49"/>
      <c r="C55" s="50" t="s">
        <v>9</v>
      </c>
      <c r="D55" s="51" t="n">
        <v>60</v>
      </c>
      <c r="E55" s="51" t="n">
        <v>0</v>
      </c>
      <c r="F55" s="51" t="n">
        <v>0</v>
      </c>
      <c r="G55" s="51" t="n">
        <v>0</v>
      </c>
      <c r="H55" s="51" t="n">
        <v>0</v>
      </c>
      <c r="I55" s="52" t="n">
        <v>20</v>
      </c>
      <c r="J55" s="52" t="n">
        <v>70</v>
      </c>
      <c r="K55" s="52" t="n">
        <v>0</v>
      </c>
      <c r="L55" s="52" t="n">
        <v>0</v>
      </c>
      <c r="M55" s="52" t="n">
        <v>0</v>
      </c>
      <c r="N55" s="53" t="n">
        <f aca="false">D55*$D$8</f>
        <v>78</v>
      </c>
      <c r="O55" s="53" t="n">
        <f aca="false">E55*$E$8</f>
        <v>0</v>
      </c>
      <c r="P55" s="53" t="n">
        <f aca="false">F55*$F$8</f>
        <v>0</v>
      </c>
      <c r="Q55" s="53" t="n">
        <f aca="false">G55*$G$8</f>
        <v>0</v>
      </c>
      <c r="R55" s="53" t="n">
        <f aca="false">H55*$H$8</f>
        <v>0</v>
      </c>
      <c r="S55" s="53" t="n">
        <f aca="false">(N55/100)*(I55*$I$8)+(N55/100)*(J55*$J$8)</f>
        <v>140.4</v>
      </c>
      <c r="T55" s="53" t="n">
        <f aca="false">(O55/100)*(K55*$K$8)</f>
        <v>0</v>
      </c>
      <c r="U55" s="53" t="n">
        <f aca="false">(P55/100)*(K55*$K$8)+(P55/100)*(L55*$L$8)</f>
        <v>0</v>
      </c>
      <c r="V55" s="53" t="n">
        <f aca="false">(Q55/100)*(L55*$L$8)</f>
        <v>0</v>
      </c>
      <c r="W55" s="53" t="n">
        <f aca="false">(R55/100)*(K55*$K$8)+(R55/100)*(L55*$L$8)</f>
        <v>0</v>
      </c>
      <c r="X55" s="53" t="n">
        <f aca="false">N55+S55</f>
        <v>218.4</v>
      </c>
      <c r="Y55" s="53" t="n">
        <f aca="false">O55+T55</f>
        <v>0</v>
      </c>
      <c r="Z55" s="53" t="n">
        <f aca="false">P55+U55</f>
        <v>0</v>
      </c>
      <c r="AA55" s="53" t="n">
        <f aca="false">Q55+V55</f>
        <v>0</v>
      </c>
      <c r="AB55" s="53" t="n">
        <f aca="false">R55+W55</f>
        <v>0</v>
      </c>
      <c r="AC55" s="54" t="n">
        <f aca="false">ROUND(X55+Y55+Z55+AA55+AB55,1)</f>
        <v>218.4</v>
      </c>
      <c r="AD55" s="55" t="n">
        <f aca="false">(ROUND(AC55-AC50,1)/AC50)</f>
        <v>0</v>
      </c>
      <c r="AE55" s="46"/>
      <c r="AF55" s="47"/>
      <c r="AH55" s="3"/>
      <c r="AI55" s="3"/>
      <c r="AJ55" s="3"/>
      <c r="AK55" s="3"/>
      <c r="AL55" s="3"/>
      <c r="AM55" s="3"/>
      <c r="AN55" s="14"/>
      <c r="AO55" s="14"/>
      <c r="AP55" s="14"/>
      <c r="AQ55" s="14"/>
      <c r="AR55" s="14"/>
    </row>
    <row r="56" customFormat="false" ht="15" hidden="false" customHeight="false" outlineLevel="0" collapsed="false">
      <c r="A56" s="48" t="s">
        <v>34</v>
      </c>
      <c r="B56" s="49" t="n">
        <v>50</v>
      </c>
      <c r="C56" s="50" t="s">
        <v>10</v>
      </c>
      <c r="D56" s="51" t="n">
        <v>30</v>
      </c>
      <c r="E56" s="51" t="n">
        <v>60</v>
      </c>
      <c r="F56" s="51" t="n">
        <v>0</v>
      </c>
      <c r="G56" s="51" t="n">
        <v>0</v>
      </c>
      <c r="H56" s="51" t="n">
        <v>0</v>
      </c>
      <c r="I56" s="52" t="n">
        <v>20</v>
      </c>
      <c r="J56" s="52" t="n">
        <v>70</v>
      </c>
      <c r="K56" s="52" t="n">
        <v>120</v>
      </c>
      <c r="L56" s="52" t="n">
        <v>0</v>
      </c>
      <c r="M56" s="52" t="n">
        <v>0</v>
      </c>
      <c r="N56" s="53" t="n">
        <f aca="false">D56*$D$9</f>
        <v>37.5</v>
      </c>
      <c r="O56" s="53" t="n">
        <f aca="false">E56*$E$9</f>
        <v>75</v>
      </c>
      <c r="P56" s="53" t="n">
        <f aca="false">F56*$F$9</f>
        <v>0</v>
      </c>
      <c r="Q56" s="53" t="n">
        <f aca="false">G56*$G$9</f>
        <v>0</v>
      </c>
      <c r="R56" s="53" t="n">
        <f aca="false">H56*$H$9</f>
        <v>0</v>
      </c>
      <c r="S56" s="53" t="n">
        <f aca="false">(N56/100)*(I56*$I$9)+(N56/100)*(J56*$J$9)</f>
        <v>33.75</v>
      </c>
      <c r="T56" s="53" t="n">
        <f aca="false">(O56/100)*(K56*$K$9)</f>
        <v>126</v>
      </c>
      <c r="U56" s="53" t="n">
        <f aca="false">(P56/100)*(K56*$K$9)+(P56/100)*(L56*$L$9)</f>
        <v>0</v>
      </c>
      <c r="V56" s="53" t="n">
        <f aca="false">(Q56/100)*(L56*$L$9)</f>
        <v>0</v>
      </c>
      <c r="W56" s="53" t="n">
        <f aca="false">(R56/100)*(K56*$K$9)+(R56/100)*(L56*$L$9)</f>
        <v>0</v>
      </c>
      <c r="X56" s="53" t="n">
        <f aca="false">N56+S56</f>
        <v>71.25</v>
      </c>
      <c r="Y56" s="53" t="n">
        <f aca="false">O56+T56</f>
        <v>201</v>
      </c>
      <c r="Z56" s="53" t="n">
        <f aca="false">P56+U56</f>
        <v>0</v>
      </c>
      <c r="AA56" s="53" t="n">
        <f aca="false">Q56+V56</f>
        <v>0</v>
      </c>
      <c r="AB56" s="53" t="n">
        <f aca="false">R56+W56</f>
        <v>0</v>
      </c>
      <c r="AC56" s="54" t="n">
        <f aca="false">ROUND(X56+Y56+Z56+AA56+AB56,1)</f>
        <v>272.3</v>
      </c>
      <c r="AD56" s="55" t="n">
        <f aca="false">(ROUND(AC56-AC50,1)/AC50)</f>
        <v>0.246794871794872</v>
      </c>
      <c r="AE56" s="46"/>
      <c r="AF56" s="47"/>
      <c r="AH56" s="3"/>
      <c r="AI56" s="3"/>
      <c r="AJ56" s="3"/>
      <c r="AK56" s="3"/>
      <c r="AL56" s="3"/>
      <c r="AM56" s="3"/>
      <c r="AN56" s="14"/>
      <c r="AO56" s="14"/>
      <c r="AP56" s="14"/>
      <c r="AQ56" s="14"/>
      <c r="AR56" s="14"/>
    </row>
    <row r="57" customFormat="false" ht="15" hidden="false" customHeight="false" outlineLevel="0" collapsed="false">
      <c r="A57" s="48" t="s">
        <v>35</v>
      </c>
      <c r="B57" s="49"/>
      <c r="C57" s="50" t="s">
        <v>11</v>
      </c>
      <c r="D57" s="51" t="n">
        <v>30</v>
      </c>
      <c r="E57" s="51" t="n">
        <v>0</v>
      </c>
      <c r="F57" s="51" t="n">
        <v>60</v>
      </c>
      <c r="G57" s="51" t="n">
        <v>0</v>
      </c>
      <c r="H57" s="51" t="n">
        <v>0</v>
      </c>
      <c r="I57" s="52" t="n">
        <v>20</v>
      </c>
      <c r="J57" s="52" t="n">
        <v>70</v>
      </c>
      <c r="K57" s="52" t="n">
        <v>60</v>
      </c>
      <c r="L57" s="52" t="n">
        <v>60</v>
      </c>
      <c r="M57" s="52" t="n">
        <v>0</v>
      </c>
      <c r="N57" s="53" t="n">
        <f aca="false">D57*$D$10</f>
        <v>37.5</v>
      </c>
      <c r="O57" s="53" t="n">
        <f aca="false">E57*$E$10</f>
        <v>0</v>
      </c>
      <c r="P57" s="53" t="n">
        <f aca="false">F57*$F$10</f>
        <v>75</v>
      </c>
      <c r="Q57" s="53" t="n">
        <f aca="false">G57*$G$10</f>
        <v>0</v>
      </c>
      <c r="R57" s="53" t="n">
        <f aca="false">H57*$H$10</f>
        <v>0</v>
      </c>
      <c r="S57" s="53" t="n">
        <f aca="false">(N57/100)*(I57*$I$10)+(N57/100)*(J57*$J$10)</f>
        <v>33.75</v>
      </c>
      <c r="T57" s="53" t="n">
        <f aca="false">(O57/100)*(K57*$J$10)</f>
        <v>0</v>
      </c>
      <c r="U57" s="53" t="n">
        <f aca="false">(P57/100)*(K57*$K$10)+(P57/100)*(L57*$L$10)</f>
        <v>126</v>
      </c>
      <c r="V57" s="53" t="n">
        <f aca="false">(Q57/100)*(L57*$L$10)</f>
        <v>0</v>
      </c>
      <c r="W57" s="53" t="n">
        <f aca="false">(R57/100)*(K57*$K$10)+(R57/100)*(L57*$L$10)</f>
        <v>0</v>
      </c>
      <c r="X57" s="53" t="n">
        <f aca="false">N57+S57</f>
        <v>71.25</v>
      </c>
      <c r="Y57" s="53" t="n">
        <f aca="false">O57+T57</f>
        <v>0</v>
      </c>
      <c r="Z57" s="53" t="n">
        <f aca="false">P57+U57</f>
        <v>201</v>
      </c>
      <c r="AA57" s="53" t="n">
        <f aca="false">Q57+V57</f>
        <v>0</v>
      </c>
      <c r="AB57" s="53" t="n">
        <f aca="false">R57+W57</f>
        <v>0</v>
      </c>
      <c r="AC57" s="54" t="n">
        <f aca="false">ROUND(X57+Y57+Z57+AA57+AB57,1)</f>
        <v>272.3</v>
      </c>
      <c r="AD57" s="55" t="n">
        <f aca="false">(ROUND(AC57-AC50,1)/AC50)</f>
        <v>0.246794871794872</v>
      </c>
      <c r="AE57" s="46"/>
      <c r="AF57" s="47"/>
      <c r="AH57" s="3"/>
      <c r="AI57" s="3"/>
      <c r="AJ57" s="3"/>
      <c r="AK57" s="3"/>
      <c r="AL57" s="3"/>
      <c r="AM57" s="3"/>
      <c r="AN57" s="14"/>
      <c r="AO57" s="14"/>
      <c r="AP57" s="14"/>
      <c r="AQ57" s="14"/>
      <c r="AR57" s="14"/>
    </row>
    <row r="58" customFormat="false" ht="15" hidden="false" customHeight="false" outlineLevel="0" collapsed="false">
      <c r="A58" s="48" t="s">
        <v>36</v>
      </c>
      <c r="B58" s="49"/>
      <c r="C58" s="50" t="s">
        <v>12</v>
      </c>
      <c r="D58" s="51" t="n">
        <v>30</v>
      </c>
      <c r="E58" s="51" t="n">
        <v>0</v>
      </c>
      <c r="F58" s="51" t="n">
        <v>0</v>
      </c>
      <c r="G58" s="51" t="n">
        <v>60</v>
      </c>
      <c r="H58" s="51" t="n">
        <v>0</v>
      </c>
      <c r="I58" s="52" t="n">
        <v>20</v>
      </c>
      <c r="J58" s="52" t="n">
        <v>70</v>
      </c>
      <c r="K58" s="52" t="n">
        <v>0</v>
      </c>
      <c r="L58" s="52" t="n">
        <v>120</v>
      </c>
      <c r="M58" s="52" t="n">
        <v>0</v>
      </c>
      <c r="N58" s="53" t="n">
        <f aca="false">D58*$D$11</f>
        <v>37.5</v>
      </c>
      <c r="O58" s="53" t="n">
        <f aca="false">E58*$E$11</f>
        <v>0</v>
      </c>
      <c r="P58" s="53" t="n">
        <f aca="false">F58*$F$11</f>
        <v>0</v>
      </c>
      <c r="Q58" s="53" t="n">
        <f aca="false">G58*$G$11</f>
        <v>75</v>
      </c>
      <c r="R58" s="53" t="n">
        <f aca="false">H58*$H$11</f>
        <v>0</v>
      </c>
      <c r="S58" s="53" t="n">
        <f aca="false">(N58/100)*(I58*$I$11)+(N58/100)*(J58*$J$11)</f>
        <v>33.75</v>
      </c>
      <c r="T58" s="53" t="n">
        <f aca="false">(O58/100)*(K58*$K$11)</f>
        <v>0</v>
      </c>
      <c r="U58" s="53" t="n">
        <f aca="false">(P58/100)*(K58*$K$11)+(P58/100)*(L58*$L$11)</f>
        <v>0</v>
      </c>
      <c r="V58" s="53" t="n">
        <f aca="false">(Q58/100)*(L58*$L$11)</f>
        <v>126</v>
      </c>
      <c r="W58" s="53" t="n">
        <f aca="false">(R58/100)*(K58*$K$11)+(R58/100)*(L58*$L$11)</f>
        <v>0</v>
      </c>
      <c r="X58" s="53" t="n">
        <f aca="false">N58+S58</f>
        <v>71.25</v>
      </c>
      <c r="Y58" s="53" t="n">
        <f aca="false">O58+T58</f>
        <v>0</v>
      </c>
      <c r="Z58" s="53" t="n">
        <f aca="false">P58+U58</f>
        <v>0</v>
      </c>
      <c r="AA58" s="53" t="n">
        <f aca="false">Q58+V58</f>
        <v>201</v>
      </c>
      <c r="AB58" s="53" t="n">
        <f aca="false">R58+W58</f>
        <v>0</v>
      </c>
      <c r="AC58" s="54" t="n">
        <f aca="false">ROUND(X58+Y58+Z58+AA58+AB58,1)</f>
        <v>272.3</v>
      </c>
      <c r="AD58" s="55" t="n">
        <f aca="false">(ROUND(AC58-AC50,1)/AC50)</f>
        <v>0.246794871794872</v>
      </c>
      <c r="AE58" s="46"/>
      <c r="AF58" s="47"/>
      <c r="AH58" s="3"/>
      <c r="AI58" s="3"/>
      <c r="AJ58" s="3"/>
      <c r="AK58" s="3"/>
      <c r="AL58" s="3"/>
      <c r="AM58" s="3"/>
      <c r="AN58" s="14"/>
      <c r="AO58" s="14"/>
      <c r="AP58" s="14"/>
      <c r="AQ58" s="14"/>
      <c r="AR58" s="14"/>
    </row>
    <row r="59" customFormat="false" ht="15" hidden="false" customHeight="false" outlineLevel="0" collapsed="false">
      <c r="A59" s="48" t="s">
        <v>37</v>
      </c>
      <c r="B59" s="49"/>
      <c r="C59" s="50" t="s">
        <v>13</v>
      </c>
      <c r="D59" s="51" t="n">
        <v>30</v>
      </c>
      <c r="E59" s="51" t="n">
        <v>0</v>
      </c>
      <c r="F59" s="51" t="n">
        <v>0</v>
      </c>
      <c r="G59" s="51" t="n">
        <v>0</v>
      </c>
      <c r="H59" s="51" t="n">
        <v>60</v>
      </c>
      <c r="I59" s="52" t="n">
        <v>20</v>
      </c>
      <c r="J59" s="52" t="n">
        <v>70</v>
      </c>
      <c r="K59" s="52" t="n">
        <v>60</v>
      </c>
      <c r="L59" s="52" t="n">
        <v>60</v>
      </c>
      <c r="M59" s="52" t="n">
        <v>0</v>
      </c>
      <c r="N59" s="53" t="n">
        <f aca="false">D59*$D$12</f>
        <v>37.5</v>
      </c>
      <c r="O59" s="53" t="n">
        <f aca="false">E59*$E$12</f>
        <v>0</v>
      </c>
      <c r="P59" s="53" t="n">
        <f aca="false">F59*$F$12</f>
        <v>0</v>
      </c>
      <c r="Q59" s="53" t="n">
        <f aca="false">G59*$G$12</f>
        <v>0</v>
      </c>
      <c r="R59" s="53" t="n">
        <f aca="false">H59*$H$12</f>
        <v>75</v>
      </c>
      <c r="S59" s="53" t="n">
        <f aca="false">(N59/100)*(I59*$I$12)+(N59/100)*(J59*$J$12)</f>
        <v>33.75</v>
      </c>
      <c r="T59" s="53" t="n">
        <f aca="false">(O59/100)*(K59*$K$12)</f>
        <v>0</v>
      </c>
      <c r="U59" s="53" t="n">
        <f aca="false">(P59/100)*(K59*$K$12)+(P59/100)*(L59*$L$12)</f>
        <v>0</v>
      </c>
      <c r="V59" s="53" t="n">
        <f aca="false">(Q59/100)*(L59*$L$12)</f>
        <v>0</v>
      </c>
      <c r="W59" s="53" t="n">
        <f aca="false">(R59/100)*(K59*$K$12)+(R59/100)*(L59*$L$12)</f>
        <v>126</v>
      </c>
      <c r="X59" s="53" t="n">
        <f aca="false">N59+S59</f>
        <v>71.25</v>
      </c>
      <c r="Y59" s="53" t="n">
        <f aca="false">O59+T59</f>
        <v>0</v>
      </c>
      <c r="Z59" s="53" t="n">
        <f aca="false">P59+U59</f>
        <v>0</v>
      </c>
      <c r="AA59" s="53" t="n">
        <f aca="false">Q59+V59</f>
        <v>0</v>
      </c>
      <c r="AB59" s="53" t="n">
        <f aca="false">R59+W59</f>
        <v>201</v>
      </c>
      <c r="AC59" s="54" t="n">
        <f aca="false">ROUND(X59+Y59+Z59+AA59+AB59,1)</f>
        <v>272.3</v>
      </c>
      <c r="AD59" s="55" t="n">
        <f aca="false">(ROUND(AC59-AC50,1)/AC50)</f>
        <v>0.246794871794872</v>
      </c>
      <c r="AE59" s="46"/>
      <c r="AF59" s="47"/>
      <c r="AH59" s="3"/>
      <c r="AI59" s="3"/>
      <c r="AJ59" s="3"/>
      <c r="AK59" s="3"/>
      <c r="AL59" s="3"/>
      <c r="AM59" s="3"/>
      <c r="AN59" s="14"/>
      <c r="AO59" s="14"/>
      <c r="AP59" s="14"/>
      <c r="AQ59" s="14"/>
      <c r="AR59" s="14"/>
    </row>
    <row r="60" customFormat="false" ht="15" hidden="false" customHeight="false" outlineLevel="0" collapsed="false">
      <c r="A60" s="48" t="s">
        <v>38</v>
      </c>
      <c r="B60" s="49"/>
      <c r="C60" s="50" t="s">
        <v>14</v>
      </c>
      <c r="D60" s="51" t="n">
        <v>60</v>
      </c>
      <c r="E60" s="51" t="n">
        <v>0</v>
      </c>
      <c r="F60" s="51" t="n">
        <v>0</v>
      </c>
      <c r="G60" s="51" t="n">
        <v>0</v>
      </c>
      <c r="H60" s="51" t="n">
        <v>0</v>
      </c>
      <c r="I60" s="52" t="n">
        <v>20</v>
      </c>
      <c r="J60" s="52" t="n">
        <v>70</v>
      </c>
      <c r="K60" s="52" t="n">
        <v>0</v>
      </c>
      <c r="L60" s="52" t="n">
        <v>0</v>
      </c>
      <c r="M60" s="52" t="n">
        <v>75</v>
      </c>
      <c r="N60" s="53" t="n">
        <f aca="false">D60*$D$13</f>
        <v>75</v>
      </c>
      <c r="O60" s="53" t="n">
        <f aca="false">E60*$E$13</f>
        <v>0</v>
      </c>
      <c r="P60" s="53" t="n">
        <f aca="false">F60*$F$13</f>
        <v>0</v>
      </c>
      <c r="Q60" s="53" t="n">
        <f aca="false">G60*$G$13</f>
        <v>0</v>
      </c>
      <c r="R60" s="53" t="n">
        <f aca="false">H60*$H$13</f>
        <v>0</v>
      </c>
      <c r="S60" s="53" t="n">
        <f aca="false">(N60/100)*(I60*$I$13)+(N60/100)*(J60*$J$13)+(N60/100)*(M60*$M$13)</f>
        <v>180</v>
      </c>
      <c r="T60" s="53" t="n">
        <f aca="false">(O60/100)*(K60*$K$13)+(O60/100)*(M60*$M$13)</f>
        <v>0</v>
      </c>
      <c r="U60" s="53" t="n">
        <f aca="false">(P60/100)*(K60*$K$13)+(P60/100)*(L60*$L$13)+(P60/100)*(M60*$M$13)</f>
        <v>0</v>
      </c>
      <c r="V60" s="53" t="n">
        <f aca="false">(Q60/100)*(L60*$L$13)+(Q60/100)*(M60*$M$13)</f>
        <v>0</v>
      </c>
      <c r="W60" s="53" t="n">
        <f aca="false">(R60/100)*(K60*$K$13)+(R60/100)*(L60*$L$13)+(R60/100)*(M60*$M$13)</f>
        <v>0</v>
      </c>
      <c r="X60" s="53" t="n">
        <f aca="false">N60+S60</f>
        <v>255</v>
      </c>
      <c r="Y60" s="53" t="n">
        <f aca="false">O60+T60</f>
        <v>0</v>
      </c>
      <c r="Z60" s="53" t="n">
        <f aca="false">P60+U60</f>
        <v>0</v>
      </c>
      <c r="AA60" s="53" t="n">
        <f aca="false">Q60+V60</f>
        <v>0</v>
      </c>
      <c r="AB60" s="53" t="n">
        <f aca="false">R60+W60</f>
        <v>0</v>
      </c>
      <c r="AC60" s="54" t="n">
        <f aca="false">ROUND(X60+Y60+Z60+AA60+AB60,1)</f>
        <v>255</v>
      </c>
      <c r="AD60" s="55" t="n">
        <f aca="false">(ROUND(AC60-AC50,1)/AC50)</f>
        <v>0.167582417582418</v>
      </c>
      <c r="AE60" s="46"/>
      <c r="AF60" s="47"/>
      <c r="AH60" s="3"/>
      <c r="AI60" s="3"/>
      <c r="AJ60" s="3"/>
      <c r="AK60" s="3"/>
      <c r="AL60" s="3"/>
      <c r="AM60" s="3"/>
      <c r="AN60" s="14"/>
      <c r="AO60" s="14"/>
      <c r="AP60" s="14"/>
      <c r="AQ60" s="14"/>
      <c r="AR60" s="14"/>
    </row>
    <row r="61" customFormat="false" ht="15" hidden="false" customHeight="false" outlineLevel="0" collapsed="false">
      <c r="A61" s="48" t="s">
        <v>39</v>
      </c>
      <c r="B61" s="49"/>
      <c r="C61" s="50" t="s">
        <v>15</v>
      </c>
      <c r="D61" s="51" t="n">
        <v>60</v>
      </c>
      <c r="E61" s="51" t="n">
        <v>0</v>
      </c>
      <c r="F61" s="51" t="n">
        <v>0</v>
      </c>
      <c r="G61" s="51" t="n">
        <v>0</v>
      </c>
      <c r="H61" s="51" t="n">
        <v>0</v>
      </c>
      <c r="I61" s="52" t="n">
        <v>20</v>
      </c>
      <c r="J61" s="52" t="n">
        <v>70</v>
      </c>
      <c r="K61" s="52" t="n">
        <v>75</v>
      </c>
      <c r="L61" s="52" t="n">
        <v>0</v>
      </c>
      <c r="M61" s="52" t="n">
        <v>0</v>
      </c>
      <c r="N61" s="53" t="n">
        <f aca="false">D61*$D$14</f>
        <v>75</v>
      </c>
      <c r="O61" s="53" t="n">
        <f aca="false">E61*$E$14</f>
        <v>0</v>
      </c>
      <c r="P61" s="53" t="n">
        <f aca="false">F61*$F$14</f>
        <v>0</v>
      </c>
      <c r="Q61" s="53" t="n">
        <f aca="false">G61*$G$14</f>
        <v>0</v>
      </c>
      <c r="R61" s="53" t="n">
        <f aca="false">H61*$H$14</f>
        <v>0</v>
      </c>
      <c r="S61" s="53" t="n">
        <f aca="false">(N61/100)*(I61*$I$14)+(N61/100)*(J61*$J$14)+(N61/100)*(K61*$K$14)</f>
        <v>180</v>
      </c>
      <c r="T61" s="53" t="n">
        <f aca="false">(O61/100)*(K61*$K$14)</f>
        <v>0</v>
      </c>
      <c r="U61" s="53" t="n">
        <f aca="false">(P61/100)*(K61*$K$14)+(P61/100)*(L61*$L$14)</f>
        <v>0</v>
      </c>
      <c r="V61" s="53" t="n">
        <f aca="false">(Q61/100)*(L61*$L$14)</f>
        <v>0</v>
      </c>
      <c r="W61" s="53" t="n">
        <f aca="false">(R61/100)*(K61*$L$14)+(R61/100)*(L61*$M$14)</f>
        <v>0</v>
      </c>
      <c r="X61" s="53" t="n">
        <f aca="false">N61+S61</f>
        <v>255</v>
      </c>
      <c r="Y61" s="53" t="n">
        <f aca="false">O61+T61</f>
        <v>0</v>
      </c>
      <c r="Z61" s="53" t="n">
        <f aca="false">P61+U61</f>
        <v>0</v>
      </c>
      <c r="AA61" s="53" t="n">
        <f aca="false">Q61+V61</f>
        <v>0</v>
      </c>
      <c r="AB61" s="53" t="n">
        <f aca="false">R61+W61</f>
        <v>0</v>
      </c>
      <c r="AC61" s="54" t="n">
        <f aca="false">ROUND(X61+Y61+Z61+AA61+AB61,1)</f>
        <v>255</v>
      </c>
      <c r="AD61" s="55" t="n">
        <f aca="false">(ROUND(AC61-AC50,1)/AC50)</f>
        <v>0.167582417582418</v>
      </c>
      <c r="AE61" s="46"/>
      <c r="AF61" s="47"/>
      <c r="AH61" s="3"/>
      <c r="AI61" s="3"/>
      <c r="AJ61" s="3"/>
      <c r="AK61" s="3"/>
      <c r="AL61" s="3"/>
      <c r="AM61" s="3"/>
      <c r="AN61" s="14"/>
      <c r="AO61" s="14"/>
      <c r="AP61" s="14"/>
      <c r="AQ61" s="14"/>
      <c r="AR61" s="14"/>
    </row>
    <row r="62" customFormat="false" ht="15" hidden="false" customHeight="false" outlineLevel="0" collapsed="false">
      <c r="A62" s="48"/>
      <c r="B62" s="49"/>
      <c r="C62" s="50" t="s">
        <v>16</v>
      </c>
      <c r="D62" s="51" t="n">
        <v>60</v>
      </c>
      <c r="E62" s="51" t="n">
        <v>0</v>
      </c>
      <c r="F62" s="51" t="n">
        <v>0</v>
      </c>
      <c r="G62" s="51" t="n">
        <v>0</v>
      </c>
      <c r="H62" s="51" t="n">
        <v>0</v>
      </c>
      <c r="I62" s="52" t="n">
        <v>20</v>
      </c>
      <c r="J62" s="52" t="n">
        <v>70</v>
      </c>
      <c r="K62" s="52" t="n">
        <v>0</v>
      </c>
      <c r="L62" s="52" t="n">
        <v>75</v>
      </c>
      <c r="M62" s="52" t="n">
        <v>0</v>
      </c>
      <c r="N62" s="53" t="n">
        <f aca="false">D62*$D$15</f>
        <v>75</v>
      </c>
      <c r="O62" s="53" t="n">
        <f aca="false">E62*$E$15</f>
        <v>0</v>
      </c>
      <c r="P62" s="53" t="n">
        <f aca="false">F62*$F$15</f>
        <v>0</v>
      </c>
      <c r="Q62" s="53" t="n">
        <f aca="false">G62*$G$15</f>
        <v>0</v>
      </c>
      <c r="R62" s="53" t="n">
        <f aca="false">H62*$H$15</f>
        <v>0</v>
      </c>
      <c r="S62" s="53" t="n">
        <f aca="false">(N62/100)*(I62*$I$15)+(N62/100)*(J62*$J$15)+(N62/100)*(L62*$L$15)</f>
        <v>180</v>
      </c>
      <c r="T62" s="53" t="n">
        <f aca="false">(O62/100)*(K62*$K$15)</f>
        <v>0</v>
      </c>
      <c r="U62" s="53" t="n">
        <f aca="false">(P62/100)*(K62*$K$15)+(P62/100)*(L62*$L$15)</f>
        <v>0</v>
      </c>
      <c r="V62" s="53" t="n">
        <f aca="false">(Q62/100)*(L62*$L$15)</f>
        <v>0</v>
      </c>
      <c r="W62" s="53" t="n">
        <f aca="false">(R62/100)*(K62*$K$15)+(R62/100)*(L62*$L$15)</f>
        <v>0</v>
      </c>
      <c r="X62" s="53" t="n">
        <f aca="false">N62+S62</f>
        <v>255</v>
      </c>
      <c r="Y62" s="53" t="n">
        <f aca="false">O62+T62</f>
        <v>0</v>
      </c>
      <c r="Z62" s="53" t="n">
        <f aca="false">P62+U62</f>
        <v>0</v>
      </c>
      <c r="AA62" s="53" t="n">
        <f aca="false">Q62+V62</f>
        <v>0</v>
      </c>
      <c r="AB62" s="53" t="n">
        <f aca="false">R62+W62</f>
        <v>0</v>
      </c>
      <c r="AC62" s="54" t="n">
        <f aca="false">ROUND(X62+Y62+Z62+AA62+AB62,1)</f>
        <v>255</v>
      </c>
      <c r="AD62" s="55" t="n">
        <f aca="false">(ROUND(AC62-AC50,1)/AC50)</f>
        <v>0.167582417582418</v>
      </c>
      <c r="AE62" s="46"/>
      <c r="AF62" s="47"/>
      <c r="AH62" s="3"/>
      <c r="AI62" s="3"/>
      <c r="AJ62" s="3"/>
      <c r="AK62" s="3"/>
      <c r="AL62" s="3"/>
      <c r="AM62" s="3"/>
      <c r="AN62" s="14"/>
      <c r="AO62" s="14"/>
      <c r="AP62" s="14"/>
      <c r="AQ62" s="14"/>
      <c r="AR62" s="14"/>
    </row>
    <row r="63" customFormat="false" ht="15" hidden="false" customHeight="false" outlineLevel="0" collapsed="false">
      <c r="A63" s="48"/>
      <c r="B63" s="49"/>
      <c r="C63" s="50" t="s">
        <v>17</v>
      </c>
      <c r="D63" s="51" t="n">
        <v>60</v>
      </c>
      <c r="E63" s="51" t="n">
        <v>0</v>
      </c>
      <c r="F63" s="51" t="n">
        <v>0</v>
      </c>
      <c r="G63" s="51" t="n">
        <v>0</v>
      </c>
      <c r="H63" s="51" t="n">
        <v>0</v>
      </c>
      <c r="I63" s="52" t="n">
        <v>20</v>
      </c>
      <c r="J63" s="52" t="n">
        <v>93</v>
      </c>
      <c r="K63" s="52" t="n">
        <v>0</v>
      </c>
      <c r="L63" s="52" t="n">
        <v>0</v>
      </c>
      <c r="M63" s="52" t="n">
        <v>0</v>
      </c>
      <c r="N63" s="53" t="n">
        <f aca="false">D63*$D$16</f>
        <v>75</v>
      </c>
      <c r="O63" s="53" t="n">
        <f aca="false">E63*$E$16</f>
        <v>0</v>
      </c>
      <c r="P63" s="53" t="n">
        <f aca="false">F63*$F$16</f>
        <v>0</v>
      </c>
      <c r="Q63" s="53" t="n">
        <f aca="false">G63*$G$16</f>
        <v>0</v>
      </c>
      <c r="R63" s="53" t="n">
        <f aca="false">H63*$H$16</f>
        <v>0</v>
      </c>
      <c r="S63" s="53" t="n">
        <f aca="false">(N63/100)*(I63*$I$16)+(N63/100)*(J63*$J$16)</f>
        <v>189.375</v>
      </c>
      <c r="T63" s="53" t="n">
        <f aca="false">(O63/100)*(K63*$K$16)</f>
        <v>0</v>
      </c>
      <c r="U63" s="53" t="n">
        <f aca="false">(P63/100)*(K63*$K$16)+(P63/100)*(L63*$L$16)</f>
        <v>0</v>
      </c>
      <c r="V63" s="53" t="n">
        <f aca="false">(Q63/100)*(L63*$L$16)</f>
        <v>0</v>
      </c>
      <c r="W63" s="53" t="n">
        <f aca="false">(R63/100)*(K63*$K$16)+(R63/100)*(L63*$L$16)</f>
        <v>0</v>
      </c>
      <c r="X63" s="53" t="n">
        <f aca="false">N63+S63</f>
        <v>264.375</v>
      </c>
      <c r="Y63" s="53" t="n">
        <f aca="false">O63+T63</f>
        <v>0</v>
      </c>
      <c r="Z63" s="53" t="n">
        <f aca="false">P63+U63</f>
        <v>0</v>
      </c>
      <c r="AA63" s="53" t="n">
        <f aca="false">Q63+V63</f>
        <v>0</v>
      </c>
      <c r="AB63" s="53" t="n">
        <f aca="false">R63+W63</f>
        <v>0</v>
      </c>
      <c r="AC63" s="54" t="n">
        <f aca="false">ROUND(X63+Y63+Z63+AA63+AB63,1)</f>
        <v>264.4</v>
      </c>
      <c r="AD63" s="55" t="n">
        <f aca="false">(ROUND(AC63-AC50,1)/AC50)</f>
        <v>0.210622710622711</v>
      </c>
      <c r="AE63" s="46"/>
      <c r="AF63" s="47"/>
      <c r="AH63" s="3"/>
      <c r="AI63" s="3"/>
      <c r="AJ63" s="3"/>
      <c r="AK63" s="3"/>
      <c r="AL63" s="3"/>
      <c r="AM63" s="3"/>
      <c r="AN63" s="14"/>
      <c r="AO63" s="14"/>
      <c r="AP63" s="14"/>
      <c r="AQ63" s="14"/>
      <c r="AR63" s="14"/>
    </row>
    <row r="64" customFormat="false" ht="15" hidden="false" customHeight="false" outlineLevel="0" collapsed="false">
      <c r="A64" s="48"/>
      <c r="B64" s="49"/>
      <c r="C64" s="50" t="s">
        <v>18</v>
      </c>
      <c r="D64" s="51" t="n">
        <v>60</v>
      </c>
      <c r="E64" s="51" t="n">
        <v>0</v>
      </c>
      <c r="F64" s="51" t="n">
        <v>0</v>
      </c>
      <c r="G64" s="51" t="n">
        <v>0</v>
      </c>
      <c r="H64" s="51" t="n">
        <v>0</v>
      </c>
      <c r="I64" s="52" t="n">
        <v>59</v>
      </c>
      <c r="J64" s="52" t="n">
        <v>70</v>
      </c>
      <c r="K64" s="52" t="n">
        <v>0</v>
      </c>
      <c r="L64" s="52" t="n">
        <v>0</v>
      </c>
      <c r="M64" s="52" t="n">
        <v>0</v>
      </c>
      <c r="N64" s="53" t="n">
        <f aca="false">D64*$D$17</f>
        <v>75</v>
      </c>
      <c r="O64" s="53" t="n">
        <f aca="false">E64*$E$17</f>
        <v>0</v>
      </c>
      <c r="P64" s="53" t="n">
        <f aca="false">F64*$F$17</f>
        <v>0</v>
      </c>
      <c r="Q64" s="53" t="n">
        <f aca="false">G64*$G$17</f>
        <v>0</v>
      </c>
      <c r="R64" s="53" t="n">
        <f aca="false">H64*$H$17</f>
        <v>0</v>
      </c>
      <c r="S64" s="53" t="n">
        <f aca="false">(N64/100)*(I64*$I$17)+(N64/100)*(J64*$J$17)</f>
        <v>163.125</v>
      </c>
      <c r="T64" s="53" t="n">
        <f aca="false">(O64/100)*(K64*$K$17)</f>
        <v>0</v>
      </c>
      <c r="U64" s="53" t="n">
        <f aca="false">(P64/100)*(K64*$K$17)+(P64/100)*(L64*$L$17)</f>
        <v>0</v>
      </c>
      <c r="V64" s="53" t="n">
        <f aca="false">(Q64/100)*(L64*$L$17)</f>
        <v>0</v>
      </c>
      <c r="W64" s="53" t="n">
        <f aca="false">(R64/100)*(K64*$K$17)+(R64/100)*(L64*$L$17)</f>
        <v>0</v>
      </c>
      <c r="X64" s="53" t="n">
        <f aca="false">N64+S64</f>
        <v>238.125</v>
      </c>
      <c r="Y64" s="53" t="n">
        <f aca="false">O64+T64</f>
        <v>0</v>
      </c>
      <c r="Z64" s="53" t="n">
        <f aca="false">P64+U64</f>
        <v>0</v>
      </c>
      <c r="AA64" s="53" t="n">
        <f aca="false">Q64+V64</f>
        <v>0</v>
      </c>
      <c r="AB64" s="53" t="n">
        <f aca="false">R64+W64</f>
        <v>0</v>
      </c>
      <c r="AC64" s="54" t="n">
        <f aca="false">ROUND(X64+Y64+Z64+AA64+AB64,1)</f>
        <v>238.1</v>
      </c>
      <c r="AD64" s="55" t="n">
        <f aca="false">(ROUND(AC64-AC50,1)/AC50)</f>
        <v>0.0902014652014652</v>
      </c>
      <c r="AE64" s="46"/>
      <c r="AF64" s="47"/>
      <c r="AH64" s="3"/>
      <c r="AI64" s="3"/>
      <c r="AJ64" s="3"/>
      <c r="AK64" s="3"/>
      <c r="AL64" s="3"/>
      <c r="AM64" s="3"/>
      <c r="AN64" s="14"/>
      <c r="AO64" s="14"/>
      <c r="AP64" s="14"/>
      <c r="AQ64" s="14"/>
      <c r="AR64" s="14"/>
    </row>
    <row r="65" customFormat="false" ht="15" hidden="false" customHeight="false" outlineLevel="0" collapsed="false">
      <c r="A65" s="56" t="s">
        <v>19</v>
      </c>
      <c r="B65" s="57" t="s">
        <v>42</v>
      </c>
      <c r="C65" s="40" t="s">
        <v>4</v>
      </c>
      <c r="D65" s="41" t="n">
        <v>58</v>
      </c>
      <c r="E65" s="41" t="n">
        <v>0</v>
      </c>
      <c r="F65" s="41" t="n">
        <v>0</v>
      </c>
      <c r="G65" s="41" t="n">
        <v>0</v>
      </c>
      <c r="H65" s="41" t="n">
        <v>0</v>
      </c>
      <c r="I65" s="42" t="n">
        <v>10</v>
      </c>
      <c r="J65" s="42" t="n">
        <v>75</v>
      </c>
      <c r="K65" s="42" t="n">
        <v>0</v>
      </c>
      <c r="L65" s="42" t="n">
        <v>0</v>
      </c>
      <c r="M65" s="42" t="n">
        <v>0</v>
      </c>
      <c r="N65" s="43" t="n">
        <f aca="false">D65*$D$3</f>
        <v>75.4</v>
      </c>
      <c r="O65" s="43" t="n">
        <f aca="false">E65*$E$3</f>
        <v>0</v>
      </c>
      <c r="P65" s="43" t="n">
        <f aca="false">F65*$F$3</f>
        <v>0</v>
      </c>
      <c r="Q65" s="43" t="n">
        <f aca="false">G65*$G$3</f>
        <v>0</v>
      </c>
      <c r="R65" s="43" t="n">
        <f aca="false">H65*$H$3</f>
        <v>0</v>
      </c>
      <c r="S65" s="43" t="n">
        <f aca="false">(N65/100)*(I65*$I$3)+(N65/100)*(J65*$J$3)</f>
        <v>128.18</v>
      </c>
      <c r="T65" s="43" t="n">
        <f aca="false">(O65/100)*(K65*$K$3)</f>
        <v>0</v>
      </c>
      <c r="U65" s="43" t="n">
        <f aca="false">(P65/100)*(K65*$K$3)+(P65/100)*(L65*$L$3)</f>
        <v>0</v>
      </c>
      <c r="V65" s="43" t="n">
        <f aca="false">(Q65/100)*(L65*$L$3)</f>
        <v>0</v>
      </c>
      <c r="W65" s="43" t="n">
        <f aca="false">(R65/100)*(K65*$K$3)+(R65/100)*(L65*$L$3)</f>
        <v>0</v>
      </c>
      <c r="X65" s="43" t="n">
        <f aca="false">N65+S65</f>
        <v>203.58</v>
      </c>
      <c r="Y65" s="43" t="n">
        <f aca="false">O65+T65</f>
        <v>0</v>
      </c>
      <c r="Z65" s="43" t="n">
        <f aca="false">P65+U65</f>
        <v>0</v>
      </c>
      <c r="AA65" s="43" t="n">
        <f aca="false">Q65+V65</f>
        <v>0</v>
      </c>
      <c r="AB65" s="43" t="n">
        <f aca="false">R65+W65</f>
        <v>0</v>
      </c>
      <c r="AC65" s="44" t="n">
        <f aca="false">ROUND(X65+Y65+Z65+AA65+AB65,1)</f>
        <v>203.6</v>
      </c>
      <c r="AD65" s="45" t="n">
        <v>0</v>
      </c>
      <c r="AE65" s="46" t="s">
        <v>28</v>
      </c>
      <c r="AF65" s="47"/>
      <c r="AH65" s="3"/>
      <c r="AI65" s="3"/>
      <c r="AJ65" s="3"/>
      <c r="AK65" s="3"/>
      <c r="AL65" s="3"/>
      <c r="AM65" s="3"/>
      <c r="AN65" s="14"/>
      <c r="AO65" s="14"/>
      <c r="AP65" s="14"/>
      <c r="AQ65" s="14"/>
      <c r="AR65" s="14"/>
    </row>
    <row r="66" customFormat="false" ht="15" hidden="false" customHeight="false" outlineLevel="0" collapsed="false">
      <c r="A66" s="48" t="s">
        <v>29</v>
      </c>
      <c r="B66" s="58" t="n">
        <v>0</v>
      </c>
      <c r="C66" s="50" t="s">
        <v>5</v>
      </c>
      <c r="D66" s="51" t="n">
        <v>58</v>
      </c>
      <c r="E66" s="51" t="n">
        <v>0</v>
      </c>
      <c r="F66" s="51" t="n">
        <v>0</v>
      </c>
      <c r="G66" s="51" t="n">
        <v>0</v>
      </c>
      <c r="H66" s="51" t="n">
        <v>0</v>
      </c>
      <c r="I66" s="52" t="n">
        <v>30</v>
      </c>
      <c r="J66" s="52" t="n">
        <v>85</v>
      </c>
      <c r="K66" s="52" t="n">
        <v>0</v>
      </c>
      <c r="L66" s="52" t="n">
        <v>0</v>
      </c>
      <c r="M66" s="52" t="n">
        <v>0</v>
      </c>
      <c r="N66" s="53" t="n">
        <f aca="false">D66*$D$4</f>
        <v>72.5</v>
      </c>
      <c r="O66" s="53" t="n">
        <f aca="false">E66*$E$4</f>
        <v>0</v>
      </c>
      <c r="P66" s="53" t="n">
        <f aca="false">F66*$F$4</f>
        <v>0</v>
      </c>
      <c r="Q66" s="53" t="n">
        <f aca="false">G66*$G$4</f>
        <v>0</v>
      </c>
      <c r="R66" s="53" t="n">
        <f aca="false">H66*$H$4</f>
        <v>0</v>
      </c>
      <c r="S66" s="53" t="n">
        <f aca="false">(N66/100)*(I66*$I$4)+(N66/100)*(J66*$J$4)</f>
        <v>166.75</v>
      </c>
      <c r="T66" s="53" t="n">
        <f aca="false">(O66/100)*(K66*$K$4)</f>
        <v>0</v>
      </c>
      <c r="U66" s="53" t="n">
        <f aca="false">(P66/100)*(K66*$K$4)+(P66/100)*(L66*$L$4)</f>
        <v>0</v>
      </c>
      <c r="V66" s="53" t="n">
        <f aca="false">(Q66/100)*(L66*$L$4)</f>
        <v>0</v>
      </c>
      <c r="W66" s="53" t="n">
        <f aca="false">(R66/100)*(K66*$K$4)+(R66/100)*(L66*$L$4)</f>
        <v>0</v>
      </c>
      <c r="X66" s="53" t="n">
        <f aca="false">N66+S66</f>
        <v>239.25</v>
      </c>
      <c r="Y66" s="53" t="n">
        <f aca="false">O66+T66</f>
        <v>0</v>
      </c>
      <c r="Z66" s="53" t="n">
        <f aca="false">P66+U66</f>
        <v>0</v>
      </c>
      <c r="AA66" s="53" t="n">
        <f aca="false">Q66+V66</f>
        <v>0</v>
      </c>
      <c r="AB66" s="53" t="n">
        <f aca="false">R66+W66</f>
        <v>0</v>
      </c>
      <c r="AC66" s="54" t="n">
        <f aca="false">ROUND(X66+Y66+Z66+AA66+AB66,1)</f>
        <v>239.3</v>
      </c>
      <c r="AD66" s="55" t="n">
        <f aca="false">(ROUND(AC66-AC65,1)/AC65)</f>
        <v>0.175343811394892</v>
      </c>
      <c r="AE66" s="46"/>
      <c r="AF66" s="47"/>
      <c r="AH66" s="59"/>
    </row>
    <row r="67" customFormat="false" ht="15" hidden="false" customHeight="false" outlineLevel="0" collapsed="false">
      <c r="A67" s="48" t="s">
        <v>30</v>
      </c>
      <c r="B67" s="58" t="n">
        <v>10</v>
      </c>
      <c r="C67" s="50" t="s">
        <v>6</v>
      </c>
      <c r="D67" s="51" t="n">
        <v>58</v>
      </c>
      <c r="E67" s="51" t="n">
        <v>0</v>
      </c>
      <c r="F67" s="51" t="n">
        <v>0</v>
      </c>
      <c r="G67" s="51" t="n">
        <v>0</v>
      </c>
      <c r="H67" s="51" t="n">
        <v>0</v>
      </c>
      <c r="I67" s="52" t="n">
        <v>10</v>
      </c>
      <c r="J67" s="52" t="n">
        <v>75</v>
      </c>
      <c r="K67" s="52" t="n">
        <v>0</v>
      </c>
      <c r="L67" s="52" t="n">
        <v>0</v>
      </c>
      <c r="M67" s="52" t="n">
        <v>0</v>
      </c>
      <c r="N67" s="53" t="n">
        <f aca="false">D67*$D$5</f>
        <v>75.4</v>
      </c>
      <c r="O67" s="53" t="n">
        <f aca="false">E67*$E$5</f>
        <v>0</v>
      </c>
      <c r="P67" s="53" t="n">
        <f aca="false">F67*$F$5</f>
        <v>0</v>
      </c>
      <c r="Q67" s="53" t="n">
        <f aca="false">G67*$G$5</f>
        <v>0</v>
      </c>
      <c r="R67" s="53" t="n">
        <f aca="false">H67*$H$5</f>
        <v>0</v>
      </c>
      <c r="S67" s="53" t="n">
        <f aca="false">(N67/100)*(I67*$I$5)+(N67/100)*(J67*$J$5)</f>
        <v>128.18</v>
      </c>
      <c r="T67" s="53" t="n">
        <f aca="false">(O67/100)*(K67*$K$5)</f>
        <v>0</v>
      </c>
      <c r="U67" s="53" t="n">
        <f aca="false">(P67/100)*(K67*$K$5)+(P67/100)*(L67*$L$5)</f>
        <v>0</v>
      </c>
      <c r="V67" s="53" t="n">
        <f aca="false">(Q67/100)*(L67*$L$5)</f>
        <v>0</v>
      </c>
      <c r="W67" s="53" t="n">
        <f aca="false">(R67/100)*(K67*$K$5)+(R67/100)*(L67*$L$5)</f>
        <v>0</v>
      </c>
      <c r="X67" s="53" t="n">
        <f aca="false">N67+S67</f>
        <v>203.58</v>
      </c>
      <c r="Y67" s="53" t="n">
        <f aca="false">O67+T67</f>
        <v>0</v>
      </c>
      <c r="Z67" s="53" t="n">
        <f aca="false">P67+U67</f>
        <v>0</v>
      </c>
      <c r="AA67" s="53" t="n">
        <f aca="false">Q67+V67</f>
        <v>0</v>
      </c>
      <c r="AB67" s="53" t="n">
        <f aca="false">R67+W67</f>
        <v>0</v>
      </c>
      <c r="AC67" s="54" t="n">
        <f aca="false">ROUND(X67+Y67+Z67+AA67+AB67,1)</f>
        <v>203.6</v>
      </c>
      <c r="AD67" s="55" t="n">
        <f aca="false">(ROUND(AC67-AC65,1)/AC65)</f>
        <v>0</v>
      </c>
      <c r="AE67" s="46"/>
      <c r="AF67" s="47"/>
      <c r="AH67" s="59"/>
    </row>
    <row r="68" customFormat="false" ht="15" hidden="false" customHeight="false" outlineLevel="0" collapsed="false">
      <c r="A68" s="48" t="s">
        <v>31</v>
      </c>
      <c r="B68" s="58" t="n">
        <v>0</v>
      </c>
      <c r="C68" s="50" t="s">
        <v>7</v>
      </c>
      <c r="D68" s="51" t="n">
        <v>58</v>
      </c>
      <c r="E68" s="51" t="n">
        <v>0</v>
      </c>
      <c r="F68" s="51" t="n">
        <v>0</v>
      </c>
      <c r="G68" s="51" t="n">
        <v>0</v>
      </c>
      <c r="H68" s="51" t="n">
        <v>0</v>
      </c>
      <c r="I68" s="52" t="n">
        <v>10</v>
      </c>
      <c r="J68" s="52" t="n">
        <v>75</v>
      </c>
      <c r="K68" s="52" t="n">
        <v>0</v>
      </c>
      <c r="L68" s="52" t="n">
        <v>0</v>
      </c>
      <c r="M68" s="52" t="n">
        <v>0</v>
      </c>
      <c r="N68" s="53" t="n">
        <f aca="false">D68*$D$6</f>
        <v>75.4</v>
      </c>
      <c r="O68" s="53" t="n">
        <f aca="false">E68*$E$6</f>
        <v>0</v>
      </c>
      <c r="P68" s="53" t="n">
        <f aca="false">F68*$F$6</f>
        <v>0</v>
      </c>
      <c r="Q68" s="53" t="n">
        <f aca="false">G68*$G$6</f>
        <v>0</v>
      </c>
      <c r="R68" s="53" t="n">
        <f aca="false">H68*$H$6</f>
        <v>0</v>
      </c>
      <c r="S68" s="53" t="n">
        <f aca="false">(N68/100)*(I68*$I$6)+(N68/100)*(J68*$J$6)</f>
        <v>128.18</v>
      </c>
      <c r="T68" s="53" t="n">
        <f aca="false">(O68/100)*(K68*$K$6)</f>
        <v>0</v>
      </c>
      <c r="U68" s="53" t="n">
        <f aca="false">(P68/100)*(K68*$K$6)+(P68/100)*(L68*$L$6)</f>
        <v>0</v>
      </c>
      <c r="V68" s="53" t="n">
        <f aca="false">(Q68/100)*(L68*$L$6)</f>
        <v>0</v>
      </c>
      <c r="W68" s="53" t="n">
        <f aca="false">(R68/100)*(K68*$K$6)+(R68/100)*(L68*$L$6)</f>
        <v>0</v>
      </c>
      <c r="X68" s="53" t="n">
        <f aca="false">N68+S68</f>
        <v>203.58</v>
      </c>
      <c r="Y68" s="53" t="n">
        <f aca="false">O68+T68</f>
        <v>0</v>
      </c>
      <c r="Z68" s="53" t="n">
        <f aca="false">P68+U68</f>
        <v>0</v>
      </c>
      <c r="AA68" s="53" t="n">
        <f aca="false">Q68+V68</f>
        <v>0</v>
      </c>
      <c r="AB68" s="53" t="n">
        <f aca="false">R68+W68</f>
        <v>0</v>
      </c>
      <c r="AC68" s="54" t="n">
        <f aca="false">ROUND(X68+Y68+Z68+AA68+AB68,1)</f>
        <v>203.6</v>
      </c>
      <c r="AD68" s="55" t="n">
        <f aca="false">(ROUND(AC68-AC65,1)/AC65)</f>
        <v>0</v>
      </c>
      <c r="AE68" s="46"/>
      <c r="AF68" s="47"/>
      <c r="AH68" s="59"/>
    </row>
    <row r="69" customFormat="false" ht="15" hidden="false" customHeight="false" outlineLevel="0" collapsed="false">
      <c r="A69" s="48" t="s">
        <v>32</v>
      </c>
      <c r="B69" s="58" t="n">
        <v>0</v>
      </c>
      <c r="C69" s="50" t="s">
        <v>8</v>
      </c>
      <c r="D69" s="51" t="n">
        <v>58</v>
      </c>
      <c r="E69" s="51" t="n">
        <v>0</v>
      </c>
      <c r="F69" s="51" t="n">
        <v>0</v>
      </c>
      <c r="G69" s="51" t="n">
        <v>0</v>
      </c>
      <c r="H69" s="51" t="n">
        <v>0</v>
      </c>
      <c r="I69" s="52" t="n">
        <v>10</v>
      </c>
      <c r="J69" s="52" t="n">
        <v>75</v>
      </c>
      <c r="K69" s="52" t="n">
        <v>0</v>
      </c>
      <c r="L69" s="52" t="n">
        <v>0</v>
      </c>
      <c r="M69" s="52" t="n">
        <v>0</v>
      </c>
      <c r="N69" s="53" t="n">
        <f aca="false">D69*$D$7</f>
        <v>75.4</v>
      </c>
      <c r="O69" s="53" t="n">
        <f aca="false">E69*$E$7</f>
        <v>0</v>
      </c>
      <c r="P69" s="53" t="n">
        <f aca="false">F69*$F$7</f>
        <v>0</v>
      </c>
      <c r="Q69" s="53" t="n">
        <f aca="false">G69*$G$7</f>
        <v>0</v>
      </c>
      <c r="R69" s="53" t="n">
        <f aca="false">H69*$H$7</f>
        <v>0</v>
      </c>
      <c r="S69" s="53" t="n">
        <f aca="false">(N69/100)*(I69*$I$7)+(N69/100)*(J69*$J$7)</f>
        <v>128.18</v>
      </c>
      <c r="T69" s="53" t="n">
        <f aca="false">(O69/100)*(K69*$K$7)</f>
        <v>0</v>
      </c>
      <c r="U69" s="53" t="n">
        <f aca="false">(P69/100)*(K69*$K$7)+(P69/100)*(L69*$L$7)</f>
        <v>0</v>
      </c>
      <c r="V69" s="53" t="n">
        <f aca="false">(Q69/100)*(L69*$L$7)</f>
        <v>0</v>
      </c>
      <c r="W69" s="53" t="n">
        <f aca="false">(R69/100)*(K69*$K$7)+(R69/100)*(L69*$L$7)</f>
        <v>0</v>
      </c>
      <c r="X69" s="53" t="n">
        <f aca="false">N69+S69</f>
        <v>203.58</v>
      </c>
      <c r="Y69" s="53" t="n">
        <f aca="false">O69+T69</f>
        <v>0</v>
      </c>
      <c r="Z69" s="53" t="n">
        <f aca="false">P69+U69</f>
        <v>0</v>
      </c>
      <c r="AA69" s="53" t="n">
        <f aca="false">Q69+V69</f>
        <v>0</v>
      </c>
      <c r="AB69" s="53" t="n">
        <f aca="false">R69+W69</f>
        <v>0</v>
      </c>
      <c r="AC69" s="54" t="n">
        <f aca="false">ROUND(X69+Y69+Z69+AA69+AB69,1)</f>
        <v>203.6</v>
      </c>
      <c r="AD69" s="55" t="n">
        <f aca="false">(ROUND(AC69-AC65,1)/AC65)</f>
        <v>0</v>
      </c>
      <c r="AE69" s="46"/>
      <c r="AF69" s="47"/>
      <c r="AH69" s="59"/>
    </row>
    <row r="70" customFormat="false" ht="15" hidden="false" customHeight="false" outlineLevel="0" collapsed="false">
      <c r="A70" s="48" t="s">
        <v>33</v>
      </c>
      <c r="B70" s="58"/>
      <c r="C70" s="50" t="s">
        <v>9</v>
      </c>
      <c r="D70" s="51" t="n">
        <v>58</v>
      </c>
      <c r="E70" s="51" t="n">
        <v>0</v>
      </c>
      <c r="F70" s="51" t="n">
        <v>0</v>
      </c>
      <c r="G70" s="51" t="n">
        <v>0</v>
      </c>
      <c r="H70" s="51" t="n">
        <v>0</v>
      </c>
      <c r="I70" s="52" t="n">
        <v>10</v>
      </c>
      <c r="J70" s="52" t="n">
        <v>75</v>
      </c>
      <c r="K70" s="52" t="n">
        <v>0</v>
      </c>
      <c r="L70" s="52" t="n">
        <v>0</v>
      </c>
      <c r="M70" s="52" t="n">
        <v>0</v>
      </c>
      <c r="N70" s="53" t="n">
        <f aca="false">D70*$D$8</f>
        <v>75.4</v>
      </c>
      <c r="O70" s="53" t="n">
        <f aca="false">E70*$E$8</f>
        <v>0</v>
      </c>
      <c r="P70" s="53" t="n">
        <f aca="false">F70*$F$8</f>
        <v>0</v>
      </c>
      <c r="Q70" s="53" t="n">
        <f aca="false">G70*$G$8</f>
        <v>0</v>
      </c>
      <c r="R70" s="53" t="n">
        <f aca="false">H70*$H$8</f>
        <v>0</v>
      </c>
      <c r="S70" s="53" t="n">
        <f aca="false">(N70/100)*(I70*$I$8)+(N70/100)*(J70*$J$8)</f>
        <v>128.18</v>
      </c>
      <c r="T70" s="53" t="n">
        <f aca="false">(O70/100)*(K70*$K$8)</f>
        <v>0</v>
      </c>
      <c r="U70" s="53" t="n">
        <f aca="false">(P70/100)*(K70*$K$8)+(P70/100)*(L70*$L$8)</f>
        <v>0</v>
      </c>
      <c r="V70" s="53" t="n">
        <f aca="false">(Q70/100)*(L70*$L$8)</f>
        <v>0</v>
      </c>
      <c r="W70" s="53" t="n">
        <f aca="false">(R70/100)*(K70*$K$8)+(R70/100)*(L70*$L$8)</f>
        <v>0</v>
      </c>
      <c r="X70" s="53" t="n">
        <f aca="false">N70+S70</f>
        <v>203.58</v>
      </c>
      <c r="Y70" s="53" t="n">
        <f aca="false">O70+T70</f>
        <v>0</v>
      </c>
      <c r="Z70" s="53" t="n">
        <f aca="false">P70+U70</f>
        <v>0</v>
      </c>
      <c r="AA70" s="53" t="n">
        <f aca="false">Q70+V70</f>
        <v>0</v>
      </c>
      <c r="AB70" s="53" t="n">
        <f aca="false">R70+W70</f>
        <v>0</v>
      </c>
      <c r="AC70" s="54" t="n">
        <f aca="false">ROUND(X70+Y70+Z70+AA70+AB70,1)</f>
        <v>203.6</v>
      </c>
      <c r="AD70" s="55" t="n">
        <f aca="false">(ROUND(AC70-AC65,1)/AC65)</f>
        <v>0</v>
      </c>
      <c r="AE70" s="46"/>
      <c r="AF70" s="47"/>
      <c r="AH70" s="59"/>
    </row>
    <row r="71" customFormat="false" ht="15" hidden="false" customHeight="false" outlineLevel="0" collapsed="false">
      <c r="A71" s="48" t="s">
        <v>34</v>
      </c>
      <c r="B71" s="58" t="n">
        <v>50</v>
      </c>
      <c r="C71" s="50" t="s">
        <v>10</v>
      </c>
      <c r="D71" s="51" t="n">
        <v>29</v>
      </c>
      <c r="E71" s="51" t="n">
        <v>58</v>
      </c>
      <c r="F71" s="51" t="n">
        <v>0</v>
      </c>
      <c r="G71" s="51" t="n">
        <v>0</v>
      </c>
      <c r="H71" s="51" t="n">
        <v>0</v>
      </c>
      <c r="I71" s="52" t="n">
        <v>10</v>
      </c>
      <c r="J71" s="52" t="n">
        <v>75</v>
      </c>
      <c r="K71" s="52" t="n">
        <v>100</v>
      </c>
      <c r="L71" s="52" t="n">
        <v>0</v>
      </c>
      <c r="M71" s="52" t="n">
        <v>0</v>
      </c>
      <c r="N71" s="53" t="n">
        <f aca="false">D71*$D$9</f>
        <v>36.25</v>
      </c>
      <c r="O71" s="53" t="n">
        <f aca="false">E71*$E$9</f>
        <v>72.5</v>
      </c>
      <c r="P71" s="53" t="n">
        <f aca="false">F71*$F$9</f>
        <v>0</v>
      </c>
      <c r="Q71" s="53" t="n">
        <f aca="false">G71*$G$9</f>
        <v>0</v>
      </c>
      <c r="R71" s="53" t="n">
        <f aca="false">H71*$H$9</f>
        <v>0</v>
      </c>
      <c r="S71" s="53" t="n">
        <f aca="false">(N71/100)*(I71*$I$9)+(N71/100)*(J71*$J$9)</f>
        <v>30.8125</v>
      </c>
      <c r="T71" s="53" t="n">
        <f aca="false">(O71/100)*(K71*$K$9)</f>
        <v>101.5</v>
      </c>
      <c r="U71" s="53" t="n">
        <f aca="false">(P71/100)*(K71*$K$9)+(P71/100)*(L71*$L$9)</f>
        <v>0</v>
      </c>
      <c r="V71" s="53" t="n">
        <f aca="false">(Q71/100)*(L71*$L$9)</f>
        <v>0</v>
      </c>
      <c r="W71" s="53" t="n">
        <f aca="false">(R71/100)*(K71*$K$9)+(R71/100)*(L71*$L$9)</f>
        <v>0</v>
      </c>
      <c r="X71" s="53" t="n">
        <f aca="false">N71+S71</f>
        <v>67.0625</v>
      </c>
      <c r="Y71" s="53" t="n">
        <f aca="false">O71+T71</f>
        <v>174</v>
      </c>
      <c r="Z71" s="53" t="n">
        <f aca="false">P71+U71</f>
        <v>0</v>
      </c>
      <c r="AA71" s="53" t="n">
        <f aca="false">Q71+V71</f>
        <v>0</v>
      </c>
      <c r="AB71" s="53" t="n">
        <f aca="false">R71+W71</f>
        <v>0</v>
      </c>
      <c r="AC71" s="54" t="n">
        <f aca="false">ROUND(X71+Y71+Z71+AA71+AB71,1)</f>
        <v>241.1</v>
      </c>
      <c r="AD71" s="55" t="n">
        <f aca="false">(ROUND(AC71-AC65,1)/AC65)</f>
        <v>0.184184675834971</v>
      </c>
      <c r="AE71" s="46"/>
      <c r="AF71" s="47"/>
      <c r="AH71" s="59"/>
    </row>
    <row r="72" customFormat="false" ht="15" hidden="false" customHeight="false" outlineLevel="0" collapsed="false">
      <c r="A72" s="48" t="s">
        <v>35</v>
      </c>
      <c r="B72" s="58"/>
      <c r="C72" s="50" t="s">
        <v>11</v>
      </c>
      <c r="D72" s="51" t="n">
        <v>29</v>
      </c>
      <c r="E72" s="51" t="n">
        <v>0</v>
      </c>
      <c r="F72" s="51" t="n">
        <v>58</v>
      </c>
      <c r="G72" s="51" t="n">
        <v>0</v>
      </c>
      <c r="H72" s="51" t="n">
        <v>0</v>
      </c>
      <c r="I72" s="52" t="n">
        <v>10</v>
      </c>
      <c r="J72" s="52" t="n">
        <v>75</v>
      </c>
      <c r="K72" s="52" t="n">
        <v>50</v>
      </c>
      <c r="L72" s="52" t="n">
        <v>50</v>
      </c>
      <c r="M72" s="52" t="n">
        <v>0</v>
      </c>
      <c r="N72" s="53" t="n">
        <f aca="false">D72*$D$10</f>
        <v>36.25</v>
      </c>
      <c r="O72" s="53" t="n">
        <f aca="false">E72*$E$10</f>
        <v>0</v>
      </c>
      <c r="P72" s="53" t="n">
        <f aca="false">F72*$F$10</f>
        <v>72.5</v>
      </c>
      <c r="Q72" s="53" t="n">
        <f aca="false">G72*$G$10</f>
        <v>0</v>
      </c>
      <c r="R72" s="53" t="n">
        <f aca="false">H72*$H$10</f>
        <v>0</v>
      </c>
      <c r="S72" s="53" t="n">
        <f aca="false">(N72/100)*(I72*$I$10)+(N72/100)*(J72*$J$10)</f>
        <v>30.8125</v>
      </c>
      <c r="T72" s="53" t="n">
        <f aca="false">(O72/100)*(K72*$J$10)</f>
        <v>0</v>
      </c>
      <c r="U72" s="53" t="n">
        <f aca="false">(P72/100)*(K72*$K$10)+(P72/100)*(L72*$L$10)</f>
        <v>101.5</v>
      </c>
      <c r="V72" s="53" t="n">
        <f aca="false">(Q72/100)*(L72*$L$10)</f>
        <v>0</v>
      </c>
      <c r="W72" s="53" t="n">
        <f aca="false">(R72/100)*(K72*$K$10)+(R72/100)*(L72*$L$10)</f>
        <v>0</v>
      </c>
      <c r="X72" s="53" t="n">
        <f aca="false">N72+S72</f>
        <v>67.0625</v>
      </c>
      <c r="Y72" s="53" t="n">
        <f aca="false">O72+T72</f>
        <v>0</v>
      </c>
      <c r="Z72" s="53" t="n">
        <f aca="false">P72+U72</f>
        <v>174</v>
      </c>
      <c r="AA72" s="53" t="n">
        <f aca="false">Q72+V72</f>
        <v>0</v>
      </c>
      <c r="AB72" s="53" t="n">
        <f aca="false">R72+W72</f>
        <v>0</v>
      </c>
      <c r="AC72" s="54" t="n">
        <f aca="false">ROUND(X72+Y72+Z72+AA72+AB72,1)</f>
        <v>241.1</v>
      </c>
      <c r="AD72" s="55" t="n">
        <f aca="false">(ROUND(AC72-AC65,1)/AC65)</f>
        <v>0.184184675834971</v>
      </c>
      <c r="AE72" s="46"/>
      <c r="AF72" s="47"/>
      <c r="AH72" s="59"/>
    </row>
    <row r="73" customFormat="false" ht="15" hidden="false" customHeight="false" outlineLevel="0" collapsed="false">
      <c r="A73" s="48" t="s">
        <v>36</v>
      </c>
      <c r="B73" s="58"/>
      <c r="C73" s="50" t="s">
        <v>12</v>
      </c>
      <c r="D73" s="51" t="n">
        <v>29</v>
      </c>
      <c r="E73" s="51" t="n">
        <v>0</v>
      </c>
      <c r="F73" s="51" t="n">
        <v>0</v>
      </c>
      <c r="G73" s="51" t="n">
        <v>58</v>
      </c>
      <c r="H73" s="51" t="n">
        <v>0</v>
      </c>
      <c r="I73" s="52" t="n">
        <v>10</v>
      </c>
      <c r="J73" s="52" t="n">
        <v>75</v>
      </c>
      <c r="K73" s="52" t="n">
        <v>0</v>
      </c>
      <c r="L73" s="52" t="n">
        <v>100</v>
      </c>
      <c r="M73" s="52" t="n">
        <v>0</v>
      </c>
      <c r="N73" s="53" t="n">
        <f aca="false">D73*$D$11</f>
        <v>36.25</v>
      </c>
      <c r="O73" s="53" t="n">
        <f aca="false">E73*$E$11</f>
        <v>0</v>
      </c>
      <c r="P73" s="53" t="n">
        <f aca="false">F73*$F$11</f>
        <v>0</v>
      </c>
      <c r="Q73" s="53" t="n">
        <f aca="false">G73*$G$11</f>
        <v>72.5</v>
      </c>
      <c r="R73" s="53" t="n">
        <f aca="false">H73*$H$11</f>
        <v>0</v>
      </c>
      <c r="S73" s="53" t="n">
        <f aca="false">(N73/100)*(I73*$I$11)+(N73/100)*(J73*$J$11)</f>
        <v>30.8125</v>
      </c>
      <c r="T73" s="53" t="n">
        <f aca="false">(O73/100)*(K73*$K$11)</f>
        <v>0</v>
      </c>
      <c r="U73" s="53" t="n">
        <f aca="false">(P73/100)*(K73*$K$11)+(P73/100)*(L73*$L$11)</f>
        <v>0</v>
      </c>
      <c r="V73" s="53" t="n">
        <f aca="false">(Q73/100)*(L73*$L$11)</f>
        <v>101.5</v>
      </c>
      <c r="W73" s="53" t="n">
        <f aca="false">(R73/100)*(K73*$K$11)+(R73/100)*(L73*$L$11)</f>
        <v>0</v>
      </c>
      <c r="X73" s="53" t="n">
        <f aca="false">N73+S73</f>
        <v>67.0625</v>
      </c>
      <c r="Y73" s="53" t="n">
        <f aca="false">O73+T73</f>
        <v>0</v>
      </c>
      <c r="Z73" s="53" t="n">
        <f aca="false">P73+U73</f>
        <v>0</v>
      </c>
      <c r="AA73" s="53" t="n">
        <f aca="false">Q73+V73</f>
        <v>174</v>
      </c>
      <c r="AB73" s="53" t="n">
        <f aca="false">R73+W73</f>
        <v>0</v>
      </c>
      <c r="AC73" s="54" t="n">
        <f aca="false">ROUND(X73+Y73+Z73+AA73+AB73,1)</f>
        <v>241.1</v>
      </c>
      <c r="AD73" s="55" t="n">
        <f aca="false">(ROUND(AC73-AC65,1)/AC65)</f>
        <v>0.184184675834971</v>
      </c>
      <c r="AE73" s="46"/>
      <c r="AF73" s="47"/>
      <c r="AH73" s="59"/>
    </row>
    <row r="74" customFormat="false" ht="15" hidden="false" customHeight="false" outlineLevel="0" collapsed="false">
      <c r="A74" s="48" t="s">
        <v>37</v>
      </c>
      <c r="B74" s="58"/>
      <c r="C74" s="50" t="s">
        <v>13</v>
      </c>
      <c r="D74" s="51" t="n">
        <v>29</v>
      </c>
      <c r="E74" s="51" t="n">
        <v>0</v>
      </c>
      <c r="F74" s="51" t="n">
        <v>0</v>
      </c>
      <c r="G74" s="51" t="n">
        <v>0</v>
      </c>
      <c r="H74" s="51" t="n">
        <v>58</v>
      </c>
      <c r="I74" s="52" t="n">
        <v>10</v>
      </c>
      <c r="J74" s="52" t="n">
        <v>75</v>
      </c>
      <c r="K74" s="52" t="n">
        <v>50</v>
      </c>
      <c r="L74" s="52" t="n">
        <v>50</v>
      </c>
      <c r="M74" s="52" t="n">
        <v>0</v>
      </c>
      <c r="N74" s="53" t="n">
        <f aca="false">D74*$D$12</f>
        <v>36.25</v>
      </c>
      <c r="O74" s="53" t="n">
        <f aca="false">E74*$E$12</f>
        <v>0</v>
      </c>
      <c r="P74" s="53" t="n">
        <f aca="false">F74*$F$12</f>
        <v>0</v>
      </c>
      <c r="Q74" s="53" t="n">
        <f aca="false">G74*$G$12</f>
        <v>0</v>
      </c>
      <c r="R74" s="53" t="n">
        <f aca="false">H74*$H$12</f>
        <v>72.5</v>
      </c>
      <c r="S74" s="53" t="n">
        <f aca="false">(N74/100)*(I74*$I$12)+(N74/100)*(J74*$J$12)</f>
        <v>30.8125</v>
      </c>
      <c r="T74" s="53" t="n">
        <f aca="false">(O74/100)*(K74*$K$12)</f>
        <v>0</v>
      </c>
      <c r="U74" s="53" t="n">
        <f aca="false">(P74/100)*(K74*$K$12)+(P74/100)*(L74*$L$12)</f>
        <v>0</v>
      </c>
      <c r="V74" s="53" t="n">
        <f aca="false">(Q74/100)*(L74*$L$12)</f>
        <v>0</v>
      </c>
      <c r="W74" s="53" t="n">
        <f aca="false">(R74/100)*(K74*$K$12)+(R74/100)*(L74*$L$12)</f>
        <v>101.5</v>
      </c>
      <c r="X74" s="53" t="n">
        <f aca="false">N74+S74</f>
        <v>67.0625</v>
      </c>
      <c r="Y74" s="53" t="n">
        <f aca="false">O74+T74</f>
        <v>0</v>
      </c>
      <c r="Z74" s="53" t="n">
        <f aca="false">P74+U74</f>
        <v>0</v>
      </c>
      <c r="AA74" s="53" t="n">
        <f aca="false">Q74+V74</f>
        <v>0</v>
      </c>
      <c r="AB74" s="53" t="n">
        <f aca="false">R74+W74</f>
        <v>174</v>
      </c>
      <c r="AC74" s="54" t="n">
        <f aca="false">ROUND(X74+Y74+Z74+AA74+AB74,1)</f>
        <v>241.1</v>
      </c>
      <c r="AD74" s="55" t="n">
        <f aca="false">(ROUND(AC74-AC65,1)/AC65)</f>
        <v>0.184184675834971</v>
      </c>
      <c r="AE74" s="46"/>
      <c r="AF74" s="47"/>
      <c r="AH74" s="59"/>
    </row>
    <row r="75" customFormat="false" ht="15" hidden="false" customHeight="false" outlineLevel="0" collapsed="false">
      <c r="A75" s="48" t="s">
        <v>38</v>
      </c>
      <c r="B75" s="58"/>
      <c r="C75" s="50" t="s">
        <v>14</v>
      </c>
      <c r="D75" s="51" t="n">
        <v>58</v>
      </c>
      <c r="E75" s="51" t="n">
        <v>0</v>
      </c>
      <c r="F75" s="51" t="n">
        <v>0</v>
      </c>
      <c r="G75" s="51" t="n">
        <v>0</v>
      </c>
      <c r="H75" s="51" t="n">
        <v>0</v>
      </c>
      <c r="I75" s="52" t="n">
        <v>10</v>
      </c>
      <c r="J75" s="52" t="n">
        <v>75</v>
      </c>
      <c r="K75" s="52" t="n">
        <v>0</v>
      </c>
      <c r="L75" s="52" t="n">
        <v>0</v>
      </c>
      <c r="M75" s="52" t="n">
        <v>75</v>
      </c>
      <c r="N75" s="53" t="n">
        <f aca="false">D75*$D$13</f>
        <v>72.5</v>
      </c>
      <c r="O75" s="53" t="n">
        <f aca="false">E75*$E$13</f>
        <v>0</v>
      </c>
      <c r="P75" s="53" t="n">
        <f aca="false">F75*$F$13</f>
        <v>0</v>
      </c>
      <c r="Q75" s="53" t="n">
        <f aca="false">G75*$G$13</f>
        <v>0</v>
      </c>
      <c r="R75" s="53" t="n">
        <f aca="false">H75*$H$13</f>
        <v>0</v>
      </c>
      <c r="S75" s="53" t="n">
        <f aca="false">(N75/100)*(I75*$I$13)+(N75/100)*(J75*$J$13)+(N75/100)*(M75*$M$13)</f>
        <v>170.375</v>
      </c>
      <c r="T75" s="53" t="n">
        <f aca="false">(O75/100)*(K75*$K$13)+(O75/100)*(M75*$M$13)</f>
        <v>0</v>
      </c>
      <c r="U75" s="53" t="n">
        <f aca="false">(P75/100)*(K75*$K$13)+(P75/100)*(L75*$L$13)+(P75/100)*(M75*$M$13)</f>
        <v>0</v>
      </c>
      <c r="V75" s="53" t="n">
        <f aca="false">(Q75/100)*(L75*$L$13)+(Q75/100)*(M75*$M$13)</f>
        <v>0</v>
      </c>
      <c r="W75" s="53" t="n">
        <f aca="false">(R75/100)*(K75*$K$13)+(R75/100)*(L75*$L$13)+(R75/100)*(M75*$M$13)</f>
        <v>0</v>
      </c>
      <c r="X75" s="53" t="n">
        <f aca="false">N75+S75</f>
        <v>242.875</v>
      </c>
      <c r="Y75" s="53" t="n">
        <f aca="false">O75+T75</f>
        <v>0</v>
      </c>
      <c r="Z75" s="53" t="n">
        <f aca="false">P75+U75</f>
        <v>0</v>
      </c>
      <c r="AA75" s="53" t="n">
        <f aca="false">Q75+V75</f>
        <v>0</v>
      </c>
      <c r="AB75" s="53" t="n">
        <f aca="false">R75+W75</f>
        <v>0</v>
      </c>
      <c r="AC75" s="54" t="n">
        <f aca="false">ROUND(X75+Y75+Z75+AA75+AB75,1)</f>
        <v>242.9</v>
      </c>
      <c r="AD75" s="55" t="n">
        <f aca="false">(ROUND(AC75-AC65,1)/AC65)</f>
        <v>0.193025540275049</v>
      </c>
      <c r="AE75" s="46"/>
      <c r="AF75" s="47"/>
      <c r="AH75" s="59"/>
    </row>
    <row r="76" customFormat="false" ht="15" hidden="false" customHeight="false" outlineLevel="0" collapsed="false">
      <c r="A76" s="48" t="s">
        <v>39</v>
      </c>
      <c r="B76" s="58"/>
      <c r="C76" s="50" t="s">
        <v>15</v>
      </c>
      <c r="D76" s="51" t="n">
        <v>58</v>
      </c>
      <c r="E76" s="51" t="n">
        <v>0</v>
      </c>
      <c r="F76" s="51" t="n">
        <v>0</v>
      </c>
      <c r="G76" s="51" t="n">
        <v>0</v>
      </c>
      <c r="H76" s="51" t="n">
        <v>0</v>
      </c>
      <c r="I76" s="52" t="n">
        <v>10</v>
      </c>
      <c r="J76" s="52" t="n">
        <v>75</v>
      </c>
      <c r="K76" s="52" t="n">
        <v>75</v>
      </c>
      <c r="L76" s="52" t="n">
        <v>0</v>
      </c>
      <c r="M76" s="52" t="n">
        <v>0</v>
      </c>
      <c r="N76" s="53" t="n">
        <f aca="false">D76*$D$14</f>
        <v>72.5</v>
      </c>
      <c r="O76" s="53" t="n">
        <f aca="false">E76*$E$14</f>
        <v>0</v>
      </c>
      <c r="P76" s="53" t="n">
        <f aca="false">F76*$F$14</f>
        <v>0</v>
      </c>
      <c r="Q76" s="53" t="n">
        <f aca="false">G76*$G$14</f>
        <v>0</v>
      </c>
      <c r="R76" s="53" t="n">
        <f aca="false">H76*$H$14</f>
        <v>0</v>
      </c>
      <c r="S76" s="53" t="n">
        <f aca="false">(N76/100)*(I76*$I$14)+(N76/100)*(J76*$J$14)+(N76/100)*(K76*$K$14)</f>
        <v>170.375</v>
      </c>
      <c r="T76" s="53" t="n">
        <f aca="false">(O76/100)*(K76*$K$14)</f>
        <v>0</v>
      </c>
      <c r="U76" s="53" t="n">
        <f aca="false">(P76/100)*(K76*$K$14)+(P76/100)*(L76*$L$14)</f>
        <v>0</v>
      </c>
      <c r="V76" s="53" t="n">
        <f aca="false">(Q76/100)*(L76*$L$14)</f>
        <v>0</v>
      </c>
      <c r="W76" s="53" t="n">
        <f aca="false">(R76/100)*(K76*$L$14)+(R76/100)*(L76*$M$14)</f>
        <v>0</v>
      </c>
      <c r="X76" s="53" t="n">
        <f aca="false">N76+S76</f>
        <v>242.875</v>
      </c>
      <c r="Y76" s="53" t="n">
        <f aca="false">O76+T76</f>
        <v>0</v>
      </c>
      <c r="Z76" s="53" t="n">
        <f aca="false">P76+U76</f>
        <v>0</v>
      </c>
      <c r="AA76" s="53" t="n">
        <f aca="false">Q76+V76</f>
        <v>0</v>
      </c>
      <c r="AB76" s="53" t="n">
        <f aca="false">R76+W76</f>
        <v>0</v>
      </c>
      <c r="AC76" s="54" t="n">
        <f aca="false">ROUND(X76+Y76+Z76+AA76+AB76,1)</f>
        <v>242.9</v>
      </c>
      <c r="AD76" s="55" t="n">
        <f aca="false">(ROUND(AC76-AC65,1)/AC65)</f>
        <v>0.193025540275049</v>
      </c>
      <c r="AE76" s="46"/>
      <c r="AF76" s="47"/>
      <c r="AH76" s="59"/>
    </row>
    <row r="77" customFormat="false" ht="15" hidden="false" customHeight="false" outlineLevel="0" collapsed="false">
      <c r="A77" s="48"/>
      <c r="B77" s="58"/>
      <c r="C77" s="50" t="s">
        <v>16</v>
      </c>
      <c r="D77" s="51" t="n">
        <v>58</v>
      </c>
      <c r="E77" s="51" t="n">
        <v>0</v>
      </c>
      <c r="F77" s="51" t="n">
        <v>0</v>
      </c>
      <c r="G77" s="51" t="n">
        <v>0</v>
      </c>
      <c r="H77" s="51" t="n">
        <v>0</v>
      </c>
      <c r="I77" s="52" t="n">
        <v>10</v>
      </c>
      <c r="J77" s="52" t="n">
        <v>75</v>
      </c>
      <c r="K77" s="52" t="n">
        <v>0</v>
      </c>
      <c r="L77" s="52" t="n">
        <v>75</v>
      </c>
      <c r="M77" s="52" t="n">
        <v>0</v>
      </c>
      <c r="N77" s="53" t="n">
        <f aca="false">D77*$D$15</f>
        <v>72.5</v>
      </c>
      <c r="O77" s="53" t="n">
        <f aca="false">E77*$E$15</f>
        <v>0</v>
      </c>
      <c r="P77" s="53" t="n">
        <f aca="false">F77*$F$15</f>
        <v>0</v>
      </c>
      <c r="Q77" s="53" t="n">
        <f aca="false">G77*$G$15</f>
        <v>0</v>
      </c>
      <c r="R77" s="53" t="n">
        <f aca="false">H77*$H$15</f>
        <v>0</v>
      </c>
      <c r="S77" s="53" t="n">
        <f aca="false">(N77/100)*(I77*$I$15)+(N77/100)*(J77*$J$15)+(N77/100)*(L77*$L$15)</f>
        <v>170.375</v>
      </c>
      <c r="T77" s="53" t="n">
        <f aca="false">(O77/100)*(K77*$K$15)</f>
        <v>0</v>
      </c>
      <c r="U77" s="53" t="n">
        <f aca="false">(P77/100)*(K77*$K$15)+(P77/100)*(L77*$L$15)</f>
        <v>0</v>
      </c>
      <c r="V77" s="53" t="n">
        <f aca="false">(Q77/100)*(L77*$L$15)</f>
        <v>0</v>
      </c>
      <c r="W77" s="53" t="n">
        <f aca="false">(R77/100)*(K77*$K$15)+(R77/100)*(L77*$L$15)</f>
        <v>0</v>
      </c>
      <c r="X77" s="53" t="n">
        <f aca="false">N77+S77</f>
        <v>242.875</v>
      </c>
      <c r="Y77" s="53" t="n">
        <f aca="false">O77+T77</f>
        <v>0</v>
      </c>
      <c r="Z77" s="53" t="n">
        <f aca="false">P77+U77</f>
        <v>0</v>
      </c>
      <c r="AA77" s="53" t="n">
        <f aca="false">Q77+V77</f>
        <v>0</v>
      </c>
      <c r="AB77" s="53" t="n">
        <f aca="false">R77+W77</f>
        <v>0</v>
      </c>
      <c r="AC77" s="54" t="n">
        <f aca="false">ROUND(X77+Y77+Z77+AA77+AB77,1)</f>
        <v>242.9</v>
      </c>
      <c r="AD77" s="55" t="n">
        <f aca="false">(ROUND(AC77-AC65,1)/AC65)</f>
        <v>0.193025540275049</v>
      </c>
      <c r="AE77" s="46"/>
      <c r="AF77" s="47"/>
      <c r="AH77" s="59"/>
    </row>
    <row r="78" customFormat="false" ht="15" hidden="false" customHeight="false" outlineLevel="0" collapsed="false">
      <c r="A78" s="48"/>
      <c r="B78" s="58"/>
      <c r="C78" s="50" t="s">
        <v>17</v>
      </c>
      <c r="D78" s="51" t="n">
        <v>58</v>
      </c>
      <c r="E78" s="51" t="n">
        <v>0</v>
      </c>
      <c r="F78" s="51" t="n">
        <v>0</v>
      </c>
      <c r="G78" s="51" t="n">
        <v>0</v>
      </c>
      <c r="H78" s="51" t="n">
        <v>0</v>
      </c>
      <c r="I78" s="52" t="n">
        <v>10</v>
      </c>
      <c r="J78" s="52" t="n">
        <v>100</v>
      </c>
      <c r="K78" s="52" t="n">
        <v>0</v>
      </c>
      <c r="L78" s="52" t="n">
        <v>0</v>
      </c>
      <c r="M78" s="52" t="n">
        <v>0</v>
      </c>
      <c r="N78" s="53" t="n">
        <f aca="false">D78*$D$16</f>
        <v>72.5</v>
      </c>
      <c r="O78" s="53" t="n">
        <f aca="false">E78*$E$16</f>
        <v>0</v>
      </c>
      <c r="P78" s="53" t="n">
        <f aca="false">F78*$F$16</f>
        <v>0</v>
      </c>
      <c r="Q78" s="53" t="n">
        <f aca="false">G78*$G$16</f>
        <v>0</v>
      </c>
      <c r="R78" s="53" t="n">
        <f aca="false">H78*$H$16</f>
        <v>0</v>
      </c>
      <c r="S78" s="53" t="n">
        <f aca="false">(N78/100)*(I78*$I$16)+(N78/100)*(J78*$J$16)</f>
        <v>188.5</v>
      </c>
      <c r="T78" s="53" t="n">
        <f aca="false">(O78/100)*(K78*$K$16)</f>
        <v>0</v>
      </c>
      <c r="U78" s="53" t="n">
        <f aca="false">(P78/100)*(K78*$K$16)+(P78/100)*(L78*$L$16)</f>
        <v>0</v>
      </c>
      <c r="V78" s="53" t="n">
        <f aca="false">(Q78/100)*(L78*$L$16)</f>
        <v>0</v>
      </c>
      <c r="W78" s="53" t="n">
        <f aca="false">(R78/100)*(K78*$K$16)+(R78/100)*(L78*$L$16)</f>
        <v>0</v>
      </c>
      <c r="X78" s="53" t="n">
        <f aca="false">N78+S78</f>
        <v>261</v>
      </c>
      <c r="Y78" s="53" t="n">
        <f aca="false">O78+T78</f>
        <v>0</v>
      </c>
      <c r="Z78" s="53" t="n">
        <f aca="false">P78+U78</f>
        <v>0</v>
      </c>
      <c r="AA78" s="53" t="n">
        <f aca="false">Q78+V78</f>
        <v>0</v>
      </c>
      <c r="AB78" s="53" t="n">
        <f aca="false">R78+W78</f>
        <v>0</v>
      </c>
      <c r="AC78" s="54" t="n">
        <f aca="false">ROUND(X78+Y78+Z78+AA78+AB78,1)</f>
        <v>261</v>
      </c>
      <c r="AD78" s="55" t="n">
        <f aca="false">(ROUND(AC78-AC65,1)/AC65)</f>
        <v>0.281925343811395</v>
      </c>
      <c r="AE78" s="46"/>
      <c r="AF78" s="47"/>
      <c r="AH78" s="59"/>
    </row>
    <row r="79" customFormat="false" ht="15" hidden="false" customHeight="false" outlineLevel="0" collapsed="false">
      <c r="A79" s="48"/>
      <c r="B79" s="58"/>
      <c r="C79" s="50" t="s">
        <v>18</v>
      </c>
      <c r="D79" s="51" t="n">
        <v>58</v>
      </c>
      <c r="E79" s="51" t="n">
        <v>0</v>
      </c>
      <c r="F79" s="51" t="n">
        <v>0</v>
      </c>
      <c r="G79" s="51" t="n">
        <v>0</v>
      </c>
      <c r="H79" s="51" t="n">
        <v>0</v>
      </c>
      <c r="I79" s="52" t="n">
        <v>50</v>
      </c>
      <c r="J79" s="52" t="n">
        <v>75</v>
      </c>
      <c r="K79" s="52" t="n">
        <v>0</v>
      </c>
      <c r="L79" s="52" t="n">
        <v>0</v>
      </c>
      <c r="M79" s="52" t="n">
        <v>0</v>
      </c>
      <c r="N79" s="53" t="n">
        <f aca="false">D79*$D$17</f>
        <v>72.5</v>
      </c>
      <c r="O79" s="53" t="n">
        <f aca="false">E79*$E$17</f>
        <v>0</v>
      </c>
      <c r="P79" s="53" t="n">
        <f aca="false">F79*$F$17</f>
        <v>0</v>
      </c>
      <c r="Q79" s="53" t="n">
        <f aca="false">G79*$G$17</f>
        <v>0</v>
      </c>
      <c r="R79" s="53" t="n">
        <f aca="false">H79*$H$17</f>
        <v>0</v>
      </c>
      <c r="S79" s="53" t="n">
        <f aca="false">(N79/100)*(I79*$I$17)+(N79/100)*(J79*$J$17)</f>
        <v>145</v>
      </c>
      <c r="T79" s="53" t="n">
        <f aca="false">(O79/100)*(K79*$K$17)</f>
        <v>0</v>
      </c>
      <c r="U79" s="53" t="n">
        <f aca="false">(P79/100)*(K79*$K$17)+(P79/100)*(L79*$L$17)</f>
        <v>0</v>
      </c>
      <c r="V79" s="53" t="n">
        <f aca="false">(Q79/100)*(L79*$L$17)</f>
        <v>0</v>
      </c>
      <c r="W79" s="53" t="n">
        <f aca="false">(R79/100)*(K79*$K$17)+(R79/100)*(L79*$L$17)</f>
        <v>0</v>
      </c>
      <c r="X79" s="53" t="n">
        <f aca="false">N79+S79</f>
        <v>217.5</v>
      </c>
      <c r="Y79" s="53" t="n">
        <f aca="false">O79+T79</f>
        <v>0</v>
      </c>
      <c r="Z79" s="53" t="n">
        <f aca="false">P79+U79</f>
        <v>0</v>
      </c>
      <c r="AA79" s="53" t="n">
        <f aca="false">Q79+V79</f>
        <v>0</v>
      </c>
      <c r="AB79" s="53" t="n">
        <f aca="false">R79+W79</f>
        <v>0</v>
      </c>
      <c r="AC79" s="54" t="n">
        <f aca="false">ROUND(X79+Y79+Z79+AA79+AB79,1)</f>
        <v>217.5</v>
      </c>
      <c r="AD79" s="55" t="n">
        <f aca="false">(ROUND(AC79-AC65,1)/AC65)</f>
        <v>0.0682711198428291</v>
      </c>
      <c r="AE79" s="46"/>
      <c r="AF79" s="47"/>
      <c r="AH79" s="59"/>
    </row>
    <row r="80" customFormat="false" ht="15" hidden="false" customHeight="false" outlineLevel="0" collapsed="false">
      <c r="A80" s="56" t="s">
        <v>19</v>
      </c>
      <c r="B80" s="39" t="s">
        <v>43</v>
      </c>
      <c r="C80" s="40" t="s">
        <v>4</v>
      </c>
      <c r="D80" s="41" t="n">
        <v>50</v>
      </c>
      <c r="E80" s="41" t="n">
        <v>0</v>
      </c>
      <c r="F80" s="41" t="n">
        <v>0</v>
      </c>
      <c r="G80" s="41" t="n">
        <v>0</v>
      </c>
      <c r="H80" s="41" t="n">
        <v>0</v>
      </c>
      <c r="I80" s="42" t="n">
        <v>10</v>
      </c>
      <c r="J80" s="42" t="n">
        <v>90</v>
      </c>
      <c r="K80" s="42" t="n">
        <v>0</v>
      </c>
      <c r="L80" s="42" t="n">
        <v>0</v>
      </c>
      <c r="M80" s="42" t="n">
        <v>0</v>
      </c>
      <c r="N80" s="43" t="n">
        <f aca="false">D80*$D$3</f>
        <v>65</v>
      </c>
      <c r="O80" s="43" t="n">
        <f aca="false">E80*$E$3</f>
        <v>0</v>
      </c>
      <c r="P80" s="43" t="n">
        <f aca="false">F80*$F$3</f>
        <v>0</v>
      </c>
      <c r="Q80" s="43" t="n">
        <f aca="false">G80*$G$3</f>
        <v>0</v>
      </c>
      <c r="R80" s="43" t="n">
        <f aca="false">H80*$H$3</f>
        <v>0</v>
      </c>
      <c r="S80" s="43" t="n">
        <f aca="false">(N80/100)*(I80*$I$3)+(N80/100)*(J80*$J$3)</f>
        <v>130</v>
      </c>
      <c r="T80" s="43" t="n">
        <f aca="false">(O80/100)*(K80*$K$3)</f>
        <v>0</v>
      </c>
      <c r="U80" s="43" t="n">
        <f aca="false">(P80/100)*(K80*$K$3)+(P80/100)*(L80*$L$3)</f>
        <v>0</v>
      </c>
      <c r="V80" s="43" t="n">
        <f aca="false">(Q80/100)*(L80*$L$3)</f>
        <v>0</v>
      </c>
      <c r="W80" s="43" t="n">
        <f aca="false">(R80/100)*(K80*$K$3)+(R80/100)*(L80*$L$3)</f>
        <v>0</v>
      </c>
      <c r="X80" s="43" t="n">
        <f aca="false">N80+S80</f>
        <v>195</v>
      </c>
      <c r="Y80" s="43" t="n">
        <f aca="false">O80+T80</f>
        <v>0</v>
      </c>
      <c r="Z80" s="43" t="n">
        <f aca="false">P80+U80</f>
        <v>0</v>
      </c>
      <c r="AA80" s="43" t="n">
        <f aca="false">Q80+V80</f>
        <v>0</v>
      </c>
      <c r="AB80" s="43" t="n">
        <f aca="false">R80+W80</f>
        <v>0</v>
      </c>
      <c r="AC80" s="44" t="n">
        <f aca="false">ROUND(X80+Y80+Z80+AA80+AB80,1)</f>
        <v>195</v>
      </c>
      <c r="AD80" s="45" t="n">
        <v>0</v>
      </c>
      <c r="AE80" s="46" t="s">
        <v>28</v>
      </c>
      <c r="AF80" s="47"/>
      <c r="AH80" s="59"/>
    </row>
    <row r="81" customFormat="false" ht="15" hidden="false" customHeight="false" outlineLevel="0" collapsed="false">
      <c r="A81" s="48" t="s">
        <v>29</v>
      </c>
      <c r="B81" s="49" t="n">
        <v>0</v>
      </c>
      <c r="C81" s="50" t="s">
        <v>5</v>
      </c>
      <c r="D81" s="51" t="n">
        <v>50</v>
      </c>
      <c r="E81" s="51" t="n">
        <v>0</v>
      </c>
      <c r="F81" s="51" t="n">
        <v>0</v>
      </c>
      <c r="G81" s="51" t="n">
        <v>0</v>
      </c>
      <c r="H81" s="51" t="n">
        <v>0</v>
      </c>
      <c r="I81" s="52" t="n">
        <v>30</v>
      </c>
      <c r="J81" s="52" t="n">
        <v>100</v>
      </c>
      <c r="K81" s="52" t="n">
        <v>0</v>
      </c>
      <c r="L81" s="52" t="n">
        <v>0</v>
      </c>
      <c r="M81" s="52" t="n">
        <v>0</v>
      </c>
      <c r="N81" s="53" t="n">
        <f aca="false">D81*$D$4</f>
        <v>62.5</v>
      </c>
      <c r="O81" s="53" t="n">
        <f aca="false">E81*$E$4</f>
        <v>0</v>
      </c>
      <c r="P81" s="53" t="n">
        <f aca="false">F81*$F$4</f>
        <v>0</v>
      </c>
      <c r="Q81" s="53" t="n">
        <f aca="false">G81*$G$4</f>
        <v>0</v>
      </c>
      <c r="R81" s="53" t="n">
        <f aca="false">H81*$H$4</f>
        <v>0</v>
      </c>
      <c r="S81" s="53" t="n">
        <f aca="false">(N81/100)*(I81*$I$4)+(N81/100)*(J81*$J$4)</f>
        <v>162.5</v>
      </c>
      <c r="T81" s="53" t="n">
        <f aca="false">(O81/100)*(K81*$K$4)</f>
        <v>0</v>
      </c>
      <c r="U81" s="53" t="n">
        <f aca="false">(P81/100)*(K81*$K$4)+(P81/100)*(L81*$L$4)</f>
        <v>0</v>
      </c>
      <c r="V81" s="53" t="n">
        <f aca="false">(Q81/100)*(L81*$L$4)</f>
        <v>0</v>
      </c>
      <c r="W81" s="53" t="n">
        <f aca="false">(R81/100)*(K81*$K$4)+(R81/100)*(L81*$L$4)</f>
        <v>0</v>
      </c>
      <c r="X81" s="53" t="n">
        <f aca="false">N81+S81</f>
        <v>225</v>
      </c>
      <c r="Y81" s="53" t="n">
        <f aca="false">O81+T81</f>
        <v>0</v>
      </c>
      <c r="Z81" s="53" t="n">
        <f aca="false">P81+U81</f>
        <v>0</v>
      </c>
      <c r="AA81" s="53" t="n">
        <f aca="false">Q81+V81</f>
        <v>0</v>
      </c>
      <c r="AB81" s="53" t="n">
        <f aca="false">R81+W81</f>
        <v>0</v>
      </c>
      <c r="AC81" s="54" t="n">
        <f aca="false">ROUND(X81+Y81+Z81+AA81+AB81,1)</f>
        <v>225</v>
      </c>
      <c r="AD81" s="55" t="n">
        <f aca="false">(ROUND(AC81-AC80,1)/AC80)</f>
        <v>0.153846153846154</v>
      </c>
      <c r="AE81" s="46"/>
      <c r="AF81" s="47"/>
      <c r="AH81" s="59"/>
    </row>
    <row r="82" customFormat="false" ht="15" hidden="false" customHeight="false" outlineLevel="0" collapsed="false">
      <c r="A82" s="48" t="s">
        <v>30</v>
      </c>
      <c r="B82" s="49" t="n">
        <v>14</v>
      </c>
      <c r="C82" s="50" t="s">
        <v>6</v>
      </c>
      <c r="D82" s="51" t="n">
        <v>50</v>
      </c>
      <c r="E82" s="51" t="n">
        <v>0</v>
      </c>
      <c r="F82" s="51" t="n">
        <v>0</v>
      </c>
      <c r="G82" s="51" t="n">
        <v>0</v>
      </c>
      <c r="H82" s="51" t="n">
        <v>0</v>
      </c>
      <c r="I82" s="52" t="n">
        <v>10</v>
      </c>
      <c r="J82" s="52" t="n">
        <v>90</v>
      </c>
      <c r="K82" s="52" t="n">
        <v>0</v>
      </c>
      <c r="L82" s="52" t="n">
        <v>0</v>
      </c>
      <c r="M82" s="52" t="n">
        <v>0</v>
      </c>
      <c r="N82" s="53" t="n">
        <f aca="false">D82*$D$5</f>
        <v>65</v>
      </c>
      <c r="O82" s="53" t="n">
        <f aca="false">E82*$E$5</f>
        <v>0</v>
      </c>
      <c r="P82" s="53" t="n">
        <f aca="false">F82*$F$5</f>
        <v>0</v>
      </c>
      <c r="Q82" s="53" t="n">
        <f aca="false">G82*$G$5</f>
        <v>0</v>
      </c>
      <c r="R82" s="53" t="n">
        <f aca="false">H82*$H$5</f>
        <v>0</v>
      </c>
      <c r="S82" s="53" t="n">
        <f aca="false">(N82/100)*(I82*$I$5)+(N82/100)*(J82*$J$5)</f>
        <v>130</v>
      </c>
      <c r="T82" s="53" t="n">
        <f aca="false">(O82/100)*(K82*$K$5)</f>
        <v>0</v>
      </c>
      <c r="U82" s="53" t="n">
        <f aca="false">(P82/100)*(K82*$K$5)+(P82/100)*(L82*$L$5)</f>
        <v>0</v>
      </c>
      <c r="V82" s="53" t="n">
        <f aca="false">(Q82/100)*(L82*$L$5)</f>
        <v>0</v>
      </c>
      <c r="W82" s="53" t="n">
        <f aca="false">(R82/100)*(K82*$K$5)+(R82/100)*(L82*$L$5)</f>
        <v>0</v>
      </c>
      <c r="X82" s="53" t="n">
        <f aca="false">N82+S82</f>
        <v>195</v>
      </c>
      <c r="Y82" s="53" t="n">
        <f aca="false">O82+T82</f>
        <v>0</v>
      </c>
      <c r="Z82" s="53" t="n">
        <f aca="false">P82+U82</f>
        <v>0</v>
      </c>
      <c r="AA82" s="53" t="n">
        <f aca="false">Q82+V82</f>
        <v>0</v>
      </c>
      <c r="AB82" s="53" t="n">
        <f aca="false">R82+W82</f>
        <v>0</v>
      </c>
      <c r="AC82" s="54" t="n">
        <f aca="false">ROUND(X82+Y82+Z82+AA82+AB82,1)</f>
        <v>195</v>
      </c>
      <c r="AD82" s="55" t="n">
        <f aca="false">(ROUND(AC82-AC80,1)/AC80)</f>
        <v>0</v>
      </c>
      <c r="AE82" s="46"/>
      <c r="AF82" s="47"/>
      <c r="AH82" s="59"/>
    </row>
    <row r="83" customFormat="false" ht="15" hidden="false" customHeight="false" outlineLevel="0" collapsed="false">
      <c r="A83" s="48" t="s">
        <v>31</v>
      </c>
      <c r="B83" s="49" t="n">
        <v>0</v>
      </c>
      <c r="C83" s="50" t="s">
        <v>7</v>
      </c>
      <c r="D83" s="51" t="n">
        <v>50</v>
      </c>
      <c r="E83" s="51" t="n">
        <v>0</v>
      </c>
      <c r="F83" s="51" t="n">
        <v>0</v>
      </c>
      <c r="G83" s="51" t="n">
        <v>0</v>
      </c>
      <c r="H83" s="51" t="n">
        <v>0</v>
      </c>
      <c r="I83" s="52" t="n">
        <v>10</v>
      </c>
      <c r="J83" s="52" t="n">
        <v>90</v>
      </c>
      <c r="K83" s="52" t="n">
        <v>0</v>
      </c>
      <c r="L83" s="52" t="n">
        <v>0</v>
      </c>
      <c r="M83" s="52" t="n">
        <v>0</v>
      </c>
      <c r="N83" s="53" t="n">
        <f aca="false">D83*$D$6</f>
        <v>65</v>
      </c>
      <c r="O83" s="53" t="n">
        <f aca="false">E83*$E$6</f>
        <v>0</v>
      </c>
      <c r="P83" s="53" t="n">
        <f aca="false">F83*$F$6</f>
        <v>0</v>
      </c>
      <c r="Q83" s="53" t="n">
        <f aca="false">G83*$G$6</f>
        <v>0</v>
      </c>
      <c r="R83" s="53" t="n">
        <f aca="false">H83*$H$6</f>
        <v>0</v>
      </c>
      <c r="S83" s="53" t="n">
        <f aca="false">(N83/100)*(I83*$I$6)+(N83/100)*(J83*$J$6)</f>
        <v>130</v>
      </c>
      <c r="T83" s="53" t="n">
        <f aca="false">(O83/100)*(K83*$K$6)</f>
        <v>0</v>
      </c>
      <c r="U83" s="53" t="n">
        <f aca="false">(P83/100)*(K83*$K$6)+(P83/100)*(L83*$L$6)</f>
        <v>0</v>
      </c>
      <c r="V83" s="53" t="n">
        <f aca="false">(Q83/100)*(L83*$L$6)</f>
        <v>0</v>
      </c>
      <c r="W83" s="53" t="n">
        <f aca="false">(R83/100)*(K83*$K$6)+(R83/100)*(L83*$L$6)</f>
        <v>0</v>
      </c>
      <c r="X83" s="53" t="n">
        <f aca="false">N83+S83</f>
        <v>195</v>
      </c>
      <c r="Y83" s="53" t="n">
        <f aca="false">O83+T83</f>
        <v>0</v>
      </c>
      <c r="Z83" s="53" t="n">
        <f aca="false">P83+U83</f>
        <v>0</v>
      </c>
      <c r="AA83" s="53" t="n">
        <f aca="false">Q83+V83</f>
        <v>0</v>
      </c>
      <c r="AB83" s="53" t="n">
        <f aca="false">R83+W83</f>
        <v>0</v>
      </c>
      <c r="AC83" s="54" t="n">
        <f aca="false">ROUND(X83+Y83+Z83+AA83+AB83,1)</f>
        <v>195</v>
      </c>
      <c r="AD83" s="55" t="n">
        <f aca="false">(ROUND(AC83-AC80,1)/AC80)</f>
        <v>0</v>
      </c>
      <c r="AE83" s="46"/>
      <c r="AF83" s="47"/>
      <c r="AH83" s="59"/>
    </row>
    <row r="84" customFormat="false" ht="15" hidden="false" customHeight="false" outlineLevel="0" collapsed="false">
      <c r="A84" s="48" t="s">
        <v>32</v>
      </c>
      <c r="B84" s="49" t="n">
        <v>0</v>
      </c>
      <c r="C84" s="50" t="s">
        <v>8</v>
      </c>
      <c r="D84" s="51" t="n">
        <v>50</v>
      </c>
      <c r="E84" s="51" t="n">
        <v>0</v>
      </c>
      <c r="F84" s="51" t="n">
        <v>0</v>
      </c>
      <c r="G84" s="51" t="n">
        <v>0</v>
      </c>
      <c r="H84" s="51" t="n">
        <v>0</v>
      </c>
      <c r="I84" s="52" t="n">
        <v>10</v>
      </c>
      <c r="J84" s="52" t="n">
        <v>90</v>
      </c>
      <c r="K84" s="52" t="n">
        <v>0</v>
      </c>
      <c r="L84" s="52" t="n">
        <v>0</v>
      </c>
      <c r="M84" s="52" t="n">
        <v>0</v>
      </c>
      <c r="N84" s="53" t="n">
        <f aca="false">D84*$D$7</f>
        <v>65</v>
      </c>
      <c r="O84" s="53" t="n">
        <f aca="false">E84*$E$7</f>
        <v>0</v>
      </c>
      <c r="P84" s="53" t="n">
        <f aca="false">F84*$F$7</f>
        <v>0</v>
      </c>
      <c r="Q84" s="53" t="n">
        <f aca="false">G84*$G$7</f>
        <v>0</v>
      </c>
      <c r="R84" s="53" t="n">
        <f aca="false">H84*$H$7</f>
        <v>0</v>
      </c>
      <c r="S84" s="53" t="n">
        <f aca="false">(N84/100)*(I84*$I$7)+(N84/100)*(J84*$J$7)</f>
        <v>130</v>
      </c>
      <c r="T84" s="53" t="n">
        <f aca="false">(O84/100)*(K84*$K$7)</f>
        <v>0</v>
      </c>
      <c r="U84" s="53" t="n">
        <f aca="false">(P84/100)*(K84*$K$7)+(P84/100)*(L84*$L$7)</f>
        <v>0</v>
      </c>
      <c r="V84" s="53" t="n">
        <f aca="false">(Q84/100)*(L84*$L$7)</f>
        <v>0</v>
      </c>
      <c r="W84" s="53" t="n">
        <f aca="false">(R84/100)*(K84*$K$7)+(R84/100)*(L84*$L$7)</f>
        <v>0</v>
      </c>
      <c r="X84" s="53" t="n">
        <f aca="false">N84+S84</f>
        <v>195</v>
      </c>
      <c r="Y84" s="53" t="n">
        <f aca="false">O84+T84</f>
        <v>0</v>
      </c>
      <c r="Z84" s="53" t="n">
        <f aca="false">P84+U84</f>
        <v>0</v>
      </c>
      <c r="AA84" s="53" t="n">
        <f aca="false">Q84+V84</f>
        <v>0</v>
      </c>
      <c r="AB84" s="53" t="n">
        <f aca="false">R84+W84</f>
        <v>0</v>
      </c>
      <c r="AC84" s="54" t="n">
        <f aca="false">ROUND(X84+Y84+Z84+AA84+AB84,1)</f>
        <v>195</v>
      </c>
      <c r="AD84" s="55" t="n">
        <f aca="false">(ROUND(AC84-AC80,1)/AC80)</f>
        <v>0</v>
      </c>
      <c r="AE84" s="46"/>
      <c r="AF84" s="47"/>
      <c r="AH84" s="59"/>
    </row>
    <row r="85" customFormat="false" ht="15" hidden="false" customHeight="true" outlineLevel="0" collapsed="false">
      <c r="A85" s="48" t="s">
        <v>33</v>
      </c>
      <c r="B85" s="49"/>
      <c r="C85" s="50" t="s">
        <v>9</v>
      </c>
      <c r="D85" s="51" t="n">
        <v>50</v>
      </c>
      <c r="E85" s="51" t="n">
        <v>0</v>
      </c>
      <c r="F85" s="51" t="n">
        <v>0</v>
      </c>
      <c r="G85" s="51" t="n">
        <v>0</v>
      </c>
      <c r="H85" s="51" t="n">
        <v>0</v>
      </c>
      <c r="I85" s="52" t="n">
        <v>10</v>
      </c>
      <c r="J85" s="52" t="n">
        <v>90</v>
      </c>
      <c r="K85" s="52" t="n">
        <v>0</v>
      </c>
      <c r="L85" s="52" t="n">
        <v>0</v>
      </c>
      <c r="M85" s="52" t="n">
        <v>0</v>
      </c>
      <c r="N85" s="53" t="n">
        <f aca="false">D85*$D$8</f>
        <v>65</v>
      </c>
      <c r="O85" s="53" t="n">
        <f aca="false">E85*$E$8</f>
        <v>0</v>
      </c>
      <c r="P85" s="53" t="n">
        <f aca="false">F85*$F$8</f>
        <v>0</v>
      </c>
      <c r="Q85" s="53" t="n">
        <f aca="false">G85*$G$8</f>
        <v>0</v>
      </c>
      <c r="R85" s="53" t="n">
        <f aca="false">H85*$H$8</f>
        <v>0</v>
      </c>
      <c r="S85" s="53" t="n">
        <f aca="false">(N85/100)*(I85*$I$8)+(N85/100)*(J85*$J$8)</f>
        <v>130</v>
      </c>
      <c r="T85" s="53" t="n">
        <f aca="false">(O85/100)*(K85*$K$8)</f>
        <v>0</v>
      </c>
      <c r="U85" s="53" t="n">
        <f aca="false">(P85/100)*(K85*$K$8)+(P85/100)*(L85*$L$8)</f>
        <v>0</v>
      </c>
      <c r="V85" s="53" t="n">
        <f aca="false">(Q85/100)*(L85*$L$8)</f>
        <v>0</v>
      </c>
      <c r="W85" s="53" t="n">
        <f aca="false">(R85/100)*(K85*$K$8)+(R85/100)*(L85*$L$8)</f>
        <v>0</v>
      </c>
      <c r="X85" s="53" t="n">
        <f aca="false">N85+S85</f>
        <v>195</v>
      </c>
      <c r="Y85" s="53" t="n">
        <f aca="false">O85+T85</f>
        <v>0</v>
      </c>
      <c r="Z85" s="53" t="n">
        <f aca="false">P85+U85</f>
        <v>0</v>
      </c>
      <c r="AA85" s="53" t="n">
        <f aca="false">Q85+V85</f>
        <v>0</v>
      </c>
      <c r="AB85" s="53" t="n">
        <f aca="false">R85+W85</f>
        <v>0</v>
      </c>
      <c r="AC85" s="54" t="n">
        <f aca="false">ROUND(X85+Y85+Z85+AA85+AB85,1)</f>
        <v>195</v>
      </c>
      <c r="AD85" s="55" t="n">
        <f aca="false">(ROUND(AC85-AC80,1)/AC80)</f>
        <v>0</v>
      </c>
      <c r="AE85" s="46"/>
      <c r="AF85" s="47"/>
      <c r="AH85" s="59"/>
    </row>
    <row r="86" customFormat="false" ht="15" hidden="false" customHeight="true" outlineLevel="0" collapsed="false">
      <c r="A86" s="48" t="s">
        <v>34</v>
      </c>
      <c r="B86" s="49" t="n">
        <v>50</v>
      </c>
      <c r="C86" s="50" t="s">
        <v>10</v>
      </c>
      <c r="D86" s="51" t="n">
        <v>25</v>
      </c>
      <c r="E86" s="51" t="n">
        <v>50</v>
      </c>
      <c r="F86" s="51" t="n">
        <v>0</v>
      </c>
      <c r="G86" s="51" t="n">
        <v>0</v>
      </c>
      <c r="H86" s="51" t="n">
        <v>0</v>
      </c>
      <c r="I86" s="52" t="n">
        <v>10</v>
      </c>
      <c r="J86" s="52" t="n">
        <v>90</v>
      </c>
      <c r="K86" s="52" t="n">
        <v>120</v>
      </c>
      <c r="L86" s="52" t="n">
        <v>0</v>
      </c>
      <c r="M86" s="52" t="n">
        <v>0</v>
      </c>
      <c r="N86" s="53" t="n">
        <f aca="false">D86*$D$9</f>
        <v>31.25</v>
      </c>
      <c r="O86" s="53" t="n">
        <f aca="false">E86*$E$9</f>
        <v>62.5</v>
      </c>
      <c r="P86" s="53" t="n">
        <f aca="false">F86*$F$9</f>
        <v>0</v>
      </c>
      <c r="Q86" s="53" t="n">
        <f aca="false">G86*$G$9</f>
        <v>0</v>
      </c>
      <c r="R86" s="53" t="n">
        <f aca="false">H86*$H$9</f>
        <v>0</v>
      </c>
      <c r="S86" s="53" t="n">
        <f aca="false">(N86/100)*(I86*$I$9)+(N86/100)*(J86*$J$9)</f>
        <v>31.25</v>
      </c>
      <c r="T86" s="53" t="n">
        <f aca="false">(O86/100)*(K86*$K$9)</f>
        <v>105</v>
      </c>
      <c r="U86" s="53" t="n">
        <f aca="false">(P86/100)*(K86*$K$9)+(P86/100)*(L86*$L$9)</f>
        <v>0</v>
      </c>
      <c r="V86" s="53" t="n">
        <f aca="false">(Q86/100)*(L86*$L$9)</f>
        <v>0</v>
      </c>
      <c r="W86" s="53" t="n">
        <f aca="false">(R86/100)*(K86*$K$9)+(R86/100)*(L86*$L$9)</f>
        <v>0</v>
      </c>
      <c r="X86" s="53" t="n">
        <f aca="false">N86+S86</f>
        <v>62.5</v>
      </c>
      <c r="Y86" s="53" t="n">
        <f aca="false">O86+T86</f>
        <v>167.5</v>
      </c>
      <c r="Z86" s="53" t="n">
        <f aca="false">P86+U86</f>
        <v>0</v>
      </c>
      <c r="AA86" s="53" t="n">
        <f aca="false">Q86+V86</f>
        <v>0</v>
      </c>
      <c r="AB86" s="53" t="n">
        <f aca="false">R86+W86</f>
        <v>0</v>
      </c>
      <c r="AC86" s="54" t="n">
        <f aca="false">ROUND(X86+Y86+Z86+AA86+AB86,1)</f>
        <v>230</v>
      </c>
      <c r="AD86" s="55" t="n">
        <f aca="false">(ROUND(AC86-AC80,1)/AC80)</f>
        <v>0.179487179487179</v>
      </c>
      <c r="AE86" s="46"/>
      <c r="AF86" s="47"/>
      <c r="AH86" s="59"/>
    </row>
    <row r="87" customFormat="false" ht="15" hidden="false" customHeight="true" outlineLevel="0" collapsed="false">
      <c r="A87" s="48" t="s">
        <v>35</v>
      </c>
      <c r="B87" s="49"/>
      <c r="C87" s="50" t="s">
        <v>11</v>
      </c>
      <c r="D87" s="51" t="n">
        <v>25</v>
      </c>
      <c r="E87" s="51" t="n">
        <v>0</v>
      </c>
      <c r="F87" s="51" t="n">
        <v>50</v>
      </c>
      <c r="G87" s="51" t="n">
        <v>0</v>
      </c>
      <c r="H87" s="51" t="n">
        <v>0</v>
      </c>
      <c r="I87" s="52" t="n">
        <v>10</v>
      </c>
      <c r="J87" s="52" t="n">
        <v>90</v>
      </c>
      <c r="K87" s="52" t="n">
        <v>60</v>
      </c>
      <c r="L87" s="52" t="n">
        <v>60</v>
      </c>
      <c r="M87" s="52" t="n">
        <v>0</v>
      </c>
      <c r="N87" s="53" t="n">
        <f aca="false">D87*$D$10</f>
        <v>31.25</v>
      </c>
      <c r="O87" s="53" t="n">
        <f aca="false">E87*$E$10</f>
        <v>0</v>
      </c>
      <c r="P87" s="53" t="n">
        <f aca="false">F87*$F$10</f>
        <v>62.5</v>
      </c>
      <c r="Q87" s="53" t="n">
        <f aca="false">G87*$G$10</f>
        <v>0</v>
      </c>
      <c r="R87" s="53" t="n">
        <f aca="false">H87*$H$10</f>
        <v>0</v>
      </c>
      <c r="S87" s="53" t="n">
        <f aca="false">(N87/100)*(I87*$I$10)+(N87/100)*(J87*$J$10)</f>
        <v>31.25</v>
      </c>
      <c r="T87" s="53" t="n">
        <f aca="false">(O87/100)*(K87*$J$10)</f>
        <v>0</v>
      </c>
      <c r="U87" s="53" t="n">
        <f aca="false">(P87/100)*(K87*$K$10)+(P87/100)*(L87*$L$10)</f>
        <v>105</v>
      </c>
      <c r="V87" s="53" t="n">
        <f aca="false">(Q87/100)*(L87*$L$10)</f>
        <v>0</v>
      </c>
      <c r="W87" s="53" t="n">
        <f aca="false">(R87/100)*(K87*$K$10)+(R87/100)*(L87*$L$10)</f>
        <v>0</v>
      </c>
      <c r="X87" s="53" t="n">
        <f aca="false">N87+S87</f>
        <v>62.5</v>
      </c>
      <c r="Y87" s="53" t="n">
        <f aca="false">O87+T87</f>
        <v>0</v>
      </c>
      <c r="Z87" s="53" t="n">
        <f aca="false">P87+U87</f>
        <v>167.5</v>
      </c>
      <c r="AA87" s="53" t="n">
        <f aca="false">Q87+V87</f>
        <v>0</v>
      </c>
      <c r="AB87" s="53" t="n">
        <f aca="false">R87+W87</f>
        <v>0</v>
      </c>
      <c r="AC87" s="54" t="n">
        <f aca="false">ROUND(X87+Y87+Z87+AA87+AB87,1)</f>
        <v>230</v>
      </c>
      <c r="AD87" s="55" t="n">
        <f aca="false">(ROUND(AC87-AC80,1)/AC80)</f>
        <v>0.179487179487179</v>
      </c>
      <c r="AE87" s="46"/>
      <c r="AF87" s="47"/>
      <c r="AH87" s="59"/>
    </row>
    <row r="88" customFormat="false" ht="15" hidden="false" customHeight="true" outlineLevel="0" collapsed="false">
      <c r="A88" s="48" t="s">
        <v>36</v>
      </c>
      <c r="B88" s="49"/>
      <c r="C88" s="50" t="s">
        <v>12</v>
      </c>
      <c r="D88" s="51" t="n">
        <v>25</v>
      </c>
      <c r="E88" s="51" t="n">
        <v>0</v>
      </c>
      <c r="F88" s="51" t="n">
        <v>0</v>
      </c>
      <c r="G88" s="51" t="n">
        <v>50</v>
      </c>
      <c r="H88" s="51" t="n">
        <v>0</v>
      </c>
      <c r="I88" s="52" t="n">
        <v>10</v>
      </c>
      <c r="J88" s="52" t="n">
        <v>90</v>
      </c>
      <c r="K88" s="52" t="n">
        <v>0</v>
      </c>
      <c r="L88" s="52" t="n">
        <v>120</v>
      </c>
      <c r="M88" s="52" t="n">
        <v>0</v>
      </c>
      <c r="N88" s="53" t="n">
        <f aca="false">D88*$D$11</f>
        <v>31.25</v>
      </c>
      <c r="O88" s="53" t="n">
        <f aca="false">E88*$E$11</f>
        <v>0</v>
      </c>
      <c r="P88" s="53" t="n">
        <f aca="false">F88*$F$11</f>
        <v>0</v>
      </c>
      <c r="Q88" s="53" t="n">
        <f aca="false">G88*$G$11</f>
        <v>62.5</v>
      </c>
      <c r="R88" s="53" t="n">
        <f aca="false">H88*$H$11</f>
        <v>0</v>
      </c>
      <c r="S88" s="53" t="n">
        <f aca="false">(N88/100)*(I88*$I$11)+(N88/100)*(J88*$J$11)</f>
        <v>31.25</v>
      </c>
      <c r="T88" s="53" t="n">
        <f aca="false">(O88/100)*(K88*$K$11)</f>
        <v>0</v>
      </c>
      <c r="U88" s="53" t="n">
        <f aca="false">(P88/100)*(K88*$K$11)+(P88/100)*(L88*$L$11)</f>
        <v>0</v>
      </c>
      <c r="V88" s="53" t="n">
        <f aca="false">(Q88/100)*(L88*$L$11)</f>
        <v>105</v>
      </c>
      <c r="W88" s="53" t="n">
        <f aca="false">(R88/100)*(K88*$K$11)+(R88/100)*(L88*$L$11)</f>
        <v>0</v>
      </c>
      <c r="X88" s="53" t="n">
        <f aca="false">N88+S88</f>
        <v>62.5</v>
      </c>
      <c r="Y88" s="53" t="n">
        <f aca="false">O88+T88</f>
        <v>0</v>
      </c>
      <c r="Z88" s="53" t="n">
        <f aca="false">P88+U88</f>
        <v>0</v>
      </c>
      <c r="AA88" s="53" t="n">
        <f aca="false">Q88+V88</f>
        <v>167.5</v>
      </c>
      <c r="AB88" s="53" t="n">
        <f aca="false">R88+W88</f>
        <v>0</v>
      </c>
      <c r="AC88" s="54" t="n">
        <f aca="false">ROUND(X88+Y88+Z88+AA88+AB88,1)</f>
        <v>230</v>
      </c>
      <c r="AD88" s="55" t="n">
        <f aca="false">(ROUND(AC88-AC80,1)/AC80)</f>
        <v>0.179487179487179</v>
      </c>
      <c r="AE88" s="46"/>
      <c r="AF88" s="47"/>
      <c r="AH88" s="59"/>
    </row>
    <row r="89" customFormat="false" ht="15" hidden="false" customHeight="false" outlineLevel="0" collapsed="false">
      <c r="A89" s="48" t="s">
        <v>37</v>
      </c>
      <c r="B89" s="49"/>
      <c r="C89" s="50" t="s">
        <v>13</v>
      </c>
      <c r="D89" s="51" t="n">
        <v>25</v>
      </c>
      <c r="E89" s="51" t="n">
        <v>0</v>
      </c>
      <c r="F89" s="51" t="n">
        <v>0</v>
      </c>
      <c r="G89" s="51" t="n">
        <v>0</v>
      </c>
      <c r="H89" s="51" t="n">
        <v>50</v>
      </c>
      <c r="I89" s="52" t="n">
        <v>10</v>
      </c>
      <c r="J89" s="52" t="n">
        <v>90</v>
      </c>
      <c r="K89" s="52" t="n">
        <v>60</v>
      </c>
      <c r="L89" s="52" t="n">
        <v>60</v>
      </c>
      <c r="M89" s="52" t="n">
        <v>0</v>
      </c>
      <c r="N89" s="53" t="n">
        <f aca="false">D89*$D$12</f>
        <v>31.25</v>
      </c>
      <c r="O89" s="53" t="n">
        <f aca="false">E89*$E$12</f>
        <v>0</v>
      </c>
      <c r="P89" s="53" t="n">
        <f aca="false">F89*$F$12</f>
        <v>0</v>
      </c>
      <c r="Q89" s="53" t="n">
        <f aca="false">G89*$G$12</f>
        <v>0</v>
      </c>
      <c r="R89" s="53" t="n">
        <f aca="false">H89*$H$12</f>
        <v>62.5</v>
      </c>
      <c r="S89" s="53" t="n">
        <f aca="false">(N89/100)*(I89*$I$12)+(N89/100)*(J89*$J$12)</f>
        <v>31.25</v>
      </c>
      <c r="T89" s="53" t="n">
        <f aca="false">(O89/100)*(K89*$K$12)</f>
        <v>0</v>
      </c>
      <c r="U89" s="53" t="n">
        <f aca="false">(P89/100)*(K89*$K$12)+(P89/100)*(L89*$L$12)</f>
        <v>0</v>
      </c>
      <c r="V89" s="53" t="n">
        <f aca="false">(Q89/100)*(L89*$L$12)</f>
        <v>0</v>
      </c>
      <c r="W89" s="53" t="n">
        <f aca="false">(R89/100)*(K89*$K$12)+(R89/100)*(L89*$L$12)</f>
        <v>105</v>
      </c>
      <c r="X89" s="53" t="n">
        <f aca="false">N89+S89</f>
        <v>62.5</v>
      </c>
      <c r="Y89" s="53" t="n">
        <f aca="false">O89+T89</f>
        <v>0</v>
      </c>
      <c r="Z89" s="53" t="n">
        <f aca="false">P89+U89</f>
        <v>0</v>
      </c>
      <c r="AA89" s="53" t="n">
        <f aca="false">Q89+V89</f>
        <v>0</v>
      </c>
      <c r="AB89" s="53" t="n">
        <f aca="false">R89+W89</f>
        <v>167.5</v>
      </c>
      <c r="AC89" s="54" t="n">
        <f aca="false">ROUND(X89+Y89+Z89+AA89+AB89,1)</f>
        <v>230</v>
      </c>
      <c r="AD89" s="55" t="n">
        <f aca="false">(ROUND(AC89-AC80,1)/AC80)</f>
        <v>0.179487179487179</v>
      </c>
      <c r="AE89" s="46"/>
      <c r="AF89" s="47"/>
      <c r="AH89" s="59"/>
    </row>
    <row r="90" customFormat="false" ht="15" hidden="false" customHeight="false" outlineLevel="0" collapsed="false">
      <c r="A90" s="48" t="s">
        <v>38</v>
      </c>
      <c r="B90" s="49"/>
      <c r="C90" s="50" t="s">
        <v>14</v>
      </c>
      <c r="D90" s="51" t="n">
        <v>50</v>
      </c>
      <c r="E90" s="51" t="n">
        <v>0</v>
      </c>
      <c r="F90" s="51" t="n">
        <v>0</v>
      </c>
      <c r="G90" s="51" t="n">
        <v>0</v>
      </c>
      <c r="H90" s="51" t="n">
        <v>0</v>
      </c>
      <c r="I90" s="52" t="n">
        <v>10</v>
      </c>
      <c r="J90" s="52" t="n">
        <v>90</v>
      </c>
      <c r="K90" s="52" t="n">
        <v>0</v>
      </c>
      <c r="L90" s="52" t="n">
        <v>0</v>
      </c>
      <c r="M90" s="52" t="n">
        <v>90</v>
      </c>
      <c r="N90" s="53" t="n">
        <f aca="false">D90*$D$13</f>
        <v>62.5</v>
      </c>
      <c r="O90" s="53" t="n">
        <f aca="false">E90*$E$13</f>
        <v>0</v>
      </c>
      <c r="P90" s="53" t="n">
        <f aca="false">F90*$F$13</f>
        <v>0</v>
      </c>
      <c r="Q90" s="53" t="n">
        <f aca="false">G90*$G$13</f>
        <v>0</v>
      </c>
      <c r="R90" s="53" t="n">
        <f aca="false">H90*$H$13</f>
        <v>0</v>
      </c>
      <c r="S90" s="53" t="n">
        <f aca="false">(N90/100)*(I90*$I$13)+(N90/100)*(J90*$J$13)+(N90/100)*(M90*$M$13)</f>
        <v>175</v>
      </c>
      <c r="T90" s="53" t="n">
        <f aca="false">(O90/100)*(K90*$K$13)+(O90/100)*(M90*$M$13)</f>
        <v>0</v>
      </c>
      <c r="U90" s="53" t="n">
        <f aca="false">(P90/100)*(K90*$K$13)+(P90/100)*(L90*$L$13)+(P90/100)*(M90*$M$13)</f>
        <v>0</v>
      </c>
      <c r="V90" s="53" t="n">
        <f aca="false">(Q90/100)*(L90*$L$13)+(Q90/100)*(M90*$M$13)</f>
        <v>0</v>
      </c>
      <c r="W90" s="53" t="n">
        <f aca="false">(R90/100)*(K90*$K$13)+(R90/100)*(L90*$L$13)+(R90/100)*(M90*$M$13)</f>
        <v>0</v>
      </c>
      <c r="X90" s="53" t="n">
        <f aca="false">N90+S90</f>
        <v>237.5</v>
      </c>
      <c r="Y90" s="53" t="n">
        <f aca="false">O90+T90</f>
        <v>0</v>
      </c>
      <c r="Z90" s="53" t="n">
        <f aca="false">P90+U90</f>
        <v>0</v>
      </c>
      <c r="AA90" s="53" t="n">
        <f aca="false">Q90+V90</f>
        <v>0</v>
      </c>
      <c r="AB90" s="53" t="n">
        <f aca="false">R90+W90</f>
        <v>0</v>
      </c>
      <c r="AC90" s="54" t="n">
        <f aca="false">ROUND(X90+Y90+Z90+AA90+AB90,1)</f>
        <v>237.5</v>
      </c>
      <c r="AD90" s="55" t="n">
        <f aca="false">(ROUND(AC90-AC80,1)/AC80)</f>
        <v>0.217948717948718</v>
      </c>
      <c r="AE90" s="46"/>
      <c r="AF90" s="47"/>
      <c r="AH90" s="59"/>
    </row>
    <row r="91" customFormat="false" ht="15" hidden="false" customHeight="false" outlineLevel="0" collapsed="false">
      <c r="A91" s="48" t="s">
        <v>39</v>
      </c>
      <c r="B91" s="49"/>
      <c r="C91" s="50" t="s">
        <v>15</v>
      </c>
      <c r="D91" s="51" t="n">
        <v>50</v>
      </c>
      <c r="E91" s="51" t="n">
        <v>0</v>
      </c>
      <c r="F91" s="51" t="n">
        <v>0</v>
      </c>
      <c r="G91" s="51" t="n">
        <v>0</v>
      </c>
      <c r="H91" s="51" t="n">
        <v>0</v>
      </c>
      <c r="I91" s="52" t="n">
        <v>10</v>
      </c>
      <c r="J91" s="52" t="n">
        <v>90</v>
      </c>
      <c r="K91" s="52" t="n">
        <v>90</v>
      </c>
      <c r="L91" s="52" t="n">
        <v>0</v>
      </c>
      <c r="M91" s="52" t="n">
        <v>0</v>
      </c>
      <c r="N91" s="53" t="n">
        <f aca="false">D91*$D$14</f>
        <v>62.5</v>
      </c>
      <c r="O91" s="53" t="n">
        <f aca="false">E91*$E$14</f>
        <v>0</v>
      </c>
      <c r="P91" s="53" t="n">
        <f aca="false">F91*$F$14</f>
        <v>0</v>
      </c>
      <c r="Q91" s="53" t="n">
        <f aca="false">G91*$G$14</f>
        <v>0</v>
      </c>
      <c r="R91" s="53" t="n">
        <f aca="false">H91*$H$14</f>
        <v>0</v>
      </c>
      <c r="S91" s="53" t="n">
        <f aca="false">(N91/100)*(I91*$I$14)+(N91/100)*(J91*$J$14)+(N91/100)*(K91*$K$14)</f>
        <v>175</v>
      </c>
      <c r="T91" s="53" t="n">
        <f aca="false">(O91/100)*(K91*$K$14)</f>
        <v>0</v>
      </c>
      <c r="U91" s="53" t="n">
        <f aca="false">(P91/100)*(K91*$K$14)+(P91/100)*(L91*$L$14)</f>
        <v>0</v>
      </c>
      <c r="V91" s="53" t="n">
        <f aca="false">(Q91/100)*(L91*$L$14)</f>
        <v>0</v>
      </c>
      <c r="W91" s="53" t="n">
        <f aca="false">(R91/100)*(K91*$L$14)+(R91/100)*(L91*$M$14)</f>
        <v>0</v>
      </c>
      <c r="X91" s="53" t="n">
        <f aca="false">N91+S91</f>
        <v>237.5</v>
      </c>
      <c r="Y91" s="53" t="n">
        <f aca="false">O91+T91</f>
        <v>0</v>
      </c>
      <c r="Z91" s="53" t="n">
        <f aca="false">P91+U91</f>
        <v>0</v>
      </c>
      <c r="AA91" s="53" t="n">
        <f aca="false">Q91+V91</f>
        <v>0</v>
      </c>
      <c r="AB91" s="53" t="n">
        <f aca="false">R91+W91</f>
        <v>0</v>
      </c>
      <c r="AC91" s="54" t="n">
        <f aca="false">ROUND(X91+Y91+Z91+AA91+AB91,1)</f>
        <v>237.5</v>
      </c>
      <c r="AD91" s="55" t="n">
        <f aca="false">(ROUND(AC91-AC80,1)/AC80)</f>
        <v>0.217948717948718</v>
      </c>
      <c r="AE91" s="46"/>
      <c r="AF91" s="47"/>
      <c r="AH91" s="59"/>
    </row>
    <row r="92" customFormat="false" ht="15" hidden="false" customHeight="false" outlineLevel="0" collapsed="false">
      <c r="A92" s="48"/>
      <c r="B92" s="49"/>
      <c r="C92" s="50" t="s">
        <v>16</v>
      </c>
      <c r="D92" s="51" t="n">
        <v>50</v>
      </c>
      <c r="E92" s="51" t="n">
        <v>0</v>
      </c>
      <c r="F92" s="51" t="n">
        <v>0</v>
      </c>
      <c r="G92" s="51" t="n">
        <v>0</v>
      </c>
      <c r="H92" s="51" t="n">
        <v>0</v>
      </c>
      <c r="I92" s="52" t="n">
        <v>10</v>
      </c>
      <c r="J92" s="52" t="n">
        <v>90</v>
      </c>
      <c r="K92" s="52" t="n">
        <v>0</v>
      </c>
      <c r="L92" s="52" t="n">
        <v>90</v>
      </c>
      <c r="M92" s="52" t="n">
        <v>0</v>
      </c>
      <c r="N92" s="53" t="n">
        <f aca="false">D92*$D$15</f>
        <v>62.5</v>
      </c>
      <c r="O92" s="53" t="n">
        <f aca="false">E92*$E$15</f>
        <v>0</v>
      </c>
      <c r="P92" s="53" t="n">
        <f aca="false">F92*$F$15</f>
        <v>0</v>
      </c>
      <c r="Q92" s="53" t="n">
        <f aca="false">G92*$G$15</f>
        <v>0</v>
      </c>
      <c r="R92" s="53" t="n">
        <f aca="false">H92*$H$15</f>
        <v>0</v>
      </c>
      <c r="S92" s="53" t="n">
        <f aca="false">(N92/100)*(I92*$I$15)+(N92/100)*(J92*$J$15)+(N92/100)*(L92*$L$15)</f>
        <v>175</v>
      </c>
      <c r="T92" s="53" t="n">
        <f aca="false">(O92/100)*(K92*$K$15)</f>
        <v>0</v>
      </c>
      <c r="U92" s="53" t="n">
        <f aca="false">(P92/100)*(K92*$K$15)+(P92/100)*(L92*$L$15)</f>
        <v>0</v>
      </c>
      <c r="V92" s="53" t="n">
        <f aca="false">(Q92/100)*(L92*$L$15)</f>
        <v>0</v>
      </c>
      <c r="W92" s="53" t="n">
        <f aca="false">(R92/100)*(K92*$K$15)+(R92/100)*(L92*$L$15)</f>
        <v>0</v>
      </c>
      <c r="X92" s="53" t="n">
        <f aca="false">N92+S92</f>
        <v>237.5</v>
      </c>
      <c r="Y92" s="53" t="n">
        <f aca="false">O92+T92</f>
        <v>0</v>
      </c>
      <c r="Z92" s="53" t="n">
        <f aca="false">P92+U92</f>
        <v>0</v>
      </c>
      <c r="AA92" s="53" t="n">
        <f aca="false">Q92+V92</f>
        <v>0</v>
      </c>
      <c r="AB92" s="53" t="n">
        <f aca="false">R92+W92</f>
        <v>0</v>
      </c>
      <c r="AC92" s="54" t="n">
        <f aca="false">ROUND(X92+Y92+Z92+AA92+AB92,1)</f>
        <v>237.5</v>
      </c>
      <c r="AD92" s="55" t="n">
        <f aca="false">(ROUND(AC92-AC80,1)/AC80)</f>
        <v>0.217948717948718</v>
      </c>
      <c r="AE92" s="46"/>
      <c r="AF92" s="47"/>
      <c r="AH92" s="59"/>
    </row>
    <row r="93" customFormat="false" ht="15" hidden="false" customHeight="false" outlineLevel="0" collapsed="false">
      <c r="A93" s="48"/>
      <c r="B93" s="49"/>
      <c r="C93" s="50" t="s">
        <v>17</v>
      </c>
      <c r="D93" s="51" t="n">
        <v>50</v>
      </c>
      <c r="E93" s="51" t="n">
        <v>0</v>
      </c>
      <c r="F93" s="51" t="n">
        <v>0</v>
      </c>
      <c r="G93" s="51" t="n">
        <v>0</v>
      </c>
      <c r="H93" s="51" t="n">
        <v>0</v>
      </c>
      <c r="I93" s="52" t="n">
        <v>10</v>
      </c>
      <c r="J93" s="52" t="n">
        <v>110</v>
      </c>
      <c r="K93" s="52" t="n">
        <v>0</v>
      </c>
      <c r="L93" s="52" t="n">
        <v>0</v>
      </c>
      <c r="M93" s="52" t="n">
        <v>0</v>
      </c>
      <c r="N93" s="53" t="n">
        <f aca="false">D93*$D$16</f>
        <v>62.5</v>
      </c>
      <c r="O93" s="53" t="n">
        <f aca="false">E93*$E$16</f>
        <v>0</v>
      </c>
      <c r="P93" s="53" t="n">
        <f aca="false">F93*$F$16</f>
        <v>0</v>
      </c>
      <c r="Q93" s="53" t="n">
        <f aca="false">G93*$G$16</f>
        <v>0</v>
      </c>
      <c r="R93" s="53" t="n">
        <f aca="false">H93*$H$16</f>
        <v>0</v>
      </c>
      <c r="S93" s="53" t="n">
        <f aca="false">(N93/100)*(I93*$I$16)+(N93/100)*(J93*$J$16)</f>
        <v>178.125</v>
      </c>
      <c r="T93" s="53" t="n">
        <f aca="false">(O93/100)*(K93*$K$16)</f>
        <v>0</v>
      </c>
      <c r="U93" s="53" t="n">
        <f aca="false">(P93/100)*(K93*$K$16)+(P93/100)*(L93*$L$16)</f>
        <v>0</v>
      </c>
      <c r="V93" s="53" t="n">
        <f aca="false">(Q93/100)*(L93*$L$16)</f>
        <v>0</v>
      </c>
      <c r="W93" s="53" t="n">
        <f aca="false">(R93/100)*(K93*$K$16)+(R93/100)*(L93*$L$16)</f>
        <v>0</v>
      </c>
      <c r="X93" s="53" t="n">
        <f aca="false">N93+S93</f>
        <v>240.625</v>
      </c>
      <c r="Y93" s="53" t="n">
        <f aca="false">O93+T93</f>
        <v>0</v>
      </c>
      <c r="Z93" s="53" t="n">
        <f aca="false">P93+U93</f>
        <v>0</v>
      </c>
      <c r="AA93" s="53" t="n">
        <f aca="false">Q93+V93</f>
        <v>0</v>
      </c>
      <c r="AB93" s="53" t="n">
        <f aca="false">R93+W93</f>
        <v>0</v>
      </c>
      <c r="AC93" s="54" t="n">
        <f aca="false">ROUND(X93+Y93+Z93+AA93+AB93,1)</f>
        <v>240.6</v>
      </c>
      <c r="AD93" s="55" t="n">
        <f aca="false">(ROUND(AC93-AC80,1)/AC80)</f>
        <v>0.233846153846154</v>
      </c>
      <c r="AE93" s="46"/>
      <c r="AF93" s="47"/>
      <c r="AH93" s="59"/>
    </row>
    <row r="94" customFormat="false" ht="15" hidden="false" customHeight="false" outlineLevel="0" collapsed="false">
      <c r="A94" s="48"/>
      <c r="B94" s="49"/>
      <c r="C94" s="50" t="s">
        <v>18</v>
      </c>
      <c r="D94" s="51" t="n">
        <v>50</v>
      </c>
      <c r="E94" s="51" t="n">
        <v>0</v>
      </c>
      <c r="F94" s="51" t="n">
        <v>0</v>
      </c>
      <c r="G94" s="51" t="n">
        <v>0</v>
      </c>
      <c r="H94" s="51" t="n">
        <v>0</v>
      </c>
      <c r="I94" s="52" t="n">
        <v>60</v>
      </c>
      <c r="J94" s="52" t="n">
        <v>90</v>
      </c>
      <c r="K94" s="52" t="n">
        <v>0</v>
      </c>
      <c r="L94" s="52" t="n">
        <v>0</v>
      </c>
      <c r="M94" s="52" t="n">
        <v>0</v>
      </c>
      <c r="N94" s="53" t="n">
        <f aca="false">D94*$D$17</f>
        <v>62.5</v>
      </c>
      <c r="O94" s="53" t="n">
        <f aca="false">E94*$E$17</f>
        <v>0</v>
      </c>
      <c r="P94" s="53" t="n">
        <f aca="false">F94*$F$17</f>
        <v>0</v>
      </c>
      <c r="Q94" s="53" t="n">
        <f aca="false">G94*$G$17</f>
        <v>0</v>
      </c>
      <c r="R94" s="53" t="n">
        <f aca="false">H94*$H$17</f>
        <v>0</v>
      </c>
      <c r="S94" s="53" t="n">
        <f aca="false">(N94/100)*(I94*$I$17)+(N94/100)*(J94*$J$17)</f>
        <v>150</v>
      </c>
      <c r="T94" s="53" t="n">
        <f aca="false">(O94/100)*(K94*$K$17)</f>
        <v>0</v>
      </c>
      <c r="U94" s="53" t="n">
        <f aca="false">(P94/100)*(K94*$K$17)+(P94/100)*(L94*$L$17)</f>
        <v>0</v>
      </c>
      <c r="V94" s="53" t="n">
        <f aca="false">(Q94/100)*(L94*$L$17)</f>
        <v>0</v>
      </c>
      <c r="W94" s="53" t="n">
        <f aca="false">(R94/100)*(K94*$K$17)+(R94/100)*(L94*$L$17)</f>
        <v>0</v>
      </c>
      <c r="X94" s="53" t="n">
        <f aca="false">N94+S94</f>
        <v>212.5</v>
      </c>
      <c r="Y94" s="53" t="n">
        <f aca="false">O94+T94</f>
        <v>0</v>
      </c>
      <c r="Z94" s="53" t="n">
        <f aca="false">P94+U94</f>
        <v>0</v>
      </c>
      <c r="AA94" s="53" t="n">
        <f aca="false">Q94+V94</f>
        <v>0</v>
      </c>
      <c r="AB94" s="53" t="n">
        <f aca="false">R94+W94</f>
        <v>0</v>
      </c>
      <c r="AC94" s="54" t="n">
        <f aca="false">ROUND(X94+Y94+Z94+AA94+AB94,1)</f>
        <v>212.5</v>
      </c>
      <c r="AD94" s="55" t="n">
        <f aca="false">(ROUND(AC94-AC80,1)/AC80)</f>
        <v>0.0897435897435897</v>
      </c>
      <c r="AE94" s="46"/>
      <c r="AF94" s="47"/>
      <c r="AH94" s="59"/>
    </row>
    <row r="95" customFormat="false" ht="15" hidden="false" customHeight="false" outlineLevel="0" collapsed="false">
      <c r="A95" s="56" t="s">
        <v>19</v>
      </c>
      <c r="B95" s="57" t="s">
        <v>44</v>
      </c>
      <c r="C95" s="40" t="s">
        <v>4</v>
      </c>
      <c r="D95" s="41" t="n">
        <v>56</v>
      </c>
      <c r="E95" s="41" t="n">
        <v>0</v>
      </c>
      <c r="F95" s="41" t="n">
        <v>0</v>
      </c>
      <c r="G95" s="41" t="n">
        <v>0</v>
      </c>
      <c r="H95" s="41" t="n">
        <v>0</v>
      </c>
      <c r="I95" s="42" t="n">
        <v>20</v>
      </c>
      <c r="J95" s="42" t="n">
        <v>60</v>
      </c>
      <c r="K95" s="42" t="n">
        <v>0</v>
      </c>
      <c r="L95" s="42" t="n">
        <v>0</v>
      </c>
      <c r="M95" s="42" t="n">
        <v>0</v>
      </c>
      <c r="N95" s="43" t="n">
        <f aca="false">D95*$D$3</f>
        <v>72.8</v>
      </c>
      <c r="O95" s="43" t="n">
        <f aca="false">E95*$E$3</f>
        <v>0</v>
      </c>
      <c r="P95" s="43" t="n">
        <f aca="false">F95*$F$3</f>
        <v>0</v>
      </c>
      <c r="Q95" s="43" t="n">
        <f aca="false">G95*$G$3</f>
        <v>0</v>
      </c>
      <c r="R95" s="43" t="n">
        <f aca="false">H95*$H$3</f>
        <v>0</v>
      </c>
      <c r="S95" s="43" t="n">
        <f aca="false">(N95/100)*(I95*$I$3)+(N95/100)*(J95*$J$3)</f>
        <v>116.48</v>
      </c>
      <c r="T95" s="43" t="n">
        <f aca="false">(O95/100)*(K95*$K$3)</f>
        <v>0</v>
      </c>
      <c r="U95" s="43" t="n">
        <f aca="false">(P95/100)*(K95*$K$3)+(P95/100)*(L95*$L$3)</f>
        <v>0</v>
      </c>
      <c r="V95" s="43" t="n">
        <f aca="false">(Q95/100)*(L95*$L$3)</f>
        <v>0</v>
      </c>
      <c r="W95" s="43" t="n">
        <f aca="false">(R95/100)*(K95*$K$3)+(R95/100)*(L95*$L$3)</f>
        <v>0</v>
      </c>
      <c r="X95" s="43" t="n">
        <f aca="false">N95+S95</f>
        <v>189.28</v>
      </c>
      <c r="Y95" s="43" t="n">
        <f aca="false">O95+T95</f>
        <v>0</v>
      </c>
      <c r="Z95" s="43" t="n">
        <f aca="false">P95+U95</f>
        <v>0</v>
      </c>
      <c r="AA95" s="43" t="n">
        <f aca="false">Q95+V95</f>
        <v>0</v>
      </c>
      <c r="AB95" s="43" t="n">
        <f aca="false">R95+W95</f>
        <v>0</v>
      </c>
      <c r="AC95" s="44" t="n">
        <f aca="false">ROUND(X95+Y95+Z95+AA95+AB95,1)</f>
        <v>189.3</v>
      </c>
      <c r="AD95" s="45" t="n">
        <v>0</v>
      </c>
      <c r="AE95" s="46" t="s">
        <v>28</v>
      </c>
      <c r="AF95" s="47"/>
      <c r="AH95" s="59"/>
    </row>
    <row r="96" customFormat="false" ht="15" hidden="false" customHeight="false" outlineLevel="0" collapsed="false">
      <c r="A96" s="48" t="s">
        <v>29</v>
      </c>
      <c r="B96" s="58" t="n">
        <v>0</v>
      </c>
      <c r="C96" s="50" t="s">
        <v>5</v>
      </c>
      <c r="D96" s="51" t="n">
        <v>56</v>
      </c>
      <c r="E96" s="51" t="n">
        <v>0</v>
      </c>
      <c r="F96" s="51" t="n">
        <v>0</v>
      </c>
      <c r="G96" s="51" t="n">
        <v>0</v>
      </c>
      <c r="H96" s="51" t="n">
        <v>0</v>
      </c>
      <c r="I96" s="52" t="n">
        <v>35</v>
      </c>
      <c r="J96" s="52" t="n">
        <v>75</v>
      </c>
      <c r="K96" s="52" t="n">
        <v>0</v>
      </c>
      <c r="L96" s="52" t="n">
        <v>0</v>
      </c>
      <c r="M96" s="52" t="n">
        <v>0</v>
      </c>
      <c r="N96" s="53" t="n">
        <f aca="false">D96*$D$4</f>
        <v>70</v>
      </c>
      <c r="O96" s="53" t="n">
        <f aca="false">E96*$E$4</f>
        <v>0</v>
      </c>
      <c r="P96" s="53" t="n">
        <f aca="false">F96*$F$4</f>
        <v>0</v>
      </c>
      <c r="Q96" s="53" t="n">
        <f aca="false">G96*$G$4</f>
        <v>0</v>
      </c>
      <c r="R96" s="53" t="n">
        <f aca="false">H96*$H$4</f>
        <v>0</v>
      </c>
      <c r="S96" s="53" t="n">
        <f aca="false">(N96/100)*(I96*$I$4)+(N96/100)*(J96*$J$4)</f>
        <v>154</v>
      </c>
      <c r="T96" s="53" t="n">
        <f aca="false">(O96/100)*(K96*$K$4)</f>
        <v>0</v>
      </c>
      <c r="U96" s="53" t="n">
        <f aca="false">(P96/100)*(K96*$K$4)+(P96/100)*(L96*$L$4)</f>
        <v>0</v>
      </c>
      <c r="V96" s="53" t="n">
        <f aca="false">(Q96/100)*(L96*$L$4)</f>
        <v>0</v>
      </c>
      <c r="W96" s="53" t="n">
        <f aca="false">(R96/100)*(K96*$K$4)+(R96/100)*(L96*$L$4)</f>
        <v>0</v>
      </c>
      <c r="X96" s="53" t="n">
        <f aca="false">N96+S96</f>
        <v>224</v>
      </c>
      <c r="Y96" s="53" t="n">
        <f aca="false">O96+T96</f>
        <v>0</v>
      </c>
      <c r="Z96" s="53" t="n">
        <f aca="false">P96+U96</f>
        <v>0</v>
      </c>
      <c r="AA96" s="53" t="n">
        <f aca="false">Q96+V96</f>
        <v>0</v>
      </c>
      <c r="AB96" s="53" t="n">
        <f aca="false">R96+W96</f>
        <v>0</v>
      </c>
      <c r="AC96" s="54" t="n">
        <f aca="false">ROUND(X96+Y96+Z96+AA96+AB96,1)</f>
        <v>224</v>
      </c>
      <c r="AD96" s="55" t="n">
        <f aca="false">(ROUND(AC96-AC95,1)/AC95)</f>
        <v>0.183306920232435</v>
      </c>
      <c r="AE96" s="46"/>
      <c r="AF96" s="47"/>
      <c r="AH96" s="59"/>
    </row>
    <row r="97" customFormat="false" ht="15" hidden="false" customHeight="false" outlineLevel="0" collapsed="false">
      <c r="A97" s="48" t="s">
        <v>30</v>
      </c>
      <c r="B97" s="58" t="n">
        <v>10</v>
      </c>
      <c r="C97" s="50" t="s">
        <v>6</v>
      </c>
      <c r="D97" s="51" t="n">
        <v>56</v>
      </c>
      <c r="E97" s="51" t="n">
        <v>0</v>
      </c>
      <c r="F97" s="51" t="n">
        <v>0</v>
      </c>
      <c r="G97" s="51" t="n">
        <v>0</v>
      </c>
      <c r="H97" s="51" t="n">
        <v>0</v>
      </c>
      <c r="I97" s="52" t="n">
        <v>20</v>
      </c>
      <c r="J97" s="52" t="n">
        <v>60</v>
      </c>
      <c r="K97" s="52" t="n">
        <v>0</v>
      </c>
      <c r="L97" s="52" t="n">
        <v>0</v>
      </c>
      <c r="M97" s="52" t="n">
        <v>0</v>
      </c>
      <c r="N97" s="53" t="n">
        <f aca="false">D97*$D$5</f>
        <v>72.8</v>
      </c>
      <c r="O97" s="53" t="n">
        <f aca="false">E97*$E$5</f>
        <v>0</v>
      </c>
      <c r="P97" s="53" t="n">
        <f aca="false">F97*$F$5</f>
        <v>0</v>
      </c>
      <c r="Q97" s="53" t="n">
        <f aca="false">G97*$G$5</f>
        <v>0</v>
      </c>
      <c r="R97" s="53" t="n">
        <f aca="false">H97*$H$5</f>
        <v>0</v>
      </c>
      <c r="S97" s="53" t="n">
        <f aca="false">(N97/100)*(I97*$I$5)+(N97/100)*(J97*$J$5)</f>
        <v>116.48</v>
      </c>
      <c r="T97" s="53" t="n">
        <f aca="false">(O97/100)*(K97*$K$5)</f>
        <v>0</v>
      </c>
      <c r="U97" s="53" t="n">
        <f aca="false">(P97/100)*(K97*$K$5)+(P97/100)*(L97*$L$5)</f>
        <v>0</v>
      </c>
      <c r="V97" s="53" t="n">
        <f aca="false">(Q97/100)*(L97*$L$5)</f>
        <v>0</v>
      </c>
      <c r="W97" s="53" t="n">
        <f aca="false">(R97/100)*(K97*$K$5)+(R97/100)*(L97*$L$5)</f>
        <v>0</v>
      </c>
      <c r="X97" s="53" t="n">
        <f aca="false">N97+S97</f>
        <v>189.28</v>
      </c>
      <c r="Y97" s="53" t="n">
        <f aca="false">O97+T97</f>
        <v>0</v>
      </c>
      <c r="Z97" s="53" t="n">
        <f aca="false">P97+U97</f>
        <v>0</v>
      </c>
      <c r="AA97" s="53" t="n">
        <f aca="false">Q97+V97</f>
        <v>0</v>
      </c>
      <c r="AB97" s="53" t="n">
        <f aca="false">R97+W97</f>
        <v>0</v>
      </c>
      <c r="AC97" s="54" t="n">
        <f aca="false">ROUND(X97+Y97+Z97+AA97+AB97,1)</f>
        <v>189.3</v>
      </c>
      <c r="AD97" s="55" t="n">
        <f aca="false">(ROUND(AC97-AC95,1)/AC95)</f>
        <v>0</v>
      </c>
      <c r="AE97" s="46"/>
      <c r="AF97" s="47"/>
      <c r="AH97" s="59"/>
    </row>
    <row r="98" customFormat="false" ht="15" hidden="false" customHeight="false" outlineLevel="0" collapsed="false">
      <c r="A98" s="48" t="s">
        <v>31</v>
      </c>
      <c r="B98" s="58" t="n">
        <v>0</v>
      </c>
      <c r="C98" s="50" t="s">
        <v>7</v>
      </c>
      <c r="D98" s="51" t="n">
        <v>56</v>
      </c>
      <c r="E98" s="51" t="n">
        <v>0</v>
      </c>
      <c r="F98" s="51" t="n">
        <v>0</v>
      </c>
      <c r="G98" s="51" t="n">
        <v>0</v>
      </c>
      <c r="H98" s="51" t="n">
        <v>0</v>
      </c>
      <c r="I98" s="52" t="n">
        <v>20</v>
      </c>
      <c r="J98" s="52" t="n">
        <v>60</v>
      </c>
      <c r="K98" s="52" t="n">
        <v>0</v>
      </c>
      <c r="L98" s="52" t="n">
        <v>0</v>
      </c>
      <c r="M98" s="52" t="n">
        <v>0</v>
      </c>
      <c r="N98" s="53" t="n">
        <f aca="false">D98*$D$6</f>
        <v>72.8</v>
      </c>
      <c r="O98" s="53" t="n">
        <f aca="false">E98*$E$6</f>
        <v>0</v>
      </c>
      <c r="P98" s="53" t="n">
        <f aca="false">F98*$F$6</f>
        <v>0</v>
      </c>
      <c r="Q98" s="53" t="n">
        <f aca="false">G98*$G$6</f>
        <v>0</v>
      </c>
      <c r="R98" s="53" t="n">
        <f aca="false">H98*$H$6</f>
        <v>0</v>
      </c>
      <c r="S98" s="53" t="n">
        <f aca="false">(N98/100)*(I98*$I$6)+(N98/100)*(J98*$J$6)</f>
        <v>116.48</v>
      </c>
      <c r="T98" s="53" t="n">
        <f aca="false">(O98/100)*(K98*$K$6)</f>
        <v>0</v>
      </c>
      <c r="U98" s="53" t="n">
        <f aca="false">(P98/100)*(K98*$K$6)+(P98/100)*(L98*$L$6)</f>
        <v>0</v>
      </c>
      <c r="V98" s="53" t="n">
        <f aca="false">(Q98/100)*(L98*$L$6)</f>
        <v>0</v>
      </c>
      <c r="W98" s="53" t="n">
        <f aca="false">(R98/100)*(K98*$K$6)+(R98/100)*(L98*$L$6)</f>
        <v>0</v>
      </c>
      <c r="X98" s="53" t="n">
        <f aca="false">N98+S98</f>
        <v>189.28</v>
      </c>
      <c r="Y98" s="53" t="n">
        <f aca="false">O98+T98</f>
        <v>0</v>
      </c>
      <c r="Z98" s="53" t="n">
        <f aca="false">P98+U98</f>
        <v>0</v>
      </c>
      <c r="AA98" s="53" t="n">
        <f aca="false">Q98+V98</f>
        <v>0</v>
      </c>
      <c r="AB98" s="53" t="n">
        <f aca="false">R98+W98</f>
        <v>0</v>
      </c>
      <c r="AC98" s="54" t="n">
        <f aca="false">ROUND(X98+Y98+Z98+AA98+AB98,1)</f>
        <v>189.3</v>
      </c>
      <c r="AD98" s="55" t="n">
        <f aca="false">(ROUND(AC98-AC95,1)/AC95)</f>
        <v>0</v>
      </c>
      <c r="AE98" s="46"/>
      <c r="AF98" s="47"/>
      <c r="AH98" s="59"/>
    </row>
    <row r="99" customFormat="false" ht="15" hidden="false" customHeight="false" outlineLevel="0" collapsed="false">
      <c r="A99" s="48" t="s">
        <v>32</v>
      </c>
      <c r="B99" s="58" t="n">
        <v>0</v>
      </c>
      <c r="C99" s="50" t="s">
        <v>8</v>
      </c>
      <c r="D99" s="51" t="n">
        <v>56</v>
      </c>
      <c r="E99" s="51" t="n">
        <v>0</v>
      </c>
      <c r="F99" s="51" t="n">
        <v>0</v>
      </c>
      <c r="G99" s="51" t="n">
        <v>0</v>
      </c>
      <c r="H99" s="51" t="n">
        <v>0</v>
      </c>
      <c r="I99" s="52" t="n">
        <v>20</v>
      </c>
      <c r="J99" s="52" t="n">
        <v>60</v>
      </c>
      <c r="K99" s="52" t="n">
        <v>0</v>
      </c>
      <c r="L99" s="52" t="n">
        <v>0</v>
      </c>
      <c r="M99" s="52" t="n">
        <v>0</v>
      </c>
      <c r="N99" s="53" t="n">
        <f aca="false">D99*$D$7</f>
        <v>72.8</v>
      </c>
      <c r="O99" s="53" t="n">
        <f aca="false">E99*$E$7</f>
        <v>0</v>
      </c>
      <c r="P99" s="53" t="n">
        <f aca="false">F99*$F$7</f>
        <v>0</v>
      </c>
      <c r="Q99" s="53" t="n">
        <f aca="false">G99*$G$7</f>
        <v>0</v>
      </c>
      <c r="R99" s="53" t="n">
        <f aca="false">H99*$H$7</f>
        <v>0</v>
      </c>
      <c r="S99" s="53" t="n">
        <f aca="false">(N99/100)*(I99*$I$7)+(N99/100)*(J99*$J$7)</f>
        <v>116.48</v>
      </c>
      <c r="T99" s="53" t="n">
        <f aca="false">(O99/100)*(K99*$K$7)</f>
        <v>0</v>
      </c>
      <c r="U99" s="53" t="n">
        <f aca="false">(P99/100)*(K99*$K$7)+(P99/100)*(L99*$L$7)</f>
        <v>0</v>
      </c>
      <c r="V99" s="53" t="n">
        <f aca="false">(Q99/100)*(L99*$L$7)</f>
        <v>0</v>
      </c>
      <c r="W99" s="53" t="n">
        <f aca="false">(R99/100)*(K99*$K$7)+(R99/100)*(L99*$L$7)</f>
        <v>0</v>
      </c>
      <c r="X99" s="53" t="n">
        <f aca="false">N99+S99</f>
        <v>189.28</v>
      </c>
      <c r="Y99" s="53" t="n">
        <f aca="false">O99+T99</f>
        <v>0</v>
      </c>
      <c r="Z99" s="53" t="n">
        <f aca="false">P99+U99</f>
        <v>0</v>
      </c>
      <c r="AA99" s="53" t="n">
        <f aca="false">Q99+V99</f>
        <v>0</v>
      </c>
      <c r="AB99" s="53" t="n">
        <f aca="false">R99+W99</f>
        <v>0</v>
      </c>
      <c r="AC99" s="54" t="n">
        <f aca="false">ROUND(X99+Y99+Z99+AA99+AB99,1)</f>
        <v>189.3</v>
      </c>
      <c r="AD99" s="55" t="n">
        <f aca="false">(ROUND(AC99-AC95,1)/AC95)</f>
        <v>0</v>
      </c>
      <c r="AE99" s="46"/>
      <c r="AF99" s="47"/>
      <c r="AH99" s="59"/>
    </row>
    <row r="100" customFormat="false" ht="15" hidden="false" customHeight="false" outlineLevel="0" collapsed="false">
      <c r="A100" s="48" t="s">
        <v>33</v>
      </c>
      <c r="B100" s="58"/>
      <c r="C100" s="50" t="s">
        <v>9</v>
      </c>
      <c r="D100" s="51" t="n">
        <v>56</v>
      </c>
      <c r="E100" s="51" t="n">
        <v>0</v>
      </c>
      <c r="F100" s="51" t="n">
        <v>0</v>
      </c>
      <c r="G100" s="51" t="n">
        <v>0</v>
      </c>
      <c r="H100" s="51" t="n">
        <v>0</v>
      </c>
      <c r="I100" s="52" t="n">
        <v>20</v>
      </c>
      <c r="J100" s="52" t="n">
        <v>60</v>
      </c>
      <c r="K100" s="52" t="n">
        <v>0</v>
      </c>
      <c r="L100" s="52" t="n">
        <v>0</v>
      </c>
      <c r="M100" s="52" t="n">
        <v>0</v>
      </c>
      <c r="N100" s="53" t="n">
        <f aca="false">D100*$D$8</f>
        <v>72.8</v>
      </c>
      <c r="O100" s="53" t="n">
        <f aca="false">E100*$E$8</f>
        <v>0</v>
      </c>
      <c r="P100" s="53" t="n">
        <f aca="false">F100*$F$8</f>
        <v>0</v>
      </c>
      <c r="Q100" s="53" t="n">
        <f aca="false">G100*$G$8</f>
        <v>0</v>
      </c>
      <c r="R100" s="53" t="n">
        <f aca="false">H100*$H$8</f>
        <v>0</v>
      </c>
      <c r="S100" s="53" t="n">
        <f aca="false">(N100/100)*(I100*$I$8)+(N100/100)*(J100*$J$8)</f>
        <v>116.48</v>
      </c>
      <c r="T100" s="53" t="n">
        <f aca="false">(O100/100)*(K100*$K$8)</f>
        <v>0</v>
      </c>
      <c r="U100" s="53" t="n">
        <f aca="false">(P100/100)*(K100*$K$8)+(P100/100)*(L100*$L$8)</f>
        <v>0</v>
      </c>
      <c r="V100" s="53" t="n">
        <f aca="false">(Q100/100)*(L100*$L$8)</f>
        <v>0</v>
      </c>
      <c r="W100" s="53" t="n">
        <f aca="false">(R100/100)*(K100*$K$8)+(R100/100)*(L100*$L$8)</f>
        <v>0</v>
      </c>
      <c r="X100" s="53" t="n">
        <f aca="false">N100+S100</f>
        <v>189.28</v>
      </c>
      <c r="Y100" s="53" t="n">
        <f aca="false">O100+T100</f>
        <v>0</v>
      </c>
      <c r="Z100" s="53" t="n">
        <f aca="false">P100+U100</f>
        <v>0</v>
      </c>
      <c r="AA100" s="53" t="n">
        <f aca="false">Q100+V100</f>
        <v>0</v>
      </c>
      <c r="AB100" s="53" t="n">
        <f aca="false">R100+W100</f>
        <v>0</v>
      </c>
      <c r="AC100" s="54" t="n">
        <f aca="false">ROUND(X100+Y100+Z100+AA100+AB100,1)</f>
        <v>189.3</v>
      </c>
      <c r="AD100" s="55" t="n">
        <f aca="false">(ROUND(AC100-AC95,1)/AC95)</f>
        <v>0</v>
      </c>
      <c r="AE100" s="46"/>
      <c r="AF100" s="47"/>
      <c r="AH100" s="59"/>
    </row>
    <row r="101" customFormat="false" ht="15" hidden="false" customHeight="false" outlineLevel="0" collapsed="false">
      <c r="A101" s="48" t="s">
        <v>34</v>
      </c>
      <c r="B101" s="58" t="n">
        <v>50</v>
      </c>
      <c r="C101" s="50" t="s">
        <v>10</v>
      </c>
      <c r="D101" s="51" t="n">
        <v>28</v>
      </c>
      <c r="E101" s="51" t="n">
        <v>56</v>
      </c>
      <c r="F101" s="51" t="n">
        <v>0</v>
      </c>
      <c r="G101" s="51" t="n">
        <v>0</v>
      </c>
      <c r="H101" s="51" t="n">
        <v>0</v>
      </c>
      <c r="I101" s="52" t="n">
        <v>20</v>
      </c>
      <c r="J101" s="52" t="n">
        <v>60</v>
      </c>
      <c r="K101" s="52" t="n">
        <v>100</v>
      </c>
      <c r="L101" s="52" t="n">
        <v>0</v>
      </c>
      <c r="M101" s="52" t="n">
        <v>0</v>
      </c>
      <c r="N101" s="53" t="n">
        <f aca="false">D101*$D$9</f>
        <v>35</v>
      </c>
      <c r="O101" s="53" t="n">
        <f aca="false">E101*$E$9</f>
        <v>70</v>
      </c>
      <c r="P101" s="53" t="n">
        <f aca="false">F101*$F$9</f>
        <v>0</v>
      </c>
      <c r="Q101" s="53" t="n">
        <f aca="false">G101*$G$9</f>
        <v>0</v>
      </c>
      <c r="R101" s="53" t="n">
        <f aca="false">H101*$H$9</f>
        <v>0</v>
      </c>
      <c r="S101" s="53" t="n">
        <f aca="false">(N101/100)*(I101*$I$9)+(N101/100)*(J101*$J$9)</f>
        <v>28</v>
      </c>
      <c r="T101" s="53" t="n">
        <f aca="false">(O101/100)*(K101*$K$9)</f>
        <v>98</v>
      </c>
      <c r="U101" s="53" t="n">
        <f aca="false">(P101/100)*(K101*$K$9)+(P101/100)*(L101*$L$9)</f>
        <v>0</v>
      </c>
      <c r="V101" s="53" t="n">
        <f aca="false">(Q101/100)*(L101*$L$9)</f>
        <v>0</v>
      </c>
      <c r="W101" s="53" t="n">
        <f aca="false">(R101/100)*(K101*$K$9)+(R101/100)*(L101*$L$9)</f>
        <v>0</v>
      </c>
      <c r="X101" s="53" t="n">
        <f aca="false">N101+S101</f>
        <v>63</v>
      </c>
      <c r="Y101" s="53" t="n">
        <f aca="false">O101+T101</f>
        <v>168</v>
      </c>
      <c r="Z101" s="53" t="n">
        <f aca="false">P101+U101</f>
        <v>0</v>
      </c>
      <c r="AA101" s="53" t="n">
        <f aca="false">Q101+V101</f>
        <v>0</v>
      </c>
      <c r="AB101" s="53" t="n">
        <f aca="false">R101+W101</f>
        <v>0</v>
      </c>
      <c r="AC101" s="54" t="n">
        <f aca="false">ROUND(X101+Y101+Z101+AA101+AB101,1)</f>
        <v>231</v>
      </c>
      <c r="AD101" s="55" t="n">
        <f aca="false">(ROUND(AC101-AC95,1)/AC95)</f>
        <v>0.220285261489699</v>
      </c>
      <c r="AE101" s="46"/>
      <c r="AF101" s="47"/>
      <c r="AH101" s="59"/>
    </row>
    <row r="102" customFormat="false" ht="15" hidden="false" customHeight="false" outlineLevel="0" collapsed="false">
      <c r="A102" s="48" t="s">
        <v>35</v>
      </c>
      <c r="B102" s="58"/>
      <c r="C102" s="50" t="s">
        <v>11</v>
      </c>
      <c r="D102" s="51" t="n">
        <v>28</v>
      </c>
      <c r="E102" s="51" t="n">
        <v>0</v>
      </c>
      <c r="F102" s="51" t="n">
        <v>56</v>
      </c>
      <c r="G102" s="51" t="n">
        <v>0</v>
      </c>
      <c r="H102" s="51" t="n">
        <v>0</v>
      </c>
      <c r="I102" s="52" t="n">
        <v>20</v>
      </c>
      <c r="J102" s="52" t="n">
        <v>60</v>
      </c>
      <c r="K102" s="52" t="n">
        <v>50</v>
      </c>
      <c r="L102" s="52" t="n">
        <v>50</v>
      </c>
      <c r="M102" s="52" t="n">
        <v>0</v>
      </c>
      <c r="N102" s="53" t="n">
        <f aca="false">D102*$D$10</f>
        <v>35</v>
      </c>
      <c r="O102" s="53" t="n">
        <f aca="false">E102*$E$10</f>
        <v>0</v>
      </c>
      <c r="P102" s="53" t="n">
        <f aca="false">F102*$F$10</f>
        <v>70</v>
      </c>
      <c r="Q102" s="53" t="n">
        <f aca="false">G102*$G$10</f>
        <v>0</v>
      </c>
      <c r="R102" s="53" t="n">
        <f aca="false">H102*$H$10</f>
        <v>0</v>
      </c>
      <c r="S102" s="53" t="n">
        <f aca="false">(N102/100)*(I102*$I$10)+(N102/100)*(J102*$J$10)</f>
        <v>28</v>
      </c>
      <c r="T102" s="53" t="n">
        <f aca="false">(O102/100)*(K102*$J$10)</f>
        <v>0</v>
      </c>
      <c r="U102" s="53" t="n">
        <f aca="false">(P102/100)*(K102*$K$10)+(P102/100)*(L102*$L$10)</f>
        <v>98</v>
      </c>
      <c r="V102" s="53" t="n">
        <f aca="false">(Q102/100)*(L102*$L$10)</f>
        <v>0</v>
      </c>
      <c r="W102" s="53" t="n">
        <f aca="false">(R102/100)*(K102*$K$10)+(R102/100)*(L102*$L$10)</f>
        <v>0</v>
      </c>
      <c r="X102" s="53" t="n">
        <f aca="false">N102+S102</f>
        <v>63</v>
      </c>
      <c r="Y102" s="53" t="n">
        <f aca="false">O102+T102</f>
        <v>0</v>
      </c>
      <c r="Z102" s="53" t="n">
        <f aca="false">P102+U102</f>
        <v>168</v>
      </c>
      <c r="AA102" s="53" t="n">
        <f aca="false">Q102+V102</f>
        <v>0</v>
      </c>
      <c r="AB102" s="53" t="n">
        <f aca="false">R102+W102</f>
        <v>0</v>
      </c>
      <c r="AC102" s="54" t="n">
        <f aca="false">ROUND(X102+Y102+Z102+AA102+AB102,1)</f>
        <v>231</v>
      </c>
      <c r="AD102" s="55" t="n">
        <f aca="false">(ROUND(AC102-AC95,1)/AC95)</f>
        <v>0.220285261489699</v>
      </c>
      <c r="AE102" s="46"/>
      <c r="AF102" s="47"/>
      <c r="AH102" s="59"/>
    </row>
    <row r="103" customFormat="false" ht="15" hidden="false" customHeight="false" outlineLevel="0" collapsed="false">
      <c r="A103" s="48" t="s">
        <v>36</v>
      </c>
      <c r="B103" s="58"/>
      <c r="C103" s="50" t="s">
        <v>12</v>
      </c>
      <c r="D103" s="51" t="n">
        <v>28</v>
      </c>
      <c r="E103" s="51" t="n">
        <v>0</v>
      </c>
      <c r="F103" s="51" t="n">
        <v>0</v>
      </c>
      <c r="G103" s="51" t="n">
        <v>56</v>
      </c>
      <c r="H103" s="51" t="n">
        <v>0</v>
      </c>
      <c r="I103" s="52" t="n">
        <v>20</v>
      </c>
      <c r="J103" s="52" t="n">
        <v>60</v>
      </c>
      <c r="K103" s="52" t="n">
        <v>0</v>
      </c>
      <c r="L103" s="52" t="n">
        <v>100</v>
      </c>
      <c r="M103" s="52" t="n">
        <v>0</v>
      </c>
      <c r="N103" s="53" t="n">
        <f aca="false">D103*$D$11</f>
        <v>35</v>
      </c>
      <c r="O103" s="53" t="n">
        <f aca="false">E103*$E$11</f>
        <v>0</v>
      </c>
      <c r="P103" s="53" t="n">
        <f aca="false">F103*$F$11</f>
        <v>0</v>
      </c>
      <c r="Q103" s="53" t="n">
        <f aca="false">G103*$G$11</f>
        <v>70</v>
      </c>
      <c r="R103" s="53" t="n">
        <f aca="false">H103*$H$11</f>
        <v>0</v>
      </c>
      <c r="S103" s="53" t="n">
        <f aca="false">(N103/100)*(I103*$I$11)+(N103/100)*(J103*$J$11)</f>
        <v>28</v>
      </c>
      <c r="T103" s="53" t="n">
        <f aca="false">(O103/100)*(K103*$K$11)</f>
        <v>0</v>
      </c>
      <c r="U103" s="53" t="n">
        <f aca="false">(P103/100)*(K103*$K$11)+(P103/100)*(L103*$L$11)</f>
        <v>0</v>
      </c>
      <c r="V103" s="53" t="n">
        <f aca="false">(Q103/100)*(L103*$L$11)</f>
        <v>98</v>
      </c>
      <c r="W103" s="53" t="n">
        <f aca="false">(R103/100)*(K103*$K$11)+(R103/100)*(L103*$L$11)</f>
        <v>0</v>
      </c>
      <c r="X103" s="53" t="n">
        <f aca="false">N103+S103</f>
        <v>63</v>
      </c>
      <c r="Y103" s="53" t="n">
        <f aca="false">O103+T103</f>
        <v>0</v>
      </c>
      <c r="Z103" s="53" t="n">
        <f aca="false">P103+U103</f>
        <v>0</v>
      </c>
      <c r="AA103" s="53" t="n">
        <f aca="false">Q103+V103</f>
        <v>168</v>
      </c>
      <c r="AB103" s="53" t="n">
        <f aca="false">R103+W103</f>
        <v>0</v>
      </c>
      <c r="AC103" s="54" t="n">
        <f aca="false">ROUND(X103+Y103+Z103+AA103+AB103,1)</f>
        <v>231</v>
      </c>
      <c r="AD103" s="55" t="n">
        <f aca="false">(ROUND(AC103-AC95,1)/AC95)</f>
        <v>0.220285261489699</v>
      </c>
      <c r="AE103" s="46"/>
      <c r="AF103" s="47"/>
      <c r="AH103" s="59"/>
    </row>
    <row r="104" customFormat="false" ht="15" hidden="false" customHeight="false" outlineLevel="0" collapsed="false">
      <c r="A104" s="48" t="s">
        <v>37</v>
      </c>
      <c r="B104" s="58"/>
      <c r="C104" s="50" t="s">
        <v>13</v>
      </c>
      <c r="D104" s="51" t="n">
        <v>28</v>
      </c>
      <c r="E104" s="51" t="n">
        <v>0</v>
      </c>
      <c r="F104" s="51" t="n">
        <v>0</v>
      </c>
      <c r="G104" s="51" t="n">
        <v>0</v>
      </c>
      <c r="H104" s="51" t="n">
        <v>56</v>
      </c>
      <c r="I104" s="52" t="n">
        <v>20</v>
      </c>
      <c r="J104" s="52" t="n">
        <v>60</v>
      </c>
      <c r="K104" s="52" t="n">
        <v>50</v>
      </c>
      <c r="L104" s="52" t="n">
        <v>50</v>
      </c>
      <c r="M104" s="52" t="n">
        <v>0</v>
      </c>
      <c r="N104" s="53" t="n">
        <f aca="false">D104*$D$12</f>
        <v>35</v>
      </c>
      <c r="O104" s="53" t="n">
        <f aca="false">E104*$E$12</f>
        <v>0</v>
      </c>
      <c r="P104" s="53" t="n">
        <f aca="false">F104*$F$12</f>
        <v>0</v>
      </c>
      <c r="Q104" s="53" t="n">
        <f aca="false">G104*$G$12</f>
        <v>0</v>
      </c>
      <c r="R104" s="53" t="n">
        <f aca="false">H104*$H$12</f>
        <v>70</v>
      </c>
      <c r="S104" s="53" t="n">
        <f aca="false">(N104/100)*(I104*$I$12)+(N104/100)*(J104*$J$12)</f>
        <v>28</v>
      </c>
      <c r="T104" s="53" t="n">
        <f aca="false">(O104/100)*(K104*$K$12)</f>
        <v>0</v>
      </c>
      <c r="U104" s="53" t="n">
        <f aca="false">(P104/100)*(K104*$K$12)+(P104/100)*(L104*$L$12)</f>
        <v>0</v>
      </c>
      <c r="V104" s="53" t="n">
        <f aca="false">(Q104/100)*(L104*$L$12)</f>
        <v>0</v>
      </c>
      <c r="W104" s="53" t="n">
        <f aca="false">(R104/100)*(K104*$K$12)+(R104/100)*(L104*$L$12)</f>
        <v>98</v>
      </c>
      <c r="X104" s="53" t="n">
        <f aca="false">N104+S104</f>
        <v>63</v>
      </c>
      <c r="Y104" s="53" t="n">
        <f aca="false">O104+T104</f>
        <v>0</v>
      </c>
      <c r="Z104" s="53" t="n">
        <f aca="false">P104+U104</f>
        <v>0</v>
      </c>
      <c r="AA104" s="53" t="n">
        <f aca="false">Q104+V104</f>
        <v>0</v>
      </c>
      <c r="AB104" s="53" t="n">
        <f aca="false">R104+W104</f>
        <v>168</v>
      </c>
      <c r="AC104" s="54" t="n">
        <f aca="false">ROUND(X104+Y104+Z104+AA104+AB104,1)</f>
        <v>231</v>
      </c>
      <c r="AD104" s="55" t="n">
        <f aca="false">(ROUND(AC104-AC95,1)/AC95)</f>
        <v>0.220285261489699</v>
      </c>
      <c r="AE104" s="46"/>
      <c r="AF104" s="47"/>
      <c r="AH104" s="59"/>
    </row>
    <row r="105" customFormat="false" ht="15" hidden="false" customHeight="false" outlineLevel="0" collapsed="false">
      <c r="A105" s="48" t="s">
        <v>38</v>
      </c>
      <c r="B105" s="58"/>
      <c r="C105" s="50" t="s">
        <v>14</v>
      </c>
      <c r="D105" s="51" t="n">
        <v>56</v>
      </c>
      <c r="E105" s="51" t="n">
        <v>0</v>
      </c>
      <c r="F105" s="51" t="n">
        <v>0</v>
      </c>
      <c r="G105" s="51" t="n">
        <v>0</v>
      </c>
      <c r="H105" s="51" t="n">
        <v>0</v>
      </c>
      <c r="I105" s="52" t="n">
        <v>20</v>
      </c>
      <c r="J105" s="52" t="n">
        <v>60</v>
      </c>
      <c r="K105" s="52" t="n">
        <v>0</v>
      </c>
      <c r="L105" s="52" t="n">
        <v>0</v>
      </c>
      <c r="M105" s="52" t="n">
        <v>70</v>
      </c>
      <c r="N105" s="53" t="n">
        <f aca="false">D105*$D$13</f>
        <v>70</v>
      </c>
      <c r="O105" s="53" t="n">
        <f aca="false">E105*$E$13</f>
        <v>0</v>
      </c>
      <c r="P105" s="53" t="n">
        <f aca="false">F105*$F$13</f>
        <v>0</v>
      </c>
      <c r="Q105" s="53" t="n">
        <f aca="false">G105*$G$13</f>
        <v>0</v>
      </c>
      <c r="R105" s="53" t="n">
        <f aca="false">H105*$H$13</f>
        <v>0</v>
      </c>
      <c r="S105" s="53" t="n">
        <f aca="false">(N105/100)*(I105*$I$13)+(N105/100)*(J105*$J$13)+(N105/100)*(M105*$M$13)</f>
        <v>154</v>
      </c>
      <c r="T105" s="53" t="n">
        <f aca="false">(O105/100)*(K105*$K$13)+(O105/100)*(M105*$M$13)</f>
        <v>0</v>
      </c>
      <c r="U105" s="53" t="n">
        <f aca="false">(P105/100)*(K105*$K$13)+(P105/100)*(L105*$L$13)+(P105/100)*(M105*$M$13)</f>
        <v>0</v>
      </c>
      <c r="V105" s="53" t="n">
        <f aca="false">(Q105/100)*(L105*$L$13)+(Q105/100)*(M105*$M$13)</f>
        <v>0</v>
      </c>
      <c r="W105" s="53" t="n">
        <f aca="false">(R105/100)*(K105*$K$13)+(R105/100)*(L105*$L$13)+(R105/100)*(M105*$M$13)</f>
        <v>0</v>
      </c>
      <c r="X105" s="53" t="n">
        <f aca="false">N105+S105</f>
        <v>224</v>
      </c>
      <c r="Y105" s="53" t="n">
        <f aca="false">O105+T105</f>
        <v>0</v>
      </c>
      <c r="Z105" s="53" t="n">
        <f aca="false">P105+U105</f>
        <v>0</v>
      </c>
      <c r="AA105" s="53" t="n">
        <f aca="false">Q105+V105</f>
        <v>0</v>
      </c>
      <c r="AB105" s="53" t="n">
        <f aca="false">R105+W105</f>
        <v>0</v>
      </c>
      <c r="AC105" s="54" t="n">
        <f aca="false">ROUND(X105+Y105+Z105+AA105+AB105,1)</f>
        <v>224</v>
      </c>
      <c r="AD105" s="55" t="n">
        <f aca="false">(ROUND(AC105-AC95,1)/AC95)</f>
        <v>0.183306920232435</v>
      </c>
      <c r="AE105" s="46"/>
      <c r="AF105" s="47"/>
      <c r="AH105" s="59"/>
    </row>
    <row r="106" customFormat="false" ht="15" hidden="false" customHeight="false" outlineLevel="0" collapsed="false">
      <c r="A106" s="48" t="s">
        <v>39</v>
      </c>
      <c r="B106" s="58"/>
      <c r="C106" s="50" t="s">
        <v>15</v>
      </c>
      <c r="D106" s="51" t="n">
        <v>56</v>
      </c>
      <c r="E106" s="51" t="n">
        <v>0</v>
      </c>
      <c r="F106" s="51" t="n">
        <v>0</v>
      </c>
      <c r="G106" s="51" t="n">
        <v>0</v>
      </c>
      <c r="H106" s="51" t="n">
        <v>0</v>
      </c>
      <c r="I106" s="52" t="n">
        <v>20</v>
      </c>
      <c r="J106" s="52" t="n">
        <v>60</v>
      </c>
      <c r="K106" s="52" t="n">
        <v>70</v>
      </c>
      <c r="L106" s="52" t="n">
        <v>0</v>
      </c>
      <c r="M106" s="52" t="n">
        <v>0</v>
      </c>
      <c r="N106" s="53" t="n">
        <f aca="false">D106*$D$14</f>
        <v>70</v>
      </c>
      <c r="O106" s="53" t="n">
        <f aca="false">E106*$E$14</f>
        <v>0</v>
      </c>
      <c r="P106" s="53" t="n">
        <f aca="false">F106*$F$14</f>
        <v>0</v>
      </c>
      <c r="Q106" s="53" t="n">
        <f aca="false">G106*$G$14</f>
        <v>0</v>
      </c>
      <c r="R106" s="53" t="n">
        <f aca="false">H106*$H$14</f>
        <v>0</v>
      </c>
      <c r="S106" s="53" t="n">
        <f aca="false">(N106/100)*(I106*$I$14)+(N106/100)*(J106*$J$14)+(N106/100)*(K106*$K$14)</f>
        <v>154</v>
      </c>
      <c r="T106" s="53" t="n">
        <f aca="false">(O106/100)*(K106*$K$14)</f>
        <v>0</v>
      </c>
      <c r="U106" s="53" t="n">
        <f aca="false">(P106/100)*(K106*$K$14)+(P106/100)*(L106*$L$14)</f>
        <v>0</v>
      </c>
      <c r="V106" s="53" t="n">
        <f aca="false">(Q106/100)*(L106*$L$14)</f>
        <v>0</v>
      </c>
      <c r="W106" s="53" t="n">
        <f aca="false">(R106/100)*(K106*$L$14)+(R106/100)*(L106*$M$14)</f>
        <v>0</v>
      </c>
      <c r="X106" s="53" t="n">
        <f aca="false">N106+S106</f>
        <v>224</v>
      </c>
      <c r="Y106" s="53" t="n">
        <f aca="false">O106+T106</f>
        <v>0</v>
      </c>
      <c r="Z106" s="53" t="n">
        <f aca="false">P106+U106</f>
        <v>0</v>
      </c>
      <c r="AA106" s="53" t="n">
        <f aca="false">Q106+V106</f>
        <v>0</v>
      </c>
      <c r="AB106" s="53" t="n">
        <f aca="false">R106+W106</f>
        <v>0</v>
      </c>
      <c r="AC106" s="54" t="n">
        <f aca="false">ROUND(X106+Y106+Z106+AA106+AB106,1)</f>
        <v>224</v>
      </c>
      <c r="AD106" s="55" t="n">
        <f aca="false">(ROUND(AC106-AC95,1)/AC95)</f>
        <v>0.183306920232435</v>
      </c>
      <c r="AE106" s="46"/>
      <c r="AF106" s="47"/>
      <c r="AH106" s="59"/>
    </row>
    <row r="107" customFormat="false" ht="15" hidden="false" customHeight="false" outlineLevel="0" collapsed="false">
      <c r="A107" s="48"/>
      <c r="B107" s="58"/>
      <c r="C107" s="50" t="s">
        <v>16</v>
      </c>
      <c r="D107" s="51" t="n">
        <v>56</v>
      </c>
      <c r="E107" s="51" t="n">
        <v>0</v>
      </c>
      <c r="F107" s="51" t="n">
        <v>0</v>
      </c>
      <c r="G107" s="51" t="n">
        <v>0</v>
      </c>
      <c r="H107" s="51" t="n">
        <v>0</v>
      </c>
      <c r="I107" s="52" t="n">
        <v>20</v>
      </c>
      <c r="J107" s="52" t="n">
        <v>60</v>
      </c>
      <c r="K107" s="52" t="n">
        <v>0</v>
      </c>
      <c r="L107" s="52" t="n">
        <v>70</v>
      </c>
      <c r="M107" s="52" t="n">
        <v>0</v>
      </c>
      <c r="N107" s="53" t="n">
        <f aca="false">D107*$D$15</f>
        <v>70</v>
      </c>
      <c r="O107" s="53" t="n">
        <f aca="false">E107*$E$15</f>
        <v>0</v>
      </c>
      <c r="P107" s="53" t="n">
        <f aca="false">F107*$F$15</f>
        <v>0</v>
      </c>
      <c r="Q107" s="53" t="n">
        <f aca="false">G107*$G$15</f>
        <v>0</v>
      </c>
      <c r="R107" s="53" t="n">
        <f aca="false">H107*$H$15</f>
        <v>0</v>
      </c>
      <c r="S107" s="53" t="n">
        <f aca="false">(N107/100)*(I107*$I$15)+(N107/100)*(J107*$J$15)+(N107/100)*(L107*$L$15)</f>
        <v>154</v>
      </c>
      <c r="T107" s="53" t="n">
        <f aca="false">(O107/100)*(K107*$K$15)</f>
        <v>0</v>
      </c>
      <c r="U107" s="53" t="n">
        <f aca="false">(P107/100)*(K107*$K$15)+(P107/100)*(L107*$L$15)</f>
        <v>0</v>
      </c>
      <c r="V107" s="53" t="n">
        <f aca="false">(Q107/100)*(L107*$L$15)</f>
        <v>0</v>
      </c>
      <c r="W107" s="53" t="n">
        <f aca="false">(R107/100)*(K107*$K$15)+(R107/100)*(L107*$L$15)</f>
        <v>0</v>
      </c>
      <c r="X107" s="53" t="n">
        <f aca="false">N107+S107</f>
        <v>224</v>
      </c>
      <c r="Y107" s="53" t="n">
        <f aca="false">O107+T107</f>
        <v>0</v>
      </c>
      <c r="Z107" s="53" t="n">
        <f aca="false">P107+U107</f>
        <v>0</v>
      </c>
      <c r="AA107" s="53" t="n">
        <f aca="false">Q107+V107</f>
        <v>0</v>
      </c>
      <c r="AB107" s="53" t="n">
        <f aca="false">R107+W107</f>
        <v>0</v>
      </c>
      <c r="AC107" s="54" t="n">
        <f aca="false">ROUND(X107+Y107+Z107+AA107+AB107,1)</f>
        <v>224</v>
      </c>
      <c r="AD107" s="55" t="n">
        <f aca="false">(ROUND(AC107-AC95,1)/AC95)</f>
        <v>0.183306920232435</v>
      </c>
      <c r="AE107" s="46"/>
      <c r="AF107" s="47"/>
      <c r="AH107" s="59"/>
    </row>
    <row r="108" customFormat="false" ht="15" hidden="false" customHeight="false" outlineLevel="0" collapsed="false">
      <c r="A108" s="48"/>
      <c r="B108" s="58"/>
      <c r="C108" s="50" t="s">
        <v>17</v>
      </c>
      <c r="D108" s="51" t="n">
        <v>56</v>
      </c>
      <c r="E108" s="51" t="n">
        <v>0</v>
      </c>
      <c r="F108" s="51" t="n">
        <v>0</v>
      </c>
      <c r="G108" s="51" t="n">
        <v>0</v>
      </c>
      <c r="H108" s="51" t="n">
        <v>0</v>
      </c>
      <c r="I108" s="52" t="n">
        <v>20</v>
      </c>
      <c r="J108" s="52" t="n">
        <v>90</v>
      </c>
      <c r="K108" s="52" t="n">
        <v>0</v>
      </c>
      <c r="L108" s="52" t="n">
        <v>0</v>
      </c>
      <c r="M108" s="52" t="n">
        <v>0</v>
      </c>
      <c r="N108" s="53" t="n">
        <f aca="false">D108*$D$16</f>
        <v>70</v>
      </c>
      <c r="O108" s="53" t="n">
        <f aca="false">E108*$E$16</f>
        <v>0</v>
      </c>
      <c r="P108" s="53" t="n">
        <f aca="false">F108*$F$16</f>
        <v>0</v>
      </c>
      <c r="Q108" s="53" t="n">
        <f aca="false">G108*$G$16</f>
        <v>0</v>
      </c>
      <c r="R108" s="53" t="n">
        <f aca="false">H108*$H$16</f>
        <v>0</v>
      </c>
      <c r="S108" s="53" t="n">
        <f aca="false">(N108/100)*(I108*$I$16)+(N108/100)*(J108*$J$16)</f>
        <v>171.5</v>
      </c>
      <c r="T108" s="53" t="n">
        <f aca="false">(O108/100)*(K108*$K$16)</f>
        <v>0</v>
      </c>
      <c r="U108" s="53" t="n">
        <f aca="false">(P108/100)*(K108*$K$16)+(P108/100)*(L108*$L$16)</f>
        <v>0</v>
      </c>
      <c r="V108" s="53" t="n">
        <f aca="false">(Q108/100)*(L108*$L$16)</f>
        <v>0</v>
      </c>
      <c r="W108" s="53" t="n">
        <f aca="false">(R108/100)*(K108*$K$16)+(R108/100)*(L108*$L$16)</f>
        <v>0</v>
      </c>
      <c r="X108" s="53" t="n">
        <f aca="false">N108+S108</f>
        <v>241.5</v>
      </c>
      <c r="Y108" s="53" t="n">
        <f aca="false">O108+T108</f>
        <v>0</v>
      </c>
      <c r="Z108" s="53" t="n">
        <f aca="false">P108+U108</f>
        <v>0</v>
      </c>
      <c r="AA108" s="53" t="n">
        <f aca="false">Q108+V108</f>
        <v>0</v>
      </c>
      <c r="AB108" s="53" t="n">
        <f aca="false">R108+W108</f>
        <v>0</v>
      </c>
      <c r="AC108" s="54" t="n">
        <f aca="false">ROUND(X108+Y108+Z108+AA108+AB108,1)</f>
        <v>241.5</v>
      </c>
      <c r="AD108" s="55" t="n">
        <f aca="false">(ROUND(AC108-AC95,1)/AC95)</f>
        <v>0.275752773375594</v>
      </c>
      <c r="AE108" s="46"/>
      <c r="AF108" s="47"/>
      <c r="AH108" s="59"/>
    </row>
    <row r="109" customFormat="false" ht="15" hidden="false" customHeight="false" outlineLevel="0" collapsed="false">
      <c r="A109" s="48"/>
      <c r="B109" s="58"/>
      <c r="C109" s="50" t="s">
        <v>18</v>
      </c>
      <c r="D109" s="51" t="n">
        <v>56</v>
      </c>
      <c r="E109" s="51" t="n">
        <v>0</v>
      </c>
      <c r="F109" s="51" t="n">
        <v>0</v>
      </c>
      <c r="G109" s="51" t="n">
        <v>0</v>
      </c>
      <c r="H109" s="51" t="n">
        <v>0</v>
      </c>
      <c r="I109" s="52" t="n">
        <v>55</v>
      </c>
      <c r="J109" s="52" t="n">
        <v>60</v>
      </c>
      <c r="K109" s="52" t="n">
        <v>0</v>
      </c>
      <c r="L109" s="52" t="n">
        <v>0</v>
      </c>
      <c r="M109" s="52" t="n">
        <v>0</v>
      </c>
      <c r="N109" s="53" t="n">
        <f aca="false">D109*$D$17</f>
        <v>70</v>
      </c>
      <c r="O109" s="53" t="n">
        <f aca="false">E109*$E$17</f>
        <v>0</v>
      </c>
      <c r="P109" s="53" t="n">
        <f aca="false">F109*$F$17</f>
        <v>0</v>
      </c>
      <c r="Q109" s="53" t="n">
        <f aca="false">G109*$G$17</f>
        <v>0</v>
      </c>
      <c r="R109" s="53" t="n">
        <f aca="false">H109*$H$17</f>
        <v>0</v>
      </c>
      <c r="S109" s="53" t="n">
        <f aca="false">(N109/100)*(I109*$I$17)+(N109/100)*(J109*$J$17)</f>
        <v>138.25</v>
      </c>
      <c r="T109" s="53" t="n">
        <f aca="false">(O109/100)*(K109*$K$17)</f>
        <v>0</v>
      </c>
      <c r="U109" s="53" t="n">
        <f aca="false">(P109/100)*(K109*$K$17)+(P109/100)*(L109*$L$17)</f>
        <v>0</v>
      </c>
      <c r="V109" s="53" t="n">
        <f aca="false">(Q109/100)*(L109*$L$17)</f>
        <v>0</v>
      </c>
      <c r="W109" s="53" t="n">
        <f aca="false">(R109/100)*(K109*$K$17)+(R109/100)*(L109*$L$17)</f>
        <v>0</v>
      </c>
      <c r="X109" s="53" t="n">
        <f aca="false">N109+S109</f>
        <v>208.25</v>
      </c>
      <c r="Y109" s="53" t="n">
        <f aca="false">O109+T109</f>
        <v>0</v>
      </c>
      <c r="Z109" s="53" t="n">
        <f aca="false">P109+U109</f>
        <v>0</v>
      </c>
      <c r="AA109" s="53" t="n">
        <f aca="false">Q109+V109</f>
        <v>0</v>
      </c>
      <c r="AB109" s="53" t="n">
        <f aca="false">R109+W109</f>
        <v>0</v>
      </c>
      <c r="AC109" s="54" t="n">
        <f aca="false">ROUND(X109+Y109+Z109+AA109+AB109,1)</f>
        <v>208.3</v>
      </c>
      <c r="AD109" s="55" t="n">
        <f aca="false">(ROUND(AC109-AC95,1)/AC95)</f>
        <v>0.100369783412573</v>
      </c>
      <c r="AE109" s="46"/>
      <c r="AF109" s="47"/>
      <c r="AH109" s="59"/>
    </row>
    <row r="110" customFormat="false" ht="15" hidden="false" customHeight="false" outlineLevel="0" collapsed="false">
      <c r="A110" s="56" t="s">
        <v>19</v>
      </c>
      <c r="B110" s="39" t="s">
        <v>45</v>
      </c>
      <c r="C110" s="40" t="s">
        <v>4</v>
      </c>
      <c r="D110" s="41" t="n">
        <v>80</v>
      </c>
      <c r="E110" s="41" t="n">
        <v>0</v>
      </c>
      <c r="F110" s="41" t="n">
        <v>0</v>
      </c>
      <c r="G110" s="41" t="n">
        <v>0</v>
      </c>
      <c r="H110" s="41" t="n">
        <v>0</v>
      </c>
      <c r="I110" s="42" t="n">
        <v>20</v>
      </c>
      <c r="J110" s="42" t="n">
        <v>30</v>
      </c>
      <c r="K110" s="42" t="n">
        <v>0</v>
      </c>
      <c r="L110" s="42" t="n">
        <v>0</v>
      </c>
      <c r="M110" s="42" t="n">
        <v>0</v>
      </c>
      <c r="N110" s="43" t="n">
        <f aca="false">D110*$D$3</f>
        <v>104</v>
      </c>
      <c r="O110" s="43" t="n">
        <f aca="false">E110*$E$3</f>
        <v>0</v>
      </c>
      <c r="P110" s="43" t="n">
        <f aca="false">F110*$F$3</f>
        <v>0</v>
      </c>
      <c r="Q110" s="43" t="n">
        <f aca="false">G110*$G$3</f>
        <v>0</v>
      </c>
      <c r="R110" s="43" t="n">
        <f aca="false">H110*$H$3</f>
        <v>0</v>
      </c>
      <c r="S110" s="43" t="n">
        <f aca="false">(N110/100)*(I110*$I$3)+(N110/100)*(J110*$J$3)</f>
        <v>104</v>
      </c>
      <c r="T110" s="43" t="n">
        <f aca="false">(O110/100)*(K110*$K$3)</f>
        <v>0</v>
      </c>
      <c r="U110" s="43" t="n">
        <f aca="false">(P110/100)*(K110*$K$3)+(P110/100)*(L110*$L$3)</f>
        <v>0</v>
      </c>
      <c r="V110" s="43" t="n">
        <f aca="false">(Q110/100)*(L110*$L$3)</f>
        <v>0</v>
      </c>
      <c r="W110" s="43" t="n">
        <f aca="false">(R110/100)*(K110*$K$3)+(R110/100)*(L110*$L$3)</f>
        <v>0</v>
      </c>
      <c r="X110" s="43" t="n">
        <f aca="false">N110+S110</f>
        <v>208</v>
      </c>
      <c r="Y110" s="43" t="n">
        <f aca="false">O110+T110</f>
        <v>0</v>
      </c>
      <c r="Z110" s="43" t="n">
        <f aca="false">P110+U110</f>
        <v>0</v>
      </c>
      <c r="AA110" s="43" t="n">
        <f aca="false">Q110+V110</f>
        <v>0</v>
      </c>
      <c r="AB110" s="43" t="n">
        <f aca="false">R110+W110</f>
        <v>0</v>
      </c>
      <c r="AC110" s="44" t="n">
        <f aca="false">ROUND(X110+Y110+Z110+AA110+AB110,1)</f>
        <v>208</v>
      </c>
      <c r="AD110" s="45" t="n">
        <v>0</v>
      </c>
      <c r="AE110" s="46" t="s">
        <v>28</v>
      </c>
      <c r="AF110" s="47"/>
      <c r="AH110" s="59"/>
    </row>
    <row r="111" customFormat="false" ht="15" hidden="false" customHeight="false" outlineLevel="0" collapsed="false">
      <c r="A111" s="48" t="s">
        <v>29</v>
      </c>
      <c r="B111" s="49" t="n">
        <v>10</v>
      </c>
      <c r="C111" s="50" t="s">
        <v>5</v>
      </c>
      <c r="D111" s="51" t="n">
        <v>80</v>
      </c>
      <c r="E111" s="51" t="n">
        <v>0</v>
      </c>
      <c r="F111" s="51" t="n">
        <v>0</v>
      </c>
      <c r="G111" s="51" t="n">
        <v>0</v>
      </c>
      <c r="H111" s="51" t="n">
        <v>0</v>
      </c>
      <c r="I111" s="52" t="n">
        <v>35</v>
      </c>
      <c r="J111" s="52" t="n">
        <v>45</v>
      </c>
      <c r="K111" s="52" t="n">
        <v>0</v>
      </c>
      <c r="L111" s="52" t="n">
        <v>0</v>
      </c>
      <c r="M111" s="52" t="n">
        <v>0</v>
      </c>
      <c r="N111" s="53" t="n">
        <f aca="false">D111*$D$4</f>
        <v>100</v>
      </c>
      <c r="O111" s="53" t="n">
        <f aca="false">E111*$E$4</f>
        <v>0</v>
      </c>
      <c r="P111" s="53" t="n">
        <f aca="false">F111*$F$4</f>
        <v>0</v>
      </c>
      <c r="Q111" s="53" t="n">
        <f aca="false">G111*$G$4</f>
        <v>0</v>
      </c>
      <c r="R111" s="53" t="n">
        <f aca="false">H111*$H$4</f>
        <v>0</v>
      </c>
      <c r="S111" s="53" t="n">
        <f aca="false">(N111/100)*(I111*$I$4)+(N111/100)*(J111*$J$4)</f>
        <v>160</v>
      </c>
      <c r="T111" s="53" t="n">
        <f aca="false">(O111/100)*(K111*$K$4)</f>
        <v>0</v>
      </c>
      <c r="U111" s="53" t="n">
        <f aca="false">(P111/100)*(K111*$K$4)+(P111/100)*(L111*$L$4)</f>
        <v>0</v>
      </c>
      <c r="V111" s="53" t="n">
        <f aca="false">(Q111/100)*(L111*$L$4)</f>
        <v>0</v>
      </c>
      <c r="W111" s="53" t="n">
        <f aca="false">(R111/100)*(K111*$K$4)+(R111/100)*(L111*$L$4)</f>
        <v>0</v>
      </c>
      <c r="X111" s="53" t="n">
        <f aca="false">N111+S111</f>
        <v>260</v>
      </c>
      <c r="Y111" s="53" t="n">
        <f aca="false">O111+T111</f>
        <v>0</v>
      </c>
      <c r="Z111" s="53" t="n">
        <f aca="false">P111+U111</f>
        <v>0</v>
      </c>
      <c r="AA111" s="53" t="n">
        <f aca="false">Q111+V111</f>
        <v>0</v>
      </c>
      <c r="AB111" s="53" t="n">
        <f aca="false">R111+W111</f>
        <v>0</v>
      </c>
      <c r="AC111" s="54" t="n">
        <f aca="false">ROUND(X111+Y111+Z111+AA111+AB111,1)</f>
        <v>260</v>
      </c>
      <c r="AD111" s="55" t="n">
        <f aca="false">(ROUND(AC111-AC110,1)/AC110)</f>
        <v>0.25</v>
      </c>
      <c r="AE111" s="46"/>
      <c r="AF111" s="47"/>
      <c r="AH111" s="59"/>
    </row>
    <row r="112" customFormat="false" ht="15" hidden="false" customHeight="false" outlineLevel="0" collapsed="false">
      <c r="A112" s="48" t="s">
        <v>30</v>
      </c>
      <c r="B112" s="49" t="n">
        <v>10</v>
      </c>
      <c r="C112" s="50" t="s">
        <v>6</v>
      </c>
      <c r="D112" s="51" t="n">
        <v>80</v>
      </c>
      <c r="E112" s="51" t="n">
        <v>0</v>
      </c>
      <c r="F112" s="51" t="n">
        <v>0</v>
      </c>
      <c r="G112" s="51" t="n">
        <v>0</v>
      </c>
      <c r="H112" s="51" t="n">
        <v>0</v>
      </c>
      <c r="I112" s="52" t="n">
        <v>20</v>
      </c>
      <c r="J112" s="52" t="n">
        <v>30</v>
      </c>
      <c r="K112" s="52" t="n">
        <v>0</v>
      </c>
      <c r="L112" s="52" t="n">
        <v>0</v>
      </c>
      <c r="M112" s="52" t="n">
        <v>0</v>
      </c>
      <c r="N112" s="53" t="n">
        <f aca="false">D112*$D$5</f>
        <v>104</v>
      </c>
      <c r="O112" s="53" t="n">
        <f aca="false">E112*$E$5</f>
        <v>0</v>
      </c>
      <c r="P112" s="53" t="n">
        <f aca="false">F112*$F$5</f>
        <v>0</v>
      </c>
      <c r="Q112" s="53" t="n">
        <f aca="false">G112*$G$5</f>
        <v>0</v>
      </c>
      <c r="R112" s="53" t="n">
        <f aca="false">H112*$H$5</f>
        <v>0</v>
      </c>
      <c r="S112" s="53" t="n">
        <f aca="false">(N112/100)*(I112*$I$5)+(N112/100)*(J112*$J$5)</f>
        <v>104</v>
      </c>
      <c r="T112" s="53" t="n">
        <f aca="false">(O112/100)*(K112*$K$5)</f>
        <v>0</v>
      </c>
      <c r="U112" s="53" t="n">
        <f aca="false">(P112/100)*(K112*$K$5)+(P112/100)*(L112*$L$5)</f>
        <v>0</v>
      </c>
      <c r="V112" s="53" t="n">
        <f aca="false">(Q112/100)*(L112*$L$5)</f>
        <v>0</v>
      </c>
      <c r="W112" s="53" t="n">
        <f aca="false">(R112/100)*(K112*$K$5)+(R112/100)*(L112*$L$5)</f>
        <v>0</v>
      </c>
      <c r="X112" s="53" t="n">
        <f aca="false">N112+S112</f>
        <v>208</v>
      </c>
      <c r="Y112" s="53" t="n">
        <f aca="false">O112+T112</f>
        <v>0</v>
      </c>
      <c r="Z112" s="53" t="n">
        <f aca="false">P112+U112</f>
        <v>0</v>
      </c>
      <c r="AA112" s="53" t="n">
        <f aca="false">Q112+V112</f>
        <v>0</v>
      </c>
      <c r="AB112" s="53" t="n">
        <f aca="false">R112+W112</f>
        <v>0</v>
      </c>
      <c r="AC112" s="54" t="n">
        <f aca="false">ROUND(X112+Y112+Z112+AA112+AB112,1)</f>
        <v>208</v>
      </c>
      <c r="AD112" s="55" t="n">
        <f aca="false">(ROUND(AC112-AC110,1)/AC110)</f>
        <v>0</v>
      </c>
      <c r="AE112" s="46"/>
      <c r="AF112" s="47"/>
      <c r="AH112" s="59"/>
    </row>
    <row r="113" customFormat="false" ht="15" hidden="false" customHeight="false" outlineLevel="0" collapsed="false">
      <c r="A113" s="48" t="s">
        <v>31</v>
      </c>
      <c r="B113" s="49" t="n">
        <v>0</v>
      </c>
      <c r="C113" s="50" t="s">
        <v>7</v>
      </c>
      <c r="D113" s="51" t="n">
        <v>80</v>
      </c>
      <c r="E113" s="51" t="n">
        <v>0</v>
      </c>
      <c r="F113" s="51" t="n">
        <v>0</v>
      </c>
      <c r="G113" s="51" t="n">
        <v>0</v>
      </c>
      <c r="H113" s="51" t="n">
        <v>0</v>
      </c>
      <c r="I113" s="52" t="n">
        <v>20</v>
      </c>
      <c r="J113" s="52" t="n">
        <v>30</v>
      </c>
      <c r="K113" s="52" t="n">
        <v>0</v>
      </c>
      <c r="L113" s="52" t="n">
        <v>0</v>
      </c>
      <c r="M113" s="52" t="n">
        <v>0</v>
      </c>
      <c r="N113" s="53" t="n">
        <f aca="false">D113*$D$6</f>
        <v>104</v>
      </c>
      <c r="O113" s="53" t="n">
        <f aca="false">E113*$E$6</f>
        <v>0</v>
      </c>
      <c r="P113" s="53" t="n">
        <f aca="false">F113*$F$6</f>
        <v>0</v>
      </c>
      <c r="Q113" s="53" t="n">
        <f aca="false">G113*$G$6</f>
        <v>0</v>
      </c>
      <c r="R113" s="53" t="n">
        <f aca="false">H113*$H$6</f>
        <v>0</v>
      </c>
      <c r="S113" s="53" t="n">
        <f aca="false">(N113/100)*(I113*$I$6)+(N113/100)*(J113*$J$6)</f>
        <v>104</v>
      </c>
      <c r="T113" s="53" t="n">
        <f aca="false">(O113/100)*(K113*$K$6)</f>
        <v>0</v>
      </c>
      <c r="U113" s="53" t="n">
        <f aca="false">(P113/100)*(K113*$K$6)+(P113/100)*(L113*$L$6)</f>
        <v>0</v>
      </c>
      <c r="V113" s="53" t="n">
        <f aca="false">(Q113/100)*(L113*$L$6)</f>
        <v>0</v>
      </c>
      <c r="W113" s="53" t="n">
        <f aca="false">(R113/100)*(K113*$K$6)+(R113/100)*(L113*$L$6)</f>
        <v>0</v>
      </c>
      <c r="X113" s="53" t="n">
        <f aca="false">N113+S113</f>
        <v>208</v>
      </c>
      <c r="Y113" s="53" t="n">
        <f aca="false">O113+T113</f>
        <v>0</v>
      </c>
      <c r="Z113" s="53" t="n">
        <f aca="false">P113+U113</f>
        <v>0</v>
      </c>
      <c r="AA113" s="53" t="n">
        <f aca="false">Q113+V113</f>
        <v>0</v>
      </c>
      <c r="AB113" s="53" t="n">
        <f aca="false">R113+W113</f>
        <v>0</v>
      </c>
      <c r="AC113" s="54" t="n">
        <f aca="false">ROUND(X113+Y113+Z113+AA113+AB113,1)</f>
        <v>208</v>
      </c>
      <c r="AD113" s="55" t="n">
        <f aca="false">(ROUND(AC113-AC110,1)/AC110)</f>
        <v>0</v>
      </c>
      <c r="AE113" s="46"/>
      <c r="AF113" s="47"/>
      <c r="AH113" s="59"/>
    </row>
    <row r="114" customFormat="false" ht="15" hidden="false" customHeight="false" outlineLevel="0" collapsed="false">
      <c r="A114" s="48" t="s">
        <v>32</v>
      </c>
      <c r="B114" s="49" t="n">
        <v>0</v>
      </c>
      <c r="C114" s="50" t="s">
        <v>8</v>
      </c>
      <c r="D114" s="51" t="n">
        <v>80</v>
      </c>
      <c r="E114" s="51" t="n">
        <v>0</v>
      </c>
      <c r="F114" s="51" t="n">
        <v>0</v>
      </c>
      <c r="G114" s="51" t="n">
        <v>0</v>
      </c>
      <c r="H114" s="51" t="n">
        <v>0</v>
      </c>
      <c r="I114" s="52" t="n">
        <v>20</v>
      </c>
      <c r="J114" s="52" t="n">
        <v>30</v>
      </c>
      <c r="K114" s="52" t="n">
        <v>0</v>
      </c>
      <c r="L114" s="52" t="n">
        <v>0</v>
      </c>
      <c r="M114" s="52" t="n">
        <v>0</v>
      </c>
      <c r="N114" s="53" t="n">
        <f aca="false">D114*$D$7</f>
        <v>104</v>
      </c>
      <c r="O114" s="53" t="n">
        <f aca="false">E114*$E$7</f>
        <v>0</v>
      </c>
      <c r="P114" s="53" t="n">
        <f aca="false">F114*$F$7</f>
        <v>0</v>
      </c>
      <c r="Q114" s="53" t="n">
        <f aca="false">G114*$G$7</f>
        <v>0</v>
      </c>
      <c r="R114" s="53" t="n">
        <f aca="false">H114*$H$7</f>
        <v>0</v>
      </c>
      <c r="S114" s="53" t="n">
        <f aca="false">(N114/100)*(I114*$I$7)+(N114/100)*(J114*$J$7)</f>
        <v>104</v>
      </c>
      <c r="T114" s="53" t="n">
        <f aca="false">(O114/100)*(K114*$K$7)</f>
        <v>0</v>
      </c>
      <c r="U114" s="53" t="n">
        <f aca="false">(P114/100)*(K114*$K$7)+(P114/100)*(L114*$L$7)</f>
        <v>0</v>
      </c>
      <c r="V114" s="53" t="n">
        <f aca="false">(Q114/100)*(L114*$L$7)</f>
        <v>0</v>
      </c>
      <c r="W114" s="53" t="n">
        <f aca="false">(R114/100)*(K114*$K$7)+(R114/100)*(L114*$L$7)</f>
        <v>0</v>
      </c>
      <c r="X114" s="53" t="n">
        <f aca="false">N114+S114</f>
        <v>208</v>
      </c>
      <c r="Y114" s="53" t="n">
        <f aca="false">O114+T114</f>
        <v>0</v>
      </c>
      <c r="Z114" s="53" t="n">
        <f aca="false">P114+U114</f>
        <v>0</v>
      </c>
      <c r="AA114" s="53" t="n">
        <f aca="false">Q114+V114</f>
        <v>0</v>
      </c>
      <c r="AB114" s="53" t="n">
        <f aca="false">R114+W114</f>
        <v>0</v>
      </c>
      <c r="AC114" s="54" t="n">
        <f aca="false">ROUND(X114+Y114+Z114+AA114+AB114,1)</f>
        <v>208</v>
      </c>
      <c r="AD114" s="55" t="n">
        <f aca="false">(ROUND(AC114-AC110,1)/AC110)</f>
        <v>0</v>
      </c>
      <c r="AE114" s="46"/>
      <c r="AF114" s="47"/>
      <c r="AH114" s="59"/>
    </row>
    <row r="115" customFormat="false" ht="15" hidden="false" customHeight="false" outlineLevel="0" collapsed="false">
      <c r="A115" s="48" t="s">
        <v>33</v>
      </c>
      <c r="B115" s="49"/>
      <c r="C115" s="50" t="s">
        <v>9</v>
      </c>
      <c r="D115" s="51" t="n">
        <v>80</v>
      </c>
      <c r="E115" s="51" t="n">
        <v>0</v>
      </c>
      <c r="F115" s="51" t="n">
        <v>0</v>
      </c>
      <c r="G115" s="51" t="n">
        <v>0</v>
      </c>
      <c r="H115" s="51" t="n">
        <v>0</v>
      </c>
      <c r="I115" s="52" t="n">
        <v>20</v>
      </c>
      <c r="J115" s="52" t="n">
        <v>30</v>
      </c>
      <c r="K115" s="52" t="n">
        <v>0</v>
      </c>
      <c r="L115" s="52" t="n">
        <v>0</v>
      </c>
      <c r="M115" s="52" t="n">
        <v>0</v>
      </c>
      <c r="N115" s="53" t="n">
        <f aca="false">D115*$D$8</f>
        <v>104</v>
      </c>
      <c r="O115" s="53" t="n">
        <f aca="false">E115*$E$8</f>
        <v>0</v>
      </c>
      <c r="P115" s="53" t="n">
        <f aca="false">F115*$F$8</f>
        <v>0</v>
      </c>
      <c r="Q115" s="53" t="n">
        <f aca="false">G115*$G$8</f>
        <v>0</v>
      </c>
      <c r="R115" s="53" t="n">
        <f aca="false">H115*$H$8</f>
        <v>0</v>
      </c>
      <c r="S115" s="53" t="n">
        <f aca="false">(N115/100)*(I115*$I$8)+(N115/100)*(J115*$J$8)</f>
        <v>104</v>
      </c>
      <c r="T115" s="53" t="n">
        <f aca="false">(O115/100)*(K115*$K$8)</f>
        <v>0</v>
      </c>
      <c r="U115" s="53" t="n">
        <f aca="false">(P115/100)*(K115*$K$8)+(P115/100)*(L115*$L$8)</f>
        <v>0</v>
      </c>
      <c r="V115" s="53" t="n">
        <f aca="false">(Q115/100)*(L115*$L$8)</f>
        <v>0</v>
      </c>
      <c r="W115" s="53" t="n">
        <f aca="false">(R115/100)*(K115*$K$8)+(R115/100)*(L115*$L$8)</f>
        <v>0</v>
      </c>
      <c r="X115" s="53" t="n">
        <f aca="false">N115+S115</f>
        <v>208</v>
      </c>
      <c r="Y115" s="53" t="n">
        <f aca="false">O115+T115</f>
        <v>0</v>
      </c>
      <c r="Z115" s="53" t="n">
        <f aca="false">P115+U115</f>
        <v>0</v>
      </c>
      <c r="AA115" s="53" t="n">
        <f aca="false">Q115+V115</f>
        <v>0</v>
      </c>
      <c r="AB115" s="53" t="n">
        <f aca="false">R115+W115</f>
        <v>0</v>
      </c>
      <c r="AC115" s="54" t="n">
        <f aca="false">ROUND(X115+Y115+Z115+AA115+AB115,1)</f>
        <v>208</v>
      </c>
      <c r="AD115" s="55" t="n">
        <f aca="false">(ROUND(AC115-AC110,1)/AC110)</f>
        <v>0</v>
      </c>
      <c r="AE115" s="46"/>
      <c r="AF115" s="47"/>
      <c r="AH115" s="59"/>
    </row>
    <row r="116" customFormat="false" ht="15" hidden="false" customHeight="false" outlineLevel="0" collapsed="false">
      <c r="A116" s="48" t="s">
        <v>34</v>
      </c>
      <c r="B116" s="49" t="n">
        <v>50</v>
      </c>
      <c r="C116" s="50" t="s">
        <v>10</v>
      </c>
      <c r="D116" s="51" t="n">
        <v>40</v>
      </c>
      <c r="E116" s="51" t="n">
        <v>80</v>
      </c>
      <c r="F116" s="51" t="n">
        <v>0</v>
      </c>
      <c r="G116" s="51" t="n">
        <v>0</v>
      </c>
      <c r="H116" s="51" t="n">
        <v>0</v>
      </c>
      <c r="I116" s="52" t="n">
        <v>20</v>
      </c>
      <c r="J116" s="52" t="n">
        <v>30</v>
      </c>
      <c r="K116" s="52" t="n">
        <v>60</v>
      </c>
      <c r="L116" s="52" t="n">
        <v>0</v>
      </c>
      <c r="M116" s="52" t="n">
        <v>0</v>
      </c>
      <c r="N116" s="53" t="n">
        <f aca="false">D116*$D$9</f>
        <v>50</v>
      </c>
      <c r="O116" s="53" t="n">
        <f aca="false">E116*$E$9</f>
        <v>100</v>
      </c>
      <c r="P116" s="53" t="n">
        <f aca="false">F116*$F$9</f>
        <v>0</v>
      </c>
      <c r="Q116" s="53" t="n">
        <f aca="false">G116*$G$9</f>
        <v>0</v>
      </c>
      <c r="R116" s="53" t="n">
        <f aca="false">H116*$H$9</f>
        <v>0</v>
      </c>
      <c r="S116" s="53" t="n">
        <f aca="false">(N116/100)*(I116*$I$9)+(N116/100)*(J116*$J$9)</f>
        <v>25</v>
      </c>
      <c r="T116" s="53" t="n">
        <f aca="false">(O116/100)*(K116*$K$9)</f>
        <v>84</v>
      </c>
      <c r="U116" s="53" t="n">
        <f aca="false">(P116/100)*(K116*$K$9)+(P116/100)*(L116*$L$9)</f>
        <v>0</v>
      </c>
      <c r="V116" s="53" t="n">
        <f aca="false">(Q116/100)*(L116*$L$9)</f>
        <v>0</v>
      </c>
      <c r="W116" s="53" t="n">
        <f aca="false">(R116/100)*(K116*$K$9)+(R116/100)*(L116*$L$9)</f>
        <v>0</v>
      </c>
      <c r="X116" s="53" t="n">
        <f aca="false">N116+S116</f>
        <v>75</v>
      </c>
      <c r="Y116" s="53" t="n">
        <f aca="false">O116+T116</f>
        <v>184</v>
      </c>
      <c r="Z116" s="53" t="n">
        <f aca="false">P116+U116</f>
        <v>0</v>
      </c>
      <c r="AA116" s="53" t="n">
        <f aca="false">Q116+V116</f>
        <v>0</v>
      </c>
      <c r="AB116" s="53" t="n">
        <f aca="false">R116+W116</f>
        <v>0</v>
      </c>
      <c r="AC116" s="54" t="n">
        <f aca="false">ROUND(X116+Y116+Z116+AA116+AB116,1)</f>
        <v>259</v>
      </c>
      <c r="AD116" s="55" t="n">
        <f aca="false">(ROUND(AC116-AC110,1)/AC110)</f>
        <v>0.245192307692308</v>
      </c>
      <c r="AE116" s="46"/>
      <c r="AF116" s="47"/>
      <c r="AH116" s="59"/>
    </row>
    <row r="117" customFormat="false" ht="15" hidden="false" customHeight="false" outlineLevel="0" collapsed="false">
      <c r="A117" s="48" t="s">
        <v>35</v>
      </c>
      <c r="B117" s="49"/>
      <c r="C117" s="50" t="s">
        <v>11</v>
      </c>
      <c r="D117" s="51" t="n">
        <v>40</v>
      </c>
      <c r="E117" s="51" t="n">
        <v>0</v>
      </c>
      <c r="F117" s="51" t="n">
        <v>80</v>
      </c>
      <c r="G117" s="51" t="n">
        <v>0</v>
      </c>
      <c r="H117" s="51" t="n">
        <v>0</v>
      </c>
      <c r="I117" s="52" t="n">
        <v>20</v>
      </c>
      <c r="J117" s="52" t="n">
        <v>30</v>
      </c>
      <c r="K117" s="52" t="n">
        <v>30</v>
      </c>
      <c r="L117" s="52" t="n">
        <v>30</v>
      </c>
      <c r="M117" s="52" t="n">
        <v>0</v>
      </c>
      <c r="N117" s="53" t="n">
        <f aca="false">D117*$D$10</f>
        <v>50</v>
      </c>
      <c r="O117" s="53" t="n">
        <f aca="false">E117*$E$10</f>
        <v>0</v>
      </c>
      <c r="P117" s="53" t="n">
        <f aca="false">F117*$F$10</f>
        <v>100</v>
      </c>
      <c r="Q117" s="53" t="n">
        <f aca="false">G117*$G$10</f>
        <v>0</v>
      </c>
      <c r="R117" s="53" t="n">
        <f aca="false">H117*$H$10</f>
        <v>0</v>
      </c>
      <c r="S117" s="53" t="n">
        <f aca="false">(N117/100)*(I117*$I$10)+(N117/100)*(J117*$J$10)</f>
        <v>25</v>
      </c>
      <c r="T117" s="53" t="n">
        <f aca="false">(O117/100)*(K117*$J$10)</f>
        <v>0</v>
      </c>
      <c r="U117" s="53" t="n">
        <f aca="false">(P117/100)*(K117*$K$10)+(P117/100)*(L117*$L$10)</f>
        <v>84</v>
      </c>
      <c r="V117" s="53" t="n">
        <f aca="false">(Q117/100)*(L117*$L$10)</f>
        <v>0</v>
      </c>
      <c r="W117" s="53" t="n">
        <f aca="false">(R117/100)*(K117*$K$10)+(R117/100)*(L117*$L$10)</f>
        <v>0</v>
      </c>
      <c r="X117" s="53" t="n">
        <f aca="false">N117+S117</f>
        <v>75</v>
      </c>
      <c r="Y117" s="53" t="n">
        <f aca="false">O117+T117</f>
        <v>0</v>
      </c>
      <c r="Z117" s="53" t="n">
        <f aca="false">P117+U117</f>
        <v>184</v>
      </c>
      <c r="AA117" s="53" t="n">
        <f aca="false">Q117+V117</f>
        <v>0</v>
      </c>
      <c r="AB117" s="53" t="n">
        <f aca="false">R117+W117</f>
        <v>0</v>
      </c>
      <c r="AC117" s="54" t="n">
        <f aca="false">ROUND(X117+Y117+Z117+AA117+AB117,1)</f>
        <v>259</v>
      </c>
      <c r="AD117" s="55" t="n">
        <f aca="false">(ROUND(AC117-AC110,1)/AC110)</f>
        <v>0.245192307692308</v>
      </c>
      <c r="AE117" s="46"/>
      <c r="AF117" s="47"/>
      <c r="AH117" s="59"/>
    </row>
    <row r="118" customFormat="false" ht="15" hidden="false" customHeight="true" outlineLevel="0" collapsed="false">
      <c r="A118" s="48" t="s">
        <v>36</v>
      </c>
      <c r="B118" s="49"/>
      <c r="C118" s="50" t="s">
        <v>12</v>
      </c>
      <c r="D118" s="51" t="n">
        <v>40</v>
      </c>
      <c r="E118" s="51" t="n">
        <v>0</v>
      </c>
      <c r="F118" s="51" t="n">
        <v>0</v>
      </c>
      <c r="G118" s="51" t="n">
        <v>80</v>
      </c>
      <c r="H118" s="51" t="n">
        <v>0</v>
      </c>
      <c r="I118" s="52" t="n">
        <v>20</v>
      </c>
      <c r="J118" s="52" t="n">
        <v>30</v>
      </c>
      <c r="K118" s="52" t="n">
        <v>0</v>
      </c>
      <c r="L118" s="52" t="n">
        <v>60</v>
      </c>
      <c r="M118" s="52" t="n">
        <v>0</v>
      </c>
      <c r="N118" s="53" t="n">
        <f aca="false">D118*$D$11</f>
        <v>50</v>
      </c>
      <c r="O118" s="53" t="n">
        <f aca="false">E118*$E$11</f>
        <v>0</v>
      </c>
      <c r="P118" s="53" t="n">
        <f aca="false">F118*$F$11</f>
        <v>0</v>
      </c>
      <c r="Q118" s="53" t="n">
        <f aca="false">G118*$G$11</f>
        <v>100</v>
      </c>
      <c r="R118" s="53" t="n">
        <f aca="false">H118*$H$11</f>
        <v>0</v>
      </c>
      <c r="S118" s="53" t="n">
        <f aca="false">(N118/100)*(I118*$I$11)+(N118/100)*(J118*$J$11)</f>
        <v>25</v>
      </c>
      <c r="T118" s="53" t="n">
        <f aca="false">(O118/100)*(K118*$K$11)</f>
        <v>0</v>
      </c>
      <c r="U118" s="53" t="n">
        <f aca="false">(P118/100)*(K118*$K$11)+(P118/100)*(L118*$L$11)</f>
        <v>0</v>
      </c>
      <c r="V118" s="53" t="n">
        <f aca="false">(Q118/100)*(L118*$L$11)</f>
        <v>84</v>
      </c>
      <c r="W118" s="53" t="n">
        <f aca="false">(R118/100)*(K118*$K$11)+(R118/100)*(L118*$L$11)</f>
        <v>0</v>
      </c>
      <c r="X118" s="53" t="n">
        <f aca="false">N118+S118</f>
        <v>75</v>
      </c>
      <c r="Y118" s="53" t="n">
        <f aca="false">O118+T118</f>
        <v>0</v>
      </c>
      <c r="Z118" s="53" t="n">
        <f aca="false">P118+U118</f>
        <v>0</v>
      </c>
      <c r="AA118" s="53" t="n">
        <f aca="false">Q118+V118</f>
        <v>184</v>
      </c>
      <c r="AB118" s="53" t="n">
        <f aca="false">R118+W118</f>
        <v>0</v>
      </c>
      <c r="AC118" s="54" t="n">
        <f aca="false">ROUND(X118+Y118+Z118+AA118+AB118,1)</f>
        <v>259</v>
      </c>
      <c r="AD118" s="55" t="n">
        <f aca="false">(ROUND(AC118-AC110,1)/AC110)</f>
        <v>0.245192307692308</v>
      </c>
      <c r="AE118" s="46"/>
      <c r="AF118" s="47"/>
      <c r="AH118" s="59"/>
    </row>
    <row r="119" customFormat="false" ht="15" hidden="false" customHeight="true" outlineLevel="0" collapsed="false">
      <c r="A119" s="48" t="s">
        <v>37</v>
      </c>
      <c r="B119" s="49"/>
      <c r="C119" s="50" t="s">
        <v>13</v>
      </c>
      <c r="D119" s="51" t="n">
        <v>40</v>
      </c>
      <c r="E119" s="51" t="n">
        <v>0</v>
      </c>
      <c r="F119" s="51" t="n">
        <v>0</v>
      </c>
      <c r="G119" s="51" t="n">
        <v>0</v>
      </c>
      <c r="H119" s="51" t="n">
        <v>80</v>
      </c>
      <c r="I119" s="52" t="n">
        <v>20</v>
      </c>
      <c r="J119" s="52" t="n">
        <v>30</v>
      </c>
      <c r="K119" s="52" t="n">
        <v>30</v>
      </c>
      <c r="L119" s="52" t="n">
        <v>30</v>
      </c>
      <c r="M119" s="52" t="n">
        <v>0</v>
      </c>
      <c r="N119" s="53" t="n">
        <f aca="false">D119*$D$12</f>
        <v>50</v>
      </c>
      <c r="O119" s="53" t="n">
        <f aca="false">E119*$E$12</f>
        <v>0</v>
      </c>
      <c r="P119" s="53" t="n">
        <f aca="false">F119*$F$12</f>
        <v>0</v>
      </c>
      <c r="Q119" s="53" t="n">
        <f aca="false">G119*$G$12</f>
        <v>0</v>
      </c>
      <c r="R119" s="53" t="n">
        <f aca="false">H119*$H$12</f>
        <v>100</v>
      </c>
      <c r="S119" s="53" t="n">
        <f aca="false">(N119/100)*(I119*$I$12)+(N119/100)*(J119*$J$12)</f>
        <v>25</v>
      </c>
      <c r="T119" s="53" t="n">
        <f aca="false">(O119/100)*(K119*$K$12)</f>
        <v>0</v>
      </c>
      <c r="U119" s="53" t="n">
        <f aca="false">(P119/100)*(K119*$K$12)+(P119/100)*(L119*$L$12)</f>
        <v>0</v>
      </c>
      <c r="V119" s="53" t="n">
        <f aca="false">(Q119/100)*(L119*$L$12)</f>
        <v>0</v>
      </c>
      <c r="W119" s="53" t="n">
        <f aca="false">(R119/100)*(K119*$K$12)+(R119/100)*(L119*$L$12)</f>
        <v>84</v>
      </c>
      <c r="X119" s="53" t="n">
        <f aca="false">N119+S119</f>
        <v>75</v>
      </c>
      <c r="Y119" s="53" t="n">
        <f aca="false">O119+T119</f>
        <v>0</v>
      </c>
      <c r="Z119" s="53" t="n">
        <f aca="false">P119+U119</f>
        <v>0</v>
      </c>
      <c r="AA119" s="53" t="n">
        <f aca="false">Q119+V119</f>
        <v>0</v>
      </c>
      <c r="AB119" s="53" t="n">
        <f aca="false">R119+W119</f>
        <v>184</v>
      </c>
      <c r="AC119" s="54" t="n">
        <f aca="false">ROUND(X119+Y119+Z119+AA119+AB119,1)</f>
        <v>259</v>
      </c>
      <c r="AD119" s="55" t="n">
        <f aca="false">(ROUND(AC119-AC110,1)/AC110)</f>
        <v>0.245192307692308</v>
      </c>
      <c r="AE119" s="46"/>
      <c r="AF119" s="47"/>
      <c r="AH119" s="59"/>
    </row>
    <row r="120" customFormat="false" ht="15" hidden="false" customHeight="true" outlineLevel="0" collapsed="false">
      <c r="A120" s="48" t="s">
        <v>38</v>
      </c>
      <c r="B120" s="49"/>
      <c r="C120" s="50" t="s">
        <v>14</v>
      </c>
      <c r="D120" s="51" t="n">
        <v>80</v>
      </c>
      <c r="E120" s="51" t="n">
        <v>0</v>
      </c>
      <c r="F120" s="51" t="n">
        <v>0</v>
      </c>
      <c r="G120" s="51" t="n">
        <v>0</v>
      </c>
      <c r="H120" s="51" t="n">
        <v>0</v>
      </c>
      <c r="I120" s="52" t="n">
        <v>20</v>
      </c>
      <c r="J120" s="52" t="n">
        <v>30</v>
      </c>
      <c r="K120" s="52" t="n">
        <v>0</v>
      </c>
      <c r="L120" s="52" t="n">
        <v>0</v>
      </c>
      <c r="M120" s="52" t="n">
        <v>55</v>
      </c>
      <c r="N120" s="53" t="n">
        <f aca="false">D120*$D$13</f>
        <v>100</v>
      </c>
      <c r="O120" s="53" t="n">
        <f aca="false">E120*$E$13</f>
        <v>0</v>
      </c>
      <c r="P120" s="53" t="n">
        <f aca="false">F120*$F$13</f>
        <v>0</v>
      </c>
      <c r="Q120" s="53" t="n">
        <f aca="false">G120*$G$13</f>
        <v>0</v>
      </c>
      <c r="R120" s="53" t="n">
        <f aca="false">H120*$H$13</f>
        <v>0</v>
      </c>
      <c r="S120" s="53" t="n">
        <f aca="false">(N120/100)*(I120*$I$13)+(N120/100)*(J120*$J$13)+(N120/100)*(M120*$M$13)</f>
        <v>160</v>
      </c>
      <c r="T120" s="53" t="n">
        <f aca="false">(O120/100)*(K120*$K$13)+(O120/100)*(M120*$M$13)</f>
        <v>0</v>
      </c>
      <c r="U120" s="53" t="n">
        <f aca="false">(P120/100)*(K120*$K$13)+(P120/100)*(L120*$L$13)+(P120/100)*(M120*$M$13)</f>
        <v>0</v>
      </c>
      <c r="V120" s="53" t="n">
        <f aca="false">(Q120/100)*(L120*$L$13)+(Q120/100)*(M120*$M$13)</f>
        <v>0</v>
      </c>
      <c r="W120" s="53" t="n">
        <f aca="false">(R120/100)*(K120*$K$13)+(R120/100)*(L120*$L$13)+(R120/100)*(M120*$M$13)</f>
        <v>0</v>
      </c>
      <c r="X120" s="53" t="n">
        <f aca="false">N120+S120</f>
        <v>260</v>
      </c>
      <c r="Y120" s="53" t="n">
        <f aca="false">O120+T120</f>
        <v>0</v>
      </c>
      <c r="Z120" s="53" t="n">
        <f aca="false">P120+U120</f>
        <v>0</v>
      </c>
      <c r="AA120" s="53" t="n">
        <f aca="false">Q120+V120</f>
        <v>0</v>
      </c>
      <c r="AB120" s="53" t="n">
        <f aca="false">R120+W120</f>
        <v>0</v>
      </c>
      <c r="AC120" s="54" t="n">
        <f aca="false">ROUND(X120+Y120+Z120+AA120+AB120,1)</f>
        <v>260</v>
      </c>
      <c r="AD120" s="55" t="n">
        <f aca="false">(ROUND(AC120-AC110,1)/AC110)</f>
        <v>0.25</v>
      </c>
      <c r="AE120" s="46"/>
      <c r="AF120" s="47"/>
      <c r="AH120" s="59"/>
    </row>
    <row r="121" customFormat="false" ht="15" hidden="false" customHeight="true" outlineLevel="0" collapsed="false">
      <c r="A121" s="48" t="s">
        <v>39</v>
      </c>
      <c r="B121" s="49"/>
      <c r="C121" s="50" t="s">
        <v>15</v>
      </c>
      <c r="D121" s="51" t="n">
        <v>80</v>
      </c>
      <c r="E121" s="51" t="n">
        <v>0</v>
      </c>
      <c r="F121" s="51" t="n">
        <v>0</v>
      </c>
      <c r="G121" s="51" t="n">
        <v>0</v>
      </c>
      <c r="H121" s="51" t="n">
        <v>0</v>
      </c>
      <c r="I121" s="52" t="n">
        <v>20</v>
      </c>
      <c r="J121" s="52" t="n">
        <v>30</v>
      </c>
      <c r="K121" s="52" t="n">
        <v>55</v>
      </c>
      <c r="L121" s="52" t="n">
        <v>0</v>
      </c>
      <c r="M121" s="52" t="n">
        <v>0</v>
      </c>
      <c r="N121" s="53" t="n">
        <f aca="false">D121*$D$14</f>
        <v>100</v>
      </c>
      <c r="O121" s="53" t="n">
        <f aca="false">E121*$E$14</f>
        <v>0</v>
      </c>
      <c r="P121" s="53" t="n">
        <f aca="false">F121*$F$14</f>
        <v>0</v>
      </c>
      <c r="Q121" s="53" t="n">
        <f aca="false">G121*$G$14</f>
        <v>0</v>
      </c>
      <c r="R121" s="53" t="n">
        <f aca="false">H121*$H$14</f>
        <v>0</v>
      </c>
      <c r="S121" s="53" t="n">
        <f aca="false">(N121/100)*(I121*$I$14)+(N121/100)*(J121*$J$14)+(N121/100)*(K121*$K$14)</f>
        <v>160</v>
      </c>
      <c r="T121" s="53" t="n">
        <f aca="false">(O121/100)*(K121*$K$14)</f>
        <v>0</v>
      </c>
      <c r="U121" s="53" t="n">
        <f aca="false">(P121/100)*(K121*$K$14)+(P121/100)*(L121*$L$14)</f>
        <v>0</v>
      </c>
      <c r="V121" s="53" t="n">
        <f aca="false">(Q121/100)*(L121*$L$14)</f>
        <v>0</v>
      </c>
      <c r="W121" s="53" t="n">
        <f aca="false">(R121/100)*(K121*$L$14)+(R121/100)*(L121*$M$14)</f>
        <v>0</v>
      </c>
      <c r="X121" s="53" t="n">
        <f aca="false">N121+S121</f>
        <v>260</v>
      </c>
      <c r="Y121" s="53" t="n">
        <f aca="false">O121+T121</f>
        <v>0</v>
      </c>
      <c r="Z121" s="53" t="n">
        <f aca="false">P121+U121</f>
        <v>0</v>
      </c>
      <c r="AA121" s="53" t="n">
        <f aca="false">Q121+V121</f>
        <v>0</v>
      </c>
      <c r="AB121" s="53" t="n">
        <f aca="false">R121+W121</f>
        <v>0</v>
      </c>
      <c r="AC121" s="54" t="n">
        <f aca="false">ROUND(X121+Y121+Z121+AA121+AB121,1)</f>
        <v>260</v>
      </c>
      <c r="AD121" s="55" t="n">
        <f aca="false">(ROUND(AC121-AC110,1)/AC110)</f>
        <v>0.25</v>
      </c>
      <c r="AE121" s="46"/>
      <c r="AF121" s="47"/>
      <c r="AH121" s="59"/>
    </row>
    <row r="122" customFormat="false" ht="15" hidden="false" customHeight="false" outlineLevel="0" collapsed="false">
      <c r="A122" s="48"/>
      <c r="B122" s="49"/>
      <c r="C122" s="50" t="s">
        <v>16</v>
      </c>
      <c r="D122" s="51" t="n">
        <v>80</v>
      </c>
      <c r="E122" s="51" t="n">
        <v>0</v>
      </c>
      <c r="F122" s="51" t="n">
        <v>0</v>
      </c>
      <c r="G122" s="51" t="n">
        <v>0</v>
      </c>
      <c r="H122" s="51" t="n">
        <v>0</v>
      </c>
      <c r="I122" s="52" t="n">
        <v>20</v>
      </c>
      <c r="J122" s="52" t="n">
        <v>30</v>
      </c>
      <c r="K122" s="52" t="n">
        <v>0</v>
      </c>
      <c r="L122" s="52" t="n">
        <v>55</v>
      </c>
      <c r="M122" s="52" t="n">
        <v>0</v>
      </c>
      <c r="N122" s="53" t="n">
        <f aca="false">D122*$D$15</f>
        <v>100</v>
      </c>
      <c r="O122" s="53" t="n">
        <f aca="false">E122*$E$15</f>
        <v>0</v>
      </c>
      <c r="P122" s="53" t="n">
        <f aca="false">F122*$F$15</f>
        <v>0</v>
      </c>
      <c r="Q122" s="53" t="n">
        <f aca="false">G122*$G$15</f>
        <v>0</v>
      </c>
      <c r="R122" s="53" t="n">
        <f aca="false">H122*$H$15</f>
        <v>0</v>
      </c>
      <c r="S122" s="53" t="n">
        <f aca="false">(N122/100)*(I122*$I$15)+(N122/100)*(J122*$J$15)+(N122/100)*(L122*$L$15)</f>
        <v>160</v>
      </c>
      <c r="T122" s="53" t="n">
        <f aca="false">(O122/100)*(K122*$K$15)</f>
        <v>0</v>
      </c>
      <c r="U122" s="53" t="n">
        <f aca="false">(P122/100)*(K122*$K$15)+(P122/100)*(L122*$L$15)</f>
        <v>0</v>
      </c>
      <c r="V122" s="53" t="n">
        <f aca="false">(Q122/100)*(L122*$L$15)</f>
        <v>0</v>
      </c>
      <c r="W122" s="53" t="n">
        <f aca="false">(R122/100)*(K122*$K$15)+(R122/100)*(L122*$L$15)</f>
        <v>0</v>
      </c>
      <c r="X122" s="53" t="n">
        <f aca="false">N122+S122</f>
        <v>260</v>
      </c>
      <c r="Y122" s="53" t="n">
        <f aca="false">O122+T122</f>
        <v>0</v>
      </c>
      <c r="Z122" s="53" t="n">
        <f aca="false">P122+U122</f>
        <v>0</v>
      </c>
      <c r="AA122" s="53" t="n">
        <f aca="false">Q122+V122</f>
        <v>0</v>
      </c>
      <c r="AB122" s="53" t="n">
        <f aca="false">R122+W122</f>
        <v>0</v>
      </c>
      <c r="AC122" s="54" t="n">
        <f aca="false">ROUND(X122+Y122+Z122+AA122+AB122,1)</f>
        <v>260</v>
      </c>
      <c r="AD122" s="55" t="n">
        <f aca="false">(ROUND(AC122-AC110,1)/AC110)</f>
        <v>0.25</v>
      </c>
      <c r="AE122" s="46"/>
      <c r="AF122" s="47"/>
      <c r="AH122" s="59"/>
    </row>
    <row r="123" customFormat="false" ht="15" hidden="false" customHeight="false" outlineLevel="0" collapsed="false">
      <c r="A123" s="48"/>
      <c r="B123" s="49"/>
      <c r="C123" s="50" t="s">
        <v>17</v>
      </c>
      <c r="D123" s="51" t="n">
        <v>80</v>
      </c>
      <c r="E123" s="51" t="n">
        <v>0</v>
      </c>
      <c r="F123" s="51" t="n">
        <v>0</v>
      </c>
      <c r="G123" s="51" t="n">
        <v>0</v>
      </c>
      <c r="H123" s="51" t="n">
        <v>0</v>
      </c>
      <c r="I123" s="52" t="n">
        <v>20</v>
      </c>
      <c r="J123" s="52" t="n">
        <v>50</v>
      </c>
      <c r="K123" s="52" t="n">
        <v>0</v>
      </c>
      <c r="L123" s="52" t="n">
        <v>0</v>
      </c>
      <c r="M123" s="52" t="n">
        <v>0</v>
      </c>
      <c r="N123" s="53" t="n">
        <f aca="false">D123*$D$16</f>
        <v>100</v>
      </c>
      <c r="O123" s="53" t="n">
        <f aca="false">E123*$E$16</f>
        <v>0</v>
      </c>
      <c r="P123" s="53" t="n">
        <f aca="false">F123*$F$16</f>
        <v>0</v>
      </c>
      <c r="Q123" s="53" t="n">
        <f aca="false">G123*$G$16</f>
        <v>0</v>
      </c>
      <c r="R123" s="53" t="n">
        <f aca="false">H123*$H$16</f>
        <v>0</v>
      </c>
      <c r="S123" s="53" t="n">
        <f aca="false">(N123/100)*(I123*$I$16)+(N123/100)*(J123*$J$16)</f>
        <v>145</v>
      </c>
      <c r="T123" s="53" t="n">
        <f aca="false">(O123/100)*(K123*$K$16)</f>
        <v>0</v>
      </c>
      <c r="U123" s="53" t="n">
        <f aca="false">(P123/100)*(K123*$K$16)+(P123/100)*(L123*$L$16)</f>
        <v>0</v>
      </c>
      <c r="V123" s="53" t="n">
        <f aca="false">(Q123/100)*(L123*$L$16)</f>
        <v>0</v>
      </c>
      <c r="W123" s="53" t="n">
        <f aca="false">(R123/100)*(K123*$K$16)+(R123/100)*(L123*$L$16)</f>
        <v>0</v>
      </c>
      <c r="X123" s="53" t="n">
        <f aca="false">N123+S123</f>
        <v>245</v>
      </c>
      <c r="Y123" s="53" t="n">
        <f aca="false">O123+T123</f>
        <v>0</v>
      </c>
      <c r="Z123" s="53" t="n">
        <f aca="false">P123+U123</f>
        <v>0</v>
      </c>
      <c r="AA123" s="53" t="n">
        <f aca="false">Q123+V123</f>
        <v>0</v>
      </c>
      <c r="AB123" s="53" t="n">
        <f aca="false">R123+W123</f>
        <v>0</v>
      </c>
      <c r="AC123" s="54" t="n">
        <f aca="false">ROUND(X123+Y123+Z123+AA123+AB123,1)</f>
        <v>245</v>
      </c>
      <c r="AD123" s="55" t="n">
        <f aca="false">(ROUND(AC123-AC110,1)/AC110)</f>
        <v>0.177884615384615</v>
      </c>
      <c r="AE123" s="46"/>
      <c r="AF123" s="47"/>
      <c r="AH123" s="59"/>
    </row>
    <row r="124" customFormat="false" ht="15" hidden="false" customHeight="false" outlineLevel="0" collapsed="false">
      <c r="A124" s="48"/>
      <c r="B124" s="49"/>
      <c r="C124" s="50" t="s">
        <v>18</v>
      </c>
      <c r="D124" s="51" t="n">
        <v>80</v>
      </c>
      <c r="E124" s="51" t="n">
        <v>0</v>
      </c>
      <c r="F124" s="51" t="n">
        <v>0</v>
      </c>
      <c r="G124" s="51" t="n">
        <v>0</v>
      </c>
      <c r="H124" s="51" t="n">
        <v>0</v>
      </c>
      <c r="I124" s="52" t="n">
        <v>45</v>
      </c>
      <c r="J124" s="52" t="n">
        <v>30</v>
      </c>
      <c r="K124" s="52" t="n">
        <v>0</v>
      </c>
      <c r="L124" s="52" t="n">
        <v>0</v>
      </c>
      <c r="M124" s="52" t="n">
        <v>0</v>
      </c>
      <c r="N124" s="53" t="n">
        <f aca="false">D124*$D$17</f>
        <v>100</v>
      </c>
      <c r="O124" s="53" t="n">
        <f aca="false">E124*$E$17</f>
        <v>0</v>
      </c>
      <c r="P124" s="53" t="n">
        <f aca="false">F124*$F$17</f>
        <v>0</v>
      </c>
      <c r="Q124" s="53" t="n">
        <f aca="false">G124*$G$17</f>
        <v>0</v>
      </c>
      <c r="R124" s="53" t="n">
        <f aca="false">H124*$H$17</f>
        <v>0</v>
      </c>
      <c r="S124" s="53" t="n">
        <f aca="false">(N124/100)*(I124*$I$17)+(N124/100)*(J124*$J$17)</f>
        <v>142.5</v>
      </c>
      <c r="T124" s="53" t="n">
        <f aca="false">(O124/100)*(K124*$K$17)</f>
        <v>0</v>
      </c>
      <c r="U124" s="53" t="n">
        <f aca="false">(P124/100)*(K124*$K$17)+(P124/100)*(L124*$L$17)</f>
        <v>0</v>
      </c>
      <c r="V124" s="53" t="n">
        <f aca="false">(Q124/100)*(L124*$L$17)</f>
        <v>0</v>
      </c>
      <c r="W124" s="53" t="n">
        <f aca="false">(R124/100)*(K124*$K$17)+(R124/100)*(L124*$L$17)</f>
        <v>0</v>
      </c>
      <c r="X124" s="53" t="n">
        <f aca="false">N124+S124</f>
        <v>242.5</v>
      </c>
      <c r="Y124" s="53" t="n">
        <f aca="false">O124+T124</f>
        <v>0</v>
      </c>
      <c r="Z124" s="53" t="n">
        <f aca="false">P124+U124</f>
        <v>0</v>
      </c>
      <c r="AA124" s="53" t="n">
        <f aca="false">Q124+V124</f>
        <v>0</v>
      </c>
      <c r="AB124" s="53" t="n">
        <f aca="false">R124+W124</f>
        <v>0</v>
      </c>
      <c r="AC124" s="54" t="n">
        <f aca="false">ROUND(X124+Y124+Z124+AA124+AB124,1)</f>
        <v>242.5</v>
      </c>
      <c r="AD124" s="55" t="n">
        <f aca="false">(ROUND(AC124-AC110,1)/AC110)</f>
        <v>0.165865384615385</v>
      </c>
      <c r="AE124" s="46"/>
      <c r="AF124" s="47"/>
      <c r="AH124" s="59"/>
    </row>
    <row r="125" customFormat="false" ht="15" hidden="false" customHeight="false" outlineLevel="0" collapsed="false">
      <c r="A125" s="56" t="s">
        <v>19</v>
      </c>
      <c r="B125" s="57" t="s">
        <v>46</v>
      </c>
      <c r="C125" s="40" t="s">
        <v>4</v>
      </c>
      <c r="D125" s="41" t="n">
        <v>90</v>
      </c>
      <c r="E125" s="41" t="n">
        <v>0</v>
      </c>
      <c r="F125" s="41" t="n">
        <v>0</v>
      </c>
      <c r="G125" s="41" t="n">
        <v>0</v>
      </c>
      <c r="H125" s="41" t="n">
        <v>0</v>
      </c>
      <c r="I125" s="42" t="n">
        <v>20</v>
      </c>
      <c r="J125" s="42" t="n">
        <v>20</v>
      </c>
      <c r="K125" s="42" t="n">
        <v>0</v>
      </c>
      <c r="L125" s="42" t="n">
        <v>0</v>
      </c>
      <c r="M125" s="42" t="n">
        <v>0</v>
      </c>
      <c r="N125" s="43" t="n">
        <f aca="false">D125*$D$3</f>
        <v>117</v>
      </c>
      <c r="O125" s="43" t="n">
        <f aca="false">E125*$E$3</f>
        <v>0</v>
      </c>
      <c r="P125" s="43" t="n">
        <f aca="false">F125*$F$3</f>
        <v>0</v>
      </c>
      <c r="Q125" s="43" t="n">
        <f aca="false">G125*$G$3</f>
        <v>0</v>
      </c>
      <c r="R125" s="43" t="n">
        <f aca="false">H125*$H$3</f>
        <v>0</v>
      </c>
      <c r="S125" s="43" t="n">
        <f aca="false">(N125/100)*(I125*$I$3)+(N125/100)*(J125*$J$3)</f>
        <v>93.6</v>
      </c>
      <c r="T125" s="43" t="n">
        <f aca="false">(O125/100)*(K125*$K$3)</f>
        <v>0</v>
      </c>
      <c r="U125" s="43" t="n">
        <f aca="false">(P125/100)*(K125*$K$3)+(P125/100)*(L125*$L$3)</f>
        <v>0</v>
      </c>
      <c r="V125" s="43" t="n">
        <f aca="false">(Q125/100)*(L125*$L$3)</f>
        <v>0</v>
      </c>
      <c r="W125" s="43" t="n">
        <f aca="false">(R125/100)*(K125*$K$3)+(R125/100)*(L125*$L$3)</f>
        <v>0</v>
      </c>
      <c r="X125" s="43" t="n">
        <f aca="false">N125+S125</f>
        <v>210.6</v>
      </c>
      <c r="Y125" s="43" t="n">
        <f aca="false">O125+T125</f>
        <v>0</v>
      </c>
      <c r="Z125" s="43" t="n">
        <f aca="false">P125+U125</f>
        <v>0</v>
      </c>
      <c r="AA125" s="43" t="n">
        <f aca="false">Q125+V125</f>
        <v>0</v>
      </c>
      <c r="AB125" s="43" t="n">
        <f aca="false">R125+W125</f>
        <v>0</v>
      </c>
      <c r="AC125" s="44" t="n">
        <f aca="false">ROUND(X125+Y125+Z125+AA125+AB125,1)</f>
        <v>210.6</v>
      </c>
      <c r="AD125" s="45" t="n">
        <v>0</v>
      </c>
      <c r="AE125" s="46" t="s">
        <v>28</v>
      </c>
      <c r="AF125" s="47"/>
      <c r="AH125" s="59"/>
    </row>
    <row r="126" customFormat="false" ht="15" hidden="false" customHeight="false" outlineLevel="0" collapsed="false">
      <c r="A126" s="48" t="s">
        <v>29</v>
      </c>
      <c r="B126" s="58" t="n">
        <v>0</v>
      </c>
      <c r="C126" s="50" t="s">
        <v>5</v>
      </c>
      <c r="D126" s="51" t="n">
        <v>90</v>
      </c>
      <c r="E126" s="51" t="n">
        <v>0</v>
      </c>
      <c r="F126" s="51" t="n">
        <v>0</v>
      </c>
      <c r="G126" s="51" t="n">
        <v>0</v>
      </c>
      <c r="H126" s="51" t="n">
        <v>0</v>
      </c>
      <c r="I126" s="52" t="n">
        <v>35</v>
      </c>
      <c r="J126" s="52" t="n">
        <v>35</v>
      </c>
      <c r="K126" s="52" t="n">
        <v>0</v>
      </c>
      <c r="L126" s="52" t="n">
        <v>0</v>
      </c>
      <c r="M126" s="52" t="n">
        <v>0</v>
      </c>
      <c r="N126" s="53" t="n">
        <f aca="false">D126*$D$4</f>
        <v>112.5</v>
      </c>
      <c r="O126" s="53" t="n">
        <f aca="false">E126*$E$4</f>
        <v>0</v>
      </c>
      <c r="P126" s="53" t="n">
        <f aca="false">F126*$F$4</f>
        <v>0</v>
      </c>
      <c r="Q126" s="53" t="n">
        <f aca="false">G126*$G$4</f>
        <v>0</v>
      </c>
      <c r="R126" s="53" t="n">
        <f aca="false">H126*$H$4</f>
        <v>0</v>
      </c>
      <c r="S126" s="53" t="n">
        <f aca="false">(N126/100)*(I126*$I$4)+(N126/100)*(J126*$J$4)</f>
        <v>157.5</v>
      </c>
      <c r="T126" s="53" t="n">
        <f aca="false">(O126/100)*(K126*$K$4)</f>
        <v>0</v>
      </c>
      <c r="U126" s="53" t="n">
        <f aca="false">(P126/100)*(K126*$K$4)+(P126/100)*(L126*$L$4)</f>
        <v>0</v>
      </c>
      <c r="V126" s="53" t="n">
        <f aca="false">(Q126/100)*(L126*$L$4)</f>
        <v>0</v>
      </c>
      <c r="W126" s="53" t="n">
        <f aca="false">(R126/100)*(K126*$K$4)+(R126/100)*(L126*$L$4)</f>
        <v>0</v>
      </c>
      <c r="X126" s="53" t="n">
        <f aca="false">N126+S126</f>
        <v>270</v>
      </c>
      <c r="Y126" s="53" t="n">
        <f aca="false">O126+T126</f>
        <v>0</v>
      </c>
      <c r="Z126" s="53" t="n">
        <f aca="false">P126+U126</f>
        <v>0</v>
      </c>
      <c r="AA126" s="53" t="n">
        <f aca="false">Q126+V126</f>
        <v>0</v>
      </c>
      <c r="AB126" s="53" t="n">
        <f aca="false">R126+W126</f>
        <v>0</v>
      </c>
      <c r="AC126" s="54" t="n">
        <f aca="false">ROUND(X126+Y126+Z126+AA126+AB126,1)</f>
        <v>270</v>
      </c>
      <c r="AD126" s="55" t="n">
        <f aca="false">(ROUND(AC126-AC125,1)/AC125)</f>
        <v>0.282051282051282</v>
      </c>
      <c r="AE126" s="46"/>
      <c r="AF126" s="47"/>
      <c r="AH126" s="59"/>
    </row>
    <row r="127" customFormat="false" ht="15" hidden="false" customHeight="false" outlineLevel="0" collapsed="false">
      <c r="A127" s="48" t="s">
        <v>30</v>
      </c>
      <c r="B127" s="58" t="n">
        <v>0</v>
      </c>
      <c r="C127" s="50" t="s">
        <v>6</v>
      </c>
      <c r="D127" s="51" t="n">
        <v>90</v>
      </c>
      <c r="E127" s="51" t="n">
        <v>0</v>
      </c>
      <c r="F127" s="51" t="n">
        <v>0</v>
      </c>
      <c r="G127" s="51" t="n">
        <v>0</v>
      </c>
      <c r="H127" s="51" t="n">
        <v>0</v>
      </c>
      <c r="I127" s="52" t="n">
        <v>20</v>
      </c>
      <c r="J127" s="52" t="n">
        <v>20</v>
      </c>
      <c r="K127" s="52" t="n">
        <v>0</v>
      </c>
      <c r="L127" s="52" t="n">
        <v>0</v>
      </c>
      <c r="M127" s="52" t="n">
        <v>0</v>
      </c>
      <c r="N127" s="53" t="n">
        <f aca="false">D127*$D$5</f>
        <v>117</v>
      </c>
      <c r="O127" s="53" t="n">
        <f aca="false">E127*$E$5</f>
        <v>0</v>
      </c>
      <c r="P127" s="53" t="n">
        <f aca="false">F127*$F$5</f>
        <v>0</v>
      </c>
      <c r="Q127" s="53" t="n">
        <f aca="false">G127*$G$5</f>
        <v>0</v>
      </c>
      <c r="R127" s="53" t="n">
        <f aca="false">H127*$H$5</f>
        <v>0</v>
      </c>
      <c r="S127" s="53" t="n">
        <f aca="false">(N127/100)*(I127*$I$5)+(N127/100)*(J127*$J$5)</f>
        <v>93.6</v>
      </c>
      <c r="T127" s="53" t="n">
        <f aca="false">(O127/100)*(K127*$K$5)</f>
        <v>0</v>
      </c>
      <c r="U127" s="53" t="n">
        <f aca="false">(P127/100)*(K127*$K$5)+(P127/100)*(L127*$L$5)</f>
        <v>0</v>
      </c>
      <c r="V127" s="53" t="n">
        <f aca="false">(Q127/100)*(L127*$L$5)</f>
        <v>0</v>
      </c>
      <c r="W127" s="53" t="n">
        <f aca="false">(R127/100)*(K127*$K$5)+(R127/100)*(L127*$L$5)</f>
        <v>0</v>
      </c>
      <c r="X127" s="53" t="n">
        <f aca="false">N127+S127</f>
        <v>210.6</v>
      </c>
      <c r="Y127" s="53" t="n">
        <f aca="false">O127+T127</f>
        <v>0</v>
      </c>
      <c r="Z127" s="53" t="n">
        <f aca="false">P127+U127</f>
        <v>0</v>
      </c>
      <c r="AA127" s="53" t="n">
        <f aca="false">Q127+V127</f>
        <v>0</v>
      </c>
      <c r="AB127" s="53" t="n">
        <f aca="false">R127+W127</f>
        <v>0</v>
      </c>
      <c r="AC127" s="54" t="n">
        <f aca="false">ROUND(X127+Y127+Z127+AA127+AB127,1)</f>
        <v>210.6</v>
      </c>
      <c r="AD127" s="55" t="n">
        <f aca="false">(ROUND(AC127-AC125,1)/AC125)</f>
        <v>0</v>
      </c>
      <c r="AE127" s="46"/>
      <c r="AF127" s="47"/>
      <c r="AH127" s="59"/>
    </row>
    <row r="128" customFormat="false" ht="15" hidden="false" customHeight="false" outlineLevel="0" collapsed="false">
      <c r="A128" s="48" t="s">
        <v>31</v>
      </c>
      <c r="B128" s="58" t="n">
        <v>0</v>
      </c>
      <c r="C128" s="50" t="s">
        <v>7</v>
      </c>
      <c r="D128" s="51" t="n">
        <v>90</v>
      </c>
      <c r="E128" s="51" t="n">
        <v>0</v>
      </c>
      <c r="F128" s="51" t="n">
        <v>0</v>
      </c>
      <c r="G128" s="51" t="n">
        <v>0</v>
      </c>
      <c r="H128" s="51" t="n">
        <v>0</v>
      </c>
      <c r="I128" s="52" t="n">
        <v>20</v>
      </c>
      <c r="J128" s="52" t="n">
        <v>20</v>
      </c>
      <c r="K128" s="52" t="n">
        <v>0</v>
      </c>
      <c r="L128" s="52" t="n">
        <v>0</v>
      </c>
      <c r="M128" s="52" t="n">
        <v>0</v>
      </c>
      <c r="N128" s="53" t="n">
        <f aca="false">D128*$D$6</f>
        <v>117</v>
      </c>
      <c r="O128" s="53" t="n">
        <f aca="false">E128*$E$6</f>
        <v>0</v>
      </c>
      <c r="P128" s="53" t="n">
        <f aca="false">F128*$F$6</f>
        <v>0</v>
      </c>
      <c r="Q128" s="53" t="n">
        <f aca="false">G128*$G$6</f>
        <v>0</v>
      </c>
      <c r="R128" s="53" t="n">
        <f aca="false">H128*$H$6</f>
        <v>0</v>
      </c>
      <c r="S128" s="53" t="n">
        <f aca="false">(N128/100)*(I128*$I$6)+(N128/100)*(J128*$J$6)</f>
        <v>93.6</v>
      </c>
      <c r="T128" s="53" t="n">
        <f aca="false">(O128/100)*(K128*$K$6)</f>
        <v>0</v>
      </c>
      <c r="U128" s="53" t="n">
        <f aca="false">(P128/100)*(K128*$K$6)+(P128/100)*(L128*$L$6)</f>
        <v>0</v>
      </c>
      <c r="V128" s="53" t="n">
        <f aca="false">(Q128/100)*(L128*$L$6)</f>
        <v>0</v>
      </c>
      <c r="W128" s="53" t="n">
        <f aca="false">(R128/100)*(K128*$K$6)+(R128/100)*(L128*$L$6)</f>
        <v>0</v>
      </c>
      <c r="X128" s="53" t="n">
        <f aca="false">N128+S128</f>
        <v>210.6</v>
      </c>
      <c r="Y128" s="53" t="n">
        <f aca="false">O128+T128</f>
        <v>0</v>
      </c>
      <c r="Z128" s="53" t="n">
        <f aca="false">P128+U128</f>
        <v>0</v>
      </c>
      <c r="AA128" s="53" t="n">
        <f aca="false">Q128+V128</f>
        <v>0</v>
      </c>
      <c r="AB128" s="53" t="n">
        <f aca="false">R128+W128</f>
        <v>0</v>
      </c>
      <c r="AC128" s="54" t="n">
        <f aca="false">ROUND(X128+Y128+Z128+AA128+AB128,1)</f>
        <v>210.6</v>
      </c>
      <c r="AD128" s="55" t="n">
        <f aca="false">(ROUND(AC128-AC125,1)/AC125)</f>
        <v>0</v>
      </c>
      <c r="AE128" s="46"/>
      <c r="AF128" s="47"/>
      <c r="AH128" s="59"/>
    </row>
    <row r="129" customFormat="false" ht="15" hidden="false" customHeight="false" outlineLevel="0" collapsed="false">
      <c r="A129" s="48" t="s">
        <v>32</v>
      </c>
      <c r="B129" s="58" t="n">
        <v>0</v>
      </c>
      <c r="C129" s="50" t="s">
        <v>8</v>
      </c>
      <c r="D129" s="51" t="n">
        <v>90</v>
      </c>
      <c r="E129" s="51" t="n">
        <v>0</v>
      </c>
      <c r="F129" s="51" t="n">
        <v>0</v>
      </c>
      <c r="G129" s="51" t="n">
        <v>0</v>
      </c>
      <c r="H129" s="51" t="n">
        <v>0</v>
      </c>
      <c r="I129" s="52" t="n">
        <v>20</v>
      </c>
      <c r="J129" s="52" t="n">
        <v>20</v>
      </c>
      <c r="K129" s="52" t="n">
        <v>0</v>
      </c>
      <c r="L129" s="52" t="n">
        <v>0</v>
      </c>
      <c r="M129" s="52" t="n">
        <v>0</v>
      </c>
      <c r="N129" s="53" t="n">
        <f aca="false">D129*$D$7</f>
        <v>117</v>
      </c>
      <c r="O129" s="53" t="n">
        <f aca="false">E129*$E$7</f>
        <v>0</v>
      </c>
      <c r="P129" s="53" t="n">
        <f aca="false">F129*$F$7</f>
        <v>0</v>
      </c>
      <c r="Q129" s="53" t="n">
        <f aca="false">G129*$G$7</f>
        <v>0</v>
      </c>
      <c r="R129" s="53" t="n">
        <f aca="false">H129*$H$7</f>
        <v>0</v>
      </c>
      <c r="S129" s="53" t="n">
        <f aca="false">(N129/100)*(I129*$I$7)+(N129/100)*(J129*$J$7)</f>
        <v>93.6</v>
      </c>
      <c r="T129" s="53" t="n">
        <f aca="false">(O129/100)*(K129*$K$7)</f>
        <v>0</v>
      </c>
      <c r="U129" s="53" t="n">
        <f aca="false">(P129/100)*(K129*$K$7)+(P129/100)*(L129*$L$7)</f>
        <v>0</v>
      </c>
      <c r="V129" s="53" t="n">
        <f aca="false">(Q129/100)*(L129*$L$7)</f>
        <v>0</v>
      </c>
      <c r="W129" s="53" t="n">
        <f aca="false">(R129/100)*(K129*$K$7)+(R129/100)*(L129*$L$7)</f>
        <v>0</v>
      </c>
      <c r="X129" s="53" t="n">
        <f aca="false">N129+S129</f>
        <v>210.6</v>
      </c>
      <c r="Y129" s="53" t="n">
        <f aca="false">O129+T129</f>
        <v>0</v>
      </c>
      <c r="Z129" s="53" t="n">
        <f aca="false">P129+U129</f>
        <v>0</v>
      </c>
      <c r="AA129" s="53" t="n">
        <f aca="false">Q129+V129</f>
        <v>0</v>
      </c>
      <c r="AB129" s="53" t="n">
        <f aca="false">R129+W129</f>
        <v>0</v>
      </c>
      <c r="AC129" s="54" t="n">
        <f aca="false">ROUND(X129+Y129+Z129+AA129+AB129,1)</f>
        <v>210.6</v>
      </c>
      <c r="AD129" s="55" t="n">
        <f aca="false">(ROUND(AC129-AC125,1)/AC125)</f>
        <v>0</v>
      </c>
      <c r="AE129" s="46"/>
      <c r="AF129" s="47"/>
      <c r="AH129" s="59"/>
    </row>
    <row r="130" customFormat="false" ht="15" hidden="false" customHeight="false" outlineLevel="0" collapsed="false">
      <c r="A130" s="48" t="s">
        <v>33</v>
      </c>
      <c r="B130" s="58"/>
      <c r="C130" s="50" t="s">
        <v>9</v>
      </c>
      <c r="D130" s="51" t="n">
        <v>90</v>
      </c>
      <c r="E130" s="51" t="n">
        <v>0</v>
      </c>
      <c r="F130" s="51" t="n">
        <v>0</v>
      </c>
      <c r="G130" s="51" t="n">
        <v>0</v>
      </c>
      <c r="H130" s="51" t="n">
        <v>0</v>
      </c>
      <c r="I130" s="52" t="n">
        <v>20</v>
      </c>
      <c r="J130" s="52" t="n">
        <v>20</v>
      </c>
      <c r="K130" s="52" t="n">
        <v>0</v>
      </c>
      <c r="L130" s="52" t="n">
        <v>0</v>
      </c>
      <c r="M130" s="52" t="n">
        <v>0</v>
      </c>
      <c r="N130" s="53" t="n">
        <f aca="false">D130*$D$8</f>
        <v>117</v>
      </c>
      <c r="O130" s="53" t="n">
        <f aca="false">E130*$E$8</f>
        <v>0</v>
      </c>
      <c r="P130" s="53" t="n">
        <f aca="false">F130*$F$8</f>
        <v>0</v>
      </c>
      <c r="Q130" s="53" t="n">
        <f aca="false">G130*$G$8</f>
        <v>0</v>
      </c>
      <c r="R130" s="53" t="n">
        <f aca="false">H130*$H$8</f>
        <v>0</v>
      </c>
      <c r="S130" s="53" t="n">
        <f aca="false">(N130/100)*(I130*$I$8)+(N130/100)*(J130*$J$8)</f>
        <v>93.6</v>
      </c>
      <c r="T130" s="53" t="n">
        <f aca="false">(O130/100)*(K130*$K$8)</f>
        <v>0</v>
      </c>
      <c r="U130" s="53" t="n">
        <f aca="false">(P130/100)*(K130*$K$8)+(P130/100)*(L130*$L$8)</f>
        <v>0</v>
      </c>
      <c r="V130" s="53" t="n">
        <f aca="false">(Q130/100)*(L130*$L$8)</f>
        <v>0</v>
      </c>
      <c r="W130" s="53" t="n">
        <f aca="false">(R130/100)*(K130*$K$8)+(R130/100)*(L130*$L$8)</f>
        <v>0</v>
      </c>
      <c r="X130" s="53" t="n">
        <f aca="false">N130+S130</f>
        <v>210.6</v>
      </c>
      <c r="Y130" s="53" t="n">
        <f aca="false">O130+T130</f>
        <v>0</v>
      </c>
      <c r="Z130" s="53" t="n">
        <f aca="false">P130+U130</f>
        <v>0</v>
      </c>
      <c r="AA130" s="53" t="n">
        <f aca="false">Q130+V130</f>
        <v>0</v>
      </c>
      <c r="AB130" s="53" t="n">
        <f aca="false">R130+W130</f>
        <v>0</v>
      </c>
      <c r="AC130" s="54" t="n">
        <f aca="false">ROUND(X130+Y130+Z130+AA130+AB130,1)</f>
        <v>210.6</v>
      </c>
      <c r="AD130" s="55" t="n">
        <f aca="false">(ROUND(AC130-AC125,1)/AC125)</f>
        <v>0</v>
      </c>
      <c r="AE130" s="46"/>
      <c r="AF130" s="47"/>
      <c r="AH130" s="59"/>
    </row>
    <row r="131" customFormat="false" ht="15" hidden="false" customHeight="false" outlineLevel="0" collapsed="false">
      <c r="A131" s="48" t="s">
        <v>34</v>
      </c>
      <c r="B131" s="58"/>
      <c r="C131" s="50" t="s">
        <v>10</v>
      </c>
      <c r="D131" s="51" t="n">
        <v>45</v>
      </c>
      <c r="E131" s="51" t="n">
        <v>90</v>
      </c>
      <c r="F131" s="51" t="n">
        <v>0</v>
      </c>
      <c r="G131" s="51" t="n">
        <v>0</v>
      </c>
      <c r="H131" s="51" t="n">
        <v>0</v>
      </c>
      <c r="I131" s="52" t="n">
        <v>20</v>
      </c>
      <c r="J131" s="52" t="n">
        <v>20</v>
      </c>
      <c r="K131" s="52" t="n">
        <v>40</v>
      </c>
      <c r="L131" s="52" t="n">
        <v>0</v>
      </c>
      <c r="M131" s="52" t="n">
        <v>0</v>
      </c>
      <c r="N131" s="53" t="n">
        <f aca="false">D131*$D$9</f>
        <v>56.25</v>
      </c>
      <c r="O131" s="53" t="n">
        <f aca="false">E131*$E$9</f>
        <v>112.5</v>
      </c>
      <c r="P131" s="53" t="n">
        <f aca="false">F131*$F$9</f>
        <v>0</v>
      </c>
      <c r="Q131" s="53" t="n">
        <f aca="false">G131*$G$9</f>
        <v>0</v>
      </c>
      <c r="R131" s="53" t="n">
        <f aca="false">H131*$H$9</f>
        <v>0</v>
      </c>
      <c r="S131" s="53" t="n">
        <f aca="false">(N131/100)*(I131*$I$9)+(N131/100)*(J131*$J$9)</f>
        <v>22.5</v>
      </c>
      <c r="T131" s="53" t="n">
        <f aca="false">(O131/100)*(K131*$K$9)</f>
        <v>63</v>
      </c>
      <c r="U131" s="53" t="n">
        <f aca="false">(P131/100)*(K131*$K$9)+(P131/100)*(L131*$L$9)</f>
        <v>0</v>
      </c>
      <c r="V131" s="53" t="n">
        <f aca="false">(Q131/100)*(L131*$L$9)</f>
        <v>0</v>
      </c>
      <c r="W131" s="53" t="n">
        <f aca="false">(R131/100)*(K131*$K$9)+(R131/100)*(L131*$L$9)</f>
        <v>0</v>
      </c>
      <c r="X131" s="53" t="n">
        <f aca="false">N131+S131</f>
        <v>78.75</v>
      </c>
      <c r="Y131" s="53" t="n">
        <f aca="false">O131+T131</f>
        <v>175.5</v>
      </c>
      <c r="Z131" s="53" t="n">
        <f aca="false">P131+U131</f>
        <v>0</v>
      </c>
      <c r="AA131" s="53" t="n">
        <f aca="false">Q131+V131</f>
        <v>0</v>
      </c>
      <c r="AB131" s="53" t="n">
        <f aca="false">R131+W131</f>
        <v>0</v>
      </c>
      <c r="AC131" s="54" t="n">
        <f aca="false">ROUND(X131+Y131+Z131+AA131+AB131,1)</f>
        <v>254.3</v>
      </c>
      <c r="AD131" s="55" t="n">
        <f aca="false">(ROUND(AC131-AC125,1)/AC125)</f>
        <v>0.207502374169041</v>
      </c>
      <c r="AE131" s="46"/>
      <c r="AF131" s="47"/>
      <c r="AH131" s="59"/>
    </row>
    <row r="132" customFormat="false" ht="15" hidden="false" customHeight="false" outlineLevel="0" collapsed="false">
      <c r="A132" s="48" t="s">
        <v>35</v>
      </c>
      <c r="B132" s="58"/>
      <c r="C132" s="50" t="s">
        <v>11</v>
      </c>
      <c r="D132" s="51" t="n">
        <v>45</v>
      </c>
      <c r="E132" s="51" t="n">
        <v>0</v>
      </c>
      <c r="F132" s="51" t="n">
        <v>90</v>
      </c>
      <c r="G132" s="51" t="n">
        <v>0</v>
      </c>
      <c r="H132" s="51" t="n">
        <v>0</v>
      </c>
      <c r="I132" s="52" t="n">
        <v>20</v>
      </c>
      <c r="J132" s="52" t="n">
        <v>20</v>
      </c>
      <c r="K132" s="52" t="n">
        <v>20</v>
      </c>
      <c r="L132" s="52" t="n">
        <v>20</v>
      </c>
      <c r="M132" s="52" t="n">
        <v>0</v>
      </c>
      <c r="N132" s="53" t="n">
        <f aca="false">D132*$D$10</f>
        <v>56.25</v>
      </c>
      <c r="O132" s="53" t="n">
        <f aca="false">E132*$E$10</f>
        <v>0</v>
      </c>
      <c r="P132" s="53" t="n">
        <f aca="false">F132*$F$10</f>
        <v>112.5</v>
      </c>
      <c r="Q132" s="53" t="n">
        <f aca="false">G132*$G$10</f>
        <v>0</v>
      </c>
      <c r="R132" s="53" t="n">
        <f aca="false">H132*$H$10</f>
        <v>0</v>
      </c>
      <c r="S132" s="53" t="n">
        <f aca="false">(N132/100)*(I132*$I$10)+(N132/100)*(J132*$J$10)</f>
        <v>22.5</v>
      </c>
      <c r="T132" s="53" t="n">
        <f aca="false">(O132/100)*(K132*$J$10)</f>
        <v>0</v>
      </c>
      <c r="U132" s="53" t="n">
        <f aca="false">(P132/100)*(K132*$K$10)+(P132/100)*(L132*$L$10)</f>
        <v>63</v>
      </c>
      <c r="V132" s="53" t="n">
        <f aca="false">(Q132/100)*(L132*$L$10)</f>
        <v>0</v>
      </c>
      <c r="W132" s="53" t="n">
        <f aca="false">(R132/100)*(K132*$K$10)+(R132/100)*(L132*$L$10)</f>
        <v>0</v>
      </c>
      <c r="X132" s="53" t="n">
        <f aca="false">N132+S132</f>
        <v>78.75</v>
      </c>
      <c r="Y132" s="53" t="n">
        <f aca="false">O132+T132</f>
        <v>0</v>
      </c>
      <c r="Z132" s="53" t="n">
        <f aca="false">P132+U132</f>
        <v>175.5</v>
      </c>
      <c r="AA132" s="53" t="n">
        <f aca="false">Q132+V132</f>
        <v>0</v>
      </c>
      <c r="AB132" s="53" t="n">
        <f aca="false">R132+W132</f>
        <v>0</v>
      </c>
      <c r="AC132" s="54" t="n">
        <f aca="false">ROUND(X132+Y132+Z132+AA132+AB132,1)</f>
        <v>254.3</v>
      </c>
      <c r="AD132" s="55" t="n">
        <f aca="false">(ROUND(AC132-AC125,1)/AC125)</f>
        <v>0.207502374169041</v>
      </c>
      <c r="AE132" s="46"/>
      <c r="AF132" s="47"/>
      <c r="AH132" s="59"/>
    </row>
    <row r="133" customFormat="false" ht="15" hidden="false" customHeight="false" outlineLevel="0" collapsed="false">
      <c r="A133" s="48" t="s">
        <v>36</v>
      </c>
      <c r="B133" s="58"/>
      <c r="C133" s="50" t="s">
        <v>12</v>
      </c>
      <c r="D133" s="51" t="n">
        <v>45</v>
      </c>
      <c r="E133" s="51" t="n">
        <v>0</v>
      </c>
      <c r="F133" s="51" t="n">
        <v>0</v>
      </c>
      <c r="G133" s="51" t="n">
        <v>90</v>
      </c>
      <c r="H133" s="51" t="n">
        <v>0</v>
      </c>
      <c r="I133" s="52" t="n">
        <v>20</v>
      </c>
      <c r="J133" s="52" t="n">
        <v>20</v>
      </c>
      <c r="K133" s="52" t="n">
        <v>0</v>
      </c>
      <c r="L133" s="52" t="n">
        <v>40</v>
      </c>
      <c r="M133" s="52" t="n">
        <v>0</v>
      </c>
      <c r="N133" s="53" t="n">
        <f aca="false">D133*$D$11</f>
        <v>56.25</v>
      </c>
      <c r="O133" s="53" t="n">
        <f aca="false">E133*$E$11</f>
        <v>0</v>
      </c>
      <c r="P133" s="53" t="n">
        <f aca="false">F133*$F$11</f>
        <v>0</v>
      </c>
      <c r="Q133" s="53" t="n">
        <f aca="false">G133*$G$11</f>
        <v>112.5</v>
      </c>
      <c r="R133" s="53" t="n">
        <f aca="false">H133*$H$11</f>
        <v>0</v>
      </c>
      <c r="S133" s="53" t="n">
        <f aca="false">(N133/100)*(I133*$I$11)+(N133/100)*(J133*$J$11)</f>
        <v>22.5</v>
      </c>
      <c r="T133" s="53" t="n">
        <f aca="false">(O133/100)*(K133*$K$11)</f>
        <v>0</v>
      </c>
      <c r="U133" s="53" t="n">
        <f aca="false">(P133/100)*(K133*$K$11)+(P133/100)*(L133*$L$11)</f>
        <v>0</v>
      </c>
      <c r="V133" s="53" t="n">
        <f aca="false">(Q133/100)*(L133*$L$11)</f>
        <v>63</v>
      </c>
      <c r="W133" s="53" t="n">
        <f aca="false">(R133/100)*(K133*$K$11)+(R133/100)*(L133*$L$11)</f>
        <v>0</v>
      </c>
      <c r="X133" s="53" t="n">
        <f aca="false">N133+S133</f>
        <v>78.75</v>
      </c>
      <c r="Y133" s="53" t="n">
        <f aca="false">O133+T133</f>
        <v>0</v>
      </c>
      <c r="Z133" s="53" t="n">
        <f aca="false">P133+U133</f>
        <v>0</v>
      </c>
      <c r="AA133" s="53" t="n">
        <f aca="false">Q133+V133</f>
        <v>175.5</v>
      </c>
      <c r="AB133" s="53" t="n">
        <f aca="false">R133+W133</f>
        <v>0</v>
      </c>
      <c r="AC133" s="54" t="n">
        <f aca="false">ROUND(X133+Y133+Z133+AA133+AB133,1)</f>
        <v>254.3</v>
      </c>
      <c r="AD133" s="55" t="n">
        <f aca="false">(ROUND(AC133-AC125,1)/AC125)</f>
        <v>0.207502374169041</v>
      </c>
      <c r="AE133" s="46"/>
      <c r="AF133" s="47"/>
      <c r="AH133" s="59"/>
    </row>
    <row r="134" customFormat="false" ht="15" hidden="false" customHeight="false" outlineLevel="0" collapsed="false">
      <c r="A134" s="48" t="s">
        <v>37</v>
      </c>
      <c r="B134" s="58"/>
      <c r="C134" s="50" t="s">
        <v>13</v>
      </c>
      <c r="D134" s="51" t="n">
        <v>45</v>
      </c>
      <c r="E134" s="51" t="n">
        <v>0</v>
      </c>
      <c r="F134" s="51" t="n">
        <v>0</v>
      </c>
      <c r="G134" s="51" t="n">
        <v>0</v>
      </c>
      <c r="H134" s="51" t="n">
        <v>90</v>
      </c>
      <c r="I134" s="52" t="n">
        <v>20</v>
      </c>
      <c r="J134" s="52" t="n">
        <v>20</v>
      </c>
      <c r="K134" s="52" t="n">
        <v>20</v>
      </c>
      <c r="L134" s="52" t="n">
        <v>20</v>
      </c>
      <c r="M134" s="52" t="n">
        <v>0</v>
      </c>
      <c r="N134" s="53" t="n">
        <f aca="false">D134*$D$12</f>
        <v>56.25</v>
      </c>
      <c r="O134" s="53" t="n">
        <f aca="false">E134*$E$12</f>
        <v>0</v>
      </c>
      <c r="P134" s="53" t="n">
        <f aca="false">F134*$F$12</f>
        <v>0</v>
      </c>
      <c r="Q134" s="53" t="n">
        <f aca="false">G134*$G$12</f>
        <v>0</v>
      </c>
      <c r="R134" s="53" t="n">
        <f aca="false">H134*$H$12</f>
        <v>112.5</v>
      </c>
      <c r="S134" s="53" t="n">
        <f aca="false">(N134/100)*(I134*$I$12)+(N134/100)*(J134*$J$12)</f>
        <v>22.5</v>
      </c>
      <c r="T134" s="53" t="n">
        <f aca="false">(O134/100)*(K134*$K$12)</f>
        <v>0</v>
      </c>
      <c r="U134" s="53" t="n">
        <f aca="false">(P134/100)*(K134*$K$12)+(P134/100)*(L134*$L$12)</f>
        <v>0</v>
      </c>
      <c r="V134" s="53" t="n">
        <f aca="false">(Q134/100)*(L134*$L$12)</f>
        <v>0</v>
      </c>
      <c r="W134" s="53" t="n">
        <f aca="false">(R134/100)*(K134*$K$12)+(R134/100)*(L134*$L$12)</f>
        <v>63</v>
      </c>
      <c r="X134" s="53" t="n">
        <f aca="false">N134+S134</f>
        <v>78.75</v>
      </c>
      <c r="Y134" s="53" t="n">
        <f aca="false">O134+T134</f>
        <v>0</v>
      </c>
      <c r="Z134" s="53" t="n">
        <f aca="false">P134+U134</f>
        <v>0</v>
      </c>
      <c r="AA134" s="53" t="n">
        <f aca="false">Q134+V134</f>
        <v>0</v>
      </c>
      <c r="AB134" s="53" t="n">
        <f aca="false">R134+W134</f>
        <v>175.5</v>
      </c>
      <c r="AC134" s="54" t="n">
        <f aca="false">ROUND(X134+Y134+Z134+AA134+AB134,1)</f>
        <v>254.3</v>
      </c>
      <c r="AD134" s="55" t="n">
        <f aca="false">(ROUND(AC134-AC125,1)/AC125)</f>
        <v>0.207502374169041</v>
      </c>
      <c r="AE134" s="46"/>
      <c r="AF134" s="47"/>
      <c r="AH134" s="59"/>
    </row>
    <row r="135" customFormat="false" ht="15" hidden="false" customHeight="false" outlineLevel="0" collapsed="false">
      <c r="A135" s="48" t="s">
        <v>38</v>
      </c>
      <c r="B135" s="58"/>
      <c r="C135" s="50" t="s">
        <v>14</v>
      </c>
      <c r="D135" s="51" t="n">
        <v>90</v>
      </c>
      <c r="E135" s="51" t="n">
        <v>0</v>
      </c>
      <c r="F135" s="51" t="n">
        <v>0</v>
      </c>
      <c r="G135" s="51" t="n">
        <v>0</v>
      </c>
      <c r="H135" s="51" t="n">
        <v>0</v>
      </c>
      <c r="I135" s="52" t="n">
        <v>20</v>
      </c>
      <c r="J135" s="52" t="n">
        <v>20</v>
      </c>
      <c r="K135" s="52" t="n">
        <v>0</v>
      </c>
      <c r="L135" s="52" t="n">
        <v>0</v>
      </c>
      <c r="M135" s="52" t="n">
        <v>50</v>
      </c>
      <c r="N135" s="53" t="n">
        <f aca="false">D135*$D$13</f>
        <v>112.5</v>
      </c>
      <c r="O135" s="53" t="n">
        <f aca="false">E135*$E$13</f>
        <v>0</v>
      </c>
      <c r="P135" s="53" t="n">
        <f aca="false">F135*$F$13</f>
        <v>0</v>
      </c>
      <c r="Q135" s="53" t="n">
        <f aca="false">G135*$G$13</f>
        <v>0</v>
      </c>
      <c r="R135" s="53" t="n">
        <f aca="false">H135*$H$13</f>
        <v>0</v>
      </c>
      <c r="S135" s="53" t="n">
        <f aca="false">(N135/100)*(I135*$I$13)+(N135/100)*(J135*$J$13)+(N135/100)*(M135*$M$13)</f>
        <v>157.5</v>
      </c>
      <c r="T135" s="53" t="n">
        <f aca="false">(O135/100)*(K135*$K$13)+(O135/100)*(M135*$M$13)</f>
        <v>0</v>
      </c>
      <c r="U135" s="53" t="n">
        <f aca="false">(P135/100)*(K135*$K$13)+(P135/100)*(L135*$L$13)+(P135/100)*(M135*$M$13)</f>
        <v>0</v>
      </c>
      <c r="V135" s="53" t="n">
        <f aca="false">(Q135/100)*(L135*$L$13)+(Q135/100)*(M135*$M$13)</f>
        <v>0</v>
      </c>
      <c r="W135" s="53" t="n">
        <f aca="false">(R135/100)*(K135*$K$13)+(R135/100)*(L135*$L$13)+(R135/100)*(M135*$M$13)</f>
        <v>0</v>
      </c>
      <c r="X135" s="53" t="n">
        <f aca="false">N135+S135</f>
        <v>270</v>
      </c>
      <c r="Y135" s="53" t="n">
        <f aca="false">O135+T135</f>
        <v>0</v>
      </c>
      <c r="Z135" s="53" t="n">
        <f aca="false">P135+U135</f>
        <v>0</v>
      </c>
      <c r="AA135" s="53" t="n">
        <f aca="false">Q135+V135</f>
        <v>0</v>
      </c>
      <c r="AB135" s="53" t="n">
        <f aca="false">R135+W135</f>
        <v>0</v>
      </c>
      <c r="AC135" s="54" t="n">
        <f aca="false">ROUND(X135+Y135+Z135+AA135+AB135,1)</f>
        <v>270</v>
      </c>
      <c r="AD135" s="55" t="n">
        <f aca="false">(ROUND(AC135-AC125,1)/AC125)</f>
        <v>0.282051282051282</v>
      </c>
      <c r="AE135" s="46"/>
      <c r="AF135" s="47"/>
      <c r="AH135" s="59"/>
    </row>
    <row r="136" customFormat="false" ht="15" hidden="false" customHeight="false" outlineLevel="0" collapsed="false">
      <c r="A136" s="48" t="s">
        <v>39</v>
      </c>
      <c r="B136" s="58"/>
      <c r="C136" s="50" t="s">
        <v>15</v>
      </c>
      <c r="D136" s="51" t="n">
        <v>90</v>
      </c>
      <c r="E136" s="51" t="n">
        <v>0</v>
      </c>
      <c r="F136" s="51" t="n">
        <v>0</v>
      </c>
      <c r="G136" s="51" t="n">
        <v>0</v>
      </c>
      <c r="H136" s="51" t="n">
        <v>0</v>
      </c>
      <c r="I136" s="52" t="n">
        <v>20</v>
      </c>
      <c r="J136" s="52" t="n">
        <v>20</v>
      </c>
      <c r="K136" s="52" t="n">
        <v>50</v>
      </c>
      <c r="L136" s="52" t="n">
        <v>0</v>
      </c>
      <c r="M136" s="52" t="n">
        <v>0</v>
      </c>
      <c r="N136" s="53" t="n">
        <f aca="false">D136*$D$14</f>
        <v>112.5</v>
      </c>
      <c r="O136" s="53" t="n">
        <f aca="false">E136*$E$14</f>
        <v>0</v>
      </c>
      <c r="P136" s="53" t="n">
        <f aca="false">F136*$F$14</f>
        <v>0</v>
      </c>
      <c r="Q136" s="53" t="n">
        <f aca="false">G136*$G$14</f>
        <v>0</v>
      </c>
      <c r="R136" s="53" t="n">
        <f aca="false">H136*$H$14</f>
        <v>0</v>
      </c>
      <c r="S136" s="53" t="n">
        <f aca="false">(N136/100)*(I136*$I$14)+(N136/100)*(J136*$J$14)+(N136/100)*(K136*$K$14)</f>
        <v>157.5</v>
      </c>
      <c r="T136" s="53" t="n">
        <f aca="false">(O136/100)*(K136*$K$14)</f>
        <v>0</v>
      </c>
      <c r="U136" s="53" t="n">
        <f aca="false">(P136/100)*(K136*$K$14)+(P136/100)*(L136*$L$14)</f>
        <v>0</v>
      </c>
      <c r="V136" s="53" t="n">
        <f aca="false">(Q136/100)*(L136*$L$14)</f>
        <v>0</v>
      </c>
      <c r="W136" s="53" t="n">
        <f aca="false">(R136/100)*(K136*$L$14)+(R136/100)*(L136*$M$14)</f>
        <v>0</v>
      </c>
      <c r="X136" s="53" t="n">
        <f aca="false">N136+S136</f>
        <v>270</v>
      </c>
      <c r="Y136" s="53" t="n">
        <f aca="false">O136+T136</f>
        <v>0</v>
      </c>
      <c r="Z136" s="53" t="n">
        <f aca="false">P136+U136</f>
        <v>0</v>
      </c>
      <c r="AA136" s="53" t="n">
        <f aca="false">Q136+V136</f>
        <v>0</v>
      </c>
      <c r="AB136" s="53" t="n">
        <f aca="false">R136+W136</f>
        <v>0</v>
      </c>
      <c r="AC136" s="54" t="n">
        <f aca="false">ROUND(X136+Y136+Z136+AA136+AB136,1)</f>
        <v>270</v>
      </c>
      <c r="AD136" s="55" t="n">
        <f aca="false">(ROUND(AC136-AC125,1)/AC125)</f>
        <v>0.282051282051282</v>
      </c>
      <c r="AE136" s="46"/>
      <c r="AF136" s="47"/>
      <c r="AH136" s="59"/>
    </row>
    <row r="137" customFormat="false" ht="15" hidden="false" customHeight="false" outlineLevel="0" collapsed="false">
      <c r="A137" s="48"/>
      <c r="B137" s="58"/>
      <c r="C137" s="50" t="s">
        <v>16</v>
      </c>
      <c r="D137" s="51" t="n">
        <v>90</v>
      </c>
      <c r="E137" s="51" t="n">
        <v>0</v>
      </c>
      <c r="F137" s="51" t="n">
        <v>0</v>
      </c>
      <c r="G137" s="51" t="n">
        <v>0</v>
      </c>
      <c r="H137" s="51" t="n">
        <v>0</v>
      </c>
      <c r="I137" s="52" t="n">
        <v>20</v>
      </c>
      <c r="J137" s="52" t="n">
        <v>20</v>
      </c>
      <c r="K137" s="52" t="n">
        <v>0</v>
      </c>
      <c r="L137" s="52" t="n">
        <v>50</v>
      </c>
      <c r="M137" s="52" t="n">
        <v>0</v>
      </c>
      <c r="N137" s="53" t="n">
        <f aca="false">D137*$D$15</f>
        <v>112.5</v>
      </c>
      <c r="O137" s="53" t="n">
        <f aca="false">E137*$E$15</f>
        <v>0</v>
      </c>
      <c r="P137" s="53" t="n">
        <f aca="false">F137*$F$15</f>
        <v>0</v>
      </c>
      <c r="Q137" s="53" t="n">
        <f aca="false">G137*$G$15</f>
        <v>0</v>
      </c>
      <c r="R137" s="53" t="n">
        <f aca="false">H137*$H$15</f>
        <v>0</v>
      </c>
      <c r="S137" s="53" t="n">
        <f aca="false">(N137/100)*(I137*$I$15)+(N137/100)*(J137*$J$15)+(N137/100)*(L137*$L$15)</f>
        <v>157.5</v>
      </c>
      <c r="T137" s="53" t="n">
        <f aca="false">(O137/100)*(K137*$K$15)</f>
        <v>0</v>
      </c>
      <c r="U137" s="53" t="n">
        <f aca="false">(P137/100)*(K137*$K$15)+(P137/100)*(L137*$L$15)</f>
        <v>0</v>
      </c>
      <c r="V137" s="53" t="n">
        <f aca="false">(Q137/100)*(L137*$L$15)</f>
        <v>0</v>
      </c>
      <c r="W137" s="53" t="n">
        <f aca="false">(R137/100)*(K137*$K$15)+(R137/100)*(L137*$L$15)</f>
        <v>0</v>
      </c>
      <c r="X137" s="53" t="n">
        <f aca="false">N137+S137</f>
        <v>270</v>
      </c>
      <c r="Y137" s="53" t="n">
        <f aca="false">O137+T137</f>
        <v>0</v>
      </c>
      <c r="Z137" s="53" t="n">
        <f aca="false">P137+U137</f>
        <v>0</v>
      </c>
      <c r="AA137" s="53" t="n">
        <f aca="false">Q137+V137</f>
        <v>0</v>
      </c>
      <c r="AB137" s="53" t="n">
        <f aca="false">R137+W137</f>
        <v>0</v>
      </c>
      <c r="AC137" s="54" t="n">
        <f aca="false">ROUND(X137+Y137+Z137+AA137+AB137,1)</f>
        <v>270</v>
      </c>
      <c r="AD137" s="55" t="n">
        <f aca="false">(ROUND(AC137-AC125,1)/AC125)</f>
        <v>0.282051282051282</v>
      </c>
      <c r="AE137" s="46"/>
      <c r="AF137" s="47"/>
      <c r="AH137" s="59"/>
    </row>
    <row r="138" customFormat="false" ht="15" hidden="false" customHeight="false" outlineLevel="0" collapsed="false">
      <c r="A138" s="48"/>
      <c r="B138" s="58"/>
      <c r="C138" s="50" t="s">
        <v>17</v>
      </c>
      <c r="D138" s="51" t="n">
        <v>90</v>
      </c>
      <c r="E138" s="51" t="n">
        <v>0</v>
      </c>
      <c r="F138" s="51" t="n">
        <v>0</v>
      </c>
      <c r="G138" s="51" t="n">
        <v>0</v>
      </c>
      <c r="H138" s="51" t="n">
        <v>0</v>
      </c>
      <c r="I138" s="52" t="n">
        <v>20</v>
      </c>
      <c r="J138" s="52" t="n">
        <v>40</v>
      </c>
      <c r="K138" s="52" t="n">
        <v>0</v>
      </c>
      <c r="L138" s="52" t="n">
        <v>0</v>
      </c>
      <c r="M138" s="52" t="n">
        <v>0</v>
      </c>
      <c r="N138" s="53" t="n">
        <f aca="false">D138*$D$16</f>
        <v>112.5</v>
      </c>
      <c r="O138" s="53" t="n">
        <f aca="false">E138*$E$16</f>
        <v>0</v>
      </c>
      <c r="P138" s="53" t="n">
        <f aca="false">F138*$F$16</f>
        <v>0</v>
      </c>
      <c r="Q138" s="53" t="n">
        <f aca="false">G138*$G$16</f>
        <v>0</v>
      </c>
      <c r="R138" s="53" t="n">
        <f aca="false">H138*$H$16</f>
        <v>0</v>
      </c>
      <c r="S138" s="53" t="n">
        <f aca="false">(N138/100)*(I138*$I$16)+(N138/100)*(J138*$J$16)</f>
        <v>135</v>
      </c>
      <c r="T138" s="53" t="n">
        <f aca="false">(O138/100)*(K138*$K$16)</f>
        <v>0</v>
      </c>
      <c r="U138" s="53" t="n">
        <f aca="false">(P138/100)*(K138*$K$16)+(P138/100)*(L138*$L$16)</f>
        <v>0</v>
      </c>
      <c r="V138" s="53" t="n">
        <f aca="false">(Q138/100)*(L138*$L$16)</f>
        <v>0</v>
      </c>
      <c r="W138" s="53" t="n">
        <f aca="false">(R138/100)*(K138*$K$16)+(R138/100)*(L138*$L$16)</f>
        <v>0</v>
      </c>
      <c r="X138" s="53" t="n">
        <f aca="false">N138+S138</f>
        <v>247.5</v>
      </c>
      <c r="Y138" s="53" t="n">
        <f aca="false">O138+T138</f>
        <v>0</v>
      </c>
      <c r="Z138" s="53" t="n">
        <f aca="false">P138+U138</f>
        <v>0</v>
      </c>
      <c r="AA138" s="53" t="n">
        <f aca="false">Q138+V138</f>
        <v>0</v>
      </c>
      <c r="AB138" s="53" t="n">
        <f aca="false">R138+W138</f>
        <v>0</v>
      </c>
      <c r="AC138" s="54" t="n">
        <f aca="false">ROUND(X138+Y138+Z138+AA138+AB138,1)</f>
        <v>247.5</v>
      </c>
      <c r="AD138" s="55" t="n">
        <f aca="false">(ROUND(AC138-AC125,1)/AC125)</f>
        <v>0.175213675213675</v>
      </c>
      <c r="AE138" s="46"/>
      <c r="AF138" s="47"/>
      <c r="AH138" s="59"/>
    </row>
    <row r="139" customFormat="false" ht="15" hidden="false" customHeight="false" outlineLevel="0" collapsed="false">
      <c r="A139" s="48"/>
      <c r="B139" s="58"/>
      <c r="C139" s="50" t="s">
        <v>18</v>
      </c>
      <c r="D139" s="51" t="n">
        <v>90</v>
      </c>
      <c r="E139" s="51" t="n">
        <v>0</v>
      </c>
      <c r="F139" s="51" t="n">
        <v>0</v>
      </c>
      <c r="G139" s="51" t="n">
        <v>0</v>
      </c>
      <c r="H139" s="51" t="n">
        <v>0</v>
      </c>
      <c r="I139" s="52" t="n">
        <v>40</v>
      </c>
      <c r="J139" s="52" t="n">
        <v>20</v>
      </c>
      <c r="K139" s="52" t="n">
        <v>0</v>
      </c>
      <c r="L139" s="52" t="n">
        <v>0</v>
      </c>
      <c r="M139" s="52" t="n">
        <v>0</v>
      </c>
      <c r="N139" s="53" t="n">
        <f aca="false">D139*$D$17</f>
        <v>112.5</v>
      </c>
      <c r="O139" s="53" t="n">
        <f aca="false">E139*$E$17</f>
        <v>0</v>
      </c>
      <c r="P139" s="53" t="n">
        <f aca="false">F139*$F$17</f>
        <v>0</v>
      </c>
      <c r="Q139" s="53" t="n">
        <f aca="false">G139*$G$17</f>
        <v>0</v>
      </c>
      <c r="R139" s="53" t="n">
        <f aca="false">H139*$H$17</f>
        <v>0</v>
      </c>
      <c r="S139" s="53" t="n">
        <f aca="false">(N139/100)*(I139*$I$17)+(N139/100)*(J139*$J$17)</f>
        <v>135</v>
      </c>
      <c r="T139" s="53" t="n">
        <f aca="false">(O139/100)*(K139*$K$17)</f>
        <v>0</v>
      </c>
      <c r="U139" s="53" t="n">
        <f aca="false">(P139/100)*(K139*$K$17)+(P139/100)*(L139*$L$17)</f>
        <v>0</v>
      </c>
      <c r="V139" s="53" t="n">
        <f aca="false">(Q139/100)*(L139*$L$17)</f>
        <v>0</v>
      </c>
      <c r="W139" s="53" t="n">
        <f aca="false">(R139/100)*(K139*$K$17)+(R139/100)*(L139*$L$17)</f>
        <v>0</v>
      </c>
      <c r="X139" s="53" t="n">
        <f aca="false">N139+S139</f>
        <v>247.5</v>
      </c>
      <c r="Y139" s="53" t="n">
        <f aca="false">O139+T139</f>
        <v>0</v>
      </c>
      <c r="Z139" s="53" t="n">
        <f aca="false">P139+U139</f>
        <v>0</v>
      </c>
      <c r="AA139" s="53" t="n">
        <f aca="false">Q139+V139</f>
        <v>0</v>
      </c>
      <c r="AB139" s="53" t="n">
        <f aca="false">R139+W139</f>
        <v>0</v>
      </c>
      <c r="AC139" s="54" t="n">
        <f aca="false">ROUND(X139+Y139+Z139+AA139+AB139,1)</f>
        <v>247.5</v>
      </c>
      <c r="AD139" s="55" t="n">
        <f aca="false">(ROUND(AC139-AC125,1)/AC125)</f>
        <v>0.175213675213675</v>
      </c>
      <c r="AE139" s="46"/>
      <c r="AF139" s="47"/>
      <c r="AH139" s="59"/>
    </row>
    <row r="140" customFormat="false" ht="15" hidden="false" customHeight="false" outlineLevel="0" collapsed="false">
      <c r="A140" s="56" t="s">
        <v>19</v>
      </c>
      <c r="B140" s="57" t="s">
        <v>47</v>
      </c>
      <c r="C140" s="40" t="s">
        <v>4</v>
      </c>
      <c r="D140" s="41" t="n">
        <v>60</v>
      </c>
      <c r="E140" s="41" t="n">
        <v>0</v>
      </c>
      <c r="F140" s="41" t="n">
        <v>0</v>
      </c>
      <c r="G140" s="41" t="n">
        <v>0</v>
      </c>
      <c r="H140" s="41" t="n">
        <v>0</v>
      </c>
      <c r="I140" s="42" t="n">
        <v>20</v>
      </c>
      <c r="J140" s="42" t="n">
        <v>60</v>
      </c>
      <c r="K140" s="42" t="n">
        <v>0</v>
      </c>
      <c r="L140" s="42" t="n">
        <v>0</v>
      </c>
      <c r="M140" s="42" t="n">
        <v>0</v>
      </c>
      <c r="N140" s="43" t="n">
        <f aca="false">D140*$D$3</f>
        <v>78</v>
      </c>
      <c r="O140" s="43" t="n">
        <f aca="false">E140*$E$3</f>
        <v>0</v>
      </c>
      <c r="P140" s="43" t="n">
        <f aca="false">F140*$F$3</f>
        <v>0</v>
      </c>
      <c r="Q140" s="43" t="n">
        <f aca="false">G140*$G$3</f>
        <v>0</v>
      </c>
      <c r="R140" s="43" t="n">
        <f aca="false">H140*$H$3</f>
        <v>0</v>
      </c>
      <c r="S140" s="43" t="n">
        <f aca="false">(N140/100)*(I140*$I$3)+(N140/100)*(J140*$J$3)</f>
        <v>124.8</v>
      </c>
      <c r="T140" s="43" t="n">
        <f aca="false">(O140/100)*(K140*$K$3)</f>
        <v>0</v>
      </c>
      <c r="U140" s="43" t="n">
        <f aca="false">(P140/100)*(K140*$K$3)+(P140/100)*(L140*$L$3)</f>
        <v>0</v>
      </c>
      <c r="V140" s="43" t="n">
        <f aca="false">(Q140/100)*(L140*$L$3)</f>
        <v>0</v>
      </c>
      <c r="W140" s="43" t="n">
        <f aca="false">(R140/100)*(K140*$K$3)+(R140/100)*(L140*$L$3)</f>
        <v>0</v>
      </c>
      <c r="X140" s="43" t="n">
        <f aca="false">N140+S140</f>
        <v>202.8</v>
      </c>
      <c r="Y140" s="43" t="n">
        <f aca="false">O140+T140</f>
        <v>0</v>
      </c>
      <c r="Z140" s="43" t="n">
        <f aca="false">P140+U140</f>
        <v>0</v>
      </c>
      <c r="AA140" s="43" t="n">
        <f aca="false">Q140+V140</f>
        <v>0</v>
      </c>
      <c r="AB140" s="43" t="n">
        <f aca="false">R140+W140</f>
        <v>0</v>
      </c>
      <c r="AC140" s="44" t="n">
        <f aca="false">ROUND(X140+Y140+Z140+AA140+AB140,1)</f>
        <v>202.8</v>
      </c>
      <c r="AD140" s="45" t="n">
        <v>0</v>
      </c>
      <c r="AE140" s="46" t="s">
        <v>28</v>
      </c>
      <c r="AF140" s="47"/>
      <c r="AH140" s="59"/>
    </row>
    <row r="141" customFormat="false" ht="15" hidden="false" customHeight="false" outlineLevel="0" collapsed="false">
      <c r="A141" s="48" t="s">
        <v>29</v>
      </c>
      <c r="B141" s="58" t="n">
        <v>0</v>
      </c>
      <c r="C141" s="50" t="s">
        <v>5</v>
      </c>
      <c r="D141" s="51" t="n">
        <v>60</v>
      </c>
      <c r="E141" s="51" t="n">
        <v>0</v>
      </c>
      <c r="F141" s="51" t="n">
        <v>0</v>
      </c>
      <c r="G141" s="51" t="n">
        <v>0</v>
      </c>
      <c r="H141" s="51" t="n">
        <v>0</v>
      </c>
      <c r="I141" s="52" t="n">
        <v>35</v>
      </c>
      <c r="J141" s="52" t="n">
        <v>75</v>
      </c>
      <c r="K141" s="52" t="n">
        <v>0</v>
      </c>
      <c r="L141" s="52" t="n">
        <v>0</v>
      </c>
      <c r="M141" s="52" t="n">
        <v>0</v>
      </c>
      <c r="N141" s="53" t="n">
        <f aca="false">D141*$D$4</f>
        <v>75</v>
      </c>
      <c r="O141" s="53" t="n">
        <f aca="false">E141*$E$4</f>
        <v>0</v>
      </c>
      <c r="P141" s="53" t="n">
        <f aca="false">F141*$F$4</f>
        <v>0</v>
      </c>
      <c r="Q141" s="53" t="n">
        <f aca="false">G141*$G$4</f>
        <v>0</v>
      </c>
      <c r="R141" s="53" t="n">
        <f aca="false">H141*$H$4</f>
        <v>0</v>
      </c>
      <c r="S141" s="53" t="n">
        <f aca="false">(N141/100)*(I141*$I$4)+(N141/100)*(J141*$J$4)</f>
        <v>165</v>
      </c>
      <c r="T141" s="53" t="n">
        <f aca="false">(O141/100)*(K141*$K$4)</f>
        <v>0</v>
      </c>
      <c r="U141" s="53" t="n">
        <f aca="false">(P141/100)*(K141*$K$4)+(P141/100)*(L141*$L$4)</f>
        <v>0</v>
      </c>
      <c r="V141" s="53" t="n">
        <f aca="false">(Q141/100)*(L141*$L$4)</f>
        <v>0</v>
      </c>
      <c r="W141" s="53" t="n">
        <f aca="false">(R141/100)*(K141*$K$4)+(R141/100)*(L141*$L$4)</f>
        <v>0</v>
      </c>
      <c r="X141" s="53" t="n">
        <f aca="false">N141+S141</f>
        <v>240</v>
      </c>
      <c r="Y141" s="53" t="n">
        <f aca="false">O141+T141</f>
        <v>0</v>
      </c>
      <c r="Z141" s="53" t="n">
        <f aca="false">P141+U141</f>
        <v>0</v>
      </c>
      <c r="AA141" s="53" t="n">
        <f aca="false">Q141+V141</f>
        <v>0</v>
      </c>
      <c r="AB141" s="53" t="n">
        <f aca="false">R141+W141</f>
        <v>0</v>
      </c>
      <c r="AC141" s="54" t="n">
        <f aca="false">ROUND(X141+Y141+Z141+AA141+AB141,1)</f>
        <v>240</v>
      </c>
      <c r="AD141" s="55" t="n">
        <f aca="false">(ROUND(AC141-AC140,1)/AC140)</f>
        <v>0.183431952662722</v>
      </c>
      <c r="AE141" s="46"/>
      <c r="AF141" s="47"/>
      <c r="AH141" s="59"/>
    </row>
    <row r="142" customFormat="false" ht="15" hidden="false" customHeight="false" outlineLevel="0" collapsed="false">
      <c r="A142" s="48" t="s">
        <v>30</v>
      </c>
      <c r="B142" s="58" t="n">
        <v>12</v>
      </c>
      <c r="C142" s="50" t="s">
        <v>6</v>
      </c>
      <c r="D142" s="51" t="n">
        <v>60</v>
      </c>
      <c r="E142" s="51" t="n">
        <v>0</v>
      </c>
      <c r="F142" s="51" t="n">
        <v>0</v>
      </c>
      <c r="G142" s="51" t="n">
        <v>0</v>
      </c>
      <c r="H142" s="51" t="n">
        <v>0</v>
      </c>
      <c r="I142" s="52" t="n">
        <v>20</v>
      </c>
      <c r="J142" s="52" t="n">
        <v>60</v>
      </c>
      <c r="K142" s="52" t="n">
        <v>0</v>
      </c>
      <c r="L142" s="52" t="n">
        <v>0</v>
      </c>
      <c r="M142" s="52" t="n">
        <v>0</v>
      </c>
      <c r="N142" s="53" t="n">
        <f aca="false">D142*$D$5</f>
        <v>78</v>
      </c>
      <c r="O142" s="53" t="n">
        <f aca="false">E142*$E$5</f>
        <v>0</v>
      </c>
      <c r="P142" s="53" t="n">
        <f aca="false">F142*$F$5</f>
        <v>0</v>
      </c>
      <c r="Q142" s="53" t="n">
        <f aca="false">G142*$G$5</f>
        <v>0</v>
      </c>
      <c r="R142" s="53" t="n">
        <f aca="false">H142*$H$5</f>
        <v>0</v>
      </c>
      <c r="S142" s="53" t="n">
        <f aca="false">(N142/100)*(I142*$I$5)+(N142/100)*(J142*$J$5)</f>
        <v>124.8</v>
      </c>
      <c r="T142" s="53" t="n">
        <f aca="false">(O142/100)*(K142*$K$5)</f>
        <v>0</v>
      </c>
      <c r="U142" s="53" t="n">
        <f aca="false">(P142/100)*(K142*$K$5)+(P142/100)*(L142*$L$5)</f>
        <v>0</v>
      </c>
      <c r="V142" s="53" t="n">
        <f aca="false">(Q142/100)*(L142*$L$5)</f>
        <v>0</v>
      </c>
      <c r="W142" s="53" t="n">
        <f aca="false">(R142/100)*(K142*$K$5)+(R142/100)*(L142*$L$5)</f>
        <v>0</v>
      </c>
      <c r="X142" s="53" t="n">
        <f aca="false">N142+S142</f>
        <v>202.8</v>
      </c>
      <c r="Y142" s="53" t="n">
        <f aca="false">O142+T142</f>
        <v>0</v>
      </c>
      <c r="Z142" s="53" t="n">
        <f aca="false">P142+U142</f>
        <v>0</v>
      </c>
      <c r="AA142" s="53" t="n">
        <f aca="false">Q142+V142</f>
        <v>0</v>
      </c>
      <c r="AB142" s="53" t="n">
        <f aca="false">R142+W142</f>
        <v>0</v>
      </c>
      <c r="AC142" s="54" t="n">
        <f aca="false">ROUND(X142+Y142+Z142+AA142+AB142,1)</f>
        <v>202.8</v>
      </c>
      <c r="AD142" s="55" t="n">
        <f aca="false">(ROUND(AC142-AC140,1)/AC140)</f>
        <v>0</v>
      </c>
      <c r="AE142" s="46"/>
      <c r="AF142" s="47"/>
      <c r="AH142" s="59"/>
    </row>
    <row r="143" customFormat="false" ht="15" hidden="false" customHeight="false" outlineLevel="0" collapsed="false">
      <c r="A143" s="48" t="s">
        <v>31</v>
      </c>
      <c r="B143" s="58" t="n">
        <v>0</v>
      </c>
      <c r="C143" s="50" t="s">
        <v>7</v>
      </c>
      <c r="D143" s="51" t="n">
        <v>60</v>
      </c>
      <c r="E143" s="51" t="n">
        <v>0</v>
      </c>
      <c r="F143" s="51" t="n">
        <v>0</v>
      </c>
      <c r="G143" s="51" t="n">
        <v>0</v>
      </c>
      <c r="H143" s="51" t="n">
        <v>0</v>
      </c>
      <c r="I143" s="52" t="n">
        <v>20</v>
      </c>
      <c r="J143" s="52" t="n">
        <v>60</v>
      </c>
      <c r="K143" s="52" t="n">
        <v>0</v>
      </c>
      <c r="L143" s="52" t="n">
        <v>0</v>
      </c>
      <c r="M143" s="52" t="n">
        <v>0</v>
      </c>
      <c r="N143" s="53" t="n">
        <f aca="false">D143*$D$6</f>
        <v>78</v>
      </c>
      <c r="O143" s="53" t="n">
        <f aca="false">E143*$E$6</f>
        <v>0</v>
      </c>
      <c r="P143" s="53" t="n">
        <f aca="false">F143*$F$6</f>
        <v>0</v>
      </c>
      <c r="Q143" s="53" t="n">
        <f aca="false">G143*$G$6</f>
        <v>0</v>
      </c>
      <c r="R143" s="53" t="n">
        <f aca="false">H143*$H$6</f>
        <v>0</v>
      </c>
      <c r="S143" s="53" t="n">
        <f aca="false">(N143/100)*(I143*$I$6)+(N143/100)*(J143*$J$6)</f>
        <v>124.8</v>
      </c>
      <c r="T143" s="53" t="n">
        <f aca="false">(O143/100)*(K143*$K$6)</f>
        <v>0</v>
      </c>
      <c r="U143" s="53" t="n">
        <f aca="false">(P143/100)*(K143*$K$6)+(P143/100)*(L143*$L$6)</f>
        <v>0</v>
      </c>
      <c r="V143" s="53" t="n">
        <f aca="false">(Q143/100)*(L143*$L$6)</f>
        <v>0</v>
      </c>
      <c r="W143" s="53" t="n">
        <f aca="false">(R143/100)*(K143*$K$6)+(R143/100)*(L143*$L$6)</f>
        <v>0</v>
      </c>
      <c r="X143" s="53" t="n">
        <f aca="false">N143+S143</f>
        <v>202.8</v>
      </c>
      <c r="Y143" s="53" t="n">
        <f aca="false">O143+T143</f>
        <v>0</v>
      </c>
      <c r="Z143" s="53" t="n">
        <f aca="false">P143+U143</f>
        <v>0</v>
      </c>
      <c r="AA143" s="53" t="n">
        <f aca="false">Q143+V143</f>
        <v>0</v>
      </c>
      <c r="AB143" s="53" t="n">
        <f aca="false">R143+W143</f>
        <v>0</v>
      </c>
      <c r="AC143" s="54" t="n">
        <f aca="false">ROUND(X143+Y143+Z143+AA143+AB143,1)</f>
        <v>202.8</v>
      </c>
      <c r="AD143" s="55" t="n">
        <f aca="false">(ROUND(AC143-AC140,1)/AC140)</f>
        <v>0</v>
      </c>
      <c r="AE143" s="46"/>
      <c r="AF143" s="47"/>
      <c r="AH143" s="59"/>
    </row>
    <row r="144" customFormat="false" ht="15" hidden="false" customHeight="false" outlineLevel="0" collapsed="false">
      <c r="A144" s="48" t="s">
        <v>32</v>
      </c>
      <c r="B144" s="58" t="n">
        <v>0</v>
      </c>
      <c r="C144" s="50" t="s">
        <v>8</v>
      </c>
      <c r="D144" s="51" t="n">
        <v>60</v>
      </c>
      <c r="E144" s="51" t="n">
        <v>0</v>
      </c>
      <c r="F144" s="51" t="n">
        <v>0</v>
      </c>
      <c r="G144" s="51" t="n">
        <v>0</v>
      </c>
      <c r="H144" s="51" t="n">
        <v>0</v>
      </c>
      <c r="I144" s="52" t="n">
        <v>20</v>
      </c>
      <c r="J144" s="52" t="n">
        <v>60</v>
      </c>
      <c r="K144" s="52" t="n">
        <v>0</v>
      </c>
      <c r="L144" s="52" t="n">
        <v>0</v>
      </c>
      <c r="M144" s="52" t="n">
        <v>0</v>
      </c>
      <c r="N144" s="53" t="n">
        <f aca="false">D144*$D$7</f>
        <v>78</v>
      </c>
      <c r="O144" s="53" t="n">
        <f aca="false">E144*$E$7</f>
        <v>0</v>
      </c>
      <c r="P144" s="53" t="n">
        <f aca="false">F144*$F$7</f>
        <v>0</v>
      </c>
      <c r="Q144" s="53" t="n">
        <f aca="false">G144*$G$7</f>
        <v>0</v>
      </c>
      <c r="R144" s="53" t="n">
        <f aca="false">H144*$H$7</f>
        <v>0</v>
      </c>
      <c r="S144" s="53" t="n">
        <f aca="false">(N144/100)*(I144*$I$7)+(N144/100)*(J144*$J$7)</f>
        <v>124.8</v>
      </c>
      <c r="T144" s="53" t="n">
        <f aca="false">(O144/100)*(K144*$K$7)</f>
        <v>0</v>
      </c>
      <c r="U144" s="53" t="n">
        <f aca="false">(P144/100)*(K144*$K$7)+(P144/100)*(L144*$L$7)</f>
        <v>0</v>
      </c>
      <c r="V144" s="53" t="n">
        <f aca="false">(Q144/100)*(L144*$L$7)</f>
        <v>0</v>
      </c>
      <c r="W144" s="53" t="n">
        <f aca="false">(R144/100)*(K144*$K$7)+(R144/100)*(L144*$L$7)</f>
        <v>0</v>
      </c>
      <c r="X144" s="53" t="n">
        <f aca="false">N144+S144</f>
        <v>202.8</v>
      </c>
      <c r="Y144" s="53" t="n">
        <f aca="false">O144+T144</f>
        <v>0</v>
      </c>
      <c r="Z144" s="53" t="n">
        <f aca="false">P144+U144</f>
        <v>0</v>
      </c>
      <c r="AA144" s="53" t="n">
        <f aca="false">Q144+V144</f>
        <v>0</v>
      </c>
      <c r="AB144" s="53" t="n">
        <f aca="false">R144+W144</f>
        <v>0</v>
      </c>
      <c r="AC144" s="54" t="n">
        <f aca="false">ROUND(X144+Y144+Z144+AA144+AB144,1)</f>
        <v>202.8</v>
      </c>
      <c r="AD144" s="55" t="n">
        <f aca="false">(ROUND(AC144-AC140,1)/AC140)</f>
        <v>0</v>
      </c>
      <c r="AE144" s="46"/>
      <c r="AF144" s="47"/>
      <c r="AH144" s="59"/>
    </row>
    <row r="145" customFormat="false" ht="15" hidden="false" customHeight="false" outlineLevel="0" collapsed="false">
      <c r="A145" s="48" t="s">
        <v>33</v>
      </c>
      <c r="B145" s="58"/>
      <c r="C145" s="50" t="s">
        <v>9</v>
      </c>
      <c r="D145" s="51" t="n">
        <v>60</v>
      </c>
      <c r="E145" s="51" t="n">
        <v>0</v>
      </c>
      <c r="F145" s="51" t="n">
        <v>0</v>
      </c>
      <c r="G145" s="51" t="n">
        <v>0</v>
      </c>
      <c r="H145" s="51" t="n">
        <v>0</v>
      </c>
      <c r="I145" s="52" t="n">
        <v>20</v>
      </c>
      <c r="J145" s="52" t="n">
        <v>60</v>
      </c>
      <c r="K145" s="52" t="n">
        <v>0</v>
      </c>
      <c r="L145" s="52" t="n">
        <v>0</v>
      </c>
      <c r="M145" s="52" t="n">
        <v>0</v>
      </c>
      <c r="N145" s="53" t="n">
        <f aca="false">D145*$D$8</f>
        <v>78</v>
      </c>
      <c r="O145" s="53" t="n">
        <f aca="false">E145*$E$8</f>
        <v>0</v>
      </c>
      <c r="P145" s="53" t="n">
        <f aca="false">F145*$F$8</f>
        <v>0</v>
      </c>
      <c r="Q145" s="53" t="n">
        <f aca="false">G145*$G$8</f>
        <v>0</v>
      </c>
      <c r="R145" s="53" t="n">
        <f aca="false">H145*$H$8</f>
        <v>0</v>
      </c>
      <c r="S145" s="53" t="n">
        <f aca="false">(N145/100)*(I145*$I$8)+(N145/100)*(J145*$J$8)</f>
        <v>124.8</v>
      </c>
      <c r="T145" s="53" t="n">
        <f aca="false">(O145/100)*(K145*$K$8)</f>
        <v>0</v>
      </c>
      <c r="U145" s="53" t="n">
        <f aca="false">(P145/100)*(K145*$K$8)+(P145/100)*(L145*$L$8)</f>
        <v>0</v>
      </c>
      <c r="V145" s="53" t="n">
        <f aca="false">(Q145/100)*(L145*$L$8)</f>
        <v>0</v>
      </c>
      <c r="W145" s="53" t="n">
        <f aca="false">(R145/100)*(K145*$K$8)+(R145/100)*(L145*$L$8)</f>
        <v>0</v>
      </c>
      <c r="X145" s="53" t="n">
        <f aca="false">N145+S145</f>
        <v>202.8</v>
      </c>
      <c r="Y145" s="53" t="n">
        <f aca="false">O145+T145</f>
        <v>0</v>
      </c>
      <c r="Z145" s="53" t="n">
        <f aca="false">P145+U145</f>
        <v>0</v>
      </c>
      <c r="AA145" s="53" t="n">
        <f aca="false">Q145+V145</f>
        <v>0</v>
      </c>
      <c r="AB145" s="53" t="n">
        <f aca="false">R145+W145</f>
        <v>0</v>
      </c>
      <c r="AC145" s="54" t="n">
        <f aca="false">ROUND(X145+Y145+Z145+AA145+AB145,1)</f>
        <v>202.8</v>
      </c>
      <c r="AD145" s="55" t="n">
        <f aca="false">(ROUND(AC145-AC140,1)/AC140)</f>
        <v>0</v>
      </c>
      <c r="AE145" s="46"/>
      <c r="AF145" s="47"/>
      <c r="AH145" s="59"/>
    </row>
    <row r="146" customFormat="false" ht="15" hidden="false" customHeight="false" outlineLevel="0" collapsed="false">
      <c r="A146" s="48" t="s">
        <v>34</v>
      </c>
      <c r="B146" s="58"/>
      <c r="C146" s="50" t="s">
        <v>10</v>
      </c>
      <c r="D146" s="51" t="n">
        <v>30</v>
      </c>
      <c r="E146" s="51" t="n">
        <v>60</v>
      </c>
      <c r="F146" s="51" t="n">
        <v>0</v>
      </c>
      <c r="G146" s="51" t="n">
        <v>0</v>
      </c>
      <c r="H146" s="51" t="n">
        <v>0</v>
      </c>
      <c r="I146" s="52" t="n">
        <v>20</v>
      </c>
      <c r="J146" s="52" t="n">
        <v>60</v>
      </c>
      <c r="K146" s="52" t="n">
        <v>100</v>
      </c>
      <c r="L146" s="52" t="n">
        <v>0</v>
      </c>
      <c r="M146" s="52" t="n">
        <v>0</v>
      </c>
      <c r="N146" s="53" t="n">
        <f aca="false">D146*$D$9</f>
        <v>37.5</v>
      </c>
      <c r="O146" s="53" t="n">
        <f aca="false">E146*$E$9</f>
        <v>75</v>
      </c>
      <c r="P146" s="53" t="n">
        <f aca="false">F146*$F$9</f>
        <v>0</v>
      </c>
      <c r="Q146" s="53" t="n">
        <f aca="false">G146*$G$9</f>
        <v>0</v>
      </c>
      <c r="R146" s="53" t="n">
        <f aca="false">H146*$H$9</f>
        <v>0</v>
      </c>
      <c r="S146" s="53" t="n">
        <f aca="false">(N146/100)*(I146*$I$9)+(N146/100)*(J146*$J$9)</f>
        <v>30</v>
      </c>
      <c r="T146" s="53" t="n">
        <f aca="false">(O146/100)*(K146*$K$9)</f>
        <v>105</v>
      </c>
      <c r="U146" s="53" t="n">
        <f aca="false">(P146/100)*(K146*$K$9)+(P146/100)*(L146*$L$9)</f>
        <v>0</v>
      </c>
      <c r="V146" s="53" t="n">
        <f aca="false">(Q146/100)*(L146*$L$9)</f>
        <v>0</v>
      </c>
      <c r="W146" s="53" t="n">
        <f aca="false">(R146/100)*(K146*$K$9)+(R146/100)*(L146*$L$9)</f>
        <v>0</v>
      </c>
      <c r="X146" s="53" t="n">
        <f aca="false">N146+S146</f>
        <v>67.5</v>
      </c>
      <c r="Y146" s="53" t="n">
        <f aca="false">O146+T146</f>
        <v>180</v>
      </c>
      <c r="Z146" s="53" t="n">
        <f aca="false">P146+U146</f>
        <v>0</v>
      </c>
      <c r="AA146" s="53" t="n">
        <f aca="false">Q146+V146</f>
        <v>0</v>
      </c>
      <c r="AB146" s="53" t="n">
        <f aca="false">R146+W146</f>
        <v>0</v>
      </c>
      <c r="AC146" s="54" t="n">
        <f aca="false">ROUND(X146+Y146+Z146+AA146+AB146,1)</f>
        <v>247.5</v>
      </c>
      <c r="AD146" s="55" t="n">
        <f aca="false">(ROUND(AC146-AC140,1)/AC140)</f>
        <v>0.220414201183432</v>
      </c>
      <c r="AE146" s="46"/>
      <c r="AF146" s="47"/>
      <c r="AH146" s="59"/>
    </row>
    <row r="147" customFormat="false" ht="15" hidden="false" customHeight="false" outlineLevel="0" collapsed="false">
      <c r="A147" s="48" t="s">
        <v>35</v>
      </c>
      <c r="B147" s="58"/>
      <c r="C147" s="50" t="s">
        <v>11</v>
      </c>
      <c r="D147" s="51" t="n">
        <v>30</v>
      </c>
      <c r="E147" s="51" t="n">
        <v>0</v>
      </c>
      <c r="F147" s="51" t="n">
        <v>60</v>
      </c>
      <c r="G147" s="51" t="n">
        <v>0</v>
      </c>
      <c r="H147" s="51" t="n">
        <v>0</v>
      </c>
      <c r="I147" s="52" t="n">
        <v>20</v>
      </c>
      <c r="J147" s="52" t="n">
        <v>60</v>
      </c>
      <c r="K147" s="52" t="n">
        <v>50</v>
      </c>
      <c r="L147" s="52" t="n">
        <v>50</v>
      </c>
      <c r="M147" s="52" t="n">
        <v>0</v>
      </c>
      <c r="N147" s="53" t="n">
        <f aca="false">D147*$D$10</f>
        <v>37.5</v>
      </c>
      <c r="O147" s="53" t="n">
        <f aca="false">E147*$E$10</f>
        <v>0</v>
      </c>
      <c r="P147" s="53" t="n">
        <f aca="false">F147*$F$10</f>
        <v>75</v>
      </c>
      <c r="Q147" s="53" t="n">
        <f aca="false">G147*$G$10</f>
        <v>0</v>
      </c>
      <c r="R147" s="53" t="n">
        <f aca="false">H147*$H$10</f>
        <v>0</v>
      </c>
      <c r="S147" s="53" t="n">
        <f aca="false">(N147/100)*(I147*$I$10)+(N147/100)*(J147*$J$10)</f>
        <v>30</v>
      </c>
      <c r="T147" s="53" t="n">
        <f aca="false">(O147/100)*(K147*$J$10)</f>
        <v>0</v>
      </c>
      <c r="U147" s="53" t="n">
        <f aca="false">(P147/100)*(K147*$K$10)+(P147/100)*(L147*$L$10)</f>
        <v>105</v>
      </c>
      <c r="V147" s="53" t="n">
        <f aca="false">(Q147/100)*(L147*$L$10)</f>
        <v>0</v>
      </c>
      <c r="W147" s="53" t="n">
        <f aca="false">(R147/100)*(K147*$K$10)+(R147/100)*(L147*$L$10)</f>
        <v>0</v>
      </c>
      <c r="X147" s="53" t="n">
        <f aca="false">N147+S147</f>
        <v>67.5</v>
      </c>
      <c r="Y147" s="53" t="n">
        <f aca="false">O147+T147</f>
        <v>0</v>
      </c>
      <c r="Z147" s="53" t="n">
        <f aca="false">P147+U147</f>
        <v>180</v>
      </c>
      <c r="AA147" s="53" t="n">
        <f aca="false">Q147+V147</f>
        <v>0</v>
      </c>
      <c r="AB147" s="53" t="n">
        <f aca="false">R147+W147</f>
        <v>0</v>
      </c>
      <c r="AC147" s="54" t="n">
        <f aca="false">ROUND(X147+Y147+Z147+AA147+AB147,1)</f>
        <v>247.5</v>
      </c>
      <c r="AD147" s="55" t="n">
        <f aca="false">(ROUND(AC147-AC140,1)/AC140)</f>
        <v>0.220414201183432</v>
      </c>
      <c r="AE147" s="46"/>
      <c r="AF147" s="47"/>
      <c r="AH147" s="59"/>
    </row>
    <row r="148" customFormat="false" ht="15" hidden="false" customHeight="false" outlineLevel="0" collapsed="false">
      <c r="A148" s="48" t="s">
        <v>36</v>
      </c>
      <c r="B148" s="58"/>
      <c r="C148" s="50" t="s">
        <v>12</v>
      </c>
      <c r="D148" s="51" t="n">
        <v>30</v>
      </c>
      <c r="E148" s="51" t="n">
        <v>0</v>
      </c>
      <c r="F148" s="51" t="n">
        <v>0</v>
      </c>
      <c r="G148" s="51" t="n">
        <v>60</v>
      </c>
      <c r="H148" s="51" t="n">
        <v>0</v>
      </c>
      <c r="I148" s="52" t="n">
        <v>20</v>
      </c>
      <c r="J148" s="52" t="n">
        <v>60</v>
      </c>
      <c r="K148" s="52" t="n">
        <v>0</v>
      </c>
      <c r="L148" s="52" t="n">
        <v>100</v>
      </c>
      <c r="M148" s="52" t="n">
        <v>0</v>
      </c>
      <c r="N148" s="53" t="n">
        <f aca="false">D148*$D$11</f>
        <v>37.5</v>
      </c>
      <c r="O148" s="53" t="n">
        <f aca="false">E148*$E$11</f>
        <v>0</v>
      </c>
      <c r="P148" s="53" t="n">
        <f aca="false">F148*$F$11</f>
        <v>0</v>
      </c>
      <c r="Q148" s="53" t="n">
        <f aca="false">G148*$G$11</f>
        <v>75</v>
      </c>
      <c r="R148" s="53" t="n">
        <f aca="false">H148*$H$11</f>
        <v>0</v>
      </c>
      <c r="S148" s="53" t="n">
        <f aca="false">(N148/100)*(I148*$I$11)+(N148/100)*(J148*$J$11)</f>
        <v>30</v>
      </c>
      <c r="T148" s="53" t="n">
        <f aca="false">(O148/100)*(K148*$K$11)</f>
        <v>0</v>
      </c>
      <c r="U148" s="53" t="n">
        <f aca="false">(P148/100)*(K148*$K$11)+(P148/100)*(L148*$L$11)</f>
        <v>0</v>
      </c>
      <c r="V148" s="53" t="n">
        <f aca="false">(Q148/100)*(L148*$L$11)</f>
        <v>105</v>
      </c>
      <c r="W148" s="53" t="n">
        <f aca="false">(R148/100)*(K148*$K$11)+(R148/100)*(L148*$L$11)</f>
        <v>0</v>
      </c>
      <c r="X148" s="53" t="n">
        <f aca="false">N148+S148</f>
        <v>67.5</v>
      </c>
      <c r="Y148" s="53" t="n">
        <f aca="false">O148+T148</f>
        <v>0</v>
      </c>
      <c r="Z148" s="53" t="n">
        <f aca="false">P148+U148</f>
        <v>0</v>
      </c>
      <c r="AA148" s="53" t="n">
        <f aca="false">Q148+V148</f>
        <v>180</v>
      </c>
      <c r="AB148" s="53" t="n">
        <f aca="false">R148+W148</f>
        <v>0</v>
      </c>
      <c r="AC148" s="54" t="n">
        <f aca="false">ROUND(X148+Y148+Z148+AA148+AB148,1)</f>
        <v>247.5</v>
      </c>
      <c r="AD148" s="55" t="n">
        <f aca="false">(ROUND(AC148-AC140,1)/AC140)</f>
        <v>0.220414201183432</v>
      </c>
      <c r="AE148" s="46"/>
      <c r="AF148" s="47"/>
      <c r="AH148" s="59"/>
    </row>
    <row r="149" customFormat="false" ht="15" hidden="false" customHeight="false" outlineLevel="0" collapsed="false">
      <c r="A149" s="48" t="s">
        <v>37</v>
      </c>
      <c r="B149" s="58"/>
      <c r="C149" s="50" t="s">
        <v>13</v>
      </c>
      <c r="D149" s="51" t="n">
        <v>30</v>
      </c>
      <c r="E149" s="51" t="n">
        <v>0</v>
      </c>
      <c r="F149" s="51" t="n">
        <v>0</v>
      </c>
      <c r="G149" s="51" t="n">
        <v>0</v>
      </c>
      <c r="H149" s="51" t="n">
        <v>60</v>
      </c>
      <c r="I149" s="52" t="n">
        <v>20</v>
      </c>
      <c r="J149" s="52" t="n">
        <v>60</v>
      </c>
      <c r="K149" s="52" t="n">
        <v>50</v>
      </c>
      <c r="L149" s="52" t="n">
        <v>50</v>
      </c>
      <c r="M149" s="52" t="n">
        <v>0</v>
      </c>
      <c r="N149" s="53" t="n">
        <f aca="false">D149*$D$12</f>
        <v>37.5</v>
      </c>
      <c r="O149" s="53" t="n">
        <f aca="false">E149*$E$12</f>
        <v>0</v>
      </c>
      <c r="P149" s="53" t="n">
        <f aca="false">F149*$F$12</f>
        <v>0</v>
      </c>
      <c r="Q149" s="53" t="n">
        <f aca="false">G149*$G$12</f>
        <v>0</v>
      </c>
      <c r="R149" s="53" t="n">
        <f aca="false">H149*$H$12</f>
        <v>75</v>
      </c>
      <c r="S149" s="53" t="n">
        <f aca="false">(N149/100)*(I149*$I$12)+(N149/100)*(J149*$J$12)</f>
        <v>30</v>
      </c>
      <c r="T149" s="53" t="n">
        <f aca="false">(O149/100)*(K149*$K$12)</f>
        <v>0</v>
      </c>
      <c r="U149" s="53" t="n">
        <f aca="false">(P149/100)*(K149*$K$12)+(P149/100)*(L149*$L$12)</f>
        <v>0</v>
      </c>
      <c r="V149" s="53" t="n">
        <f aca="false">(Q149/100)*(L149*$L$12)</f>
        <v>0</v>
      </c>
      <c r="W149" s="53" t="n">
        <f aca="false">(R149/100)*(K149*$K$12)+(R149/100)*(L149*$L$12)</f>
        <v>105</v>
      </c>
      <c r="X149" s="53" t="n">
        <f aca="false">N149+S149</f>
        <v>67.5</v>
      </c>
      <c r="Y149" s="53" t="n">
        <f aca="false">O149+T149</f>
        <v>0</v>
      </c>
      <c r="Z149" s="53" t="n">
        <f aca="false">P149+U149</f>
        <v>0</v>
      </c>
      <c r="AA149" s="53" t="n">
        <f aca="false">Q149+V149</f>
        <v>0</v>
      </c>
      <c r="AB149" s="53" t="n">
        <f aca="false">R149+W149</f>
        <v>180</v>
      </c>
      <c r="AC149" s="54" t="n">
        <f aca="false">ROUND(X149+Y149+Z149+AA149+AB149,1)</f>
        <v>247.5</v>
      </c>
      <c r="AD149" s="55" t="n">
        <f aca="false">(ROUND(AC149-AC140,1)/AC140)</f>
        <v>0.220414201183432</v>
      </c>
      <c r="AE149" s="46"/>
      <c r="AF149" s="47"/>
      <c r="AH149" s="59"/>
    </row>
    <row r="150" customFormat="false" ht="15" hidden="false" customHeight="false" outlineLevel="0" collapsed="false">
      <c r="A150" s="48" t="s">
        <v>38</v>
      </c>
      <c r="B150" s="58"/>
      <c r="C150" s="50" t="s">
        <v>14</v>
      </c>
      <c r="D150" s="51" t="n">
        <v>60</v>
      </c>
      <c r="E150" s="51" t="n">
        <v>0</v>
      </c>
      <c r="F150" s="51" t="n">
        <v>0</v>
      </c>
      <c r="G150" s="51" t="n">
        <v>0</v>
      </c>
      <c r="H150" s="51" t="n">
        <v>0</v>
      </c>
      <c r="I150" s="52" t="n">
        <v>20</v>
      </c>
      <c r="J150" s="52" t="n">
        <v>60</v>
      </c>
      <c r="K150" s="52" t="n">
        <v>0</v>
      </c>
      <c r="L150" s="52" t="n">
        <v>0</v>
      </c>
      <c r="M150" s="52" t="n">
        <v>75</v>
      </c>
      <c r="N150" s="53" t="n">
        <f aca="false">D150*$D$13</f>
        <v>75</v>
      </c>
      <c r="O150" s="53" t="n">
        <f aca="false">E150*$E$13</f>
        <v>0</v>
      </c>
      <c r="P150" s="53" t="n">
        <f aca="false">F150*$F$13</f>
        <v>0</v>
      </c>
      <c r="Q150" s="53" t="n">
        <f aca="false">G150*$G$13</f>
        <v>0</v>
      </c>
      <c r="R150" s="53" t="n">
        <f aca="false">H150*$H$13</f>
        <v>0</v>
      </c>
      <c r="S150" s="53" t="n">
        <f aca="false">(N150/100)*(I150*$I$13)+(N150/100)*(J150*$J$13)+(N150/100)*(M150*$M$13)</f>
        <v>172.5</v>
      </c>
      <c r="T150" s="53" t="n">
        <f aca="false">(O150/100)*(K150*$K$13)+(O150/100)*(M150*$M$13)</f>
        <v>0</v>
      </c>
      <c r="U150" s="53" t="n">
        <f aca="false">(P150/100)*(K150*$K$13)+(P150/100)*(L150*$L$13)+(P150/100)*(M150*$M$13)</f>
        <v>0</v>
      </c>
      <c r="V150" s="53" t="n">
        <f aca="false">(Q150/100)*(L150*$L$13)+(Q150/100)*(M150*$M$13)</f>
        <v>0</v>
      </c>
      <c r="W150" s="53" t="n">
        <f aca="false">(R150/100)*(K150*$K$13)+(R150/100)*(L150*$L$13)+(R150/100)*(M150*$M$13)</f>
        <v>0</v>
      </c>
      <c r="X150" s="53" t="n">
        <f aca="false">N150+S150</f>
        <v>247.5</v>
      </c>
      <c r="Y150" s="53" t="n">
        <f aca="false">O150+T150</f>
        <v>0</v>
      </c>
      <c r="Z150" s="53" t="n">
        <f aca="false">P150+U150</f>
        <v>0</v>
      </c>
      <c r="AA150" s="53" t="n">
        <f aca="false">Q150+V150</f>
        <v>0</v>
      </c>
      <c r="AB150" s="53" t="n">
        <f aca="false">R150+W150</f>
        <v>0</v>
      </c>
      <c r="AC150" s="54" t="n">
        <f aca="false">ROUND(X150+Y150+Z150+AA150+AB150,1)</f>
        <v>247.5</v>
      </c>
      <c r="AD150" s="55" t="n">
        <f aca="false">(ROUND(AC150-AC140,1)/AC140)</f>
        <v>0.220414201183432</v>
      </c>
      <c r="AE150" s="46"/>
      <c r="AF150" s="47"/>
      <c r="AH150" s="59"/>
    </row>
    <row r="151" customFormat="false" ht="15" hidden="false" customHeight="false" outlineLevel="0" collapsed="false">
      <c r="A151" s="48" t="s">
        <v>39</v>
      </c>
      <c r="B151" s="58"/>
      <c r="C151" s="50" t="s">
        <v>15</v>
      </c>
      <c r="D151" s="51" t="n">
        <v>60</v>
      </c>
      <c r="E151" s="51" t="n">
        <v>0</v>
      </c>
      <c r="F151" s="51" t="n">
        <v>0</v>
      </c>
      <c r="G151" s="51" t="n">
        <v>0</v>
      </c>
      <c r="H151" s="51" t="n">
        <v>0</v>
      </c>
      <c r="I151" s="52" t="n">
        <v>20</v>
      </c>
      <c r="J151" s="52" t="n">
        <v>60</v>
      </c>
      <c r="K151" s="52" t="n">
        <v>75</v>
      </c>
      <c r="L151" s="52" t="n">
        <v>0</v>
      </c>
      <c r="M151" s="52" t="n">
        <v>0</v>
      </c>
      <c r="N151" s="53" t="n">
        <f aca="false">D151*$D$14</f>
        <v>75</v>
      </c>
      <c r="O151" s="53" t="n">
        <f aca="false">E151*$E$14</f>
        <v>0</v>
      </c>
      <c r="P151" s="53" t="n">
        <f aca="false">F151*$F$14</f>
        <v>0</v>
      </c>
      <c r="Q151" s="53" t="n">
        <f aca="false">G151*$G$14</f>
        <v>0</v>
      </c>
      <c r="R151" s="53" t="n">
        <f aca="false">H151*$H$14</f>
        <v>0</v>
      </c>
      <c r="S151" s="53" t="n">
        <f aca="false">(N151/100)*(I151*$I$14)+(N151/100)*(J151*$J$14)+(N151/100)*(K151*$K$14)</f>
        <v>172.5</v>
      </c>
      <c r="T151" s="53" t="n">
        <f aca="false">(O151/100)*(K151*$K$14)</f>
        <v>0</v>
      </c>
      <c r="U151" s="53" t="n">
        <f aca="false">(P151/100)*(K151*$K$14)+(P151/100)*(L151*$L$14)</f>
        <v>0</v>
      </c>
      <c r="V151" s="53" t="n">
        <f aca="false">(Q151/100)*(L151*$L$14)</f>
        <v>0</v>
      </c>
      <c r="W151" s="53" t="n">
        <f aca="false">(R151/100)*(K151*$L$14)+(R151/100)*(L151*$M$14)</f>
        <v>0</v>
      </c>
      <c r="X151" s="53" t="n">
        <f aca="false">N151+S151</f>
        <v>247.5</v>
      </c>
      <c r="Y151" s="53" t="n">
        <f aca="false">O151+T151</f>
        <v>0</v>
      </c>
      <c r="Z151" s="53" t="n">
        <f aca="false">P151+U151</f>
        <v>0</v>
      </c>
      <c r="AA151" s="53" t="n">
        <f aca="false">Q151+V151</f>
        <v>0</v>
      </c>
      <c r="AB151" s="53" t="n">
        <f aca="false">R151+W151</f>
        <v>0</v>
      </c>
      <c r="AC151" s="54" t="n">
        <f aca="false">ROUND(X151+Y151+Z151+AA151+AB151,1)</f>
        <v>247.5</v>
      </c>
      <c r="AD151" s="55" t="n">
        <f aca="false">(ROUND(AC151-AC140,1)/AC140)</f>
        <v>0.220414201183432</v>
      </c>
      <c r="AE151" s="46"/>
      <c r="AF151" s="47"/>
      <c r="AH151" s="59"/>
    </row>
    <row r="152" customFormat="false" ht="15" hidden="false" customHeight="false" outlineLevel="0" collapsed="false">
      <c r="A152" s="48"/>
      <c r="B152" s="58"/>
      <c r="C152" s="50" t="s">
        <v>16</v>
      </c>
      <c r="D152" s="51" t="n">
        <v>60</v>
      </c>
      <c r="E152" s="51" t="n">
        <v>0</v>
      </c>
      <c r="F152" s="51" t="n">
        <v>0</v>
      </c>
      <c r="G152" s="51" t="n">
        <v>0</v>
      </c>
      <c r="H152" s="51" t="n">
        <v>0</v>
      </c>
      <c r="I152" s="52" t="n">
        <v>20</v>
      </c>
      <c r="J152" s="52" t="n">
        <v>60</v>
      </c>
      <c r="K152" s="52" t="n">
        <v>0</v>
      </c>
      <c r="L152" s="52" t="n">
        <v>75</v>
      </c>
      <c r="M152" s="52" t="n">
        <v>0</v>
      </c>
      <c r="N152" s="53" t="n">
        <f aca="false">D152*$D$15</f>
        <v>75</v>
      </c>
      <c r="O152" s="53" t="n">
        <f aca="false">E152*$E$15</f>
        <v>0</v>
      </c>
      <c r="P152" s="53" t="n">
        <f aca="false">F152*$F$15</f>
        <v>0</v>
      </c>
      <c r="Q152" s="53" t="n">
        <f aca="false">G152*$G$15</f>
        <v>0</v>
      </c>
      <c r="R152" s="53" t="n">
        <f aca="false">H152*$H$15</f>
        <v>0</v>
      </c>
      <c r="S152" s="53" t="n">
        <f aca="false">(N152/100)*(I152*$I$15)+(N152/100)*(J152*$J$15)+(N152/100)*(L152*$L$15)</f>
        <v>172.5</v>
      </c>
      <c r="T152" s="53" t="n">
        <f aca="false">(O152/100)*(K152*$K$15)</f>
        <v>0</v>
      </c>
      <c r="U152" s="53" t="n">
        <f aca="false">(P152/100)*(K152*$K$15)+(P152/100)*(L152*$L$15)</f>
        <v>0</v>
      </c>
      <c r="V152" s="53" t="n">
        <f aca="false">(Q152/100)*(L152*$L$15)</f>
        <v>0</v>
      </c>
      <c r="W152" s="53" t="n">
        <f aca="false">(R152/100)*(K152*$K$15)+(R152/100)*(L152*$L$15)</f>
        <v>0</v>
      </c>
      <c r="X152" s="53" t="n">
        <f aca="false">N152+S152</f>
        <v>247.5</v>
      </c>
      <c r="Y152" s="53" t="n">
        <f aca="false">O152+T152</f>
        <v>0</v>
      </c>
      <c r="Z152" s="53" t="n">
        <f aca="false">P152+U152</f>
        <v>0</v>
      </c>
      <c r="AA152" s="53" t="n">
        <f aca="false">Q152+V152</f>
        <v>0</v>
      </c>
      <c r="AB152" s="53" t="n">
        <f aca="false">R152+W152</f>
        <v>0</v>
      </c>
      <c r="AC152" s="54" t="n">
        <f aca="false">ROUND(X152+Y152+Z152+AA152+AB152,1)</f>
        <v>247.5</v>
      </c>
      <c r="AD152" s="55" t="n">
        <f aca="false">(ROUND(AC152-AC140,1)/AC140)</f>
        <v>0.220414201183432</v>
      </c>
      <c r="AE152" s="46"/>
      <c r="AF152" s="47"/>
      <c r="AH152" s="59"/>
    </row>
    <row r="153" customFormat="false" ht="15" hidden="false" customHeight="false" outlineLevel="0" collapsed="false">
      <c r="A153" s="48"/>
      <c r="B153" s="58"/>
      <c r="C153" s="50" t="s">
        <v>17</v>
      </c>
      <c r="D153" s="51" t="n">
        <v>60</v>
      </c>
      <c r="E153" s="51" t="n">
        <v>0</v>
      </c>
      <c r="F153" s="51" t="n">
        <v>0</v>
      </c>
      <c r="G153" s="51" t="n">
        <v>0</v>
      </c>
      <c r="H153" s="51" t="n">
        <v>0</v>
      </c>
      <c r="I153" s="52" t="n">
        <v>20</v>
      </c>
      <c r="J153" s="52" t="n">
        <v>85</v>
      </c>
      <c r="K153" s="52" t="n">
        <v>0</v>
      </c>
      <c r="L153" s="52" t="n">
        <v>0</v>
      </c>
      <c r="M153" s="52" t="n">
        <v>0</v>
      </c>
      <c r="N153" s="53" t="n">
        <f aca="false">D153*$D$16</f>
        <v>75</v>
      </c>
      <c r="O153" s="53" t="n">
        <f aca="false">E153*$E$16</f>
        <v>0</v>
      </c>
      <c r="P153" s="53" t="n">
        <f aca="false">F153*$F$16</f>
        <v>0</v>
      </c>
      <c r="Q153" s="53" t="n">
        <f aca="false">G153*$G$16</f>
        <v>0</v>
      </c>
      <c r="R153" s="53" t="n">
        <f aca="false">H153*$H$16</f>
        <v>0</v>
      </c>
      <c r="S153" s="53" t="n">
        <f aca="false">(N153/100)*(I153*$I$16)+(N153/100)*(J153*$J$16)</f>
        <v>174.375</v>
      </c>
      <c r="T153" s="53" t="n">
        <f aca="false">(O153/100)*(K153*$K$16)</f>
        <v>0</v>
      </c>
      <c r="U153" s="53" t="n">
        <f aca="false">(P153/100)*(K153*$K$16)+(P153/100)*(L153*$L$16)</f>
        <v>0</v>
      </c>
      <c r="V153" s="53" t="n">
        <f aca="false">(Q153/100)*(L153*$L$16)</f>
        <v>0</v>
      </c>
      <c r="W153" s="53" t="n">
        <f aca="false">(R153/100)*(K153*$K$16)+(R153/100)*(L153*$L$16)</f>
        <v>0</v>
      </c>
      <c r="X153" s="53" t="n">
        <f aca="false">N153+S153</f>
        <v>249.375</v>
      </c>
      <c r="Y153" s="53" t="n">
        <f aca="false">O153+T153</f>
        <v>0</v>
      </c>
      <c r="Z153" s="53" t="n">
        <f aca="false">P153+U153</f>
        <v>0</v>
      </c>
      <c r="AA153" s="53" t="n">
        <f aca="false">Q153+V153</f>
        <v>0</v>
      </c>
      <c r="AB153" s="53" t="n">
        <f aca="false">R153+W153</f>
        <v>0</v>
      </c>
      <c r="AC153" s="54" t="n">
        <f aca="false">ROUND(X153+Y153+Z153+AA153+AB153,1)</f>
        <v>249.4</v>
      </c>
      <c r="AD153" s="55" t="n">
        <f aca="false">(ROUND(AC153-AC140,1)/AC140)</f>
        <v>0.229783037475345</v>
      </c>
      <c r="AE153" s="46"/>
      <c r="AF153" s="47"/>
      <c r="AH153" s="59"/>
    </row>
    <row r="154" customFormat="false" ht="15" hidden="false" customHeight="false" outlineLevel="0" collapsed="false">
      <c r="A154" s="48"/>
      <c r="B154" s="58"/>
      <c r="C154" s="50" t="s">
        <v>18</v>
      </c>
      <c r="D154" s="51" t="n">
        <v>60</v>
      </c>
      <c r="E154" s="51" t="n">
        <v>0</v>
      </c>
      <c r="F154" s="51" t="n">
        <v>0</v>
      </c>
      <c r="G154" s="51" t="n">
        <v>0</v>
      </c>
      <c r="H154" s="51" t="n">
        <v>0</v>
      </c>
      <c r="I154" s="52" t="n">
        <v>55</v>
      </c>
      <c r="J154" s="52" t="n">
        <v>60</v>
      </c>
      <c r="K154" s="52" t="n">
        <v>0</v>
      </c>
      <c r="L154" s="52" t="n">
        <v>0</v>
      </c>
      <c r="M154" s="52" t="n">
        <v>0</v>
      </c>
      <c r="N154" s="53" t="n">
        <f aca="false">D154*$D$17</f>
        <v>75</v>
      </c>
      <c r="O154" s="53" t="n">
        <f aca="false">E154*$E$17</f>
        <v>0</v>
      </c>
      <c r="P154" s="53" t="n">
        <f aca="false">F154*$F$17</f>
        <v>0</v>
      </c>
      <c r="Q154" s="53" t="n">
        <f aca="false">G154*$G$17</f>
        <v>0</v>
      </c>
      <c r="R154" s="53" t="n">
        <f aca="false">H154*$H$17</f>
        <v>0</v>
      </c>
      <c r="S154" s="53" t="n">
        <f aca="false">(N154/100)*(I154*$I$17)+(N154/100)*(J154*$J$17)</f>
        <v>148.125</v>
      </c>
      <c r="T154" s="53" t="n">
        <f aca="false">(O154/100)*(K154*$K$17)</f>
        <v>0</v>
      </c>
      <c r="U154" s="53" t="n">
        <f aca="false">(P154/100)*(K154*$K$17)+(P154/100)*(L154*$L$17)</f>
        <v>0</v>
      </c>
      <c r="V154" s="53" t="n">
        <f aca="false">(Q154/100)*(L154*$L$17)</f>
        <v>0</v>
      </c>
      <c r="W154" s="53" t="n">
        <f aca="false">(R154/100)*(K154*$K$17)+(R154/100)*(L154*$L$17)</f>
        <v>0</v>
      </c>
      <c r="X154" s="53" t="n">
        <f aca="false">N154+S154</f>
        <v>223.125</v>
      </c>
      <c r="Y154" s="53" t="n">
        <f aca="false">O154+T154</f>
        <v>0</v>
      </c>
      <c r="Z154" s="53" t="n">
        <f aca="false">P154+U154</f>
        <v>0</v>
      </c>
      <c r="AA154" s="53" t="n">
        <f aca="false">Q154+V154</f>
        <v>0</v>
      </c>
      <c r="AB154" s="53" t="n">
        <f aca="false">R154+W154</f>
        <v>0</v>
      </c>
      <c r="AC154" s="54" t="n">
        <f aca="false">ROUND(X154+Y154+Z154+AA154+AB154,1)</f>
        <v>223.1</v>
      </c>
      <c r="AD154" s="55" t="n">
        <f aca="false">(ROUND(AC154-AC140,1)/AC140)</f>
        <v>0.100098619329389</v>
      </c>
      <c r="AE154" s="46"/>
      <c r="AF154" s="47"/>
      <c r="AH154" s="59"/>
    </row>
    <row r="155" customFormat="false" ht="15" hidden="false" customHeight="false" outlineLevel="0" collapsed="false">
      <c r="A155" s="56" t="s">
        <v>19</v>
      </c>
      <c r="B155" s="57" t="s">
        <v>48</v>
      </c>
      <c r="C155" s="40" t="s">
        <v>4</v>
      </c>
      <c r="D155" s="41" t="n">
        <v>60</v>
      </c>
      <c r="E155" s="41" t="n">
        <v>0</v>
      </c>
      <c r="F155" s="41" t="n">
        <v>30</v>
      </c>
      <c r="G155" s="41" t="n">
        <v>0</v>
      </c>
      <c r="H155" s="41" t="n">
        <v>0</v>
      </c>
      <c r="I155" s="42" t="n">
        <v>20</v>
      </c>
      <c r="J155" s="42" t="n">
        <v>40</v>
      </c>
      <c r="K155" s="42" t="n">
        <v>0</v>
      </c>
      <c r="L155" s="42" t="n">
        <v>0</v>
      </c>
      <c r="M155" s="42" t="n">
        <v>0</v>
      </c>
      <c r="N155" s="43" t="n">
        <f aca="false">D155*$D$3</f>
        <v>78</v>
      </c>
      <c r="O155" s="43" t="n">
        <f aca="false">E155*$E$3</f>
        <v>0</v>
      </c>
      <c r="P155" s="43" t="n">
        <f aca="false">F155*$F$3</f>
        <v>39</v>
      </c>
      <c r="Q155" s="43" t="n">
        <f aca="false">G155*$G$3</f>
        <v>0</v>
      </c>
      <c r="R155" s="43" t="n">
        <f aca="false">H155*$H$3</f>
        <v>0</v>
      </c>
      <c r="S155" s="43" t="n">
        <f aca="false">(N155/100)*(I155*$I$3)+(N155/100)*(J155*$J$3)</f>
        <v>93.6</v>
      </c>
      <c r="T155" s="43" t="n">
        <f aca="false">(O155/100)*(K155*$K$3)</f>
        <v>0</v>
      </c>
      <c r="U155" s="43" t="n">
        <f aca="false">(P155/100)*(K155*$K$3)+(P155/100)*(L155*$L$3)</f>
        <v>0</v>
      </c>
      <c r="V155" s="43" t="n">
        <f aca="false">(Q155/100)*(L155*$L$3)</f>
        <v>0</v>
      </c>
      <c r="W155" s="43" t="n">
        <f aca="false">(R155/100)*(K155*$K$3)+(R155/100)*(L155*$L$3)</f>
        <v>0</v>
      </c>
      <c r="X155" s="43" t="n">
        <f aca="false">N155+S155</f>
        <v>171.6</v>
      </c>
      <c r="Y155" s="43" t="n">
        <f aca="false">O155+T155</f>
        <v>0</v>
      </c>
      <c r="Z155" s="43" t="n">
        <f aca="false">P155+U155</f>
        <v>39</v>
      </c>
      <c r="AA155" s="43" t="n">
        <f aca="false">Q155+V155</f>
        <v>0</v>
      </c>
      <c r="AB155" s="43" t="n">
        <f aca="false">R155+W155</f>
        <v>0</v>
      </c>
      <c r="AC155" s="44" t="n">
        <f aca="false">ROUND(X155+Y155+Z155+AA155+AB155,1)</f>
        <v>210.6</v>
      </c>
      <c r="AD155" s="45" t="n">
        <v>0</v>
      </c>
      <c r="AE155" s="46" t="s">
        <v>28</v>
      </c>
      <c r="AF155" s="47"/>
      <c r="AH155" s="59"/>
    </row>
    <row r="156" customFormat="false" ht="15" hidden="false" customHeight="false" outlineLevel="0" collapsed="false">
      <c r="A156" s="48" t="s">
        <v>29</v>
      </c>
      <c r="B156" s="58" t="n">
        <v>10</v>
      </c>
      <c r="C156" s="50" t="s">
        <v>5</v>
      </c>
      <c r="D156" s="51" t="n">
        <v>60</v>
      </c>
      <c r="E156" s="51" t="n">
        <v>0</v>
      </c>
      <c r="F156" s="51" t="n">
        <v>30</v>
      </c>
      <c r="G156" s="51" t="n">
        <v>0</v>
      </c>
      <c r="H156" s="51" t="n">
        <v>0</v>
      </c>
      <c r="I156" s="52" t="n">
        <v>40</v>
      </c>
      <c r="J156" s="52" t="n">
        <v>50</v>
      </c>
      <c r="K156" s="52" t="n">
        <v>0</v>
      </c>
      <c r="L156" s="52" t="n">
        <v>0</v>
      </c>
      <c r="M156" s="52" t="n">
        <v>0</v>
      </c>
      <c r="N156" s="53" t="n">
        <f aca="false">D156*$D$4</f>
        <v>75</v>
      </c>
      <c r="O156" s="53" t="n">
        <f aca="false">E156*$E$4</f>
        <v>0</v>
      </c>
      <c r="P156" s="53" t="n">
        <f aca="false">F156*$F$4</f>
        <v>37.5</v>
      </c>
      <c r="Q156" s="53" t="n">
        <f aca="false">G156*$G$4</f>
        <v>0</v>
      </c>
      <c r="R156" s="53" t="n">
        <f aca="false">H156*$H$4</f>
        <v>0</v>
      </c>
      <c r="S156" s="53" t="n">
        <f aca="false">(N156/100)*(I156*$I$4)+(N156/100)*(J156*$J$4)</f>
        <v>135</v>
      </c>
      <c r="T156" s="53" t="n">
        <f aca="false">(O156/100)*(K156*$K$4)</f>
        <v>0</v>
      </c>
      <c r="U156" s="53" t="n">
        <f aca="false">(P156/100)*(K156*$K$4)+(P156/100)*(L156*$L$4)</f>
        <v>0</v>
      </c>
      <c r="V156" s="53" t="n">
        <f aca="false">(Q156/100)*(L156*$L$4)</f>
        <v>0</v>
      </c>
      <c r="W156" s="53" t="n">
        <f aca="false">(R156/100)*(K156*$K$4)+(R156/100)*(L156*$L$4)</f>
        <v>0</v>
      </c>
      <c r="X156" s="53" t="n">
        <f aca="false">N156+S156</f>
        <v>210</v>
      </c>
      <c r="Y156" s="53" t="n">
        <f aca="false">O156+T156</f>
        <v>0</v>
      </c>
      <c r="Z156" s="53" t="n">
        <f aca="false">P156+U156</f>
        <v>37.5</v>
      </c>
      <c r="AA156" s="53" t="n">
        <f aca="false">Q156+V156</f>
        <v>0</v>
      </c>
      <c r="AB156" s="53" t="n">
        <f aca="false">R156+W156</f>
        <v>0</v>
      </c>
      <c r="AC156" s="54" t="n">
        <f aca="false">ROUND(X156+Y156+Z156+AA156+AB156,1)</f>
        <v>247.5</v>
      </c>
      <c r="AD156" s="55" t="n">
        <f aca="false">(ROUND(AC156-AC155,1)/AC155)</f>
        <v>0.175213675213675</v>
      </c>
      <c r="AE156" s="46"/>
      <c r="AF156" s="47"/>
      <c r="AH156" s="59"/>
    </row>
    <row r="157" customFormat="false" ht="15" hidden="false" customHeight="false" outlineLevel="0" collapsed="false">
      <c r="A157" s="48" t="s">
        <v>30</v>
      </c>
      <c r="B157" s="58" t="n">
        <v>12</v>
      </c>
      <c r="C157" s="50" t="s">
        <v>6</v>
      </c>
      <c r="D157" s="51" t="n">
        <v>60</v>
      </c>
      <c r="E157" s="51" t="n">
        <v>0</v>
      </c>
      <c r="F157" s="51" t="n">
        <v>30</v>
      </c>
      <c r="G157" s="51" t="n">
        <v>0</v>
      </c>
      <c r="H157" s="51" t="n">
        <v>0</v>
      </c>
      <c r="I157" s="52" t="n">
        <v>20</v>
      </c>
      <c r="J157" s="52" t="n">
        <v>40</v>
      </c>
      <c r="K157" s="52" t="n">
        <v>0</v>
      </c>
      <c r="L157" s="52" t="n">
        <v>0</v>
      </c>
      <c r="M157" s="52" t="n">
        <v>0</v>
      </c>
      <c r="N157" s="53" t="n">
        <f aca="false">D157*$D$5</f>
        <v>78</v>
      </c>
      <c r="O157" s="53" t="n">
        <f aca="false">E157*$E$5</f>
        <v>0</v>
      </c>
      <c r="P157" s="53" t="n">
        <f aca="false">F157*$F$5</f>
        <v>39</v>
      </c>
      <c r="Q157" s="53" t="n">
        <f aca="false">G157*$G$5</f>
        <v>0</v>
      </c>
      <c r="R157" s="53" t="n">
        <f aca="false">H157*$H$5</f>
        <v>0</v>
      </c>
      <c r="S157" s="53" t="n">
        <f aca="false">(N157/100)*(I157*$I$5)+(N157/100)*(J157*$J$5)</f>
        <v>93.6</v>
      </c>
      <c r="T157" s="53" t="n">
        <f aca="false">(O157/100)*(K157*$K$5)</f>
        <v>0</v>
      </c>
      <c r="U157" s="53" t="n">
        <f aca="false">(P157/100)*(K157*$K$5)+(P157/100)*(L157*$L$5)</f>
        <v>0</v>
      </c>
      <c r="V157" s="53" t="n">
        <f aca="false">(Q157/100)*(L157*$L$5)</f>
        <v>0</v>
      </c>
      <c r="W157" s="53" t="n">
        <f aca="false">(R157/100)*(K157*$K$5)+(R157/100)*(L157*$L$5)</f>
        <v>0</v>
      </c>
      <c r="X157" s="53" t="n">
        <f aca="false">N157+S157</f>
        <v>171.6</v>
      </c>
      <c r="Y157" s="53" t="n">
        <f aca="false">O157+T157</f>
        <v>0</v>
      </c>
      <c r="Z157" s="53" t="n">
        <f aca="false">P157+U157</f>
        <v>39</v>
      </c>
      <c r="AA157" s="53" t="n">
        <f aca="false">Q157+V157</f>
        <v>0</v>
      </c>
      <c r="AB157" s="53" t="n">
        <f aca="false">R157+W157</f>
        <v>0</v>
      </c>
      <c r="AC157" s="54" t="n">
        <f aca="false">ROUND(X157+Y157+Z157+AA157+AB157,1)</f>
        <v>210.6</v>
      </c>
      <c r="AD157" s="55" t="n">
        <f aca="false">(ROUND(AC157-AC155,1)/AC155)</f>
        <v>0</v>
      </c>
      <c r="AE157" s="46"/>
      <c r="AF157" s="47"/>
      <c r="AH157" s="59"/>
    </row>
    <row r="158" customFormat="false" ht="15" hidden="false" customHeight="false" outlineLevel="0" collapsed="false">
      <c r="A158" s="48" t="s">
        <v>31</v>
      </c>
      <c r="B158" s="58" t="n">
        <v>15</v>
      </c>
      <c r="C158" s="50" t="s">
        <v>7</v>
      </c>
      <c r="D158" s="51" t="n">
        <v>60</v>
      </c>
      <c r="E158" s="51" t="n">
        <v>0</v>
      </c>
      <c r="F158" s="51" t="n">
        <v>30</v>
      </c>
      <c r="G158" s="51" t="n">
        <v>0</v>
      </c>
      <c r="H158" s="51" t="n">
        <v>0</v>
      </c>
      <c r="I158" s="52" t="n">
        <v>20</v>
      </c>
      <c r="J158" s="52" t="n">
        <v>40</v>
      </c>
      <c r="K158" s="52" t="n">
        <v>0</v>
      </c>
      <c r="L158" s="52" t="n">
        <v>0</v>
      </c>
      <c r="M158" s="52" t="n">
        <v>0</v>
      </c>
      <c r="N158" s="53" t="n">
        <f aca="false">D158*$D$6</f>
        <v>78</v>
      </c>
      <c r="O158" s="53" t="n">
        <f aca="false">E158*$E$6</f>
        <v>0</v>
      </c>
      <c r="P158" s="53" t="n">
        <f aca="false">F158*$F$6</f>
        <v>39</v>
      </c>
      <c r="Q158" s="53" t="n">
        <f aca="false">G158*$G$6</f>
        <v>0</v>
      </c>
      <c r="R158" s="53" t="n">
        <f aca="false">H158*$H$6</f>
        <v>0</v>
      </c>
      <c r="S158" s="53" t="n">
        <f aca="false">(N158/100)*(I158*$I$6)+(N158/100)*(J158*$J$6)</f>
        <v>93.6</v>
      </c>
      <c r="T158" s="53" t="n">
        <f aca="false">(O158/100)*(K158*$K$6)</f>
        <v>0</v>
      </c>
      <c r="U158" s="53" t="n">
        <f aca="false">(P158/100)*(K158*$K$6)+(P158/100)*(L158*$L$6)</f>
        <v>0</v>
      </c>
      <c r="V158" s="53" t="n">
        <f aca="false">(Q158/100)*(L158*$L$6)</f>
        <v>0</v>
      </c>
      <c r="W158" s="53" t="n">
        <f aca="false">(R158/100)*(K158*$K$6)+(R158/100)*(L158*$L$6)</f>
        <v>0</v>
      </c>
      <c r="X158" s="53" t="n">
        <f aca="false">N158+S158</f>
        <v>171.6</v>
      </c>
      <c r="Y158" s="53" t="n">
        <f aca="false">O158+T158</f>
        <v>0</v>
      </c>
      <c r="Z158" s="53" t="n">
        <f aca="false">P158+U158</f>
        <v>39</v>
      </c>
      <c r="AA158" s="53" t="n">
        <f aca="false">Q158+V158</f>
        <v>0</v>
      </c>
      <c r="AB158" s="53" t="n">
        <f aca="false">R158+W158</f>
        <v>0</v>
      </c>
      <c r="AC158" s="54" t="n">
        <f aca="false">ROUND(X158+Y158+Z158+AA158+AB158,1)</f>
        <v>210.6</v>
      </c>
      <c r="AD158" s="55" t="n">
        <f aca="false">(ROUND(AC158-AC155,1)/AC155)</f>
        <v>0</v>
      </c>
      <c r="AE158" s="46"/>
      <c r="AF158" s="47"/>
      <c r="AH158" s="59"/>
    </row>
    <row r="159" customFormat="false" ht="15" hidden="false" customHeight="false" outlineLevel="0" collapsed="false">
      <c r="A159" s="48" t="s">
        <v>32</v>
      </c>
      <c r="B159" s="58" t="n">
        <v>15</v>
      </c>
      <c r="C159" s="50" t="s">
        <v>8</v>
      </c>
      <c r="D159" s="51" t="n">
        <v>60</v>
      </c>
      <c r="E159" s="51" t="n">
        <v>0</v>
      </c>
      <c r="F159" s="51" t="n">
        <v>30</v>
      </c>
      <c r="G159" s="51" t="n">
        <v>0</v>
      </c>
      <c r="H159" s="51" t="n">
        <v>0</v>
      </c>
      <c r="I159" s="52" t="n">
        <v>20</v>
      </c>
      <c r="J159" s="52" t="n">
        <v>40</v>
      </c>
      <c r="K159" s="52" t="n">
        <v>0</v>
      </c>
      <c r="L159" s="52" t="n">
        <v>0</v>
      </c>
      <c r="M159" s="52" t="n">
        <v>0</v>
      </c>
      <c r="N159" s="53" t="n">
        <f aca="false">D159*$D$7</f>
        <v>78</v>
      </c>
      <c r="O159" s="53" t="n">
        <f aca="false">E159*$E$7</f>
        <v>0</v>
      </c>
      <c r="P159" s="53" t="n">
        <f aca="false">F159*$F$7</f>
        <v>39</v>
      </c>
      <c r="Q159" s="53" t="n">
        <f aca="false">G159*$G$7</f>
        <v>0</v>
      </c>
      <c r="R159" s="53" t="n">
        <f aca="false">H159*$H$7</f>
        <v>0</v>
      </c>
      <c r="S159" s="53" t="n">
        <f aca="false">(N159/100)*(I159*$I$7)+(N159/100)*(J159*$J$7)</f>
        <v>93.6</v>
      </c>
      <c r="T159" s="53" t="n">
        <f aca="false">(O159/100)*(K159*$K$7)</f>
        <v>0</v>
      </c>
      <c r="U159" s="53" t="n">
        <f aca="false">(P159/100)*(K159*$K$7)+(P159/100)*(L159*$L$7)</f>
        <v>0</v>
      </c>
      <c r="V159" s="53" t="n">
        <f aca="false">(Q159/100)*(L159*$L$7)</f>
        <v>0</v>
      </c>
      <c r="W159" s="53" t="n">
        <f aca="false">(R159/100)*(K159*$K$7)+(R159/100)*(L159*$L$7)</f>
        <v>0</v>
      </c>
      <c r="X159" s="53" t="n">
        <f aca="false">N159+S159</f>
        <v>171.6</v>
      </c>
      <c r="Y159" s="53" t="n">
        <f aca="false">O159+T159</f>
        <v>0</v>
      </c>
      <c r="Z159" s="53" t="n">
        <f aca="false">P159+U159</f>
        <v>39</v>
      </c>
      <c r="AA159" s="53" t="n">
        <f aca="false">Q159+V159</f>
        <v>0</v>
      </c>
      <c r="AB159" s="53" t="n">
        <f aca="false">R159+W159</f>
        <v>0</v>
      </c>
      <c r="AC159" s="54" t="n">
        <f aca="false">ROUND(X159+Y159+Z159+AA159+AB159,1)</f>
        <v>210.6</v>
      </c>
      <c r="AD159" s="55" t="n">
        <f aca="false">(ROUND(AC159-AC155,1)/AC155)</f>
        <v>0</v>
      </c>
      <c r="AE159" s="46"/>
      <c r="AF159" s="47"/>
      <c r="AH159" s="59"/>
    </row>
    <row r="160" customFormat="false" ht="15" hidden="false" customHeight="false" outlineLevel="0" collapsed="false">
      <c r="A160" s="48" t="s">
        <v>33</v>
      </c>
      <c r="B160" s="58"/>
      <c r="C160" s="50" t="s">
        <v>9</v>
      </c>
      <c r="D160" s="51" t="n">
        <v>60</v>
      </c>
      <c r="E160" s="51" t="n">
        <v>0</v>
      </c>
      <c r="F160" s="51" t="n">
        <v>30</v>
      </c>
      <c r="G160" s="51" t="n">
        <v>0</v>
      </c>
      <c r="H160" s="51" t="n">
        <v>0</v>
      </c>
      <c r="I160" s="52" t="n">
        <v>20</v>
      </c>
      <c r="J160" s="52" t="n">
        <v>40</v>
      </c>
      <c r="K160" s="52" t="n">
        <v>0</v>
      </c>
      <c r="L160" s="52" t="n">
        <v>0</v>
      </c>
      <c r="M160" s="52" t="n">
        <v>0</v>
      </c>
      <c r="N160" s="53" t="n">
        <f aca="false">D160*$D$8</f>
        <v>78</v>
      </c>
      <c r="O160" s="53" t="n">
        <f aca="false">E160*$E$8</f>
        <v>0</v>
      </c>
      <c r="P160" s="53" t="n">
        <f aca="false">F160*$F$8</f>
        <v>39</v>
      </c>
      <c r="Q160" s="53" t="n">
        <f aca="false">G160*$G$8</f>
        <v>0</v>
      </c>
      <c r="R160" s="53" t="n">
        <f aca="false">H160*$H$8</f>
        <v>0</v>
      </c>
      <c r="S160" s="53" t="n">
        <f aca="false">(N160/100)*(I160*$I$8)+(N160/100)*(J160*$J$8)</f>
        <v>93.6</v>
      </c>
      <c r="T160" s="53" t="n">
        <f aca="false">(O160/100)*(K160*$K$8)</f>
        <v>0</v>
      </c>
      <c r="U160" s="53" t="n">
        <f aca="false">(P160/100)*(K160*$K$8)+(P160/100)*(L160*$L$8)</f>
        <v>0</v>
      </c>
      <c r="V160" s="53" t="n">
        <f aca="false">(Q160/100)*(L160*$L$8)</f>
        <v>0</v>
      </c>
      <c r="W160" s="53" t="n">
        <f aca="false">(R160/100)*(K160*$K$8)+(R160/100)*(L160*$L$8)</f>
        <v>0</v>
      </c>
      <c r="X160" s="53" t="n">
        <f aca="false">N160+S160</f>
        <v>171.6</v>
      </c>
      <c r="Y160" s="53" t="n">
        <f aca="false">O160+T160</f>
        <v>0</v>
      </c>
      <c r="Z160" s="53" t="n">
        <f aca="false">P160+U160</f>
        <v>39</v>
      </c>
      <c r="AA160" s="53" t="n">
        <f aca="false">Q160+V160</f>
        <v>0</v>
      </c>
      <c r="AB160" s="53" t="n">
        <f aca="false">R160+W160</f>
        <v>0</v>
      </c>
      <c r="AC160" s="54" t="n">
        <f aca="false">ROUND(X160+Y160+Z160+AA160+AB160,1)</f>
        <v>210.6</v>
      </c>
      <c r="AD160" s="55" t="n">
        <f aca="false">(ROUND(AC160-AC155,1)/AC155)</f>
        <v>0</v>
      </c>
      <c r="AE160" s="46"/>
      <c r="AF160" s="47"/>
      <c r="AH160" s="59"/>
    </row>
    <row r="161" customFormat="false" ht="15" hidden="false" customHeight="false" outlineLevel="0" collapsed="false">
      <c r="A161" s="48" t="s">
        <v>34</v>
      </c>
      <c r="B161" s="58"/>
      <c r="C161" s="50" t="s">
        <v>10</v>
      </c>
      <c r="D161" s="51" t="n">
        <v>30</v>
      </c>
      <c r="E161" s="51" t="n">
        <v>60</v>
      </c>
      <c r="F161" s="51" t="n">
        <v>0</v>
      </c>
      <c r="G161" s="51" t="n">
        <v>0</v>
      </c>
      <c r="H161" s="51" t="n">
        <v>0</v>
      </c>
      <c r="I161" s="52" t="n">
        <v>20</v>
      </c>
      <c r="J161" s="52" t="n">
        <v>40</v>
      </c>
      <c r="K161" s="52" t="n">
        <v>110</v>
      </c>
      <c r="L161" s="52" t="n">
        <v>0</v>
      </c>
      <c r="M161" s="52" t="n">
        <v>0</v>
      </c>
      <c r="N161" s="53" t="n">
        <f aca="false">D161*$D$9</f>
        <v>37.5</v>
      </c>
      <c r="O161" s="53" t="n">
        <f aca="false">E161*$E$9</f>
        <v>75</v>
      </c>
      <c r="P161" s="53" t="n">
        <f aca="false">F161*$F$9</f>
        <v>0</v>
      </c>
      <c r="Q161" s="53" t="n">
        <f aca="false">G161*$G$9</f>
        <v>0</v>
      </c>
      <c r="R161" s="53" t="n">
        <f aca="false">H161*$H$9</f>
        <v>0</v>
      </c>
      <c r="S161" s="53" t="n">
        <f aca="false">(N161/100)*(I161*$I$9)+(N161/100)*(J161*$J$9)</f>
        <v>22.5</v>
      </c>
      <c r="T161" s="53" t="n">
        <f aca="false">(O161/100)*(K161*$K$9)</f>
        <v>115.5</v>
      </c>
      <c r="U161" s="53" t="n">
        <f aca="false">(P161/100)*(K161*$K$9)+(P161/100)*(L161*$L$9)</f>
        <v>0</v>
      </c>
      <c r="V161" s="53" t="n">
        <f aca="false">(Q161/100)*(L161*$L$9)</f>
        <v>0</v>
      </c>
      <c r="W161" s="53" t="n">
        <f aca="false">(R161/100)*(K161*$K$9)+(R161/100)*(L161*$L$9)</f>
        <v>0</v>
      </c>
      <c r="X161" s="53" t="n">
        <f aca="false">N161+S161</f>
        <v>60</v>
      </c>
      <c r="Y161" s="53" t="n">
        <f aca="false">O161+T161</f>
        <v>190.5</v>
      </c>
      <c r="Z161" s="53" t="n">
        <f aca="false">P161+U161</f>
        <v>0</v>
      </c>
      <c r="AA161" s="53" t="n">
        <f aca="false">Q161+V161</f>
        <v>0</v>
      </c>
      <c r="AB161" s="53" t="n">
        <f aca="false">R161+W161</f>
        <v>0</v>
      </c>
      <c r="AC161" s="54" t="n">
        <f aca="false">ROUND(X161+Y161+Z161+AA161+AB161,1)</f>
        <v>250.5</v>
      </c>
      <c r="AD161" s="55" t="n">
        <f aca="false">(ROUND(AC161-AC155,1)/AC155)</f>
        <v>0.189458689458689</v>
      </c>
      <c r="AE161" s="46"/>
      <c r="AF161" s="47"/>
      <c r="AH161" s="59"/>
    </row>
    <row r="162" customFormat="false" ht="15" hidden="false" customHeight="false" outlineLevel="0" collapsed="false">
      <c r="A162" s="48" t="s">
        <v>35</v>
      </c>
      <c r="B162" s="58"/>
      <c r="C162" s="50" t="s">
        <v>11</v>
      </c>
      <c r="D162" s="51" t="n">
        <v>30</v>
      </c>
      <c r="E162" s="51" t="n">
        <v>0</v>
      </c>
      <c r="F162" s="51" t="n">
        <v>60</v>
      </c>
      <c r="G162" s="51" t="n">
        <v>0</v>
      </c>
      <c r="H162" s="51" t="n">
        <v>0</v>
      </c>
      <c r="I162" s="52" t="n">
        <v>20</v>
      </c>
      <c r="J162" s="52" t="n">
        <v>40</v>
      </c>
      <c r="K162" s="52" t="n">
        <v>60</v>
      </c>
      <c r="L162" s="52" t="n">
        <v>60</v>
      </c>
      <c r="M162" s="52" t="n">
        <v>0</v>
      </c>
      <c r="N162" s="53" t="n">
        <f aca="false">D162*$D$10</f>
        <v>37.5</v>
      </c>
      <c r="O162" s="53" t="n">
        <f aca="false">E162*$E$10</f>
        <v>0</v>
      </c>
      <c r="P162" s="53" t="n">
        <f aca="false">F162*$F$10</f>
        <v>75</v>
      </c>
      <c r="Q162" s="53" t="n">
        <f aca="false">G162*$G$10</f>
        <v>0</v>
      </c>
      <c r="R162" s="53" t="n">
        <f aca="false">H162*$H$10</f>
        <v>0</v>
      </c>
      <c r="S162" s="53" t="n">
        <f aca="false">(N162/100)*(I162*$I$10)+(N162/100)*(J162*$J$10)</f>
        <v>22.5</v>
      </c>
      <c r="T162" s="53" t="n">
        <f aca="false">(O162/100)*(K162*$J$10)</f>
        <v>0</v>
      </c>
      <c r="U162" s="53" t="n">
        <f aca="false">(P162/100)*(K162*$K$10)+(P162/100)*(L162*$L$10)</f>
        <v>126</v>
      </c>
      <c r="V162" s="53" t="n">
        <f aca="false">(Q162/100)*(L162*$L$10)</f>
        <v>0</v>
      </c>
      <c r="W162" s="53" t="n">
        <f aca="false">(R162/100)*(K162*$K$10)+(R162/100)*(L162*$L$10)</f>
        <v>0</v>
      </c>
      <c r="X162" s="53" t="n">
        <f aca="false">N162+S162</f>
        <v>60</v>
      </c>
      <c r="Y162" s="53" t="n">
        <f aca="false">O162+T162</f>
        <v>0</v>
      </c>
      <c r="Z162" s="53" t="n">
        <f aca="false">P162+U162</f>
        <v>201</v>
      </c>
      <c r="AA162" s="53" t="n">
        <f aca="false">Q162+V162</f>
        <v>0</v>
      </c>
      <c r="AB162" s="53" t="n">
        <f aca="false">R162+W162</f>
        <v>0</v>
      </c>
      <c r="AC162" s="54" t="n">
        <f aca="false">ROUND(X162+Y162+Z162+AA162+AB162,1)</f>
        <v>261</v>
      </c>
      <c r="AD162" s="55" t="n">
        <f aca="false">(ROUND(AC162-AC155,1)/AC155)</f>
        <v>0.239316239316239</v>
      </c>
      <c r="AE162" s="46"/>
      <c r="AF162" s="47"/>
      <c r="AH162" s="59"/>
    </row>
    <row r="163" customFormat="false" ht="15" hidden="false" customHeight="false" outlineLevel="0" collapsed="false">
      <c r="A163" s="48" t="s">
        <v>36</v>
      </c>
      <c r="B163" s="58"/>
      <c r="C163" s="50" t="s">
        <v>12</v>
      </c>
      <c r="D163" s="51" t="n">
        <v>30</v>
      </c>
      <c r="E163" s="51" t="n">
        <v>0</v>
      </c>
      <c r="F163" s="51" t="n">
        <v>0</v>
      </c>
      <c r="G163" s="51" t="n">
        <v>60</v>
      </c>
      <c r="H163" s="51" t="n">
        <v>0</v>
      </c>
      <c r="I163" s="52" t="n">
        <v>20</v>
      </c>
      <c r="J163" s="52" t="n">
        <v>40</v>
      </c>
      <c r="K163" s="52" t="n">
        <v>0</v>
      </c>
      <c r="L163" s="52" t="n">
        <v>110</v>
      </c>
      <c r="M163" s="52" t="n">
        <v>0</v>
      </c>
      <c r="N163" s="53" t="n">
        <f aca="false">D163*$D$11</f>
        <v>37.5</v>
      </c>
      <c r="O163" s="53" t="n">
        <f aca="false">E163*$E$11</f>
        <v>0</v>
      </c>
      <c r="P163" s="53" t="n">
        <f aca="false">F163*$F$11</f>
        <v>0</v>
      </c>
      <c r="Q163" s="53" t="n">
        <f aca="false">G163*$G$11</f>
        <v>75</v>
      </c>
      <c r="R163" s="53" t="n">
        <f aca="false">H163*$H$11</f>
        <v>0</v>
      </c>
      <c r="S163" s="53" t="n">
        <f aca="false">(N163/100)*(I163*$I$11)+(N163/100)*(J163*$J$11)</f>
        <v>22.5</v>
      </c>
      <c r="T163" s="53" t="n">
        <f aca="false">(O163/100)*(K163*$K$11)</f>
        <v>0</v>
      </c>
      <c r="U163" s="53" t="n">
        <f aca="false">(P163/100)*(K163*$K$11)+(P163/100)*(L163*$L$11)</f>
        <v>0</v>
      </c>
      <c r="V163" s="53" t="n">
        <f aca="false">(Q163/100)*(L163*$L$11)</f>
        <v>115.5</v>
      </c>
      <c r="W163" s="53" t="n">
        <f aca="false">(R163/100)*(K163*$K$11)+(R163/100)*(L163*$L$11)</f>
        <v>0</v>
      </c>
      <c r="X163" s="53" t="n">
        <f aca="false">N163+S163</f>
        <v>60</v>
      </c>
      <c r="Y163" s="53" t="n">
        <f aca="false">O163+T163</f>
        <v>0</v>
      </c>
      <c r="Z163" s="53" t="n">
        <f aca="false">P163+U163</f>
        <v>0</v>
      </c>
      <c r="AA163" s="53" t="n">
        <f aca="false">Q163+V163</f>
        <v>190.5</v>
      </c>
      <c r="AB163" s="53" t="n">
        <f aca="false">R163+W163</f>
        <v>0</v>
      </c>
      <c r="AC163" s="54" t="n">
        <f aca="false">ROUND(X163+Y163+Z163+AA163+AB163,1)</f>
        <v>250.5</v>
      </c>
      <c r="AD163" s="55" t="n">
        <f aca="false">(ROUND(AC163-AC155,1)/AC155)</f>
        <v>0.189458689458689</v>
      </c>
      <c r="AE163" s="46"/>
      <c r="AF163" s="47"/>
      <c r="AH163" s="59"/>
    </row>
    <row r="164" customFormat="false" ht="15" hidden="false" customHeight="false" outlineLevel="0" collapsed="false">
      <c r="A164" s="48" t="s">
        <v>37</v>
      </c>
      <c r="B164" s="58"/>
      <c r="C164" s="50" t="s">
        <v>13</v>
      </c>
      <c r="D164" s="51" t="n">
        <v>30</v>
      </c>
      <c r="E164" s="51" t="n">
        <v>0</v>
      </c>
      <c r="F164" s="51" t="n">
        <v>0</v>
      </c>
      <c r="G164" s="51" t="n">
        <v>0</v>
      </c>
      <c r="H164" s="51" t="n">
        <v>60</v>
      </c>
      <c r="I164" s="52" t="n">
        <v>20</v>
      </c>
      <c r="J164" s="52" t="n">
        <v>40</v>
      </c>
      <c r="K164" s="52" t="n">
        <v>55</v>
      </c>
      <c r="L164" s="52" t="n">
        <v>55</v>
      </c>
      <c r="M164" s="52" t="n">
        <v>0</v>
      </c>
      <c r="N164" s="53" t="n">
        <f aca="false">D164*$D$12</f>
        <v>37.5</v>
      </c>
      <c r="O164" s="53" t="n">
        <f aca="false">E164*$E$12</f>
        <v>0</v>
      </c>
      <c r="P164" s="53" t="n">
        <f aca="false">F164*$F$12</f>
        <v>0</v>
      </c>
      <c r="Q164" s="53" t="n">
        <f aca="false">G164*$G$12</f>
        <v>0</v>
      </c>
      <c r="R164" s="53" t="n">
        <f aca="false">H164*$H$12</f>
        <v>75</v>
      </c>
      <c r="S164" s="53" t="n">
        <f aca="false">(N164/100)*(I164*$I$12)+(N164/100)*(J164*$J$12)</f>
        <v>22.5</v>
      </c>
      <c r="T164" s="53" t="n">
        <f aca="false">(O164/100)*(K164*$K$12)</f>
        <v>0</v>
      </c>
      <c r="U164" s="53" t="n">
        <f aca="false">(P164/100)*(K164*$K$12)+(P164/100)*(L164*$L$12)</f>
        <v>0</v>
      </c>
      <c r="V164" s="53" t="n">
        <f aca="false">(Q164/100)*(L164*$L$12)</f>
        <v>0</v>
      </c>
      <c r="W164" s="53" t="n">
        <f aca="false">(R164/100)*(K164*$K$12)+(R164/100)*(L164*$L$12)</f>
        <v>115.5</v>
      </c>
      <c r="X164" s="53" t="n">
        <f aca="false">N164+S164</f>
        <v>60</v>
      </c>
      <c r="Y164" s="53" t="n">
        <f aca="false">O164+T164</f>
        <v>0</v>
      </c>
      <c r="Z164" s="53" t="n">
        <f aca="false">P164+U164</f>
        <v>0</v>
      </c>
      <c r="AA164" s="53" t="n">
        <f aca="false">Q164+V164</f>
        <v>0</v>
      </c>
      <c r="AB164" s="53" t="n">
        <f aca="false">R164+W164</f>
        <v>190.5</v>
      </c>
      <c r="AC164" s="54" t="n">
        <f aca="false">ROUND(X164+Y164+Z164+AA164+AB164,1)</f>
        <v>250.5</v>
      </c>
      <c r="AD164" s="55" t="n">
        <f aca="false">(ROUND(AC164-AC155,1)/AC155)</f>
        <v>0.189458689458689</v>
      </c>
      <c r="AE164" s="46"/>
      <c r="AF164" s="47"/>
      <c r="AH164" s="59"/>
    </row>
    <row r="165" customFormat="false" ht="15" hidden="false" customHeight="false" outlineLevel="0" collapsed="false">
      <c r="A165" s="48" t="s">
        <v>38</v>
      </c>
      <c r="B165" s="58"/>
      <c r="C165" s="50" t="s">
        <v>14</v>
      </c>
      <c r="D165" s="51" t="n">
        <v>60</v>
      </c>
      <c r="E165" s="51" t="n">
        <v>0</v>
      </c>
      <c r="F165" s="51" t="n">
        <v>30</v>
      </c>
      <c r="G165" s="51" t="n">
        <v>0</v>
      </c>
      <c r="H165" s="51" t="n">
        <v>0</v>
      </c>
      <c r="I165" s="52" t="n">
        <v>20</v>
      </c>
      <c r="J165" s="52" t="n">
        <v>40</v>
      </c>
      <c r="K165" s="52" t="n">
        <v>0</v>
      </c>
      <c r="L165" s="52" t="n">
        <v>0</v>
      </c>
      <c r="M165" s="52" t="n">
        <v>45</v>
      </c>
      <c r="N165" s="53" t="n">
        <f aca="false">D165*$D$13</f>
        <v>75</v>
      </c>
      <c r="O165" s="53" t="n">
        <f aca="false">E165*$E$13</f>
        <v>0</v>
      </c>
      <c r="P165" s="53" t="n">
        <f aca="false">F165*$F$13</f>
        <v>37.5</v>
      </c>
      <c r="Q165" s="53" t="n">
        <f aca="false">G165*$G$13</f>
        <v>0</v>
      </c>
      <c r="R165" s="53" t="n">
        <f aca="false">H165*$H$13</f>
        <v>0</v>
      </c>
      <c r="S165" s="53" t="n">
        <f aca="false">(N165/100)*(I165*$I$13)+(N165/100)*(J165*$J$13)+(N165/100)*(M165*$M$13)</f>
        <v>112.5</v>
      </c>
      <c r="T165" s="53" t="n">
        <f aca="false">(O165/100)*(K165*$K$13)+(O165/100)*(M165*$M$13)</f>
        <v>0</v>
      </c>
      <c r="U165" s="53" t="n">
        <f aca="false">(P165/100)*(K165*$K$13)+(P165/100)*(L165*$L$13)+(P165/100)*(M165*$M$13)</f>
        <v>33.75</v>
      </c>
      <c r="V165" s="53" t="n">
        <f aca="false">(Q165/100)*(L165*$L$13)+(Q165/100)*(M165*$M$13)</f>
        <v>0</v>
      </c>
      <c r="W165" s="53" t="n">
        <f aca="false">(R165/100)*(K165*$K$13)+(R165/100)*(L165*$L$13)+(R165/100)*(M165*$M$13)</f>
        <v>0</v>
      </c>
      <c r="X165" s="53" t="n">
        <f aca="false">N165+S165</f>
        <v>187.5</v>
      </c>
      <c r="Y165" s="53" t="n">
        <f aca="false">O165+T165</f>
        <v>0</v>
      </c>
      <c r="Z165" s="53" t="n">
        <f aca="false">P165+U165</f>
        <v>71.25</v>
      </c>
      <c r="AA165" s="53" t="n">
        <f aca="false">Q165+V165</f>
        <v>0</v>
      </c>
      <c r="AB165" s="53" t="n">
        <f aca="false">R165+W165</f>
        <v>0</v>
      </c>
      <c r="AC165" s="54" t="n">
        <f aca="false">ROUND(X165+Y165+Z165+AA165+AB165,1)</f>
        <v>258.8</v>
      </c>
      <c r="AD165" s="55" t="n">
        <f aca="false">(ROUND(AC165-AC155,1)/AC155)</f>
        <v>0.228869895536562</v>
      </c>
      <c r="AE165" s="46"/>
      <c r="AF165" s="47"/>
      <c r="AH165" s="59"/>
    </row>
    <row r="166" customFormat="false" ht="15" hidden="false" customHeight="false" outlineLevel="0" collapsed="false">
      <c r="A166" s="48" t="s">
        <v>39</v>
      </c>
      <c r="B166" s="58"/>
      <c r="C166" s="50" t="s">
        <v>15</v>
      </c>
      <c r="D166" s="51" t="n">
        <v>60</v>
      </c>
      <c r="E166" s="51" t="n">
        <v>0</v>
      </c>
      <c r="F166" s="51" t="n">
        <v>0</v>
      </c>
      <c r="G166" s="51" t="n">
        <v>0</v>
      </c>
      <c r="H166" s="51" t="n">
        <v>0</v>
      </c>
      <c r="I166" s="52" t="n">
        <v>20</v>
      </c>
      <c r="J166" s="52" t="n">
        <v>40</v>
      </c>
      <c r="K166" s="52" t="n">
        <v>90</v>
      </c>
      <c r="L166" s="52" t="n">
        <v>0</v>
      </c>
      <c r="M166" s="52" t="n">
        <v>0</v>
      </c>
      <c r="N166" s="53" t="n">
        <f aca="false">D166*$D$14</f>
        <v>75</v>
      </c>
      <c r="O166" s="53" t="n">
        <f aca="false">E166*$E$14</f>
        <v>0</v>
      </c>
      <c r="P166" s="53" t="n">
        <f aca="false">F166*$F$14</f>
        <v>0</v>
      </c>
      <c r="Q166" s="53" t="n">
        <f aca="false">G166*$G$14</f>
        <v>0</v>
      </c>
      <c r="R166" s="53" t="n">
        <f aca="false">H166*$H$14</f>
        <v>0</v>
      </c>
      <c r="S166" s="53" t="n">
        <f aca="false">(N166/100)*(I166*$I$14)+(N166/100)*(J166*$J$14)+(N166/100)*(K166*$K$14)</f>
        <v>180</v>
      </c>
      <c r="T166" s="53" t="n">
        <f aca="false">(O166/100)*(K166*$K$14)</f>
        <v>0</v>
      </c>
      <c r="U166" s="53" t="n">
        <f aca="false">(P166/100)*(K166*$K$14)+(P166/100)*(L166*$L$14)</f>
        <v>0</v>
      </c>
      <c r="V166" s="53" t="n">
        <f aca="false">(Q166/100)*(L166*$L$14)</f>
        <v>0</v>
      </c>
      <c r="W166" s="53" t="n">
        <f aca="false">(R166/100)*(K166*$L$14)+(R166/100)*(L166*$M$14)</f>
        <v>0</v>
      </c>
      <c r="X166" s="53" t="n">
        <f aca="false">N166+S166</f>
        <v>255</v>
      </c>
      <c r="Y166" s="53" t="n">
        <f aca="false">O166+T166</f>
        <v>0</v>
      </c>
      <c r="Z166" s="53" t="n">
        <f aca="false">P166+U166</f>
        <v>0</v>
      </c>
      <c r="AA166" s="53" t="n">
        <f aca="false">Q166+V166</f>
        <v>0</v>
      </c>
      <c r="AB166" s="53" t="n">
        <f aca="false">R166+W166</f>
        <v>0</v>
      </c>
      <c r="AC166" s="54" t="n">
        <f aca="false">ROUND(X166+Y166+Z166+AA166+AB166,1)</f>
        <v>255</v>
      </c>
      <c r="AD166" s="55" t="n">
        <f aca="false">(ROUND(AC166-AC155,1)/AC155)</f>
        <v>0.210826210826211</v>
      </c>
      <c r="AE166" s="46"/>
      <c r="AF166" s="47"/>
      <c r="AH166" s="59"/>
    </row>
    <row r="167" customFormat="false" ht="15" hidden="false" customHeight="false" outlineLevel="0" collapsed="false">
      <c r="A167" s="48"/>
      <c r="B167" s="58"/>
      <c r="C167" s="50" t="s">
        <v>16</v>
      </c>
      <c r="D167" s="51" t="n">
        <v>60</v>
      </c>
      <c r="E167" s="51" t="n">
        <v>0</v>
      </c>
      <c r="F167" s="51" t="n">
        <v>0</v>
      </c>
      <c r="G167" s="51" t="n">
        <v>0</v>
      </c>
      <c r="H167" s="51" t="n">
        <v>0</v>
      </c>
      <c r="I167" s="52" t="n">
        <v>20</v>
      </c>
      <c r="J167" s="52" t="n">
        <v>40</v>
      </c>
      <c r="K167" s="52" t="n">
        <v>0</v>
      </c>
      <c r="L167" s="52" t="n">
        <v>90</v>
      </c>
      <c r="M167" s="52" t="n">
        <v>0</v>
      </c>
      <c r="N167" s="53" t="n">
        <f aca="false">D167*$D$15</f>
        <v>75</v>
      </c>
      <c r="O167" s="53" t="n">
        <f aca="false">E167*$E$15</f>
        <v>0</v>
      </c>
      <c r="P167" s="53" t="n">
        <f aca="false">F167*$F$15</f>
        <v>0</v>
      </c>
      <c r="Q167" s="53" t="n">
        <f aca="false">G167*$G$15</f>
        <v>0</v>
      </c>
      <c r="R167" s="53" t="n">
        <f aca="false">H167*$H$15</f>
        <v>0</v>
      </c>
      <c r="S167" s="53" t="n">
        <f aca="false">(N167/100)*(I167*$I$15)+(N167/100)*(J167*$J$15)+(N167/100)*(L167*$L$15)</f>
        <v>180</v>
      </c>
      <c r="T167" s="53" t="n">
        <f aca="false">(O167/100)*(K167*$K$15)</f>
        <v>0</v>
      </c>
      <c r="U167" s="53" t="n">
        <f aca="false">(P167/100)*(K167*$K$15)+(P167/100)*(L167*$L$15)</f>
        <v>0</v>
      </c>
      <c r="V167" s="53" t="n">
        <f aca="false">(Q167/100)*(L167*$L$15)</f>
        <v>0</v>
      </c>
      <c r="W167" s="53" t="n">
        <f aca="false">(R167/100)*(K167*$K$15)+(R167/100)*(L167*$L$15)</f>
        <v>0</v>
      </c>
      <c r="X167" s="53" t="n">
        <f aca="false">N167+S167</f>
        <v>255</v>
      </c>
      <c r="Y167" s="53" t="n">
        <f aca="false">O167+T167</f>
        <v>0</v>
      </c>
      <c r="Z167" s="53" t="n">
        <f aca="false">P167+U167</f>
        <v>0</v>
      </c>
      <c r="AA167" s="53" t="n">
        <f aca="false">Q167+V167</f>
        <v>0</v>
      </c>
      <c r="AB167" s="53" t="n">
        <f aca="false">R167+W167</f>
        <v>0</v>
      </c>
      <c r="AC167" s="54" t="n">
        <f aca="false">ROUND(X167+Y167+Z167+AA167+AB167,1)</f>
        <v>255</v>
      </c>
      <c r="AD167" s="55" t="n">
        <f aca="false">(ROUND(AC167-AC155,1)/AC155)</f>
        <v>0.210826210826211</v>
      </c>
      <c r="AE167" s="46"/>
      <c r="AF167" s="47"/>
      <c r="AH167" s="59"/>
    </row>
    <row r="168" customFormat="false" ht="15" hidden="false" customHeight="false" outlineLevel="0" collapsed="false">
      <c r="A168" s="48"/>
      <c r="B168" s="58"/>
      <c r="C168" s="50" t="s">
        <v>17</v>
      </c>
      <c r="D168" s="51" t="n">
        <v>60</v>
      </c>
      <c r="E168" s="51" t="n">
        <v>0</v>
      </c>
      <c r="F168" s="51" t="n">
        <v>30</v>
      </c>
      <c r="G168" s="51" t="n">
        <v>0</v>
      </c>
      <c r="H168" s="51" t="n">
        <v>0</v>
      </c>
      <c r="I168" s="52" t="n">
        <v>20</v>
      </c>
      <c r="J168" s="52" t="n">
        <v>70</v>
      </c>
      <c r="K168" s="52" t="n">
        <v>0</v>
      </c>
      <c r="L168" s="52" t="n">
        <v>0</v>
      </c>
      <c r="M168" s="52" t="n">
        <v>0</v>
      </c>
      <c r="N168" s="53" t="n">
        <f aca="false">D168*$D$16</f>
        <v>75</v>
      </c>
      <c r="O168" s="53" t="n">
        <f aca="false">E168*$E$16</f>
        <v>0</v>
      </c>
      <c r="P168" s="53" t="n">
        <f aca="false">F168*$F$16</f>
        <v>37.5</v>
      </c>
      <c r="Q168" s="53" t="n">
        <f aca="false">G168*$G$16</f>
        <v>0</v>
      </c>
      <c r="R168" s="53" t="n">
        <f aca="false">H168*$H$16</f>
        <v>0</v>
      </c>
      <c r="S168" s="53" t="n">
        <f aca="false">(N168/100)*(I168*$I$16)+(N168/100)*(J168*$J$16)</f>
        <v>146.25</v>
      </c>
      <c r="T168" s="53" t="n">
        <f aca="false">(O168/100)*(K168*$K$16)</f>
        <v>0</v>
      </c>
      <c r="U168" s="53" t="n">
        <f aca="false">(P168/100)*(K168*$K$16)+(P168/100)*(L168*$L$16)</f>
        <v>0</v>
      </c>
      <c r="V168" s="53" t="n">
        <f aca="false">(Q168/100)*(L168*$L$16)</f>
        <v>0</v>
      </c>
      <c r="W168" s="53" t="n">
        <f aca="false">(R168/100)*(K168*$K$16)+(R168/100)*(L168*$L$16)</f>
        <v>0</v>
      </c>
      <c r="X168" s="53" t="n">
        <f aca="false">N168+S168</f>
        <v>221.25</v>
      </c>
      <c r="Y168" s="53" t="n">
        <f aca="false">O168+T168</f>
        <v>0</v>
      </c>
      <c r="Z168" s="53" t="n">
        <f aca="false">P168+U168</f>
        <v>37.5</v>
      </c>
      <c r="AA168" s="53" t="n">
        <f aca="false">Q168+V168</f>
        <v>0</v>
      </c>
      <c r="AB168" s="53" t="n">
        <f aca="false">R168+W168</f>
        <v>0</v>
      </c>
      <c r="AC168" s="54" t="n">
        <f aca="false">ROUND(X168+Y168+Z168+AA168+AB168,1)</f>
        <v>258.8</v>
      </c>
      <c r="AD168" s="55" t="n">
        <f aca="false">(ROUND(AC168-AC155,1)/AC155)</f>
        <v>0.228869895536562</v>
      </c>
      <c r="AE168" s="46"/>
      <c r="AF168" s="47"/>
      <c r="AH168" s="59"/>
    </row>
    <row r="169" customFormat="false" ht="15" hidden="false" customHeight="false" outlineLevel="0" collapsed="false">
      <c r="A169" s="48"/>
      <c r="B169" s="58"/>
      <c r="C169" s="50" t="s">
        <v>18</v>
      </c>
      <c r="D169" s="51" t="n">
        <v>60</v>
      </c>
      <c r="E169" s="51" t="n">
        <v>0</v>
      </c>
      <c r="F169" s="51" t="n">
        <v>30</v>
      </c>
      <c r="G169" s="51" t="n">
        <v>0</v>
      </c>
      <c r="H169" s="51" t="n">
        <v>0</v>
      </c>
      <c r="I169" s="52" t="n">
        <v>55</v>
      </c>
      <c r="J169" s="52" t="n">
        <v>40</v>
      </c>
      <c r="K169" s="52" t="n">
        <v>0</v>
      </c>
      <c r="L169" s="52" t="n">
        <v>0</v>
      </c>
      <c r="M169" s="52" t="n">
        <v>0</v>
      </c>
      <c r="N169" s="53" t="n">
        <f aca="false">D169*$D$17</f>
        <v>75</v>
      </c>
      <c r="O169" s="53" t="n">
        <f aca="false">E169*$E$17</f>
        <v>0</v>
      </c>
      <c r="P169" s="53" t="n">
        <f aca="false">F169*$F$17</f>
        <v>37.5</v>
      </c>
      <c r="Q169" s="53" t="n">
        <f aca="false">G169*$G$17</f>
        <v>0</v>
      </c>
      <c r="R169" s="53" t="n">
        <f aca="false">H169*$H$17</f>
        <v>0</v>
      </c>
      <c r="S169" s="53" t="n">
        <f aca="false">(N169/100)*(I169*$I$17)+(N169/100)*(J169*$J$17)</f>
        <v>133.125</v>
      </c>
      <c r="T169" s="53" t="n">
        <f aca="false">(O169/100)*(K169*$K$17)</f>
        <v>0</v>
      </c>
      <c r="U169" s="53" t="n">
        <f aca="false">(P169/100)*(K169*$K$17)+(P169/100)*(L169*$L$17)</f>
        <v>0</v>
      </c>
      <c r="V169" s="53" t="n">
        <f aca="false">(Q169/100)*(L169*$L$17)</f>
        <v>0</v>
      </c>
      <c r="W169" s="53" t="n">
        <f aca="false">(R169/100)*(K169*$K$17)+(R169/100)*(L169*$L$17)</f>
        <v>0</v>
      </c>
      <c r="X169" s="53" t="n">
        <f aca="false">N169+S169</f>
        <v>208.125</v>
      </c>
      <c r="Y169" s="53" t="n">
        <f aca="false">O169+T169</f>
        <v>0</v>
      </c>
      <c r="Z169" s="53" t="n">
        <f aca="false">P169+U169</f>
        <v>37.5</v>
      </c>
      <c r="AA169" s="53" t="n">
        <f aca="false">Q169+V169</f>
        <v>0</v>
      </c>
      <c r="AB169" s="53" t="n">
        <f aca="false">R169+W169</f>
        <v>0</v>
      </c>
      <c r="AC169" s="54" t="n">
        <f aca="false">ROUND(X169+Y169+Z169+AA169+AB169,1)</f>
        <v>245.6</v>
      </c>
      <c r="AD169" s="55" t="n">
        <f aca="false">(ROUND(AC169-AC155,1)/AC155)</f>
        <v>0.1661918328585</v>
      </c>
      <c r="AE169" s="46"/>
      <c r="AF169" s="47"/>
      <c r="AH169" s="59"/>
    </row>
    <row r="170" customFormat="false" ht="15" hidden="false" customHeight="false" outlineLevel="0" collapsed="false">
      <c r="A170" s="56" t="s">
        <v>19</v>
      </c>
      <c r="B170" s="60" t="s">
        <v>49</v>
      </c>
      <c r="C170" s="40" t="s">
        <v>50</v>
      </c>
      <c r="D170" s="41" t="n">
        <v>60</v>
      </c>
      <c r="E170" s="41" t="n">
        <v>0</v>
      </c>
      <c r="F170" s="41" t="n">
        <v>0</v>
      </c>
      <c r="G170" s="41" t="n">
        <v>0</v>
      </c>
      <c r="H170" s="41" t="n">
        <v>0</v>
      </c>
      <c r="I170" s="42" t="n">
        <v>30</v>
      </c>
      <c r="J170" s="42" t="n">
        <v>30</v>
      </c>
      <c r="K170" s="42" t="n">
        <v>0</v>
      </c>
      <c r="L170" s="42" t="n">
        <v>30</v>
      </c>
      <c r="M170" s="42" t="n">
        <v>0</v>
      </c>
      <c r="N170" s="43" t="n">
        <f aca="false">D170*$D$3</f>
        <v>78</v>
      </c>
      <c r="O170" s="43" t="n">
        <f aca="false">E170*$E$3</f>
        <v>0</v>
      </c>
      <c r="P170" s="43" t="n">
        <f aca="false">F170*$F$3</f>
        <v>0</v>
      </c>
      <c r="Q170" s="43" t="n">
        <f aca="false">G170*$G$3</f>
        <v>0</v>
      </c>
      <c r="R170" s="43" t="n">
        <f aca="false">H170*$H$3</f>
        <v>0</v>
      </c>
      <c r="S170" s="43" t="n">
        <f aca="false">(N170/100)*(I170*$I$3)+(N170/100)*(J170*$J$3)+(N170/100)*(L170*$L$3)</f>
        <v>140.4</v>
      </c>
      <c r="T170" s="43" t="n">
        <f aca="false">(O170/100)*(K170*$K$3)</f>
        <v>0</v>
      </c>
      <c r="U170" s="43" t="n">
        <f aca="false">(P170/100)*(K170*$K$3)+(P170/100)*(L170*$L$3)</f>
        <v>0</v>
      </c>
      <c r="V170" s="43" t="n">
        <f aca="false">(Q170/100)*(L170*$L$3)</f>
        <v>0</v>
      </c>
      <c r="W170" s="43" t="n">
        <f aca="false">(R170/100)*(K170*$K$3)+(R170/100)*(L170*$L$3)</f>
        <v>0</v>
      </c>
      <c r="X170" s="43" t="n">
        <f aca="false">N170+S170</f>
        <v>218.4</v>
      </c>
      <c r="Y170" s="43" t="n">
        <f aca="false">O170+T170</f>
        <v>0</v>
      </c>
      <c r="Z170" s="43" t="n">
        <f aca="false">P170+U170</f>
        <v>0</v>
      </c>
      <c r="AA170" s="43" t="n">
        <f aca="false">Q170+V170</f>
        <v>0</v>
      </c>
      <c r="AB170" s="43" t="n">
        <f aca="false">R170+W170</f>
        <v>0</v>
      </c>
      <c r="AC170" s="44" t="n">
        <f aca="false">ROUND(X170+Y170+Z170+AA170+AB170,1)</f>
        <v>218.4</v>
      </c>
      <c r="AD170" s="45" t="s">
        <v>16</v>
      </c>
      <c r="AE170" s="46" t="s">
        <v>28</v>
      </c>
      <c r="AF170" s="47"/>
      <c r="AH170" s="59"/>
    </row>
    <row r="171" customFormat="false" ht="15" hidden="false" customHeight="false" outlineLevel="0" collapsed="false">
      <c r="A171" s="48" t="s">
        <v>29</v>
      </c>
      <c r="B171" s="61" t="n">
        <v>10</v>
      </c>
      <c r="C171" s="50" t="s">
        <v>5</v>
      </c>
      <c r="D171" s="51" t="n">
        <v>60</v>
      </c>
      <c r="E171" s="51" t="n">
        <v>0</v>
      </c>
      <c r="F171" s="51" t="n">
        <v>0</v>
      </c>
      <c r="G171" s="51" t="n">
        <v>0</v>
      </c>
      <c r="H171" s="51" t="n">
        <v>0</v>
      </c>
      <c r="I171" s="52" t="n">
        <v>50</v>
      </c>
      <c r="J171" s="52" t="n">
        <v>50</v>
      </c>
      <c r="K171" s="52" t="n">
        <v>0</v>
      </c>
      <c r="L171" s="52" t="n">
        <v>30</v>
      </c>
      <c r="M171" s="52" t="n">
        <v>0</v>
      </c>
      <c r="N171" s="53" t="n">
        <f aca="false">D171*$D$4</f>
        <v>75</v>
      </c>
      <c r="O171" s="53" t="n">
        <f aca="false">E171*$E$4</f>
        <v>0</v>
      </c>
      <c r="P171" s="53" t="n">
        <f aca="false">F171*$F$4</f>
        <v>0</v>
      </c>
      <c r="Q171" s="53" t="n">
        <f aca="false">G171*$G$4</f>
        <v>0</v>
      </c>
      <c r="R171" s="53" t="n">
        <f aca="false">H171*$H$4</f>
        <v>0</v>
      </c>
      <c r="S171" s="53" t="n">
        <f aca="false">(N171/100)*(I171*$I$4)+(N171/100)*(J171*$J$4)+(N171/100)*(L171*$L$4)</f>
        <v>195</v>
      </c>
      <c r="T171" s="53" t="n">
        <f aca="false">(O171/100)*(K171*$K$4)</f>
        <v>0</v>
      </c>
      <c r="U171" s="53" t="n">
        <f aca="false">(P171/100)*(K171*$K$4)+(P171/100)*(L171*$L$4)</f>
        <v>0</v>
      </c>
      <c r="V171" s="53" t="n">
        <f aca="false">(Q171/100)*(L171*$L$4)</f>
        <v>0</v>
      </c>
      <c r="W171" s="53" t="n">
        <f aca="false">(R171/100)*(K171*$K$4)+(R171/100)*(L171*$L$4)</f>
        <v>0</v>
      </c>
      <c r="X171" s="53" t="n">
        <f aca="false">N171+S171</f>
        <v>270</v>
      </c>
      <c r="Y171" s="53" t="n">
        <f aca="false">O171+T171</f>
        <v>0</v>
      </c>
      <c r="Z171" s="53" t="n">
        <f aca="false">P171+U171</f>
        <v>0</v>
      </c>
      <c r="AA171" s="53" t="n">
        <f aca="false">Q171+V171</f>
        <v>0</v>
      </c>
      <c r="AB171" s="53" t="n">
        <f aca="false">R171+W171</f>
        <v>0</v>
      </c>
      <c r="AC171" s="54" t="n">
        <f aca="false">ROUND(X171+Y171+Z171+AA171+AB171,1)</f>
        <v>270</v>
      </c>
      <c r="AD171" s="55" t="n">
        <f aca="false">(ROUND(AC171-AC170,1)/AC170)</f>
        <v>0.236263736263736</v>
      </c>
      <c r="AE171" s="46"/>
      <c r="AF171" s="47"/>
      <c r="AH171" s="59"/>
    </row>
    <row r="172" customFormat="false" ht="15" hidden="false" customHeight="false" outlineLevel="0" collapsed="false">
      <c r="A172" s="48" t="s">
        <v>30</v>
      </c>
      <c r="B172" s="61" t="n">
        <v>10</v>
      </c>
      <c r="C172" s="50" t="s">
        <v>6</v>
      </c>
      <c r="D172" s="51" t="n">
        <v>60</v>
      </c>
      <c r="E172" s="51" t="n">
        <v>0</v>
      </c>
      <c r="F172" s="51" t="n">
        <v>0</v>
      </c>
      <c r="G172" s="51" t="n">
        <v>0</v>
      </c>
      <c r="H172" s="51" t="n">
        <v>0</v>
      </c>
      <c r="I172" s="52" t="n">
        <v>30</v>
      </c>
      <c r="J172" s="52" t="n">
        <v>30</v>
      </c>
      <c r="K172" s="52" t="n">
        <v>0</v>
      </c>
      <c r="L172" s="52" t="n">
        <v>30</v>
      </c>
      <c r="M172" s="52" t="n">
        <v>0</v>
      </c>
      <c r="N172" s="53" t="n">
        <f aca="false">D172*$D$5</f>
        <v>78</v>
      </c>
      <c r="O172" s="53" t="n">
        <f aca="false">E172*$E$5</f>
        <v>0</v>
      </c>
      <c r="P172" s="53" t="n">
        <f aca="false">F172*$F$5</f>
        <v>0</v>
      </c>
      <c r="Q172" s="53" t="n">
        <f aca="false">G172*$G$5</f>
        <v>0</v>
      </c>
      <c r="R172" s="53" t="n">
        <f aca="false">H172*$H$5</f>
        <v>0</v>
      </c>
      <c r="S172" s="53" t="n">
        <f aca="false">(N172/100)*(I172*$I$5)+(N172/100)*(J172*$J$5)+(N172/100)*(L172*$L$5)</f>
        <v>140.4</v>
      </c>
      <c r="T172" s="53" t="n">
        <f aca="false">(O172/100)*(K172*$K$5)</f>
        <v>0</v>
      </c>
      <c r="U172" s="53" t="n">
        <f aca="false">(P172/100)*(K172*$K$5)+(P172/100)*(L172*$L$5)</f>
        <v>0</v>
      </c>
      <c r="V172" s="53" t="n">
        <f aca="false">(Q172/100)*(L172*$L$5)</f>
        <v>0</v>
      </c>
      <c r="W172" s="53" t="n">
        <f aca="false">(R172/100)*(K172*$K$5)+(R172/100)*(L172*$L$5)</f>
        <v>0</v>
      </c>
      <c r="X172" s="53" t="n">
        <f aca="false">N172+S172</f>
        <v>218.4</v>
      </c>
      <c r="Y172" s="53" t="n">
        <f aca="false">O172+T172</f>
        <v>0</v>
      </c>
      <c r="Z172" s="53" t="n">
        <f aca="false">P172+U172</f>
        <v>0</v>
      </c>
      <c r="AA172" s="53" t="n">
        <f aca="false">Q172+V172</f>
        <v>0</v>
      </c>
      <c r="AB172" s="53" t="n">
        <f aca="false">R172+W172</f>
        <v>0</v>
      </c>
      <c r="AC172" s="54" t="n">
        <f aca="false">ROUND(X172+Y172+Z172+AA172+AB172,1)</f>
        <v>218.4</v>
      </c>
      <c r="AD172" s="55" t="n">
        <f aca="false">(ROUND(AC172-AC170,1)/AC170)</f>
        <v>0</v>
      </c>
      <c r="AE172" s="46"/>
      <c r="AF172" s="47"/>
      <c r="AH172" s="59"/>
    </row>
    <row r="173" customFormat="false" ht="15" hidden="false" customHeight="false" outlineLevel="0" collapsed="false">
      <c r="A173" s="48" t="s">
        <v>31</v>
      </c>
      <c r="B173" s="61" t="n">
        <v>0</v>
      </c>
      <c r="C173" s="50" t="s">
        <v>7</v>
      </c>
      <c r="D173" s="51" t="n">
        <v>60</v>
      </c>
      <c r="E173" s="51" t="n">
        <v>0</v>
      </c>
      <c r="F173" s="51" t="n">
        <v>0</v>
      </c>
      <c r="G173" s="51" t="n">
        <v>0</v>
      </c>
      <c r="H173" s="51" t="n">
        <v>0</v>
      </c>
      <c r="I173" s="52" t="n">
        <v>30</v>
      </c>
      <c r="J173" s="52" t="n">
        <v>30</v>
      </c>
      <c r="K173" s="52" t="n">
        <v>0</v>
      </c>
      <c r="L173" s="52" t="n">
        <v>30</v>
      </c>
      <c r="M173" s="52" t="n">
        <v>0</v>
      </c>
      <c r="N173" s="53" t="n">
        <f aca="false">D173*$D$6</f>
        <v>78</v>
      </c>
      <c r="O173" s="53" t="n">
        <f aca="false">E173*$E$6</f>
        <v>0</v>
      </c>
      <c r="P173" s="53" t="n">
        <f aca="false">F173*$F$6</f>
        <v>0</v>
      </c>
      <c r="Q173" s="53" t="n">
        <f aca="false">G173*$G$6</f>
        <v>0</v>
      </c>
      <c r="R173" s="53" t="n">
        <f aca="false">H173*$H$6</f>
        <v>0</v>
      </c>
      <c r="S173" s="53" t="n">
        <f aca="false">(N173/100)*(I173*$I$6)+(N173/100)*(J173*$J$6)+(N173/100)*(L173*$L$6)</f>
        <v>140.4</v>
      </c>
      <c r="T173" s="53" t="n">
        <f aca="false">(O173/100)*(K173*$K$6)</f>
        <v>0</v>
      </c>
      <c r="U173" s="53" t="n">
        <f aca="false">(P173/100)*(K173*$K$6)+(P173/100)*(L173*$L$6)</f>
        <v>0</v>
      </c>
      <c r="V173" s="53" t="n">
        <f aca="false">(Q173/100)*(L173*$L$6)</f>
        <v>0</v>
      </c>
      <c r="W173" s="53" t="n">
        <f aca="false">(R173/100)*(K173*$K$6)+(R173/100)*(L173*$L$6)</f>
        <v>0</v>
      </c>
      <c r="X173" s="53" t="n">
        <f aca="false">N173+S173</f>
        <v>218.4</v>
      </c>
      <c r="Y173" s="53" t="n">
        <f aca="false">O173+T173</f>
        <v>0</v>
      </c>
      <c r="Z173" s="53" t="n">
        <f aca="false">P173+U173</f>
        <v>0</v>
      </c>
      <c r="AA173" s="53" t="n">
        <f aca="false">Q173+V173</f>
        <v>0</v>
      </c>
      <c r="AB173" s="53" t="n">
        <f aca="false">R173+W173</f>
        <v>0</v>
      </c>
      <c r="AC173" s="54" t="n">
        <f aca="false">ROUND(X173+Y173+Z173+AA173+AB173,1)</f>
        <v>218.4</v>
      </c>
      <c r="AD173" s="55" t="n">
        <f aca="false">(ROUND(AC173-AC170,1)/AC170)</f>
        <v>0</v>
      </c>
      <c r="AE173" s="46"/>
      <c r="AF173" s="47"/>
      <c r="AH173" s="59"/>
    </row>
    <row r="174" customFormat="false" ht="15" hidden="false" customHeight="false" outlineLevel="0" collapsed="false">
      <c r="A174" s="48" t="s">
        <v>32</v>
      </c>
      <c r="B174" s="61" t="n">
        <v>30</v>
      </c>
      <c r="C174" s="50" t="s">
        <v>8</v>
      </c>
      <c r="D174" s="51" t="n">
        <v>60</v>
      </c>
      <c r="E174" s="51" t="n">
        <v>0</v>
      </c>
      <c r="F174" s="51" t="n">
        <v>0</v>
      </c>
      <c r="G174" s="51" t="n">
        <v>0</v>
      </c>
      <c r="H174" s="51" t="n">
        <v>0</v>
      </c>
      <c r="I174" s="52" t="n">
        <v>30</v>
      </c>
      <c r="J174" s="52" t="n">
        <v>30</v>
      </c>
      <c r="K174" s="52" t="n">
        <v>0</v>
      </c>
      <c r="L174" s="52" t="n">
        <v>30</v>
      </c>
      <c r="M174" s="52" t="n">
        <v>0</v>
      </c>
      <c r="N174" s="53" t="n">
        <f aca="false">D174*$D$7</f>
        <v>78</v>
      </c>
      <c r="O174" s="53" t="n">
        <f aca="false">E174*$E$7</f>
        <v>0</v>
      </c>
      <c r="P174" s="53" t="n">
        <f aca="false">F174*$F$7</f>
        <v>0</v>
      </c>
      <c r="Q174" s="53" t="n">
        <f aca="false">G174*$G$7</f>
        <v>0</v>
      </c>
      <c r="R174" s="53" t="n">
        <f aca="false">H174*$H$7</f>
        <v>0</v>
      </c>
      <c r="S174" s="53" t="n">
        <f aca="false">(N174/100)*(I174*$I$7)+(N174/100)*(J174*$J$7)+(N174/100)*(L174*$L$7)</f>
        <v>140.4</v>
      </c>
      <c r="T174" s="53" t="n">
        <f aca="false">(O174/100)*(K174*$K$7)</f>
        <v>0</v>
      </c>
      <c r="U174" s="53" t="n">
        <f aca="false">(P174/100)*(K174*$K$7)+(P174/100)*(L174*$L$7)</f>
        <v>0</v>
      </c>
      <c r="V174" s="53" t="n">
        <f aca="false">(Q174/100)*(L174*$L$7)</f>
        <v>0</v>
      </c>
      <c r="W174" s="53" t="n">
        <f aca="false">(R174/100)*(K174*$K$7)+(R174/100)*(L174*$L$7)</f>
        <v>0</v>
      </c>
      <c r="X174" s="53" t="n">
        <f aca="false">N174+S174</f>
        <v>218.4</v>
      </c>
      <c r="Y174" s="53" t="n">
        <f aca="false">O174+T174</f>
        <v>0</v>
      </c>
      <c r="Z174" s="53" t="n">
        <f aca="false">P174+U174</f>
        <v>0</v>
      </c>
      <c r="AA174" s="53" t="n">
        <f aca="false">Q174+V174</f>
        <v>0</v>
      </c>
      <c r="AB174" s="53" t="n">
        <f aca="false">R174+W174</f>
        <v>0</v>
      </c>
      <c r="AC174" s="54" t="n">
        <f aca="false">ROUND(X174+Y174+Z174+AA174+AB174,1)</f>
        <v>218.4</v>
      </c>
      <c r="AD174" s="55" t="n">
        <f aca="false">(ROUND(AC174-AC170,1)/AC170)</f>
        <v>0</v>
      </c>
      <c r="AE174" s="46"/>
      <c r="AF174" s="47"/>
      <c r="AH174" s="59"/>
    </row>
    <row r="175" customFormat="false" ht="15" hidden="false" customHeight="false" outlineLevel="0" collapsed="false">
      <c r="A175" s="48" t="s">
        <v>33</v>
      </c>
      <c r="B175" s="61"/>
      <c r="C175" s="50" t="s">
        <v>9</v>
      </c>
      <c r="D175" s="51" t="n">
        <v>60</v>
      </c>
      <c r="E175" s="51" t="n">
        <v>0</v>
      </c>
      <c r="F175" s="51" t="n">
        <v>0</v>
      </c>
      <c r="G175" s="51" t="n">
        <v>0</v>
      </c>
      <c r="H175" s="51" t="n">
        <v>0</v>
      </c>
      <c r="I175" s="52" t="n">
        <v>30</v>
      </c>
      <c r="J175" s="52" t="n">
        <v>30</v>
      </c>
      <c r="K175" s="52" t="n">
        <v>0</v>
      </c>
      <c r="L175" s="52" t="n">
        <v>30</v>
      </c>
      <c r="M175" s="52" t="n">
        <v>0</v>
      </c>
      <c r="N175" s="53" t="n">
        <f aca="false">D175*$D$8</f>
        <v>78</v>
      </c>
      <c r="O175" s="53" t="n">
        <f aca="false">E175*$E$8</f>
        <v>0</v>
      </c>
      <c r="P175" s="53" t="n">
        <f aca="false">F175*$F$8</f>
        <v>0</v>
      </c>
      <c r="Q175" s="53" t="n">
        <f aca="false">G175*$G$8</f>
        <v>0</v>
      </c>
      <c r="R175" s="53" t="n">
        <f aca="false">H175*$H$8</f>
        <v>0</v>
      </c>
      <c r="S175" s="53" t="n">
        <f aca="false">(N175/100)*(I175*$I$8)+(N175/100)*(J175*$J$8)+(N175/100)*(L175*$L$8)</f>
        <v>140.4</v>
      </c>
      <c r="T175" s="53" t="n">
        <f aca="false">(O175/100)*(K175*$K$8)</f>
        <v>0</v>
      </c>
      <c r="U175" s="53" t="n">
        <f aca="false">(P175/100)*(K175*$K$8)+(P175/100)*(L175*$L$8)</f>
        <v>0</v>
      </c>
      <c r="V175" s="53" t="n">
        <f aca="false">(Q175/100)*(L175*$L$8)</f>
        <v>0</v>
      </c>
      <c r="W175" s="53" t="n">
        <f aca="false">(R175/100)*(K175*$K$8)+(R175/100)*(L175*$L$8)</f>
        <v>0</v>
      </c>
      <c r="X175" s="53" t="n">
        <f aca="false">N175+S175</f>
        <v>218.4</v>
      </c>
      <c r="Y175" s="53" t="n">
        <f aca="false">O175+T175</f>
        <v>0</v>
      </c>
      <c r="Z175" s="53" t="n">
        <f aca="false">P175+U175</f>
        <v>0</v>
      </c>
      <c r="AA175" s="53" t="n">
        <f aca="false">Q175+V175</f>
        <v>0</v>
      </c>
      <c r="AB175" s="53" t="n">
        <f aca="false">R175+W175</f>
        <v>0</v>
      </c>
      <c r="AC175" s="54" t="n">
        <f aca="false">ROUND(X175+Y175+Z175+AA175+AB175,1)</f>
        <v>218.4</v>
      </c>
      <c r="AD175" s="55" t="n">
        <f aca="false">(ROUND(AC175-AC170,1)/AC170)</f>
        <v>0</v>
      </c>
      <c r="AE175" s="46"/>
      <c r="AF175" s="47"/>
      <c r="AH175" s="59"/>
    </row>
    <row r="176" customFormat="false" ht="15" hidden="false" customHeight="false" outlineLevel="0" collapsed="false">
      <c r="A176" s="48" t="s">
        <v>34</v>
      </c>
      <c r="B176" s="61" t="n">
        <v>50</v>
      </c>
      <c r="C176" s="50" t="s">
        <v>10</v>
      </c>
      <c r="D176" s="51" t="n">
        <v>30</v>
      </c>
      <c r="E176" s="51" t="n">
        <v>60</v>
      </c>
      <c r="F176" s="51" t="n">
        <v>0</v>
      </c>
      <c r="G176" s="51" t="n">
        <v>0</v>
      </c>
      <c r="H176" s="51" t="n">
        <v>0</v>
      </c>
      <c r="I176" s="52" t="n">
        <v>30</v>
      </c>
      <c r="J176" s="52" t="n">
        <v>30</v>
      </c>
      <c r="K176" s="52" t="n">
        <v>120</v>
      </c>
      <c r="L176" s="52" t="n">
        <v>0</v>
      </c>
      <c r="M176" s="52" t="n">
        <v>0</v>
      </c>
      <c r="N176" s="53" t="n">
        <f aca="false">D176*$D$9</f>
        <v>37.5</v>
      </c>
      <c r="O176" s="53" t="n">
        <f aca="false">E176*$E$9</f>
        <v>75</v>
      </c>
      <c r="P176" s="53" t="n">
        <f aca="false">F176*$F$9</f>
        <v>0</v>
      </c>
      <c r="Q176" s="53" t="n">
        <f aca="false">G176*$G$9</f>
        <v>0</v>
      </c>
      <c r="R176" s="53" t="n">
        <f aca="false">H176*$H$9</f>
        <v>0</v>
      </c>
      <c r="S176" s="53" t="n">
        <f aca="false">(N176/100)*(I176*$I$9)+(N176/100)*(J176*$J$9)+(N176/100)*(L176*$L$9)</f>
        <v>22.5</v>
      </c>
      <c r="T176" s="53" t="n">
        <f aca="false">(O176/100)*(K176*$K$9)</f>
        <v>126</v>
      </c>
      <c r="U176" s="53" t="n">
        <f aca="false">(P176/100)*(K176*$K$9)+(P176/100)*(L176*$L$9)</f>
        <v>0</v>
      </c>
      <c r="V176" s="53" t="n">
        <f aca="false">(Q176/100)*(L176*$L$9)</f>
        <v>0</v>
      </c>
      <c r="W176" s="53" t="n">
        <f aca="false">(R176/100)*(K176*$K$9)+(R176/100)*(L176*$L$9)</f>
        <v>0</v>
      </c>
      <c r="X176" s="53" t="n">
        <f aca="false">N176+S176</f>
        <v>60</v>
      </c>
      <c r="Y176" s="53" t="n">
        <f aca="false">O176+T176</f>
        <v>201</v>
      </c>
      <c r="Z176" s="53" t="n">
        <f aca="false">P176+U176</f>
        <v>0</v>
      </c>
      <c r="AA176" s="53" t="n">
        <f aca="false">Q176+V176</f>
        <v>0</v>
      </c>
      <c r="AB176" s="53" t="n">
        <f aca="false">R176+W176</f>
        <v>0</v>
      </c>
      <c r="AC176" s="54" t="n">
        <f aca="false">ROUND(X176+Y176+Z176+AA176+AB176,1)</f>
        <v>261</v>
      </c>
      <c r="AD176" s="55" t="n">
        <f aca="false">(ROUND(AC176-AC170,1)/AC170)</f>
        <v>0.195054945054945</v>
      </c>
      <c r="AE176" s="46"/>
      <c r="AF176" s="47"/>
      <c r="AH176" s="59"/>
    </row>
    <row r="177" customFormat="false" ht="15" hidden="false" customHeight="false" outlineLevel="0" collapsed="false">
      <c r="A177" s="48" t="s">
        <v>35</v>
      </c>
      <c r="B177" s="61"/>
      <c r="C177" s="50" t="s">
        <v>11</v>
      </c>
      <c r="D177" s="51" t="n">
        <v>30</v>
      </c>
      <c r="E177" s="51" t="n">
        <v>0</v>
      </c>
      <c r="F177" s="51" t="n">
        <v>60</v>
      </c>
      <c r="G177" s="51" t="n">
        <v>0</v>
      </c>
      <c r="H177" s="51" t="n">
        <v>0</v>
      </c>
      <c r="I177" s="52" t="n">
        <v>30</v>
      </c>
      <c r="J177" s="52" t="n">
        <v>30</v>
      </c>
      <c r="K177" s="52" t="n">
        <v>50</v>
      </c>
      <c r="L177" s="52" t="n">
        <v>50</v>
      </c>
      <c r="M177" s="52" t="n">
        <v>0</v>
      </c>
      <c r="N177" s="53" t="n">
        <f aca="false">D177*$D$10</f>
        <v>37.5</v>
      </c>
      <c r="O177" s="53" t="n">
        <f aca="false">E177*$E$10</f>
        <v>0</v>
      </c>
      <c r="P177" s="53" t="n">
        <f aca="false">F177*$F$10</f>
        <v>75</v>
      </c>
      <c r="Q177" s="53" t="n">
        <f aca="false">G177*$G$10</f>
        <v>0</v>
      </c>
      <c r="R177" s="53" t="n">
        <f aca="false">H177*$H$10</f>
        <v>0</v>
      </c>
      <c r="S177" s="53" t="n">
        <f aca="false">(N177/100)*(I177*$I$10)+(N177/100)*(J177*$J$10)+(N177/100)*(L177*$L$10)</f>
        <v>48.75</v>
      </c>
      <c r="T177" s="53" t="n">
        <f aca="false">(O177/100)*(K177*$J$10)</f>
        <v>0</v>
      </c>
      <c r="U177" s="53" t="n">
        <f aca="false">(P177/100)*(K177*$K$10)+(P177/100)*(L177*$L$10)</f>
        <v>105</v>
      </c>
      <c r="V177" s="53" t="n">
        <f aca="false">(Q177/100)*(L177*$L$10)</f>
        <v>0</v>
      </c>
      <c r="W177" s="53" t="n">
        <f aca="false">(R177/100)*(K177*$K$10)+(R177/100)*(L177*$L$10)</f>
        <v>0</v>
      </c>
      <c r="X177" s="53" t="n">
        <f aca="false">N177+S177</f>
        <v>86.25</v>
      </c>
      <c r="Y177" s="53" t="n">
        <f aca="false">O177+T177</f>
        <v>0</v>
      </c>
      <c r="Z177" s="53" t="n">
        <f aca="false">P177+U177</f>
        <v>180</v>
      </c>
      <c r="AA177" s="53" t="n">
        <f aca="false">Q177+V177</f>
        <v>0</v>
      </c>
      <c r="AB177" s="53" t="n">
        <f aca="false">R177+W177</f>
        <v>0</v>
      </c>
      <c r="AC177" s="54" t="n">
        <f aca="false">ROUND(X177+Y177+Z177+AA177+AB177,1)</f>
        <v>266.3</v>
      </c>
      <c r="AD177" s="55" t="n">
        <f aca="false">(ROUND(AC177-AC170,1)/AC170)</f>
        <v>0.219322344322344</v>
      </c>
      <c r="AE177" s="46"/>
      <c r="AF177" s="47"/>
      <c r="AH177" s="59"/>
    </row>
    <row r="178" customFormat="false" ht="15" hidden="false" customHeight="false" outlineLevel="0" collapsed="false">
      <c r="A178" s="48" t="s">
        <v>36</v>
      </c>
      <c r="B178" s="61"/>
      <c r="C178" s="50" t="s">
        <v>12</v>
      </c>
      <c r="D178" s="51" t="n">
        <v>30</v>
      </c>
      <c r="E178" s="51" t="n">
        <v>0</v>
      </c>
      <c r="F178" s="51" t="n">
        <v>0</v>
      </c>
      <c r="G178" s="51" t="n">
        <v>60</v>
      </c>
      <c r="H178" s="51" t="n">
        <v>0</v>
      </c>
      <c r="I178" s="52" t="n">
        <v>30</v>
      </c>
      <c r="J178" s="52" t="n">
        <v>30</v>
      </c>
      <c r="K178" s="52" t="n">
        <v>0</v>
      </c>
      <c r="L178" s="52" t="n">
        <v>85</v>
      </c>
      <c r="M178" s="52" t="n">
        <v>0</v>
      </c>
      <c r="N178" s="53" t="n">
        <f aca="false">D178*$D$11</f>
        <v>37.5</v>
      </c>
      <c r="O178" s="53" t="n">
        <f aca="false">E178*$E$11</f>
        <v>0</v>
      </c>
      <c r="P178" s="53" t="n">
        <f aca="false">F178*$F$11</f>
        <v>0</v>
      </c>
      <c r="Q178" s="53" t="n">
        <f aca="false">G178*$G$11</f>
        <v>75</v>
      </c>
      <c r="R178" s="53" t="n">
        <f aca="false">H178*$H$11</f>
        <v>0</v>
      </c>
      <c r="S178" s="53" t="n">
        <f aca="false">(N178/100)*(I178*$I$11)+(N178/100)*(J178*$J$11)+(N178/100)*(L178*$L$11)</f>
        <v>67.125</v>
      </c>
      <c r="T178" s="53" t="n">
        <f aca="false">(O178/100)*(K178*$K$11)</f>
        <v>0</v>
      </c>
      <c r="U178" s="53" t="n">
        <f aca="false">(P178/100)*(K178*$K$11)+(P178/100)*(L178*$L$11)</f>
        <v>0</v>
      </c>
      <c r="V178" s="53" t="n">
        <f aca="false">(Q178/100)*(L178*$L$11)</f>
        <v>89.25</v>
      </c>
      <c r="W178" s="53" t="n">
        <f aca="false">(R178/100)*(K178*$K$11)+(R178/100)*(L178*$L$11)</f>
        <v>0</v>
      </c>
      <c r="X178" s="53" t="n">
        <f aca="false">N178+S178</f>
        <v>104.625</v>
      </c>
      <c r="Y178" s="53" t="n">
        <f aca="false">O178+T178</f>
        <v>0</v>
      </c>
      <c r="Z178" s="53" t="n">
        <f aca="false">P178+U178</f>
        <v>0</v>
      </c>
      <c r="AA178" s="53" t="n">
        <f aca="false">Q178+V178</f>
        <v>164.25</v>
      </c>
      <c r="AB178" s="53" t="n">
        <f aca="false">R178+W178</f>
        <v>0</v>
      </c>
      <c r="AC178" s="54" t="n">
        <f aca="false">ROUND(X178+Y178+Z178+AA178+AB178,1)</f>
        <v>268.9</v>
      </c>
      <c r="AD178" s="55" t="n">
        <f aca="false">(ROUND(AC178-AC170,1)/AC170)</f>
        <v>0.231227106227106</v>
      </c>
      <c r="AE178" s="46"/>
      <c r="AF178" s="47"/>
      <c r="AH178" s="59"/>
    </row>
    <row r="179" customFormat="false" ht="15" hidden="false" customHeight="false" outlineLevel="0" collapsed="false">
      <c r="A179" s="48" t="s">
        <v>37</v>
      </c>
      <c r="B179" s="61"/>
      <c r="C179" s="50" t="s">
        <v>13</v>
      </c>
      <c r="D179" s="51" t="n">
        <v>30</v>
      </c>
      <c r="E179" s="51" t="n">
        <v>0</v>
      </c>
      <c r="F179" s="51" t="n">
        <v>0</v>
      </c>
      <c r="G179" s="51" t="n">
        <v>0</v>
      </c>
      <c r="H179" s="51" t="n">
        <v>60</v>
      </c>
      <c r="I179" s="52" t="n">
        <v>30</v>
      </c>
      <c r="J179" s="52" t="n">
        <v>30</v>
      </c>
      <c r="K179" s="52" t="n">
        <v>50</v>
      </c>
      <c r="L179" s="52" t="n">
        <v>50</v>
      </c>
      <c r="M179" s="52" t="n">
        <v>0</v>
      </c>
      <c r="N179" s="53" t="n">
        <f aca="false">D179*$D$12</f>
        <v>37.5</v>
      </c>
      <c r="O179" s="53" t="n">
        <f aca="false">E179*$E$12</f>
        <v>0</v>
      </c>
      <c r="P179" s="53" t="n">
        <f aca="false">F179*$F$12</f>
        <v>0</v>
      </c>
      <c r="Q179" s="53" t="n">
        <f aca="false">G179*$G$12</f>
        <v>0</v>
      </c>
      <c r="R179" s="53" t="n">
        <f aca="false">H179*$H$12</f>
        <v>75</v>
      </c>
      <c r="S179" s="53" t="n">
        <f aca="false">(N179/100)*(I179*$I$12)+(N179/100)*(J179*$J$12)+(N179/100)*(L179*$L$12)</f>
        <v>48.75</v>
      </c>
      <c r="T179" s="53" t="n">
        <f aca="false">(O179/100)*(K179*$K$12)</f>
        <v>0</v>
      </c>
      <c r="U179" s="53" t="n">
        <f aca="false">(P179/100)*(K179*$K$12)+(P179/100)*(L179*$L$12)</f>
        <v>0</v>
      </c>
      <c r="V179" s="53" t="n">
        <f aca="false">(Q179/100)*(L179*$L$12)</f>
        <v>0</v>
      </c>
      <c r="W179" s="53" t="n">
        <f aca="false">(R179/100)*(K179*$K$12)+(R179/100)*(L179*$L$12)</f>
        <v>105</v>
      </c>
      <c r="X179" s="53" t="n">
        <f aca="false">N179+S179</f>
        <v>86.25</v>
      </c>
      <c r="Y179" s="53" t="n">
        <f aca="false">O179+T179</f>
        <v>0</v>
      </c>
      <c r="Z179" s="53" t="n">
        <f aca="false">P179+U179</f>
        <v>0</v>
      </c>
      <c r="AA179" s="53" t="n">
        <f aca="false">Q179+V179</f>
        <v>0</v>
      </c>
      <c r="AB179" s="53" t="n">
        <f aca="false">R179+W179</f>
        <v>180</v>
      </c>
      <c r="AC179" s="54" t="n">
        <f aca="false">ROUND(X179+Y179+Z179+AA179+AB179,1)</f>
        <v>266.3</v>
      </c>
      <c r="AD179" s="55" t="n">
        <f aca="false">(ROUND(AC179-AC170,1)/AC170)</f>
        <v>0.219322344322344</v>
      </c>
      <c r="AE179" s="46"/>
      <c r="AF179" s="47"/>
      <c r="AH179" s="59"/>
    </row>
    <row r="180" customFormat="false" ht="15" hidden="false" customHeight="false" outlineLevel="0" collapsed="false">
      <c r="A180" s="48" t="s">
        <v>38</v>
      </c>
      <c r="B180" s="61"/>
      <c r="C180" s="50" t="s">
        <v>14</v>
      </c>
      <c r="D180" s="51" t="n">
        <v>60</v>
      </c>
      <c r="E180" s="51" t="n">
        <v>0</v>
      </c>
      <c r="F180" s="51" t="n">
        <v>0</v>
      </c>
      <c r="G180" s="51" t="n">
        <v>0</v>
      </c>
      <c r="H180" s="51" t="n">
        <v>0</v>
      </c>
      <c r="I180" s="52" t="n">
        <v>30</v>
      </c>
      <c r="J180" s="52" t="n">
        <v>30</v>
      </c>
      <c r="K180" s="52" t="n">
        <v>0</v>
      </c>
      <c r="L180" s="52" t="n">
        <v>30</v>
      </c>
      <c r="M180" s="52" t="n">
        <v>75</v>
      </c>
      <c r="N180" s="53" t="n">
        <f aca="false">D180*$D$13</f>
        <v>75</v>
      </c>
      <c r="O180" s="53" t="n">
        <f aca="false">E180*$E$13</f>
        <v>0</v>
      </c>
      <c r="P180" s="53" t="n">
        <f aca="false">F180*$F$13</f>
        <v>0</v>
      </c>
      <c r="Q180" s="53" t="n">
        <f aca="false">G180*$G$13</f>
        <v>0</v>
      </c>
      <c r="R180" s="53" t="n">
        <f aca="false">H180*$H$13</f>
        <v>0</v>
      </c>
      <c r="S180" s="53" t="n">
        <f aca="false">(N180/100)*(I180*$I$13)+(N180/100)*(J180*$J$13)+(N180/100)*(M180*$M$13)+(N180/100)*(L180*$L$13)</f>
        <v>180</v>
      </c>
      <c r="T180" s="53" t="n">
        <f aca="false">(O180/100)*(K180*$K$13)+(O180/100)*(M180*$M$13)</f>
        <v>0</v>
      </c>
      <c r="U180" s="53" t="n">
        <f aca="false">(P180/100)*(K180*$K$13)+(P180/100)*(L180*$L$13)+(P180/100)*(M180*$M$13)</f>
        <v>0</v>
      </c>
      <c r="V180" s="53" t="n">
        <f aca="false">(Q180/100)*(L180*$L$13)+(Q180/100)*(M180*$M$13)</f>
        <v>0</v>
      </c>
      <c r="W180" s="53" t="n">
        <f aca="false">(R180/100)*(K180*$K$13)+(R180/100)*(L180*$L$13)+(R180/100)*(M180*$M$13)</f>
        <v>0</v>
      </c>
      <c r="X180" s="53" t="n">
        <f aca="false">N180+S180</f>
        <v>255</v>
      </c>
      <c r="Y180" s="53" t="n">
        <f aca="false">O180+T180</f>
        <v>0</v>
      </c>
      <c r="Z180" s="53" t="n">
        <f aca="false">P180+U180</f>
        <v>0</v>
      </c>
      <c r="AA180" s="53" t="n">
        <f aca="false">Q180+V180</f>
        <v>0</v>
      </c>
      <c r="AB180" s="53" t="n">
        <f aca="false">R180+W180</f>
        <v>0</v>
      </c>
      <c r="AC180" s="54" t="n">
        <f aca="false">ROUND(X180+Y180+Z180+AA180+AB180,1)</f>
        <v>255</v>
      </c>
      <c r="AD180" s="55" t="n">
        <f aca="false">(ROUND(AC180-AC170,1)/AC170)</f>
        <v>0.167582417582418</v>
      </c>
      <c r="AE180" s="46"/>
      <c r="AF180" s="47"/>
      <c r="AH180" s="59"/>
    </row>
    <row r="181" customFormat="false" ht="15" hidden="false" customHeight="false" outlineLevel="0" collapsed="false">
      <c r="A181" s="48" t="s">
        <v>39</v>
      </c>
      <c r="B181" s="61"/>
      <c r="C181" s="50" t="s">
        <v>15</v>
      </c>
      <c r="D181" s="51" t="n">
        <v>60</v>
      </c>
      <c r="E181" s="51" t="n">
        <v>0</v>
      </c>
      <c r="F181" s="51" t="n">
        <v>0</v>
      </c>
      <c r="G181" s="51" t="n">
        <v>0</v>
      </c>
      <c r="H181" s="51" t="n">
        <v>0</v>
      </c>
      <c r="I181" s="52" t="n">
        <v>30</v>
      </c>
      <c r="J181" s="52" t="n">
        <v>30</v>
      </c>
      <c r="K181" s="52" t="n">
        <v>105</v>
      </c>
      <c r="L181" s="52" t="n">
        <v>0</v>
      </c>
      <c r="M181" s="52" t="n">
        <v>0</v>
      </c>
      <c r="N181" s="53" t="n">
        <f aca="false">D181*$D$14</f>
        <v>75</v>
      </c>
      <c r="O181" s="53" t="n">
        <f aca="false">E181*$E$14</f>
        <v>0</v>
      </c>
      <c r="P181" s="53" t="n">
        <f aca="false">F181*$F$14</f>
        <v>0</v>
      </c>
      <c r="Q181" s="53" t="n">
        <f aca="false">G181*$G$14</f>
        <v>0</v>
      </c>
      <c r="R181" s="53" t="n">
        <f aca="false">H181*$H$14</f>
        <v>0</v>
      </c>
      <c r="S181" s="53" t="n">
        <f aca="false">(N181/100)*(I181*$I$14)+(N181/100)*(J181*$J$14)+(N181/100)*(K181*$K$14)</f>
        <v>202.5</v>
      </c>
      <c r="T181" s="53" t="n">
        <f aca="false">(O181/100)*(K181*$K$14)</f>
        <v>0</v>
      </c>
      <c r="U181" s="53" t="n">
        <f aca="false">(P181/100)*(K181*$K$14)+(P181/100)*(L181*$L$14)</f>
        <v>0</v>
      </c>
      <c r="V181" s="53" t="n">
        <f aca="false">(Q181/100)*(L181*$L$14)</f>
        <v>0</v>
      </c>
      <c r="W181" s="53" t="n">
        <f aca="false">(R181/100)*(K181*$L$14)+(R181/100)*(L181*$M$14)</f>
        <v>0</v>
      </c>
      <c r="X181" s="53" t="n">
        <f aca="false">N181+S181</f>
        <v>277.5</v>
      </c>
      <c r="Y181" s="53" t="n">
        <f aca="false">O181+T181</f>
        <v>0</v>
      </c>
      <c r="Z181" s="53" t="n">
        <f aca="false">P181+U181</f>
        <v>0</v>
      </c>
      <c r="AA181" s="53" t="n">
        <f aca="false">Q181+V181</f>
        <v>0</v>
      </c>
      <c r="AB181" s="53" t="n">
        <f aca="false">R181+W181</f>
        <v>0</v>
      </c>
      <c r="AC181" s="54" t="n">
        <f aca="false">ROUND(X181+Y181+Z181+AA181+AB181,1)</f>
        <v>277.5</v>
      </c>
      <c r="AD181" s="55" t="n">
        <f aca="false">(ROUND(AC181-AC170,1)/AC170)</f>
        <v>0.270604395604396</v>
      </c>
      <c r="AE181" s="46"/>
      <c r="AF181" s="47"/>
      <c r="AH181" s="59"/>
    </row>
    <row r="182" customFormat="false" ht="15" hidden="false" customHeight="false" outlineLevel="0" collapsed="false">
      <c r="A182" s="48"/>
      <c r="B182" s="61"/>
      <c r="C182" s="50" t="s">
        <v>16</v>
      </c>
      <c r="D182" s="51" t="n">
        <v>60</v>
      </c>
      <c r="E182" s="51" t="n">
        <v>0</v>
      </c>
      <c r="F182" s="51" t="n">
        <v>0</v>
      </c>
      <c r="G182" s="51" t="n">
        <v>0</v>
      </c>
      <c r="H182" s="51" t="n">
        <v>0</v>
      </c>
      <c r="I182" s="52" t="n">
        <v>30</v>
      </c>
      <c r="J182" s="52" t="n">
        <v>30</v>
      </c>
      <c r="K182" s="52" t="n">
        <v>0</v>
      </c>
      <c r="L182" s="52" t="n">
        <v>105</v>
      </c>
      <c r="M182" s="52" t="n">
        <v>0</v>
      </c>
      <c r="N182" s="53" t="n">
        <f aca="false">D182*$D$15</f>
        <v>75</v>
      </c>
      <c r="O182" s="53" t="n">
        <f aca="false">E182*$E$15</f>
        <v>0</v>
      </c>
      <c r="P182" s="53" t="n">
        <f aca="false">F182*$F$15</f>
        <v>0</v>
      </c>
      <c r="Q182" s="53" t="n">
        <f aca="false">G182*$G$15</f>
        <v>0</v>
      </c>
      <c r="R182" s="53" t="n">
        <f aca="false">H182*$H$15</f>
        <v>0</v>
      </c>
      <c r="S182" s="53" t="n">
        <f aca="false">(N182/100)*(I182*$I$15)+(N182/100)*(J182*$J$15)+(N182/100)*(L182*$L$15)</f>
        <v>202.5</v>
      </c>
      <c r="T182" s="53" t="n">
        <f aca="false">(O182/100)*(K182*$K$15)</f>
        <v>0</v>
      </c>
      <c r="U182" s="53" t="n">
        <f aca="false">(P182/100)*(K182*$K$15)+(P182/100)*(L182*$L$15)</f>
        <v>0</v>
      </c>
      <c r="V182" s="53" t="n">
        <f aca="false">(Q182/100)*(L182*$L$15)</f>
        <v>0</v>
      </c>
      <c r="W182" s="53" t="n">
        <f aca="false">(R182/100)*(K182*$K$15)+(R182/100)*(L182*$L$15)</f>
        <v>0</v>
      </c>
      <c r="X182" s="53" t="n">
        <f aca="false">N182+S182</f>
        <v>277.5</v>
      </c>
      <c r="Y182" s="53" t="n">
        <f aca="false">O182+T182</f>
        <v>0</v>
      </c>
      <c r="Z182" s="53" t="n">
        <f aca="false">P182+U182</f>
        <v>0</v>
      </c>
      <c r="AA182" s="53" t="n">
        <f aca="false">Q182+V182</f>
        <v>0</v>
      </c>
      <c r="AB182" s="53" t="n">
        <f aca="false">R182+W182</f>
        <v>0</v>
      </c>
      <c r="AC182" s="54" t="n">
        <f aca="false">ROUND(X182+Y182+Z182+AA182+AB182,1)</f>
        <v>277.5</v>
      </c>
      <c r="AD182" s="55" t="n">
        <f aca="false">(ROUND(AC182-AC170,1)/AC170)</f>
        <v>0.270604395604396</v>
      </c>
      <c r="AE182" s="46"/>
      <c r="AF182" s="47"/>
      <c r="AH182" s="59"/>
    </row>
    <row r="183" customFormat="false" ht="15" hidden="false" customHeight="false" outlineLevel="0" collapsed="false">
      <c r="A183" s="48"/>
      <c r="B183" s="61"/>
      <c r="C183" s="50" t="s">
        <v>17</v>
      </c>
      <c r="D183" s="51" t="n">
        <v>60</v>
      </c>
      <c r="E183" s="51" t="n">
        <v>0</v>
      </c>
      <c r="F183" s="51" t="n">
        <v>0</v>
      </c>
      <c r="G183" s="51" t="n">
        <v>0</v>
      </c>
      <c r="H183" s="51" t="n">
        <v>0</v>
      </c>
      <c r="I183" s="52" t="n">
        <v>30</v>
      </c>
      <c r="J183" s="52" t="n">
        <v>63</v>
      </c>
      <c r="K183" s="52" t="n">
        <v>0</v>
      </c>
      <c r="L183" s="52" t="n">
        <v>30</v>
      </c>
      <c r="M183" s="52" t="n">
        <v>0</v>
      </c>
      <c r="N183" s="53" t="n">
        <f aca="false">D183*$D$16</f>
        <v>75</v>
      </c>
      <c r="O183" s="53" t="n">
        <f aca="false">E183*$E$16</f>
        <v>0</v>
      </c>
      <c r="P183" s="53" t="n">
        <f aca="false">F183*$F$16</f>
        <v>0</v>
      </c>
      <c r="Q183" s="53" t="n">
        <f aca="false">G183*$G$16</f>
        <v>0</v>
      </c>
      <c r="R183" s="53" t="n">
        <f aca="false">H183*$H$16</f>
        <v>0</v>
      </c>
      <c r="S183" s="53" t="n">
        <f aca="false">(N183/100)*(I183*$I$16)+(N183/100)*(J183*$J$16)+(N183/100)*(L183*$L$16)</f>
        <v>163.125</v>
      </c>
      <c r="T183" s="53" t="n">
        <f aca="false">(O183/100)*(K183*$K$16)</f>
        <v>0</v>
      </c>
      <c r="U183" s="53" t="n">
        <f aca="false">(P183/100)*(K183*$K$16)+(P183/100)*(L183*$L$16)</f>
        <v>0</v>
      </c>
      <c r="V183" s="53" t="n">
        <f aca="false">(Q183/100)*(L183*$L$16)</f>
        <v>0</v>
      </c>
      <c r="W183" s="53" t="n">
        <f aca="false">(R183/100)*(K183*$K$16)+(R183/100)*(L183*$L$16)</f>
        <v>0</v>
      </c>
      <c r="X183" s="53" t="n">
        <f aca="false">N183+S183</f>
        <v>238.125</v>
      </c>
      <c r="Y183" s="53" t="n">
        <f aca="false">O183+T183</f>
        <v>0</v>
      </c>
      <c r="Z183" s="53" t="n">
        <f aca="false">P183+U183</f>
        <v>0</v>
      </c>
      <c r="AA183" s="53" t="n">
        <f aca="false">Q183+V183</f>
        <v>0</v>
      </c>
      <c r="AB183" s="53" t="n">
        <f aca="false">R183+W183</f>
        <v>0</v>
      </c>
      <c r="AC183" s="54" t="n">
        <f aca="false">ROUND(X183+Y183+Z183+AA183+AB183,1)</f>
        <v>238.1</v>
      </c>
      <c r="AD183" s="55" t="n">
        <f aca="false">(ROUND(AC183-AC170,1)/AC170)</f>
        <v>0.0902014652014652</v>
      </c>
      <c r="AE183" s="46"/>
      <c r="AF183" s="47"/>
      <c r="AH183" s="59"/>
    </row>
    <row r="184" customFormat="false" ht="15" hidden="false" customHeight="false" outlineLevel="0" collapsed="false">
      <c r="A184" s="48"/>
      <c r="B184" s="61"/>
      <c r="C184" s="50" t="s">
        <v>18</v>
      </c>
      <c r="D184" s="51" t="n">
        <v>60</v>
      </c>
      <c r="E184" s="51" t="n">
        <v>0</v>
      </c>
      <c r="F184" s="51" t="n">
        <v>0</v>
      </c>
      <c r="G184" s="51" t="n">
        <v>0</v>
      </c>
      <c r="H184" s="51" t="n">
        <v>0</v>
      </c>
      <c r="I184" s="52" t="n">
        <v>63</v>
      </c>
      <c r="J184" s="52" t="n">
        <v>30</v>
      </c>
      <c r="K184" s="52" t="n">
        <v>0</v>
      </c>
      <c r="L184" s="52" t="n">
        <v>30</v>
      </c>
      <c r="M184" s="52" t="n">
        <v>0</v>
      </c>
      <c r="N184" s="53" t="n">
        <f aca="false">D184*$D$17</f>
        <v>75</v>
      </c>
      <c r="O184" s="53" t="n">
        <f aca="false">E184*$E$17</f>
        <v>0</v>
      </c>
      <c r="P184" s="53" t="n">
        <f aca="false">F184*$F$17</f>
        <v>0</v>
      </c>
      <c r="Q184" s="53" t="n">
        <f aca="false">G184*$G$17</f>
        <v>0</v>
      </c>
      <c r="R184" s="53" t="n">
        <f aca="false">H184*$H$17</f>
        <v>0</v>
      </c>
      <c r="S184" s="53" t="n">
        <f aca="false">(N184/100)*(I184*$I$17)+(N184/100)*(J184*$J$17)+(N184/100)*(L184*$L$17)</f>
        <v>163.125</v>
      </c>
      <c r="T184" s="53" t="n">
        <f aca="false">(O184/100)*(K184*$K$17)</f>
        <v>0</v>
      </c>
      <c r="U184" s="53" t="n">
        <f aca="false">(P184/100)*(K184*$K$17)+(P184/100)*(L184*$L$17)</f>
        <v>0</v>
      </c>
      <c r="V184" s="53" t="n">
        <f aca="false">(Q184/100)*(L184*$L$17)</f>
        <v>0</v>
      </c>
      <c r="W184" s="53" t="n">
        <f aca="false">(R184/100)*(K184*$K$17)+(R184/100)*(L184*$L$17)</f>
        <v>0</v>
      </c>
      <c r="X184" s="53" t="n">
        <f aca="false">N184+S184</f>
        <v>238.125</v>
      </c>
      <c r="Y184" s="53" t="n">
        <f aca="false">O184+T184</f>
        <v>0</v>
      </c>
      <c r="Z184" s="53" t="n">
        <f aca="false">P184+U184</f>
        <v>0</v>
      </c>
      <c r="AA184" s="53" t="n">
        <f aca="false">Q184+V184</f>
        <v>0</v>
      </c>
      <c r="AB184" s="53" t="n">
        <f aca="false">R184+W184</f>
        <v>0</v>
      </c>
      <c r="AC184" s="54" t="n">
        <f aca="false">ROUND(X184+Y184+Z184+AA184+AB184,1)</f>
        <v>238.1</v>
      </c>
      <c r="AD184" s="55" t="n">
        <f aca="false">(ROUND(AC184-AC170,1)/AC170)</f>
        <v>0.0902014652014652</v>
      </c>
      <c r="AE184" s="46"/>
      <c r="AF184" s="47"/>
      <c r="AH184" s="59"/>
    </row>
    <row r="185" customFormat="false" ht="15" hidden="false" customHeight="false" outlineLevel="0" collapsed="false">
      <c r="A185" s="56" t="s">
        <v>19</v>
      </c>
      <c r="B185" s="62" t="s">
        <v>51</v>
      </c>
      <c r="C185" s="40" t="s">
        <v>50</v>
      </c>
      <c r="D185" s="41" t="n">
        <v>50</v>
      </c>
      <c r="E185" s="41" t="n">
        <v>0</v>
      </c>
      <c r="F185" s="41" t="n">
        <v>0</v>
      </c>
      <c r="G185" s="41" t="n">
        <v>0</v>
      </c>
      <c r="H185" s="41" t="n">
        <v>30</v>
      </c>
      <c r="I185" s="42" t="n">
        <v>20</v>
      </c>
      <c r="J185" s="42" t="n">
        <v>40</v>
      </c>
      <c r="K185" s="42" t="n">
        <v>20</v>
      </c>
      <c r="L185" s="42" t="n">
        <v>20</v>
      </c>
      <c r="M185" s="42" t="n">
        <v>0</v>
      </c>
      <c r="N185" s="43" t="n">
        <f aca="false">D185*$D$3</f>
        <v>65</v>
      </c>
      <c r="O185" s="43" t="n">
        <f aca="false">E185*$E$3</f>
        <v>0</v>
      </c>
      <c r="P185" s="43" t="n">
        <f aca="false">F185*$F$3</f>
        <v>0</v>
      </c>
      <c r="Q185" s="43" t="n">
        <f aca="false">G185*$G$3</f>
        <v>0</v>
      </c>
      <c r="R185" s="43" t="n">
        <f aca="false">H185*$H$3</f>
        <v>39</v>
      </c>
      <c r="S185" s="43" t="n">
        <f aca="false">(N185/100)*(I185*$I$3)+(N185/100)*(J185*$J$3)</f>
        <v>78</v>
      </c>
      <c r="T185" s="43" t="n">
        <f aca="false">(O185/100)*(K185*$K$3)</f>
        <v>0</v>
      </c>
      <c r="U185" s="43" t="n">
        <f aca="false">(P185/100)*(K185*$K$3)+(P185/100)*(L185*$L$3)</f>
        <v>0</v>
      </c>
      <c r="V185" s="43" t="n">
        <f aca="false">(Q185/100)*(L185*$L$3)</f>
        <v>0</v>
      </c>
      <c r="W185" s="43" t="n">
        <f aca="false">(R185/100)*(K185*$K$3)+(R185/100)*(L185*$L$3)</f>
        <v>31.2</v>
      </c>
      <c r="X185" s="43" t="n">
        <f aca="false">N185+S185</f>
        <v>143</v>
      </c>
      <c r="Y185" s="43" t="n">
        <f aca="false">O185+T185</f>
        <v>0</v>
      </c>
      <c r="Z185" s="43" t="n">
        <f aca="false">P185+U185</f>
        <v>0</v>
      </c>
      <c r="AA185" s="43" t="n">
        <f aca="false">Q185+V185</f>
        <v>0</v>
      </c>
      <c r="AB185" s="43" t="n">
        <f aca="false">R185+W185</f>
        <v>70.2</v>
      </c>
      <c r="AC185" s="44" t="n">
        <f aca="false">ROUND(X185+Y185+Z185+AA185+AB185,1)</f>
        <v>213.2</v>
      </c>
      <c r="AD185" s="45"/>
      <c r="AE185" s="46" t="s">
        <v>28</v>
      </c>
      <c r="AF185" s="47"/>
      <c r="AH185" s="59"/>
    </row>
    <row r="186" customFormat="false" ht="15" hidden="false" customHeight="false" outlineLevel="0" collapsed="false">
      <c r="A186" s="48" t="s">
        <v>29</v>
      </c>
      <c r="B186" s="63" t="n">
        <v>0</v>
      </c>
      <c r="C186" s="50" t="s">
        <v>5</v>
      </c>
      <c r="D186" s="51" t="n">
        <v>50</v>
      </c>
      <c r="E186" s="51" t="n">
        <v>0</v>
      </c>
      <c r="F186" s="51" t="n">
        <v>0</v>
      </c>
      <c r="G186" s="51" t="n">
        <v>0</v>
      </c>
      <c r="H186" s="51" t="n">
        <v>30</v>
      </c>
      <c r="I186" s="52" t="n">
        <v>40</v>
      </c>
      <c r="J186" s="52" t="n">
        <v>50</v>
      </c>
      <c r="K186" s="52" t="n">
        <v>20</v>
      </c>
      <c r="L186" s="52" t="n">
        <v>20</v>
      </c>
      <c r="M186" s="52" t="n">
        <v>0</v>
      </c>
      <c r="N186" s="53" t="n">
        <f aca="false">D186*$D$4</f>
        <v>62.5</v>
      </c>
      <c r="O186" s="53" t="n">
        <f aca="false">E186*$E$4</f>
        <v>0</v>
      </c>
      <c r="P186" s="53" t="n">
        <f aca="false">F186*$F$4</f>
        <v>0</v>
      </c>
      <c r="Q186" s="53" t="n">
        <f aca="false">G186*$G$4</f>
        <v>0</v>
      </c>
      <c r="R186" s="53" t="n">
        <f aca="false">H186*$H$4</f>
        <v>37.5</v>
      </c>
      <c r="S186" s="53" t="n">
        <f aca="false">(N186/100)*(I186*$I$4)+(N186/100)*(J186*$J$4)</f>
        <v>112.5</v>
      </c>
      <c r="T186" s="53" t="n">
        <f aca="false">(O186/100)*(K186*$K$4)</f>
        <v>0</v>
      </c>
      <c r="U186" s="53" t="n">
        <f aca="false">(P186/100)*(K186*$K$4)+(P186/100)*(L186*$L$4)</f>
        <v>0</v>
      </c>
      <c r="V186" s="53" t="n">
        <f aca="false">(Q186/100)*(L186*$L$4)</f>
        <v>0</v>
      </c>
      <c r="W186" s="53" t="n">
        <f aca="false">(R186/100)*(K186*$K$4)+(R186/100)*(L186*$L$4)</f>
        <v>30</v>
      </c>
      <c r="X186" s="53" t="n">
        <f aca="false">N186+S186</f>
        <v>175</v>
      </c>
      <c r="Y186" s="53" t="n">
        <f aca="false">O186+T186</f>
        <v>0</v>
      </c>
      <c r="Z186" s="53" t="n">
        <f aca="false">P186+U186</f>
        <v>0</v>
      </c>
      <c r="AA186" s="53" t="n">
        <f aca="false">Q186+V186</f>
        <v>0</v>
      </c>
      <c r="AB186" s="53" t="n">
        <f aca="false">R186+W186</f>
        <v>67.5</v>
      </c>
      <c r="AC186" s="54" t="n">
        <f aca="false">ROUND(X186+Y186+Z186+AA186+AB186,1)</f>
        <v>242.5</v>
      </c>
      <c r="AD186" s="55" t="n">
        <f aca="false">(ROUND(AC186-AC185,1)/AC185)</f>
        <v>0.137429643527205</v>
      </c>
      <c r="AE186" s="46"/>
      <c r="AF186" s="47"/>
      <c r="AH186" s="59"/>
    </row>
    <row r="187" customFormat="false" ht="15" hidden="false" customHeight="false" outlineLevel="0" collapsed="false">
      <c r="A187" s="48" t="s">
        <v>30</v>
      </c>
      <c r="B187" s="63" t="n">
        <v>16</v>
      </c>
      <c r="C187" s="50" t="s">
        <v>6</v>
      </c>
      <c r="D187" s="51" t="n">
        <v>50</v>
      </c>
      <c r="E187" s="51" t="n">
        <v>0</v>
      </c>
      <c r="F187" s="51" t="n">
        <v>0</v>
      </c>
      <c r="G187" s="51" t="n">
        <v>0</v>
      </c>
      <c r="H187" s="51" t="n">
        <v>30</v>
      </c>
      <c r="I187" s="52" t="n">
        <v>20</v>
      </c>
      <c r="J187" s="52" t="n">
        <v>40</v>
      </c>
      <c r="K187" s="52" t="n">
        <v>20</v>
      </c>
      <c r="L187" s="52" t="n">
        <v>20</v>
      </c>
      <c r="M187" s="52" t="n">
        <v>0</v>
      </c>
      <c r="N187" s="53" t="n">
        <f aca="false">D187*$D$5</f>
        <v>65</v>
      </c>
      <c r="O187" s="53" t="n">
        <f aca="false">E187*$E$5</f>
        <v>0</v>
      </c>
      <c r="P187" s="53" t="n">
        <f aca="false">F187*$F$5</f>
        <v>0</v>
      </c>
      <c r="Q187" s="53" t="n">
        <f aca="false">G187*$G$5</f>
        <v>0</v>
      </c>
      <c r="R187" s="53" t="n">
        <f aca="false">H187*$H$5</f>
        <v>39</v>
      </c>
      <c r="S187" s="53" t="n">
        <f aca="false">(N187/100)*(I187*$I$5)+(N187/100)*(J187*$J$5)+(N187/100)*(L187*$L$5)</f>
        <v>104</v>
      </c>
      <c r="T187" s="53" t="n">
        <f aca="false">(O187/100)*(K187*$K$5)</f>
        <v>0</v>
      </c>
      <c r="U187" s="53" t="n">
        <f aca="false">(P187/100)*(K187*$K$5)+(P187/100)*(L187*$L$5)</f>
        <v>0</v>
      </c>
      <c r="V187" s="53" t="n">
        <f aca="false">(Q187/100)*(L187*$L$5)</f>
        <v>0</v>
      </c>
      <c r="W187" s="53" t="n">
        <f aca="false">(R187/100)*(K187*$K$5)+(R187/100)*(L187*$L$5)</f>
        <v>31.2</v>
      </c>
      <c r="X187" s="53" t="n">
        <f aca="false">N187+S187</f>
        <v>169</v>
      </c>
      <c r="Y187" s="53" t="n">
        <f aca="false">O187+T187</f>
        <v>0</v>
      </c>
      <c r="Z187" s="53" t="n">
        <f aca="false">P187+U187</f>
        <v>0</v>
      </c>
      <c r="AA187" s="53" t="n">
        <f aca="false">Q187+V187</f>
        <v>0</v>
      </c>
      <c r="AB187" s="53" t="n">
        <f aca="false">R187+W187</f>
        <v>70.2</v>
      </c>
      <c r="AC187" s="54" t="n">
        <f aca="false">ROUND(X187+Y187+Z187+AA187+AB187,1)</f>
        <v>239.2</v>
      </c>
      <c r="AD187" s="55" t="n">
        <f aca="false">(ROUND(AC187-AC185,1)/AC185)</f>
        <v>0.121951219512195</v>
      </c>
      <c r="AE187" s="46"/>
      <c r="AF187" s="47"/>
      <c r="AH187" s="59"/>
    </row>
    <row r="188" customFormat="false" ht="15" hidden="false" customHeight="false" outlineLevel="0" collapsed="false">
      <c r="A188" s="48" t="s">
        <v>31</v>
      </c>
      <c r="B188" s="63" t="n">
        <v>10</v>
      </c>
      <c r="C188" s="50" t="s">
        <v>7</v>
      </c>
      <c r="D188" s="51" t="n">
        <v>50</v>
      </c>
      <c r="E188" s="51" t="n">
        <v>0</v>
      </c>
      <c r="F188" s="51" t="n">
        <v>0</v>
      </c>
      <c r="G188" s="51" t="n">
        <v>0</v>
      </c>
      <c r="H188" s="51" t="n">
        <v>30</v>
      </c>
      <c r="I188" s="52" t="n">
        <v>20</v>
      </c>
      <c r="J188" s="52" t="n">
        <v>40</v>
      </c>
      <c r="K188" s="52" t="n">
        <v>20</v>
      </c>
      <c r="L188" s="52" t="n">
        <v>20</v>
      </c>
      <c r="M188" s="52" t="n">
        <v>0</v>
      </c>
      <c r="N188" s="53" t="n">
        <f aca="false">D188*$D$6</f>
        <v>65</v>
      </c>
      <c r="O188" s="53" t="n">
        <f aca="false">E188*$E$6</f>
        <v>0</v>
      </c>
      <c r="P188" s="53" t="n">
        <f aca="false">F188*$F$6</f>
        <v>0</v>
      </c>
      <c r="Q188" s="53" t="n">
        <f aca="false">G188*$G$6</f>
        <v>0</v>
      </c>
      <c r="R188" s="53" t="n">
        <f aca="false">H188*$H$6</f>
        <v>39</v>
      </c>
      <c r="S188" s="53" t="n">
        <f aca="false">(N188/100)*(I188*$I$6)+(N188/100)*(J188*$J$6)</f>
        <v>78</v>
      </c>
      <c r="T188" s="53" t="n">
        <f aca="false">(O188/100)*(K188*$K$6)</f>
        <v>0</v>
      </c>
      <c r="U188" s="53" t="n">
        <f aca="false">(P188/100)*(K188*$K$6)+(P188/100)*(L188*$L$6)</f>
        <v>0</v>
      </c>
      <c r="V188" s="53" t="n">
        <f aca="false">(Q188/100)*(L188*$L$6)</f>
        <v>0</v>
      </c>
      <c r="W188" s="53" t="n">
        <f aca="false">(R188/100)*(K188*$K$6)+(R188/100)*(L188*$L$6)</f>
        <v>31.2</v>
      </c>
      <c r="X188" s="53" t="n">
        <f aca="false">N188+S188</f>
        <v>143</v>
      </c>
      <c r="Y188" s="53" t="n">
        <f aca="false">O188+T188</f>
        <v>0</v>
      </c>
      <c r="Z188" s="53" t="n">
        <f aca="false">P188+U188</f>
        <v>0</v>
      </c>
      <c r="AA188" s="53" t="n">
        <f aca="false">Q188+V188</f>
        <v>0</v>
      </c>
      <c r="AB188" s="53" t="n">
        <f aca="false">R188+W188</f>
        <v>70.2</v>
      </c>
      <c r="AC188" s="54" t="n">
        <f aca="false">ROUND(X188+Y188+Z188+AA188+AB188,1)</f>
        <v>213.2</v>
      </c>
      <c r="AD188" s="55" t="n">
        <f aca="false">(ROUND(AC188-AC185,1)/AC185)</f>
        <v>0</v>
      </c>
      <c r="AE188" s="46"/>
      <c r="AF188" s="47"/>
      <c r="AH188" s="59"/>
    </row>
    <row r="189" customFormat="false" ht="15" hidden="false" customHeight="false" outlineLevel="0" collapsed="false">
      <c r="A189" s="48" t="s">
        <v>32</v>
      </c>
      <c r="B189" s="63" t="n">
        <v>10</v>
      </c>
      <c r="C189" s="50" t="s">
        <v>8</v>
      </c>
      <c r="D189" s="51" t="n">
        <v>50</v>
      </c>
      <c r="E189" s="51" t="n">
        <v>0</v>
      </c>
      <c r="F189" s="51" t="n">
        <v>0</v>
      </c>
      <c r="G189" s="51" t="n">
        <v>0</v>
      </c>
      <c r="H189" s="51" t="n">
        <v>30</v>
      </c>
      <c r="I189" s="52" t="n">
        <v>20</v>
      </c>
      <c r="J189" s="52" t="n">
        <v>40</v>
      </c>
      <c r="K189" s="52" t="n">
        <v>20</v>
      </c>
      <c r="L189" s="52" t="n">
        <v>20</v>
      </c>
      <c r="M189" s="52" t="n">
        <v>0</v>
      </c>
      <c r="N189" s="53" t="n">
        <f aca="false">D189*$D$7</f>
        <v>65</v>
      </c>
      <c r="O189" s="53" t="n">
        <f aca="false">E189*$E$7</f>
        <v>0</v>
      </c>
      <c r="P189" s="53" t="n">
        <f aca="false">F189*$F$7</f>
        <v>0</v>
      </c>
      <c r="Q189" s="53" t="n">
        <f aca="false">G189*$G$7</f>
        <v>0</v>
      </c>
      <c r="R189" s="53" t="n">
        <f aca="false">H189*$H$7</f>
        <v>39</v>
      </c>
      <c r="S189" s="53" t="n">
        <f aca="false">(N189/100)*(I189*$I$7)+(N189/100)*(J189*$J$7)</f>
        <v>78</v>
      </c>
      <c r="T189" s="53" t="n">
        <f aca="false">(O189/100)*(K189*$K$7)</f>
        <v>0</v>
      </c>
      <c r="U189" s="53" t="n">
        <f aca="false">(P189/100)*(K189*$K$7)+(P189/100)*(L189*$L$7)</f>
        <v>0</v>
      </c>
      <c r="V189" s="53" t="n">
        <f aca="false">(Q189/100)*(L189*$L$7)</f>
        <v>0</v>
      </c>
      <c r="W189" s="53" t="n">
        <f aca="false">(R189/100)*(K189*$K$7)+(R189/100)*(L189*$L$7)</f>
        <v>31.2</v>
      </c>
      <c r="X189" s="53" t="n">
        <f aca="false">N189+S189</f>
        <v>143</v>
      </c>
      <c r="Y189" s="53" t="n">
        <f aca="false">O189+T189</f>
        <v>0</v>
      </c>
      <c r="Z189" s="53" t="n">
        <f aca="false">P189+U189</f>
        <v>0</v>
      </c>
      <c r="AA189" s="53" t="n">
        <f aca="false">Q189+V189</f>
        <v>0</v>
      </c>
      <c r="AB189" s="53" t="n">
        <f aca="false">R189+W189</f>
        <v>70.2</v>
      </c>
      <c r="AC189" s="54" t="n">
        <f aca="false">ROUND(X189+Y189+Z189+AA189+AB189,1)</f>
        <v>213.2</v>
      </c>
      <c r="AD189" s="55" t="n">
        <f aca="false">(ROUND(AC189-AC185,1)/AC185)</f>
        <v>0</v>
      </c>
      <c r="AE189" s="46"/>
      <c r="AF189" s="47"/>
      <c r="AH189" s="59"/>
    </row>
    <row r="190" customFormat="false" ht="15" hidden="false" customHeight="false" outlineLevel="0" collapsed="false">
      <c r="A190" s="48" t="s">
        <v>33</v>
      </c>
      <c r="B190" s="63"/>
      <c r="C190" s="50" t="s">
        <v>9</v>
      </c>
      <c r="D190" s="51" t="n">
        <v>50</v>
      </c>
      <c r="E190" s="51" t="n">
        <v>0</v>
      </c>
      <c r="F190" s="51" t="n">
        <v>0</v>
      </c>
      <c r="G190" s="51" t="n">
        <v>0</v>
      </c>
      <c r="H190" s="51" t="n">
        <v>30</v>
      </c>
      <c r="I190" s="52" t="n">
        <v>20</v>
      </c>
      <c r="J190" s="52" t="n">
        <v>40</v>
      </c>
      <c r="K190" s="52" t="n">
        <v>20</v>
      </c>
      <c r="L190" s="52" t="n">
        <v>20</v>
      </c>
      <c r="M190" s="52" t="n">
        <v>0</v>
      </c>
      <c r="N190" s="53" t="n">
        <f aca="false">D190*$D$8</f>
        <v>65</v>
      </c>
      <c r="O190" s="53" t="n">
        <f aca="false">E190*$E$8</f>
        <v>0</v>
      </c>
      <c r="P190" s="53" t="n">
        <f aca="false">F190*$F$8</f>
        <v>0</v>
      </c>
      <c r="Q190" s="53" t="n">
        <f aca="false">G190*$G$8</f>
        <v>0</v>
      </c>
      <c r="R190" s="53" t="n">
        <f aca="false">H190*$H$8</f>
        <v>39</v>
      </c>
      <c r="S190" s="53" t="n">
        <f aca="false">(N190/100)*(I190*$I$8)+(N190/100)*(J190*$J$8)</f>
        <v>78</v>
      </c>
      <c r="T190" s="53" t="n">
        <f aca="false">(O190/100)*(K190*$K$8)</f>
        <v>0</v>
      </c>
      <c r="U190" s="53" t="n">
        <f aca="false">(P190/100)*(K190*$K$8)+(P190/100)*(L190*$L$8)</f>
        <v>0</v>
      </c>
      <c r="V190" s="53" t="n">
        <f aca="false">(Q190/100)*(L190*$L$8)</f>
        <v>0</v>
      </c>
      <c r="W190" s="53" t="n">
        <f aca="false">(R190/100)*(K190*$K$8)+(R190/100)*(L190*$L$8)</f>
        <v>31.2</v>
      </c>
      <c r="X190" s="53" t="n">
        <f aca="false">N190+S190</f>
        <v>143</v>
      </c>
      <c r="Y190" s="53" t="n">
        <f aca="false">O190+T190</f>
        <v>0</v>
      </c>
      <c r="Z190" s="53" t="n">
        <f aca="false">P190+U190</f>
        <v>0</v>
      </c>
      <c r="AA190" s="53" t="n">
        <f aca="false">Q190+V190</f>
        <v>0</v>
      </c>
      <c r="AB190" s="53" t="n">
        <f aca="false">R190+W190</f>
        <v>70.2</v>
      </c>
      <c r="AC190" s="54" t="n">
        <f aca="false">ROUND(X190+Y190+Z190+AA190+AB190,1)</f>
        <v>213.2</v>
      </c>
      <c r="AD190" s="55" t="n">
        <f aca="false">(ROUND(AC190-AC185,1)/AC185)</f>
        <v>0</v>
      </c>
      <c r="AE190" s="46"/>
      <c r="AF190" s="47"/>
      <c r="AH190" s="59"/>
    </row>
    <row r="191" customFormat="false" ht="15" hidden="false" customHeight="false" outlineLevel="0" collapsed="false">
      <c r="A191" s="48" t="s">
        <v>34</v>
      </c>
      <c r="B191" s="63" t="n">
        <v>50</v>
      </c>
      <c r="C191" s="50" t="s">
        <v>10</v>
      </c>
      <c r="D191" s="51" t="n">
        <v>25</v>
      </c>
      <c r="E191" s="51" t="n">
        <v>70</v>
      </c>
      <c r="F191" s="51" t="n">
        <v>0</v>
      </c>
      <c r="G191" s="51" t="n">
        <v>0</v>
      </c>
      <c r="H191" s="51" t="n">
        <v>0</v>
      </c>
      <c r="I191" s="52" t="n">
        <v>20</v>
      </c>
      <c r="J191" s="52" t="n">
        <v>40</v>
      </c>
      <c r="K191" s="52" t="n">
        <v>100</v>
      </c>
      <c r="L191" s="52" t="n">
        <v>0</v>
      </c>
      <c r="M191" s="52" t="n">
        <v>0</v>
      </c>
      <c r="N191" s="53" t="n">
        <f aca="false">D191*$D$9</f>
        <v>31.25</v>
      </c>
      <c r="O191" s="53" t="n">
        <f aca="false">E191*$E$9</f>
        <v>87.5</v>
      </c>
      <c r="P191" s="53" t="n">
        <f aca="false">F191*$F$9</f>
        <v>0</v>
      </c>
      <c r="Q191" s="53" t="n">
        <f aca="false">G191*$G$9</f>
        <v>0</v>
      </c>
      <c r="R191" s="53" t="n">
        <f aca="false">H191*$H$9</f>
        <v>0</v>
      </c>
      <c r="S191" s="53" t="n">
        <f aca="false">(N191/100)*(I191*$I$9)+(N191/100)*(J191*$J$9)</f>
        <v>18.75</v>
      </c>
      <c r="T191" s="53" t="n">
        <f aca="false">(O191/100)*(K191*$K$9)</f>
        <v>122.5</v>
      </c>
      <c r="U191" s="53" t="n">
        <f aca="false">(P191/100)*(K191*$K$9)+(P191/100)*(L191*$L$9)</f>
        <v>0</v>
      </c>
      <c r="V191" s="53" t="n">
        <f aca="false">(Q191/100)*(L191*$L$9)</f>
        <v>0</v>
      </c>
      <c r="W191" s="53" t="n">
        <f aca="false">(R191/100)*(K191*$K$9)+(R191/100)*(L191*$L$9)</f>
        <v>0</v>
      </c>
      <c r="X191" s="53" t="n">
        <f aca="false">N191+S191</f>
        <v>50</v>
      </c>
      <c r="Y191" s="53" t="n">
        <f aca="false">O191+T191</f>
        <v>210</v>
      </c>
      <c r="Z191" s="53" t="n">
        <f aca="false">P191+U191</f>
        <v>0</v>
      </c>
      <c r="AA191" s="53" t="n">
        <f aca="false">Q191+V191</f>
        <v>0</v>
      </c>
      <c r="AB191" s="53" t="n">
        <f aca="false">R191+W191</f>
        <v>0</v>
      </c>
      <c r="AC191" s="54" t="n">
        <f aca="false">ROUND(X191+Y191+Z191+AA191+AB191,1)</f>
        <v>260</v>
      </c>
      <c r="AD191" s="55" t="n">
        <f aca="false">(ROUND(AC191-AC185,1)/AC185)</f>
        <v>0.219512195121951</v>
      </c>
      <c r="AE191" s="46"/>
      <c r="AF191" s="47"/>
      <c r="AH191" s="59"/>
    </row>
    <row r="192" customFormat="false" ht="15" hidden="false" customHeight="false" outlineLevel="0" collapsed="false">
      <c r="A192" s="48" t="s">
        <v>35</v>
      </c>
      <c r="B192" s="63"/>
      <c r="C192" s="50" t="s">
        <v>11</v>
      </c>
      <c r="D192" s="51" t="n">
        <v>25</v>
      </c>
      <c r="E192" s="51" t="n">
        <v>0</v>
      </c>
      <c r="F192" s="51" t="n">
        <v>70</v>
      </c>
      <c r="G192" s="51" t="n">
        <v>0</v>
      </c>
      <c r="H192" s="51" t="n">
        <v>0</v>
      </c>
      <c r="I192" s="52" t="n">
        <v>20</v>
      </c>
      <c r="J192" s="52" t="n">
        <v>40</v>
      </c>
      <c r="K192" s="52" t="n">
        <v>50</v>
      </c>
      <c r="L192" s="52" t="n">
        <v>50</v>
      </c>
      <c r="M192" s="52" t="n">
        <v>0</v>
      </c>
      <c r="N192" s="53" t="n">
        <f aca="false">D192*$D$10</f>
        <v>31.25</v>
      </c>
      <c r="O192" s="53" t="n">
        <f aca="false">E192*$E$10</f>
        <v>0</v>
      </c>
      <c r="P192" s="53" t="n">
        <f aca="false">F192*$F$10</f>
        <v>87.5</v>
      </c>
      <c r="Q192" s="53" t="n">
        <f aca="false">G192*$G$10</f>
        <v>0</v>
      </c>
      <c r="R192" s="53" t="n">
        <f aca="false">H192*$H$10</f>
        <v>0</v>
      </c>
      <c r="S192" s="53" t="n">
        <f aca="false">(N192/100)*(I192*$I$10)+(N192/100)*(J192*$J$10)</f>
        <v>18.75</v>
      </c>
      <c r="T192" s="53" t="n">
        <f aca="false">(O192/100)*(K192*$J$10)</f>
        <v>0</v>
      </c>
      <c r="U192" s="53" t="n">
        <f aca="false">(P192/100)*(K192*$K$10)+(P192/100)*(L192*$L$10)</f>
        <v>122.5</v>
      </c>
      <c r="V192" s="53" t="n">
        <f aca="false">(Q192/100)*(L192*$L$10)</f>
        <v>0</v>
      </c>
      <c r="W192" s="53" t="n">
        <f aca="false">(R192/100)*(K192*$K$10)+(R192/100)*(L192*$L$10)</f>
        <v>0</v>
      </c>
      <c r="X192" s="53" t="n">
        <f aca="false">N192+S192</f>
        <v>50</v>
      </c>
      <c r="Y192" s="53" t="n">
        <f aca="false">O192+T192</f>
        <v>0</v>
      </c>
      <c r="Z192" s="53" t="n">
        <f aca="false">P192+U192</f>
        <v>210</v>
      </c>
      <c r="AA192" s="53" t="n">
        <f aca="false">Q192+V192</f>
        <v>0</v>
      </c>
      <c r="AB192" s="53" t="n">
        <f aca="false">R192+W192</f>
        <v>0</v>
      </c>
      <c r="AC192" s="54" t="n">
        <f aca="false">ROUND(X192+Y192+Z192+AA192+AB192,1)</f>
        <v>260</v>
      </c>
      <c r="AD192" s="55" t="n">
        <f aca="false">(ROUND(AC192-AC185,1)/AC185)</f>
        <v>0.219512195121951</v>
      </c>
      <c r="AE192" s="46"/>
      <c r="AF192" s="47"/>
      <c r="AH192" s="59"/>
    </row>
    <row r="193" customFormat="false" ht="15" hidden="false" customHeight="false" outlineLevel="0" collapsed="false">
      <c r="A193" s="48" t="s">
        <v>36</v>
      </c>
      <c r="B193" s="63"/>
      <c r="C193" s="50" t="s">
        <v>12</v>
      </c>
      <c r="D193" s="51" t="n">
        <v>25</v>
      </c>
      <c r="E193" s="51" t="n">
        <v>0</v>
      </c>
      <c r="F193" s="51" t="n">
        <v>0</v>
      </c>
      <c r="G193" s="51" t="n">
        <v>70</v>
      </c>
      <c r="H193" s="51" t="n">
        <v>0</v>
      </c>
      <c r="I193" s="52" t="n">
        <v>20</v>
      </c>
      <c r="J193" s="52" t="n">
        <v>40</v>
      </c>
      <c r="K193" s="52" t="n">
        <v>0</v>
      </c>
      <c r="L193" s="52" t="n">
        <v>100</v>
      </c>
      <c r="M193" s="52" t="n">
        <v>0</v>
      </c>
      <c r="N193" s="53" t="n">
        <f aca="false">D193*$D$11</f>
        <v>31.25</v>
      </c>
      <c r="O193" s="53" t="n">
        <f aca="false">E193*$E$11</f>
        <v>0</v>
      </c>
      <c r="P193" s="53" t="n">
        <f aca="false">F193*$F$11</f>
        <v>0</v>
      </c>
      <c r="Q193" s="53" t="n">
        <f aca="false">G193*$G$11</f>
        <v>87.5</v>
      </c>
      <c r="R193" s="53" t="n">
        <f aca="false">H193*$H$11</f>
        <v>0</v>
      </c>
      <c r="S193" s="53" t="n">
        <f aca="false">(N193/100)*(I193*$I$11)+(N193/100)*(J193*$J$11)</f>
        <v>18.75</v>
      </c>
      <c r="T193" s="53" t="n">
        <f aca="false">(O193/100)*(K193*$K$11)</f>
        <v>0</v>
      </c>
      <c r="U193" s="53" t="n">
        <f aca="false">(P193/100)*(K193*$K$11)+(P193/100)*(L193*$L$11)</f>
        <v>0</v>
      </c>
      <c r="V193" s="53" t="n">
        <f aca="false">(Q193/100)*(L193*$L$11)</f>
        <v>122.5</v>
      </c>
      <c r="W193" s="53" t="n">
        <f aca="false">(R193/100)*(K193*$K$11)+(R193/100)*(L193*$L$11)</f>
        <v>0</v>
      </c>
      <c r="X193" s="53" t="n">
        <f aca="false">N193+S193</f>
        <v>50</v>
      </c>
      <c r="Y193" s="53" t="n">
        <f aca="false">O193+T193</f>
        <v>0</v>
      </c>
      <c r="Z193" s="53" t="n">
        <f aca="false">P193+U193</f>
        <v>0</v>
      </c>
      <c r="AA193" s="53" t="n">
        <f aca="false">Q193+V193</f>
        <v>210</v>
      </c>
      <c r="AB193" s="53" t="n">
        <f aca="false">R193+W193</f>
        <v>0</v>
      </c>
      <c r="AC193" s="54" t="n">
        <f aca="false">ROUND(X193+Y193+Z193+AA193+AB193,1)</f>
        <v>260</v>
      </c>
      <c r="AD193" s="55" t="n">
        <f aca="false">(ROUND(AC193-AC185,1)/AC185)</f>
        <v>0.219512195121951</v>
      </c>
      <c r="AE193" s="46"/>
      <c r="AF193" s="47"/>
      <c r="AH193" s="59"/>
    </row>
    <row r="194" customFormat="false" ht="15" hidden="false" customHeight="false" outlineLevel="0" collapsed="false">
      <c r="A194" s="48" t="s">
        <v>37</v>
      </c>
      <c r="B194" s="63"/>
      <c r="C194" s="50" t="s">
        <v>13</v>
      </c>
      <c r="D194" s="51" t="n">
        <v>25</v>
      </c>
      <c r="E194" s="51" t="n">
        <v>0</v>
      </c>
      <c r="F194" s="51" t="n">
        <v>0</v>
      </c>
      <c r="G194" s="51" t="n">
        <v>0</v>
      </c>
      <c r="H194" s="51" t="n">
        <v>70</v>
      </c>
      <c r="I194" s="52" t="n">
        <v>20</v>
      </c>
      <c r="J194" s="52" t="n">
        <v>40</v>
      </c>
      <c r="K194" s="52" t="n">
        <v>55</v>
      </c>
      <c r="L194" s="52" t="n">
        <v>55</v>
      </c>
      <c r="M194" s="52" t="n">
        <v>0</v>
      </c>
      <c r="N194" s="53" t="n">
        <f aca="false">D194*$D$12</f>
        <v>31.25</v>
      </c>
      <c r="O194" s="53" t="n">
        <f aca="false">E194*$E$12</f>
        <v>0</v>
      </c>
      <c r="P194" s="53" t="n">
        <f aca="false">F194*$F$12</f>
        <v>0</v>
      </c>
      <c r="Q194" s="53" t="n">
        <f aca="false">G194*$G$12</f>
        <v>0</v>
      </c>
      <c r="R194" s="53" t="n">
        <f aca="false">H194*$H$12</f>
        <v>87.5</v>
      </c>
      <c r="S194" s="53" t="n">
        <f aca="false">(N194/100)*(I194*$I$12)+(N194/100)*(J194*$J$12)</f>
        <v>18.75</v>
      </c>
      <c r="T194" s="53" t="n">
        <f aca="false">(O194/100)*(K194*$K$12)</f>
        <v>0</v>
      </c>
      <c r="U194" s="53" t="n">
        <f aca="false">(P194/100)*(K194*$K$12)+(P194/100)*(L194*$L$12)</f>
        <v>0</v>
      </c>
      <c r="V194" s="53" t="n">
        <f aca="false">(Q194/100)*(L194*$L$12)</f>
        <v>0</v>
      </c>
      <c r="W194" s="53" t="n">
        <f aca="false">(R194/100)*(K194*$K$12)+(R194/100)*(L194*$L$12)</f>
        <v>134.75</v>
      </c>
      <c r="X194" s="53" t="n">
        <f aca="false">N194+S194</f>
        <v>50</v>
      </c>
      <c r="Y194" s="53" t="n">
        <f aca="false">O194+T194</f>
        <v>0</v>
      </c>
      <c r="Z194" s="53" t="n">
        <f aca="false">P194+U194</f>
        <v>0</v>
      </c>
      <c r="AA194" s="53" t="n">
        <f aca="false">Q194+V194</f>
        <v>0</v>
      </c>
      <c r="AB194" s="53" t="n">
        <f aca="false">R194+W194</f>
        <v>222.25</v>
      </c>
      <c r="AC194" s="54" t="n">
        <f aca="false">ROUND(X194+Y194+Z194+AA194+AB194,1)</f>
        <v>272.3</v>
      </c>
      <c r="AD194" s="55" t="n">
        <f aca="false">(ROUND(AC194-AC185,1)/AC185)</f>
        <v>0.277204502814259</v>
      </c>
      <c r="AE194" s="46"/>
      <c r="AF194" s="47"/>
      <c r="AH194" s="59"/>
    </row>
    <row r="195" customFormat="false" ht="15" hidden="false" customHeight="false" outlineLevel="0" collapsed="false">
      <c r="A195" s="48" t="s">
        <v>38</v>
      </c>
      <c r="B195" s="63"/>
      <c r="C195" s="50" t="s">
        <v>14</v>
      </c>
      <c r="D195" s="51" t="n">
        <v>50</v>
      </c>
      <c r="E195" s="51" t="n">
        <v>0</v>
      </c>
      <c r="F195" s="51" t="n">
        <v>0</v>
      </c>
      <c r="G195" s="51" t="n">
        <v>0</v>
      </c>
      <c r="H195" s="51" t="n">
        <v>30</v>
      </c>
      <c r="I195" s="52" t="n">
        <v>20</v>
      </c>
      <c r="J195" s="52" t="n">
        <v>40</v>
      </c>
      <c r="K195" s="52" t="n">
        <v>20</v>
      </c>
      <c r="L195" s="52" t="n">
        <v>20</v>
      </c>
      <c r="M195" s="52" t="n">
        <v>55</v>
      </c>
      <c r="N195" s="53" t="n">
        <f aca="false">D195*$D$13</f>
        <v>62.5</v>
      </c>
      <c r="O195" s="53" t="n">
        <f aca="false">E195*$E$13</f>
        <v>0</v>
      </c>
      <c r="P195" s="53" t="n">
        <f aca="false">F195*$F$13</f>
        <v>0</v>
      </c>
      <c r="Q195" s="53" t="n">
        <f aca="false">G195*$G$13</f>
        <v>0</v>
      </c>
      <c r="R195" s="53" t="n">
        <f aca="false">H195*$H$13</f>
        <v>37.5</v>
      </c>
      <c r="S195" s="53" t="n">
        <f aca="false">(N195/100)*(I195*$I$13)+(N195/100)*(J195*$J$13)+(N195/100)*(M195*$M$13)</f>
        <v>106.25</v>
      </c>
      <c r="T195" s="53" t="n">
        <f aca="false">(O195/100)*(K195*$K$13)+(O195/100)*(M195*$M$13)</f>
        <v>0</v>
      </c>
      <c r="U195" s="53" t="n">
        <f aca="false">(P195/100)*(K195*$K$13)+(P195/100)*(L195*$L$13)+(P195/100)*(M195*$M$13)</f>
        <v>0</v>
      </c>
      <c r="V195" s="53" t="n">
        <f aca="false">(Q195/100)*(L195*$L$13)+(Q195/100)*(M195*$M$13)</f>
        <v>0</v>
      </c>
      <c r="W195" s="53" t="n">
        <f aca="false">(R195/100)*(K195*$K$13)+(R195/100)*(L195*$L$13)+(R195/100)*(M195*$M$13)</f>
        <v>56.25</v>
      </c>
      <c r="X195" s="53" t="n">
        <f aca="false">N195+S195</f>
        <v>168.75</v>
      </c>
      <c r="Y195" s="53" t="n">
        <f aca="false">O195+T195</f>
        <v>0</v>
      </c>
      <c r="Z195" s="53" t="n">
        <f aca="false">P195+U195</f>
        <v>0</v>
      </c>
      <c r="AA195" s="53" t="n">
        <f aca="false">Q195+V195</f>
        <v>0</v>
      </c>
      <c r="AB195" s="53" t="n">
        <f aca="false">R195+W195</f>
        <v>93.75</v>
      </c>
      <c r="AC195" s="54" t="n">
        <f aca="false">ROUND(X195+Y195+Z195+AA195+AB195,1)</f>
        <v>262.5</v>
      </c>
      <c r="AD195" s="55" t="n">
        <f aca="false">(ROUND(AC195-AC185,1)/AC185)</f>
        <v>0.231238273921201</v>
      </c>
      <c r="AE195" s="46"/>
      <c r="AF195" s="47"/>
      <c r="AH195" s="59"/>
    </row>
    <row r="196" customFormat="false" ht="15" hidden="false" customHeight="false" outlineLevel="0" collapsed="false">
      <c r="A196" s="48" t="s">
        <v>39</v>
      </c>
      <c r="B196" s="63"/>
      <c r="C196" s="50" t="s">
        <v>15</v>
      </c>
      <c r="D196" s="51" t="n">
        <v>50</v>
      </c>
      <c r="E196" s="51" t="n">
        <v>0</v>
      </c>
      <c r="F196" s="51" t="n">
        <v>0</v>
      </c>
      <c r="G196" s="51" t="n">
        <v>0</v>
      </c>
      <c r="H196" s="51" t="n">
        <v>0</v>
      </c>
      <c r="I196" s="52" t="n">
        <v>20</v>
      </c>
      <c r="J196" s="52" t="n">
        <v>40</v>
      </c>
      <c r="K196" s="52" t="n">
        <v>120</v>
      </c>
      <c r="L196" s="52" t="n">
        <v>0</v>
      </c>
      <c r="M196" s="52" t="n">
        <v>0</v>
      </c>
      <c r="N196" s="53" t="n">
        <f aca="false">D196*$D$14</f>
        <v>62.5</v>
      </c>
      <c r="O196" s="53" t="n">
        <f aca="false">E196*$E$14</f>
        <v>0</v>
      </c>
      <c r="P196" s="53" t="n">
        <f aca="false">F196*$F$14</f>
        <v>0</v>
      </c>
      <c r="Q196" s="53" t="n">
        <f aca="false">G196*$G$14</f>
        <v>0</v>
      </c>
      <c r="R196" s="53" t="n">
        <f aca="false">H196*$H$14</f>
        <v>0</v>
      </c>
      <c r="S196" s="53" t="n">
        <f aca="false">(N196/100)*(I196*$I$14)+(N196/100)*(J196*$J$14)+(N196/100)*(K196*$K$14)</f>
        <v>187.5</v>
      </c>
      <c r="T196" s="53" t="n">
        <f aca="false">(O196/100)*(K196*$K$14)</f>
        <v>0</v>
      </c>
      <c r="U196" s="53" t="n">
        <f aca="false">(P196/100)*(K196*$K$14)+(P196/100)*(L196*$L$14)</f>
        <v>0</v>
      </c>
      <c r="V196" s="53" t="n">
        <f aca="false">(Q196/100)*(L196*$L$14)</f>
        <v>0</v>
      </c>
      <c r="W196" s="53" t="n">
        <f aca="false">(R196/100)*(K196*$L$14)+(R196/100)*(L196*$M$14)</f>
        <v>0</v>
      </c>
      <c r="X196" s="53" t="n">
        <f aca="false">N196+S196</f>
        <v>250</v>
      </c>
      <c r="Y196" s="53" t="n">
        <f aca="false">O196+T196</f>
        <v>0</v>
      </c>
      <c r="Z196" s="53" t="n">
        <f aca="false">P196+U196</f>
        <v>0</v>
      </c>
      <c r="AA196" s="53" t="n">
        <f aca="false">Q196+V196</f>
        <v>0</v>
      </c>
      <c r="AB196" s="53" t="n">
        <f aca="false">R196+W196</f>
        <v>0</v>
      </c>
      <c r="AC196" s="54" t="n">
        <f aca="false">ROUND(X196+Y196+Z196+AA196+AB196,1)</f>
        <v>250</v>
      </c>
      <c r="AD196" s="55" t="n">
        <f aca="false">(ROUND(AC196-AC185,1)/AC185)</f>
        <v>0.172607879924953</v>
      </c>
      <c r="AE196" s="46"/>
      <c r="AF196" s="47"/>
      <c r="AH196" s="59"/>
    </row>
    <row r="197" customFormat="false" ht="15" hidden="false" customHeight="false" outlineLevel="0" collapsed="false">
      <c r="A197" s="48"/>
      <c r="B197" s="63"/>
      <c r="C197" s="50" t="s">
        <v>16</v>
      </c>
      <c r="D197" s="51" t="n">
        <v>50</v>
      </c>
      <c r="E197" s="51" t="n">
        <v>0</v>
      </c>
      <c r="F197" s="51" t="n">
        <v>0</v>
      </c>
      <c r="G197" s="51" t="n">
        <v>0</v>
      </c>
      <c r="H197" s="51" t="n">
        <v>0</v>
      </c>
      <c r="I197" s="52" t="n">
        <v>20</v>
      </c>
      <c r="J197" s="52" t="n">
        <v>40</v>
      </c>
      <c r="K197" s="52" t="n">
        <v>0</v>
      </c>
      <c r="L197" s="52" t="n">
        <v>120</v>
      </c>
      <c r="M197" s="52" t="n">
        <v>0</v>
      </c>
      <c r="N197" s="53" t="n">
        <f aca="false">D197*$D$15</f>
        <v>62.5</v>
      </c>
      <c r="O197" s="53" t="n">
        <f aca="false">E197*$E$15</f>
        <v>0</v>
      </c>
      <c r="P197" s="53" t="n">
        <f aca="false">F197*$F$15</f>
        <v>0</v>
      </c>
      <c r="Q197" s="53" t="n">
        <f aca="false">G197*$G$15</f>
        <v>0</v>
      </c>
      <c r="R197" s="53" t="n">
        <f aca="false">H197*$H$15</f>
        <v>0</v>
      </c>
      <c r="S197" s="53" t="n">
        <f aca="false">(N197/100)*(I197*$I$15)+(N197/100)*(J197*$J$15)+(N197/100)*(L197*$L$15)</f>
        <v>187.5</v>
      </c>
      <c r="T197" s="53" t="n">
        <f aca="false">(O197/100)*(K197*$K$15)</f>
        <v>0</v>
      </c>
      <c r="U197" s="53" t="n">
        <f aca="false">(P197/100)*(K197*$K$15)+(P197/100)*(L197*$L$15)</f>
        <v>0</v>
      </c>
      <c r="V197" s="53" t="n">
        <f aca="false">(Q197/100)*(L197*$L$15)</f>
        <v>0</v>
      </c>
      <c r="W197" s="53" t="n">
        <f aca="false">(R197/100)*(K197*$K$15)+(R197/100)*(L197*$L$15)</f>
        <v>0</v>
      </c>
      <c r="X197" s="53" t="n">
        <f aca="false">N197+S197</f>
        <v>250</v>
      </c>
      <c r="Y197" s="53" t="n">
        <f aca="false">O197+T197</f>
        <v>0</v>
      </c>
      <c r="Z197" s="53" t="n">
        <f aca="false">P197+U197</f>
        <v>0</v>
      </c>
      <c r="AA197" s="53" t="n">
        <f aca="false">Q197+V197</f>
        <v>0</v>
      </c>
      <c r="AB197" s="53" t="n">
        <f aca="false">R197+W197</f>
        <v>0</v>
      </c>
      <c r="AC197" s="54" t="n">
        <f aca="false">ROUND(X197+Y197+Z197+AA197+AB197,1)</f>
        <v>250</v>
      </c>
      <c r="AD197" s="55" t="n">
        <f aca="false">(ROUND(AC197-AC185,1)/AC185)</f>
        <v>0.172607879924953</v>
      </c>
      <c r="AE197" s="46"/>
      <c r="AF197" s="47"/>
      <c r="AH197" s="59"/>
    </row>
    <row r="198" customFormat="false" ht="15" hidden="false" customHeight="false" outlineLevel="0" collapsed="false">
      <c r="A198" s="48"/>
      <c r="B198" s="63"/>
      <c r="C198" s="50" t="s">
        <v>17</v>
      </c>
      <c r="D198" s="51" t="n">
        <v>50</v>
      </c>
      <c r="E198" s="51" t="n">
        <v>0</v>
      </c>
      <c r="F198" s="51" t="n">
        <v>0</v>
      </c>
      <c r="G198" s="51" t="n">
        <v>0</v>
      </c>
      <c r="H198" s="51" t="n">
        <v>30</v>
      </c>
      <c r="I198" s="52" t="n">
        <v>20</v>
      </c>
      <c r="J198" s="52" t="n">
        <v>85</v>
      </c>
      <c r="K198" s="52" t="n">
        <v>20</v>
      </c>
      <c r="L198" s="52" t="n">
        <v>20</v>
      </c>
      <c r="M198" s="52" t="n">
        <v>0</v>
      </c>
      <c r="N198" s="53" t="n">
        <f aca="false">D198*$D$16</f>
        <v>62.5</v>
      </c>
      <c r="O198" s="53" t="n">
        <f aca="false">E198*$E$16</f>
        <v>0</v>
      </c>
      <c r="P198" s="53" t="n">
        <f aca="false">F198*$F$16</f>
        <v>0</v>
      </c>
      <c r="Q198" s="53" t="n">
        <f aca="false">G198*$G$16</f>
        <v>0</v>
      </c>
      <c r="R198" s="53" t="n">
        <f aca="false">H198*$H$16</f>
        <v>37.5</v>
      </c>
      <c r="S198" s="53" t="n">
        <f aca="false">(N198/100)*(I198*$I$16)+(N198/100)*(J198*$J$16)</f>
        <v>145.3125</v>
      </c>
      <c r="T198" s="53" t="n">
        <f aca="false">(O198/100)*(K198*$K$16)</f>
        <v>0</v>
      </c>
      <c r="U198" s="53" t="n">
        <f aca="false">(P198/100)*(K198*$K$16)+(P198/100)*(L198*$L$16)</f>
        <v>0</v>
      </c>
      <c r="V198" s="53" t="n">
        <f aca="false">(Q198/100)*(L198*$L$16)</f>
        <v>0</v>
      </c>
      <c r="W198" s="53" t="n">
        <f aca="false">(R198/100)*(K198*$K$16)+(R198/100)*(L198*$L$16)</f>
        <v>15</v>
      </c>
      <c r="X198" s="53" t="n">
        <f aca="false">N198+S198</f>
        <v>207.8125</v>
      </c>
      <c r="Y198" s="53" t="n">
        <f aca="false">O198+T198</f>
        <v>0</v>
      </c>
      <c r="Z198" s="53" t="n">
        <f aca="false">P198+U198</f>
        <v>0</v>
      </c>
      <c r="AA198" s="53" t="n">
        <f aca="false">Q198+V198</f>
        <v>0</v>
      </c>
      <c r="AB198" s="53" t="n">
        <f aca="false">R198+W198</f>
        <v>52.5</v>
      </c>
      <c r="AC198" s="54" t="n">
        <f aca="false">ROUND(X198+Y198+Z198+AA198+AB198,1)</f>
        <v>260.3</v>
      </c>
      <c r="AD198" s="55" t="n">
        <f aca="false">(ROUND(AC198-AC185,1)/AC185)</f>
        <v>0.220919324577861</v>
      </c>
      <c r="AE198" s="46"/>
      <c r="AF198" s="47"/>
      <c r="AH198" s="59"/>
    </row>
    <row r="199" customFormat="false" ht="15" hidden="false" customHeight="false" outlineLevel="0" collapsed="false">
      <c r="A199" s="48"/>
      <c r="B199" s="63"/>
      <c r="C199" s="50" t="s">
        <v>18</v>
      </c>
      <c r="D199" s="51" t="n">
        <v>50</v>
      </c>
      <c r="E199" s="51" t="n">
        <v>0</v>
      </c>
      <c r="F199" s="51" t="n">
        <v>0</v>
      </c>
      <c r="G199" s="51" t="n">
        <v>0</v>
      </c>
      <c r="H199" s="51" t="n">
        <v>30</v>
      </c>
      <c r="I199" s="52" t="n">
        <v>60</v>
      </c>
      <c r="J199" s="52" t="n">
        <v>40</v>
      </c>
      <c r="K199" s="52" t="n">
        <v>20</v>
      </c>
      <c r="L199" s="52" t="n">
        <v>20</v>
      </c>
      <c r="M199" s="52" t="n">
        <v>0</v>
      </c>
      <c r="N199" s="53" t="n">
        <f aca="false">D199*$D$17</f>
        <v>62.5</v>
      </c>
      <c r="O199" s="53" t="n">
        <f aca="false">E199*$E$17</f>
        <v>0</v>
      </c>
      <c r="P199" s="53" t="n">
        <f aca="false">F199*$F$17</f>
        <v>0</v>
      </c>
      <c r="Q199" s="53" t="n">
        <f aca="false">G199*$G$17</f>
        <v>0</v>
      </c>
      <c r="R199" s="53" t="n">
        <f aca="false">H199*$H$17</f>
        <v>37.5</v>
      </c>
      <c r="S199" s="53" t="n">
        <f aca="false">(N199/100)*(I199*$I$17)+(N199/100)*(J199*$J$17)</f>
        <v>118.75</v>
      </c>
      <c r="T199" s="53" t="n">
        <f aca="false">(O199/100)*(K199*$K$17)</f>
        <v>0</v>
      </c>
      <c r="U199" s="53" t="n">
        <f aca="false">(P199/100)*(K199*$K$17)+(P199/100)*(L199*$L$17)</f>
        <v>0</v>
      </c>
      <c r="V199" s="53" t="n">
        <f aca="false">(Q199/100)*(L199*$L$17)</f>
        <v>0</v>
      </c>
      <c r="W199" s="53" t="n">
        <f aca="false">(R199/100)*(K199*$K$17)+(R199/100)*(L199*$L$17)</f>
        <v>15</v>
      </c>
      <c r="X199" s="53" t="n">
        <f aca="false">N199+S199</f>
        <v>181.25</v>
      </c>
      <c r="Y199" s="53" t="n">
        <f aca="false">O199+T199</f>
        <v>0</v>
      </c>
      <c r="Z199" s="53" t="n">
        <f aca="false">P199+U199</f>
        <v>0</v>
      </c>
      <c r="AA199" s="53" t="n">
        <f aca="false">Q199+V199</f>
        <v>0</v>
      </c>
      <c r="AB199" s="53" t="n">
        <f aca="false">R199+W199</f>
        <v>52.5</v>
      </c>
      <c r="AC199" s="54" t="n">
        <f aca="false">ROUND(X199+Y199+Z199+AA199+AB199,1)</f>
        <v>233.8</v>
      </c>
      <c r="AD199" s="55" t="n">
        <f aca="false">(ROUND(AC199-AC185,1)/AC185)</f>
        <v>0.0966228893058162</v>
      </c>
      <c r="AE199" s="46"/>
      <c r="AF199" s="47"/>
      <c r="AH199" s="59"/>
    </row>
    <row r="200" customFormat="false" ht="15" hidden="false" customHeight="false" outlineLevel="0" collapsed="false">
      <c r="A200" s="56" t="s">
        <v>19</v>
      </c>
      <c r="B200" s="60" t="s">
        <v>52</v>
      </c>
      <c r="C200" s="40" t="s">
        <v>53</v>
      </c>
      <c r="D200" s="41" t="n">
        <v>56</v>
      </c>
      <c r="E200" s="41" t="n">
        <v>0</v>
      </c>
      <c r="F200" s="41" t="n">
        <v>30</v>
      </c>
      <c r="G200" s="41" t="n">
        <v>0</v>
      </c>
      <c r="H200" s="41" t="n">
        <v>0</v>
      </c>
      <c r="I200" s="42" t="n">
        <v>20</v>
      </c>
      <c r="J200" s="42" t="n">
        <v>20</v>
      </c>
      <c r="K200" s="42" t="n">
        <v>30</v>
      </c>
      <c r="L200" s="42" t="n">
        <v>30</v>
      </c>
      <c r="M200" s="42" t="n">
        <v>0</v>
      </c>
      <c r="N200" s="43" t="n">
        <f aca="false">D200*$D$3</f>
        <v>72.8</v>
      </c>
      <c r="O200" s="43" t="n">
        <f aca="false">E200*$E$3</f>
        <v>0</v>
      </c>
      <c r="P200" s="43" t="n">
        <f aca="false">F200*$F$3</f>
        <v>39</v>
      </c>
      <c r="Q200" s="43" t="n">
        <f aca="false">G200*$G$3</f>
        <v>0</v>
      </c>
      <c r="R200" s="43" t="n">
        <f aca="false">H200*$H$3</f>
        <v>0</v>
      </c>
      <c r="S200" s="43" t="n">
        <f aca="false">(N200/100)*(I200*$I$3)+(N200/100)*(J200*$J$3)</f>
        <v>58.24</v>
      </c>
      <c r="T200" s="43" t="n">
        <f aca="false">(O200/100)*(K200*$K$3)</f>
        <v>0</v>
      </c>
      <c r="U200" s="43" t="n">
        <f aca="false">(P200/100)*(K200*$K$3)+(P200/100)*(L200*$L$3)</f>
        <v>46.8</v>
      </c>
      <c r="V200" s="43" t="n">
        <f aca="false">(Q200/100)*(L200*$L$3)</f>
        <v>0</v>
      </c>
      <c r="W200" s="43" t="n">
        <f aca="false">(R200/100)*(K200*$K$3)+(R200/100)*(L200*$L$3)</f>
        <v>0</v>
      </c>
      <c r="X200" s="43" t="n">
        <f aca="false">N200+S200</f>
        <v>131.04</v>
      </c>
      <c r="Y200" s="43" t="n">
        <f aca="false">O200+T200</f>
        <v>0</v>
      </c>
      <c r="Z200" s="43" t="n">
        <f aca="false">P200+U200</f>
        <v>85.8</v>
      </c>
      <c r="AA200" s="43" t="n">
        <f aca="false">Q200+V200</f>
        <v>0</v>
      </c>
      <c r="AB200" s="43" t="n">
        <f aca="false">R200+W200</f>
        <v>0</v>
      </c>
      <c r="AC200" s="44" t="n">
        <f aca="false">ROUND(X200+Y200+Z200+AA200+AB200,1)</f>
        <v>216.8</v>
      </c>
      <c r="AD200" s="45"/>
      <c r="AE200" s="46" t="s">
        <v>28</v>
      </c>
      <c r="AF200" s="47"/>
      <c r="AH200" s="59"/>
    </row>
    <row r="201" customFormat="false" ht="15" hidden="false" customHeight="false" outlineLevel="0" collapsed="false">
      <c r="A201" s="48" t="s">
        <v>29</v>
      </c>
      <c r="B201" s="61" t="n">
        <v>10</v>
      </c>
      <c r="C201" s="50" t="s">
        <v>5</v>
      </c>
      <c r="D201" s="51" t="n">
        <v>56</v>
      </c>
      <c r="E201" s="51" t="n">
        <v>0</v>
      </c>
      <c r="F201" s="51" t="n">
        <v>30</v>
      </c>
      <c r="G201" s="51" t="n">
        <v>0</v>
      </c>
      <c r="H201" s="51" t="n">
        <v>0</v>
      </c>
      <c r="I201" s="52" t="n">
        <v>40</v>
      </c>
      <c r="J201" s="52" t="n">
        <v>40</v>
      </c>
      <c r="K201" s="52" t="n">
        <v>30</v>
      </c>
      <c r="L201" s="52" t="n">
        <v>30</v>
      </c>
      <c r="M201" s="52" t="n">
        <v>0</v>
      </c>
      <c r="N201" s="53" t="n">
        <f aca="false">D201*$D$4</f>
        <v>70</v>
      </c>
      <c r="O201" s="53" t="n">
        <f aca="false">E201*$E$4</f>
        <v>0</v>
      </c>
      <c r="P201" s="53" t="n">
        <f aca="false">F201*$F$4</f>
        <v>37.5</v>
      </c>
      <c r="Q201" s="53" t="n">
        <f aca="false">G201*$G$4</f>
        <v>0</v>
      </c>
      <c r="R201" s="53" t="n">
        <f aca="false">H201*$H$4</f>
        <v>0</v>
      </c>
      <c r="S201" s="53" t="n">
        <f aca="false">(N201/100)*(I201*$I$4)+(N201/100)*(J201*$J$4)</f>
        <v>112</v>
      </c>
      <c r="T201" s="53" t="n">
        <f aca="false">(O201/100)*(K201*$K$4)</f>
        <v>0</v>
      </c>
      <c r="U201" s="53" t="n">
        <f aca="false">(P201/100)*(K201*$K$4)+(P201/100)*(L201*$L$4)</f>
        <v>45</v>
      </c>
      <c r="V201" s="53" t="n">
        <f aca="false">(Q201/100)*(L201*$L$4)</f>
        <v>0</v>
      </c>
      <c r="W201" s="53" t="n">
        <f aca="false">(R201/100)*(K201*$K$4)+(R201/100)*(L201*$L$4)</f>
        <v>0</v>
      </c>
      <c r="X201" s="53" t="n">
        <f aca="false">N201+S201</f>
        <v>182</v>
      </c>
      <c r="Y201" s="53" t="n">
        <f aca="false">O201+T201</f>
        <v>0</v>
      </c>
      <c r="Z201" s="53" t="n">
        <f aca="false">P201+U201</f>
        <v>82.5</v>
      </c>
      <c r="AA201" s="53" t="n">
        <f aca="false">Q201+V201</f>
        <v>0</v>
      </c>
      <c r="AB201" s="53" t="n">
        <f aca="false">R201+W201</f>
        <v>0</v>
      </c>
      <c r="AC201" s="54" t="n">
        <f aca="false">ROUND(X201+Y201+Z201+AA201+AB201,1)</f>
        <v>264.5</v>
      </c>
      <c r="AD201" s="55" t="n">
        <f aca="false">(ROUND(AC201-AC200,1)/AC200)</f>
        <v>0.220018450184502</v>
      </c>
      <c r="AE201" s="46"/>
      <c r="AF201" s="47"/>
      <c r="AH201" s="59"/>
    </row>
    <row r="202" customFormat="false" ht="15" hidden="false" customHeight="false" outlineLevel="0" collapsed="false">
      <c r="A202" s="48" t="s">
        <v>30</v>
      </c>
      <c r="B202" s="61" t="n">
        <v>18</v>
      </c>
      <c r="C202" s="50" t="s">
        <v>6</v>
      </c>
      <c r="D202" s="51" t="n">
        <v>56</v>
      </c>
      <c r="E202" s="51" t="n">
        <v>0</v>
      </c>
      <c r="F202" s="51" t="n">
        <v>30</v>
      </c>
      <c r="G202" s="51" t="n">
        <v>0</v>
      </c>
      <c r="H202" s="51" t="n">
        <v>0</v>
      </c>
      <c r="I202" s="52" t="n">
        <v>20</v>
      </c>
      <c r="J202" s="52" t="n">
        <v>20</v>
      </c>
      <c r="K202" s="52" t="n">
        <v>30</v>
      </c>
      <c r="L202" s="52" t="n">
        <v>30</v>
      </c>
      <c r="M202" s="52" t="n">
        <v>0</v>
      </c>
      <c r="N202" s="53" t="n">
        <f aca="false">D202*$D$5</f>
        <v>72.8</v>
      </c>
      <c r="O202" s="53" t="n">
        <f aca="false">E202*$E$5</f>
        <v>0</v>
      </c>
      <c r="P202" s="53" t="n">
        <f aca="false">F202*$F$5</f>
        <v>39</v>
      </c>
      <c r="Q202" s="53" t="n">
        <f aca="false">G202*$G$5</f>
        <v>0</v>
      </c>
      <c r="R202" s="53" t="n">
        <f aca="false">H202*$H$5</f>
        <v>0</v>
      </c>
      <c r="S202" s="53" t="n">
        <f aca="false">(N202/100)*(I202*$I$5)+(N202/100)*(J202*$J$5)</f>
        <v>58.24</v>
      </c>
      <c r="T202" s="53" t="n">
        <f aca="false">(O202/100)*(K202*$K$5)</f>
        <v>0</v>
      </c>
      <c r="U202" s="53" t="n">
        <f aca="false">(P202/100)*(K202*$K$5)+(P202/100)*(L202*$L$5)</f>
        <v>46.8</v>
      </c>
      <c r="V202" s="53" t="n">
        <f aca="false">(Q202/100)*(L202*$L$5)</f>
        <v>0</v>
      </c>
      <c r="W202" s="53" t="n">
        <f aca="false">(R202/100)*(K202*$K$5)+(R202/100)*(L202*$L$5)</f>
        <v>0</v>
      </c>
      <c r="X202" s="53" t="n">
        <f aca="false">N202+S202</f>
        <v>131.04</v>
      </c>
      <c r="Y202" s="53" t="n">
        <f aca="false">O202+T202</f>
        <v>0</v>
      </c>
      <c r="Z202" s="53" t="n">
        <f aca="false">P202+U202</f>
        <v>85.8</v>
      </c>
      <c r="AA202" s="53" t="n">
        <f aca="false">Q202+V202</f>
        <v>0</v>
      </c>
      <c r="AB202" s="53" t="n">
        <f aca="false">R202+W202</f>
        <v>0</v>
      </c>
      <c r="AC202" s="54" t="n">
        <f aca="false">ROUND(X202+Y202+Z202+AA202+AB202,1)</f>
        <v>216.8</v>
      </c>
      <c r="AD202" s="55" t="n">
        <f aca="false">(ROUND(AC202-AC200,1)/AC200)</f>
        <v>0</v>
      </c>
      <c r="AE202" s="46"/>
      <c r="AF202" s="47"/>
      <c r="AH202" s="59"/>
    </row>
    <row r="203" customFormat="false" ht="15" hidden="false" customHeight="false" outlineLevel="0" collapsed="false">
      <c r="A203" s="48" t="s">
        <v>31</v>
      </c>
      <c r="B203" s="61" t="n">
        <v>20</v>
      </c>
      <c r="C203" s="50" t="s">
        <v>7</v>
      </c>
      <c r="D203" s="51" t="n">
        <v>56</v>
      </c>
      <c r="E203" s="51" t="n">
        <v>0</v>
      </c>
      <c r="F203" s="51" t="n">
        <v>30</v>
      </c>
      <c r="G203" s="51" t="n">
        <v>0</v>
      </c>
      <c r="H203" s="51" t="n">
        <v>0</v>
      </c>
      <c r="I203" s="52" t="n">
        <v>20</v>
      </c>
      <c r="J203" s="52" t="n">
        <v>20</v>
      </c>
      <c r="K203" s="52" t="n">
        <v>30</v>
      </c>
      <c r="L203" s="52" t="n">
        <v>30</v>
      </c>
      <c r="M203" s="52" t="n">
        <v>0</v>
      </c>
      <c r="N203" s="53" t="n">
        <f aca="false">D203*$D$6</f>
        <v>72.8</v>
      </c>
      <c r="O203" s="53" t="n">
        <f aca="false">E203*$E$6</f>
        <v>0</v>
      </c>
      <c r="P203" s="53" t="n">
        <f aca="false">F203*$F$6</f>
        <v>39</v>
      </c>
      <c r="Q203" s="53" t="n">
        <f aca="false">G203*$G$6</f>
        <v>0</v>
      </c>
      <c r="R203" s="53" t="n">
        <f aca="false">H203*$H$6</f>
        <v>0</v>
      </c>
      <c r="S203" s="53" t="n">
        <f aca="false">(N203/100)*(I203*$I$6)+(N203/100)*(J203*$J$6)</f>
        <v>58.24</v>
      </c>
      <c r="T203" s="53" t="n">
        <f aca="false">(O203/100)*(K203*$K$6)</f>
        <v>0</v>
      </c>
      <c r="U203" s="53" t="n">
        <f aca="false">(P203/100)*(K203*$K$6)+(P203/100)*(L203*$L$6)</f>
        <v>46.8</v>
      </c>
      <c r="V203" s="53" t="n">
        <f aca="false">(Q203/100)*(L203*$L$6)</f>
        <v>0</v>
      </c>
      <c r="W203" s="53" t="n">
        <f aca="false">(R203/100)*(K203*$K$6)+(R203/100)*(L203*$L$6)</f>
        <v>0</v>
      </c>
      <c r="X203" s="53" t="n">
        <f aca="false">N203+S203</f>
        <v>131.04</v>
      </c>
      <c r="Y203" s="53" t="n">
        <f aca="false">O203+T203</f>
        <v>0</v>
      </c>
      <c r="Z203" s="53" t="n">
        <f aca="false">P203+U203</f>
        <v>85.8</v>
      </c>
      <c r="AA203" s="53" t="n">
        <f aca="false">Q203+V203</f>
        <v>0</v>
      </c>
      <c r="AB203" s="53" t="n">
        <f aca="false">R203+W203</f>
        <v>0</v>
      </c>
      <c r="AC203" s="54" t="n">
        <f aca="false">ROUND(X203+Y203+Z203+AA203+AB203,1)</f>
        <v>216.8</v>
      </c>
      <c r="AD203" s="55" t="n">
        <f aca="false">(ROUND(AC203-AC200,1)/AC200)</f>
        <v>0</v>
      </c>
      <c r="AE203" s="46"/>
      <c r="AF203" s="47"/>
      <c r="AH203" s="59"/>
    </row>
    <row r="204" customFormat="false" ht="15" hidden="false" customHeight="false" outlineLevel="0" collapsed="false">
      <c r="A204" s="48" t="s">
        <v>32</v>
      </c>
      <c r="B204" s="61" t="n">
        <v>20</v>
      </c>
      <c r="C204" s="50" t="s">
        <v>8</v>
      </c>
      <c r="D204" s="51" t="n">
        <v>56</v>
      </c>
      <c r="E204" s="51" t="n">
        <v>0</v>
      </c>
      <c r="F204" s="51" t="n">
        <v>30</v>
      </c>
      <c r="G204" s="51" t="n">
        <v>0</v>
      </c>
      <c r="H204" s="51" t="n">
        <v>0</v>
      </c>
      <c r="I204" s="52" t="n">
        <v>20</v>
      </c>
      <c r="J204" s="52" t="n">
        <v>20</v>
      </c>
      <c r="K204" s="52" t="n">
        <v>30</v>
      </c>
      <c r="L204" s="52" t="n">
        <v>30</v>
      </c>
      <c r="M204" s="52" t="n">
        <v>0</v>
      </c>
      <c r="N204" s="53" t="n">
        <f aca="false">D204*$D$7</f>
        <v>72.8</v>
      </c>
      <c r="O204" s="53" t="n">
        <f aca="false">E204*$E$7</f>
        <v>0</v>
      </c>
      <c r="P204" s="53" t="n">
        <f aca="false">F204*$F$7</f>
        <v>39</v>
      </c>
      <c r="Q204" s="53" t="n">
        <f aca="false">G204*$G$7</f>
        <v>0</v>
      </c>
      <c r="R204" s="53" t="n">
        <f aca="false">H204*$H$7</f>
        <v>0</v>
      </c>
      <c r="S204" s="53" t="n">
        <f aca="false">(N204/100)*(I204*$I$7)+(N204/100)*(J204*$J$7)</f>
        <v>58.24</v>
      </c>
      <c r="T204" s="53" t="n">
        <f aca="false">(O204/100)*(K204*$K$7)</f>
        <v>0</v>
      </c>
      <c r="U204" s="53" t="n">
        <f aca="false">(P204/100)*(K204*$K$7)+(P204/100)*(L204*$L$7)</f>
        <v>46.8</v>
      </c>
      <c r="V204" s="53" t="n">
        <f aca="false">(Q204/100)*(L204*$L$7)</f>
        <v>0</v>
      </c>
      <c r="W204" s="53" t="n">
        <f aca="false">(R204/100)*(K204*$K$7)+(R204/100)*(L204*$L$7)</f>
        <v>0</v>
      </c>
      <c r="X204" s="53" t="n">
        <f aca="false">N204+S204</f>
        <v>131.04</v>
      </c>
      <c r="Y204" s="53" t="n">
        <f aca="false">O204+T204</f>
        <v>0</v>
      </c>
      <c r="Z204" s="53" t="n">
        <f aca="false">P204+U204</f>
        <v>85.8</v>
      </c>
      <c r="AA204" s="53" t="n">
        <f aca="false">Q204+V204</f>
        <v>0</v>
      </c>
      <c r="AB204" s="53" t="n">
        <f aca="false">R204+W204</f>
        <v>0</v>
      </c>
      <c r="AC204" s="54" t="n">
        <f aca="false">ROUND(X204+Y204+Z204+AA204+AB204,1)</f>
        <v>216.8</v>
      </c>
      <c r="AD204" s="55" t="n">
        <f aca="false">(ROUND(AC204-AC200,1)/AC200)</f>
        <v>0</v>
      </c>
      <c r="AE204" s="46"/>
      <c r="AF204" s="47"/>
      <c r="AH204" s="59"/>
    </row>
    <row r="205" customFormat="false" ht="15" hidden="false" customHeight="false" outlineLevel="0" collapsed="false">
      <c r="A205" s="48" t="s">
        <v>33</v>
      </c>
      <c r="B205" s="61"/>
      <c r="C205" s="50" t="s">
        <v>9</v>
      </c>
      <c r="D205" s="51" t="n">
        <v>56</v>
      </c>
      <c r="E205" s="51" t="n">
        <v>0</v>
      </c>
      <c r="F205" s="51" t="n">
        <v>30</v>
      </c>
      <c r="G205" s="51" t="n">
        <v>0</v>
      </c>
      <c r="H205" s="51" t="n">
        <v>0</v>
      </c>
      <c r="I205" s="52" t="n">
        <v>20</v>
      </c>
      <c r="J205" s="52" t="n">
        <v>20</v>
      </c>
      <c r="K205" s="52" t="n">
        <v>30</v>
      </c>
      <c r="L205" s="52" t="n">
        <v>30</v>
      </c>
      <c r="M205" s="52" t="n">
        <v>0</v>
      </c>
      <c r="N205" s="53" t="n">
        <f aca="false">D205*$D$8</f>
        <v>72.8</v>
      </c>
      <c r="O205" s="53" t="n">
        <f aca="false">E205*$E$8</f>
        <v>0</v>
      </c>
      <c r="P205" s="53" t="n">
        <f aca="false">F205*$F$8</f>
        <v>39</v>
      </c>
      <c r="Q205" s="53" t="n">
        <f aca="false">G205*$G$8</f>
        <v>0</v>
      </c>
      <c r="R205" s="53" t="n">
        <f aca="false">H205*$H$8</f>
        <v>0</v>
      </c>
      <c r="S205" s="53" t="n">
        <f aca="false">(N205/100)*(I205*$I$8)+(N205/100)*(J205*$J$8)</f>
        <v>58.24</v>
      </c>
      <c r="T205" s="53" t="n">
        <f aca="false">(O205/100)*(K205*$K$8)</f>
        <v>0</v>
      </c>
      <c r="U205" s="53" t="n">
        <f aca="false">(P205/100)*(K205*$K$8)+(P205/100)*(L205*$L$8)</f>
        <v>46.8</v>
      </c>
      <c r="V205" s="53" t="n">
        <f aca="false">(Q205/100)*(L205*$L$8)</f>
        <v>0</v>
      </c>
      <c r="W205" s="53" t="n">
        <f aca="false">(R205/100)*(K205*$K$8)+(R205/100)*(L205*$L$8)</f>
        <v>0</v>
      </c>
      <c r="X205" s="53" t="n">
        <f aca="false">N205+S205</f>
        <v>131.04</v>
      </c>
      <c r="Y205" s="53" t="n">
        <f aca="false">O205+T205</f>
        <v>0</v>
      </c>
      <c r="Z205" s="53" t="n">
        <f aca="false">P205+U205</f>
        <v>85.8</v>
      </c>
      <c r="AA205" s="53" t="n">
        <f aca="false">Q205+V205</f>
        <v>0</v>
      </c>
      <c r="AB205" s="53" t="n">
        <f aca="false">R205+W205</f>
        <v>0</v>
      </c>
      <c r="AC205" s="54" t="n">
        <f aca="false">ROUND(X205+Y205+Z205+AA205+AB205,1)</f>
        <v>216.8</v>
      </c>
      <c r="AD205" s="55" t="n">
        <f aca="false">(ROUND(AC205-AC200,1)/AC200)</f>
        <v>0</v>
      </c>
      <c r="AE205" s="46"/>
      <c r="AF205" s="47"/>
      <c r="AH205" s="59"/>
    </row>
    <row r="206" customFormat="false" ht="15" hidden="false" customHeight="false" outlineLevel="0" collapsed="false">
      <c r="A206" s="48" t="s">
        <v>34</v>
      </c>
      <c r="B206" s="61" t="n">
        <v>50</v>
      </c>
      <c r="C206" s="50" t="s">
        <v>10</v>
      </c>
      <c r="D206" s="51" t="n">
        <v>28</v>
      </c>
      <c r="E206" s="51" t="n">
        <v>70</v>
      </c>
      <c r="F206" s="51" t="n">
        <v>0</v>
      </c>
      <c r="G206" s="51" t="n">
        <v>0</v>
      </c>
      <c r="H206" s="51" t="n">
        <v>0</v>
      </c>
      <c r="I206" s="52" t="n">
        <v>20</v>
      </c>
      <c r="J206" s="52" t="n">
        <v>20</v>
      </c>
      <c r="K206" s="52" t="n">
        <v>100</v>
      </c>
      <c r="L206" s="52" t="n">
        <v>0</v>
      </c>
      <c r="M206" s="52" t="n">
        <v>0</v>
      </c>
      <c r="N206" s="53" t="n">
        <f aca="false">D206*$D$9</f>
        <v>35</v>
      </c>
      <c r="O206" s="53" t="n">
        <f aca="false">E206*$E$9</f>
        <v>87.5</v>
      </c>
      <c r="P206" s="53" t="n">
        <f aca="false">F206*$F$9</f>
        <v>0</v>
      </c>
      <c r="Q206" s="53" t="n">
        <f aca="false">G206*$G$9</f>
        <v>0</v>
      </c>
      <c r="R206" s="53" t="n">
        <f aca="false">H206*$H$9</f>
        <v>0</v>
      </c>
      <c r="S206" s="53" t="n">
        <f aca="false">(N206/100)*(I206*$I$9)+(N206/100)*(J206*$J$9)</f>
        <v>14</v>
      </c>
      <c r="T206" s="53" t="n">
        <f aca="false">(O206/100)*(K206*$K$9)</f>
        <v>122.5</v>
      </c>
      <c r="U206" s="53" t="n">
        <f aca="false">(P206/100)*(K206*$K$9)+(P206/100)*(L206*$L$9)</f>
        <v>0</v>
      </c>
      <c r="V206" s="53" t="n">
        <f aca="false">(Q206/100)*(L206*$L$9)</f>
        <v>0</v>
      </c>
      <c r="W206" s="53" t="n">
        <f aca="false">(R206/100)*(K206*$K$9)+(R206/100)*(L206*$L$9)</f>
        <v>0</v>
      </c>
      <c r="X206" s="53" t="n">
        <f aca="false">N206+S206</f>
        <v>49</v>
      </c>
      <c r="Y206" s="53" t="n">
        <f aca="false">O206+T206</f>
        <v>210</v>
      </c>
      <c r="Z206" s="53" t="n">
        <f aca="false">P206+U206</f>
        <v>0</v>
      </c>
      <c r="AA206" s="53" t="n">
        <f aca="false">Q206+V206</f>
        <v>0</v>
      </c>
      <c r="AB206" s="53" t="n">
        <f aca="false">R206+W206</f>
        <v>0</v>
      </c>
      <c r="AC206" s="54" t="n">
        <f aca="false">ROUND(X206+Y206+Z206+AA206+AB206,1)</f>
        <v>259</v>
      </c>
      <c r="AD206" s="55" t="n">
        <f aca="false">(ROUND(AC206-AC200,1)/AC200)</f>
        <v>0.194649446494465</v>
      </c>
      <c r="AE206" s="46"/>
      <c r="AF206" s="47"/>
      <c r="AH206" s="59"/>
    </row>
    <row r="207" customFormat="false" ht="15" hidden="false" customHeight="false" outlineLevel="0" collapsed="false">
      <c r="A207" s="48" t="s">
        <v>35</v>
      </c>
      <c r="B207" s="61"/>
      <c r="C207" s="50" t="s">
        <v>11</v>
      </c>
      <c r="D207" s="51" t="n">
        <v>28</v>
      </c>
      <c r="E207" s="51" t="n">
        <v>0</v>
      </c>
      <c r="F207" s="51" t="n">
        <v>70</v>
      </c>
      <c r="G207" s="51" t="n">
        <v>0</v>
      </c>
      <c r="H207" s="51" t="n">
        <v>0</v>
      </c>
      <c r="I207" s="52" t="n">
        <v>20</v>
      </c>
      <c r="J207" s="52" t="n">
        <v>20</v>
      </c>
      <c r="K207" s="52" t="n">
        <v>55</v>
      </c>
      <c r="L207" s="52" t="n">
        <v>55</v>
      </c>
      <c r="M207" s="52" t="n">
        <v>0</v>
      </c>
      <c r="N207" s="53" t="n">
        <f aca="false">D207*$D$10</f>
        <v>35</v>
      </c>
      <c r="O207" s="53" t="n">
        <f aca="false">E207*$E$10</f>
        <v>0</v>
      </c>
      <c r="P207" s="53" t="n">
        <f aca="false">F207*$F$10</f>
        <v>87.5</v>
      </c>
      <c r="Q207" s="53" t="n">
        <f aca="false">G207*$G$10</f>
        <v>0</v>
      </c>
      <c r="R207" s="53" t="n">
        <f aca="false">H207*$H$10</f>
        <v>0</v>
      </c>
      <c r="S207" s="53" t="n">
        <f aca="false">(N207/100)*(I207*$I$10)+(N207/100)*(J207*$J$10)</f>
        <v>14</v>
      </c>
      <c r="T207" s="53" t="n">
        <f aca="false">(O207/100)*(K207*$J$10)</f>
        <v>0</v>
      </c>
      <c r="U207" s="53" t="n">
        <f aca="false">(P207/100)*(K207*$K$10)+(P207/100)*(L207*$L$10)</f>
        <v>134.75</v>
      </c>
      <c r="V207" s="53" t="n">
        <f aca="false">(Q207/100)*(L207*$L$10)</f>
        <v>0</v>
      </c>
      <c r="W207" s="53" t="n">
        <f aca="false">(R207/100)*(K207*$K$10)+(R207/100)*(L207*$L$10)</f>
        <v>0</v>
      </c>
      <c r="X207" s="53" t="n">
        <f aca="false">N207+S207</f>
        <v>49</v>
      </c>
      <c r="Y207" s="53" t="n">
        <f aca="false">O207+T207</f>
        <v>0</v>
      </c>
      <c r="Z207" s="53" t="n">
        <f aca="false">P207+U207</f>
        <v>222.25</v>
      </c>
      <c r="AA207" s="53" t="n">
        <f aca="false">Q207+V207</f>
        <v>0</v>
      </c>
      <c r="AB207" s="53" t="n">
        <f aca="false">R207+W207</f>
        <v>0</v>
      </c>
      <c r="AC207" s="54" t="n">
        <f aca="false">ROUND(X207+Y207+Z207+AA207+AB207,1)</f>
        <v>271.3</v>
      </c>
      <c r="AD207" s="55" t="n">
        <f aca="false">(ROUND(AC207-AC200,1)/AC200)</f>
        <v>0.251383763837638</v>
      </c>
      <c r="AE207" s="46"/>
      <c r="AF207" s="47"/>
      <c r="AH207" s="59"/>
    </row>
    <row r="208" customFormat="false" ht="15" hidden="false" customHeight="false" outlineLevel="0" collapsed="false">
      <c r="A208" s="48" t="s">
        <v>36</v>
      </c>
      <c r="B208" s="61"/>
      <c r="C208" s="50" t="s">
        <v>12</v>
      </c>
      <c r="D208" s="51" t="n">
        <v>28</v>
      </c>
      <c r="E208" s="51" t="n">
        <v>0</v>
      </c>
      <c r="F208" s="51" t="n">
        <v>0</v>
      </c>
      <c r="G208" s="51" t="n">
        <v>70</v>
      </c>
      <c r="H208" s="51" t="n">
        <v>0</v>
      </c>
      <c r="I208" s="52" t="n">
        <v>20</v>
      </c>
      <c r="J208" s="52" t="n">
        <v>20</v>
      </c>
      <c r="K208" s="52" t="n">
        <v>0</v>
      </c>
      <c r="L208" s="52" t="n">
        <v>100</v>
      </c>
      <c r="M208" s="52" t="n">
        <v>0</v>
      </c>
      <c r="N208" s="53" t="n">
        <f aca="false">D208*$D$11</f>
        <v>35</v>
      </c>
      <c r="O208" s="53" t="n">
        <f aca="false">E208*$E$11</f>
        <v>0</v>
      </c>
      <c r="P208" s="53" t="n">
        <f aca="false">F208*$F$11</f>
        <v>0</v>
      </c>
      <c r="Q208" s="53" t="n">
        <f aca="false">G208*$G$11</f>
        <v>87.5</v>
      </c>
      <c r="R208" s="53" t="n">
        <f aca="false">H208*$H$11</f>
        <v>0</v>
      </c>
      <c r="S208" s="53" t="n">
        <f aca="false">(N208/100)*(I208*$I$11)+(N208/100)*(J208*$J$11)</f>
        <v>14</v>
      </c>
      <c r="T208" s="53" t="n">
        <f aca="false">(O208/100)*(K208*$K$11)</f>
        <v>0</v>
      </c>
      <c r="U208" s="53" t="n">
        <f aca="false">(P208/100)*(K208*$K$11)+(P208/100)*(L208*$L$11)</f>
        <v>0</v>
      </c>
      <c r="V208" s="53" t="n">
        <f aca="false">(Q208/100)*(L208*$L$11)</f>
        <v>122.5</v>
      </c>
      <c r="W208" s="53" t="n">
        <f aca="false">(R208/100)*(K208*$K$11)+(R208/100)*(L208*$L$11)</f>
        <v>0</v>
      </c>
      <c r="X208" s="53" t="n">
        <f aca="false">N208+S208</f>
        <v>49</v>
      </c>
      <c r="Y208" s="53" t="n">
        <f aca="false">O208+T208</f>
        <v>0</v>
      </c>
      <c r="Z208" s="53" t="n">
        <f aca="false">P208+U208</f>
        <v>0</v>
      </c>
      <c r="AA208" s="53" t="n">
        <f aca="false">Q208+V208</f>
        <v>210</v>
      </c>
      <c r="AB208" s="53" t="n">
        <f aca="false">R208+W208</f>
        <v>0</v>
      </c>
      <c r="AC208" s="54" t="n">
        <f aca="false">ROUND(X208+Y208+Z208+AA208+AB208,1)</f>
        <v>259</v>
      </c>
      <c r="AD208" s="55" t="n">
        <f aca="false">(ROUND(AC208-AC200,1)/AC200)</f>
        <v>0.194649446494465</v>
      </c>
      <c r="AE208" s="46"/>
      <c r="AF208" s="47"/>
      <c r="AH208" s="59"/>
    </row>
    <row r="209" customFormat="false" ht="15" hidden="false" customHeight="false" outlineLevel="0" collapsed="false">
      <c r="A209" s="48" t="s">
        <v>37</v>
      </c>
      <c r="B209" s="61"/>
      <c r="C209" s="50" t="s">
        <v>13</v>
      </c>
      <c r="D209" s="51" t="n">
        <v>28</v>
      </c>
      <c r="E209" s="51" t="n">
        <v>0</v>
      </c>
      <c r="F209" s="51" t="n">
        <v>0</v>
      </c>
      <c r="G209" s="51" t="n">
        <v>0</v>
      </c>
      <c r="H209" s="51" t="n">
        <v>70</v>
      </c>
      <c r="I209" s="52" t="n">
        <v>20</v>
      </c>
      <c r="J209" s="52" t="n">
        <v>20</v>
      </c>
      <c r="K209" s="52" t="n">
        <v>50</v>
      </c>
      <c r="L209" s="52" t="n">
        <v>50</v>
      </c>
      <c r="M209" s="52" t="n">
        <v>0</v>
      </c>
      <c r="N209" s="53" t="n">
        <f aca="false">D209*$D$12</f>
        <v>35</v>
      </c>
      <c r="O209" s="53" t="n">
        <f aca="false">E209*$E$12</f>
        <v>0</v>
      </c>
      <c r="P209" s="53" t="n">
        <f aca="false">F209*$F$12</f>
        <v>0</v>
      </c>
      <c r="Q209" s="53" t="n">
        <f aca="false">G209*$G$12</f>
        <v>0</v>
      </c>
      <c r="R209" s="53" t="n">
        <f aca="false">H209*$H$12</f>
        <v>87.5</v>
      </c>
      <c r="S209" s="53" t="n">
        <f aca="false">(N209/100)*(I209*$I$12)+(N209/100)*(J209*$J$12)</f>
        <v>14</v>
      </c>
      <c r="T209" s="53" t="n">
        <f aca="false">(O209/100)*(K209*$K$12)</f>
        <v>0</v>
      </c>
      <c r="U209" s="53" t="n">
        <f aca="false">(P209/100)*(K209*$K$12)+(P209/100)*(L209*$L$12)</f>
        <v>0</v>
      </c>
      <c r="V209" s="53" t="n">
        <f aca="false">(Q209/100)*(L209*$L$12)</f>
        <v>0</v>
      </c>
      <c r="W209" s="53" t="n">
        <f aca="false">(R209/100)*(K209*$K$12)+(R209/100)*(L209*$L$12)</f>
        <v>122.5</v>
      </c>
      <c r="X209" s="53" t="n">
        <f aca="false">N209+S209</f>
        <v>49</v>
      </c>
      <c r="Y209" s="53" t="n">
        <f aca="false">O209+T209</f>
        <v>0</v>
      </c>
      <c r="Z209" s="53" t="n">
        <f aca="false">P209+U209</f>
        <v>0</v>
      </c>
      <c r="AA209" s="53" t="n">
        <f aca="false">Q209+V209</f>
        <v>0</v>
      </c>
      <c r="AB209" s="53" t="n">
        <f aca="false">R209+W209</f>
        <v>210</v>
      </c>
      <c r="AC209" s="54" t="n">
        <f aca="false">ROUND(X209+Y209+Z209+AA209+AB209,1)</f>
        <v>259</v>
      </c>
      <c r="AD209" s="55" t="n">
        <f aca="false">(ROUND(AC209-AC200,1)/AC200)</f>
        <v>0.194649446494465</v>
      </c>
      <c r="AE209" s="46"/>
      <c r="AF209" s="47"/>
      <c r="AH209" s="59"/>
    </row>
    <row r="210" customFormat="false" ht="15" hidden="false" customHeight="false" outlineLevel="0" collapsed="false">
      <c r="A210" s="48" t="s">
        <v>38</v>
      </c>
      <c r="B210" s="61"/>
      <c r="C210" s="50" t="s">
        <v>14</v>
      </c>
      <c r="D210" s="51" t="n">
        <v>56</v>
      </c>
      <c r="E210" s="51" t="n">
        <v>0</v>
      </c>
      <c r="F210" s="51" t="n">
        <v>30</v>
      </c>
      <c r="G210" s="51" t="n">
        <v>0</v>
      </c>
      <c r="H210" s="51" t="n">
        <v>0</v>
      </c>
      <c r="I210" s="52" t="n">
        <v>20</v>
      </c>
      <c r="J210" s="52" t="n">
        <v>20</v>
      </c>
      <c r="K210" s="52" t="n">
        <v>30</v>
      </c>
      <c r="L210" s="52" t="n">
        <v>30</v>
      </c>
      <c r="M210" s="52" t="n">
        <v>55</v>
      </c>
      <c r="N210" s="53" t="n">
        <f aca="false">D210*$D$13</f>
        <v>70</v>
      </c>
      <c r="O210" s="53" t="n">
        <f aca="false">E210*$E$13</f>
        <v>0</v>
      </c>
      <c r="P210" s="53" t="n">
        <f aca="false">F210*$F$13</f>
        <v>37.5</v>
      </c>
      <c r="Q210" s="53" t="n">
        <f aca="false">G210*$G$13</f>
        <v>0</v>
      </c>
      <c r="R210" s="53" t="n">
        <f aca="false">H210*$H$13</f>
        <v>0</v>
      </c>
      <c r="S210" s="53" t="n">
        <f aca="false">(N210/100)*(I210*$I$13)+(N210/100)*(J210*$J$13)+(N210/100)*(M210*$M$13)</f>
        <v>105</v>
      </c>
      <c r="T210" s="53" t="n">
        <f aca="false">(O210/100)*(K210*$K$13)+(O210/100)*(M210*$M$13)</f>
        <v>0</v>
      </c>
      <c r="U210" s="53" t="n">
        <f aca="false">(P210/100)*(K210*$K$13)+(P210/100)*(L210*$L$13)+(P210/100)*(M210*$M$13)</f>
        <v>63.75</v>
      </c>
      <c r="V210" s="53" t="n">
        <f aca="false">(Q210/100)*(L210*$L$13)+(Q210/100)*(M210*$M$13)</f>
        <v>0</v>
      </c>
      <c r="W210" s="53" t="n">
        <f aca="false">(R210/100)*(K210*$K$13)+(R210/100)*(L210*$L$13)+(R210/100)*(M210*$M$13)</f>
        <v>0</v>
      </c>
      <c r="X210" s="53" t="n">
        <f aca="false">N210+S210</f>
        <v>175</v>
      </c>
      <c r="Y210" s="53" t="n">
        <f aca="false">O210+T210</f>
        <v>0</v>
      </c>
      <c r="Z210" s="53" t="n">
        <f aca="false">P210+U210</f>
        <v>101.25</v>
      </c>
      <c r="AA210" s="53" t="n">
        <f aca="false">Q210+V210</f>
        <v>0</v>
      </c>
      <c r="AB210" s="53" t="n">
        <f aca="false">R210+W210</f>
        <v>0</v>
      </c>
      <c r="AC210" s="54" t="n">
        <f aca="false">ROUND(X210+Y210+Z210+AA210+AB210,1)</f>
        <v>276.3</v>
      </c>
      <c r="AD210" s="55" t="n">
        <f aca="false">(ROUND(AC210-AC200,1)/AC200)</f>
        <v>0.274446494464945</v>
      </c>
      <c r="AE210" s="46"/>
      <c r="AF210" s="47"/>
      <c r="AH210" s="59"/>
    </row>
    <row r="211" customFormat="false" ht="15" hidden="false" customHeight="false" outlineLevel="0" collapsed="false">
      <c r="A211" s="48" t="s">
        <v>39</v>
      </c>
      <c r="B211" s="61"/>
      <c r="C211" s="50" t="s">
        <v>15</v>
      </c>
      <c r="D211" s="51" t="n">
        <v>56</v>
      </c>
      <c r="E211" s="51" t="n">
        <v>0</v>
      </c>
      <c r="F211" s="51" t="n">
        <v>0</v>
      </c>
      <c r="G211" s="51" t="n">
        <v>0</v>
      </c>
      <c r="H211" s="51" t="n">
        <v>0</v>
      </c>
      <c r="I211" s="52" t="n">
        <v>20</v>
      </c>
      <c r="J211" s="52" t="n">
        <v>20</v>
      </c>
      <c r="K211" s="52" t="n">
        <v>120</v>
      </c>
      <c r="L211" s="52" t="n">
        <v>0</v>
      </c>
      <c r="M211" s="52" t="n">
        <v>0</v>
      </c>
      <c r="N211" s="53" t="n">
        <f aca="false">D211*$D$14</f>
        <v>70</v>
      </c>
      <c r="O211" s="53" t="n">
        <f aca="false">E211*$E$14</f>
        <v>0</v>
      </c>
      <c r="P211" s="53" t="n">
        <f aca="false">F211*$F$14</f>
        <v>0</v>
      </c>
      <c r="Q211" s="53" t="n">
        <f aca="false">G211*$G$14</f>
        <v>0</v>
      </c>
      <c r="R211" s="53" t="n">
        <f aca="false">H211*$H$14</f>
        <v>0</v>
      </c>
      <c r="S211" s="53" t="n">
        <f aca="false">(N211/100)*(I211*$I$14)+(N211/100)*(J211*$J$14)+(N211/100)*(K211*$K$14)</f>
        <v>196</v>
      </c>
      <c r="T211" s="53" t="n">
        <f aca="false">(O211/100)*(K211*$K$14)</f>
        <v>0</v>
      </c>
      <c r="U211" s="53" t="n">
        <f aca="false">(P211/100)*(K211*$K$14)+(P211/100)*(L211*$L$14)</f>
        <v>0</v>
      </c>
      <c r="V211" s="53" t="n">
        <f aca="false">(Q211/100)*(L211*$L$14)</f>
        <v>0</v>
      </c>
      <c r="W211" s="53" t="n">
        <f aca="false">(R211/100)*(K211*$L$14)+(R211/100)*(L211*$M$14)</f>
        <v>0</v>
      </c>
      <c r="X211" s="53" t="n">
        <f aca="false">N211+S211</f>
        <v>266</v>
      </c>
      <c r="Y211" s="53" t="n">
        <f aca="false">O211+T211</f>
        <v>0</v>
      </c>
      <c r="Z211" s="53" t="n">
        <f aca="false">P211+U211</f>
        <v>0</v>
      </c>
      <c r="AA211" s="53" t="n">
        <f aca="false">Q211+V211</f>
        <v>0</v>
      </c>
      <c r="AB211" s="53" t="n">
        <f aca="false">R211+W211</f>
        <v>0</v>
      </c>
      <c r="AC211" s="54" t="n">
        <f aca="false">ROUND(X211+Y211+Z211+AA211+AB211,1)</f>
        <v>266</v>
      </c>
      <c r="AD211" s="55" t="n">
        <f aca="false">(ROUND(AC211-AC200,1)/AC200)</f>
        <v>0.226937269372694</v>
      </c>
      <c r="AE211" s="46"/>
      <c r="AF211" s="47"/>
      <c r="AH211" s="59"/>
    </row>
    <row r="212" customFormat="false" ht="15" hidden="false" customHeight="false" outlineLevel="0" collapsed="false">
      <c r="A212" s="48"/>
      <c r="B212" s="61"/>
      <c r="C212" s="50" t="s">
        <v>16</v>
      </c>
      <c r="D212" s="51" t="n">
        <v>56</v>
      </c>
      <c r="E212" s="51" t="n">
        <v>0</v>
      </c>
      <c r="F212" s="51" t="n">
        <v>0</v>
      </c>
      <c r="G212" s="51" t="n">
        <v>0</v>
      </c>
      <c r="H212" s="51" t="n">
        <v>0</v>
      </c>
      <c r="I212" s="52" t="n">
        <v>20</v>
      </c>
      <c r="J212" s="52" t="n">
        <v>20</v>
      </c>
      <c r="K212" s="52" t="n">
        <v>0</v>
      </c>
      <c r="L212" s="52" t="n">
        <v>120</v>
      </c>
      <c r="M212" s="52" t="n">
        <v>0</v>
      </c>
      <c r="N212" s="53" t="n">
        <f aca="false">D212*$D$15</f>
        <v>70</v>
      </c>
      <c r="O212" s="53" t="n">
        <f aca="false">E212*$E$15</f>
        <v>0</v>
      </c>
      <c r="P212" s="53" t="n">
        <f aca="false">F212*$F$15</f>
        <v>0</v>
      </c>
      <c r="Q212" s="53" t="n">
        <f aca="false">G212*$G$15</f>
        <v>0</v>
      </c>
      <c r="R212" s="53" t="n">
        <f aca="false">H212*$H$15</f>
        <v>0</v>
      </c>
      <c r="S212" s="53" t="n">
        <f aca="false">(N212/100)*(I212*$I$15)+(N212/100)*(J212*$J$15)+(N212/100)*(L212*$L$15)</f>
        <v>196</v>
      </c>
      <c r="T212" s="53" t="n">
        <f aca="false">(O212/100)*(K212*$K$15)</f>
        <v>0</v>
      </c>
      <c r="U212" s="53" t="n">
        <f aca="false">(P212/100)*(K212*$K$15)+(P212/100)*(L212*$L$15)</f>
        <v>0</v>
      </c>
      <c r="V212" s="53" t="n">
        <f aca="false">(Q212/100)*(L212*$L$15)</f>
        <v>0</v>
      </c>
      <c r="W212" s="53" t="n">
        <f aca="false">(R212/100)*(K212*$K$15)+(R212/100)*(L212*$L$15)</f>
        <v>0</v>
      </c>
      <c r="X212" s="53" t="n">
        <f aca="false">N212+S212</f>
        <v>266</v>
      </c>
      <c r="Y212" s="53" t="n">
        <f aca="false">O212+T212</f>
        <v>0</v>
      </c>
      <c r="Z212" s="53" t="n">
        <f aca="false">P212+U212</f>
        <v>0</v>
      </c>
      <c r="AA212" s="53" t="n">
        <f aca="false">Q212+V212</f>
        <v>0</v>
      </c>
      <c r="AB212" s="53" t="n">
        <f aca="false">R212+W212</f>
        <v>0</v>
      </c>
      <c r="AC212" s="54" t="n">
        <f aca="false">ROUND(X212+Y212+Z212+AA212+AB212,1)</f>
        <v>266</v>
      </c>
      <c r="AD212" s="55" t="n">
        <f aca="false">(ROUND(AC212-AC200,1)/AC200)</f>
        <v>0.226937269372694</v>
      </c>
      <c r="AE212" s="46"/>
      <c r="AF212" s="47"/>
      <c r="AH212" s="59"/>
    </row>
    <row r="213" customFormat="false" ht="15" hidden="false" customHeight="false" outlineLevel="0" collapsed="false">
      <c r="A213" s="48"/>
      <c r="B213" s="61"/>
      <c r="C213" s="50" t="s">
        <v>17</v>
      </c>
      <c r="D213" s="51" t="n">
        <v>56</v>
      </c>
      <c r="E213" s="51" t="n">
        <v>0</v>
      </c>
      <c r="F213" s="51" t="n">
        <v>30</v>
      </c>
      <c r="G213" s="51" t="n">
        <v>0</v>
      </c>
      <c r="H213" s="51" t="n">
        <v>0</v>
      </c>
      <c r="I213" s="52" t="n">
        <v>20</v>
      </c>
      <c r="J213" s="52" t="n">
        <v>60</v>
      </c>
      <c r="K213" s="52" t="n">
        <v>30</v>
      </c>
      <c r="L213" s="52" t="n">
        <v>30</v>
      </c>
      <c r="M213" s="52" t="n">
        <v>0</v>
      </c>
      <c r="N213" s="53" t="n">
        <f aca="false">D213*$D$16</f>
        <v>70</v>
      </c>
      <c r="O213" s="53" t="n">
        <f aca="false">E213*$E$16</f>
        <v>0</v>
      </c>
      <c r="P213" s="53" t="n">
        <f aca="false">F213*$F$16</f>
        <v>37.5</v>
      </c>
      <c r="Q213" s="53" t="n">
        <f aca="false">G213*$G$16</f>
        <v>0</v>
      </c>
      <c r="R213" s="53" t="n">
        <f aca="false">H213*$H$16</f>
        <v>0</v>
      </c>
      <c r="S213" s="53" t="n">
        <f aca="false">(N213/100)*(I213*$I$16)+(N213/100)*(J213*$J$16)</f>
        <v>119</v>
      </c>
      <c r="T213" s="53" t="n">
        <f aca="false">(O213/100)*(K213*$K$16)</f>
        <v>0</v>
      </c>
      <c r="U213" s="53" t="n">
        <f aca="false">(P213/100)*(K213*$K$16)+(P213/100)*(L213*$L$16)</f>
        <v>22.5</v>
      </c>
      <c r="V213" s="53" t="n">
        <f aca="false">(Q213/100)*(L213*$L$16)</f>
        <v>0</v>
      </c>
      <c r="W213" s="53" t="n">
        <f aca="false">(R213/100)*(K213*$K$16)+(R213/100)*(L213*$L$16)</f>
        <v>0</v>
      </c>
      <c r="X213" s="53" t="n">
        <f aca="false">N213+S213</f>
        <v>189</v>
      </c>
      <c r="Y213" s="53" t="n">
        <f aca="false">O213+T213</f>
        <v>0</v>
      </c>
      <c r="Z213" s="53" t="n">
        <f aca="false">P213+U213</f>
        <v>60</v>
      </c>
      <c r="AA213" s="53" t="n">
        <f aca="false">Q213+V213</f>
        <v>0</v>
      </c>
      <c r="AB213" s="53" t="n">
        <f aca="false">R213+W213</f>
        <v>0</v>
      </c>
      <c r="AC213" s="54" t="n">
        <f aca="false">ROUND(X213+Y213+Z213+AA213+AB213,1)</f>
        <v>249</v>
      </c>
      <c r="AD213" s="55" t="n">
        <f aca="false">(ROUND(AC213-AC200,1)/AC200)</f>
        <v>0.148523985239852</v>
      </c>
      <c r="AE213" s="46"/>
      <c r="AF213" s="47"/>
      <c r="AH213" s="59"/>
    </row>
    <row r="214" customFormat="false" ht="15" hidden="false" customHeight="false" outlineLevel="0" collapsed="false">
      <c r="A214" s="48"/>
      <c r="B214" s="61"/>
      <c r="C214" s="50" t="s">
        <v>18</v>
      </c>
      <c r="D214" s="51" t="n">
        <v>56</v>
      </c>
      <c r="E214" s="51" t="n">
        <v>0</v>
      </c>
      <c r="F214" s="51" t="n">
        <v>30</v>
      </c>
      <c r="G214" s="51" t="n">
        <v>0</v>
      </c>
      <c r="H214" s="51" t="n">
        <v>0</v>
      </c>
      <c r="I214" s="52" t="n">
        <v>60</v>
      </c>
      <c r="J214" s="52" t="n">
        <v>20</v>
      </c>
      <c r="K214" s="52" t="n">
        <v>30</v>
      </c>
      <c r="L214" s="52" t="n">
        <v>30</v>
      </c>
      <c r="M214" s="52" t="n">
        <v>0</v>
      </c>
      <c r="N214" s="53" t="n">
        <f aca="false">D214*$D$17</f>
        <v>70</v>
      </c>
      <c r="O214" s="53" t="n">
        <f aca="false">E214*$E$17</f>
        <v>0</v>
      </c>
      <c r="P214" s="53" t="n">
        <f aca="false">F214*$F$17</f>
        <v>37.5</v>
      </c>
      <c r="Q214" s="53" t="n">
        <f aca="false">G214*$G$17</f>
        <v>0</v>
      </c>
      <c r="R214" s="53" t="n">
        <f aca="false">H214*$H$17</f>
        <v>0</v>
      </c>
      <c r="S214" s="53" t="n">
        <f aca="false">(N214/100)*(I214*$I$17)+(N214/100)*(J214*$J$17)</f>
        <v>119</v>
      </c>
      <c r="T214" s="53" t="n">
        <f aca="false">(O214/100)*(K214*$K$17)</f>
        <v>0</v>
      </c>
      <c r="U214" s="53" t="n">
        <f aca="false">(P214/100)*(K214*$K$17)+(P214/100)*(L214*$L$17)</f>
        <v>22.5</v>
      </c>
      <c r="V214" s="53" t="n">
        <f aca="false">(Q214/100)*(L214*$L$17)</f>
        <v>0</v>
      </c>
      <c r="W214" s="53" t="n">
        <f aca="false">(R214/100)*(K214*$K$17)+(R214/100)*(L214*$L$17)</f>
        <v>0</v>
      </c>
      <c r="X214" s="53" t="n">
        <f aca="false">N214+S214</f>
        <v>189</v>
      </c>
      <c r="Y214" s="53" t="n">
        <f aca="false">O214+T214</f>
        <v>0</v>
      </c>
      <c r="Z214" s="53" t="n">
        <f aca="false">P214+U214</f>
        <v>60</v>
      </c>
      <c r="AA214" s="53" t="n">
        <f aca="false">Q214+V214</f>
        <v>0</v>
      </c>
      <c r="AB214" s="53" t="n">
        <f aca="false">R214+W214</f>
        <v>0</v>
      </c>
      <c r="AC214" s="54" t="n">
        <f aca="false">ROUND(X214+Y214+Z214+AA214+AB214,1)</f>
        <v>249</v>
      </c>
      <c r="AD214" s="55" t="n">
        <f aca="false">(ROUND(AC214-AC200,1)/AC200)</f>
        <v>0.148523985239852</v>
      </c>
      <c r="AE214" s="46"/>
      <c r="AF214" s="47"/>
      <c r="AH214" s="59"/>
    </row>
    <row r="215" customFormat="false" ht="15" hidden="false" customHeight="false" outlineLevel="0" collapsed="false">
      <c r="A215" s="56" t="s">
        <v>19</v>
      </c>
      <c r="B215" s="62" t="s">
        <v>54</v>
      </c>
      <c r="C215" s="40" t="s">
        <v>50</v>
      </c>
      <c r="D215" s="41" t="n">
        <v>40</v>
      </c>
      <c r="E215" s="41" t="n">
        <v>0</v>
      </c>
      <c r="F215" s="41" t="n">
        <v>50</v>
      </c>
      <c r="G215" s="41" t="n">
        <v>0</v>
      </c>
      <c r="H215" s="41" t="n">
        <v>0</v>
      </c>
      <c r="I215" s="42" t="n">
        <v>10</v>
      </c>
      <c r="J215" s="42" t="n">
        <v>30</v>
      </c>
      <c r="K215" s="42" t="n">
        <v>20</v>
      </c>
      <c r="L215" s="42" t="n">
        <v>20</v>
      </c>
      <c r="M215" s="42" t="n">
        <v>0</v>
      </c>
      <c r="N215" s="43" t="n">
        <f aca="false">D215*$D$3</f>
        <v>52</v>
      </c>
      <c r="O215" s="43" t="n">
        <f aca="false">E215*$E$3</f>
        <v>0</v>
      </c>
      <c r="P215" s="43" t="n">
        <f aca="false">F215*$F$3</f>
        <v>65</v>
      </c>
      <c r="Q215" s="43" t="n">
        <f aca="false">G215*$G$3</f>
        <v>0</v>
      </c>
      <c r="R215" s="43" t="n">
        <f aca="false">H215*$H$3</f>
        <v>0</v>
      </c>
      <c r="S215" s="43" t="n">
        <f aca="false">(N215/100)*(I215*$I$3)+(N215/100)*(J215*$J$3)</f>
        <v>41.6</v>
      </c>
      <c r="T215" s="43" t="n">
        <f aca="false">(O215/100)*(K215*$K$3)</f>
        <v>0</v>
      </c>
      <c r="U215" s="43" t="n">
        <f aca="false">(P215/100)*(K215*$K$3)+(P215/100)*(L215*$L$3)</f>
        <v>52</v>
      </c>
      <c r="V215" s="43" t="n">
        <f aca="false">(Q215/100)*(L215*$L$3)</f>
        <v>0</v>
      </c>
      <c r="W215" s="43" t="n">
        <f aca="false">(R215/100)*(K215*$K$3)+(R215/100)*(L215*$L$3)</f>
        <v>0</v>
      </c>
      <c r="X215" s="43" t="n">
        <f aca="false">N215+S215</f>
        <v>93.6</v>
      </c>
      <c r="Y215" s="43" t="n">
        <f aca="false">O215+T215</f>
        <v>0</v>
      </c>
      <c r="Z215" s="43" t="n">
        <f aca="false">P215+U215</f>
        <v>117</v>
      </c>
      <c r="AA215" s="43" t="n">
        <f aca="false">Q215+V215</f>
        <v>0</v>
      </c>
      <c r="AB215" s="43" t="n">
        <f aca="false">R215+W215</f>
        <v>0</v>
      </c>
      <c r="AC215" s="44" t="n">
        <f aca="false">ROUND(X215+Y215+Z215+AA215+AB215,1)</f>
        <v>210.6</v>
      </c>
      <c r="AD215" s="45"/>
      <c r="AE215" s="46" t="s">
        <v>28</v>
      </c>
      <c r="AF215" s="47"/>
      <c r="AH215" s="59"/>
    </row>
    <row r="216" customFormat="false" ht="15" hidden="false" customHeight="false" outlineLevel="0" collapsed="false">
      <c r="A216" s="48" t="s">
        <v>29</v>
      </c>
      <c r="B216" s="63" t="n">
        <v>0</v>
      </c>
      <c r="C216" s="50" t="s">
        <v>5</v>
      </c>
      <c r="D216" s="51" t="n">
        <v>40</v>
      </c>
      <c r="E216" s="51" t="n">
        <v>0</v>
      </c>
      <c r="F216" s="51" t="n">
        <v>50</v>
      </c>
      <c r="G216" s="51" t="n">
        <v>0</v>
      </c>
      <c r="H216" s="51" t="n">
        <v>0</v>
      </c>
      <c r="I216" s="52" t="n">
        <v>30</v>
      </c>
      <c r="J216" s="52" t="n">
        <v>55</v>
      </c>
      <c r="K216" s="52" t="n">
        <v>20</v>
      </c>
      <c r="L216" s="52" t="n">
        <v>20</v>
      </c>
      <c r="M216" s="52" t="n">
        <v>0</v>
      </c>
      <c r="N216" s="53" t="n">
        <f aca="false">D216*$D$4</f>
        <v>50</v>
      </c>
      <c r="O216" s="53" t="n">
        <f aca="false">E216*$E$4</f>
        <v>0</v>
      </c>
      <c r="P216" s="53" t="n">
        <f aca="false">F216*$F$4</f>
        <v>62.5</v>
      </c>
      <c r="Q216" s="53" t="n">
        <f aca="false">G216*$G$4</f>
        <v>0</v>
      </c>
      <c r="R216" s="53" t="n">
        <f aca="false">H216*$H$4</f>
        <v>0</v>
      </c>
      <c r="S216" s="53" t="n">
        <f aca="false">(N216/100)*(I216*$I$4)+(N216/100)*(J216*$J$4)</f>
        <v>85</v>
      </c>
      <c r="T216" s="53" t="n">
        <f aca="false">(O216/100)*(K216*$K$4)</f>
        <v>0</v>
      </c>
      <c r="U216" s="53" t="n">
        <f aca="false">(P216/100)*(K216*$K$4)+(P216/100)*(L216*$L$4)</f>
        <v>50</v>
      </c>
      <c r="V216" s="53" t="n">
        <f aca="false">(Q216/100)*(L216*$L$4)</f>
        <v>0</v>
      </c>
      <c r="W216" s="53" t="n">
        <f aca="false">(R216/100)*(K216*$K$4)+(R216/100)*(L216*$L$4)</f>
        <v>0</v>
      </c>
      <c r="X216" s="53" t="n">
        <f aca="false">N216+S216</f>
        <v>135</v>
      </c>
      <c r="Y216" s="53" t="n">
        <f aca="false">O216+T216</f>
        <v>0</v>
      </c>
      <c r="Z216" s="53" t="n">
        <f aca="false">P216+U216</f>
        <v>112.5</v>
      </c>
      <c r="AA216" s="53" t="n">
        <f aca="false">Q216+V216</f>
        <v>0</v>
      </c>
      <c r="AB216" s="53" t="n">
        <f aca="false">R216+W216</f>
        <v>0</v>
      </c>
      <c r="AC216" s="54" t="n">
        <f aca="false">ROUND(X216+Y216+Z216+AA216+AB216,1)</f>
        <v>247.5</v>
      </c>
      <c r="AD216" s="55" t="n">
        <f aca="false">(ROUND(AC216-AC215,1)/AC215)</f>
        <v>0.175213675213675</v>
      </c>
      <c r="AE216" s="46"/>
      <c r="AF216" s="47"/>
      <c r="AH216" s="59"/>
    </row>
    <row r="217" customFormat="false" ht="15" hidden="false" customHeight="false" outlineLevel="0" collapsed="false">
      <c r="A217" s="48" t="s">
        <v>30</v>
      </c>
      <c r="B217" s="63" t="n">
        <v>10</v>
      </c>
      <c r="C217" s="50" t="s">
        <v>6</v>
      </c>
      <c r="D217" s="51" t="n">
        <v>40</v>
      </c>
      <c r="E217" s="51" t="n">
        <v>0</v>
      </c>
      <c r="F217" s="51" t="n">
        <v>50</v>
      </c>
      <c r="G217" s="51" t="n">
        <v>0</v>
      </c>
      <c r="H217" s="51" t="n">
        <v>0</v>
      </c>
      <c r="I217" s="52" t="n">
        <v>10</v>
      </c>
      <c r="J217" s="52" t="n">
        <v>30</v>
      </c>
      <c r="K217" s="52" t="n">
        <v>20</v>
      </c>
      <c r="L217" s="52" t="n">
        <v>20</v>
      </c>
      <c r="M217" s="52" t="n">
        <v>0</v>
      </c>
      <c r="N217" s="53" t="n">
        <f aca="false">D217*$D$5</f>
        <v>52</v>
      </c>
      <c r="O217" s="53" t="n">
        <f aca="false">E217*$E$5</f>
        <v>0</v>
      </c>
      <c r="P217" s="53" t="n">
        <f aca="false">F217*$F$5</f>
        <v>65</v>
      </c>
      <c r="Q217" s="53" t="n">
        <f aca="false">G217*$G$5</f>
        <v>0</v>
      </c>
      <c r="R217" s="53" t="n">
        <f aca="false">H217*$H$5</f>
        <v>0</v>
      </c>
      <c r="S217" s="53" t="n">
        <f aca="false">(N217/100)*(I217*$I$5)+(N217/100)*(J217*$J$5)</f>
        <v>41.6</v>
      </c>
      <c r="T217" s="53" t="n">
        <f aca="false">(O217/100)*(K217*$K$5)</f>
        <v>0</v>
      </c>
      <c r="U217" s="53" t="n">
        <f aca="false">(P217/100)*(K217*$K$5)+(P217/100)*(L217*$L$5)</f>
        <v>52</v>
      </c>
      <c r="V217" s="53" t="n">
        <f aca="false">(Q217/100)*(L217*$L$5)</f>
        <v>0</v>
      </c>
      <c r="W217" s="53" t="n">
        <f aca="false">(R217/100)*(K217*$K$5)+(R217/100)*(L217*$L$5)</f>
        <v>0</v>
      </c>
      <c r="X217" s="53" t="n">
        <f aca="false">N217+S217</f>
        <v>93.6</v>
      </c>
      <c r="Y217" s="53" t="n">
        <f aca="false">O217+T217</f>
        <v>0</v>
      </c>
      <c r="Z217" s="53" t="n">
        <f aca="false">P217+U217</f>
        <v>117</v>
      </c>
      <c r="AA217" s="53" t="n">
        <f aca="false">Q217+V217</f>
        <v>0</v>
      </c>
      <c r="AB217" s="53" t="n">
        <f aca="false">R217+W217</f>
        <v>0</v>
      </c>
      <c r="AC217" s="54" t="n">
        <f aca="false">ROUND(X217+Y217+Z217+AA217+AB217,1)</f>
        <v>210.6</v>
      </c>
      <c r="AD217" s="55" t="n">
        <f aca="false">(ROUND(AC217-AC215,1)/AC215)</f>
        <v>0</v>
      </c>
      <c r="AE217" s="46"/>
      <c r="AF217" s="47"/>
      <c r="AH217" s="47"/>
    </row>
    <row r="218" customFormat="false" ht="15" hidden="false" customHeight="false" outlineLevel="0" collapsed="false">
      <c r="A218" s="48" t="s">
        <v>31</v>
      </c>
      <c r="B218" s="63" t="n">
        <v>10</v>
      </c>
      <c r="C218" s="50" t="s">
        <v>7</v>
      </c>
      <c r="D218" s="51" t="n">
        <v>40</v>
      </c>
      <c r="E218" s="51" t="n">
        <v>0</v>
      </c>
      <c r="F218" s="51" t="n">
        <v>50</v>
      </c>
      <c r="G218" s="51" t="n">
        <v>0</v>
      </c>
      <c r="H218" s="51" t="n">
        <v>0</v>
      </c>
      <c r="I218" s="52" t="n">
        <v>10</v>
      </c>
      <c r="J218" s="52" t="n">
        <v>30</v>
      </c>
      <c r="K218" s="52" t="n">
        <v>20</v>
      </c>
      <c r="L218" s="52" t="n">
        <v>20</v>
      </c>
      <c r="M218" s="52" t="n">
        <v>0</v>
      </c>
      <c r="N218" s="53" t="n">
        <f aca="false">D218*$D$6</f>
        <v>52</v>
      </c>
      <c r="O218" s="53" t="n">
        <f aca="false">E218*$E$6</f>
        <v>0</v>
      </c>
      <c r="P218" s="53" t="n">
        <f aca="false">F218*$F$6</f>
        <v>65</v>
      </c>
      <c r="Q218" s="53" t="n">
        <f aca="false">G218*$G$6</f>
        <v>0</v>
      </c>
      <c r="R218" s="53" t="n">
        <f aca="false">H218*$H$6</f>
        <v>0</v>
      </c>
      <c r="S218" s="53" t="n">
        <f aca="false">(N218/100)*(I218*$I$6)+(N218/100)*(J218*$J$6)</f>
        <v>41.6</v>
      </c>
      <c r="T218" s="53" t="n">
        <f aca="false">(O218/100)*(K218*$K$6)</f>
        <v>0</v>
      </c>
      <c r="U218" s="53" t="n">
        <f aca="false">(P218/100)*(K218*$K$6)+(P218/100)*(L218*$L$6)</f>
        <v>52</v>
      </c>
      <c r="V218" s="53" t="n">
        <f aca="false">(Q218/100)*(L218*$L$6)</f>
        <v>0</v>
      </c>
      <c r="W218" s="53" t="n">
        <f aca="false">(R218/100)*(K218*$K$6)+(R218/100)*(L218*$L$6)</f>
        <v>0</v>
      </c>
      <c r="X218" s="53" t="n">
        <f aca="false">N218+S218</f>
        <v>93.6</v>
      </c>
      <c r="Y218" s="53" t="n">
        <f aca="false">O218+T218</f>
        <v>0</v>
      </c>
      <c r="Z218" s="53" t="n">
        <f aca="false">P218+U218</f>
        <v>117</v>
      </c>
      <c r="AA218" s="53" t="n">
        <f aca="false">Q218+V218</f>
        <v>0</v>
      </c>
      <c r="AB218" s="53" t="n">
        <f aca="false">R218+W218</f>
        <v>0</v>
      </c>
      <c r="AC218" s="54" t="n">
        <f aca="false">ROUND(X218+Y218+Z218+AA218+AB218,1)</f>
        <v>210.6</v>
      </c>
      <c r="AD218" s="55" t="n">
        <f aca="false">(ROUND(AC218-AC215,1)/AC215)</f>
        <v>0</v>
      </c>
      <c r="AE218" s="46"/>
      <c r="AF218" s="47"/>
      <c r="AH218" s="59"/>
    </row>
    <row r="219" customFormat="false" ht="15" hidden="false" customHeight="false" outlineLevel="0" collapsed="false">
      <c r="A219" s="48" t="s">
        <v>32</v>
      </c>
      <c r="B219" s="63" t="n">
        <v>10</v>
      </c>
      <c r="C219" s="50" t="s">
        <v>8</v>
      </c>
      <c r="D219" s="51" t="n">
        <v>40</v>
      </c>
      <c r="E219" s="51" t="n">
        <v>0</v>
      </c>
      <c r="F219" s="51" t="n">
        <v>50</v>
      </c>
      <c r="G219" s="51" t="n">
        <v>0</v>
      </c>
      <c r="H219" s="51" t="n">
        <v>0</v>
      </c>
      <c r="I219" s="52" t="n">
        <v>10</v>
      </c>
      <c r="J219" s="52" t="n">
        <v>30</v>
      </c>
      <c r="K219" s="52" t="n">
        <v>20</v>
      </c>
      <c r="L219" s="52" t="n">
        <v>20</v>
      </c>
      <c r="M219" s="52" t="n">
        <v>0</v>
      </c>
      <c r="N219" s="53" t="n">
        <f aca="false">D219*$D$7</f>
        <v>52</v>
      </c>
      <c r="O219" s="53" t="n">
        <f aca="false">E219*$E$7</f>
        <v>0</v>
      </c>
      <c r="P219" s="53" t="n">
        <f aca="false">F219*$F$7</f>
        <v>65</v>
      </c>
      <c r="Q219" s="53" t="n">
        <f aca="false">G219*$G$7</f>
        <v>0</v>
      </c>
      <c r="R219" s="53" t="n">
        <f aca="false">H219*$H$7</f>
        <v>0</v>
      </c>
      <c r="S219" s="53" t="n">
        <f aca="false">(N219/100)*(I219*$I$7)+(N219/100)*(J219*$J$7)</f>
        <v>41.6</v>
      </c>
      <c r="T219" s="53" t="n">
        <f aca="false">(O219/100)*(K219*$K$7)</f>
        <v>0</v>
      </c>
      <c r="U219" s="53" t="n">
        <f aca="false">(P219/100)*(K219*$K$7)+(P219/100)*(L219*$L$7)</f>
        <v>52</v>
      </c>
      <c r="V219" s="53" t="n">
        <f aca="false">(Q219/100)*(L219*$L$7)</f>
        <v>0</v>
      </c>
      <c r="W219" s="53" t="n">
        <f aca="false">(R219/100)*(K219*$K$7)+(R219/100)*(L219*$L$7)</f>
        <v>0</v>
      </c>
      <c r="X219" s="53" t="n">
        <f aca="false">N219+S219</f>
        <v>93.6</v>
      </c>
      <c r="Y219" s="53" t="n">
        <f aca="false">O219+T219</f>
        <v>0</v>
      </c>
      <c r="Z219" s="53" t="n">
        <f aca="false">P219+U219</f>
        <v>117</v>
      </c>
      <c r="AA219" s="53" t="n">
        <f aca="false">Q219+V219</f>
        <v>0</v>
      </c>
      <c r="AB219" s="53" t="n">
        <f aca="false">R219+W219</f>
        <v>0</v>
      </c>
      <c r="AC219" s="54" t="n">
        <f aca="false">ROUND(X219+Y219+Z219+AA219+AB219,1)</f>
        <v>210.6</v>
      </c>
      <c r="AD219" s="55" t="n">
        <f aca="false">(ROUND(AC219-AC215,1)/AC215)</f>
        <v>0</v>
      </c>
      <c r="AE219" s="46"/>
      <c r="AF219" s="47"/>
      <c r="AH219" s="59"/>
    </row>
    <row r="220" customFormat="false" ht="15" hidden="false" customHeight="false" outlineLevel="0" collapsed="false">
      <c r="A220" s="48" t="s">
        <v>33</v>
      </c>
      <c r="B220" s="63"/>
      <c r="C220" s="50" t="s">
        <v>9</v>
      </c>
      <c r="D220" s="51" t="n">
        <v>40</v>
      </c>
      <c r="E220" s="51" t="n">
        <v>0</v>
      </c>
      <c r="F220" s="51" t="n">
        <v>50</v>
      </c>
      <c r="G220" s="51" t="n">
        <v>0</v>
      </c>
      <c r="H220" s="51" t="n">
        <v>0</v>
      </c>
      <c r="I220" s="52" t="n">
        <v>10</v>
      </c>
      <c r="J220" s="52" t="n">
        <v>30</v>
      </c>
      <c r="K220" s="52" t="n">
        <v>20</v>
      </c>
      <c r="L220" s="52" t="n">
        <v>20</v>
      </c>
      <c r="M220" s="52" t="n">
        <v>0</v>
      </c>
      <c r="N220" s="53" t="n">
        <f aca="false">D220*$D$8</f>
        <v>52</v>
      </c>
      <c r="O220" s="53" t="n">
        <f aca="false">E220*$E$8</f>
        <v>0</v>
      </c>
      <c r="P220" s="53" t="n">
        <f aca="false">F220*$F$8</f>
        <v>65</v>
      </c>
      <c r="Q220" s="53" t="n">
        <f aca="false">G220*$G$8</f>
        <v>0</v>
      </c>
      <c r="R220" s="53" t="n">
        <f aca="false">H220*$H$8</f>
        <v>0</v>
      </c>
      <c r="S220" s="53" t="n">
        <f aca="false">(N220/100)*(I220*$I$8)+(N220/100)*(J220*$J$8)</f>
        <v>41.6</v>
      </c>
      <c r="T220" s="53" t="n">
        <f aca="false">(O220/100)*(K220*$K$8)</f>
        <v>0</v>
      </c>
      <c r="U220" s="53" t="n">
        <f aca="false">(P220/100)*(K220*$K$8)+(P220/100)*(L220*$L$8)</f>
        <v>52</v>
      </c>
      <c r="V220" s="53" t="n">
        <f aca="false">(Q220/100)*(L220*$L$8)</f>
        <v>0</v>
      </c>
      <c r="W220" s="53" t="n">
        <f aca="false">(R220/100)*(K220*$K$8)+(R220/100)*(L220*$L$8)</f>
        <v>0</v>
      </c>
      <c r="X220" s="53" t="n">
        <f aca="false">N220+S220</f>
        <v>93.6</v>
      </c>
      <c r="Y220" s="53" t="n">
        <f aca="false">O220+T220</f>
        <v>0</v>
      </c>
      <c r="Z220" s="53" t="n">
        <f aca="false">P220+U220</f>
        <v>117</v>
      </c>
      <c r="AA220" s="53" t="n">
        <f aca="false">Q220+V220</f>
        <v>0</v>
      </c>
      <c r="AB220" s="53" t="n">
        <f aca="false">R220+W220</f>
        <v>0</v>
      </c>
      <c r="AC220" s="54" t="n">
        <f aca="false">ROUND(X220+Y220+Z220+AA220+AB220,1)</f>
        <v>210.6</v>
      </c>
      <c r="AD220" s="55" t="n">
        <f aca="false">(ROUND(AC220-AC215,1)/AC215)</f>
        <v>0</v>
      </c>
      <c r="AE220" s="46"/>
      <c r="AF220" s="47"/>
      <c r="AH220" s="59"/>
    </row>
    <row r="221" customFormat="false" ht="15" hidden="false" customHeight="false" outlineLevel="0" collapsed="false">
      <c r="A221" s="48" t="s">
        <v>34</v>
      </c>
      <c r="B221" s="63" t="n">
        <v>50</v>
      </c>
      <c r="C221" s="50" t="s">
        <v>10</v>
      </c>
      <c r="D221" s="51" t="n">
        <v>20</v>
      </c>
      <c r="E221" s="51" t="n">
        <v>70</v>
      </c>
      <c r="F221" s="51" t="n">
        <v>0</v>
      </c>
      <c r="G221" s="51" t="n">
        <v>0</v>
      </c>
      <c r="H221" s="51" t="n">
        <v>0</v>
      </c>
      <c r="I221" s="52" t="n">
        <v>10</v>
      </c>
      <c r="J221" s="52" t="n">
        <v>30</v>
      </c>
      <c r="K221" s="52" t="n">
        <v>100</v>
      </c>
      <c r="L221" s="52" t="n">
        <v>0</v>
      </c>
      <c r="M221" s="52" t="n">
        <v>0</v>
      </c>
      <c r="N221" s="53" t="n">
        <f aca="false">D221*$D$9</f>
        <v>25</v>
      </c>
      <c r="O221" s="53" t="n">
        <f aca="false">E221*$E$9</f>
        <v>87.5</v>
      </c>
      <c r="P221" s="53" t="n">
        <f aca="false">F221*$F$9</f>
        <v>0</v>
      </c>
      <c r="Q221" s="53" t="n">
        <f aca="false">G221*$G$9</f>
        <v>0</v>
      </c>
      <c r="R221" s="53" t="n">
        <f aca="false">H221*$H$9</f>
        <v>0</v>
      </c>
      <c r="S221" s="53" t="n">
        <f aca="false">(N221/100)*(I221*$I$9)+(N221/100)*(J221*$J$9)</f>
        <v>10</v>
      </c>
      <c r="T221" s="53" t="n">
        <f aca="false">(O221/100)*(K221*$K$9)</f>
        <v>122.5</v>
      </c>
      <c r="U221" s="53" t="n">
        <f aca="false">(P221/100)*(K221*$K$9)+(P221/100)*(L221*$L$9)</f>
        <v>0</v>
      </c>
      <c r="V221" s="53" t="n">
        <f aca="false">(Q221/100)*(L221*$L$9)</f>
        <v>0</v>
      </c>
      <c r="W221" s="53" t="n">
        <f aca="false">(R221/100)*(K221*$K$9)+(R221/100)*(L221*$L$9)</f>
        <v>0</v>
      </c>
      <c r="X221" s="53" t="n">
        <f aca="false">N221+S221</f>
        <v>35</v>
      </c>
      <c r="Y221" s="53" t="n">
        <f aca="false">O221+T221</f>
        <v>210</v>
      </c>
      <c r="Z221" s="53" t="n">
        <f aca="false">P221+U221</f>
        <v>0</v>
      </c>
      <c r="AA221" s="53" t="n">
        <f aca="false">Q221+V221</f>
        <v>0</v>
      </c>
      <c r="AB221" s="53" t="n">
        <f aca="false">R221+W221</f>
        <v>0</v>
      </c>
      <c r="AC221" s="54" t="n">
        <f aca="false">ROUND(X221+Y221+Z221+AA221+AB221,1)</f>
        <v>245</v>
      </c>
      <c r="AD221" s="55" t="n">
        <f aca="false">(ROUND(AC221-AC215,1)/AC215)</f>
        <v>0.163342830009497</v>
      </c>
      <c r="AE221" s="46"/>
      <c r="AF221" s="47"/>
      <c r="AH221" s="59"/>
    </row>
    <row r="222" customFormat="false" ht="15" hidden="false" customHeight="false" outlineLevel="0" collapsed="false">
      <c r="A222" s="48" t="s">
        <v>35</v>
      </c>
      <c r="B222" s="63"/>
      <c r="C222" s="50" t="s">
        <v>11</v>
      </c>
      <c r="D222" s="51" t="n">
        <v>20</v>
      </c>
      <c r="E222" s="51" t="n">
        <v>0</v>
      </c>
      <c r="F222" s="51" t="n">
        <v>70</v>
      </c>
      <c r="G222" s="51" t="n">
        <v>0</v>
      </c>
      <c r="H222" s="51" t="n">
        <v>0</v>
      </c>
      <c r="I222" s="52" t="n">
        <v>10</v>
      </c>
      <c r="J222" s="52" t="n">
        <v>30</v>
      </c>
      <c r="K222" s="52" t="n">
        <v>55</v>
      </c>
      <c r="L222" s="52" t="n">
        <v>55</v>
      </c>
      <c r="M222" s="52" t="n">
        <v>0</v>
      </c>
      <c r="N222" s="53" t="n">
        <f aca="false">D222*$D$10</f>
        <v>25</v>
      </c>
      <c r="O222" s="53" t="n">
        <f aca="false">E222*$E$10</f>
        <v>0</v>
      </c>
      <c r="P222" s="53" t="n">
        <f aca="false">F222*$F$10</f>
        <v>87.5</v>
      </c>
      <c r="Q222" s="53" t="n">
        <f aca="false">G222*$G$10</f>
        <v>0</v>
      </c>
      <c r="R222" s="53" t="n">
        <f aca="false">H222*$H$10</f>
        <v>0</v>
      </c>
      <c r="S222" s="53" t="n">
        <f aca="false">(N222/100)*(I222*$I$10)+(N222/100)*(J222*$J$10)</f>
        <v>10</v>
      </c>
      <c r="T222" s="53" t="n">
        <f aca="false">(O222/100)*(K222*$J$10)</f>
        <v>0</v>
      </c>
      <c r="U222" s="53" t="n">
        <f aca="false">(P222/100)*(K222*$K$10)+(P222/100)*(L222*$L$10)</f>
        <v>134.75</v>
      </c>
      <c r="V222" s="53" t="n">
        <f aca="false">(Q222/100)*(L222*$L$10)</f>
        <v>0</v>
      </c>
      <c r="W222" s="53" t="n">
        <f aca="false">(R222/100)*(K222*$K$10)+(R222/100)*(L222*$L$10)</f>
        <v>0</v>
      </c>
      <c r="X222" s="53" t="n">
        <f aca="false">N222+S222</f>
        <v>35</v>
      </c>
      <c r="Y222" s="53" t="n">
        <f aca="false">O222+T222</f>
        <v>0</v>
      </c>
      <c r="Z222" s="53" t="n">
        <f aca="false">P222+U222</f>
        <v>222.25</v>
      </c>
      <c r="AA222" s="53" t="n">
        <f aca="false">Q222+V222</f>
        <v>0</v>
      </c>
      <c r="AB222" s="53" t="n">
        <f aca="false">R222+W222</f>
        <v>0</v>
      </c>
      <c r="AC222" s="54" t="n">
        <f aca="false">ROUND(X222+Y222+Z222+AA222+AB222,1)</f>
        <v>257.3</v>
      </c>
      <c r="AD222" s="55" t="n">
        <f aca="false">(ROUND(AC222-AC215,1)/AC215)</f>
        <v>0.221747388414055</v>
      </c>
      <c r="AE222" s="46"/>
      <c r="AF222" s="47"/>
      <c r="AH222" s="59"/>
    </row>
    <row r="223" customFormat="false" ht="15" hidden="false" customHeight="false" outlineLevel="0" collapsed="false">
      <c r="A223" s="48" t="s">
        <v>36</v>
      </c>
      <c r="B223" s="63"/>
      <c r="C223" s="50" t="s">
        <v>12</v>
      </c>
      <c r="D223" s="51" t="n">
        <v>20</v>
      </c>
      <c r="E223" s="51" t="n">
        <v>0</v>
      </c>
      <c r="F223" s="51" t="n">
        <v>0</v>
      </c>
      <c r="G223" s="51" t="n">
        <v>70</v>
      </c>
      <c r="H223" s="51" t="n">
        <v>0</v>
      </c>
      <c r="I223" s="52" t="n">
        <v>10</v>
      </c>
      <c r="J223" s="52" t="n">
        <v>30</v>
      </c>
      <c r="K223" s="52" t="n">
        <v>0</v>
      </c>
      <c r="L223" s="52" t="n">
        <v>100</v>
      </c>
      <c r="M223" s="52" t="n">
        <v>0</v>
      </c>
      <c r="N223" s="53" t="n">
        <f aca="false">D223*$D$11</f>
        <v>25</v>
      </c>
      <c r="O223" s="53" t="n">
        <f aca="false">E223*$E$11</f>
        <v>0</v>
      </c>
      <c r="P223" s="53" t="n">
        <f aca="false">F223*$F$11</f>
        <v>0</v>
      </c>
      <c r="Q223" s="53" t="n">
        <f aca="false">G223*$G$11</f>
        <v>87.5</v>
      </c>
      <c r="R223" s="53" t="n">
        <f aca="false">H223*$H$11</f>
        <v>0</v>
      </c>
      <c r="S223" s="53" t="n">
        <f aca="false">(N223/100)*(I223*$I$11)+(N223/100)*(J223*$J$11)</f>
        <v>10</v>
      </c>
      <c r="T223" s="53" t="n">
        <f aca="false">(O223/100)*(K223*$K$11)</f>
        <v>0</v>
      </c>
      <c r="U223" s="53" t="n">
        <f aca="false">(P223/100)*(K223*$K$11)+(P223/100)*(L223*$L$11)</f>
        <v>0</v>
      </c>
      <c r="V223" s="53" t="n">
        <f aca="false">(Q223/100)*(L223*$L$11)</f>
        <v>122.5</v>
      </c>
      <c r="W223" s="53" t="n">
        <f aca="false">(R223/100)*(K223*$K$11)+(R223/100)*(L223*$L$11)</f>
        <v>0</v>
      </c>
      <c r="X223" s="53" t="n">
        <f aca="false">N223+S223</f>
        <v>35</v>
      </c>
      <c r="Y223" s="53" t="n">
        <f aca="false">O223+T223</f>
        <v>0</v>
      </c>
      <c r="Z223" s="53" t="n">
        <f aca="false">P223+U223</f>
        <v>0</v>
      </c>
      <c r="AA223" s="53" t="n">
        <f aca="false">Q223+V223</f>
        <v>210</v>
      </c>
      <c r="AB223" s="53" t="n">
        <f aca="false">R223+W223</f>
        <v>0</v>
      </c>
      <c r="AC223" s="54" t="n">
        <f aca="false">ROUND(X223+Y223+Z223+AA223+AB223,1)</f>
        <v>245</v>
      </c>
      <c r="AD223" s="55" t="n">
        <f aca="false">(ROUND(AC223-AC215,1)/AC215)</f>
        <v>0.163342830009497</v>
      </c>
      <c r="AE223" s="46"/>
      <c r="AF223" s="47"/>
      <c r="AH223" s="59"/>
    </row>
    <row r="224" customFormat="false" ht="15" hidden="false" customHeight="false" outlineLevel="0" collapsed="false">
      <c r="A224" s="48" t="s">
        <v>37</v>
      </c>
      <c r="B224" s="63"/>
      <c r="C224" s="50" t="s">
        <v>13</v>
      </c>
      <c r="D224" s="51" t="n">
        <v>20</v>
      </c>
      <c r="E224" s="51" t="n">
        <v>0</v>
      </c>
      <c r="F224" s="51" t="n">
        <v>0</v>
      </c>
      <c r="G224" s="51" t="n">
        <v>0</v>
      </c>
      <c r="H224" s="51" t="n">
        <v>70</v>
      </c>
      <c r="I224" s="52" t="n">
        <v>10</v>
      </c>
      <c r="J224" s="52" t="n">
        <v>30</v>
      </c>
      <c r="K224" s="52" t="n">
        <v>50</v>
      </c>
      <c r="L224" s="52" t="n">
        <v>50</v>
      </c>
      <c r="M224" s="52" t="n">
        <v>0</v>
      </c>
      <c r="N224" s="53" t="n">
        <f aca="false">D224*$D$12</f>
        <v>25</v>
      </c>
      <c r="O224" s="53" t="n">
        <f aca="false">E224*$E$12</f>
        <v>0</v>
      </c>
      <c r="P224" s="53" t="n">
        <f aca="false">F224*$F$12</f>
        <v>0</v>
      </c>
      <c r="Q224" s="53" t="n">
        <f aca="false">G224*$G$12</f>
        <v>0</v>
      </c>
      <c r="R224" s="53" t="n">
        <f aca="false">H224*$H$12</f>
        <v>87.5</v>
      </c>
      <c r="S224" s="53" t="n">
        <f aca="false">(N224/100)*(I224*$I$12)+(N224/100)*(J224*$J$12)</f>
        <v>10</v>
      </c>
      <c r="T224" s="53" t="n">
        <f aca="false">(O224/100)*(K224*$K$12)</f>
        <v>0</v>
      </c>
      <c r="U224" s="53" t="n">
        <f aca="false">(P224/100)*(K224*$K$12)+(P224/100)*(L224*$L$12)</f>
        <v>0</v>
      </c>
      <c r="V224" s="53" t="n">
        <f aca="false">(Q224/100)*(L224*$L$12)</f>
        <v>0</v>
      </c>
      <c r="W224" s="53" t="n">
        <f aca="false">(R224/100)*(K224*$K$12)+(R224/100)*(L224*$L$12)</f>
        <v>122.5</v>
      </c>
      <c r="X224" s="53" t="n">
        <f aca="false">N224+S224</f>
        <v>35</v>
      </c>
      <c r="Y224" s="53" t="n">
        <f aca="false">O224+T224</f>
        <v>0</v>
      </c>
      <c r="Z224" s="53" t="n">
        <f aca="false">P224+U224</f>
        <v>0</v>
      </c>
      <c r="AA224" s="53" t="n">
        <f aca="false">Q224+V224</f>
        <v>0</v>
      </c>
      <c r="AB224" s="53" t="n">
        <f aca="false">R224+W224</f>
        <v>210</v>
      </c>
      <c r="AC224" s="54" t="n">
        <f aca="false">ROUND(X224+Y224+Z224+AA224+AB224,1)</f>
        <v>245</v>
      </c>
      <c r="AD224" s="55" t="n">
        <f aca="false">(ROUND(AC224-AC215,1)/AC215)</f>
        <v>0.163342830009497</v>
      </c>
      <c r="AE224" s="46"/>
      <c r="AF224" s="47"/>
      <c r="AH224" s="59"/>
    </row>
    <row r="225" customFormat="false" ht="15" hidden="false" customHeight="false" outlineLevel="0" collapsed="false">
      <c r="A225" s="48" t="s">
        <v>38</v>
      </c>
      <c r="B225" s="63"/>
      <c r="C225" s="50" t="s">
        <v>14</v>
      </c>
      <c r="D225" s="51" t="n">
        <v>40</v>
      </c>
      <c r="E225" s="51" t="n">
        <v>0</v>
      </c>
      <c r="F225" s="51" t="n">
        <v>50</v>
      </c>
      <c r="G225" s="51" t="n">
        <v>0</v>
      </c>
      <c r="H225" s="51" t="n">
        <v>0</v>
      </c>
      <c r="I225" s="52" t="n">
        <v>10</v>
      </c>
      <c r="J225" s="52" t="n">
        <v>30</v>
      </c>
      <c r="K225" s="52" t="n">
        <v>20</v>
      </c>
      <c r="L225" s="52" t="n">
        <v>20</v>
      </c>
      <c r="M225" s="52" t="n">
        <v>50</v>
      </c>
      <c r="N225" s="53" t="n">
        <f aca="false">D225*$D$13</f>
        <v>50</v>
      </c>
      <c r="O225" s="53" t="n">
        <f aca="false">E225*$E$13</f>
        <v>0</v>
      </c>
      <c r="P225" s="53" t="n">
        <f aca="false">F225*$F$13</f>
        <v>62.5</v>
      </c>
      <c r="Q225" s="53" t="n">
        <f aca="false">G225*$G$13</f>
        <v>0</v>
      </c>
      <c r="R225" s="53" t="n">
        <f aca="false">H225*$H$13</f>
        <v>0</v>
      </c>
      <c r="S225" s="53" t="n">
        <f aca="false">(N225/100)*(I225*$I$13)+(N225/100)*(J225*$J$13)+(N225/100)*(M225*$M$13)</f>
        <v>70</v>
      </c>
      <c r="T225" s="53" t="n">
        <f aca="false">(O225/100)*(K225*$K$13)+(O225/100)*(M225*$M$13)</f>
        <v>0</v>
      </c>
      <c r="U225" s="53" t="n">
        <f aca="false">(P225/100)*(K225*$K$13)+(P225/100)*(L225*$L$13)+(P225/100)*(M225*$M$13)</f>
        <v>87.5</v>
      </c>
      <c r="V225" s="53" t="n">
        <f aca="false">(Q225/100)*(L225*$L$13)+(Q225/100)*(M225*$M$13)</f>
        <v>0</v>
      </c>
      <c r="W225" s="53" t="n">
        <f aca="false">(R225/100)*(K225*$K$13)+(R225/100)*(L225*$L$13)+(R225/100)*(M225*$M$13)</f>
        <v>0</v>
      </c>
      <c r="X225" s="53" t="n">
        <f aca="false">N225+S225</f>
        <v>120</v>
      </c>
      <c r="Y225" s="53" t="n">
        <f aca="false">O225+T225</f>
        <v>0</v>
      </c>
      <c r="Z225" s="53" t="n">
        <f aca="false">P225+U225</f>
        <v>150</v>
      </c>
      <c r="AA225" s="53" t="n">
        <f aca="false">Q225+V225</f>
        <v>0</v>
      </c>
      <c r="AB225" s="53" t="n">
        <f aca="false">R225+W225</f>
        <v>0</v>
      </c>
      <c r="AC225" s="54" t="n">
        <f aca="false">ROUND(X225+Y225+Z225+AA225+AB225,1)</f>
        <v>270</v>
      </c>
      <c r="AD225" s="55" t="n">
        <f aca="false">(ROUND(AC225-AC215,1)/AC215)</f>
        <v>0.282051282051282</v>
      </c>
      <c r="AE225" s="46"/>
      <c r="AF225" s="47"/>
      <c r="AH225" s="59"/>
    </row>
    <row r="226" customFormat="false" ht="15" hidden="false" customHeight="false" outlineLevel="0" collapsed="false">
      <c r="A226" s="48" t="s">
        <v>39</v>
      </c>
      <c r="B226" s="63"/>
      <c r="C226" s="50" t="s">
        <v>15</v>
      </c>
      <c r="D226" s="51" t="n">
        <v>40</v>
      </c>
      <c r="E226" s="51" t="n">
        <v>0</v>
      </c>
      <c r="F226" s="51" t="n">
        <v>0</v>
      </c>
      <c r="G226" s="51" t="n">
        <v>0</v>
      </c>
      <c r="H226" s="51" t="n">
        <v>0</v>
      </c>
      <c r="I226" s="52" t="n">
        <v>10</v>
      </c>
      <c r="J226" s="52" t="n">
        <v>30</v>
      </c>
      <c r="K226" s="52" t="n">
        <v>180</v>
      </c>
      <c r="L226" s="52" t="n">
        <v>0</v>
      </c>
      <c r="M226" s="52" t="n">
        <v>0</v>
      </c>
      <c r="N226" s="53" t="n">
        <f aca="false">D226*$D$14</f>
        <v>50</v>
      </c>
      <c r="O226" s="53" t="n">
        <f aca="false">E226*$E$14</f>
        <v>0</v>
      </c>
      <c r="P226" s="53" t="n">
        <f aca="false">F226*$F$14</f>
        <v>0</v>
      </c>
      <c r="Q226" s="53" t="n">
        <f aca="false">G226*$G$14</f>
        <v>0</v>
      </c>
      <c r="R226" s="53" t="n">
        <f aca="false">H226*$H$14</f>
        <v>0</v>
      </c>
      <c r="S226" s="53" t="n">
        <f aca="false">(N226/100)*(I226*$I$14)+(N226/100)*(J226*$J$14)+(N226/100)*(K226*$K$14)</f>
        <v>200</v>
      </c>
      <c r="T226" s="53" t="n">
        <f aca="false">(O226/100)*(K226*$K$14)</f>
        <v>0</v>
      </c>
      <c r="U226" s="53" t="n">
        <f aca="false">(P226/100)*(K226*$K$14)+(P226/100)*(L226*$L$14)</f>
        <v>0</v>
      </c>
      <c r="V226" s="53" t="n">
        <f aca="false">(Q226/100)*(L226*$L$14)</f>
        <v>0</v>
      </c>
      <c r="W226" s="53" t="n">
        <f aca="false">(R226/100)*(K226*$L$14)+(R226/100)*(L226*$M$14)</f>
        <v>0</v>
      </c>
      <c r="X226" s="53" t="n">
        <f aca="false">N226+S226</f>
        <v>250</v>
      </c>
      <c r="Y226" s="53" t="n">
        <f aca="false">O226+T226</f>
        <v>0</v>
      </c>
      <c r="Z226" s="53" t="n">
        <f aca="false">P226+U226</f>
        <v>0</v>
      </c>
      <c r="AA226" s="53" t="n">
        <f aca="false">Q226+V226</f>
        <v>0</v>
      </c>
      <c r="AB226" s="53" t="n">
        <f aca="false">R226+W226</f>
        <v>0</v>
      </c>
      <c r="AC226" s="54" t="n">
        <f aca="false">ROUND(X226+Y226+Z226+AA226+AB226,1)</f>
        <v>250</v>
      </c>
      <c r="AD226" s="55" t="n">
        <f aca="false">(ROUND(AC226-AC215,1)/AC215)</f>
        <v>0.187084520417854</v>
      </c>
      <c r="AE226" s="46"/>
      <c r="AF226" s="47"/>
      <c r="AH226" s="59"/>
    </row>
    <row r="227" customFormat="false" ht="15" hidden="false" customHeight="false" outlineLevel="0" collapsed="false">
      <c r="A227" s="48"/>
      <c r="B227" s="63"/>
      <c r="C227" s="50" t="s">
        <v>16</v>
      </c>
      <c r="D227" s="51" t="n">
        <v>40</v>
      </c>
      <c r="E227" s="51" t="n">
        <v>0</v>
      </c>
      <c r="F227" s="51" t="n">
        <v>0</v>
      </c>
      <c r="G227" s="51" t="n">
        <v>0</v>
      </c>
      <c r="H227" s="51" t="n">
        <v>0</v>
      </c>
      <c r="I227" s="52" t="n">
        <v>10</v>
      </c>
      <c r="J227" s="52" t="n">
        <v>30</v>
      </c>
      <c r="K227" s="52" t="n">
        <v>0</v>
      </c>
      <c r="L227" s="52" t="n">
        <v>180</v>
      </c>
      <c r="M227" s="52" t="n">
        <v>0</v>
      </c>
      <c r="N227" s="53" t="n">
        <f aca="false">D227*$D$15</f>
        <v>50</v>
      </c>
      <c r="O227" s="53" t="n">
        <f aca="false">E227*$E$15</f>
        <v>0</v>
      </c>
      <c r="P227" s="53" t="n">
        <f aca="false">F227*$F$15</f>
        <v>0</v>
      </c>
      <c r="Q227" s="53" t="n">
        <f aca="false">G227*$G$15</f>
        <v>0</v>
      </c>
      <c r="R227" s="53" t="n">
        <f aca="false">H227*$H$15</f>
        <v>0</v>
      </c>
      <c r="S227" s="53" t="n">
        <f aca="false">(N227/100)*(I227*$I$15)+(N227/100)*(J227*$J$15)+(N227/100)*(L227*$L$15)</f>
        <v>200</v>
      </c>
      <c r="T227" s="53" t="n">
        <f aca="false">(O227/100)*(K227*$K$15)</f>
        <v>0</v>
      </c>
      <c r="U227" s="53" t="n">
        <f aca="false">(P227/100)*(K227*$K$15)+(P227/100)*(L227*$L$15)</f>
        <v>0</v>
      </c>
      <c r="V227" s="53" t="n">
        <f aca="false">(Q227/100)*(L227*$L$15)</f>
        <v>0</v>
      </c>
      <c r="W227" s="53" t="n">
        <f aca="false">(R227/100)*(K227*$K$15)+(R227/100)*(L227*$L$15)</f>
        <v>0</v>
      </c>
      <c r="X227" s="53" t="n">
        <f aca="false">N227+S227</f>
        <v>250</v>
      </c>
      <c r="Y227" s="53" t="n">
        <f aca="false">O227+T227</f>
        <v>0</v>
      </c>
      <c r="Z227" s="53" t="n">
        <f aca="false">P227+U227</f>
        <v>0</v>
      </c>
      <c r="AA227" s="53" t="n">
        <f aca="false">Q227+V227</f>
        <v>0</v>
      </c>
      <c r="AB227" s="53" t="n">
        <f aca="false">R227+W227</f>
        <v>0</v>
      </c>
      <c r="AC227" s="54" t="n">
        <f aca="false">ROUND(X227+Y227+Z227+AA227+AB227,1)</f>
        <v>250</v>
      </c>
      <c r="AD227" s="55" t="n">
        <f aca="false">(ROUND(AC227-AC215,1)/AC215)</f>
        <v>0.187084520417854</v>
      </c>
      <c r="AE227" s="46"/>
      <c r="AF227" s="47"/>
      <c r="AH227" s="59"/>
    </row>
    <row r="228" customFormat="false" ht="15" hidden="false" customHeight="false" outlineLevel="0" collapsed="false">
      <c r="A228" s="48"/>
      <c r="B228" s="63"/>
      <c r="C228" s="50" t="s">
        <v>17</v>
      </c>
      <c r="D228" s="51" t="n">
        <v>40</v>
      </c>
      <c r="E228" s="51" t="n">
        <v>0</v>
      </c>
      <c r="F228" s="51" t="n">
        <v>50</v>
      </c>
      <c r="G228" s="51" t="n">
        <v>0</v>
      </c>
      <c r="H228" s="51" t="n">
        <v>0</v>
      </c>
      <c r="I228" s="52" t="n">
        <v>10</v>
      </c>
      <c r="J228" s="52" t="n">
        <v>90</v>
      </c>
      <c r="K228" s="52" t="n">
        <v>20</v>
      </c>
      <c r="L228" s="52" t="n">
        <v>20</v>
      </c>
      <c r="M228" s="52" t="n">
        <v>0</v>
      </c>
      <c r="N228" s="53" t="n">
        <f aca="false">D228*$D$16</f>
        <v>50</v>
      </c>
      <c r="O228" s="53" t="n">
        <f aca="false">E228*$E$16</f>
        <v>0</v>
      </c>
      <c r="P228" s="53" t="n">
        <f aca="false">F228*$F$16</f>
        <v>62.5</v>
      </c>
      <c r="Q228" s="53" t="n">
        <f aca="false">G228*$G$16</f>
        <v>0</v>
      </c>
      <c r="R228" s="53" t="n">
        <f aca="false">H228*$H$16</f>
        <v>0</v>
      </c>
      <c r="S228" s="53" t="n">
        <f aca="false">(N228/100)*(I228*$I$16)+(N228/100)*(J228*$J$16)</f>
        <v>117.5</v>
      </c>
      <c r="T228" s="53" t="n">
        <f aca="false">(O228/100)*(K228*$K$16)</f>
        <v>0</v>
      </c>
      <c r="U228" s="53" t="n">
        <f aca="false">(P228/100)*(K228*$K$16)+(P228/100)*(L228*$L$16)</f>
        <v>25</v>
      </c>
      <c r="V228" s="53" t="n">
        <f aca="false">(Q228/100)*(L228*$L$16)</f>
        <v>0</v>
      </c>
      <c r="W228" s="53" t="n">
        <f aca="false">(R228/100)*(K228*$K$16)+(R228/100)*(L228*$L$16)</f>
        <v>0</v>
      </c>
      <c r="X228" s="53" t="n">
        <f aca="false">N228+S228</f>
        <v>167.5</v>
      </c>
      <c r="Y228" s="53" t="n">
        <f aca="false">O228+T228</f>
        <v>0</v>
      </c>
      <c r="Z228" s="53" t="n">
        <f aca="false">P228+U228</f>
        <v>87.5</v>
      </c>
      <c r="AA228" s="53" t="n">
        <f aca="false">Q228+V228</f>
        <v>0</v>
      </c>
      <c r="AB228" s="53" t="n">
        <f aca="false">R228+W228</f>
        <v>0</v>
      </c>
      <c r="AC228" s="54" t="n">
        <f aca="false">ROUND(X228+Y228+Z228+AA228+AB228,1)</f>
        <v>255</v>
      </c>
      <c r="AD228" s="55" t="n">
        <f aca="false">(ROUND(AC228-AC215,1)/AC215)</f>
        <v>0.210826210826211</v>
      </c>
      <c r="AE228" s="46"/>
      <c r="AF228" s="47"/>
      <c r="AH228" s="59"/>
    </row>
    <row r="229" customFormat="false" ht="15" hidden="false" customHeight="false" outlineLevel="0" collapsed="false">
      <c r="A229" s="48"/>
      <c r="B229" s="63"/>
      <c r="C229" s="50" t="s">
        <v>18</v>
      </c>
      <c r="D229" s="51" t="n">
        <v>40</v>
      </c>
      <c r="E229" s="51" t="n">
        <v>0</v>
      </c>
      <c r="F229" s="51" t="n">
        <v>50</v>
      </c>
      <c r="G229" s="51" t="n">
        <v>0</v>
      </c>
      <c r="H229" s="51" t="n">
        <v>0</v>
      </c>
      <c r="I229" s="52" t="n">
        <v>60</v>
      </c>
      <c r="J229" s="52" t="n">
        <v>30</v>
      </c>
      <c r="K229" s="52" t="n">
        <v>20</v>
      </c>
      <c r="L229" s="52" t="n">
        <v>20</v>
      </c>
      <c r="M229" s="52" t="n">
        <v>0</v>
      </c>
      <c r="N229" s="53" t="n">
        <f aca="false">D229*$D$17</f>
        <v>50</v>
      </c>
      <c r="O229" s="53" t="n">
        <f aca="false">E229*$E$17</f>
        <v>0</v>
      </c>
      <c r="P229" s="53" t="n">
        <f aca="false">F229*$F$17</f>
        <v>62.5</v>
      </c>
      <c r="Q229" s="53" t="n">
        <f aca="false">G229*$G$17</f>
        <v>0</v>
      </c>
      <c r="R229" s="53" t="n">
        <f aca="false">H229*$H$17</f>
        <v>0</v>
      </c>
      <c r="S229" s="53" t="n">
        <f aca="false">(N229/100)*(I229*$I$17)+(N229/100)*(J229*$J$17)</f>
        <v>90</v>
      </c>
      <c r="T229" s="53" t="n">
        <f aca="false">(O229/100)*(K229*$K$17)</f>
        <v>0</v>
      </c>
      <c r="U229" s="53" t="n">
        <f aca="false">(P229/100)*(K229*$K$17)+(P229/100)*(L229*$L$17)</f>
        <v>25</v>
      </c>
      <c r="V229" s="53" t="n">
        <f aca="false">(Q229/100)*(L229*$L$17)</f>
        <v>0</v>
      </c>
      <c r="W229" s="53" t="n">
        <f aca="false">(R229/100)*(K229*$K$17)+(R229/100)*(L229*$L$17)</f>
        <v>0</v>
      </c>
      <c r="X229" s="53" t="n">
        <f aca="false">N229+S229</f>
        <v>140</v>
      </c>
      <c r="Y229" s="53" t="n">
        <f aca="false">O229+T229</f>
        <v>0</v>
      </c>
      <c r="Z229" s="53" t="n">
        <f aca="false">P229+U229</f>
        <v>87.5</v>
      </c>
      <c r="AA229" s="53" t="n">
        <f aca="false">Q229+V229</f>
        <v>0</v>
      </c>
      <c r="AB229" s="53" t="n">
        <f aca="false">R229+W229</f>
        <v>0</v>
      </c>
      <c r="AC229" s="54" t="n">
        <f aca="false">ROUND(X229+Y229+Z229+AA229+AB229,1)</f>
        <v>227.5</v>
      </c>
      <c r="AD229" s="55" t="n">
        <f aca="false">(ROUND(AC229-AC215,1)/AC215)</f>
        <v>0.0802469135802469</v>
      </c>
      <c r="AE229" s="46"/>
      <c r="AF229" s="47"/>
      <c r="AH229" s="59"/>
    </row>
    <row r="230" customFormat="false" ht="15" hidden="false" customHeight="false" outlineLevel="0" collapsed="false">
      <c r="A230" s="56" t="s">
        <v>19</v>
      </c>
      <c r="B230" s="60" t="s">
        <v>55</v>
      </c>
      <c r="C230" s="40" t="s">
        <v>50</v>
      </c>
      <c r="D230" s="41" t="n">
        <v>60</v>
      </c>
      <c r="E230" s="41" t="n">
        <v>30</v>
      </c>
      <c r="F230" s="41" t="n">
        <v>0</v>
      </c>
      <c r="G230" s="41" t="n">
        <v>0</v>
      </c>
      <c r="H230" s="41" t="n">
        <v>0</v>
      </c>
      <c r="I230" s="42" t="n">
        <v>20</v>
      </c>
      <c r="J230" s="42" t="n">
        <v>20</v>
      </c>
      <c r="K230" s="42" t="n">
        <v>40</v>
      </c>
      <c r="L230" s="42" t="n">
        <v>0</v>
      </c>
      <c r="M230" s="42" t="n">
        <v>0</v>
      </c>
      <c r="N230" s="43" t="n">
        <f aca="false">D230*$D$3</f>
        <v>78</v>
      </c>
      <c r="O230" s="43" t="n">
        <f aca="false">E230*$E$3</f>
        <v>39</v>
      </c>
      <c r="P230" s="43" t="n">
        <f aca="false">F230*$F$3</f>
        <v>0</v>
      </c>
      <c r="Q230" s="43" t="n">
        <f aca="false">G230*$G$3</f>
        <v>0</v>
      </c>
      <c r="R230" s="43" t="n">
        <f aca="false">H230*$H$3</f>
        <v>0</v>
      </c>
      <c r="S230" s="43" t="n">
        <f aca="false">(N230/100)*(I230*$I$3)+(N230/100)*(J230*$J$3)</f>
        <v>62.4</v>
      </c>
      <c r="T230" s="43" t="n">
        <f aca="false">(O230/100)*(K230*$K$3)</f>
        <v>31.2</v>
      </c>
      <c r="U230" s="43" t="n">
        <f aca="false">(P230/100)*(K230*$K$3)+(P230/100)*(L230*$L$3)</f>
        <v>0</v>
      </c>
      <c r="V230" s="43" t="n">
        <f aca="false">(Q230/100)*(L230*$L$3)</f>
        <v>0</v>
      </c>
      <c r="W230" s="43" t="n">
        <f aca="false">(R230/100)*(K230*$K$3)+(R230/100)*(L230*$L$3)</f>
        <v>0</v>
      </c>
      <c r="X230" s="43" t="n">
        <f aca="false">N230+S230</f>
        <v>140.4</v>
      </c>
      <c r="Y230" s="43" t="n">
        <f aca="false">O230+T230</f>
        <v>70.2</v>
      </c>
      <c r="Z230" s="43" t="n">
        <f aca="false">P230+U230</f>
        <v>0</v>
      </c>
      <c r="AA230" s="43" t="n">
        <f aca="false">Q230+V230</f>
        <v>0</v>
      </c>
      <c r="AB230" s="43" t="n">
        <f aca="false">R230+W230</f>
        <v>0</v>
      </c>
      <c r="AC230" s="44" t="n">
        <f aca="false">ROUND(X230+Y230+Z230+AA230+AB230,1)</f>
        <v>210.6</v>
      </c>
      <c r="AD230" s="45"/>
      <c r="AE230" s="46" t="s">
        <v>28</v>
      </c>
      <c r="AF230" s="47"/>
      <c r="AH230" s="59"/>
    </row>
    <row r="231" customFormat="false" ht="15" hidden="false" customHeight="false" outlineLevel="0" collapsed="false">
      <c r="A231" s="48" t="s">
        <v>29</v>
      </c>
      <c r="B231" s="61" t="n">
        <v>0</v>
      </c>
      <c r="C231" s="50" t="s">
        <v>5</v>
      </c>
      <c r="D231" s="51" t="n">
        <v>60</v>
      </c>
      <c r="E231" s="51" t="n">
        <v>30</v>
      </c>
      <c r="F231" s="51" t="n">
        <v>0</v>
      </c>
      <c r="G231" s="51" t="n">
        <v>0</v>
      </c>
      <c r="H231" s="51" t="n">
        <v>0</v>
      </c>
      <c r="I231" s="52" t="n">
        <v>40</v>
      </c>
      <c r="J231" s="52" t="n">
        <v>40</v>
      </c>
      <c r="K231" s="52" t="n">
        <v>40</v>
      </c>
      <c r="L231" s="52" t="n">
        <v>0</v>
      </c>
      <c r="M231" s="52" t="n">
        <v>0</v>
      </c>
      <c r="N231" s="53" t="n">
        <f aca="false">D231*$D$4</f>
        <v>75</v>
      </c>
      <c r="O231" s="53" t="n">
        <f aca="false">E231*$E$4</f>
        <v>37.5</v>
      </c>
      <c r="P231" s="53" t="n">
        <f aca="false">F231*$F$4</f>
        <v>0</v>
      </c>
      <c r="Q231" s="53" t="n">
        <f aca="false">G231*$G$4</f>
        <v>0</v>
      </c>
      <c r="R231" s="53" t="n">
        <f aca="false">H231*$H$4</f>
        <v>0</v>
      </c>
      <c r="S231" s="53" t="n">
        <f aca="false">(N231/100)*(I231*$I$4)+(N231/100)*(J231*$J$4)</f>
        <v>120</v>
      </c>
      <c r="T231" s="53" t="n">
        <f aca="false">(O231/100)*(K231*$K$4)</f>
        <v>30</v>
      </c>
      <c r="U231" s="53" t="n">
        <f aca="false">(P231/100)*(K231*$K$4)+(P231/100)*(L231*$L$4)</f>
        <v>0</v>
      </c>
      <c r="V231" s="53" t="n">
        <f aca="false">(Q231/100)*(L231*$L$4)</f>
        <v>0</v>
      </c>
      <c r="W231" s="53" t="n">
        <f aca="false">(R231/100)*(K231*$K$4)+(R231/100)*(L231*$L$4)</f>
        <v>0</v>
      </c>
      <c r="X231" s="53" t="n">
        <f aca="false">N231+S231</f>
        <v>195</v>
      </c>
      <c r="Y231" s="53" t="n">
        <f aca="false">O231+T231</f>
        <v>67.5</v>
      </c>
      <c r="Z231" s="53" t="n">
        <f aca="false">P231+U231</f>
        <v>0</v>
      </c>
      <c r="AA231" s="53" t="n">
        <f aca="false">Q231+V231</f>
        <v>0</v>
      </c>
      <c r="AB231" s="53" t="n">
        <f aca="false">R231+W231</f>
        <v>0</v>
      </c>
      <c r="AC231" s="54" t="n">
        <f aca="false">ROUND(X231+Y231+Z231+AA231+AB231,1)</f>
        <v>262.5</v>
      </c>
      <c r="AD231" s="55" t="n">
        <f aca="false">(ROUND(AC231-AC230,1)/AC230)</f>
        <v>0.246438746438746</v>
      </c>
      <c r="AE231" s="46"/>
      <c r="AF231" s="47"/>
      <c r="AH231" s="59"/>
    </row>
    <row r="232" customFormat="false" ht="15" hidden="false" customHeight="false" outlineLevel="0" collapsed="false">
      <c r="A232" s="48" t="s">
        <v>30</v>
      </c>
      <c r="B232" s="61" t="n">
        <v>12</v>
      </c>
      <c r="C232" s="50" t="s">
        <v>6</v>
      </c>
      <c r="D232" s="51" t="n">
        <v>60</v>
      </c>
      <c r="E232" s="51" t="n">
        <v>30</v>
      </c>
      <c r="F232" s="51" t="n">
        <v>0</v>
      </c>
      <c r="G232" s="51" t="n">
        <v>0</v>
      </c>
      <c r="H232" s="51" t="n">
        <v>0</v>
      </c>
      <c r="I232" s="52" t="n">
        <v>20</v>
      </c>
      <c r="J232" s="52" t="n">
        <v>20</v>
      </c>
      <c r="K232" s="52" t="n">
        <v>40</v>
      </c>
      <c r="L232" s="52" t="n">
        <v>0</v>
      </c>
      <c r="M232" s="52" t="n">
        <v>0</v>
      </c>
      <c r="N232" s="53" t="n">
        <f aca="false">D232*$D$5</f>
        <v>78</v>
      </c>
      <c r="O232" s="53" t="n">
        <f aca="false">E232*$E$5</f>
        <v>39</v>
      </c>
      <c r="P232" s="53" t="n">
        <f aca="false">F232*$F$5</f>
        <v>0</v>
      </c>
      <c r="Q232" s="53" t="n">
        <f aca="false">G232*$G$5</f>
        <v>0</v>
      </c>
      <c r="R232" s="53" t="n">
        <f aca="false">H232*$H$5</f>
        <v>0</v>
      </c>
      <c r="S232" s="53" t="n">
        <f aca="false">(N232/100)*(I232*$I$5)+(N232/100)*(J232*$J$5)</f>
        <v>62.4</v>
      </c>
      <c r="T232" s="53" t="n">
        <f aca="false">(O232/100)*(K232*$K$5)</f>
        <v>31.2</v>
      </c>
      <c r="U232" s="53" t="n">
        <f aca="false">(P232/100)*(K232*$K$5)+(P232/100)*(L232*$L$5)</f>
        <v>0</v>
      </c>
      <c r="V232" s="53" t="n">
        <f aca="false">(Q232/100)*(L232*$L$5)</f>
        <v>0</v>
      </c>
      <c r="W232" s="53" t="n">
        <f aca="false">(R232/100)*(K232*$K$5)+(R232/100)*(L232*$L$5)</f>
        <v>0</v>
      </c>
      <c r="X232" s="53" t="n">
        <f aca="false">N232+S232</f>
        <v>140.4</v>
      </c>
      <c r="Y232" s="53" t="n">
        <f aca="false">O232+T232</f>
        <v>70.2</v>
      </c>
      <c r="Z232" s="53" t="n">
        <f aca="false">P232+U232</f>
        <v>0</v>
      </c>
      <c r="AA232" s="53" t="n">
        <f aca="false">Q232+V232</f>
        <v>0</v>
      </c>
      <c r="AB232" s="53" t="n">
        <f aca="false">R232+W232</f>
        <v>0</v>
      </c>
      <c r="AC232" s="54" t="n">
        <f aca="false">ROUND(X232+Y232+Z232+AA232+AB232,1)</f>
        <v>210.6</v>
      </c>
      <c r="AD232" s="55" t="n">
        <f aca="false">(ROUND(AC232-AC230,1)/AC230)</f>
        <v>0</v>
      </c>
      <c r="AE232" s="46"/>
      <c r="AF232" s="47"/>
      <c r="AH232" s="59"/>
    </row>
    <row r="233" customFormat="false" ht="15" hidden="false" customHeight="false" outlineLevel="0" collapsed="false">
      <c r="A233" s="48" t="s">
        <v>31</v>
      </c>
      <c r="B233" s="61" t="n">
        <v>40</v>
      </c>
      <c r="C233" s="50" t="s">
        <v>7</v>
      </c>
      <c r="D233" s="51" t="n">
        <v>60</v>
      </c>
      <c r="E233" s="51" t="n">
        <v>30</v>
      </c>
      <c r="F233" s="51" t="n">
        <v>0</v>
      </c>
      <c r="G233" s="51" t="n">
        <v>0</v>
      </c>
      <c r="H233" s="51" t="n">
        <v>0</v>
      </c>
      <c r="I233" s="52" t="n">
        <v>20</v>
      </c>
      <c r="J233" s="52" t="n">
        <v>20</v>
      </c>
      <c r="K233" s="52" t="n">
        <v>40</v>
      </c>
      <c r="L233" s="52" t="n">
        <v>0</v>
      </c>
      <c r="M233" s="52" t="n">
        <v>0</v>
      </c>
      <c r="N233" s="53" t="n">
        <f aca="false">D233*$D$6</f>
        <v>78</v>
      </c>
      <c r="O233" s="53" t="n">
        <f aca="false">E233*$E$6</f>
        <v>39</v>
      </c>
      <c r="P233" s="53" t="n">
        <f aca="false">F233*$F$6</f>
        <v>0</v>
      </c>
      <c r="Q233" s="53" t="n">
        <f aca="false">G233*$G$6</f>
        <v>0</v>
      </c>
      <c r="R233" s="53" t="n">
        <f aca="false">H233*$H$6</f>
        <v>0</v>
      </c>
      <c r="S233" s="53" t="n">
        <f aca="false">(N233/100)*(I233*$I$6)+(N233/100)*(J233*$J$6)</f>
        <v>62.4</v>
      </c>
      <c r="T233" s="53" t="n">
        <f aca="false">(O233/100)*(K233*$K$6)</f>
        <v>31.2</v>
      </c>
      <c r="U233" s="53" t="n">
        <f aca="false">(P233/100)*(K233*$K$6)+(P233/100)*(L233*$L$6)</f>
        <v>0</v>
      </c>
      <c r="V233" s="53" t="n">
        <f aca="false">(Q233/100)*(L233*$L$6)</f>
        <v>0</v>
      </c>
      <c r="W233" s="53" t="n">
        <f aca="false">(R233/100)*(K233*$K$6)+(R233/100)*(L233*$L$6)</f>
        <v>0</v>
      </c>
      <c r="X233" s="53" t="n">
        <f aca="false">N233+S233</f>
        <v>140.4</v>
      </c>
      <c r="Y233" s="53" t="n">
        <f aca="false">O233+T233</f>
        <v>70.2</v>
      </c>
      <c r="Z233" s="53" t="n">
        <f aca="false">P233+U233</f>
        <v>0</v>
      </c>
      <c r="AA233" s="53" t="n">
        <f aca="false">Q233+V233</f>
        <v>0</v>
      </c>
      <c r="AB233" s="53" t="n">
        <f aca="false">R233+W233</f>
        <v>0</v>
      </c>
      <c r="AC233" s="54" t="n">
        <f aca="false">ROUND(X233+Y233+Z233+AA233+AB233,1)</f>
        <v>210.6</v>
      </c>
      <c r="AD233" s="55" t="n">
        <f aca="false">(ROUND(AC233-AC230,1)/AC230)</f>
        <v>0</v>
      </c>
      <c r="AE233" s="46"/>
      <c r="AF233" s="47"/>
      <c r="AH233" s="59"/>
    </row>
    <row r="234" customFormat="false" ht="15" hidden="false" customHeight="false" outlineLevel="0" collapsed="false">
      <c r="A234" s="48" t="s">
        <v>32</v>
      </c>
      <c r="B234" s="61" t="n">
        <v>0</v>
      </c>
      <c r="C234" s="50" t="s">
        <v>8</v>
      </c>
      <c r="D234" s="51" t="n">
        <v>60</v>
      </c>
      <c r="E234" s="51" t="n">
        <v>30</v>
      </c>
      <c r="F234" s="51" t="n">
        <v>0</v>
      </c>
      <c r="G234" s="51" t="n">
        <v>0</v>
      </c>
      <c r="H234" s="51" t="n">
        <v>0</v>
      </c>
      <c r="I234" s="52" t="n">
        <v>20</v>
      </c>
      <c r="J234" s="52" t="n">
        <v>20</v>
      </c>
      <c r="K234" s="52" t="n">
        <v>40</v>
      </c>
      <c r="L234" s="52" t="n">
        <v>0</v>
      </c>
      <c r="M234" s="52" t="n">
        <v>0</v>
      </c>
      <c r="N234" s="53" t="n">
        <f aca="false">D234*$D$7</f>
        <v>78</v>
      </c>
      <c r="O234" s="53" t="n">
        <f aca="false">E234*$E$7</f>
        <v>39</v>
      </c>
      <c r="P234" s="53" t="n">
        <f aca="false">F234*$F$7</f>
        <v>0</v>
      </c>
      <c r="Q234" s="53" t="n">
        <f aca="false">G234*$G$7</f>
        <v>0</v>
      </c>
      <c r="R234" s="53" t="n">
        <f aca="false">H234*$H$7</f>
        <v>0</v>
      </c>
      <c r="S234" s="53" t="n">
        <f aca="false">(N234/100)*(I234*$I$7)+(N234/100)*(J234*$J$7)</f>
        <v>62.4</v>
      </c>
      <c r="T234" s="53" t="n">
        <f aca="false">(O234/100)*(K234*$K$7)</f>
        <v>31.2</v>
      </c>
      <c r="U234" s="53" t="n">
        <f aca="false">(P234/100)*(K234*$K$7)+(P234/100)*(L234*$L$7)</f>
        <v>0</v>
      </c>
      <c r="V234" s="53" t="n">
        <f aca="false">(Q234/100)*(L234*$L$7)</f>
        <v>0</v>
      </c>
      <c r="W234" s="53" t="n">
        <f aca="false">(R234/100)*(K234*$K$7)+(R234/100)*(L234*$L$7)</f>
        <v>0</v>
      </c>
      <c r="X234" s="53" t="n">
        <f aca="false">N234+S234</f>
        <v>140.4</v>
      </c>
      <c r="Y234" s="53" t="n">
        <f aca="false">O234+T234</f>
        <v>70.2</v>
      </c>
      <c r="Z234" s="53" t="n">
        <f aca="false">P234+U234</f>
        <v>0</v>
      </c>
      <c r="AA234" s="53" t="n">
        <f aca="false">Q234+V234</f>
        <v>0</v>
      </c>
      <c r="AB234" s="53" t="n">
        <f aca="false">R234+W234</f>
        <v>0</v>
      </c>
      <c r="AC234" s="54" t="n">
        <f aca="false">ROUND(X234+Y234+Z234+AA234+AB234,1)</f>
        <v>210.6</v>
      </c>
      <c r="AD234" s="55" t="n">
        <f aca="false">(ROUND(AC234-AC230,1)/AC230)</f>
        <v>0</v>
      </c>
      <c r="AE234" s="46"/>
      <c r="AF234" s="47"/>
      <c r="AH234" s="59"/>
    </row>
    <row r="235" customFormat="false" ht="15" hidden="false" customHeight="false" outlineLevel="0" collapsed="false">
      <c r="A235" s="48" t="s">
        <v>33</v>
      </c>
      <c r="B235" s="61"/>
      <c r="C235" s="50" t="s">
        <v>9</v>
      </c>
      <c r="D235" s="51" t="n">
        <v>60</v>
      </c>
      <c r="E235" s="51" t="n">
        <v>30</v>
      </c>
      <c r="F235" s="51" t="n">
        <v>0</v>
      </c>
      <c r="G235" s="51" t="n">
        <v>0</v>
      </c>
      <c r="H235" s="51" t="n">
        <v>0</v>
      </c>
      <c r="I235" s="52" t="n">
        <v>20</v>
      </c>
      <c r="J235" s="52" t="n">
        <v>20</v>
      </c>
      <c r="K235" s="52" t="n">
        <v>40</v>
      </c>
      <c r="L235" s="52" t="n">
        <v>0</v>
      </c>
      <c r="M235" s="52" t="n">
        <v>0</v>
      </c>
      <c r="N235" s="53" t="n">
        <f aca="false">D235*$D$8</f>
        <v>78</v>
      </c>
      <c r="O235" s="53" t="n">
        <f aca="false">E235*$E$8</f>
        <v>39</v>
      </c>
      <c r="P235" s="53" t="n">
        <f aca="false">F235*$F$8</f>
        <v>0</v>
      </c>
      <c r="Q235" s="53" t="n">
        <f aca="false">G235*$G$8</f>
        <v>0</v>
      </c>
      <c r="R235" s="53" t="n">
        <f aca="false">H235*$H$8</f>
        <v>0</v>
      </c>
      <c r="S235" s="53" t="n">
        <f aca="false">(N235/100)*(I235*$I$8)+(N235/100)*(J235*$J$8)</f>
        <v>62.4</v>
      </c>
      <c r="T235" s="53" t="n">
        <f aca="false">(O235/100)*(K235*$K$8)</f>
        <v>31.2</v>
      </c>
      <c r="U235" s="53" t="n">
        <f aca="false">(P235/100)*(K235*$K$8)+(P235/100)*(L235*$L$8)</f>
        <v>0</v>
      </c>
      <c r="V235" s="53" t="n">
        <f aca="false">(Q235/100)*(L235*$L$8)</f>
        <v>0</v>
      </c>
      <c r="W235" s="53" t="n">
        <f aca="false">(R235/100)*(K235*$K$8)+(R235/100)*(L235*$L$8)</f>
        <v>0</v>
      </c>
      <c r="X235" s="53" t="n">
        <f aca="false">N235+S235</f>
        <v>140.4</v>
      </c>
      <c r="Y235" s="53" t="n">
        <f aca="false">O235+T235</f>
        <v>70.2</v>
      </c>
      <c r="Z235" s="53" t="n">
        <f aca="false">P235+U235</f>
        <v>0</v>
      </c>
      <c r="AA235" s="53" t="n">
        <f aca="false">Q235+V235</f>
        <v>0</v>
      </c>
      <c r="AB235" s="53" t="n">
        <f aca="false">R235+W235</f>
        <v>0</v>
      </c>
      <c r="AC235" s="54" t="n">
        <f aca="false">ROUND(X235+Y235+Z235+AA235+AB235,1)</f>
        <v>210.6</v>
      </c>
      <c r="AD235" s="55" t="n">
        <f aca="false">(ROUND(AC235-AC230,1)/AC230)</f>
        <v>0</v>
      </c>
      <c r="AE235" s="46"/>
      <c r="AF235" s="47"/>
      <c r="AH235" s="59"/>
    </row>
    <row r="236" customFormat="false" ht="15" hidden="false" customHeight="false" outlineLevel="0" collapsed="false">
      <c r="A236" s="48" t="s">
        <v>34</v>
      </c>
      <c r="B236" s="61" t="n">
        <v>50</v>
      </c>
      <c r="C236" s="50" t="s">
        <v>10</v>
      </c>
      <c r="D236" s="51" t="n">
        <v>30</v>
      </c>
      <c r="E236" s="51" t="n">
        <v>70</v>
      </c>
      <c r="F236" s="51" t="n">
        <v>0</v>
      </c>
      <c r="G236" s="51" t="n">
        <v>0</v>
      </c>
      <c r="H236" s="51" t="n">
        <v>0</v>
      </c>
      <c r="I236" s="52" t="n">
        <v>20</v>
      </c>
      <c r="J236" s="52" t="n">
        <v>20</v>
      </c>
      <c r="K236" s="52" t="n">
        <v>95</v>
      </c>
      <c r="L236" s="52" t="n">
        <v>0</v>
      </c>
      <c r="M236" s="52" t="n">
        <v>0</v>
      </c>
      <c r="N236" s="53" t="n">
        <f aca="false">D236*$D$9</f>
        <v>37.5</v>
      </c>
      <c r="O236" s="53" t="n">
        <f aca="false">E236*$E$9</f>
        <v>87.5</v>
      </c>
      <c r="P236" s="53" t="n">
        <f aca="false">F236*$F$9</f>
        <v>0</v>
      </c>
      <c r="Q236" s="53" t="n">
        <f aca="false">G236*$G$9</f>
        <v>0</v>
      </c>
      <c r="R236" s="53" t="n">
        <f aca="false">H236*$H$9</f>
        <v>0</v>
      </c>
      <c r="S236" s="53" t="n">
        <f aca="false">(N236/100)*(I236*$I$9)+(N236/100)*(J236*$J$9)</f>
        <v>15</v>
      </c>
      <c r="T236" s="53" t="n">
        <f aca="false">(O236/100)*(K236*$K$9)</f>
        <v>116.375</v>
      </c>
      <c r="U236" s="53" t="n">
        <f aca="false">(P236/100)*(K236*$K$9)+(P236/100)*(L236*$L$9)</f>
        <v>0</v>
      </c>
      <c r="V236" s="53" t="n">
        <f aca="false">(Q236/100)*(L236*$L$9)</f>
        <v>0</v>
      </c>
      <c r="W236" s="53" t="n">
        <f aca="false">(R236/100)*(K236*$K$9)+(R236/100)*(L236*$L$9)</f>
        <v>0</v>
      </c>
      <c r="X236" s="53" t="n">
        <f aca="false">N236+S236</f>
        <v>52.5</v>
      </c>
      <c r="Y236" s="53" t="n">
        <f aca="false">O236+T236</f>
        <v>203.875</v>
      </c>
      <c r="Z236" s="53" t="n">
        <f aca="false">P236+U236</f>
        <v>0</v>
      </c>
      <c r="AA236" s="53" t="n">
        <f aca="false">Q236+V236</f>
        <v>0</v>
      </c>
      <c r="AB236" s="53" t="n">
        <f aca="false">R236+W236</f>
        <v>0</v>
      </c>
      <c r="AC236" s="54" t="n">
        <f aca="false">ROUND(X236+Y236+Z236+AA236+AB236,1)</f>
        <v>256.4</v>
      </c>
      <c r="AD236" s="55" t="n">
        <f aca="false">(ROUND(AC236-AC230,1)/AC230)</f>
        <v>0.217473884140551</v>
      </c>
      <c r="AE236" s="46"/>
      <c r="AF236" s="47"/>
      <c r="AH236" s="59"/>
    </row>
    <row r="237" customFormat="false" ht="15" hidden="false" customHeight="false" outlineLevel="0" collapsed="false">
      <c r="A237" s="48" t="s">
        <v>35</v>
      </c>
      <c r="B237" s="61"/>
      <c r="C237" s="50" t="s">
        <v>11</v>
      </c>
      <c r="D237" s="51" t="n">
        <v>30</v>
      </c>
      <c r="E237" s="51" t="n">
        <v>0</v>
      </c>
      <c r="F237" s="51" t="n">
        <v>70</v>
      </c>
      <c r="G237" s="51" t="n">
        <v>0</v>
      </c>
      <c r="H237" s="51" t="n">
        <v>0</v>
      </c>
      <c r="I237" s="52" t="n">
        <v>20</v>
      </c>
      <c r="J237" s="52" t="n">
        <v>20</v>
      </c>
      <c r="K237" s="52" t="n">
        <v>45</v>
      </c>
      <c r="L237" s="52" t="n">
        <v>45</v>
      </c>
      <c r="M237" s="52" t="n">
        <v>0</v>
      </c>
      <c r="N237" s="53" t="n">
        <f aca="false">D237*$D$10</f>
        <v>37.5</v>
      </c>
      <c r="O237" s="53" t="n">
        <f aca="false">E237*$E$10</f>
        <v>0</v>
      </c>
      <c r="P237" s="53" t="n">
        <f aca="false">F237*$F$10</f>
        <v>87.5</v>
      </c>
      <c r="Q237" s="53" t="n">
        <f aca="false">G237*$G$10</f>
        <v>0</v>
      </c>
      <c r="R237" s="53" t="n">
        <f aca="false">H237*$H$10</f>
        <v>0</v>
      </c>
      <c r="S237" s="53" t="n">
        <f aca="false">(N237/100)*(I237*$I$10)+(N237/100)*(J237*$J$10)</f>
        <v>15</v>
      </c>
      <c r="T237" s="53" t="n">
        <f aca="false">(O237/100)*(K237*$J$10)</f>
        <v>0</v>
      </c>
      <c r="U237" s="53" t="n">
        <f aca="false">(P237/100)*(K237*$K$10)+(P237/100)*(L237*$L$10)</f>
        <v>110.25</v>
      </c>
      <c r="V237" s="53" t="n">
        <f aca="false">(Q237/100)*(L237*$L$10)</f>
        <v>0</v>
      </c>
      <c r="W237" s="53" t="n">
        <f aca="false">(R237/100)*(K237*$K$10)+(R237/100)*(L237*$L$10)</f>
        <v>0</v>
      </c>
      <c r="X237" s="53" t="n">
        <f aca="false">N237+S237</f>
        <v>52.5</v>
      </c>
      <c r="Y237" s="53" t="n">
        <f aca="false">O237+T237</f>
        <v>0</v>
      </c>
      <c r="Z237" s="53" t="n">
        <f aca="false">P237+U237</f>
        <v>197.75</v>
      </c>
      <c r="AA237" s="53" t="n">
        <f aca="false">Q237+V237</f>
        <v>0</v>
      </c>
      <c r="AB237" s="53" t="n">
        <f aca="false">R237+W237</f>
        <v>0</v>
      </c>
      <c r="AC237" s="54" t="n">
        <f aca="false">ROUND(X237+Y237+Z237+AA237+AB237,1)</f>
        <v>250.3</v>
      </c>
      <c r="AD237" s="55" t="n">
        <f aca="false">(ROUND(AC237-AC230,1)/AC230)</f>
        <v>0.188509021842355</v>
      </c>
      <c r="AE237" s="46"/>
      <c r="AF237" s="47"/>
      <c r="AH237" s="59"/>
    </row>
    <row r="238" customFormat="false" ht="15" hidden="false" customHeight="false" outlineLevel="0" collapsed="false">
      <c r="A238" s="48" t="s">
        <v>36</v>
      </c>
      <c r="B238" s="61"/>
      <c r="C238" s="50" t="s">
        <v>12</v>
      </c>
      <c r="D238" s="51" t="n">
        <v>30</v>
      </c>
      <c r="E238" s="51" t="n">
        <v>0</v>
      </c>
      <c r="F238" s="51" t="n">
        <v>0</v>
      </c>
      <c r="G238" s="51" t="n">
        <v>70</v>
      </c>
      <c r="H238" s="51" t="n">
        <v>0</v>
      </c>
      <c r="I238" s="52" t="n">
        <v>20</v>
      </c>
      <c r="J238" s="52" t="n">
        <v>20</v>
      </c>
      <c r="K238" s="52" t="n">
        <v>0</v>
      </c>
      <c r="L238" s="52" t="n">
        <v>90</v>
      </c>
      <c r="M238" s="52" t="n">
        <v>0</v>
      </c>
      <c r="N238" s="53" t="n">
        <f aca="false">D238*$D$11</f>
        <v>37.5</v>
      </c>
      <c r="O238" s="53" t="n">
        <f aca="false">E238*$E$11</f>
        <v>0</v>
      </c>
      <c r="P238" s="53" t="n">
        <f aca="false">F238*$F$11</f>
        <v>0</v>
      </c>
      <c r="Q238" s="53" t="n">
        <f aca="false">G238*$G$11</f>
        <v>87.5</v>
      </c>
      <c r="R238" s="53" t="n">
        <f aca="false">H238*$H$11</f>
        <v>0</v>
      </c>
      <c r="S238" s="53" t="n">
        <f aca="false">(N238/100)*(I238*$I$11)+(N238/100)*(J238*$J$11)</f>
        <v>15</v>
      </c>
      <c r="T238" s="53" t="n">
        <f aca="false">(O238/100)*(K238*$K$11)</f>
        <v>0</v>
      </c>
      <c r="U238" s="53" t="n">
        <f aca="false">(P238/100)*(K238*$K$11)+(P238/100)*(L238*$L$11)</f>
        <v>0</v>
      </c>
      <c r="V238" s="53" t="n">
        <f aca="false">(Q238/100)*(L238*$L$11)</f>
        <v>110.25</v>
      </c>
      <c r="W238" s="53" t="n">
        <f aca="false">(R238/100)*(K238*$K$11)+(R238/100)*(L238*$L$11)</f>
        <v>0</v>
      </c>
      <c r="X238" s="53" t="n">
        <f aca="false">N238+S238</f>
        <v>52.5</v>
      </c>
      <c r="Y238" s="53" t="n">
        <f aca="false">O238+T238</f>
        <v>0</v>
      </c>
      <c r="Z238" s="53" t="n">
        <f aca="false">P238+U238</f>
        <v>0</v>
      </c>
      <c r="AA238" s="53" t="n">
        <f aca="false">Q238+V238</f>
        <v>197.75</v>
      </c>
      <c r="AB238" s="53" t="n">
        <f aca="false">R238+W238</f>
        <v>0</v>
      </c>
      <c r="AC238" s="54" t="n">
        <f aca="false">ROUND(X238+Y238+Z238+AA238+AB238,1)</f>
        <v>250.3</v>
      </c>
      <c r="AD238" s="55" t="n">
        <f aca="false">(ROUND(AC238-AC230,1)/AC230)</f>
        <v>0.188509021842355</v>
      </c>
      <c r="AE238" s="46"/>
      <c r="AF238" s="47"/>
      <c r="AH238" s="59"/>
    </row>
    <row r="239" customFormat="false" ht="15" hidden="false" customHeight="false" outlineLevel="0" collapsed="false">
      <c r="A239" s="48" t="s">
        <v>37</v>
      </c>
      <c r="B239" s="61"/>
      <c r="C239" s="50" t="s">
        <v>13</v>
      </c>
      <c r="D239" s="51" t="n">
        <v>30</v>
      </c>
      <c r="E239" s="51" t="n">
        <v>0</v>
      </c>
      <c r="F239" s="51" t="n">
        <v>0</v>
      </c>
      <c r="G239" s="51" t="n">
        <v>0</v>
      </c>
      <c r="H239" s="51" t="n">
        <v>70</v>
      </c>
      <c r="I239" s="52" t="n">
        <v>20</v>
      </c>
      <c r="J239" s="52" t="n">
        <v>20</v>
      </c>
      <c r="K239" s="52" t="n">
        <v>45</v>
      </c>
      <c r="L239" s="52" t="n">
        <v>45</v>
      </c>
      <c r="M239" s="52" t="n">
        <v>0</v>
      </c>
      <c r="N239" s="53" t="n">
        <f aca="false">D239*$D$12</f>
        <v>37.5</v>
      </c>
      <c r="O239" s="53" t="n">
        <f aca="false">E239*$E$12</f>
        <v>0</v>
      </c>
      <c r="P239" s="53" t="n">
        <f aca="false">F239*$F$12</f>
        <v>0</v>
      </c>
      <c r="Q239" s="53" t="n">
        <f aca="false">G239*$G$12</f>
        <v>0</v>
      </c>
      <c r="R239" s="53" t="n">
        <f aca="false">H239*$H$12</f>
        <v>87.5</v>
      </c>
      <c r="S239" s="53" t="n">
        <f aca="false">(N239/100)*(I239*$I$12)+(N239/100)*(J239*$J$12)</f>
        <v>15</v>
      </c>
      <c r="T239" s="53" t="n">
        <f aca="false">(O239/100)*(K239*$K$12)</f>
        <v>0</v>
      </c>
      <c r="U239" s="53" t="n">
        <f aca="false">(P239/100)*(K239*$K$12)+(P239/100)*(L239*$L$12)</f>
        <v>0</v>
      </c>
      <c r="V239" s="53" t="n">
        <f aca="false">(Q239/100)*(L239*$L$12)</f>
        <v>0</v>
      </c>
      <c r="W239" s="53" t="n">
        <f aca="false">(R239/100)*(K239*$K$12)+(R239/100)*(L239*$L$12)</f>
        <v>110.25</v>
      </c>
      <c r="X239" s="53" t="n">
        <f aca="false">N239+S239</f>
        <v>52.5</v>
      </c>
      <c r="Y239" s="53" t="n">
        <f aca="false">O239+T239</f>
        <v>0</v>
      </c>
      <c r="Z239" s="53" t="n">
        <f aca="false">P239+U239</f>
        <v>0</v>
      </c>
      <c r="AA239" s="53" t="n">
        <f aca="false">Q239+V239</f>
        <v>0</v>
      </c>
      <c r="AB239" s="53" t="n">
        <f aca="false">R239+W239</f>
        <v>197.75</v>
      </c>
      <c r="AC239" s="54" t="n">
        <f aca="false">ROUND(X239+Y239+Z239+AA239+AB239,1)</f>
        <v>250.3</v>
      </c>
      <c r="AD239" s="55" t="n">
        <f aca="false">(ROUND(AC239-AC230,1)/AC230)</f>
        <v>0.188509021842355</v>
      </c>
      <c r="AE239" s="46"/>
      <c r="AF239" s="47"/>
      <c r="AH239" s="59"/>
    </row>
    <row r="240" customFormat="false" ht="15" hidden="false" customHeight="false" outlineLevel="0" collapsed="false">
      <c r="A240" s="48" t="s">
        <v>38</v>
      </c>
      <c r="B240" s="61"/>
      <c r="C240" s="50" t="s">
        <v>14</v>
      </c>
      <c r="D240" s="51" t="n">
        <v>60</v>
      </c>
      <c r="E240" s="51" t="n">
        <v>30</v>
      </c>
      <c r="F240" s="51" t="n">
        <v>0</v>
      </c>
      <c r="G240" s="51" t="n">
        <v>0</v>
      </c>
      <c r="H240" s="51" t="n">
        <v>0</v>
      </c>
      <c r="I240" s="52" t="n">
        <v>20</v>
      </c>
      <c r="J240" s="52" t="n">
        <v>20</v>
      </c>
      <c r="K240" s="52" t="n">
        <v>40</v>
      </c>
      <c r="L240" s="52" t="n">
        <v>0</v>
      </c>
      <c r="M240" s="52" t="n">
        <v>50</v>
      </c>
      <c r="N240" s="53" t="n">
        <f aca="false">D240*$D$13</f>
        <v>75</v>
      </c>
      <c r="O240" s="53" t="n">
        <f aca="false">E240*$E$13</f>
        <v>37.5</v>
      </c>
      <c r="P240" s="53" t="n">
        <f aca="false">F240*$F$13</f>
        <v>0</v>
      </c>
      <c r="Q240" s="53" t="n">
        <f aca="false">G240*$G$13</f>
        <v>0</v>
      </c>
      <c r="R240" s="53" t="n">
        <f aca="false">H240*$H$13</f>
        <v>0</v>
      </c>
      <c r="S240" s="53" t="n">
        <f aca="false">(N240/100)*(I240*$I$13)+(N240/100)*(J240*$J$13)+(N240/100)*(M240*$M$13)</f>
        <v>105</v>
      </c>
      <c r="T240" s="53" t="n">
        <f aca="false">(O240/100)*(K240*$K$13)+(O240/100)*(M240*$M$13)</f>
        <v>52.5</v>
      </c>
      <c r="U240" s="53" t="n">
        <f aca="false">(P240/100)*(K240*$K$13)+(P240/100)*(L240*$L$13)+(P240/100)*(M240*$M$13)</f>
        <v>0</v>
      </c>
      <c r="V240" s="53" t="n">
        <f aca="false">(Q240/100)*(L240*$L$13)+(Q240/100)*(M240*$M$13)</f>
        <v>0</v>
      </c>
      <c r="W240" s="53" t="n">
        <f aca="false">(R240/100)*(K240*$K$13)+(R240/100)*(L240*$L$13)+(R240/100)*(M240*$M$13)</f>
        <v>0</v>
      </c>
      <c r="X240" s="53" t="n">
        <f aca="false">N240+S240</f>
        <v>180</v>
      </c>
      <c r="Y240" s="53" t="n">
        <f aca="false">O240+T240</f>
        <v>90</v>
      </c>
      <c r="Z240" s="53" t="n">
        <f aca="false">P240+U240</f>
        <v>0</v>
      </c>
      <c r="AA240" s="53" t="n">
        <f aca="false">Q240+V240</f>
        <v>0</v>
      </c>
      <c r="AB240" s="53" t="n">
        <f aca="false">R240+W240</f>
        <v>0</v>
      </c>
      <c r="AC240" s="54" t="n">
        <f aca="false">ROUND(X240+Y240+Z240+AA240+AB240,1)</f>
        <v>270</v>
      </c>
      <c r="AD240" s="55" t="n">
        <f aca="false">(ROUND(AC240-AC230,1)/AC230)</f>
        <v>0.282051282051282</v>
      </c>
      <c r="AE240" s="46"/>
      <c r="AF240" s="47"/>
      <c r="AH240" s="59"/>
    </row>
    <row r="241" customFormat="false" ht="15" hidden="false" customHeight="false" outlineLevel="0" collapsed="false">
      <c r="A241" s="48" t="s">
        <v>39</v>
      </c>
      <c r="B241" s="61"/>
      <c r="C241" s="50" t="s">
        <v>15</v>
      </c>
      <c r="D241" s="51" t="n">
        <v>60</v>
      </c>
      <c r="E241" s="51" t="n">
        <v>0</v>
      </c>
      <c r="F241" s="51" t="n">
        <v>0</v>
      </c>
      <c r="G241" s="51" t="n">
        <v>0</v>
      </c>
      <c r="H241" s="51" t="n">
        <v>0</v>
      </c>
      <c r="I241" s="52" t="n">
        <v>20</v>
      </c>
      <c r="J241" s="52" t="n">
        <v>20</v>
      </c>
      <c r="K241" s="52" t="n">
        <v>100</v>
      </c>
      <c r="L241" s="52" t="n">
        <v>0</v>
      </c>
      <c r="M241" s="52" t="n">
        <v>0</v>
      </c>
      <c r="N241" s="53" t="n">
        <f aca="false">D241*$D$14</f>
        <v>75</v>
      </c>
      <c r="O241" s="53" t="n">
        <f aca="false">E241*$E$14</f>
        <v>0</v>
      </c>
      <c r="P241" s="53" t="n">
        <f aca="false">F241*$F$14</f>
        <v>0</v>
      </c>
      <c r="Q241" s="53" t="n">
        <f aca="false">G241*$G$14</f>
        <v>0</v>
      </c>
      <c r="R241" s="53" t="n">
        <f aca="false">H241*$H$14</f>
        <v>0</v>
      </c>
      <c r="S241" s="53" t="n">
        <f aca="false">(N241/100)*(I241*$I$14)+(N241/100)*(J241*$J$14)+(N241/100)*(K241*$K$14)</f>
        <v>180</v>
      </c>
      <c r="T241" s="53" t="n">
        <f aca="false">(O241/100)*(K241*$K$14)</f>
        <v>0</v>
      </c>
      <c r="U241" s="53" t="n">
        <f aca="false">(P241/100)*(K241*$K$14)+(P241/100)*(L241*$L$14)</f>
        <v>0</v>
      </c>
      <c r="V241" s="53" t="n">
        <f aca="false">(Q241/100)*(L241*$L$14)</f>
        <v>0</v>
      </c>
      <c r="W241" s="53" t="n">
        <f aca="false">(R241/100)*(K241*$L$14)+(R241/100)*(L241*$M$14)</f>
        <v>0</v>
      </c>
      <c r="X241" s="53" t="n">
        <f aca="false">N241+S241</f>
        <v>255</v>
      </c>
      <c r="Y241" s="53" t="n">
        <f aca="false">O241+T241</f>
        <v>0</v>
      </c>
      <c r="Z241" s="53" t="n">
        <f aca="false">P241+U241</f>
        <v>0</v>
      </c>
      <c r="AA241" s="53" t="n">
        <f aca="false">Q241+V241</f>
        <v>0</v>
      </c>
      <c r="AB241" s="53" t="n">
        <f aca="false">R241+W241</f>
        <v>0</v>
      </c>
      <c r="AC241" s="54" t="n">
        <f aca="false">ROUND(X241+Y241+Z241+AA241+AB241,1)</f>
        <v>255</v>
      </c>
      <c r="AD241" s="55" t="n">
        <f aca="false">(ROUND(AC241-AC230,1)/AC230)</f>
        <v>0.210826210826211</v>
      </c>
      <c r="AE241" s="46"/>
      <c r="AF241" s="47"/>
      <c r="AH241" s="59"/>
    </row>
    <row r="242" customFormat="false" ht="15" hidden="false" customHeight="false" outlineLevel="0" collapsed="false">
      <c r="A242" s="48"/>
      <c r="B242" s="61"/>
      <c r="C242" s="50" t="s">
        <v>16</v>
      </c>
      <c r="D242" s="51" t="n">
        <v>60</v>
      </c>
      <c r="E242" s="51" t="n">
        <v>0</v>
      </c>
      <c r="F242" s="51" t="n">
        <v>0</v>
      </c>
      <c r="G242" s="51" t="n">
        <v>0</v>
      </c>
      <c r="H242" s="51" t="n">
        <v>0</v>
      </c>
      <c r="I242" s="52" t="n">
        <v>20</v>
      </c>
      <c r="J242" s="52" t="n">
        <v>20</v>
      </c>
      <c r="K242" s="52" t="n">
        <v>0</v>
      </c>
      <c r="L242" s="52" t="n">
        <v>100</v>
      </c>
      <c r="M242" s="52" t="n">
        <v>0</v>
      </c>
      <c r="N242" s="53" t="n">
        <f aca="false">D242*$D$15</f>
        <v>75</v>
      </c>
      <c r="O242" s="53" t="n">
        <f aca="false">E242*$E$15</f>
        <v>0</v>
      </c>
      <c r="P242" s="53" t="n">
        <f aca="false">F242*$F$15</f>
        <v>0</v>
      </c>
      <c r="Q242" s="53" t="n">
        <f aca="false">G242*$G$15</f>
        <v>0</v>
      </c>
      <c r="R242" s="53" t="n">
        <f aca="false">H242*$H$15</f>
        <v>0</v>
      </c>
      <c r="S242" s="53" t="n">
        <f aca="false">(N242/100)*(I242*$I$15)+(N242/100)*(J242*$J$15)+(N242/100)*(L242*$L$15)</f>
        <v>180</v>
      </c>
      <c r="T242" s="53" t="n">
        <f aca="false">(O242/100)*(K242*$K$15)</f>
        <v>0</v>
      </c>
      <c r="U242" s="53" t="n">
        <f aca="false">(P242/100)*(K242*$K$15)+(P242/100)*(L242*$L$15)</f>
        <v>0</v>
      </c>
      <c r="V242" s="53" t="n">
        <f aca="false">(Q242/100)*(L242*$L$15)</f>
        <v>0</v>
      </c>
      <c r="W242" s="53" t="n">
        <f aca="false">(R242/100)*(K242*$K$15)+(R242/100)*(L242*$L$15)</f>
        <v>0</v>
      </c>
      <c r="X242" s="53" t="n">
        <f aca="false">N242+S242</f>
        <v>255</v>
      </c>
      <c r="Y242" s="53" t="n">
        <f aca="false">O242+T242</f>
        <v>0</v>
      </c>
      <c r="Z242" s="53" t="n">
        <f aca="false">P242+U242</f>
        <v>0</v>
      </c>
      <c r="AA242" s="53" t="n">
        <f aca="false">Q242+V242</f>
        <v>0</v>
      </c>
      <c r="AB242" s="53" t="n">
        <f aca="false">R242+W242</f>
        <v>0</v>
      </c>
      <c r="AC242" s="54" t="n">
        <f aca="false">ROUND(X242+Y242+Z242+AA242+AB242,1)</f>
        <v>255</v>
      </c>
      <c r="AD242" s="55" t="n">
        <f aca="false">(ROUND(AC242-AC230,1)/AC230)</f>
        <v>0.210826210826211</v>
      </c>
      <c r="AE242" s="46"/>
      <c r="AF242" s="47"/>
      <c r="AH242" s="59"/>
    </row>
    <row r="243" customFormat="false" ht="15" hidden="false" customHeight="false" outlineLevel="0" collapsed="false">
      <c r="A243" s="48"/>
      <c r="B243" s="61"/>
      <c r="C243" s="50" t="s">
        <v>17</v>
      </c>
      <c r="D243" s="51" t="n">
        <v>60</v>
      </c>
      <c r="E243" s="51" t="n">
        <v>30</v>
      </c>
      <c r="F243" s="51" t="n">
        <v>0</v>
      </c>
      <c r="G243" s="51" t="n">
        <v>0</v>
      </c>
      <c r="H243" s="51" t="n">
        <v>0</v>
      </c>
      <c r="I243" s="52" t="n">
        <v>20</v>
      </c>
      <c r="J243" s="52" t="n">
        <v>55</v>
      </c>
      <c r="K243" s="52" t="n">
        <v>40</v>
      </c>
      <c r="L243" s="52" t="n">
        <v>0</v>
      </c>
      <c r="M243" s="52" t="n">
        <v>0</v>
      </c>
      <c r="N243" s="53" t="n">
        <f aca="false">D243*$D$16</f>
        <v>75</v>
      </c>
      <c r="O243" s="53" t="n">
        <f aca="false">E243*$E$16</f>
        <v>37.5</v>
      </c>
      <c r="P243" s="53" t="n">
        <f aca="false">F243*$F$16</f>
        <v>0</v>
      </c>
      <c r="Q243" s="53" t="n">
        <f aca="false">G243*$G$16</f>
        <v>0</v>
      </c>
      <c r="R243" s="53" t="n">
        <f aca="false">H243*$H$16</f>
        <v>0</v>
      </c>
      <c r="S243" s="53" t="n">
        <f aca="false">(N243/100)*(I243*$I$16)+(N243/100)*(J243*$J$16)</f>
        <v>118.125</v>
      </c>
      <c r="T243" s="53" t="n">
        <f aca="false">(O243/100)*(K243*$K$16)</f>
        <v>15</v>
      </c>
      <c r="U243" s="53" t="n">
        <f aca="false">(P243/100)*(K243*$K$16)+(P243/100)*(L243*$L$16)</f>
        <v>0</v>
      </c>
      <c r="V243" s="53" t="n">
        <f aca="false">(Q243/100)*(L243*$L$16)</f>
        <v>0</v>
      </c>
      <c r="W243" s="53" t="n">
        <f aca="false">(R243/100)*(K243*$K$16)+(R243/100)*(L243*$L$16)</f>
        <v>0</v>
      </c>
      <c r="X243" s="53" t="n">
        <f aca="false">N243+S243</f>
        <v>193.125</v>
      </c>
      <c r="Y243" s="53" t="n">
        <f aca="false">O243+T243</f>
        <v>52.5</v>
      </c>
      <c r="Z243" s="53" t="n">
        <f aca="false">P243+U243</f>
        <v>0</v>
      </c>
      <c r="AA243" s="53" t="n">
        <f aca="false">Q243+V243</f>
        <v>0</v>
      </c>
      <c r="AB243" s="53" t="n">
        <f aca="false">R243+W243</f>
        <v>0</v>
      </c>
      <c r="AC243" s="54" t="n">
        <f aca="false">ROUND(X243+Y243+Z243+AA243+AB243,1)</f>
        <v>245.6</v>
      </c>
      <c r="AD243" s="55" t="n">
        <f aca="false">(ROUND(AC243-AC230,1)/AC230)</f>
        <v>0.1661918328585</v>
      </c>
      <c r="AE243" s="46"/>
      <c r="AF243" s="47"/>
      <c r="AH243" s="59"/>
    </row>
    <row r="244" customFormat="false" ht="15" hidden="false" customHeight="false" outlineLevel="0" collapsed="false">
      <c r="A244" s="48"/>
      <c r="B244" s="61"/>
      <c r="C244" s="50" t="s">
        <v>18</v>
      </c>
      <c r="D244" s="51" t="n">
        <v>60</v>
      </c>
      <c r="E244" s="51" t="n">
        <v>30</v>
      </c>
      <c r="F244" s="51" t="n">
        <v>0</v>
      </c>
      <c r="G244" s="51" t="n">
        <v>0</v>
      </c>
      <c r="H244" s="51" t="n">
        <v>0</v>
      </c>
      <c r="I244" s="52" t="n">
        <v>55</v>
      </c>
      <c r="J244" s="52" t="n">
        <v>20</v>
      </c>
      <c r="K244" s="52" t="n">
        <v>40</v>
      </c>
      <c r="L244" s="52" t="n">
        <v>0</v>
      </c>
      <c r="M244" s="52" t="n">
        <v>0</v>
      </c>
      <c r="N244" s="53" t="n">
        <f aca="false">D244*$D$17</f>
        <v>75</v>
      </c>
      <c r="O244" s="53" t="n">
        <f aca="false">E244*$E$17</f>
        <v>37.5</v>
      </c>
      <c r="P244" s="53" t="n">
        <f aca="false">F244*$F$17</f>
        <v>0</v>
      </c>
      <c r="Q244" s="53" t="n">
        <f aca="false">G244*$G$17</f>
        <v>0</v>
      </c>
      <c r="R244" s="53" t="n">
        <f aca="false">H244*$H$17</f>
        <v>0</v>
      </c>
      <c r="S244" s="53" t="n">
        <f aca="false">(N244/100)*(I244*$I$17)+(N244/100)*(J244*$J$17)</f>
        <v>118.125</v>
      </c>
      <c r="T244" s="53" t="n">
        <f aca="false">(O244/100)*(K244*$K$17)</f>
        <v>15</v>
      </c>
      <c r="U244" s="53" t="n">
        <f aca="false">(P244/100)*(K244*$K$17)+(P244/100)*(L244*$L$17)</f>
        <v>0</v>
      </c>
      <c r="V244" s="53" t="n">
        <f aca="false">(Q244/100)*(L244*$L$17)</f>
        <v>0</v>
      </c>
      <c r="W244" s="53" t="n">
        <f aca="false">(R244/100)*(K244*$K$17)+(R244/100)*(L244*$L$17)</f>
        <v>0</v>
      </c>
      <c r="X244" s="53" t="n">
        <f aca="false">N244+S244</f>
        <v>193.125</v>
      </c>
      <c r="Y244" s="53" t="n">
        <f aca="false">O244+T244</f>
        <v>52.5</v>
      </c>
      <c r="Z244" s="53" t="n">
        <f aca="false">P244+U244</f>
        <v>0</v>
      </c>
      <c r="AA244" s="53" t="n">
        <f aca="false">Q244+V244</f>
        <v>0</v>
      </c>
      <c r="AB244" s="53" t="n">
        <f aca="false">R244+W244</f>
        <v>0</v>
      </c>
      <c r="AC244" s="54" t="n">
        <f aca="false">ROUND(X244+Y244+Z244+AA244+AB244,1)</f>
        <v>245.6</v>
      </c>
      <c r="AD244" s="55" t="n">
        <f aca="false">(ROUND(AC244-AC230,1)/AC230)</f>
        <v>0.1661918328585</v>
      </c>
      <c r="AE244" s="46"/>
      <c r="AF244" s="47"/>
      <c r="AH244" s="59"/>
    </row>
    <row r="245" customFormat="false" ht="15" hidden="false" customHeight="false" outlineLevel="0" collapsed="false">
      <c r="A245" s="56" t="s">
        <v>19</v>
      </c>
      <c r="B245" s="60" t="s">
        <v>56</v>
      </c>
      <c r="C245" s="40" t="s">
        <v>50</v>
      </c>
      <c r="D245" s="41" t="n">
        <v>54</v>
      </c>
      <c r="E245" s="41" t="n">
        <v>0</v>
      </c>
      <c r="F245" s="41" t="n">
        <v>0</v>
      </c>
      <c r="G245" s="41" t="n">
        <v>0</v>
      </c>
      <c r="H245" s="41" t="n">
        <v>0</v>
      </c>
      <c r="I245" s="42" t="n">
        <v>20</v>
      </c>
      <c r="J245" s="42" t="n">
        <v>20</v>
      </c>
      <c r="K245" s="42" t="n">
        <v>60</v>
      </c>
      <c r="L245" s="42" t="n">
        <v>0</v>
      </c>
      <c r="M245" s="42" t="n">
        <v>0</v>
      </c>
      <c r="N245" s="43" t="n">
        <f aca="false">D245*$D$3</f>
        <v>70.2</v>
      </c>
      <c r="O245" s="43" t="n">
        <f aca="false">E245*$E$3</f>
        <v>0</v>
      </c>
      <c r="P245" s="43" t="n">
        <f aca="false">F245*$F$3</f>
        <v>0</v>
      </c>
      <c r="Q245" s="43" t="n">
        <f aca="false">G245*$G$3</f>
        <v>0</v>
      </c>
      <c r="R245" s="43" t="n">
        <f aca="false">H245*$H$3</f>
        <v>0</v>
      </c>
      <c r="S245" s="43" t="n">
        <f aca="false">(N245/100)*(I245*$I$3)+(N245/100)*(J245*$J$3)+(N245/100)*(K245*$L$3)</f>
        <v>140.4</v>
      </c>
      <c r="T245" s="43" t="n">
        <f aca="false">(O245/100)*(K245*$K$3)</f>
        <v>0</v>
      </c>
      <c r="U245" s="43" t="n">
        <f aca="false">(P245/100)*(K245*$K$3)+(P245/100)*(L245*$L$3)</f>
        <v>0</v>
      </c>
      <c r="V245" s="43" t="n">
        <f aca="false">(Q245/100)*(L245*$L$3)</f>
        <v>0</v>
      </c>
      <c r="W245" s="43" t="n">
        <f aca="false">(R245/100)*(K245*$K$3)+(R245/100)*(L245*$L$3)</f>
        <v>0</v>
      </c>
      <c r="X245" s="43" t="n">
        <f aca="false">N245+S245</f>
        <v>210.6</v>
      </c>
      <c r="Y245" s="43" t="n">
        <f aca="false">O245+T245</f>
        <v>0</v>
      </c>
      <c r="Z245" s="43" t="n">
        <f aca="false">P245+U245</f>
        <v>0</v>
      </c>
      <c r="AA245" s="43" t="n">
        <f aca="false">Q245+V245</f>
        <v>0</v>
      </c>
      <c r="AB245" s="43" t="n">
        <f aca="false">R245+W245</f>
        <v>0</v>
      </c>
      <c r="AC245" s="44" t="n">
        <f aca="false">ROUND(X245+Y245+Z245+AA245+AB245,1)</f>
        <v>210.6</v>
      </c>
      <c r="AD245" s="45" t="s">
        <v>15</v>
      </c>
      <c r="AE245" s="46" t="s">
        <v>28</v>
      </c>
      <c r="AF245" s="47"/>
      <c r="AH245" s="59"/>
    </row>
    <row r="246" customFormat="false" ht="15" hidden="false" customHeight="false" outlineLevel="0" collapsed="false">
      <c r="A246" s="48" t="s">
        <v>29</v>
      </c>
      <c r="B246" s="61" t="n">
        <v>0</v>
      </c>
      <c r="C246" s="50" t="s">
        <v>5</v>
      </c>
      <c r="D246" s="51" t="n">
        <v>54</v>
      </c>
      <c r="E246" s="51" t="n">
        <v>0</v>
      </c>
      <c r="F246" s="51" t="n">
        <v>0</v>
      </c>
      <c r="G246" s="51" t="n">
        <v>0</v>
      </c>
      <c r="H246" s="51" t="n">
        <v>0</v>
      </c>
      <c r="I246" s="52" t="n">
        <v>40</v>
      </c>
      <c r="J246" s="52" t="n">
        <v>40</v>
      </c>
      <c r="K246" s="52" t="n">
        <v>60</v>
      </c>
      <c r="L246" s="52" t="n">
        <v>0</v>
      </c>
      <c r="M246" s="52" t="n">
        <v>0</v>
      </c>
      <c r="N246" s="53" t="n">
        <f aca="false">D246*$D$4</f>
        <v>67.5</v>
      </c>
      <c r="O246" s="53" t="n">
        <f aca="false">E246*$E$4</f>
        <v>0</v>
      </c>
      <c r="P246" s="53" t="n">
        <f aca="false">F246*$F$4</f>
        <v>0</v>
      </c>
      <c r="Q246" s="53" t="n">
        <f aca="false">G246*$G$4</f>
        <v>0</v>
      </c>
      <c r="R246" s="53" t="n">
        <f aca="false">H246*$H$4</f>
        <v>0</v>
      </c>
      <c r="S246" s="53" t="n">
        <f aca="false">(N246/100)*(I246*$I$4)+(N246/100)*(J246*$J$4)+(N246/100)*(K246*$L$4)</f>
        <v>189</v>
      </c>
      <c r="T246" s="53" t="n">
        <f aca="false">(O246/100)*(K246*$K$4)</f>
        <v>0</v>
      </c>
      <c r="U246" s="53" t="n">
        <f aca="false">(P246/100)*(K246*$K$4)+(P246/100)*(L246*$L$4)</f>
        <v>0</v>
      </c>
      <c r="V246" s="53" t="n">
        <f aca="false">(Q246/100)*(L246*$L$4)</f>
        <v>0</v>
      </c>
      <c r="W246" s="53" t="n">
        <f aca="false">(R246/100)*(K246*$K$4)+(R246/100)*(L246*$L$4)</f>
        <v>0</v>
      </c>
      <c r="X246" s="53" t="n">
        <f aca="false">N246+S246</f>
        <v>256.5</v>
      </c>
      <c r="Y246" s="53" t="n">
        <f aca="false">O246+T246</f>
        <v>0</v>
      </c>
      <c r="Z246" s="53" t="n">
        <f aca="false">P246+U246</f>
        <v>0</v>
      </c>
      <c r="AA246" s="53" t="n">
        <f aca="false">Q246+V246</f>
        <v>0</v>
      </c>
      <c r="AB246" s="53" t="n">
        <f aca="false">R246+W246</f>
        <v>0</v>
      </c>
      <c r="AC246" s="54" t="n">
        <f aca="false">ROUND(X246+Y246+Z246+AA246+AB246,1)</f>
        <v>256.5</v>
      </c>
      <c r="AD246" s="55" t="n">
        <f aca="false">(ROUND(AC246-AC245,1)/AC245)</f>
        <v>0.217948717948718</v>
      </c>
      <c r="AE246" s="46"/>
      <c r="AF246" s="47"/>
      <c r="AH246" s="59"/>
    </row>
    <row r="247" customFormat="false" ht="15" hidden="false" customHeight="false" outlineLevel="0" collapsed="false">
      <c r="A247" s="48" t="s">
        <v>30</v>
      </c>
      <c r="B247" s="61" t="n">
        <v>15</v>
      </c>
      <c r="C247" s="50" t="s">
        <v>6</v>
      </c>
      <c r="D247" s="51" t="n">
        <v>54</v>
      </c>
      <c r="E247" s="51" t="n">
        <v>0</v>
      </c>
      <c r="F247" s="51" t="n">
        <v>0</v>
      </c>
      <c r="G247" s="51" t="n">
        <v>0</v>
      </c>
      <c r="H247" s="51" t="n">
        <v>0</v>
      </c>
      <c r="I247" s="52" t="n">
        <v>20</v>
      </c>
      <c r="J247" s="52" t="n">
        <v>20</v>
      </c>
      <c r="K247" s="52" t="n">
        <v>60</v>
      </c>
      <c r="L247" s="52" t="n">
        <v>0</v>
      </c>
      <c r="M247" s="52" t="n">
        <v>0</v>
      </c>
      <c r="N247" s="53" t="n">
        <f aca="false">D247*$D$5</f>
        <v>70.2</v>
      </c>
      <c r="O247" s="53" t="n">
        <f aca="false">E247*$E$5</f>
        <v>0</v>
      </c>
      <c r="P247" s="53" t="n">
        <f aca="false">F247*$F$5</f>
        <v>0</v>
      </c>
      <c r="Q247" s="53" t="n">
        <f aca="false">G247*$G$5</f>
        <v>0</v>
      </c>
      <c r="R247" s="53" t="n">
        <f aca="false">H247*$H$5</f>
        <v>0</v>
      </c>
      <c r="S247" s="53" t="n">
        <f aca="false">(N247/100)*(I247*$I$5)+(N247/100)*(J247*$J$5)+(N247/100)*(K247*$L$5)</f>
        <v>140.4</v>
      </c>
      <c r="T247" s="53" t="n">
        <f aca="false">(O247/100)*(K247*$K$5)</f>
        <v>0</v>
      </c>
      <c r="U247" s="53" t="n">
        <f aca="false">(P247/100)*(K247*$K$5)+(P247/100)*(L247*$L$5)</f>
        <v>0</v>
      </c>
      <c r="V247" s="53" t="n">
        <f aca="false">(Q247/100)*(L247*$L$5)</f>
        <v>0</v>
      </c>
      <c r="W247" s="53" t="n">
        <f aca="false">(R247/100)*(K247*$K$5)+(R247/100)*(L247*$L$5)</f>
        <v>0</v>
      </c>
      <c r="X247" s="53" t="n">
        <f aca="false">N247+S247</f>
        <v>210.6</v>
      </c>
      <c r="Y247" s="53" t="n">
        <f aca="false">O247+T247</f>
        <v>0</v>
      </c>
      <c r="Z247" s="53" t="n">
        <f aca="false">P247+U247</f>
        <v>0</v>
      </c>
      <c r="AA247" s="53" t="n">
        <f aca="false">Q247+V247</f>
        <v>0</v>
      </c>
      <c r="AB247" s="53" t="n">
        <f aca="false">R247+W247</f>
        <v>0</v>
      </c>
      <c r="AC247" s="54" t="n">
        <f aca="false">ROUND(X247+Y247+Z247+AA247+AB247,1)</f>
        <v>210.6</v>
      </c>
      <c r="AD247" s="55" t="n">
        <f aca="false">(ROUND(AC247-AC245,1)/AC245)</f>
        <v>0</v>
      </c>
      <c r="AE247" s="46"/>
      <c r="AF247" s="47"/>
      <c r="AH247" s="59"/>
    </row>
    <row r="248" customFormat="false" ht="15" hidden="false" customHeight="false" outlineLevel="0" collapsed="false">
      <c r="A248" s="48" t="s">
        <v>31</v>
      </c>
      <c r="B248" s="61" t="n">
        <v>36</v>
      </c>
      <c r="C248" s="50" t="s">
        <v>7</v>
      </c>
      <c r="D248" s="51" t="n">
        <v>54</v>
      </c>
      <c r="E248" s="51" t="n">
        <v>0</v>
      </c>
      <c r="F248" s="51" t="n">
        <v>0</v>
      </c>
      <c r="G248" s="51" t="n">
        <v>0</v>
      </c>
      <c r="H248" s="51" t="n">
        <v>0</v>
      </c>
      <c r="I248" s="52" t="n">
        <v>20</v>
      </c>
      <c r="J248" s="52" t="n">
        <v>20</v>
      </c>
      <c r="K248" s="52" t="n">
        <v>60</v>
      </c>
      <c r="L248" s="52" t="n">
        <v>0</v>
      </c>
      <c r="M248" s="52" t="n">
        <v>0</v>
      </c>
      <c r="N248" s="53" t="n">
        <f aca="false">D248*$D$6</f>
        <v>70.2</v>
      </c>
      <c r="O248" s="53" t="n">
        <f aca="false">E248*$E$6</f>
        <v>0</v>
      </c>
      <c r="P248" s="53" t="n">
        <f aca="false">F248*$F$6</f>
        <v>0</v>
      </c>
      <c r="Q248" s="53" t="n">
        <f aca="false">G248*$G$6</f>
        <v>0</v>
      </c>
      <c r="R248" s="53" t="n">
        <f aca="false">H248*$H$6</f>
        <v>0</v>
      </c>
      <c r="S248" s="53" t="n">
        <f aca="false">(N248/100)*(I248*$I$6)+(N248/100)*(J248*$J$6)+(N248/100)*(K248*$L$6)</f>
        <v>140.4</v>
      </c>
      <c r="T248" s="53" t="n">
        <f aca="false">(O248/100)*(K248*$K$6)</f>
        <v>0</v>
      </c>
      <c r="U248" s="53" t="n">
        <f aca="false">(P248/100)*(K248*$K$6)+(P248/100)*(L248*$L$6)</f>
        <v>0</v>
      </c>
      <c r="V248" s="53" t="n">
        <f aca="false">(Q248/100)*(L248*$L$6)</f>
        <v>0</v>
      </c>
      <c r="W248" s="53" t="n">
        <f aca="false">(R248/100)*(K248*$K$6)+(R248/100)*(L248*$L$6)</f>
        <v>0</v>
      </c>
      <c r="X248" s="53" t="n">
        <f aca="false">N248+S248</f>
        <v>210.6</v>
      </c>
      <c r="Y248" s="53" t="n">
        <f aca="false">O248+T248</f>
        <v>0</v>
      </c>
      <c r="Z248" s="53" t="n">
        <f aca="false">P248+U248</f>
        <v>0</v>
      </c>
      <c r="AA248" s="53" t="n">
        <f aca="false">Q248+V248</f>
        <v>0</v>
      </c>
      <c r="AB248" s="53" t="n">
        <f aca="false">R248+W248</f>
        <v>0</v>
      </c>
      <c r="AC248" s="54" t="n">
        <f aca="false">ROUND(X248+Y248+Z248+AA248+AB248,1)</f>
        <v>210.6</v>
      </c>
      <c r="AD248" s="55" t="n">
        <f aca="false">(ROUND(AC248-AC245,1)/AC245)</f>
        <v>0</v>
      </c>
      <c r="AE248" s="46"/>
      <c r="AF248" s="47"/>
      <c r="AH248" s="59"/>
    </row>
    <row r="249" customFormat="false" ht="15" hidden="false" customHeight="false" outlineLevel="0" collapsed="false">
      <c r="A249" s="48" t="s">
        <v>32</v>
      </c>
      <c r="B249" s="61" t="n">
        <v>0</v>
      </c>
      <c r="C249" s="50" t="s">
        <v>8</v>
      </c>
      <c r="D249" s="51" t="n">
        <v>54</v>
      </c>
      <c r="E249" s="51" t="n">
        <v>0</v>
      </c>
      <c r="F249" s="51" t="n">
        <v>0</v>
      </c>
      <c r="G249" s="51" t="n">
        <v>0</v>
      </c>
      <c r="H249" s="51" t="n">
        <v>0</v>
      </c>
      <c r="I249" s="52" t="n">
        <v>20</v>
      </c>
      <c r="J249" s="52" t="n">
        <v>20</v>
      </c>
      <c r="K249" s="52" t="n">
        <v>60</v>
      </c>
      <c r="L249" s="52" t="n">
        <v>0</v>
      </c>
      <c r="M249" s="52" t="n">
        <v>0</v>
      </c>
      <c r="N249" s="53" t="n">
        <f aca="false">D249*$D$7</f>
        <v>70.2</v>
      </c>
      <c r="O249" s="53" t="n">
        <f aca="false">E249*$E$7</f>
        <v>0</v>
      </c>
      <c r="P249" s="53" t="n">
        <f aca="false">F249*$F$7</f>
        <v>0</v>
      </c>
      <c r="Q249" s="53" t="n">
        <f aca="false">G249*$G$7</f>
        <v>0</v>
      </c>
      <c r="R249" s="53" t="n">
        <f aca="false">H249*$H$7</f>
        <v>0</v>
      </c>
      <c r="S249" s="53" t="n">
        <f aca="false">(N249/100)*(I249*$I$7)+(N249/100)*(J249*$J$7)+(N249/100)*(K249*$L$7)</f>
        <v>140.4</v>
      </c>
      <c r="T249" s="53" t="n">
        <f aca="false">(O249/100)*(K249*$K$7)</f>
        <v>0</v>
      </c>
      <c r="U249" s="53" t="n">
        <f aca="false">(P249/100)*(K249*$K$7)+(P249/100)*(L249*$L$7)</f>
        <v>0</v>
      </c>
      <c r="V249" s="53" t="n">
        <f aca="false">(Q249/100)*(L249*$L$7)</f>
        <v>0</v>
      </c>
      <c r="W249" s="53" t="n">
        <f aca="false">(R249/100)*(K249*$K$7)+(R249/100)*(L249*$L$7)</f>
        <v>0</v>
      </c>
      <c r="X249" s="53" t="n">
        <f aca="false">N249+S249</f>
        <v>210.6</v>
      </c>
      <c r="Y249" s="53" t="n">
        <f aca="false">O249+T249</f>
        <v>0</v>
      </c>
      <c r="Z249" s="53" t="n">
        <f aca="false">P249+U249</f>
        <v>0</v>
      </c>
      <c r="AA249" s="53" t="n">
        <f aca="false">Q249+V249</f>
        <v>0</v>
      </c>
      <c r="AB249" s="53" t="n">
        <f aca="false">R249+W249</f>
        <v>0</v>
      </c>
      <c r="AC249" s="54" t="n">
        <f aca="false">ROUND(X249+Y249+Z249+AA249+AB249,1)</f>
        <v>210.6</v>
      </c>
      <c r="AD249" s="55" t="n">
        <f aca="false">(ROUND(AC249-AC245,1)/AC245)</f>
        <v>0</v>
      </c>
      <c r="AE249" s="46"/>
      <c r="AF249" s="47"/>
      <c r="AH249" s="59"/>
    </row>
    <row r="250" customFormat="false" ht="15" hidden="false" customHeight="false" outlineLevel="0" collapsed="false">
      <c r="A250" s="48" t="s">
        <v>33</v>
      </c>
      <c r="B250" s="61"/>
      <c r="C250" s="50" t="s">
        <v>9</v>
      </c>
      <c r="D250" s="51" t="n">
        <v>54</v>
      </c>
      <c r="E250" s="51" t="n">
        <v>0</v>
      </c>
      <c r="F250" s="51" t="n">
        <v>0</v>
      </c>
      <c r="G250" s="51" t="n">
        <v>0</v>
      </c>
      <c r="H250" s="51" t="n">
        <v>0</v>
      </c>
      <c r="I250" s="52" t="n">
        <v>20</v>
      </c>
      <c r="J250" s="52" t="n">
        <v>20</v>
      </c>
      <c r="K250" s="52" t="n">
        <v>60</v>
      </c>
      <c r="L250" s="52" t="n">
        <v>0</v>
      </c>
      <c r="M250" s="52" t="n">
        <v>0</v>
      </c>
      <c r="N250" s="53" t="n">
        <f aca="false">D250*$D$8</f>
        <v>70.2</v>
      </c>
      <c r="O250" s="53" t="n">
        <f aca="false">E250*$E$8</f>
        <v>0</v>
      </c>
      <c r="P250" s="53" t="n">
        <f aca="false">F250*$F$8</f>
        <v>0</v>
      </c>
      <c r="Q250" s="53" t="n">
        <f aca="false">G250*$G$8</f>
        <v>0</v>
      </c>
      <c r="R250" s="53" t="n">
        <f aca="false">H250*$H$8</f>
        <v>0</v>
      </c>
      <c r="S250" s="53" t="n">
        <f aca="false">(N250/100)*(I250*$I$8)+(N250/100)*(J250*$J$8)+(N250/100)*(K250*$L$8)</f>
        <v>140.4</v>
      </c>
      <c r="T250" s="53" t="n">
        <f aca="false">(O250/100)*(K250*$K$8)</f>
        <v>0</v>
      </c>
      <c r="U250" s="53" t="n">
        <f aca="false">(P250/100)*(K250*$K$8)+(P250/100)*(L250*$L$8)</f>
        <v>0</v>
      </c>
      <c r="V250" s="53" t="n">
        <f aca="false">(Q250/100)*(L250*$L$8)</f>
        <v>0</v>
      </c>
      <c r="W250" s="53" t="n">
        <f aca="false">(R250/100)*(K250*$K$8)+(R250/100)*(L250*$L$8)</f>
        <v>0</v>
      </c>
      <c r="X250" s="53" t="n">
        <f aca="false">N250+S250</f>
        <v>210.6</v>
      </c>
      <c r="Y250" s="53" t="n">
        <f aca="false">O250+T250</f>
        <v>0</v>
      </c>
      <c r="Z250" s="53" t="n">
        <f aca="false">P250+U250</f>
        <v>0</v>
      </c>
      <c r="AA250" s="53" t="n">
        <f aca="false">Q250+V250</f>
        <v>0</v>
      </c>
      <c r="AB250" s="53" t="n">
        <f aca="false">R250+W250</f>
        <v>0</v>
      </c>
      <c r="AC250" s="54" t="n">
        <f aca="false">ROUND(X250+Y250+Z250+AA250+AB250,1)</f>
        <v>210.6</v>
      </c>
      <c r="AD250" s="55" t="n">
        <f aca="false">(ROUND(AC250-AC245,1)/AC245)</f>
        <v>0</v>
      </c>
      <c r="AE250" s="46"/>
      <c r="AF250" s="47"/>
      <c r="AH250" s="59"/>
    </row>
    <row r="251" customFormat="false" ht="15" hidden="false" customHeight="false" outlineLevel="0" collapsed="false">
      <c r="A251" s="48" t="s">
        <v>34</v>
      </c>
      <c r="B251" s="61" t="n">
        <v>50</v>
      </c>
      <c r="C251" s="50" t="s">
        <v>10</v>
      </c>
      <c r="D251" s="51" t="n">
        <v>27</v>
      </c>
      <c r="E251" s="51" t="n">
        <v>60</v>
      </c>
      <c r="F251" s="51" t="n">
        <v>0</v>
      </c>
      <c r="G251" s="51" t="n">
        <v>0</v>
      </c>
      <c r="H251" s="51" t="n">
        <v>0</v>
      </c>
      <c r="I251" s="52" t="n">
        <v>20</v>
      </c>
      <c r="J251" s="52" t="n">
        <v>20</v>
      </c>
      <c r="K251" s="52" t="n">
        <v>100</v>
      </c>
      <c r="L251" s="52" t="n">
        <v>0</v>
      </c>
      <c r="M251" s="52" t="n">
        <v>0</v>
      </c>
      <c r="N251" s="53" t="n">
        <f aca="false">D251*$D$9</f>
        <v>33.75</v>
      </c>
      <c r="O251" s="53" t="n">
        <f aca="false">E251*$E$9</f>
        <v>75</v>
      </c>
      <c r="P251" s="53" t="n">
        <f aca="false">F251*$F$9</f>
        <v>0</v>
      </c>
      <c r="Q251" s="53" t="n">
        <f aca="false">G251*$G$9</f>
        <v>0</v>
      </c>
      <c r="R251" s="53" t="n">
        <f aca="false">H251*$H$9</f>
        <v>0</v>
      </c>
      <c r="S251" s="53" t="n">
        <f aca="false">(N251/100)*(I251*$I$9)+(N251/100)*(J251*$J$9)+(N251/100)*(K251*$L$9)</f>
        <v>47.25</v>
      </c>
      <c r="T251" s="53" t="n">
        <f aca="false">(O251/100)*(K251*$K$9)</f>
        <v>105</v>
      </c>
      <c r="U251" s="53" t="n">
        <f aca="false">(P251/100)*(K251*$K$9)+(P251/100)*(L251*$L$9)</f>
        <v>0</v>
      </c>
      <c r="V251" s="53" t="n">
        <f aca="false">(Q251/100)*(L251*$L$9)</f>
        <v>0</v>
      </c>
      <c r="W251" s="53" t="n">
        <f aca="false">(R251/100)*(K251*$K$9)+(R251/100)*(L251*$L$9)</f>
        <v>0</v>
      </c>
      <c r="X251" s="53" t="n">
        <f aca="false">N251+S251</f>
        <v>81</v>
      </c>
      <c r="Y251" s="53" t="n">
        <f aca="false">O251+T251</f>
        <v>180</v>
      </c>
      <c r="Z251" s="53" t="n">
        <f aca="false">P251+U251</f>
        <v>0</v>
      </c>
      <c r="AA251" s="53" t="n">
        <f aca="false">Q251+V251</f>
        <v>0</v>
      </c>
      <c r="AB251" s="53" t="n">
        <f aca="false">R251+W251</f>
        <v>0</v>
      </c>
      <c r="AC251" s="54" t="n">
        <f aca="false">ROUND(X251+Y251+Z251+AA251+AB251,1)</f>
        <v>261</v>
      </c>
      <c r="AD251" s="55" t="n">
        <f aca="false">(ROUND(AC251-AC245,1)/AC245)</f>
        <v>0.239316239316239</v>
      </c>
      <c r="AE251" s="46"/>
      <c r="AF251" s="47"/>
      <c r="AH251" s="59"/>
    </row>
    <row r="252" customFormat="false" ht="15" hidden="false" customHeight="false" outlineLevel="0" collapsed="false">
      <c r="A252" s="48" t="s">
        <v>35</v>
      </c>
      <c r="B252" s="61"/>
      <c r="C252" s="50" t="s">
        <v>11</v>
      </c>
      <c r="D252" s="51" t="n">
        <v>27</v>
      </c>
      <c r="E252" s="51" t="n">
        <v>0</v>
      </c>
      <c r="F252" s="51" t="n">
        <v>60</v>
      </c>
      <c r="G252" s="51" t="n">
        <v>0</v>
      </c>
      <c r="H252" s="51" t="n">
        <v>0</v>
      </c>
      <c r="I252" s="52" t="n">
        <v>20</v>
      </c>
      <c r="J252" s="52" t="n">
        <v>20</v>
      </c>
      <c r="K252" s="52" t="n">
        <v>50</v>
      </c>
      <c r="L252" s="52" t="n">
        <v>50</v>
      </c>
      <c r="M252" s="52" t="n">
        <v>0</v>
      </c>
      <c r="N252" s="53" t="n">
        <f aca="false">D252*$D$10</f>
        <v>33.75</v>
      </c>
      <c r="O252" s="53" t="n">
        <f aca="false">E252*$E$10</f>
        <v>0</v>
      </c>
      <c r="P252" s="53" t="n">
        <f aca="false">F252*$F$10</f>
        <v>75</v>
      </c>
      <c r="Q252" s="53" t="n">
        <f aca="false">G252*$G$10</f>
        <v>0</v>
      </c>
      <c r="R252" s="53" t="n">
        <f aca="false">H252*$H$10</f>
        <v>0</v>
      </c>
      <c r="S252" s="53" t="n">
        <f aca="false">(N252/100)*(I252*$I$10)+(N252/100)*(J252*$J$10)+(N252/100)*(K252*$L$10)</f>
        <v>37.125</v>
      </c>
      <c r="T252" s="53" t="n">
        <f aca="false">(O252/100)*(K252*$J$10)</f>
        <v>0</v>
      </c>
      <c r="U252" s="53" t="n">
        <f aca="false">(P252/100)*(K252*$K$10)+(P252/100)*(L252*$L$10)</f>
        <v>105</v>
      </c>
      <c r="V252" s="53" t="n">
        <f aca="false">(Q252/100)*(L252*$L$10)</f>
        <v>0</v>
      </c>
      <c r="W252" s="53" t="n">
        <f aca="false">(R252/100)*(K252*$K$10)+(R252/100)*(L252*$L$10)</f>
        <v>0</v>
      </c>
      <c r="X252" s="53" t="n">
        <f aca="false">N252+S252</f>
        <v>70.875</v>
      </c>
      <c r="Y252" s="53" t="n">
        <f aca="false">O252+T252</f>
        <v>0</v>
      </c>
      <c r="Z252" s="53" t="n">
        <f aca="false">P252+U252</f>
        <v>180</v>
      </c>
      <c r="AA252" s="53" t="n">
        <f aca="false">Q252+V252</f>
        <v>0</v>
      </c>
      <c r="AB252" s="53" t="n">
        <f aca="false">R252+W252</f>
        <v>0</v>
      </c>
      <c r="AC252" s="54" t="n">
        <f aca="false">ROUND(X252+Y252+Z252+AA252+AB252,1)</f>
        <v>250.9</v>
      </c>
      <c r="AD252" s="55" t="n">
        <f aca="false">(ROUND(AC252-AC245,1)/AC245)</f>
        <v>0.191358024691358</v>
      </c>
      <c r="AE252" s="46"/>
      <c r="AF252" s="47"/>
      <c r="AH252" s="59"/>
    </row>
    <row r="253" customFormat="false" ht="15" hidden="false" customHeight="false" outlineLevel="0" collapsed="false">
      <c r="A253" s="48" t="s">
        <v>36</v>
      </c>
      <c r="B253" s="61"/>
      <c r="C253" s="50" t="s">
        <v>12</v>
      </c>
      <c r="D253" s="51" t="n">
        <v>27</v>
      </c>
      <c r="E253" s="51" t="n">
        <v>0</v>
      </c>
      <c r="F253" s="51" t="n">
        <v>0</v>
      </c>
      <c r="G253" s="51" t="n">
        <v>60</v>
      </c>
      <c r="H253" s="51" t="n">
        <v>0</v>
      </c>
      <c r="I253" s="52" t="n">
        <v>20</v>
      </c>
      <c r="J253" s="52" t="n">
        <v>20</v>
      </c>
      <c r="K253" s="52" t="n">
        <v>0</v>
      </c>
      <c r="L253" s="52" t="n">
        <v>120</v>
      </c>
      <c r="M253" s="52" t="n">
        <v>0</v>
      </c>
      <c r="N253" s="53" t="n">
        <f aca="false">D253*$D$11</f>
        <v>33.75</v>
      </c>
      <c r="O253" s="53" t="n">
        <f aca="false">E253*$E$11</f>
        <v>0</v>
      </c>
      <c r="P253" s="53" t="n">
        <f aca="false">F253*$F$11</f>
        <v>0</v>
      </c>
      <c r="Q253" s="53" t="n">
        <f aca="false">G253*$G$11</f>
        <v>75</v>
      </c>
      <c r="R253" s="53" t="n">
        <f aca="false">H253*$H$11</f>
        <v>0</v>
      </c>
      <c r="S253" s="53" t="n">
        <f aca="false">(N253/100)*(I253*$I$11)+(N253/100)*(J253*$J$11)+(N253/100)*(K253*$L$11)</f>
        <v>13.5</v>
      </c>
      <c r="T253" s="53" t="n">
        <f aca="false">(O253/100)*(K253*$K$11)</f>
        <v>0</v>
      </c>
      <c r="U253" s="53" t="n">
        <f aca="false">(P253/100)*(K253*$K$11)+(P253/100)*(L253*$L$11)</f>
        <v>0</v>
      </c>
      <c r="V253" s="53" t="n">
        <f aca="false">(Q253/100)*(L253*$L$11)</f>
        <v>126</v>
      </c>
      <c r="W253" s="53" t="n">
        <f aca="false">(R253/100)*(K253*$K$11)+(R253/100)*(L253*$L$11)</f>
        <v>0</v>
      </c>
      <c r="X253" s="53" t="n">
        <f aca="false">N253+S253</f>
        <v>47.25</v>
      </c>
      <c r="Y253" s="53" t="n">
        <f aca="false">O253+T253</f>
        <v>0</v>
      </c>
      <c r="Z253" s="53" t="n">
        <f aca="false">P253+U253</f>
        <v>0</v>
      </c>
      <c r="AA253" s="53" t="n">
        <f aca="false">Q253+V253</f>
        <v>201</v>
      </c>
      <c r="AB253" s="53" t="n">
        <f aca="false">R253+W253</f>
        <v>0</v>
      </c>
      <c r="AC253" s="54" t="n">
        <f aca="false">ROUND(X253+Y253+Z253+AA253+AB253,1)</f>
        <v>248.3</v>
      </c>
      <c r="AD253" s="55" t="n">
        <f aca="false">(ROUND(AC253-AC245,1)/AC245)</f>
        <v>0.179012345679012</v>
      </c>
      <c r="AE253" s="46"/>
      <c r="AF253" s="47"/>
      <c r="AH253" s="59"/>
    </row>
    <row r="254" customFormat="false" ht="15" hidden="false" customHeight="false" outlineLevel="0" collapsed="false">
      <c r="A254" s="48" t="s">
        <v>37</v>
      </c>
      <c r="B254" s="61"/>
      <c r="C254" s="50" t="s">
        <v>13</v>
      </c>
      <c r="D254" s="51" t="n">
        <v>27</v>
      </c>
      <c r="E254" s="51" t="n">
        <v>0</v>
      </c>
      <c r="F254" s="51" t="n">
        <v>0</v>
      </c>
      <c r="G254" s="51" t="n">
        <v>0</v>
      </c>
      <c r="H254" s="51" t="n">
        <v>60</v>
      </c>
      <c r="I254" s="52" t="n">
        <v>20</v>
      </c>
      <c r="J254" s="52" t="n">
        <v>20</v>
      </c>
      <c r="K254" s="52" t="n">
        <v>50</v>
      </c>
      <c r="L254" s="52" t="n">
        <v>50</v>
      </c>
      <c r="M254" s="52" t="n">
        <v>0</v>
      </c>
      <c r="N254" s="53" t="n">
        <f aca="false">D254*$D$12</f>
        <v>33.75</v>
      </c>
      <c r="O254" s="53" t="n">
        <f aca="false">E254*$E$12</f>
        <v>0</v>
      </c>
      <c r="P254" s="53" t="n">
        <f aca="false">F254*$F$12</f>
        <v>0</v>
      </c>
      <c r="Q254" s="53" t="n">
        <f aca="false">G254*$G$12</f>
        <v>0</v>
      </c>
      <c r="R254" s="53" t="n">
        <f aca="false">H254*$H$12</f>
        <v>75</v>
      </c>
      <c r="S254" s="53" t="n">
        <f aca="false">(N254/100)*(I254*$I$12)+(N254/100)*(J254*$J$12)+(N254/100)*(K254*$L$12)</f>
        <v>37.125</v>
      </c>
      <c r="T254" s="53" t="n">
        <f aca="false">(O254/100)*(K254*$K$12)</f>
        <v>0</v>
      </c>
      <c r="U254" s="53" t="n">
        <f aca="false">(P254/100)*(K254*$K$12)+(P254/100)*(L254*$L$12)</f>
        <v>0</v>
      </c>
      <c r="V254" s="53" t="n">
        <f aca="false">(Q254/100)*(L254*$L$12)</f>
        <v>0</v>
      </c>
      <c r="W254" s="53" t="n">
        <f aca="false">(R254/100)*(K254*$K$12)+(R254/100)*(L254*$L$12)</f>
        <v>105</v>
      </c>
      <c r="X254" s="53" t="n">
        <f aca="false">N254+S254</f>
        <v>70.875</v>
      </c>
      <c r="Y254" s="53" t="n">
        <f aca="false">O254+T254</f>
        <v>0</v>
      </c>
      <c r="Z254" s="53" t="n">
        <f aca="false">P254+U254</f>
        <v>0</v>
      </c>
      <c r="AA254" s="53" t="n">
        <f aca="false">Q254+V254</f>
        <v>0</v>
      </c>
      <c r="AB254" s="53" t="n">
        <f aca="false">R254+W254</f>
        <v>180</v>
      </c>
      <c r="AC254" s="54" t="n">
        <f aca="false">ROUND(X254+Y254+Z254+AA254+AB254,1)</f>
        <v>250.9</v>
      </c>
      <c r="AD254" s="55" t="n">
        <f aca="false">(ROUND(AC254-AC245,1)/AC245)</f>
        <v>0.191358024691358</v>
      </c>
      <c r="AE254" s="46"/>
      <c r="AF254" s="47"/>
      <c r="AH254" s="59"/>
    </row>
    <row r="255" customFormat="false" ht="15" hidden="false" customHeight="false" outlineLevel="0" collapsed="false">
      <c r="A255" s="48" t="s">
        <v>38</v>
      </c>
      <c r="B255" s="61"/>
      <c r="C255" s="50" t="s">
        <v>14</v>
      </c>
      <c r="D255" s="51" t="n">
        <v>54</v>
      </c>
      <c r="E255" s="51" t="n">
        <v>0</v>
      </c>
      <c r="F255" s="51" t="n">
        <v>0</v>
      </c>
      <c r="G255" s="51" t="n">
        <v>0</v>
      </c>
      <c r="H255" s="51" t="n">
        <v>0</v>
      </c>
      <c r="I255" s="52" t="n">
        <v>20</v>
      </c>
      <c r="J255" s="52" t="n">
        <v>20</v>
      </c>
      <c r="K255" s="52" t="n">
        <v>60</v>
      </c>
      <c r="L255" s="52" t="n">
        <v>0</v>
      </c>
      <c r="M255" s="52" t="n">
        <v>80</v>
      </c>
      <c r="N255" s="53" t="n">
        <f aca="false">D255*$D$13</f>
        <v>67.5</v>
      </c>
      <c r="O255" s="53" t="n">
        <f aca="false">E255*$E$13</f>
        <v>0</v>
      </c>
      <c r="P255" s="53" t="n">
        <f aca="false">F255*$F$13</f>
        <v>0</v>
      </c>
      <c r="Q255" s="53" t="n">
        <f aca="false">G255*$G$13</f>
        <v>0</v>
      </c>
      <c r="R255" s="53" t="n">
        <f aca="false">H255*$H$13</f>
        <v>0</v>
      </c>
      <c r="S255" s="53" t="n">
        <f aca="false">(N255/100)*(I255*$I$13)+(N255/100)*(J255*$J$13)+(N255/100)*(M255*$M$13)+(N255/100)*(K255*$K$10)</f>
        <v>191.7</v>
      </c>
      <c r="T255" s="53" t="n">
        <f aca="false">(O255/100)*(K255*$K$13)+(O255/100)*(M255*$M$13)</f>
        <v>0</v>
      </c>
      <c r="U255" s="53" t="n">
        <f aca="false">(P255/100)*(K255*$K$13)+(P255/100)*(L255*$L$13)+(P255/100)*(M255*$M$13)</f>
        <v>0</v>
      </c>
      <c r="V255" s="53" t="n">
        <f aca="false">(Q255/100)*(L255*$L$13)+(Q255/100)*(M255*$M$13)</f>
        <v>0</v>
      </c>
      <c r="W255" s="53" t="n">
        <f aca="false">(R255/100)*(K255*$K$13)+(R255/100)*(L255*$L$13)+(R255/100)*(M255*$M$13)</f>
        <v>0</v>
      </c>
      <c r="X255" s="53" t="n">
        <f aca="false">N255+S255</f>
        <v>259.2</v>
      </c>
      <c r="Y255" s="53" t="n">
        <f aca="false">O255+T255</f>
        <v>0</v>
      </c>
      <c r="Z255" s="53" t="n">
        <f aca="false">P255+U255</f>
        <v>0</v>
      </c>
      <c r="AA255" s="53" t="n">
        <f aca="false">Q255+V255</f>
        <v>0</v>
      </c>
      <c r="AB255" s="53" t="n">
        <f aca="false">R255+W255</f>
        <v>0</v>
      </c>
      <c r="AC255" s="54" t="n">
        <f aca="false">ROUND(X255+Y255+Z255+AA255+AB255,1)</f>
        <v>259.2</v>
      </c>
      <c r="AD255" s="55" t="n">
        <f aca="false">(ROUND(AC255-AC245,1)/AC245)</f>
        <v>0.230769230769231</v>
      </c>
      <c r="AE255" s="46"/>
      <c r="AF255" s="47"/>
      <c r="AH255" s="59"/>
    </row>
    <row r="256" customFormat="false" ht="15" hidden="false" customHeight="false" outlineLevel="0" collapsed="false">
      <c r="A256" s="48" t="s">
        <v>39</v>
      </c>
      <c r="B256" s="61"/>
      <c r="C256" s="50" t="s">
        <v>15</v>
      </c>
      <c r="D256" s="51" t="n">
        <v>54</v>
      </c>
      <c r="E256" s="51" t="n">
        <v>0</v>
      </c>
      <c r="F256" s="51" t="n">
        <v>0</v>
      </c>
      <c r="G256" s="51" t="n">
        <v>0</v>
      </c>
      <c r="H256" s="51" t="n">
        <v>0</v>
      </c>
      <c r="I256" s="52" t="n">
        <v>20</v>
      </c>
      <c r="J256" s="52" t="n">
        <v>20</v>
      </c>
      <c r="K256" s="52" t="n">
        <v>100</v>
      </c>
      <c r="L256" s="52" t="n">
        <v>0</v>
      </c>
      <c r="M256" s="52" t="n">
        <v>0</v>
      </c>
      <c r="N256" s="53" t="n">
        <f aca="false">D256*$D$14</f>
        <v>67.5</v>
      </c>
      <c r="O256" s="53" t="n">
        <f aca="false">E256*$E$14</f>
        <v>0</v>
      </c>
      <c r="P256" s="53" t="n">
        <f aca="false">F256*$F$14</f>
        <v>0</v>
      </c>
      <c r="Q256" s="53" t="n">
        <f aca="false">G256*$G$14</f>
        <v>0</v>
      </c>
      <c r="R256" s="53" t="n">
        <f aca="false">H256*$H$14</f>
        <v>0</v>
      </c>
      <c r="S256" s="53" t="n">
        <f aca="false">(N256/100)*(I256*$I$14)+(N256/100)*(J256*$J$14)+(N256/100)*(K256*$K$14)</f>
        <v>162</v>
      </c>
      <c r="T256" s="53" t="n">
        <f aca="false">(O256/100)*(K256*$K$14)</f>
        <v>0</v>
      </c>
      <c r="U256" s="53" t="n">
        <f aca="false">(P256/100)*(K256*$K$14)+(P256/100)*(L256*$L$14)</f>
        <v>0</v>
      </c>
      <c r="V256" s="53" t="n">
        <f aca="false">(Q256/100)*(L256*$L$14)</f>
        <v>0</v>
      </c>
      <c r="W256" s="53" t="n">
        <f aca="false">(R256/100)*(K256*$L$14)+(R256/100)*(L256*$M$14)</f>
        <v>0</v>
      </c>
      <c r="X256" s="53" t="n">
        <f aca="false">N256+S256</f>
        <v>229.5</v>
      </c>
      <c r="Y256" s="53" t="n">
        <f aca="false">O256+T256</f>
        <v>0</v>
      </c>
      <c r="Z256" s="53" t="n">
        <f aca="false">P256+U256</f>
        <v>0</v>
      </c>
      <c r="AA256" s="53" t="n">
        <f aca="false">Q256+V256</f>
        <v>0</v>
      </c>
      <c r="AB256" s="53" t="n">
        <f aca="false">R256+W256</f>
        <v>0</v>
      </c>
      <c r="AC256" s="54" t="n">
        <f aca="false">ROUND(X256+Y256+Z256+AA256+AB256,1)</f>
        <v>229.5</v>
      </c>
      <c r="AD256" s="55" t="n">
        <f aca="false">(ROUND(AC256-AC245,1)/AC245)</f>
        <v>0.0897435897435897</v>
      </c>
      <c r="AE256" s="46"/>
      <c r="AF256" s="47"/>
      <c r="AH256" s="59"/>
    </row>
    <row r="257" customFormat="false" ht="15" hidden="false" customHeight="false" outlineLevel="0" collapsed="false">
      <c r="A257" s="48"/>
      <c r="B257" s="61"/>
      <c r="C257" s="50" t="s">
        <v>16</v>
      </c>
      <c r="D257" s="51" t="n">
        <v>54</v>
      </c>
      <c r="E257" s="51" t="n">
        <v>0</v>
      </c>
      <c r="F257" s="51" t="n">
        <v>0</v>
      </c>
      <c r="G257" s="51" t="n">
        <v>0</v>
      </c>
      <c r="H257" s="51" t="n">
        <v>0</v>
      </c>
      <c r="I257" s="52" t="n">
        <v>20</v>
      </c>
      <c r="J257" s="52" t="n">
        <v>20</v>
      </c>
      <c r="K257" s="52" t="n">
        <v>0</v>
      </c>
      <c r="L257" s="52" t="n">
        <v>100</v>
      </c>
      <c r="M257" s="52" t="n">
        <v>0</v>
      </c>
      <c r="N257" s="53" t="n">
        <f aca="false">D257*$D$15</f>
        <v>67.5</v>
      </c>
      <c r="O257" s="53" t="n">
        <f aca="false">E257*$E$15</f>
        <v>0</v>
      </c>
      <c r="P257" s="53" t="n">
        <f aca="false">F257*$F$15</f>
        <v>0</v>
      </c>
      <c r="Q257" s="53" t="n">
        <f aca="false">G257*$G$15</f>
        <v>0</v>
      </c>
      <c r="R257" s="53" t="n">
        <f aca="false">H257*$H$15</f>
        <v>0</v>
      </c>
      <c r="S257" s="53" t="n">
        <f aca="false">(N257/100)*(I257*$I$15)+(N257/100)*(J257*$J$15)+(N257/100)*(L257*$L$15)</f>
        <v>162</v>
      </c>
      <c r="T257" s="53" t="n">
        <f aca="false">(O257/100)*(K257*$K$15)</f>
        <v>0</v>
      </c>
      <c r="U257" s="53" t="n">
        <f aca="false">(P257/100)*(K257*$K$15)+(P257/100)*(L257*$L$15)</f>
        <v>0</v>
      </c>
      <c r="V257" s="53" t="n">
        <f aca="false">(Q257/100)*(L257*$L$15)</f>
        <v>0</v>
      </c>
      <c r="W257" s="53" t="n">
        <f aca="false">(R257/100)*(K257*$K$15)+(R257/100)*(L257*$L$15)</f>
        <v>0</v>
      </c>
      <c r="X257" s="53" t="n">
        <f aca="false">N257+S257</f>
        <v>229.5</v>
      </c>
      <c r="Y257" s="53" t="n">
        <f aca="false">O257+T257</f>
        <v>0</v>
      </c>
      <c r="Z257" s="53" t="n">
        <f aca="false">P257+U257</f>
        <v>0</v>
      </c>
      <c r="AA257" s="53" t="n">
        <f aca="false">Q257+V257</f>
        <v>0</v>
      </c>
      <c r="AB257" s="53" t="n">
        <f aca="false">R257+W257</f>
        <v>0</v>
      </c>
      <c r="AC257" s="54" t="n">
        <f aca="false">ROUND(X257+Y257+Z257+AA257+AB257,1)</f>
        <v>229.5</v>
      </c>
      <c r="AD257" s="55" t="n">
        <f aca="false">(ROUND(AC257-AC245,1)/AC245)</f>
        <v>0.0897435897435897</v>
      </c>
      <c r="AE257" s="46"/>
      <c r="AF257" s="47"/>
      <c r="AH257" s="59"/>
    </row>
    <row r="258" customFormat="false" ht="15" hidden="false" customHeight="false" outlineLevel="0" collapsed="false">
      <c r="A258" s="48"/>
      <c r="B258" s="61"/>
      <c r="C258" s="50" t="s">
        <v>17</v>
      </c>
      <c r="D258" s="51" t="n">
        <v>54</v>
      </c>
      <c r="E258" s="51" t="n">
        <v>0</v>
      </c>
      <c r="F258" s="51" t="n">
        <v>0</v>
      </c>
      <c r="G258" s="51" t="n">
        <v>0</v>
      </c>
      <c r="H258" s="51" t="n">
        <v>0</v>
      </c>
      <c r="I258" s="52" t="n">
        <v>20</v>
      </c>
      <c r="J258" s="52" t="n">
        <v>60</v>
      </c>
      <c r="K258" s="52" t="n">
        <v>60</v>
      </c>
      <c r="L258" s="52" t="n">
        <v>0</v>
      </c>
      <c r="M258" s="52" t="n">
        <v>0</v>
      </c>
      <c r="N258" s="53" t="n">
        <f aca="false">D258*$D$16</f>
        <v>67.5</v>
      </c>
      <c r="O258" s="53" t="n">
        <f aca="false">E258*$E$16</f>
        <v>0</v>
      </c>
      <c r="P258" s="53" t="n">
        <f aca="false">F258*$F$16</f>
        <v>0</v>
      </c>
      <c r="Q258" s="53" t="n">
        <f aca="false">G258*$G$16</f>
        <v>0</v>
      </c>
      <c r="R258" s="53" t="n">
        <f aca="false">H258*$H$16</f>
        <v>0</v>
      </c>
      <c r="S258" s="53" t="n">
        <f aca="false">(N258/100)*(I258*$I$16)+(N258/100)*(J258*$J$16)+(N258/100)*(K258*$L$16)</f>
        <v>155.25</v>
      </c>
      <c r="T258" s="53" t="n">
        <f aca="false">(O258/100)*(K258*$K$16)</f>
        <v>0</v>
      </c>
      <c r="U258" s="53" t="n">
        <f aca="false">(P258/100)*(K258*$K$16)+(P258/100)*(L258*$L$16)</f>
        <v>0</v>
      </c>
      <c r="V258" s="53" t="n">
        <f aca="false">(Q258/100)*(L258*$L$16)</f>
        <v>0</v>
      </c>
      <c r="W258" s="53" t="n">
        <f aca="false">(R258/100)*(K258*$K$16)+(R258/100)*(L258*$L$16)</f>
        <v>0</v>
      </c>
      <c r="X258" s="53" t="n">
        <f aca="false">N258+S258</f>
        <v>222.75</v>
      </c>
      <c r="Y258" s="53" t="n">
        <f aca="false">O258+T258</f>
        <v>0</v>
      </c>
      <c r="Z258" s="53" t="n">
        <f aca="false">P258+U258</f>
        <v>0</v>
      </c>
      <c r="AA258" s="53" t="n">
        <f aca="false">Q258+V258</f>
        <v>0</v>
      </c>
      <c r="AB258" s="53" t="n">
        <f aca="false">R258+W258</f>
        <v>0</v>
      </c>
      <c r="AC258" s="54" t="n">
        <f aca="false">ROUND(X258+Y258+Z258+AA258+AB258,1)</f>
        <v>222.8</v>
      </c>
      <c r="AD258" s="55" t="n">
        <f aca="false">(ROUND(AC258-AC245,1)/AC245)</f>
        <v>0.0579297245963913</v>
      </c>
      <c r="AE258" s="46"/>
      <c r="AF258" s="47"/>
      <c r="AH258" s="59"/>
    </row>
    <row r="259" customFormat="false" ht="15" hidden="false" customHeight="false" outlineLevel="0" collapsed="false">
      <c r="A259" s="48"/>
      <c r="B259" s="61"/>
      <c r="C259" s="50" t="s">
        <v>18</v>
      </c>
      <c r="D259" s="51" t="n">
        <v>54</v>
      </c>
      <c r="E259" s="51" t="n">
        <v>0</v>
      </c>
      <c r="F259" s="51" t="n">
        <v>0</v>
      </c>
      <c r="G259" s="51" t="n">
        <v>0</v>
      </c>
      <c r="H259" s="51" t="n">
        <v>0</v>
      </c>
      <c r="I259" s="52" t="n">
        <v>60</v>
      </c>
      <c r="J259" s="52" t="n">
        <v>20</v>
      </c>
      <c r="K259" s="52" t="n">
        <v>60</v>
      </c>
      <c r="L259" s="52" t="n">
        <v>0</v>
      </c>
      <c r="M259" s="52" t="n">
        <v>0</v>
      </c>
      <c r="N259" s="53" t="n">
        <f aca="false">D259*$D$17</f>
        <v>67.5</v>
      </c>
      <c r="O259" s="53" t="n">
        <f aca="false">E259*$E$17</f>
        <v>0</v>
      </c>
      <c r="P259" s="53" t="n">
        <f aca="false">F259*$F$17</f>
        <v>0</v>
      </c>
      <c r="Q259" s="53" t="n">
        <f aca="false">G259*$G$17</f>
        <v>0</v>
      </c>
      <c r="R259" s="53" t="n">
        <f aca="false">H259*$H$17</f>
        <v>0</v>
      </c>
      <c r="S259" s="53" t="n">
        <f aca="false">(N259/100)*(I259*$I$17)+(N259/100)*(J259*$J$17)+(N259/100)*(K259*$L$17)</f>
        <v>155.25</v>
      </c>
      <c r="T259" s="53" t="n">
        <f aca="false">(O259/100)*(K259*$K$17)</f>
        <v>0</v>
      </c>
      <c r="U259" s="53" t="n">
        <f aca="false">(P259/100)*(K259*$K$17)+(P259/100)*(L259*$L$17)</f>
        <v>0</v>
      </c>
      <c r="V259" s="53" t="n">
        <f aca="false">(Q259/100)*(L259*$L$17)</f>
        <v>0</v>
      </c>
      <c r="W259" s="53" t="n">
        <f aca="false">(R259/100)*(K259*$K$17)+(R259/100)*(L259*$L$17)</f>
        <v>0</v>
      </c>
      <c r="X259" s="53" t="n">
        <f aca="false">N259+S259</f>
        <v>222.75</v>
      </c>
      <c r="Y259" s="53" t="n">
        <f aca="false">O259+T259</f>
        <v>0</v>
      </c>
      <c r="Z259" s="53" t="n">
        <f aca="false">P259+U259</f>
        <v>0</v>
      </c>
      <c r="AA259" s="53" t="n">
        <f aca="false">Q259+V259</f>
        <v>0</v>
      </c>
      <c r="AB259" s="53" t="n">
        <f aca="false">R259+W259</f>
        <v>0</v>
      </c>
      <c r="AC259" s="54" t="n">
        <f aca="false">ROUND(X259+Y259+Z259+AA259+AB259,1)</f>
        <v>222.8</v>
      </c>
      <c r="AD259" s="55" t="n">
        <f aca="false">(ROUND(AC259-AC245,1)/AC245)</f>
        <v>0.0579297245963913</v>
      </c>
      <c r="AE259" s="46"/>
      <c r="AF259" s="47"/>
      <c r="AH259" s="59"/>
    </row>
    <row r="260" customFormat="false" ht="15" hidden="false" customHeight="false" outlineLevel="0" collapsed="false">
      <c r="A260" s="56" t="s">
        <v>19</v>
      </c>
      <c r="B260" s="62" t="s">
        <v>57</v>
      </c>
      <c r="C260" s="40" t="s">
        <v>50</v>
      </c>
      <c r="D260" s="41" t="n">
        <v>60</v>
      </c>
      <c r="E260" s="41" t="n">
        <v>0</v>
      </c>
      <c r="F260" s="41" t="n">
        <v>0</v>
      </c>
      <c r="G260" s="41" t="n">
        <v>0</v>
      </c>
      <c r="H260" s="41" t="n">
        <v>0</v>
      </c>
      <c r="I260" s="42" t="n">
        <v>40</v>
      </c>
      <c r="J260" s="42" t="n">
        <v>40</v>
      </c>
      <c r="K260" s="42" t="n">
        <v>0</v>
      </c>
      <c r="L260" s="42" t="n">
        <v>0</v>
      </c>
      <c r="M260" s="42" t="n">
        <v>0</v>
      </c>
      <c r="N260" s="43" t="n">
        <f aca="false">D260*$D$3</f>
        <v>78</v>
      </c>
      <c r="O260" s="43" t="n">
        <f aca="false">E260*$E$3</f>
        <v>0</v>
      </c>
      <c r="P260" s="43" t="n">
        <f aca="false">F260*$F$3</f>
        <v>0</v>
      </c>
      <c r="Q260" s="43" t="n">
        <f aca="false">G260*$G$3</f>
        <v>0</v>
      </c>
      <c r="R260" s="43" t="n">
        <f aca="false">H260*$H$3</f>
        <v>0</v>
      </c>
      <c r="S260" s="43" t="n">
        <f aca="false">(N260/100)*(I260*$I$3)+(N260/100)*(J260*$J$3)</f>
        <v>124.8</v>
      </c>
      <c r="T260" s="43" t="n">
        <f aca="false">(O260/100)*(K260*$K$3)</f>
        <v>0</v>
      </c>
      <c r="U260" s="43" t="n">
        <f aca="false">(P260/100)*(K260*$K$3)+(P260/100)*(L260*$L$3)</f>
        <v>0</v>
      </c>
      <c r="V260" s="43" t="n">
        <f aca="false">(Q260/100)*(L260*$L$3)</f>
        <v>0</v>
      </c>
      <c r="W260" s="43" t="n">
        <f aca="false">(R260/100)*(K260*$K$3)+(R260/100)*(L260*$L$3)</f>
        <v>0</v>
      </c>
      <c r="X260" s="43" t="n">
        <f aca="false">N260+S260</f>
        <v>202.8</v>
      </c>
      <c r="Y260" s="43" t="n">
        <f aca="false">O260+T260</f>
        <v>0</v>
      </c>
      <c r="Z260" s="43" t="n">
        <f aca="false">P260+U260</f>
        <v>0</v>
      </c>
      <c r="AA260" s="43" t="n">
        <f aca="false">Q260+V260</f>
        <v>0</v>
      </c>
      <c r="AB260" s="43" t="n">
        <f aca="false">R260+W260</f>
        <v>0</v>
      </c>
      <c r="AC260" s="44" t="n">
        <f aca="false">ROUND(X260+Y260+Z260+AA260+AB260,1)</f>
        <v>202.8</v>
      </c>
      <c r="AD260" s="45"/>
      <c r="AE260" s="37"/>
      <c r="AF260" s="15"/>
      <c r="AH260" s="59"/>
    </row>
    <row r="261" customFormat="false" ht="15" hidden="false" customHeight="false" outlineLevel="0" collapsed="false">
      <c r="A261" s="48" t="s">
        <v>29</v>
      </c>
      <c r="B261" s="63" t="n">
        <v>15</v>
      </c>
      <c r="C261" s="50" t="s">
        <v>5</v>
      </c>
      <c r="D261" s="51" t="n">
        <v>60</v>
      </c>
      <c r="E261" s="51" t="n">
        <v>0</v>
      </c>
      <c r="F261" s="51" t="n">
        <v>0</v>
      </c>
      <c r="G261" s="51" t="n">
        <v>0</v>
      </c>
      <c r="H261" s="51" t="n">
        <v>0</v>
      </c>
      <c r="I261" s="52" t="n">
        <v>59</v>
      </c>
      <c r="J261" s="52" t="n">
        <v>59</v>
      </c>
      <c r="K261" s="52" t="n">
        <v>0</v>
      </c>
      <c r="L261" s="52" t="n">
        <v>0</v>
      </c>
      <c r="M261" s="52" t="n">
        <v>0</v>
      </c>
      <c r="N261" s="53" t="n">
        <f aca="false">D261*$D$4</f>
        <v>75</v>
      </c>
      <c r="O261" s="53" t="n">
        <f aca="false">E261*$E$4</f>
        <v>0</v>
      </c>
      <c r="P261" s="53" t="n">
        <f aca="false">F261*$F$4</f>
        <v>0</v>
      </c>
      <c r="Q261" s="53" t="n">
        <f aca="false">G261*$G$4</f>
        <v>0</v>
      </c>
      <c r="R261" s="53" t="n">
        <f aca="false">H261*$H$4</f>
        <v>0</v>
      </c>
      <c r="S261" s="53" t="n">
        <f aca="false">(N261/100)*(I261*$I$4)+(N261/100)*(J261*$J$4)</f>
        <v>177</v>
      </c>
      <c r="T261" s="53" t="n">
        <f aca="false">(O261/100)*(K261*$K$4)</f>
        <v>0</v>
      </c>
      <c r="U261" s="53" t="n">
        <f aca="false">(P261/100)*(K261*$K$4)+(P261/100)*(L261*$L$4)</f>
        <v>0</v>
      </c>
      <c r="V261" s="53" t="n">
        <f aca="false">(Q261/100)*(L261*$L$4)</f>
        <v>0</v>
      </c>
      <c r="W261" s="53" t="n">
        <f aca="false">(R261/100)*(K261*$K$4)+(R261/100)*(L261*$L$4)</f>
        <v>0</v>
      </c>
      <c r="X261" s="53" t="n">
        <f aca="false">N261+S261</f>
        <v>252</v>
      </c>
      <c r="Y261" s="53" t="n">
        <f aca="false">O261+T261</f>
        <v>0</v>
      </c>
      <c r="Z261" s="53" t="n">
        <f aca="false">P261+U261</f>
        <v>0</v>
      </c>
      <c r="AA261" s="53" t="n">
        <f aca="false">Q261+V261</f>
        <v>0</v>
      </c>
      <c r="AB261" s="53" t="n">
        <f aca="false">R261+W261</f>
        <v>0</v>
      </c>
      <c r="AC261" s="54" t="n">
        <f aca="false">ROUND(X261+Y261+Z261+AA261+AB261,1)</f>
        <v>252</v>
      </c>
      <c r="AD261" s="55" t="n">
        <f aca="false">(ROUND(AC261-AC260,1)/AC260)</f>
        <v>0.242603550295858</v>
      </c>
      <c r="AE261" s="46" t="s">
        <v>28</v>
      </c>
      <c r="AF261" s="47"/>
      <c r="AH261" s="59"/>
    </row>
    <row r="262" customFormat="false" ht="15" hidden="false" customHeight="false" outlineLevel="0" collapsed="false">
      <c r="A262" s="48" t="s">
        <v>30</v>
      </c>
      <c r="B262" s="63" t="n">
        <v>15</v>
      </c>
      <c r="C262" s="50" t="s">
        <v>6</v>
      </c>
      <c r="D262" s="51" t="n">
        <v>60</v>
      </c>
      <c r="E262" s="51" t="n">
        <v>0</v>
      </c>
      <c r="F262" s="51" t="n">
        <v>0</v>
      </c>
      <c r="G262" s="51" t="n">
        <v>0</v>
      </c>
      <c r="H262" s="51" t="n">
        <v>0</v>
      </c>
      <c r="I262" s="52" t="n">
        <v>40</v>
      </c>
      <c r="J262" s="52" t="n">
        <v>40</v>
      </c>
      <c r="K262" s="52" t="n">
        <v>0</v>
      </c>
      <c r="L262" s="52" t="n">
        <v>0</v>
      </c>
      <c r="M262" s="52" t="n">
        <v>0</v>
      </c>
      <c r="N262" s="53" t="n">
        <f aca="false">D262*$D$5</f>
        <v>78</v>
      </c>
      <c r="O262" s="53" t="n">
        <f aca="false">E262*$E$5</f>
        <v>0</v>
      </c>
      <c r="P262" s="53" t="n">
        <f aca="false">F262*$F$5</f>
        <v>0</v>
      </c>
      <c r="Q262" s="53" t="n">
        <f aca="false">G262*$G$5</f>
        <v>0</v>
      </c>
      <c r="R262" s="53" t="n">
        <f aca="false">H262*$H$5</f>
        <v>0</v>
      </c>
      <c r="S262" s="53" t="n">
        <f aca="false">(N262/100)*(I262*$I$5)+(N262/100)*(J262*$J$5)</f>
        <v>124.8</v>
      </c>
      <c r="T262" s="53" t="n">
        <f aca="false">(O262/100)*(K262*$K$5)</f>
        <v>0</v>
      </c>
      <c r="U262" s="53" t="n">
        <f aca="false">(P262/100)*(K262*$K$5)+(P262/100)*(L262*$L$5)</f>
        <v>0</v>
      </c>
      <c r="V262" s="53" t="n">
        <f aca="false">(Q262/100)*(L262*$L$5)</f>
        <v>0</v>
      </c>
      <c r="W262" s="53" t="n">
        <f aca="false">(R262/100)*(K262*$K$5)+(R262/100)*(L262*$L$5)</f>
        <v>0</v>
      </c>
      <c r="X262" s="53" t="n">
        <f aca="false">N262+S262</f>
        <v>202.8</v>
      </c>
      <c r="Y262" s="53" t="n">
        <f aca="false">O262+T262</f>
        <v>0</v>
      </c>
      <c r="Z262" s="53" t="n">
        <f aca="false">P262+U262</f>
        <v>0</v>
      </c>
      <c r="AA262" s="53" t="n">
        <f aca="false">Q262+V262</f>
        <v>0</v>
      </c>
      <c r="AB262" s="53" t="n">
        <f aca="false">R262+W262</f>
        <v>0</v>
      </c>
      <c r="AC262" s="54" t="n">
        <f aca="false">ROUND(X262+Y262+Z262+AA262+AB262,1)</f>
        <v>202.8</v>
      </c>
      <c r="AD262" s="55" t="n">
        <f aca="false">(ROUND(AC262-AC260,1)/AC260)</f>
        <v>0</v>
      </c>
      <c r="AE262" s="46"/>
      <c r="AF262" s="47"/>
      <c r="AH262" s="59"/>
    </row>
    <row r="263" customFormat="false" ht="15" hidden="false" customHeight="false" outlineLevel="0" collapsed="false">
      <c r="A263" s="48" t="s">
        <v>31</v>
      </c>
      <c r="B263" s="63" t="n">
        <v>0</v>
      </c>
      <c r="C263" s="50" t="s">
        <v>7</v>
      </c>
      <c r="D263" s="51" t="n">
        <v>60</v>
      </c>
      <c r="E263" s="51" t="n">
        <v>0</v>
      </c>
      <c r="F263" s="51" t="n">
        <v>0</v>
      </c>
      <c r="G263" s="51" t="n">
        <v>0</v>
      </c>
      <c r="H263" s="51" t="n">
        <v>0</v>
      </c>
      <c r="I263" s="52" t="n">
        <v>40</v>
      </c>
      <c r="J263" s="52" t="n">
        <v>40</v>
      </c>
      <c r="K263" s="52" t="n">
        <v>0</v>
      </c>
      <c r="L263" s="52" t="n">
        <v>0</v>
      </c>
      <c r="M263" s="52" t="n">
        <v>0</v>
      </c>
      <c r="N263" s="53" t="n">
        <f aca="false">D263*$D$6</f>
        <v>78</v>
      </c>
      <c r="O263" s="53" t="n">
        <f aca="false">E263*$E$6</f>
        <v>0</v>
      </c>
      <c r="P263" s="53" t="n">
        <f aca="false">F263*$F$6</f>
        <v>0</v>
      </c>
      <c r="Q263" s="53" t="n">
        <f aca="false">G263*$G$6</f>
        <v>0</v>
      </c>
      <c r="R263" s="53" t="n">
        <f aca="false">H263*$H$6</f>
        <v>0</v>
      </c>
      <c r="S263" s="53" t="n">
        <f aca="false">(N263/100)*(I263*$I$6)+(N263/100)*(J263*$J$6)</f>
        <v>124.8</v>
      </c>
      <c r="T263" s="53" t="n">
        <f aca="false">(O263/100)*(K263*$K$6)</f>
        <v>0</v>
      </c>
      <c r="U263" s="53" t="n">
        <f aca="false">(P263/100)*(K263*$K$6)+(P263/100)*(L263*$L$6)</f>
        <v>0</v>
      </c>
      <c r="V263" s="53" t="n">
        <f aca="false">(Q263/100)*(L263*$L$6)</f>
        <v>0</v>
      </c>
      <c r="W263" s="53" t="n">
        <f aca="false">(R263/100)*(K263*$K$6)+(R263/100)*(L263*$L$6)</f>
        <v>0</v>
      </c>
      <c r="X263" s="53" t="n">
        <f aca="false">N263+S263</f>
        <v>202.8</v>
      </c>
      <c r="Y263" s="53" t="n">
        <f aca="false">O263+T263</f>
        <v>0</v>
      </c>
      <c r="Z263" s="53" t="n">
        <f aca="false">P263+U263</f>
        <v>0</v>
      </c>
      <c r="AA263" s="53" t="n">
        <f aca="false">Q263+V263</f>
        <v>0</v>
      </c>
      <c r="AB263" s="53" t="n">
        <f aca="false">R263+W263</f>
        <v>0</v>
      </c>
      <c r="AC263" s="54" t="n">
        <f aca="false">ROUND(X263+Y263+Z263+AA263+AB263,1)</f>
        <v>202.8</v>
      </c>
      <c r="AD263" s="55" t="n">
        <f aca="false">(ROUND(AC263-AC260,1)/AC260)</f>
        <v>0</v>
      </c>
      <c r="AE263" s="46"/>
      <c r="AF263" s="47"/>
      <c r="AH263" s="59"/>
    </row>
    <row r="264" customFormat="false" ht="15" hidden="false" customHeight="false" outlineLevel="0" collapsed="false">
      <c r="A264" s="48" t="s">
        <v>32</v>
      </c>
      <c r="B264" s="63" t="n">
        <v>0</v>
      </c>
      <c r="C264" s="50" t="s">
        <v>8</v>
      </c>
      <c r="D264" s="51" t="n">
        <v>60</v>
      </c>
      <c r="E264" s="51" t="n">
        <v>0</v>
      </c>
      <c r="F264" s="51" t="n">
        <v>0</v>
      </c>
      <c r="G264" s="51" t="n">
        <v>0</v>
      </c>
      <c r="H264" s="51" t="n">
        <v>0</v>
      </c>
      <c r="I264" s="52" t="n">
        <v>40</v>
      </c>
      <c r="J264" s="52" t="n">
        <v>40</v>
      </c>
      <c r="K264" s="52" t="n">
        <v>0</v>
      </c>
      <c r="L264" s="52" t="n">
        <v>0</v>
      </c>
      <c r="M264" s="52" t="n">
        <v>0</v>
      </c>
      <c r="N264" s="53" t="n">
        <f aca="false">D264*$D$7</f>
        <v>78</v>
      </c>
      <c r="O264" s="53" t="n">
        <f aca="false">E264*$E$7</f>
        <v>0</v>
      </c>
      <c r="P264" s="53" t="n">
        <f aca="false">F264*$F$7</f>
        <v>0</v>
      </c>
      <c r="Q264" s="53" t="n">
        <f aca="false">G264*$G$7</f>
        <v>0</v>
      </c>
      <c r="R264" s="53" t="n">
        <f aca="false">H264*$H$7</f>
        <v>0</v>
      </c>
      <c r="S264" s="53" t="n">
        <f aca="false">(N264/100)*(I264*$I$7)+(N264/100)*(J264*$J$7)</f>
        <v>124.8</v>
      </c>
      <c r="T264" s="53" t="n">
        <f aca="false">(O264/100)*(K264*$K$7)</f>
        <v>0</v>
      </c>
      <c r="U264" s="53" t="n">
        <f aca="false">(P264/100)*(K264*$K$7)+(P264/100)*(L264*$L$7)</f>
        <v>0</v>
      </c>
      <c r="V264" s="53" t="n">
        <f aca="false">(Q264/100)*(L264*$L$7)</f>
        <v>0</v>
      </c>
      <c r="W264" s="53" t="n">
        <f aca="false">(R264/100)*(K264*$K$7)+(R264/100)*(L264*$L$7)</f>
        <v>0</v>
      </c>
      <c r="X264" s="53" t="n">
        <f aca="false">N264+S264</f>
        <v>202.8</v>
      </c>
      <c r="Y264" s="53" t="n">
        <f aca="false">O264+T264</f>
        <v>0</v>
      </c>
      <c r="Z264" s="53" t="n">
        <f aca="false">P264+U264</f>
        <v>0</v>
      </c>
      <c r="AA264" s="53" t="n">
        <f aca="false">Q264+V264</f>
        <v>0</v>
      </c>
      <c r="AB264" s="53" t="n">
        <f aca="false">R264+W264</f>
        <v>0</v>
      </c>
      <c r="AC264" s="54" t="n">
        <f aca="false">ROUND(X264+Y264+Z264+AA264+AB264,1)</f>
        <v>202.8</v>
      </c>
      <c r="AD264" s="55" t="n">
        <f aca="false">(ROUND(AC264-AC260,1)/AC260)</f>
        <v>0</v>
      </c>
      <c r="AE264" s="46"/>
      <c r="AF264" s="47"/>
      <c r="AH264" s="59"/>
    </row>
    <row r="265" customFormat="false" ht="15" hidden="false" customHeight="false" outlineLevel="0" collapsed="false">
      <c r="A265" s="48" t="s">
        <v>33</v>
      </c>
      <c r="B265" s="63"/>
      <c r="C265" s="50" t="s">
        <v>9</v>
      </c>
      <c r="D265" s="51" t="n">
        <v>60</v>
      </c>
      <c r="E265" s="51" t="n">
        <v>0</v>
      </c>
      <c r="F265" s="51" t="n">
        <v>0</v>
      </c>
      <c r="G265" s="51" t="n">
        <v>0</v>
      </c>
      <c r="H265" s="51" t="n">
        <v>0</v>
      </c>
      <c r="I265" s="52" t="n">
        <v>40</v>
      </c>
      <c r="J265" s="52" t="n">
        <v>40</v>
      </c>
      <c r="K265" s="52" t="n">
        <v>0</v>
      </c>
      <c r="L265" s="52" t="n">
        <v>0</v>
      </c>
      <c r="M265" s="52" t="n">
        <v>0</v>
      </c>
      <c r="N265" s="53" t="n">
        <f aca="false">D265*$D$8</f>
        <v>78</v>
      </c>
      <c r="O265" s="53" t="n">
        <f aca="false">E265*$E$8</f>
        <v>0</v>
      </c>
      <c r="P265" s="53" t="n">
        <f aca="false">F265*$F$8</f>
        <v>0</v>
      </c>
      <c r="Q265" s="53" t="n">
        <f aca="false">G265*$G$8</f>
        <v>0</v>
      </c>
      <c r="R265" s="53" t="n">
        <f aca="false">H265*$H$8</f>
        <v>0</v>
      </c>
      <c r="S265" s="53" t="n">
        <f aca="false">(N265/100)*(I265*$I$8)+(N265/100)*(J265*$J$8)</f>
        <v>124.8</v>
      </c>
      <c r="T265" s="53" t="n">
        <f aca="false">(O265/100)*(K265*$K$8)</f>
        <v>0</v>
      </c>
      <c r="U265" s="53" t="n">
        <f aca="false">(P265/100)*(K265*$K$8)+(P265/100)*(L265*$L$8)</f>
        <v>0</v>
      </c>
      <c r="V265" s="53" t="n">
        <f aca="false">(Q265/100)*(L265*$L$8)</f>
        <v>0</v>
      </c>
      <c r="W265" s="53" t="n">
        <f aca="false">(R265/100)*(K265*$K$8)+(R265/100)*(L265*$L$8)</f>
        <v>0</v>
      </c>
      <c r="X265" s="53" t="n">
        <f aca="false">N265+S265</f>
        <v>202.8</v>
      </c>
      <c r="Y265" s="53" t="n">
        <f aca="false">O265+T265</f>
        <v>0</v>
      </c>
      <c r="Z265" s="53" t="n">
        <f aca="false">P265+U265</f>
        <v>0</v>
      </c>
      <c r="AA265" s="53" t="n">
        <f aca="false">Q265+V265</f>
        <v>0</v>
      </c>
      <c r="AB265" s="53" t="n">
        <f aca="false">R265+W265</f>
        <v>0</v>
      </c>
      <c r="AC265" s="54" t="n">
        <f aca="false">ROUND(X265+Y265+Z265+AA265+AB265,1)</f>
        <v>202.8</v>
      </c>
      <c r="AD265" s="55" t="n">
        <f aca="false">(ROUND(AC265-AC260,1)/AC260)</f>
        <v>0</v>
      </c>
      <c r="AE265" s="46"/>
      <c r="AF265" s="47"/>
      <c r="AH265" s="59"/>
    </row>
    <row r="266" customFormat="false" ht="15" hidden="false" customHeight="false" outlineLevel="0" collapsed="false">
      <c r="A266" s="48" t="s">
        <v>34</v>
      </c>
      <c r="B266" s="63" t="n">
        <v>50</v>
      </c>
      <c r="C266" s="50" t="s">
        <v>10</v>
      </c>
      <c r="D266" s="51" t="n">
        <v>30</v>
      </c>
      <c r="E266" s="51" t="n">
        <v>60</v>
      </c>
      <c r="F266" s="51" t="n">
        <v>0</v>
      </c>
      <c r="G266" s="51" t="n">
        <v>0</v>
      </c>
      <c r="H266" s="51" t="n">
        <v>0</v>
      </c>
      <c r="I266" s="52" t="n">
        <v>40</v>
      </c>
      <c r="J266" s="52" t="n">
        <v>40</v>
      </c>
      <c r="K266" s="52" t="n">
        <v>100</v>
      </c>
      <c r="L266" s="52" t="n">
        <v>0</v>
      </c>
      <c r="M266" s="52" t="n">
        <v>0</v>
      </c>
      <c r="N266" s="53" t="n">
        <f aca="false">D266*$D$9</f>
        <v>37.5</v>
      </c>
      <c r="O266" s="53" t="n">
        <f aca="false">E266*$E$9</f>
        <v>75</v>
      </c>
      <c r="P266" s="53" t="n">
        <f aca="false">F266*$F$9</f>
        <v>0</v>
      </c>
      <c r="Q266" s="53" t="n">
        <f aca="false">G266*$G$9</f>
        <v>0</v>
      </c>
      <c r="R266" s="53" t="n">
        <f aca="false">H266*$H$9</f>
        <v>0</v>
      </c>
      <c r="S266" s="53" t="n">
        <f aca="false">(N266/100)*(I266*$I$9)+(N266/100)*(J266*$J$9)</f>
        <v>30</v>
      </c>
      <c r="T266" s="53" t="n">
        <f aca="false">(O266/100)*(K266*$K$9)</f>
        <v>105</v>
      </c>
      <c r="U266" s="53" t="n">
        <f aca="false">(P266/100)*(K266*$K$9)+(P266/100)*(L266*$L$9)</f>
        <v>0</v>
      </c>
      <c r="V266" s="53" t="n">
        <f aca="false">(Q266/100)*(L266*$L$9)</f>
        <v>0</v>
      </c>
      <c r="W266" s="53" t="n">
        <f aca="false">(R266/100)*(K266*$K$9)+(R266/100)*(L266*$L$9)</f>
        <v>0</v>
      </c>
      <c r="X266" s="53" t="n">
        <f aca="false">N266+S266</f>
        <v>67.5</v>
      </c>
      <c r="Y266" s="53" t="n">
        <f aca="false">O266+T266</f>
        <v>180</v>
      </c>
      <c r="Z266" s="53" t="n">
        <f aca="false">P266+U266</f>
        <v>0</v>
      </c>
      <c r="AA266" s="53" t="n">
        <f aca="false">Q266+V266</f>
        <v>0</v>
      </c>
      <c r="AB266" s="53" t="n">
        <f aca="false">R266+W266</f>
        <v>0</v>
      </c>
      <c r="AC266" s="54" t="n">
        <f aca="false">ROUND(X266+Y266+Z266+AA266+AB266,1)</f>
        <v>247.5</v>
      </c>
      <c r="AD266" s="55" t="n">
        <f aca="false">(ROUND(AC266-AC260,1)/AC260)</f>
        <v>0.220414201183432</v>
      </c>
      <c r="AE266" s="46"/>
      <c r="AF266" s="47"/>
      <c r="AH266" s="59"/>
    </row>
    <row r="267" customFormat="false" ht="15" hidden="false" customHeight="false" outlineLevel="0" collapsed="false">
      <c r="A267" s="48" t="s">
        <v>35</v>
      </c>
      <c r="B267" s="63"/>
      <c r="C267" s="50" t="s">
        <v>11</v>
      </c>
      <c r="D267" s="51" t="n">
        <v>30</v>
      </c>
      <c r="E267" s="51" t="n">
        <v>0</v>
      </c>
      <c r="F267" s="51" t="n">
        <v>60</v>
      </c>
      <c r="G267" s="51" t="n">
        <v>0</v>
      </c>
      <c r="H267" s="51" t="n">
        <v>0</v>
      </c>
      <c r="I267" s="52" t="n">
        <v>40</v>
      </c>
      <c r="J267" s="52" t="n">
        <v>40</v>
      </c>
      <c r="K267" s="52" t="n">
        <v>50</v>
      </c>
      <c r="L267" s="52" t="n">
        <v>50</v>
      </c>
      <c r="M267" s="52" t="n">
        <v>0</v>
      </c>
      <c r="N267" s="53" t="n">
        <f aca="false">D267*$D$10</f>
        <v>37.5</v>
      </c>
      <c r="O267" s="53" t="n">
        <f aca="false">E267*$E$10</f>
        <v>0</v>
      </c>
      <c r="P267" s="53" t="n">
        <f aca="false">F267*$F$10</f>
        <v>75</v>
      </c>
      <c r="Q267" s="53" t="n">
        <f aca="false">G267*$G$10</f>
        <v>0</v>
      </c>
      <c r="R267" s="53" t="n">
        <f aca="false">H267*$H$10</f>
        <v>0</v>
      </c>
      <c r="S267" s="53" t="n">
        <f aca="false">(N267/100)*(I267*$I$10)+(N267/100)*(J267*$J$10)</f>
        <v>30</v>
      </c>
      <c r="T267" s="53" t="n">
        <f aca="false">(O267/100)*(K267*$J$10)</f>
        <v>0</v>
      </c>
      <c r="U267" s="53" t="n">
        <f aca="false">(P267/100)*(K267*$K$10)+(P267/100)*(L267*$L$10)</f>
        <v>105</v>
      </c>
      <c r="V267" s="53" t="n">
        <f aca="false">(Q267/100)*(L267*$L$10)</f>
        <v>0</v>
      </c>
      <c r="W267" s="53" t="n">
        <f aca="false">(R267/100)*(K267*$K$10)+(R267/100)*(L267*$L$10)</f>
        <v>0</v>
      </c>
      <c r="X267" s="53" t="n">
        <f aca="false">N267+S267</f>
        <v>67.5</v>
      </c>
      <c r="Y267" s="53" t="n">
        <f aca="false">O267+T267</f>
        <v>0</v>
      </c>
      <c r="Z267" s="53" t="n">
        <f aca="false">P267+U267</f>
        <v>180</v>
      </c>
      <c r="AA267" s="53" t="n">
        <f aca="false">Q267+V267</f>
        <v>0</v>
      </c>
      <c r="AB267" s="53" t="n">
        <f aca="false">R267+W267</f>
        <v>0</v>
      </c>
      <c r="AC267" s="54" t="n">
        <f aca="false">ROUND(X267+Y267+Z267+AA267+AB267,1)</f>
        <v>247.5</v>
      </c>
      <c r="AD267" s="55" t="n">
        <f aca="false">(ROUND(AC267-AC260,1)/AC260)</f>
        <v>0.220414201183432</v>
      </c>
      <c r="AE267" s="46"/>
      <c r="AF267" s="47"/>
      <c r="AH267" s="59"/>
    </row>
    <row r="268" customFormat="false" ht="15" hidden="false" customHeight="false" outlineLevel="0" collapsed="false">
      <c r="A268" s="48" t="s">
        <v>36</v>
      </c>
      <c r="B268" s="63"/>
      <c r="C268" s="50" t="s">
        <v>12</v>
      </c>
      <c r="D268" s="51" t="n">
        <v>30</v>
      </c>
      <c r="E268" s="51" t="n">
        <v>0</v>
      </c>
      <c r="F268" s="51" t="n">
        <v>0</v>
      </c>
      <c r="G268" s="51" t="n">
        <v>60</v>
      </c>
      <c r="H268" s="51" t="n">
        <v>0</v>
      </c>
      <c r="I268" s="52" t="n">
        <v>40</v>
      </c>
      <c r="J268" s="52" t="n">
        <v>40</v>
      </c>
      <c r="K268" s="52" t="n">
        <v>0</v>
      </c>
      <c r="L268" s="52" t="n">
        <v>100</v>
      </c>
      <c r="M268" s="52" t="n">
        <v>0</v>
      </c>
      <c r="N268" s="53" t="n">
        <f aca="false">D268*$D$11</f>
        <v>37.5</v>
      </c>
      <c r="O268" s="53" t="n">
        <f aca="false">E268*$E$11</f>
        <v>0</v>
      </c>
      <c r="P268" s="53" t="n">
        <f aca="false">F268*$F$11</f>
        <v>0</v>
      </c>
      <c r="Q268" s="53" t="n">
        <f aca="false">G268*$G$11</f>
        <v>75</v>
      </c>
      <c r="R268" s="53" t="n">
        <f aca="false">H268*$H$11</f>
        <v>0</v>
      </c>
      <c r="S268" s="53" t="n">
        <f aca="false">(N268/100)*(I268*$I$11)+(N268/100)*(J268*$J$11)</f>
        <v>30</v>
      </c>
      <c r="T268" s="53" t="n">
        <f aca="false">(O268/100)*(K268*$K$11)</f>
        <v>0</v>
      </c>
      <c r="U268" s="53" t="n">
        <f aca="false">(P268/100)*(K268*$K$11)+(P268/100)*(L268*$L$11)</f>
        <v>0</v>
      </c>
      <c r="V268" s="53" t="n">
        <f aca="false">(Q268/100)*(L268*$L$11)</f>
        <v>105</v>
      </c>
      <c r="W268" s="53" t="n">
        <f aca="false">(R268/100)*(K268*$K$11)+(R268/100)*(L268*$L$11)</f>
        <v>0</v>
      </c>
      <c r="X268" s="53" t="n">
        <f aca="false">N268+S268</f>
        <v>67.5</v>
      </c>
      <c r="Y268" s="53" t="n">
        <f aca="false">O268+T268</f>
        <v>0</v>
      </c>
      <c r="Z268" s="53" t="n">
        <f aca="false">P268+U268</f>
        <v>0</v>
      </c>
      <c r="AA268" s="53" t="n">
        <f aca="false">Q268+V268</f>
        <v>180</v>
      </c>
      <c r="AB268" s="53" t="n">
        <f aca="false">R268+W268</f>
        <v>0</v>
      </c>
      <c r="AC268" s="54" t="n">
        <f aca="false">ROUND(X268+Y268+Z268+AA268+AB268,1)</f>
        <v>247.5</v>
      </c>
      <c r="AD268" s="55" t="n">
        <f aca="false">(ROUND(AC268-AC260,1)/AC260)</f>
        <v>0.220414201183432</v>
      </c>
      <c r="AE268" s="46"/>
      <c r="AF268" s="47"/>
      <c r="AH268" s="59"/>
    </row>
    <row r="269" customFormat="false" ht="15" hidden="false" customHeight="false" outlineLevel="0" collapsed="false">
      <c r="A269" s="48" t="s">
        <v>37</v>
      </c>
      <c r="B269" s="63"/>
      <c r="C269" s="50" t="s">
        <v>13</v>
      </c>
      <c r="D269" s="51" t="n">
        <v>30</v>
      </c>
      <c r="E269" s="51" t="n">
        <v>0</v>
      </c>
      <c r="F269" s="51" t="n">
        <v>0</v>
      </c>
      <c r="G269" s="51" t="n">
        <v>0</v>
      </c>
      <c r="H269" s="51" t="n">
        <v>60</v>
      </c>
      <c r="I269" s="52" t="n">
        <v>40</v>
      </c>
      <c r="J269" s="52" t="n">
        <v>40</v>
      </c>
      <c r="K269" s="52" t="n">
        <v>50</v>
      </c>
      <c r="L269" s="52" t="n">
        <v>50</v>
      </c>
      <c r="M269" s="52" t="n">
        <v>0</v>
      </c>
      <c r="N269" s="53" t="n">
        <f aca="false">D269*$D$12</f>
        <v>37.5</v>
      </c>
      <c r="O269" s="53" t="n">
        <f aca="false">E269*$E$12</f>
        <v>0</v>
      </c>
      <c r="P269" s="53" t="n">
        <f aca="false">F269*$F$12</f>
        <v>0</v>
      </c>
      <c r="Q269" s="53" t="n">
        <f aca="false">G269*$G$12</f>
        <v>0</v>
      </c>
      <c r="R269" s="53" t="n">
        <f aca="false">H269*$H$12</f>
        <v>75</v>
      </c>
      <c r="S269" s="53" t="n">
        <f aca="false">(N269/100)*(I269*$I$12)+(N269/100)*(J269*$J$12)</f>
        <v>30</v>
      </c>
      <c r="T269" s="53" t="n">
        <f aca="false">(O269/100)*(K269*$K$12)</f>
        <v>0</v>
      </c>
      <c r="U269" s="53" t="n">
        <f aca="false">(P269/100)*(K269*$K$12)+(P269/100)*(L269*$L$12)</f>
        <v>0</v>
      </c>
      <c r="V269" s="53" t="n">
        <f aca="false">(Q269/100)*(L269*$L$12)</f>
        <v>0</v>
      </c>
      <c r="W269" s="53" t="n">
        <f aca="false">(R269/100)*(K269*$K$12)+(R269/100)*(L269*$L$12)</f>
        <v>105</v>
      </c>
      <c r="X269" s="53" t="n">
        <f aca="false">N269+S269</f>
        <v>67.5</v>
      </c>
      <c r="Y269" s="53" t="n">
        <f aca="false">O269+T269</f>
        <v>0</v>
      </c>
      <c r="Z269" s="53" t="n">
        <f aca="false">P269+U269</f>
        <v>0</v>
      </c>
      <c r="AA269" s="53" t="n">
        <f aca="false">Q269+V269</f>
        <v>0</v>
      </c>
      <c r="AB269" s="53" t="n">
        <f aca="false">R269+W269</f>
        <v>180</v>
      </c>
      <c r="AC269" s="54" t="n">
        <f aca="false">ROUND(X269+Y269+Z269+AA269+AB269,1)</f>
        <v>247.5</v>
      </c>
      <c r="AD269" s="55" t="n">
        <f aca="false">(ROUND(AC269-AC260,1)/AC260)</f>
        <v>0.220414201183432</v>
      </c>
      <c r="AE269" s="46"/>
      <c r="AF269" s="47"/>
      <c r="AH269" s="59"/>
    </row>
    <row r="270" customFormat="false" ht="15" hidden="false" customHeight="false" outlineLevel="0" collapsed="false">
      <c r="A270" s="48" t="s">
        <v>38</v>
      </c>
      <c r="B270" s="63"/>
      <c r="C270" s="50" t="s">
        <v>14</v>
      </c>
      <c r="D270" s="51" t="n">
        <v>60</v>
      </c>
      <c r="E270" s="51" t="n">
        <v>0</v>
      </c>
      <c r="F270" s="51" t="n">
        <v>0</v>
      </c>
      <c r="G270" s="51" t="n">
        <v>0</v>
      </c>
      <c r="H270" s="51" t="n">
        <v>0</v>
      </c>
      <c r="I270" s="52" t="n">
        <v>40</v>
      </c>
      <c r="J270" s="52" t="n">
        <v>40</v>
      </c>
      <c r="K270" s="52" t="n">
        <v>0</v>
      </c>
      <c r="L270" s="52" t="n">
        <v>0</v>
      </c>
      <c r="M270" s="52" t="n">
        <v>70</v>
      </c>
      <c r="N270" s="53" t="n">
        <f aca="false">D270*$D$13</f>
        <v>75</v>
      </c>
      <c r="O270" s="53" t="n">
        <f aca="false">E270*$E$13</f>
        <v>0</v>
      </c>
      <c r="P270" s="53" t="n">
        <f aca="false">F270*$F$13</f>
        <v>0</v>
      </c>
      <c r="Q270" s="53" t="n">
        <f aca="false">G270*$G$13</f>
        <v>0</v>
      </c>
      <c r="R270" s="53" t="n">
        <f aca="false">H270*$H$13</f>
        <v>0</v>
      </c>
      <c r="S270" s="53" t="n">
        <f aca="false">(N270/100)*(I270*$I$13)+(N270/100)*(J270*$J$13)+(N270/100)*(M270*$M$13)</f>
        <v>165</v>
      </c>
      <c r="T270" s="53" t="n">
        <f aca="false">(O270/100)*(K270*$K$13)+(O270/100)*(M270*$M$13)</f>
        <v>0</v>
      </c>
      <c r="U270" s="53" t="n">
        <f aca="false">(P270/100)*(K270*$K$13)+(P270/100)*(L270*$L$13)+(P270/100)*(M270*$M$13)</f>
        <v>0</v>
      </c>
      <c r="V270" s="53" t="n">
        <f aca="false">(Q270/100)*(L270*$L$13)+(Q270/100)*(M270*$M$13)</f>
        <v>0</v>
      </c>
      <c r="W270" s="53" t="n">
        <f aca="false">(R270/100)*(K270*$K$13)+(R270/100)*(L270*$L$13)+(R270/100)*(M270*$M$13)</f>
        <v>0</v>
      </c>
      <c r="X270" s="53" t="n">
        <f aca="false">N270+S270</f>
        <v>240</v>
      </c>
      <c r="Y270" s="53" t="n">
        <f aca="false">O270+T270</f>
        <v>0</v>
      </c>
      <c r="Z270" s="53" t="n">
        <f aca="false">P270+U270</f>
        <v>0</v>
      </c>
      <c r="AA270" s="53" t="n">
        <f aca="false">Q270+V270</f>
        <v>0</v>
      </c>
      <c r="AB270" s="53" t="n">
        <f aca="false">R270+W270</f>
        <v>0</v>
      </c>
      <c r="AC270" s="54" t="n">
        <f aca="false">ROUND(X270+Y270+Z270+AA270+AB270,1)</f>
        <v>240</v>
      </c>
      <c r="AD270" s="55" t="n">
        <f aca="false">(ROUND(AC270-AC260,1)/AC260)</f>
        <v>0.183431952662722</v>
      </c>
      <c r="AE270" s="46"/>
      <c r="AF270" s="47"/>
      <c r="AH270" s="59"/>
    </row>
    <row r="271" customFormat="false" ht="15" hidden="false" customHeight="false" outlineLevel="0" collapsed="false">
      <c r="A271" s="48" t="s">
        <v>39</v>
      </c>
      <c r="B271" s="63"/>
      <c r="C271" s="50" t="s">
        <v>15</v>
      </c>
      <c r="D271" s="51" t="n">
        <v>60</v>
      </c>
      <c r="E271" s="51" t="n">
        <v>0</v>
      </c>
      <c r="F271" s="51" t="n">
        <v>0</v>
      </c>
      <c r="G271" s="51" t="n">
        <v>0</v>
      </c>
      <c r="H271" s="51" t="n">
        <v>0</v>
      </c>
      <c r="I271" s="52" t="n">
        <v>40</v>
      </c>
      <c r="J271" s="52" t="n">
        <v>40</v>
      </c>
      <c r="K271" s="52" t="n">
        <v>70</v>
      </c>
      <c r="L271" s="52" t="n">
        <v>0</v>
      </c>
      <c r="M271" s="52" t="n">
        <v>0</v>
      </c>
      <c r="N271" s="53" t="n">
        <f aca="false">D271*$D$14</f>
        <v>75</v>
      </c>
      <c r="O271" s="53" t="n">
        <f aca="false">E271*$E$14</f>
        <v>0</v>
      </c>
      <c r="P271" s="53" t="n">
        <f aca="false">F271*$F$14</f>
        <v>0</v>
      </c>
      <c r="Q271" s="53" t="n">
        <f aca="false">G271*$G$14</f>
        <v>0</v>
      </c>
      <c r="R271" s="53" t="n">
        <f aca="false">H271*$H$14</f>
        <v>0</v>
      </c>
      <c r="S271" s="53" t="n">
        <f aca="false">(N271/100)*(I271*$I$14)+(N271/100)*(J271*$J$14)+(N271/100)*(K271*$K$14)</f>
        <v>165</v>
      </c>
      <c r="T271" s="53" t="n">
        <f aca="false">(O271/100)*(K271*$K$14)</f>
        <v>0</v>
      </c>
      <c r="U271" s="53" t="n">
        <f aca="false">(P271/100)*(K271*$K$14)+(P271/100)*(L271*$L$14)</f>
        <v>0</v>
      </c>
      <c r="V271" s="53" t="n">
        <f aca="false">(Q271/100)*(L271*$L$14)</f>
        <v>0</v>
      </c>
      <c r="W271" s="53" t="n">
        <f aca="false">(R271/100)*(K271*$L$14)+(R271/100)*(L271*$M$14)</f>
        <v>0</v>
      </c>
      <c r="X271" s="53" t="n">
        <f aca="false">N271+S271</f>
        <v>240</v>
      </c>
      <c r="Y271" s="53" t="n">
        <f aca="false">O271+T271</f>
        <v>0</v>
      </c>
      <c r="Z271" s="53" t="n">
        <f aca="false">P271+U271</f>
        <v>0</v>
      </c>
      <c r="AA271" s="53" t="n">
        <f aca="false">Q271+V271</f>
        <v>0</v>
      </c>
      <c r="AB271" s="53" t="n">
        <f aca="false">R271+W271</f>
        <v>0</v>
      </c>
      <c r="AC271" s="54" t="n">
        <f aca="false">ROUND(X271+Y271+Z271+AA271+AB271,1)</f>
        <v>240</v>
      </c>
      <c r="AD271" s="55" t="n">
        <f aca="false">(ROUND(AC271-AC260,1)/AC260)</f>
        <v>0.183431952662722</v>
      </c>
      <c r="AE271" s="46"/>
      <c r="AF271" s="47"/>
      <c r="AH271" s="59"/>
    </row>
    <row r="272" customFormat="false" ht="15" hidden="false" customHeight="false" outlineLevel="0" collapsed="false">
      <c r="A272" s="48"/>
      <c r="B272" s="63"/>
      <c r="C272" s="50" t="s">
        <v>16</v>
      </c>
      <c r="D272" s="51" t="n">
        <v>60</v>
      </c>
      <c r="E272" s="51" t="n">
        <v>0</v>
      </c>
      <c r="F272" s="51" t="n">
        <v>0</v>
      </c>
      <c r="G272" s="51" t="n">
        <v>0</v>
      </c>
      <c r="H272" s="51" t="n">
        <v>0</v>
      </c>
      <c r="I272" s="52" t="n">
        <v>40</v>
      </c>
      <c r="J272" s="52" t="n">
        <v>40</v>
      </c>
      <c r="K272" s="52" t="n">
        <v>0</v>
      </c>
      <c r="L272" s="52" t="n">
        <v>70</v>
      </c>
      <c r="M272" s="52" t="n">
        <v>0</v>
      </c>
      <c r="N272" s="53" t="n">
        <f aca="false">D272*$D$15</f>
        <v>75</v>
      </c>
      <c r="O272" s="53" t="n">
        <f aca="false">E272*$E$15</f>
        <v>0</v>
      </c>
      <c r="P272" s="53" t="n">
        <f aca="false">F272*$F$15</f>
        <v>0</v>
      </c>
      <c r="Q272" s="53" t="n">
        <f aca="false">G272*$G$15</f>
        <v>0</v>
      </c>
      <c r="R272" s="53" t="n">
        <f aca="false">H272*$H$15</f>
        <v>0</v>
      </c>
      <c r="S272" s="53" t="n">
        <f aca="false">(N272/100)*(I272*$I$15)+(N272/100)*(J272*$J$15)+(N272/100)*(L272*$L$15)</f>
        <v>165</v>
      </c>
      <c r="T272" s="53" t="n">
        <f aca="false">(O272/100)*(K272*$K$15)</f>
        <v>0</v>
      </c>
      <c r="U272" s="53" t="n">
        <f aca="false">(P272/100)*(K272*$K$15)+(P272/100)*(L272*$L$15)</f>
        <v>0</v>
      </c>
      <c r="V272" s="53" t="n">
        <f aca="false">(Q272/100)*(L272*$L$15)</f>
        <v>0</v>
      </c>
      <c r="W272" s="53" t="n">
        <f aca="false">(R272/100)*(K272*$K$15)+(R272/100)*(L272*$L$15)</f>
        <v>0</v>
      </c>
      <c r="X272" s="53" t="n">
        <f aca="false">N272+S272</f>
        <v>240</v>
      </c>
      <c r="Y272" s="53" t="n">
        <f aca="false">O272+T272</f>
        <v>0</v>
      </c>
      <c r="Z272" s="53" t="n">
        <f aca="false">P272+U272</f>
        <v>0</v>
      </c>
      <c r="AA272" s="53" t="n">
        <f aca="false">Q272+V272</f>
        <v>0</v>
      </c>
      <c r="AB272" s="53" t="n">
        <f aca="false">R272+W272</f>
        <v>0</v>
      </c>
      <c r="AC272" s="54" t="n">
        <f aca="false">ROUND(X272+Y272+Z272+AA272+AB272,1)</f>
        <v>240</v>
      </c>
      <c r="AD272" s="55" t="n">
        <f aca="false">(ROUND(AC272-AC260,1)/AC260)</f>
        <v>0.183431952662722</v>
      </c>
      <c r="AE272" s="46"/>
      <c r="AF272" s="47"/>
      <c r="AH272" s="59"/>
    </row>
    <row r="273" customFormat="false" ht="15" hidden="false" customHeight="false" outlineLevel="0" collapsed="false">
      <c r="A273" s="48"/>
      <c r="B273" s="63"/>
      <c r="C273" s="50" t="s">
        <v>17</v>
      </c>
      <c r="D273" s="51" t="n">
        <v>60</v>
      </c>
      <c r="E273" s="51" t="n">
        <v>0</v>
      </c>
      <c r="F273" s="51" t="n">
        <v>0</v>
      </c>
      <c r="G273" s="51" t="n">
        <v>0</v>
      </c>
      <c r="H273" s="51" t="n">
        <v>0</v>
      </c>
      <c r="I273" s="52" t="n">
        <v>40</v>
      </c>
      <c r="J273" s="52" t="n">
        <v>69</v>
      </c>
      <c r="K273" s="52" t="n">
        <v>0</v>
      </c>
      <c r="L273" s="52" t="n">
        <v>0</v>
      </c>
      <c r="M273" s="52" t="n">
        <v>0</v>
      </c>
      <c r="N273" s="53" t="n">
        <f aca="false">D273*$D$16</f>
        <v>75</v>
      </c>
      <c r="O273" s="53" t="n">
        <f aca="false">E273*$E$16</f>
        <v>0</v>
      </c>
      <c r="P273" s="53" t="n">
        <f aca="false">F273*$F$16</f>
        <v>0</v>
      </c>
      <c r="Q273" s="53" t="n">
        <f aca="false">G273*$G$16</f>
        <v>0</v>
      </c>
      <c r="R273" s="53" t="n">
        <f aca="false">H273*$H$16</f>
        <v>0</v>
      </c>
      <c r="S273" s="53" t="n">
        <f aca="false">(N273/100)*(I273*$I$16)+(N273/100)*(J273*$J$16)</f>
        <v>159.375</v>
      </c>
      <c r="T273" s="53" t="n">
        <f aca="false">(O273/100)*(K273*$K$16)</f>
        <v>0</v>
      </c>
      <c r="U273" s="53" t="n">
        <f aca="false">(P273/100)*(K273*$K$16)+(P273/100)*(L273*$L$16)</f>
        <v>0</v>
      </c>
      <c r="V273" s="53" t="n">
        <f aca="false">(Q273/100)*(L273*$L$16)</f>
        <v>0</v>
      </c>
      <c r="W273" s="53" t="n">
        <f aca="false">(R273/100)*(K273*$K$16)+(R273/100)*(L273*$L$16)</f>
        <v>0</v>
      </c>
      <c r="X273" s="53" t="n">
        <f aca="false">N273+S273</f>
        <v>234.375</v>
      </c>
      <c r="Y273" s="53" t="n">
        <f aca="false">O273+T273</f>
        <v>0</v>
      </c>
      <c r="Z273" s="53" t="n">
        <f aca="false">P273+U273</f>
        <v>0</v>
      </c>
      <c r="AA273" s="53" t="n">
        <f aca="false">Q273+V273</f>
        <v>0</v>
      </c>
      <c r="AB273" s="53" t="n">
        <f aca="false">R273+W273</f>
        <v>0</v>
      </c>
      <c r="AC273" s="54" t="n">
        <f aca="false">ROUND(X273+Y273+Z273+AA273+AB273,1)</f>
        <v>234.4</v>
      </c>
      <c r="AD273" s="55" t="n">
        <f aca="false">(ROUND(AC273-AC260,1)/AC260)</f>
        <v>0.155818540433925</v>
      </c>
      <c r="AE273" s="46"/>
      <c r="AF273" s="47"/>
      <c r="AH273" s="59"/>
    </row>
    <row r="274" customFormat="false" ht="15" hidden="false" customHeight="false" outlineLevel="0" collapsed="false">
      <c r="A274" s="48"/>
      <c r="B274" s="63"/>
      <c r="C274" s="50" t="s">
        <v>18</v>
      </c>
      <c r="D274" s="51" t="n">
        <v>60</v>
      </c>
      <c r="E274" s="51" t="n">
        <v>0</v>
      </c>
      <c r="F274" s="51" t="n">
        <v>0</v>
      </c>
      <c r="G274" s="51" t="n">
        <v>0</v>
      </c>
      <c r="H274" s="51" t="n">
        <v>0</v>
      </c>
      <c r="I274" s="52" t="n">
        <v>69</v>
      </c>
      <c r="J274" s="52" t="n">
        <v>40</v>
      </c>
      <c r="K274" s="52" t="n">
        <v>0</v>
      </c>
      <c r="L274" s="52" t="n">
        <v>0</v>
      </c>
      <c r="M274" s="52" t="n">
        <v>0</v>
      </c>
      <c r="N274" s="53" t="n">
        <f aca="false">D274*$D$17</f>
        <v>75</v>
      </c>
      <c r="O274" s="53" t="n">
        <f aca="false">E274*$E$17</f>
        <v>0</v>
      </c>
      <c r="P274" s="53" t="n">
        <f aca="false">F274*$F$17</f>
        <v>0</v>
      </c>
      <c r="Q274" s="53" t="n">
        <f aca="false">G274*$G$17</f>
        <v>0</v>
      </c>
      <c r="R274" s="53" t="n">
        <f aca="false">H274*$H$17</f>
        <v>0</v>
      </c>
      <c r="S274" s="53" t="n">
        <f aca="false">(N274/100)*(I274*$I$17)+(N274/100)*(J274*$J$17)</f>
        <v>159.375</v>
      </c>
      <c r="T274" s="53" t="n">
        <f aca="false">(O274/100)*(K274*$K$17)</f>
        <v>0</v>
      </c>
      <c r="U274" s="53" t="n">
        <f aca="false">(P274/100)*(K274*$K$17)+(P274/100)*(L274*$L$17)</f>
        <v>0</v>
      </c>
      <c r="V274" s="53" t="n">
        <f aca="false">(Q274/100)*(L274*$L$17)</f>
        <v>0</v>
      </c>
      <c r="W274" s="53" t="n">
        <f aca="false">(R274/100)*(K274*$K$17)+(R274/100)*(L274*$L$17)</f>
        <v>0</v>
      </c>
      <c r="X274" s="53" t="n">
        <f aca="false">N274+S274</f>
        <v>234.375</v>
      </c>
      <c r="Y274" s="53" t="n">
        <f aca="false">O274+T274</f>
        <v>0</v>
      </c>
      <c r="Z274" s="53" t="n">
        <f aca="false">P274+U274</f>
        <v>0</v>
      </c>
      <c r="AA274" s="53" t="n">
        <f aca="false">Q274+V274</f>
        <v>0</v>
      </c>
      <c r="AB274" s="53" t="n">
        <f aca="false">R274+W274</f>
        <v>0</v>
      </c>
      <c r="AC274" s="54" t="n">
        <f aca="false">ROUND(X274+Y274+Z274+AA274+AB274,1)</f>
        <v>234.4</v>
      </c>
      <c r="AD274" s="55" t="n">
        <f aca="false">(ROUND(AC274-AC260,1)/AC260)</f>
        <v>0.155818540433925</v>
      </c>
      <c r="AE274" s="46"/>
      <c r="AF274" s="47"/>
      <c r="AH274" s="59"/>
    </row>
    <row r="275" customFormat="false" ht="15" hidden="false" customHeight="false" outlineLevel="0" collapsed="false">
      <c r="A275" s="56" t="s">
        <v>19</v>
      </c>
      <c r="B275" s="60" t="s">
        <v>58</v>
      </c>
      <c r="C275" s="40" t="s">
        <v>50</v>
      </c>
      <c r="D275" s="41" t="n">
        <v>40</v>
      </c>
      <c r="E275" s="41" t="n">
        <v>0</v>
      </c>
      <c r="F275" s="41" t="n">
        <v>0</v>
      </c>
      <c r="G275" s="41" t="n">
        <v>0</v>
      </c>
      <c r="H275" s="41" t="n">
        <v>50</v>
      </c>
      <c r="I275" s="42" t="n">
        <v>30</v>
      </c>
      <c r="J275" s="42" t="n">
        <v>60</v>
      </c>
      <c r="K275" s="42" t="n">
        <v>0</v>
      </c>
      <c r="L275" s="42" t="n">
        <v>0</v>
      </c>
      <c r="M275" s="42" t="n">
        <v>0</v>
      </c>
      <c r="N275" s="43" t="n">
        <f aca="false">D275*$D$3</f>
        <v>52</v>
      </c>
      <c r="O275" s="43" t="n">
        <f aca="false">E275*$E$3</f>
        <v>0</v>
      </c>
      <c r="P275" s="43" t="n">
        <f aca="false">F275*$F$3</f>
        <v>0</v>
      </c>
      <c r="Q275" s="43" t="n">
        <f aca="false">G275*$G$3</f>
        <v>0</v>
      </c>
      <c r="R275" s="43" t="n">
        <f aca="false">H275*$H$3</f>
        <v>65</v>
      </c>
      <c r="S275" s="43" t="n">
        <f aca="false">(N275/100)*(I275*$I$3)+(N275/100)*(J275*$J$3)</f>
        <v>93.6</v>
      </c>
      <c r="T275" s="43" t="n">
        <f aca="false">(O275/100)*(K275*$K$3)</f>
        <v>0</v>
      </c>
      <c r="U275" s="43" t="n">
        <f aca="false">(P275/100)*(K275*$K$3)+(P275/100)*(L275*$L$3)</f>
        <v>0</v>
      </c>
      <c r="V275" s="43" t="n">
        <f aca="false">(Q275/100)*(L275*$L$3)</f>
        <v>0</v>
      </c>
      <c r="W275" s="43" t="n">
        <f aca="false">(R275/100)*(K275*$K$3)+(R275/100)*(L275*$L$3)</f>
        <v>0</v>
      </c>
      <c r="X275" s="43" t="n">
        <f aca="false">N275+S275</f>
        <v>145.6</v>
      </c>
      <c r="Y275" s="43" t="n">
        <f aca="false">O275+T275</f>
        <v>0</v>
      </c>
      <c r="Z275" s="43" t="n">
        <f aca="false">P275+U275</f>
        <v>0</v>
      </c>
      <c r="AA275" s="43" t="n">
        <f aca="false">Q275+V275</f>
        <v>0</v>
      </c>
      <c r="AB275" s="43" t="n">
        <f aca="false">R275+W275</f>
        <v>65</v>
      </c>
      <c r="AC275" s="44" t="n">
        <f aca="false">ROUND(X275+Y275+Z275+AA275+AB275,1)</f>
        <v>210.6</v>
      </c>
      <c r="AD275" s="45"/>
      <c r="AE275" s="46"/>
      <c r="AF275" s="47"/>
      <c r="AH275" s="59"/>
    </row>
    <row r="276" customFormat="false" ht="15" hidden="false" customHeight="false" outlineLevel="0" collapsed="false">
      <c r="A276" s="48" t="s">
        <v>29</v>
      </c>
      <c r="B276" s="61" t="n">
        <v>10</v>
      </c>
      <c r="C276" s="50" t="s">
        <v>5</v>
      </c>
      <c r="D276" s="51" t="n">
        <v>40</v>
      </c>
      <c r="E276" s="51" t="n">
        <v>0</v>
      </c>
      <c r="F276" s="51" t="n">
        <v>0</v>
      </c>
      <c r="G276" s="51" t="n">
        <v>0</v>
      </c>
      <c r="H276" s="51" t="n">
        <v>50</v>
      </c>
      <c r="I276" s="52" t="n">
        <v>55</v>
      </c>
      <c r="J276" s="52" t="n">
        <v>75</v>
      </c>
      <c r="K276" s="52" t="n">
        <v>0</v>
      </c>
      <c r="L276" s="52" t="n">
        <v>0</v>
      </c>
      <c r="M276" s="52" t="n">
        <v>0</v>
      </c>
      <c r="N276" s="53" t="n">
        <f aca="false">D276*$D$4</f>
        <v>50</v>
      </c>
      <c r="O276" s="53" t="n">
        <f aca="false">E276*$E$4</f>
        <v>0</v>
      </c>
      <c r="P276" s="53" t="n">
        <f aca="false">F276*$F$4</f>
        <v>0</v>
      </c>
      <c r="Q276" s="53" t="n">
        <f aca="false">G276*$G$4</f>
        <v>0</v>
      </c>
      <c r="R276" s="53" t="n">
        <f aca="false">H276*$H$4</f>
        <v>62.5</v>
      </c>
      <c r="S276" s="53" t="n">
        <f aca="false">(N276/100)*(I276*$I$4)+(N276/100)*(J276*$J$4)</f>
        <v>130</v>
      </c>
      <c r="T276" s="53" t="n">
        <f aca="false">(O276/100)*(K276*$K$4)</f>
        <v>0</v>
      </c>
      <c r="U276" s="53" t="n">
        <f aca="false">(P276/100)*(K276*$K$4)+(P276/100)*(L276*$L$4)</f>
        <v>0</v>
      </c>
      <c r="V276" s="53" t="n">
        <f aca="false">(Q276/100)*(L276*$L$4)</f>
        <v>0</v>
      </c>
      <c r="W276" s="53" t="n">
        <f aca="false">(R276/100)*(K276*$K$4)+(R276/100)*(L276*$L$4)</f>
        <v>0</v>
      </c>
      <c r="X276" s="53" t="n">
        <f aca="false">N276+S276</f>
        <v>180</v>
      </c>
      <c r="Y276" s="53" t="n">
        <f aca="false">O276+T276</f>
        <v>0</v>
      </c>
      <c r="Z276" s="53" t="n">
        <f aca="false">P276+U276</f>
        <v>0</v>
      </c>
      <c r="AA276" s="53" t="n">
        <f aca="false">Q276+V276</f>
        <v>0</v>
      </c>
      <c r="AB276" s="53" t="n">
        <f aca="false">R276+W276</f>
        <v>62.5</v>
      </c>
      <c r="AC276" s="54" t="n">
        <f aca="false">ROUND(X276+Y276+Z276+AA276+AB276,1)</f>
        <v>242.5</v>
      </c>
      <c r="AD276" s="55" t="n">
        <f aca="false">(ROUND(AC276-AC275,1)/AC275)</f>
        <v>0.151471984805318</v>
      </c>
      <c r="AE276" s="46" t="s">
        <v>28</v>
      </c>
      <c r="AF276" s="47"/>
      <c r="AH276" s="59"/>
    </row>
    <row r="277" customFormat="false" ht="15" hidden="false" customHeight="false" outlineLevel="0" collapsed="false">
      <c r="A277" s="48" t="s">
        <v>30</v>
      </c>
      <c r="B277" s="61" t="n">
        <v>15</v>
      </c>
      <c r="C277" s="50" t="s">
        <v>6</v>
      </c>
      <c r="D277" s="51" t="n">
        <v>40</v>
      </c>
      <c r="E277" s="51" t="n">
        <v>0</v>
      </c>
      <c r="F277" s="51" t="n">
        <v>0</v>
      </c>
      <c r="G277" s="51" t="n">
        <v>0</v>
      </c>
      <c r="H277" s="51" t="n">
        <v>50</v>
      </c>
      <c r="I277" s="52" t="n">
        <v>30</v>
      </c>
      <c r="J277" s="52" t="n">
        <v>60</v>
      </c>
      <c r="K277" s="52" t="n">
        <v>0</v>
      </c>
      <c r="L277" s="52" t="n">
        <v>0</v>
      </c>
      <c r="M277" s="52" t="n">
        <v>0</v>
      </c>
      <c r="N277" s="53" t="n">
        <f aca="false">D277*$D$5</f>
        <v>52</v>
      </c>
      <c r="O277" s="53" t="n">
        <f aca="false">E277*$E$5</f>
        <v>0</v>
      </c>
      <c r="P277" s="53" t="n">
        <f aca="false">F277*$F$5</f>
        <v>0</v>
      </c>
      <c r="Q277" s="53" t="n">
        <f aca="false">G277*$G$5</f>
        <v>0</v>
      </c>
      <c r="R277" s="53" t="n">
        <f aca="false">H277*$H$5</f>
        <v>65</v>
      </c>
      <c r="S277" s="53" t="n">
        <f aca="false">(N277/100)*(I277*$I$5)+(N277/100)*(J277*$J$5)</f>
        <v>93.6</v>
      </c>
      <c r="T277" s="53" t="n">
        <f aca="false">(O277/100)*(K277*$K$5)</f>
        <v>0</v>
      </c>
      <c r="U277" s="53" t="n">
        <f aca="false">(P277/100)*(K277*$K$5)+(P277/100)*(L277*$L$5)</f>
        <v>0</v>
      </c>
      <c r="V277" s="53" t="n">
        <f aca="false">(Q277/100)*(L277*$L$5)</f>
        <v>0</v>
      </c>
      <c r="W277" s="53" t="n">
        <f aca="false">(R277/100)*(K277*$K$5)+(R277/100)*(L277*$L$5)</f>
        <v>0</v>
      </c>
      <c r="X277" s="53" t="n">
        <f aca="false">N277+S277</f>
        <v>145.6</v>
      </c>
      <c r="Y277" s="53" t="n">
        <f aca="false">O277+T277</f>
        <v>0</v>
      </c>
      <c r="Z277" s="53" t="n">
        <f aca="false">P277+U277</f>
        <v>0</v>
      </c>
      <c r="AA277" s="53" t="n">
        <f aca="false">Q277+V277</f>
        <v>0</v>
      </c>
      <c r="AB277" s="53" t="n">
        <f aca="false">R277+W277</f>
        <v>65</v>
      </c>
      <c r="AC277" s="54" t="n">
        <f aca="false">ROUND(X277+Y277+Z277+AA277+AB277,1)</f>
        <v>210.6</v>
      </c>
      <c r="AD277" s="55" t="n">
        <f aca="false">(ROUND(AC277-AC275,1)/AC275)</f>
        <v>0</v>
      </c>
      <c r="AE277" s="46"/>
      <c r="AF277" s="47"/>
      <c r="AH277" s="59"/>
    </row>
    <row r="278" customFormat="false" ht="15" hidden="false" customHeight="false" outlineLevel="0" collapsed="false">
      <c r="A278" s="48" t="s">
        <v>31</v>
      </c>
      <c r="B278" s="61" t="n">
        <v>12</v>
      </c>
      <c r="C278" s="50" t="s">
        <v>7</v>
      </c>
      <c r="D278" s="51" t="n">
        <v>40</v>
      </c>
      <c r="E278" s="51" t="n">
        <v>0</v>
      </c>
      <c r="F278" s="51" t="n">
        <v>0</v>
      </c>
      <c r="G278" s="51" t="n">
        <v>0</v>
      </c>
      <c r="H278" s="51" t="n">
        <v>50</v>
      </c>
      <c r="I278" s="52" t="n">
        <v>30</v>
      </c>
      <c r="J278" s="52" t="n">
        <v>60</v>
      </c>
      <c r="K278" s="52" t="n">
        <v>0</v>
      </c>
      <c r="L278" s="52" t="n">
        <v>0</v>
      </c>
      <c r="M278" s="52" t="n">
        <v>0</v>
      </c>
      <c r="N278" s="53" t="n">
        <f aca="false">D278*$D$6</f>
        <v>52</v>
      </c>
      <c r="O278" s="53" t="n">
        <f aca="false">E278*$E$6</f>
        <v>0</v>
      </c>
      <c r="P278" s="53" t="n">
        <f aca="false">F278*$F$6</f>
        <v>0</v>
      </c>
      <c r="Q278" s="53" t="n">
        <f aca="false">G278*$G$6</f>
        <v>0</v>
      </c>
      <c r="R278" s="53" t="n">
        <f aca="false">H278*$H$6</f>
        <v>65</v>
      </c>
      <c r="S278" s="53" t="n">
        <f aca="false">(N278/100)*(I278*$I$6)+(N278/100)*(J278*$J$6)</f>
        <v>93.6</v>
      </c>
      <c r="T278" s="53" t="n">
        <f aca="false">(O278/100)*(K278*$K$6)</f>
        <v>0</v>
      </c>
      <c r="U278" s="53" t="n">
        <f aca="false">(P278/100)*(K278*$K$6)+(P278/100)*(L278*$L$6)</f>
        <v>0</v>
      </c>
      <c r="V278" s="53" t="n">
        <f aca="false">(Q278/100)*(L278*$L$6)</f>
        <v>0</v>
      </c>
      <c r="W278" s="53" t="n">
        <f aca="false">(R278/100)*(K278*$K$6)+(R278/100)*(L278*$L$6)</f>
        <v>0</v>
      </c>
      <c r="X278" s="53" t="n">
        <f aca="false">N278+S278</f>
        <v>145.6</v>
      </c>
      <c r="Y278" s="53" t="n">
        <f aca="false">O278+T278</f>
        <v>0</v>
      </c>
      <c r="Z278" s="53" t="n">
        <f aca="false">P278+U278</f>
        <v>0</v>
      </c>
      <c r="AA278" s="53" t="n">
        <f aca="false">Q278+V278</f>
        <v>0</v>
      </c>
      <c r="AB278" s="53" t="n">
        <f aca="false">R278+W278</f>
        <v>65</v>
      </c>
      <c r="AC278" s="54" t="n">
        <f aca="false">ROUND(X278+Y278+Z278+AA278+AB278,1)</f>
        <v>210.6</v>
      </c>
      <c r="AD278" s="55" t="n">
        <f aca="false">(ROUND(AC278-AC275,1)/AC275)</f>
        <v>0</v>
      </c>
      <c r="AE278" s="46"/>
      <c r="AF278" s="47"/>
      <c r="AH278" s="59"/>
    </row>
    <row r="279" customFormat="false" ht="15" hidden="false" customHeight="false" outlineLevel="0" collapsed="false">
      <c r="A279" s="48" t="s">
        <v>32</v>
      </c>
      <c r="B279" s="61" t="n">
        <v>12</v>
      </c>
      <c r="C279" s="50" t="s">
        <v>8</v>
      </c>
      <c r="D279" s="51" t="n">
        <v>40</v>
      </c>
      <c r="E279" s="51" t="n">
        <v>0</v>
      </c>
      <c r="F279" s="51" t="n">
        <v>0</v>
      </c>
      <c r="G279" s="51" t="n">
        <v>0</v>
      </c>
      <c r="H279" s="51" t="n">
        <v>50</v>
      </c>
      <c r="I279" s="52" t="n">
        <v>30</v>
      </c>
      <c r="J279" s="52" t="n">
        <v>60</v>
      </c>
      <c r="K279" s="52" t="n">
        <v>0</v>
      </c>
      <c r="L279" s="52" t="n">
        <v>0</v>
      </c>
      <c r="M279" s="52" t="n">
        <v>0</v>
      </c>
      <c r="N279" s="53" t="n">
        <f aca="false">D279*$D$7</f>
        <v>52</v>
      </c>
      <c r="O279" s="53" t="n">
        <f aca="false">E279*$E$7</f>
        <v>0</v>
      </c>
      <c r="P279" s="53" t="n">
        <f aca="false">F279*$F$7</f>
        <v>0</v>
      </c>
      <c r="Q279" s="53" t="n">
        <f aca="false">G279*$G$7</f>
        <v>0</v>
      </c>
      <c r="R279" s="53" t="n">
        <f aca="false">H279*$H$7</f>
        <v>65</v>
      </c>
      <c r="S279" s="53" t="n">
        <f aca="false">(N279/100)*(I279*$I$7)+(N279/100)*(J279*$J$7)</f>
        <v>93.6</v>
      </c>
      <c r="T279" s="53" t="n">
        <f aca="false">(O279/100)*(K279*$K$7)</f>
        <v>0</v>
      </c>
      <c r="U279" s="53" t="n">
        <f aca="false">(P279/100)*(K279*$K$7)+(P279/100)*(L279*$L$7)</f>
        <v>0</v>
      </c>
      <c r="V279" s="53" t="n">
        <f aca="false">(Q279/100)*(L279*$L$7)</f>
        <v>0</v>
      </c>
      <c r="W279" s="53" t="n">
        <f aca="false">(R279/100)*(K279*$K$7)+(R279/100)*(L279*$L$7)</f>
        <v>0</v>
      </c>
      <c r="X279" s="53" t="n">
        <f aca="false">N279+S279</f>
        <v>145.6</v>
      </c>
      <c r="Y279" s="53" t="n">
        <f aca="false">O279+T279</f>
        <v>0</v>
      </c>
      <c r="Z279" s="53" t="n">
        <f aca="false">P279+U279</f>
        <v>0</v>
      </c>
      <c r="AA279" s="53" t="n">
        <f aca="false">Q279+V279</f>
        <v>0</v>
      </c>
      <c r="AB279" s="53" t="n">
        <f aca="false">R279+W279</f>
        <v>65</v>
      </c>
      <c r="AC279" s="54" t="n">
        <f aca="false">ROUND(X279+Y279+Z279+AA279+AB279,1)</f>
        <v>210.6</v>
      </c>
      <c r="AD279" s="55" t="n">
        <f aca="false">(ROUND(AC279-AC275,1)/AC275)</f>
        <v>0</v>
      </c>
      <c r="AE279" s="46"/>
      <c r="AF279" s="47"/>
      <c r="AH279" s="59"/>
    </row>
    <row r="280" customFormat="false" ht="15" hidden="false" customHeight="false" outlineLevel="0" collapsed="false">
      <c r="A280" s="48" t="s">
        <v>33</v>
      </c>
      <c r="B280" s="61"/>
      <c r="C280" s="50" t="s">
        <v>9</v>
      </c>
      <c r="D280" s="51" t="n">
        <v>40</v>
      </c>
      <c r="E280" s="51" t="n">
        <v>0</v>
      </c>
      <c r="F280" s="51" t="n">
        <v>0</v>
      </c>
      <c r="G280" s="51" t="n">
        <v>0</v>
      </c>
      <c r="H280" s="51" t="n">
        <v>50</v>
      </c>
      <c r="I280" s="52" t="n">
        <v>30</v>
      </c>
      <c r="J280" s="52" t="n">
        <v>60</v>
      </c>
      <c r="K280" s="52" t="n">
        <v>0</v>
      </c>
      <c r="L280" s="52" t="n">
        <v>0</v>
      </c>
      <c r="M280" s="52" t="n">
        <v>0</v>
      </c>
      <c r="N280" s="53" t="n">
        <f aca="false">D280*$D$8</f>
        <v>52</v>
      </c>
      <c r="O280" s="53" t="n">
        <f aca="false">E280*$E$8</f>
        <v>0</v>
      </c>
      <c r="P280" s="53" t="n">
        <f aca="false">F280*$F$8</f>
        <v>0</v>
      </c>
      <c r="Q280" s="53" t="n">
        <f aca="false">G280*$G$8</f>
        <v>0</v>
      </c>
      <c r="R280" s="53" t="n">
        <f aca="false">H280*$H$8</f>
        <v>65</v>
      </c>
      <c r="S280" s="53" t="n">
        <f aca="false">(N280/100)*(I280*$I$8)+(N280/100)*(J280*$J$8)</f>
        <v>93.6</v>
      </c>
      <c r="T280" s="53" t="n">
        <f aca="false">(O280/100)*(K280*$K$8)</f>
        <v>0</v>
      </c>
      <c r="U280" s="53" t="n">
        <f aca="false">(P280/100)*(K280*$K$8)+(P280/100)*(L280*$L$8)</f>
        <v>0</v>
      </c>
      <c r="V280" s="53" t="n">
        <f aca="false">(Q280/100)*(L280*$L$8)</f>
        <v>0</v>
      </c>
      <c r="W280" s="53" t="n">
        <f aca="false">(R280/100)*(K280*$K$8)+(R280/100)*(L280*$L$8)</f>
        <v>0</v>
      </c>
      <c r="X280" s="53" t="n">
        <f aca="false">N280+S280</f>
        <v>145.6</v>
      </c>
      <c r="Y280" s="53" t="n">
        <f aca="false">O280+T280</f>
        <v>0</v>
      </c>
      <c r="Z280" s="53" t="n">
        <f aca="false">P280+U280</f>
        <v>0</v>
      </c>
      <c r="AA280" s="53" t="n">
        <f aca="false">Q280+V280</f>
        <v>0</v>
      </c>
      <c r="AB280" s="53" t="n">
        <f aca="false">R280+W280</f>
        <v>65</v>
      </c>
      <c r="AC280" s="54" t="n">
        <f aca="false">ROUND(X280+Y280+Z280+AA280+AB280,1)</f>
        <v>210.6</v>
      </c>
      <c r="AD280" s="55" t="n">
        <f aca="false">(ROUND(AC280-AC275,1)/AC275)</f>
        <v>0</v>
      </c>
      <c r="AE280" s="46"/>
      <c r="AF280" s="47"/>
      <c r="AH280" s="59"/>
    </row>
    <row r="281" customFormat="false" ht="15" hidden="false" customHeight="false" outlineLevel="0" collapsed="false">
      <c r="A281" s="48" t="s">
        <v>34</v>
      </c>
      <c r="B281" s="61" t="n">
        <v>50</v>
      </c>
      <c r="C281" s="50" t="s">
        <v>10</v>
      </c>
      <c r="D281" s="51" t="n">
        <v>20</v>
      </c>
      <c r="E281" s="51" t="n">
        <v>60</v>
      </c>
      <c r="F281" s="51" t="n">
        <v>0</v>
      </c>
      <c r="G281" s="51" t="n">
        <v>0</v>
      </c>
      <c r="H281" s="51" t="n">
        <v>0</v>
      </c>
      <c r="I281" s="52" t="n">
        <v>30</v>
      </c>
      <c r="J281" s="52" t="n">
        <v>60</v>
      </c>
      <c r="K281" s="52" t="n">
        <v>120</v>
      </c>
      <c r="L281" s="52" t="n">
        <v>0</v>
      </c>
      <c r="M281" s="52" t="n">
        <v>0</v>
      </c>
      <c r="N281" s="53" t="n">
        <f aca="false">D281*$D$9</f>
        <v>25</v>
      </c>
      <c r="O281" s="53" t="n">
        <f aca="false">E281*$E$9</f>
        <v>75</v>
      </c>
      <c r="P281" s="53" t="n">
        <f aca="false">F281*$F$9</f>
        <v>0</v>
      </c>
      <c r="Q281" s="53" t="n">
        <f aca="false">G281*$G$9</f>
        <v>0</v>
      </c>
      <c r="R281" s="53" t="n">
        <f aca="false">H281*$H$9</f>
        <v>0</v>
      </c>
      <c r="S281" s="53" t="n">
        <f aca="false">(N281/100)*(I281*$I$9)+(N281/100)*(J281*$J$9)</f>
        <v>22.5</v>
      </c>
      <c r="T281" s="53" t="n">
        <f aca="false">(O281/100)*(K281*$K$9)</f>
        <v>126</v>
      </c>
      <c r="U281" s="53" t="n">
        <f aca="false">(P281/100)*(K281*$K$9)+(P281/100)*(L281*$L$9)</f>
        <v>0</v>
      </c>
      <c r="V281" s="53" t="n">
        <f aca="false">(Q281/100)*(L281*$L$9)</f>
        <v>0</v>
      </c>
      <c r="W281" s="53" t="n">
        <f aca="false">(R281/100)*(K281*$K$9)+(R281/100)*(L281*$L$9)</f>
        <v>0</v>
      </c>
      <c r="X281" s="53" t="n">
        <f aca="false">N281+S281</f>
        <v>47.5</v>
      </c>
      <c r="Y281" s="53" t="n">
        <f aca="false">O281+T281</f>
        <v>201</v>
      </c>
      <c r="Z281" s="53" t="n">
        <f aca="false">P281+U281</f>
        <v>0</v>
      </c>
      <c r="AA281" s="53" t="n">
        <f aca="false">Q281+V281</f>
        <v>0</v>
      </c>
      <c r="AB281" s="53" t="n">
        <f aca="false">R281+W281</f>
        <v>0</v>
      </c>
      <c r="AC281" s="54" t="n">
        <f aca="false">ROUND(X281+Y281+Z281+AA281+AB281,1)</f>
        <v>248.5</v>
      </c>
      <c r="AD281" s="55" t="n">
        <f aca="false">(ROUND(AC281-AC275,1)/AC275)</f>
        <v>0.179962013295347</v>
      </c>
      <c r="AE281" s="46"/>
      <c r="AF281" s="47"/>
      <c r="AH281" s="59"/>
    </row>
    <row r="282" customFormat="false" ht="15" hidden="false" customHeight="false" outlineLevel="0" collapsed="false">
      <c r="A282" s="48" t="s">
        <v>35</v>
      </c>
      <c r="B282" s="61"/>
      <c r="C282" s="50" t="s">
        <v>11</v>
      </c>
      <c r="D282" s="51" t="n">
        <v>20</v>
      </c>
      <c r="E282" s="51" t="n">
        <v>0</v>
      </c>
      <c r="F282" s="51" t="n">
        <v>60</v>
      </c>
      <c r="G282" s="51" t="n">
        <v>0</v>
      </c>
      <c r="H282" s="51" t="n">
        <v>0</v>
      </c>
      <c r="I282" s="52" t="n">
        <v>30</v>
      </c>
      <c r="J282" s="52" t="n">
        <v>60</v>
      </c>
      <c r="K282" s="52" t="n">
        <v>60</v>
      </c>
      <c r="L282" s="52" t="n">
        <v>60</v>
      </c>
      <c r="M282" s="52" t="n">
        <v>0</v>
      </c>
      <c r="N282" s="53" t="n">
        <f aca="false">D282*$D$10</f>
        <v>25</v>
      </c>
      <c r="O282" s="53" t="n">
        <f aca="false">E282*$E$10</f>
        <v>0</v>
      </c>
      <c r="P282" s="53" t="n">
        <f aca="false">F282*$F$10</f>
        <v>75</v>
      </c>
      <c r="Q282" s="53" t="n">
        <f aca="false">G282*$G$10</f>
        <v>0</v>
      </c>
      <c r="R282" s="53" t="n">
        <f aca="false">H282*$H$10</f>
        <v>0</v>
      </c>
      <c r="S282" s="53" t="n">
        <f aca="false">(N282/100)*(I282*$I$10)+(N282/100)*(J282*$J$10)</f>
        <v>22.5</v>
      </c>
      <c r="T282" s="53" t="n">
        <f aca="false">(O282/100)*(K282*$J$10)</f>
        <v>0</v>
      </c>
      <c r="U282" s="53" t="n">
        <f aca="false">(P282/100)*(K282*$K$10)+(P282/100)*(L282*$L$10)</f>
        <v>126</v>
      </c>
      <c r="V282" s="53" t="n">
        <f aca="false">(Q282/100)*(L282*$L$10)</f>
        <v>0</v>
      </c>
      <c r="W282" s="53" t="n">
        <f aca="false">(R282/100)*(K282*$K$10)+(R282/100)*(L282*$L$10)</f>
        <v>0</v>
      </c>
      <c r="X282" s="53" t="n">
        <f aca="false">N282+S282</f>
        <v>47.5</v>
      </c>
      <c r="Y282" s="53" t="n">
        <f aca="false">O282+T282</f>
        <v>0</v>
      </c>
      <c r="Z282" s="53" t="n">
        <f aca="false">P282+U282</f>
        <v>201</v>
      </c>
      <c r="AA282" s="53" t="n">
        <f aca="false">Q282+V282</f>
        <v>0</v>
      </c>
      <c r="AB282" s="53" t="n">
        <f aca="false">R282+W282</f>
        <v>0</v>
      </c>
      <c r="AC282" s="54" t="n">
        <f aca="false">ROUND(X282+Y282+Z282+AA282+AB282,1)</f>
        <v>248.5</v>
      </c>
      <c r="AD282" s="55" t="n">
        <f aca="false">(ROUND(AC282-AC275,1)/AC275)</f>
        <v>0.179962013295347</v>
      </c>
      <c r="AE282" s="46"/>
      <c r="AF282" s="47"/>
      <c r="AH282" s="59"/>
    </row>
    <row r="283" customFormat="false" ht="15" hidden="false" customHeight="false" outlineLevel="0" collapsed="false">
      <c r="A283" s="48" t="s">
        <v>36</v>
      </c>
      <c r="B283" s="61"/>
      <c r="C283" s="50" t="s">
        <v>12</v>
      </c>
      <c r="D283" s="51" t="n">
        <v>20</v>
      </c>
      <c r="E283" s="51" t="n">
        <v>0</v>
      </c>
      <c r="F283" s="51" t="n">
        <v>0</v>
      </c>
      <c r="G283" s="51" t="n">
        <v>60</v>
      </c>
      <c r="H283" s="51" t="n">
        <v>0</v>
      </c>
      <c r="I283" s="52" t="n">
        <v>30</v>
      </c>
      <c r="J283" s="52" t="n">
        <v>60</v>
      </c>
      <c r="K283" s="52" t="n">
        <v>0</v>
      </c>
      <c r="L283" s="52" t="n">
        <v>120</v>
      </c>
      <c r="M283" s="52" t="n">
        <v>0</v>
      </c>
      <c r="N283" s="53" t="n">
        <f aca="false">D283*$D$11</f>
        <v>25</v>
      </c>
      <c r="O283" s="53" t="n">
        <f aca="false">E283*$E$11</f>
        <v>0</v>
      </c>
      <c r="P283" s="53" t="n">
        <f aca="false">F283*$F$11</f>
        <v>0</v>
      </c>
      <c r="Q283" s="53" t="n">
        <f aca="false">G283*$G$11</f>
        <v>75</v>
      </c>
      <c r="R283" s="53" t="n">
        <f aca="false">H283*$H$11</f>
        <v>0</v>
      </c>
      <c r="S283" s="53" t="n">
        <f aca="false">(N283/100)*(I283*$I$11)+(N283/100)*(J283*$J$11)</f>
        <v>22.5</v>
      </c>
      <c r="T283" s="53" t="n">
        <f aca="false">(O283/100)*(K283*$K$11)</f>
        <v>0</v>
      </c>
      <c r="U283" s="53" t="n">
        <f aca="false">(P283/100)*(K283*$K$11)+(P283/100)*(L283*$L$11)</f>
        <v>0</v>
      </c>
      <c r="V283" s="53" t="n">
        <f aca="false">(Q283/100)*(L283*$L$11)</f>
        <v>126</v>
      </c>
      <c r="W283" s="53" t="n">
        <f aca="false">(R283/100)*(K283*$K$11)+(R283/100)*(L283*$L$11)</f>
        <v>0</v>
      </c>
      <c r="X283" s="53" t="n">
        <f aca="false">N283+S283</f>
        <v>47.5</v>
      </c>
      <c r="Y283" s="53" t="n">
        <f aca="false">O283+T283</f>
        <v>0</v>
      </c>
      <c r="Z283" s="53" t="n">
        <f aca="false">P283+U283</f>
        <v>0</v>
      </c>
      <c r="AA283" s="53" t="n">
        <f aca="false">Q283+V283</f>
        <v>201</v>
      </c>
      <c r="AB283" s="53" t="n">
        <f aca="false">R283+W283</f>
        <v>0</v>
      </c>
      <c r="AC283" s="54" t="n">
        <f aca="false">ROUND(X283+Y283+Z283+AA283+AB283,1)</f>
        <v>248.5</v>
      </c>
      <c r="AD283" s="55" t="n">
        <f aca="false">(ROUND(AC283-AC275,1)/AC275)</f>
        <v>0.179962013295347</v>
      </c>
      <c r="AE283" s="46"/>
      <c r="AF283" s="47"/>
      <c r="AH283" s="59"/>
    </row>
    <row r="284" customFormat="false" ht="15" hidden="false" customHeight="false" outlineLevel="0" collapsed="false">
      <c r="A284" s="48" t="s">
        <v>37</v>
      </c>
      <c r="B284" s="61"/>
      <c r="C284" s="50" t="s">
        <v>13</v>
      </c>
      <c r="D284" s="51" t="n">
        <v>20</v>
      </c>
      <c r="E284" s="51" t="n">
        <v>0</v>
      </c>
      <c r="F284" s="51" t="n">
        <v>0</v>
      </c>
      <c r="G284" s="51" t="n">
        <v>0</v>
      </c>
      <c r="H284" s="51" t="n">
        <v>60</v>
      </c>
      <c r="I284" s="52" t="n">
        <v>30</v>
      </c>
      <c r="J284" s="52" t="n">
        <v>60</v>
      </c>
      <c r="K284" s="52" t="n">
        <v>60</v>
      </c>
      <c r="L284" s="52" t="n">
        <v>60</v>
      </c>
      <c r="M284" s="52" t="n">
        <v>0</v>
      </c>
      <c r="N284" s="53" t="n">
        <f aca="false">D284*$D$12</f>
        <v>25</v>
      </c>
      <c r="O284" s="53" t="n">
        <f aca="false">E284*$E$12</f>
        <v>0</v>
      </c>
      <c r="P284" s="53" t="n">
        <f aca="false">F284*$F$12</f>
        <v>0</v>
      </c>
      <c r="Q284" s="53" t="n">
        <f aca="false">G284*$G$12</f>
        <v>0</v>
      </c>
      <c r="R284" s="53" t="n">
        <f aca="false">H284*$H$12</f>
        <v>75</v>
      </c>
      <c r="S284" s="53" t="n">
        <f aca="false">(N284/100)*(I284*$I$12)+(N284/100)*(J284*$J$12)</f>
        <v>22.5</v>
      </c>
      <c r="T284" s="53" t="n">
        <f aca="false">(O284/100)*(K284*$K$12)</f>
        <v>0</v>
      </c>
      <c r="U284" s="53" t="n">
        <f aca="false">(P284/100)*(K284*$K$12)+(P284/100)*(L284*$L$12)</f>
        <v>0</v>
      </c>
      <c r="V284" s="53" t="n">
        <f aca="false">(Q284/100)*(L284*$L$12)</f>
        <v>0</v>
      </c>
      <c r="W284" s="53" t="n">
        <f aca="false">(R284/100)*(K284*$K$12)+(R284/100)*(L284*$L$12)</f>
        <v>126</v>
      </c>
      <c r="X284" s="53" t="n">
        <f aca="false">N284+S284</f>
        <v>47.5</v>
      </c>
      <c r="Y284" s="53" t="n">
        <f aca="false">O284+T284</f>
        <v>0</v>
      </c>
      <c r="Z284" s="53" t="n">
        <f aca="false">P284+U284</f>
        <v>0</v>
      </c>
      <c r="AA284" s="53" t="n">
        <f aca="false">Q284+V284</f>
        <v>0</v>
      </c>
      <c r="AB284" s="53" t="n">
        <f aca="false">R284+W284</f>
        <v>201</v>
      </c>
      <c r="AC284" s="54" t="n">
        <f aca="false">ROUND(X284+Y284+Z284+AA284+AB284,1)</f>
        <v>248.5</v>
      </c>
      <c r="AD284" s="55" t="n">
        <f aca="false">(ROUND(AC284-AC275,1)/AC275)</f>
        <v>0.179962013295347</v>
      </c>
      <c r="AE284" s="46"/>
      <c r="AF284" s="47"/>
      <c r="AH284" s="59"/>
    </row>
    <row r="285" customFormat="false" ht="15" hidden="false" customHeight="false" outlineLevel="0" collapsed="false">
      <c r="A285" s="48" t="s">
        <v>38</v>
      </c>
      <c r="B285" s="61"/>
      <c r="C285" s="50" t="s">
        <v>14</v>
      </c>
      <c r="D285" s="51" t="n">
        <v>40</v>
      </c>
      <c r="E285" s="51" t="n">
        <v>0</v>
      </c>
      <c r="F285" s="51" t="n">
        <v>0</v>
      </c>
      <c r="G285" s="51" t="n">
        <v>0</v>
      </c>
      <c r="H285" s="51" t="n">
        <v>50</v>
      </c>
      <c r="I285" s="52" t="n">
        <v>30</v>
      </c>
      <c r="J285" s="52" t="n">
        <v>60</v>
      </c>
      <c r="K285" s="52" t="n">
        <v>0</v>
      </c>
      <c r="L285" s="52" t="n">
        <v>0</v>
      </c>
      <c r="M285" s="52" t="n">
        <v>40</v>
      </c>
      <c r="N285" s="53" t="n">
        <f aca="false">D285*$D$13</f>
        <v>50</v>
      </c>
      <c r="O285" s="53" t="n">
        <f aca="false">E285*$E$13</f>
        <v>0</v>
      </c>
      <c r="P285" s="53" t="n">
        <f aca="false">F285*$F$13</f>
        <v>0</v>
      </c>
      <c r="Q285" s="53" t="n">
        <f aca="false">G285*$G$13</f>
        <v>0</v>
      </c>
      <c r="R285" s="53" t="n">
        <f aca="false">H285*$H$13</f>
        <v>62.5</v>
      </c>
      <c r="S285" s="53" t="n">
        <f aca="false">(N285/100)*(I285*$I$13)+(N285/100)*(J285*$J$13)+(N285/100)*(M285*$M$13)</f>
        <v>85</v>
      </c>
      <c r="T285" s="53" t="n">
        <f aca="false">(O285/100)*(K285*$K$13)+(O285/100)*(M285*$M$13)</f>
        <v>0</v>
      </c>
      <c r="U285" s="53" t="n">
        <f aca="false">(P285/100)*(K285*$K$13)+(P285/100)*(L285*$L$13)+(P285/100)*(M285*$M$13)</f>
        <v>0</v>
      </c>
      <c r="V285" s="53" t="n">
        <f aca="false">(Q285/100)*(L285*$L$13)+(Q285/100)*(M285*$M$13)</f>
        <v>0</v>
      </c>
      <c r="W285" s="53" t="n">
        <f aca="false">(R285/100)*(K285*$K$13)+(R285/100)*(L285*$L$13)+(R285/100)*(M285*$M$13)</f>
        <v>50</v>
      </c>
      <c r="X285" s="53" t="n">
        <f aca="false">N285+S285</f>
        <v>135</v>
      </c>
      <c r="Y285" s="53" t="n">
        <f aca="false">O285+T285</f>
        <v>0</v>
      </c>
      <c r="Z285" s="53" t="n">
        <f aca="false">P285+U285</f>
        <v>0</v>
      </c>
      <c r="AA285" s="53" t="n">
        <f aca="false">Q285+V285</f>
        <v>0</v>
      </c>
      <c r="AB285" s="53" t="n">
        <f aca="false">R285+W285</f>
        <v>112.5</v>
      </c>
      <c r="AC285" s="54" t="n">
        <f aca="false">ROUND(X285+Y285+Z285+AA285+AB285,1)</f>
        <v>247.5</v>
      </c>
      <c r="AD285" s="55" t="n">
        <f aca="false">(ROUND(AC285-AC275,1)/AC275)</f>
        <v>0.175213675213675</v>
      </c>
      <c r="AE285" s="46"/>
      <c r="AF285" s="47"/>
      <c r="AH285" s="59"/>
    </row>
    <row r="286" customFormat="false" ht="15" hidden="false" customHeight="false" outlineLevel="0" collapsed="false">
      <c r="A286" s="48" t="s">
        <v>39</v>
      </c>
      <c r="B286" s="61"/>
      <c r="C286" s="50" t="s">
        <v>15</v>
      </c>
      <c r="D286" s="51" t="n">
        <v>40</v>
      </c>
      <c r="E286" s="51" t="n">
        <v>0</v>
      </c>
      <c r="F286" s="51" t="n">
        <v>0</v>
      </c>
      <c r="G286" s="51" t="n">
        <v>0</v>
      </c>
      <c r="H286" s="51" t="n">
        <v>0</v>
      </c>
      <c r="I286" s="52" t="n">
        <v>30</v>
      </c>
      <c r="J286" s="52" t="n">
        <v>60</v>
      </c>
      <c r="K286" s="52" t="n">
        <v>160</v>
      </c>
      <c r="L286" s="52" t="n">
        <v>0</v>
      </c>
      <c r="M286" s="52" t="n">
        <v>0</v>
      </c>
      <c r="N286" s="53" t="n">
        <f aca="false">D286*$D$14</f>
        <v>50</v>
      </c>
      <c r="O286" s="53" t="n">
        <f aca="false">E286*$E$14</f>
        <v>0</v>
      </c>
      <c r="P286" s="53" t="n">
        <f aca="false">F286*$F$14</f>
        <v>0</v>
      </c>
      <c r="Q286" s="53" t="n">
        <f aca="false">G286*$G$14</f>
        <v>0</v>
      </c>
      <c r="R286" s="53" t="n">
        <f aca="false">H286*$H$14</f>
        <v>0</v>
      </c>
      <c r="S286" s="53" t="n">
        <f aca="false">(N286/100)*(I286*$I$14)+(N286/100)*(J286*$J$14)+(N286/100)*(K286*$K$14)</f>
        <v>205</v>
      </c>
      <c r="T286" s="53" t="n">
        <f aca="false">(O286/100)*(K286*$K$14)</f>
        <v>0</v>
      </c>
      <c r="U286" s="53" t="n">
        <f aca="false">(P286/100)*(K286*$K$14)+(P286/100)*(L286*$L$14)</f>
        <v>0</v>
      </c>
      <c r="V286" s="53" t="n">
        <f aca="false">(Q286/100)*(L286*$L$14)</f>
        <v>0</v>
      </c>
      <c r="W286" s="53" t="n">
        <f aca="false">(R286/100)*(K286*$L$14)+(R286/100)*(L286*$M$14)</f>
        <v>0</v>
      </c>
      <c r="X286" s="53" t="n">
        <f aca="false">N286+S286</f>
        <v>255</v>
      </c>
      <c r="Y286" s="53" t="n">
        <f aca="false">O286+T286</f>
        <v>0</v>
      </c>
      <c r="Z286" s="53" t="n">
        <f aca="false">P286+U286</f>
        <v>0</v>
      </c>
      <c r="AA286" s="53" t="n">
        <f aca="false">Q286+V286</f>
        <v>0</v>
      </c>
      <c r="AB286" s="53" t="n">
        <f aca="false">R286+W286</f>
        <v>0</v>
      </c>
      <c r="AC286" s="54" t="n">
        <f aca="false">ROUND(X286+Y286+Z286+AA286+AB286,1)</f>
        <v>255</v>
      </c>
      <c r="AD286" s="55" t="n">
        <f aca="false">(ROUND(AC286-AC275,1)/AC275)</f>
        <v>0.210826210826211</v>
      </c>
      <c r="AE286" s="46"/>
      <c r="AF286" s="47"/>
      <c r="AH286" s="59"/>
    </row>
    <row r="287" customFormat="false" ht="15" hidden="false" customHeight="false" outlineLevel="0" collapsed="false">
      <c r="A287" s="48"/>
      <c r="B287" s="61"/>
      <c r="C287" s="50" t="s">
        <v>16</v>
      </c>
      <c r="D287" s="51" t="n">
        <v>40</v>
      </c>
      <c r="E287" s="51" t="n">
        <v>0</v>
      </c>
      <c r="F287" s="51" t="n">
        <v>0</v>
      </c>
      <c r="G287" s="51" t="n">
        <v>0</v>
      </c>
      <c r="H287" s="51" t="n">
        <v>0</v>
      </c>
      <c r="I287" s="52" t="n">
        <v>30</v>
      </c>
      <c r="J287" s="52" t="n">
        <v>60</v>
      </c>
      <c r="K287" s="52" t="n">
        <v>0</v>
      </c>
      <c r="L287" s="52" t="n">
        <v>160</v>
      </c>
      <c r="M287" s="52" t="n">
        <v>0</v>
      </c>
      <c r="N287" s="53" t="n">
        <f aca="false">D287*$D$15</f>
        <v>50</v>
      </c>
      <c r="O287" s="53" t="n">
        <f aca="false">E287*$E$15</f>
        <v>0</v>
      </c>
      <c r="P287" s="53" t="n">
        <f aca="false">F287*$F$15</f>
        <v>0</v>
      </c>
      <c r="Q287" s="53" t="n">
        <f aca="false">G287*$G$15</f>
        <v>0</v>
      </c>
      <c r="R287" s="53" t="n">
        <f aca="false">H287*$H$15</f>
        <v>0</v>
      </c>
      <c r="S287" s="53" t="n">
        <f aca="false">(N287/100)*(I287*$I$15)+(N287/100)*(J287*$J$15)+(N287/100)*(L287*$L$15)</f>
        <v>205</v>
      </c>
      <c r="T287" s="53" t="n">
        <f aca="false">(O287/100)*(K287*$K$15)</f>
        <v>0</v>
      </c>
      <c r="U287" s="53" t="n">
        <f aca="false">(P287/100)*(K287*$K$15)+(P287/100)*(L287*$L$15)</f>
        <v>0</v>
      </c>
      <c r="V287" s="53" t="n">
        <f aca="false">(Q287/100)*(L287*$L$15)</f>
        <v>0</v>
      </c>
      <c r="W287" s="53" t="n">
        <f aca="false">(R287/100)*(K287*$K$15)+(R287/100)*(L287*$L$15)</f>
        <v>0</v>
      </c>
      <c r="X287" s="53" t="n">
        <f aca="false">N287+S287</f>
        <v>255</v>
      </c>
      <c r="Y287" s="53" t="n">
        <f aca="false">O287+T287</f>
        <v>0</v>
      </c>
      <c r="Z287" s="53" t="n">
        <f aca="false">P287+U287</f>
        <v>0</v>
      </c>
      <c r="AA287" s="53" t="n">
        <f aca="false">Q287+V287</f>
        <v>0</v>
      </c>
      <c r="AB287" s="53" t="n">
        <f aca="false">R287+W287</f>
        <v>0</v>
      </c>
      <c r="AC287" s="54" t="n">
        <f aca="false">ROUND(X287+Y287+Z287+AA287+AB287,1)</f>
        <v>255</v>
      </c>
      <c r="AD287" s="55" t="n">
        <f aca="false">(ROUND(AC287-AC275,1)/AC275)</f>
        <v>0.210826210826211</v>
      </c>
      <c r="AE287" s="46"/>
      <c r="AF287" s="47"/>
      <c r="AH287" s="59"/>
    </row>
    <row r="288" customFormat="false" ht="15" hidden="false" customHeight="false" outlineLevel="0" collapsed="false">
      <c r="A288" s="48"/>
      <c r="B288" s="61"/>
      <c r="C288" s="50" t="s">
        <v>17</v>
      </c>
      <c r="D288" s="51" t="n">
        <v>40</v>
      </c>
      <c r="E288" s="51" t="n">
        <v>0</v>
      </c>
      <c r="F288" s="51" t="n">
        <v>0</v>
      </c>
      <c r="G288" s="51" t="n">
        <v>0</v>
      </c>
      <c r="H288" s="51" t="n">
        <v>50</v>
      </c>
      <c r="I288" s="52" t="n">
        <v>30</v>
      </c>
      <c r="J288" s="52" t="n">
        <v>105</v>
      </c>
      <c r="K288" s="52" t="n">
        <v>0</v>
      </c>
      <c r="L288" s="52" t="n">
        <v>0</v>
      </c>
      <c r="M288" s="52" t="n">
        <v>0</v>
      </c>
      <c r="N288" s="53" t="n">
        <f aca="false">D288*$D$16</f>
        <v>50</v>
      </c>
      <c r="O288" s="53" t="n">
        <f aca="false">E288*$E$16</f>
        <v>0</v>
      </c>
      <c r="P288" s="53" t="n">
        <f aca="false">F288*$F$16</f>
        <v>0</v>
      </c>
      <c r="Q288" s="53" t="n">
        <f aca="false">G288*$G$16</f>
        <v>0</v>
      </c>
      <c r="R288" s="53" t="n">
        <f aca="false">H288*$H$16</f>
        <v>62.5</v>
      </c>
      <c r="S288" s="53" t="n">
        <f aca="false">(N288/100)*(I288*$I$16)+(N288/100)*(J288*$J$16)</f>
        <v>146.25</v>
      </c>
      <c r="T288" s="53" t="n">
        <f aca="false">(O288/100)*(K288*$K$16)</f>
        <v>0</v>
      </c>
      <c r="U288" s="53" t="n">
        <f aca="false">(P288/100)*(K288*$K$16)+(P288/100)*(L288*$L$16)</f>
        <v>0</v>
      </c>
      <c r="V288" s="53" t="n">
        <f aca="false">(Q288/100)*(L288*$L$16)</f>
        <v>0</v>
      </c>
      <c r="W288" s="53" t="n">
        <f aca="false">(R288/100)*(K288*$K$16)+(R288/100)*(L288*$L$16)</f>
        <v>0</v>
      </c>
      <c r="X288" s="53" t="n">
        <f aca="false">N288+S288</f>
        <v>196.25</v>
      </c>
      <c r="Y288" s="53" t="n">
        <f aca="false">O288+T288</f>
        <v>0</v>
      </c>
      <c r="Z288" s="53" t="n">
        <f aca="false">P288+U288</f>
        <v>0</v>
      </c>
      <c r="AA288" s="53" t="n">
        <f aca="false">Q288+V288</f>
        <v>0</v>
      </c>
      <c r="AB288" s="53" t="n">
        <f aca="false">R288+W288</f>
        <v>62.5</v>
      </c>
      <c r="AC288" s="54" t="n">
        <f aca="false">ROUND(X288+Y288+Z288+AA288+AB288,1)</f>
        <v>258.8</v>
      </c>
      <c r="AD288" s="55" t="n">
        <f aca="false">(ROUND(AC288-AC275,1)/AC275)</f>
        <v>0.228869895536562</v>
      </c>
      <c r="AE288" s="46"/>
      <c r="AF288" s="47"/>
      <c r="AH288" s="59"/>
    </row>
    <row r="289" customFormat="false" ht="15" hidden="false" customHeight="false" outlineLevel="0" collapsed="false">
      <c r="A289" s="48"/>
      <c r="B289" s="61"/>
      <c r="C289" s="50" t="s">
        <v>18</v>
      </c>
      <c r="D289" s="51" t="n">
        <v>40</v>
      </c>
      <c r="E289" s="51" t="n">
        <v>0</v>
      </c>
      <c r="F289" s="51" t="n">
        <v>0</v>
      </c>
      <c r="G289" s="51" t="n">
        <v>0</v>
      </c>
      <c r="H289" s="51" t="n">
        <v>50</v>
      </c>
      <c r="I289" s="52" t="n">
        <v>75</v>
      </c>
      <c r="J289" s="52" t="n">
        <v>60</v>
      </c>
      <c r="K289" s="52" t="n">
        <v>0</v>
      </c>
      <c r="L289" s="52" t="n">
        <v>0</v>
      </c>
      <c r="M289" s="52" t="n">
        <v>0</v>
      </c>
      <c r="N289" s="53" t="n">
        <f aca="false">D289*$D$17</f>
        <v>50</v>
      </c>
      <c r="O289" s="53" t="n">
        <f aca="false">E289*$E$17</f>
        <v>0</v>
      </c>
      <c r="P289" s="53" t="n">
        <f aca="false">F289*$F$17</f>
        <v>0</v>
      </c>
      <c r="Q289" s="53" t="n">
        <f aca="false">G289*$G$17</f>
        <v>0</v>
      </c>
      <c r="R289" s="53" t="n">
        <f aca="false">H289*$H$17</f>
        <v>62.5</v>
      </c>
      <c r="S289" s="53" t="n">
        <f aca="false">(N289/100)*(I289*$I$17)+(N289/100)*(J289*$J$17)</f>
        <v>123.75</v>
      </c>
      <c r="T289" s="53" t="n">
        <f aca="false">(O289/100)*(K289*$K$17)</f>
        <v>0</v>
      </c>
      <c r="U289" s="53" t="n">
        <f aca="false">(P289/100)*(K289*$K$17)+(P289/100)*(L289*$L$17)</f>
        <v>0</v>
      </c>
      <c r="V289" s="53" t="n">
        <f aca="false">(Q289/100)*(L289*$L$17)</f>
        <v>0</v>
      </c>
      <c r="W289" s="53" t="n">
        <f aca="false">(R289/100)*(K289*$K$17)+(R289/100)*(L289*$L$17)</f>
        <v>0</v>
      </c>
      <c r="X289" s="53" t="n">
        <f aca="false">N289+S289</f>
        <v>173.75</v>
      </c>
      <c r="Y289" s="53" t="n">
        <f aca="false">O289+T289</f>
        <v>0</v>
      </c>
      <c r="Z289" s="53" t="n">
        <f aca="false">P289+U289</f>
        <v>0</v>
      </c>
      <c r="AA289" s="53" t="n">
        <f aca="false">Q289+V289</f>
        <v>0</v>
      </c>
      <c r="AB289" s="53" t="n">
        <f aca="false">R289+W289</f>
        <v>62.5</v>
      </c>
      <c r="AC289" s="54" t="n">
        <f aca="false">ROUND(X289+Y289+Z289+AA289+AB289,1)</f>
        <v>236.3</v>
      </c>
      <c r="AD289" s="55" t="n">
        <f aca="false">(ROUND(AC289-AC275,1)/AC275)</f>
        <v>0.122032288698955</v>
      </c>
      <c r="AE289" s="46"/>
      <c r="AF289" s="47"/>
      <c r="AH289" s="59"/>
    </row>
    <row r="290" customFormat="false" ht="15" hidden="false" customHeight="false" outlineLevel="0" collapsed="false">
      <c r="A290" s="56" t="s">
        <v>19</v>
      </c>
      <c r="B290" s="62" t="s">
        <v>59</v>
      </c>
      <c r="C290" s="40" t="s">
        <v>50</v>
      </c>
      <c r="D290" s="41" t="n">
        <v>0</v>
      </c>
      <c r="E290" s="41" t="n">
        <v>75</v>
      </c>
      <c r="F290" s="41" t="n">
        <v>0</v>
      </c>
      <c r="G290" s="41" t="n">
        <v>0</v>
      </c>
      <c r="H290" s="41" t="n">
        <v>0</v>
      </c>
      <c r="I290" s="42" t="n">
        <v>0</v>
      </c>
      <c r="J290" s="42" t="n">
        <v>0</v>
      </c>
      <c r="K290" s="42" t="n">
        <v>60</v>
      </c>
      <c r="L290" s="42" t="n">
        <v>0</v>
      </c>
      <c r="M290" s="42" t="n">
        <v>0</v>
      </c>
      <c r="N290" s="43" t="n">
        <f aca="false">D290*$D$3</f>
        <v>0</v>
      </c>
      <c r="O290" s="43" t="n">
        <f aca="false">E290*$E$3</f>
        <v>97.5</v>
      </c>
      <c r="P290" s="43" t="n">
        <f aca="false">F290*$F$3</f>
        <v>0</v>
      </c>
      <c r="Q290" s="43" t="n">
        <f aca="false">G290*$G$3</f>
        <v>0</v>
      </c>
      <c r="R290" s="43" t="n">
        <f aca="false">H290*$H$3</f>
        <v>0</v>
      </c>
      <c r="S290" s="43" t="n">
        <f aca="false">(N290/100)*(I290*$I$3)+(N290/100)*(J290*$J$3)</f>
        <v>0</v>
      </c>
      <c r="T290" s="43" t="n">
        <f aca="false">(O290/100)*(K290*$K$3)</f>
        <v>117</v>
      </c>
      <c r="U290" s="43" t="n">
        <f aca="false">(P290/100)*(K290*$K$3)+(P290/100)*(L290*$L$3)</f>
        <v>0</v>
      </c>
      <c r="V290" s="43" t="n">
        <f aca="false">(Q290/100)*(L290*$L$3)</f>
        <v>0</v>
      </c>
      <c r="W290" s="43" t="n">
        <f aca="false">(R290/100)*(K290*$K$3)+(R290/100)*(L290*$L$3)</f>
        <v>0</v>
      </c>
      <c r="X290" s="43" t="n">
        <f aca="false">N290+S290</f>
        <v>0</v>
      </c>
      <c r="Y290" s="43" t="n">
        <f aca="false">O290+T290</f>
        <v>214.5</v>
      </c>
      <c r="Z290" s="43" t="n">
        <f aca="false">P290+U290</f>
        <v>0</v>
      </c>
      <c r="AA290" s="43" t="n">
        <f aca="false">Q290+V290</f>
        <v>0</v>
      </c>
      <c r="AB290" s="43" t="n">
        <f aca="false">R290+W290</f>
        <v>0</v>
      </c>
      <c r="AC290" s="44" t="n">
        <f aca="false">ROUND(X290+Y290+Z290+AA290+AB290,1)</f>
        <v>214.5</v>
      </c>
      <c r="AD290" s="45"/>
      <c r="AE290" s="46"/>
      <c r="AF290" s="47"/>
      <c r="AH290" s="59"/>
    </row>
    <row r="291" customFormat="false" ht="15" hidden="false" customHeight="false" outlineLevel="0" collapsed="false">
      <c r="A291" s="48" t="s">
        <v>29</v>
      </c>
      <c r="B291" s="63" t="n">
        <v>10</v>
      </c>
      <c r="C291" s="50"/>
      <c r="D291" s="51"/>
      <c r="E291" s="51"/>
      <c r="F291" s="51"/>
      <c r="G291" s="51"/>
      <c r="H291" s="51"/>
      <c r="I291" s="52"/>
      <c r="J291" s="52"/>
      <c r="K291" s="52"/>
      <c r="L291" s="52"/>
      <c r="M291" s="52"/>
      <c r="N291" s="53" t="n">
        <f aca="false">D291*$D$4</f>
        <v>0</v>
      </c>
      <c r="O291" s="53" t="n">
        <f aca="false">E291*$E$4</f>
        <v>0</v>
      </c>
      <c r="P291" s="53" t="n">
        <f aca="false">F291*$F$4</f>
        <v>0</v>
      </c>
      <c r="Q291" s="53" t="n">
        <f aca="false">G291*$G$4</f>
        <v>0</v>
      </c>
      <c r="R291" s="53" t="n">
        <f aca="false">H291*$H$4</f>
        <v>0</v>
      </c>
      <c r="S291" s="53" t="n">
        <f aca="false">(N291/100)*(I291*$I$4)+(N291/100)*(J291*$J$4)</f>
        <v>0</v>
      </c>
      <c r="T291" s="53" t="n">
        <f aca="false">(O291/100)*(K291*$K$4)</f>
        <v>0</v>
      </c>
      <c r="U291" s="53" t="n">
        <f aca="false">(P291/100)*(K291*$K$4)+(P291/100)*(L291*$L$4)</f>
        <v>0</v>
      </c>
      <c r="V291" s="53" t="n">
        <f aca="false">(Q291/100)*(L291*$L$4)</f>
        <v>0</v>
      </c>
      <c r="W291" s="53" t="n">
        <f aca="false">(R291/100)*(K291*$K$4)+(R291/100)*(L291*$L$4)</f>
        <v>0</v>
      </c>
      <c r="X291" s="53" t="n">
        <f aca="false">N291+S291</f>
        <v>0</v>
      </c>
      <c r="Y291" s="53" t="n">
        <f aca="false">O291+T291</f>
        <v>0</v>
      </c>
      <c r="Z291" s="53" t="n">
        <f aca="false">P291+U291</f>
        <v>0</v>
      </c>
      <c r="AA291" s="53" t="n">
        <f aca="false">Q291+V291</f>
        <v>0</v>
      </c>
      <c r="AB291" s="53" t="n">
        <f aca="false">R291+W291</f>
        <v>0</v>
      </c>
      <c r="AC291" s="54" t="n">
        <f aca="false">ROUND(X291+Y291+Z291+AA291+AB291,1)</f>
        <v>0</v>
      </c>
      <c r="AD291" s="55" t="n">
        <f aca="false">(ROUND(AC291-AC290,1)/AC290)</f>
        <v>-1</v>
      </c>
      <c r="AE291" s="46" t="s">
        <v>28</v>
      </c>
      <c r="AF291" s="47"/>
      <c r="AH291" s="59"/>
    </row>
    <row r="292" customFormat="false" ht="15" hidden="false" customHeight="false" outlineLevel="0" collapsed="false">
      <c r="A292" s="48" t="s">
        <v>30</v>
      </c>
      <c r="B292" s="63" t="n">
        <v>16</v>
      </c>
      <c r="C292" s="50" t="s">
        <v>6</v>
      </c>
      <c r="D292" s="51" t="n">
        <v>0</v>
      </c>
      <c r="E292" s="51" t="n">
        <v>75</v>
      </c>
      <c r="F292" s="51" t="n">
        <v>0</v>
      </c>
      <c r="G292" s="51" t="n">
        <v>0</v>
      </c>
      <c r="H292" s="51" t="n">
        <v>0</v>
      </c>
      <c r="I292" s="52" t="n">
        <v>0</v>
      </c>
      <c r="J292" s="52" t="n">
        <v>0</v>
      </c>
      <c r="K292" s="52" t="n">
        <v>60</v>
      </c>
      <c r="L292" s="52" t="n">
        <v>0</v>
      </c>
      <c r="M292" s="52" t="n">
        <v>0</v>
      </c>
      <c r="N292" s="53" t="n">
        <f aca="false">D292*$D$5</f>
        <v>0</v>
      </c>
      <c r="O292" s="53" t="n">
        <f aca="false">E292*$E$5</f>
        <v>97.5</v>
      </c>
      <c r="P292" s="53" t="n">
        <f aca="false">F292*$F$5</f>
        <v>0</v>
      </c>
      <c r="Q292" s="53" t="n">
        <f aca="false">G292*$G$5</f>
        <v>0</v>
      </c>
      <c r="R292" s="53" t="n">
        <f aca="false">H292*$H$5</f>
        <v>0</v>
      </c>
      <c r="S292" s="53" t="n">
        <f aca="false">(N292/100)*(I292*$I$5)+(N292/100)*(J292*$J$5)</f>
        <v>0</v>
      </c>
      <c r="T292" s="53" t="n">
        <f aca="false">(O292/100)*(K292*$K$5)</f>
        <v>117</v>
      </c>
      <c r="U292" s="53" t="n">
        <f aca="false">(P292/100)*(K292*$K$5)+(P292/100)*(L292*$L$5)</f>
        <v>0</v>
      </c>
      <c r="V292" s="53" t="n">
        <f aca="false">(Q292/100)*(L292*$L$5)</f>
        <v>0</v>
      </c>
      <c r="W292" s="53" t="n">
        <f aca="false">(R292/100)*(K292*$K$5)+(R292/100)*(L292*$L$5)</f>
        <v>0</v>
      </c>
      <c r="X292" s="53" t="n">
        <f aca="false">N292+S292</f>
        <v>0</v>
      </c>
      <c r="Y292" s="53" t="n">
        <f aca="false">O292+T292</f>
        <v>214.5</v>
      </c>
      <c r="Z292" s="53" t="n">
        <f aca="false">P292+U292</f>
        <v>0</v>
      </c>
      <c r="AA292" s="53" t="n">
        <f aca="false">Q292+V292</f>
        <v>0</v>
      </c>
      <c r="AB292" s="53" t="n">
        <f aca="false">R292+W292</f>
        <v>0</v>
      </c>
      <c r="AC292" s="54" t="n">
        <f aca="false">ROUND(X292+Y292+Z292+AA292+AB292,1)</f>
        <v>214.5</v>
      </c>
      <c r="AD292" s="55" t="n">
        <f aca="false">(ROUND(AC292-AC290,1)/AC290)</f>
        <v>0</v>
      </c>
      <c r="AE292" s="46"/>
      <c r="AF292" s="47"/>
      <c r="AH292" s="59"/>
    </row>
    <row r="293" customFormat="false" ht="15" hidden="false" customHeight="false" outlineLevel="0" collapsed="false">
      <c r="A293" s="48" t="s">
        <v>31</v>
      </c>
      <c r="B293" s="63" t="n">
        <v>36</v>
      </c>
      <c r="C293" s="50" t="s">
        <v>7</v>
      </c>
      <c r="D293" s="51" t="n">
        <v>0</v>
      </c>
      <c r="E293" s="51" t="n">
        <v>75</v>
      </c>
      <c r="F293" s="51" t="n">
        <v>0</v>
      </c>
      <c r="G293" s="51" t="n">
        <v>0</v>
      </c>
      <c r="H293" s="51" t="n">
        <v>0</v>
      </c>
      <c r="I293" s="52" t="n">
        <v>0</v>
      </c>
      <c r="J293" s="52" t="n">
        <v>0</v>
      </c>
      <c r="K293" s="52" t="n">
        <v>60</v>
      </c>
      <c r="L293" s="52" t="n">
        <v>0</v>
      </c>
      <c r="M293" s="52" t="n">
        <v>0</v>
      </c>
      <c r="N293" s="53" t="n">
        <f aca="false">D293*$D$6</f>
        <v>0</v>
      </c>
      <c r="O293" s="53" t="n">
        <f aca="false">E293*$E$6</f>
        <v>97.5</v>
      </c>
      <c r="P293" s="53" t="n">
        <f aca="false">F293*$F$6</f>
        <v>0</v>
      </c>
      <c r="Q293" s="53" t="n">
        <f aca="false">G293*$G$6</f>
        <v>0</v>
      </c>
      <c r="R293" s="53" t="n">
        <f aca="false">H293*$H$6</f>
        <v>0</v>
      </c>
      <c r="S293" s="53" t="n">
        <f aca="false">(N293/100)*(I293*$I$6)+(N293/100)*(J293*$J$6)</f>
        <v>0</v>
      </c>
      <c r="T293" s="53" t="n">
        <f aca="false">(O293/100)*(K293*$K$6)</f>
        <v>117</v>
      </c>
      <c r="U293" s="53" t="n">
        <f aca="false">(P293/100)*(K293*$K$6)+(P293/100)*(L293*$L$6)</f>
        <v>0</v>
      </c>
      <c r="V293" s="53" t="n">
        <f aca="false">(Q293/100)*(L293*$L$6)</f>
        <v>0</v>
      </c>
      <c r="W293" s="53" t="n">
        <f aca="false">(R293/100)*(K293*$K$6)+(R293/100)*(L293*$L$6)</f>
        <v>0</v>
      </c>
      <c r="X293" s="53" t="n">
        <f aca="false">N293+S293</f>
        <v>0</v>
      </c>
      <c r="Y293" s="53" t="n">
        <f aca="false">O293+T293</f>
        <v>214.5</v>
      </c>
      <c r="Z293" s="53" t="n">
        <f aca="false">P293+U293</f>
        <v>0</v>
      </c>
      <c r="AA293" s="53" t="n">
        <f aca="false">Q293+V293</f>
        <v>0</v>
      </c>
      <c r="AB293" s="53" t="n">
        <f aca="false">R293+W293</f>
        <v>0</v>
      </c>
      <c r="AC293" s="54" t="n">
        <f aca="false">ROUND(X293+Y293+Z293+AA293+AB293,1)</f>
        <v>214.5</v>
      </c>
      <c r="AD293" s="55" t="n">
        <f aca="false">(ROUND(AC293-AC290,1)/AC290)</f>
        <v>0</v>
      </c>
      <c r="AE293" s="46"/>
      <c r="AF293" s="47"/>
      <c r="AH293" s="59"/>
    </row>
    <row r="294" customFormat="false" ht="15" hidden="false" customHeight="false" outlineLevel="0" collapsed="false">
      <c r="A294" s="48" t="s">
        <v>32</v>
      </c>
      <c r="B294" s="63" t="n">
        <v>0</v>
      </c>
      <c r="C294" s="50" t="s">
        <v>8</v>
      </c>
      <c r="D294" s="51" t="n">
        <v>0</v>
      </c>
      <c r="E294" s="51" t="n">
        <v>75</v>
      </c>
      <c r="F294" s="51" t="n">
        <v>0</v>
      </c>
      <c r="G294" s="51" t="n">
        <v>0</v>
      </c>
      <c r="H294" s="51" t="n">
        <v>0</v>
      </c>
      <c r="I294" s="52" t="n">
        <v>0</v>
      </c>
      <c r="J294" s="52" t="n">
        <v>0</v>
      </c>
      <c r="K294" s="52" t="n">
        <v>60</v>
      </c>
      <c r="L294" s="52" t="n">
        <v>0</v>
      </c>
      <c r="M294" s="52" t="n">
        <v>0</v>
      </c>
      <c r="N294" s="53" t="n">
        <f aca="false">D294*$D$7</f>
        <v>0</v>
      </c>
      <c r="O294" s="53" t="n">
        <f aca="false">E294*$E$7</f>
        <v>97.5</v>
      </c>
      <c r="P294" s="53" t="n">
        <f aca="false">F294*$F$7</f>
        <v>0</v>
      </c>
      <c r="Q294" s="53" t="n">
        <f aca="false">G294*$G$7</f>
        <v>0</v>
      </c>
      <c r="R294" s="53" t="n">
        <f aca="false">H294*$H$7</f>
        <v>0</v>
      </c>
      <c r="S294" s="53" t="n">
        <f aca="false">(N294/100)*(I294*$I$7)+(N294/100)*(J294*$J$7)</f>
        <v>0</v>
      </c>
      <c r="T294" s="53" t="n">
        <f aca="false">(O294/100)*(K294*$K$7)</f>
        <v>117</v>
      </c>
      <c r="U294" s="53" t="n">
        <f aca="false">(P294/100)*(K294*$K$7)+(P294/100)*(L294*$L$7)</f>
        <v>0</v>
      </c>
      <c r="V294" s="53" t="n">
        <f aca="false">(Q294/100)*(L294*$L$7)</f>
        <v>0</v>
      </c>
      <c r="W294" s="53" t="n">
        <f aca="false">(R294/100)*(K294*$K$7)+(R294/100)*(L294*$L$7)</f>
        <v>0</v>
      </c>
      <c r="X294" s="53" t="n">
        <f aca="false">N294+S294</f>
        <v>0</v>
      </c>
      <c r="Y294" s="53" t="n">
        <f aca="false">O294+T294</f>
        <v>214.5</v>
      </c>
      <c r="Z294" s="53" t="n">
        <f aca="false">P294+U294</f>
        <v>0</v>
      </c>
      <c r="AA294" s="53" t="n">
        <f aca="false">Q294+V294</f>
        <v>0</v>
      </c>
      <c r="AB294" s="53" t="n">
        <f aca="false">R294+W294</f>
        <v>0</v>
      </c>
      <c r="AC294" s="54" t="n">
        <f aca="false">ROUND(X294+Y294+Z294+AA294+AB294,1)</f>
        <v>214.5</v>
      </c>
      <c r="AD294" s="55" t="n">
        <f aca="false">(ROUND(AC294-AC290,1)/AC290)</f>
        <v>0</v>
      </c>
      <c r="AE294" s="46"/>
      <c r="AF294" s="47"/>
      <c r="AH294" s="59"/>
    </row>
    <row r="295" customFormat="false" ht="15" hidden="false" customHeight="false" outlineLevel="0" collapsed="false">
      <c r="A295" s="48" t="s">
        <v>33</v>
      </c>
      <c r="B295" s="63"/>
      <c r="C295" s="50" t="s">
        <v>9</v>
      </c>
      <c r="D295" s="51" t="n">
        <v>0</v>
      </c>
      <c r="E295" s="51" t="n">
        <v>75</v>
      </c>
      <c r="F295" s="51" t="n">
        <v>0</v>
      </c>
      <c r="G295" s="51" t="n">
        <v>0</v>
      </c>
      <c r="H295" s="51" t="n">
        <v>0</v>
      </c>
      <c r="I295" s="52" t="n">
        <v>0</v>
      </c>
      <c r="J295" s="52" t="n">
        <v>0</v>
      </c>
      <c r="K295" s="52" t="n">
        <v>60</v>
      </c>
      <c r="L295" s="52" t="n">
        <v>0</v>
      </c>
      <c r="M295" s="52" t="n">
        <v>0</v>
      </c>
      <c r="N295" s="53" t="n">
        <f aca="false">D295*$D$8</f>
        <v>0</v>
      </c>
      <c r="O295" s="53" t="n">
        <f aca="false">E295*$E$8</f>
        <v>97.5</v>
      </c>
      <c r="P295" s="53" t="n">
        <f aca="false">F295*$F$8</f>
        <v>0</v>
      </c>
      <c r="Q295" s="53" t="n">
        <f aca="false">G295*$G$8</f>
        <v>0</v>
      </c>
      <c r="R295" s="53" t="n">
        <f aca="false">H295*$H$8</f>
        <v>0</v>
      </c>
      <c r="S295" s="53" t="n">
        <f aca="false">(N295/100)*(I295*$I$8)+(N295/100)*(J295*$J$8)</f>
        <v>0</v>
      </c>
      <c r="T295" s="53" t="n">
        <f aca="false">(O295/100)*(K295*$K$8)</f>
        <v>117</v>
      </c>
      <c r="U295" s="53" t="n">
        <f aca="false">(P295/100)*(K295*$K$8)+(P295/100)*(L295*$L$8)</f>
        <v>0</v>
      </c>
      <c r="V295" s="53" t="n">
        <f aca="false">(Q295/100)*(L295*$L$8)</f>
        <v>0</v>
      </c>
      <c r="W295" s="53" t="n">
        <f aca="false">(R295/100)*(K295*$K$8)+(R295/100)*(L295*$L$8)</f>
        <v>0</v>
      </c>
      <c r="X295" s="53" t="n">
        <f aca="false">N295+S295</f>
        <v>0</v>
      </c>
      <c r="Y295" s="53" t="n">
        <f aca="false">O295+T295</f>
        <v>214.5</v>
      </c>
      <c r="Z295" s="53" t="n">
        <f aca="false">P295+U295</f>
        <v>0</v>
      </c>
      <c r="AA295" s="53" t="n">
        <f aca="false">Q295+V295</f>
        <v>0</v>
      </c>
      <c r="AB295" s="53" t="n">
        <f aca="false">R295+W295</f>
        <v>0</v>
      </c>
      <c r="AC295" s="54" t="n">
        <f aca="false">ROUND(X295+Y295+Z295+AA295+AB295,1)</f>
        <v>214.5</v>
      </c>
      <c r="AD295" s="55" t="n">
        <f aca="false">(ROUND(AC295-AC290,1)/AC290)</f>
        <v>0</v>
      </c>
      <c r="AE295" s="46"/>
      <c r="AF295" s="47"/>
      <c r="AH295" s="59"/>
    </row>
    <row r="296" customFormat="false" ht="15" hidden="false" customHeight="false" outlineLevel="0" collapsed="false">
      <c r="A296" s="48" t="s">
        <v>34</v>
      </c>
      <c r="B296" s="63" t="n">
        <v>50</v>
      </c>
      <c r="C296" s="50" t="s">
        <v>10</v>
      </c>
      <c r="D296" s="51" t="n">
        <v>0</v>
      </c>
      <c r="E296" s="51" t="n">
        <v>100</v>
      </c>
      <c r="F296" s="51" t="n">
        <v>0</v>
      </c>
      <c r="G296" s="51" t="n">
        <v>0</v>
      </c>
      <c r="H296" s="51" t="n">
        <v>0</v>
      </c>
      <c r="I296" s="52" t="n">
        <v>0</v>
      </c>
      <c r="J296" s="52" t="n">
        <v>0</v>
      </c>
      <c r="K296" s="52" t="n">
        <v>80</v>
      </c>
      <c r="L296" s="52" t="n">
        <v>0</v>
      </c>
      <c r="M296" s="52" t="n">
        <v>0</v>
      </c>
      <c r="N296" s="53" t="n">
        <f aca="false">D296*$D$9</f>
        <v>0</v>
      </c>
      <c r="O296" s="53" t="n">
        <f aca="false">E296*$E$9</f>
        <v>125</v>
      </c>
      <c r="P296" s="53" t="n">
        <f aca="false">F296*$F$9</f>
        <v>0</v>
      </c>
      <c r="Q296" s="53" t="n">
        <f aca="false">G296*$G$9</f>
        <v>0</v>
      </c>
      <c r="R296" s="53" t="n">
        <f aca="false">H296*$H$9</f>
        <v>0</v>
      </c>
      <c r="S296" s="53" t="n">
        <f aca="false">(N296/100)*(I296*$I$9)+(N296/100)*(J296*$J$9)</f>
        <v>0</v>
      </c>
      <c r="T296" s="53" t="n">
        <f aca="false">(O296/100)*(K296*$K$9)</f>
        <v>140</v>
      </c>
      <c r="U296" s="53" t="n">
        <f aca="false">(P296/100)*(K296*$K$9)+(P296/100)*(L296*$L$9)</f>
        <v>0</v>
      </c>
      <c r="V296" s="53" t="n">
        <f aca="false">(Q296/100)*(L296*$L$9)</f>
        <v>0</v>
      </c>
      <c r="W296" s="53" t="n">
        <f aca="false">(R296/100)*(K296*$K$9)+(R296/100)*(L296*$L$9)</f>
        <v>0</v>
      </c>
      <c r="X296" s="53" t="n">
        <f aca="false">N296+S296</f>
        <v>0</v>
      </c>
      <c r="Y296" s="53" t="n">
        <f aca="false">O296+T296</f>
        <v>265</v>
      </c>
      <c r="Z296" s="53" t="n">
        <f aca="false">P296+U296</f>
        <v>0</v>
      </c>
      <c r="AA296" s="53" t="n">
        <f aca="false">Q296+V296</f>
        <v>0</v>
      </c>
      <c r="AB296" s="53" t="n">
        <f aca="false">R296+W296</f>
        <v>0</v>
      </c>
      <c r="AC296" s="54" t="n">
        <f aca="false">ROUND(X296+Y296+Z296+AA296+AB296,1)</f>
        <v>265</v>
      </c>
      <c r="AD296" s="55" t="n">
        <f aca="false">(ROUND(AC296-AC290,1)/AC290)</f>
        <v>0.235431235431235</v>
      </c>
      <c r="AE296" s="46"/>
      <c r="AF296" s="47"/>
      <c r="AH296" s="59"/>
    </row>
    <row r="297" customFormat="false" ht="15" hidden="false" customHeight="false" outlineLevel="0" collapsed="false">
      <c r="A297" s="48" t="s">
        <v>35</v>
      </c>
      <c r="B297" s="63"/>
      <c r="C297" s="50" t="s">
        <v>11</v>
      </c>
      <c r="D297" s="51" t="n">
        <v>0</v>
      </c>
      <c r="E297" s="51" t="n">
        <v>0</v>
      </c>
      <c r="F297" s="51" t="n">
        <v>100</v>
      </c>
      <c r="G297" s="51" t="n">
        <v>0</v>
      </c>
      <c r="H297" s="51" t="n">
        <v>0</v>
      </c>
      <c r="I297" s="52" t="n">
        <v>0</v>
      </c>
      <c r="J297" s="52" t="n">
        <v>0</v>
      </c>
      <c r="K297" s="52" t="n">
        <v>40</v>
      </c>
      <c r="L297" s="52" t="n">
        <v>40</v>
      </c>
      <c r="M297" s="52" t="n">
        <v>0</v>
      </c>
      <c r="N297" s="53" t="n">
        <f aca="false">D297*$D$10</f>
        <v>0</v>
      </c>
      <c r="O297" s="53" t="n">
        <f aca="false">E297*$E$10</f>
        <v>0</v>
      </c>
      <c r="P297" s="53" t="n">
        <f aca="false">F297*$F$10</f>
        <v>125</v>
      </c>
      <c r="Q297" s="53" t="n">
        <f aca="false">G297*$G$10</f>
        <v>0</v>
      </c>
      <c r="R297" s="53" t="n">
        <f aca="false">H297*$H$10</f>
        <v>0</v>
      </c>
      <c r="S297" s="53" t="n">
        <f aca="false">(N297/100)*(I297*$I$10)+(N297/100)*(J297*$J$10)</f>
        <v>0</v>
      </c>
      <c r="T297" s="53" t="n">
        <f aca="false">(O297/100)*(K297*$J$10)</f>
        <v>0</v>
      </c>
      <c r="U297" s="53" t="n">
        <f aca="false">(P297/100)*(K297*$K$10)+(P297/100)*(L297*$L$10)</f>
        <v>140</v>
      </c>
      <c r="V297" s="53" t="n">
        <f aca="false">(Q297/100)*(L297*$L$10)</f>
        <v>0</v>
      </c>
      <c r="W297" s="53" t="n">
        <f aca="false">(R297/100)*(K297*$K$10)+(R297/100)*(L297*$L$10)</f>
        <v>0</v>
      </c>
      <c r="X297" s="53" t="n">
        <f aca="false">N297+S297</f>
        <v>0</v>
      </c>
      <c r="Y297" s="53" t="n">
        <f aca="false">O297+T297</f>
        <v>0</v>
      </c>
      <c r="Z297" s="53" t="n">
        <f aca="false">P297+U297</f>
        <v>265</v>
      </c>
      <c r="AA297" s="53" t="n">
        <f aca="false">Q297+V297</f>
        <v>0</v>
      </c>
      <c r="AB297" s="53" t="n">
        <f aca="false">R297+W297</f>
        <v>0</v>
      </c>
      <c r="AC297" s="54" t="n">
        <f aca="false">ROUND(X297+Y297+Z297+AA297+AB297,1)</f>
        <v>265</v>
      </c>
      <c r="AD297" s="55" t="n">
        <f aca="false">(ROUND(AC297-AC290,1)/AC290)</f>
        <v>0.235431235431235</v>
      </c>
      <c r="AE297" s="46"/>
      <c r="AF297" s="47"/>
      <c r="AH297" s="59"/>
    </row>
    <row r="298" customFormat="false" ht="15" hidden="false" customHeight="false" outlineLevel="0" collapsed="false">
      <c r="A298" s="48" t="s">
        <v>36</v>
      </c>
      <c r="B298" s="63"/>
      <c r="C298" s="50" t="s">
        <v>12</v>
      </c>
      <c r="D298" s="51" t="n">
        <v>0</v>
      </c>
      <c r="E298" s="51" t="n">
        <v>0</v>
      </c>
      <c r="F298" s="51" t="n">
        <v>0</v>
      </c>
      <c r="G298" s="51" t="n">
        <v>100</v>
      </c>
      <c r="H298" s="51" t="n">
        <v>0</v>
      </c>
      <c r="I298" s="52" t="n">
        <v>0</v>
      </c>
      <c r="J298" s="52" t="n">
        <v>0</v>
      </c>
      <c r="K298" s="52" t="n">
        <v>0</v>
      </c>
      <c r="L298" s="52" t="n">
        <v>80</v>
      </c>
      <c r="M298" s="52" t="n">
        <v>0</v>
      </c>
      <c r="N298" s="53" t="n">
        <f aca="false">D298*$D$11</f>
        <v>0</v>
      </c>
      <c r="O298" s="53" t="n">
        <f aca="false">E298*$E$11</f>
        <v>0</v>
      </c>
      <c r="P298" s="53" t="n">
        <f aca="false">F298*$F$11</f>
        <v>0</v>
      </c>
      <c r="Q298" s="53" t="n">
        <f aca="false">G298*$G$11</f>
        <v>125</v>
      </c>
      <c r="R298" s="53" t="n">
        <f aca="false">H298*$H$11</f>
        <v>0</v>
      </c>
      <c r="S298" s="53" t="n">
        <f aca="false">(N298/100)*(I298*$I$11)+(N298/100)*(J298*$J$11)</f>
        <v>0</v>
      </c>
      <c r="T298" s="53" t="n">
        <f aca="false">(O298/100)*(K298*$K$11)</f>
        <v>0</v>
      </c>
      <c r="U298" s="53" t="n">
        <f aca="false">(P298/100)*(K298*$K$11)+(P298/100)*(L298*$L$11)</f>
        <v>0</v>
      </c>
      <c r="V298" s="53" t="n">
        <f aca="false">(Q298/100)*(L298*$L$11)</f>
        <v>140</v>
      </c>
      <c r="W298" s="53" t="n">
        <f aca="false">(R298/100)*(K298*$K$11)+(R298/100)*(L298*$L$11)</f>
        <v>0</v>
      </c>
      <c r="X298" s="53" t="n">
        <f aca="false">N298+S298</f>
        <v>0</v>
      </c>
      <c r="Y298" s="53" t="n">
        <f aca="false">O298+T298</f>
        <v>0</v>
      </c>
      <c r="Z298" s="53" t="n">
        <f aca="false">P298+U298</f>
        <v>0</v>
      </c>
      <c r="AA298" s="53" t="n">
        <f aca="false">Q298+V298</f>
        <v>265</v>
      </c>
      <c r="AB298" s="53" t="n">
        <f aca="false">R298+W298</f>
        <v>0</v>
      </c>
      <c r="AC298" s="54" t="n">
        <f aca="false">ROUND(X298+Y298+Z298+AA298+AB298,1)</f>
        <v>265</v>
      </c>
      <c r="AD298" s="55" t="n">
        <f aca="false">(ROUND(AC298-AC290,1)/AC290)</f>
        <v>0.235431235431235</v>
      </c>
      <c r="AE298" s="46"/>
      <c r="AF298" s="47"/>
      <c r="AH298" s="59"/>
    </row>
    <row r="299" customFormat="false" ht="15" hidden="false" customHeight="false" outlineLevel="0" collapsed="false">
      <c r="A299" s="48" t="s">
        <v>37</v>
      </c>
      <c r="B299" s="63"/>
      <c r="C299" s="50" t="s">
        <v>13</v>
      </c>
      <c r="D299" s="51" t="n">
        <v>0</v>
      </c>
      <c r="E299" s="51" t="n">
        <v>0</v>
      </c>
      <c r="F299" s="51" t="n">
        <v>0</v>
      </c>
      <c r="G299" s="51" t="n">
        <v>0</v>
      </c>
      <c r="H299" s="51" t="n">
        <v>100</v>
      </c>
      <c r="I299" s="52" t="n">
        <v>0</v>
      </c>
      <c r="J299" s="52" t="n">
        <v>0</v>
      </c>
      <c r="K299" s="52" t="n">
        <v>40</v>
      </c>
      <c r="L299" s="52" t="n">
        <v>40</v>
      </c>
      <c r="M299" s="52" t="n">
        <v>0</v>
      </c>
      <c r="N299" s="53" t="n">
        <f aca="false">D299*$D$12</f>
        <v>0</v>
      </c>
      <c r="O299" s="53" t="n">
        <f aca="false">E299*$E$12</f>
        <v>0</v>
      </c>
      <c r="P299" s="53" t="n">
        <f aca="false">F299*$F$12</f>
        <v>0</v>
      </c>
      <c r="Q299" s="53" t="n">
        <f aca="false">G299*$G$12</f>
        <v>0</v>
      </c>
      <c r="R299" s="53" t="n">
        <f aca="false">H299*$H$12</f>
        <v>125</v>
      </c>
      <c r="S299" s="53" t="n">
        <f aca="false">(N299/100)*(I299*$I$12)+(N299/100)*(J299*$J$12)</f>
        <v>0</v>
      </c>
      <c r="T299" s="53" t="n">
        <f aca="false">(O299/100)*(K299*$K$12)</f>
        <v>0</v>
      </c>
      <c r="U299" s="53" t="n">
        <f aca="false">(P299/100)*(K299*$K$12)+(P299/100)*(L299*$L$12)</f>
        <v>0</v>
      </c>
      <c r="V299" s="53" t="n">
        <f aca="false">(Q299/100)*(L299*$L$12)</f>
        <v>0</v>
      </c>
      <c r="W299" s="53" t="n">
        <f aca="false">(R299/100)*(K299*$K$12)+(R299/100)*(L299*$L$12)</f>
        <v>140</v>
      </c>
      <c r="X299" s="53" t="n">
        <f aca="false">N299+S299</f>
        <v>0</v>
      </c>
      <c r="Y299" s="53" t="n">
        <f aca="false">O299+T299</f>
        <v>0</v>
      </c>
      <c r="Z299" s="53" t="n">
        <f aca="false">P299+U299</f>
        <v>0</v>
      </c>
      <c r="AA299" s="53" t="n">
        <f aca="false">Q299+V299</f>
        <v>0</v>
      </c>
      <c r="AB299" s="53" t="n">
        <f aca="false">R299+W299</f>
        <v>265</v>
      </c>
      <c r="AC299" s="54" t="n">
        <f aca="false">ROUND(X299+Y299+Z299+AA299+AB299,1)</f>
        <v>265</v>
      </c>
      <c r="AD299" s="55" t="n">
        <f aca="false">(ROUND(AC299-AC290,1)/AC290)</f>
        <v>0.235431235431235</v>
      </c>
      <c r="AE299" s="46"/>
      <c r="AF299" s="47"/>
      <c r="AH299" s="59"/>
    </row>
    <row r="300" customFormat="false" ht="15" hidden="false" customHeight="false" outlineLevel="0" collapsed="false">
      <c r="A300" s="48" t="s">
        <v>38</v>
      </c>
      <c r="B300" s="63"/>
      <c r="C300" s="50" t="s">
        <v>14</v>
      </c>
      <c r="D300" s="51" t="n">
        <v>0</v>
      </c>
      <c r="E300" s="51" t="n">
        <v>75</v>
      </c>
      <c r="F300" s="51" t="n">
        <v>0</v>
      </c>
      <c r="G300" s="51" t="n">
        <v>0</v>
      </c>
      <c r="H300" s="51" t="n">
        <v>0</v>
      </c>
      <c r="I300" s="52" t="n">
        <v>0</v>
      </c>
      <c r="J300" s="52" t="n">
        <v>0</v>
      </c>
      <c r="K300" s="52" t="n">
        <v>60</v>
      </c>
      <c r="L300" s="52" t="n">
        <v>0</v>
      </c>
      <c r="M300" s="52" t="n">
        <v>60</v>
      </c>
      <c r="N300" s="53" t="n">
        <f aca="false">D300*$D$13</f>
        <v>0</v>
      </c>
      <c r="O300" s="53" t="n">
        <f aca="false">E300*$E$13</f>
        <v>93.75</v>
      </c>
      <c r="P300" s="53" t="n">
        <f aca="false">F300*$F$13</f>
        <v>0</v>
      </c>
      <c r="Q300" s="53" t="n">
        <f aca="false">G300*$G$13</f>
        <v>0</v>
      </c>
      <c r="R300" s="53" t="n">
        <f aca="false">H300*$H$13</f>
        <v>0</v>
      </c>
      <c r="S300" s="53" t="n">
        <f aca="false">(N300/100)*(I300*$I$13)+(N300/100)*(J300*$J$13)+(N300/100)*(M300*$M$13)</f>
        <v>0</v>
      </c>
      <c r="T300" s="53" t="n">
        <f aca="false">(O300/100)*(K300*$K$13)+(O300/100)*(M300*$M$13)</f>
        <v>168.75</v>
      </c>
      <c r="U300" s="53" t="n">
        <f aca="false">(P300/100)*(K300*$K$13)+(P300/100)*(L300*$L$13)+(P300/100)*(M300*$M$13)</f>
        <v>0</v>
      </c>
      <c r="V300" s="53" t="n">
        <f aca="false">(Q300/100)*(L300*$L$13)+(Q300/100)*(M300*$M$13)</f>
        <v>0</v>
      </c>
      <c r="W300" s="53" t="n">
        <f aca="false">(R300/100)*(K300*$K$13)+(R300/100)*(L300*$L$13)+(R300/100)*(M300*$M$13)</f>
        <v>0</v>
      </c>
      <c r="X300" s="53" t="n">
        <f aca="false">N300+S300</f>
        <v>0</v>
      </c>
      <c r="Y300" s="53" t="n">
        <f aca="false">O300+T300</f>
        <v>262.5</v>
      </c>
      <c r="Z300" s="53" t="n">
        <f aca="false">P300+U300</f>
        <v>0</v>
      </c>
      <c r="AA300" s="53" t="n">
        <f aca="false">Q300+V300</f>
        <v>0</v>
      </c>
      <c r="AB300" s="53" t="n">
        <f aca="false">R300+W300</f>
        <v>0</v>
      </c>
      <c r="AC300" s="54" t="n">
        <f aca="false">ROUND(X300+Y300+Z300+AA300+AB300,1)</f>
        <v>262.5</v>
      </c>
      <c r="AD300" s="55" t="n">
        <f aca="false">(ROUND(AC300-AC290,1)/AC290)</f>
        <v>0.223776223776224</v>
      </c>
      <c r="AE300" s="46"/>
      <c r="AF300" s="47"/>
      <c r="AH300" s="59"/>
    </row>
    <row r="301" customFormat="false" ht="15" hidden="false" customHeight="false" outlineLevel="0" collapsed="false">
      <c r="A301" s="48" t="s">
        <v>39</v>
      </c>
      <c r="B301" s="63"/>
      <c r="C301" s="50" t="s">
        <v>15</v>
      </c>
      <c r="D301" s="51" t="n">
        <v>75</v>
      </c>
      <c r="E301" s="51" t="n">
        <v>0</v>
      </c>
      <c r="F301" s="51" t="n">
        <v>0</v>
      </c>
      <c r="G301" s="51" t="n">
        <v>0</v>
      </c>
      <c r="H301" s="51" t="n">
        <v>0</v>
      </c>
      <c r="I301" s="52" t="n">
        <v>0</v>
      </c>
      <c r="J301" s="52" t="n">
        <v>0</v>
      </c>
      <c r="K301" s="52" t="n">
        <v>90</v>
      </c>
      <c r="L301" s="52" t="n">
        <v>0</v>
      </c>
      <c r="M301" s="52" t="n">
        <v>0</v>
      </c>
      <c r="N301" s="53" t="n">
        <f aca="false">D301*$D$14</f>
        <v>93.75</v>
      </c>
      <c r="O301" s="53" t="n">
        <f aca="false">E301*$E$14</f>
        <v>0</v>
      </c>
      <c r="P301" s="53" t="n">
        <f aca="false">F301*$F$14</f>
        <v>0</v>
      </c>
      <c r="Q301" s="53" t="n">
        <f aca="false">G301*$G$14</f>
        <v>0</v>
      </c>
      <c r="R301" s="53" t="n">
        <f aca="false">H301*$H$14</f>
        <v>0</v>
      </c>
      <c r="S301" s="53" t="n">
        <f aca="false">(N301/100)*(I301*$I$14)+(N301/100)*(J301*$J$14)+(N301/100)*(K301*$K$14)</f>
        <v>168.75</v>
      </c>
      <c r="T301" s="53" t="n">
        <f aca="false">(O301/100)*(K301*$K$14)</f>
        <v>0</v>
      </c>
      <c r="U301" s="53" t="n">
        <f aca="false">(P301/100)*(K301*$K$14)+(P301/100)*(L301*$L$14)</f>
        <v>0</v>
      </c>
      <c r="V301" s="53" t="n">
        <f aca="false">(Q301/100)*(L301*$L$14)</f>
        <v>0</v>
      </c>
      <c r="W301" s="53" t="n">
        <f aca="false">(R301/100)*(K301*$L$14)+(R301/100)*(L301*$M$14)</f>
        <v>0</v>
      </c>
      <c r="X301" s="53" t="n">
        <f aca="false">N301+S301</f>
        <v>262.5</v>
      </c>
      <c r="Y301" s="53" t="n">
        <f aca="false">O301+T301</f>
        <v>0</v>
      </c>
      <c r="Z301" s="53" t="n">
        <f aca="false">P301+U301</f>
        <v>0</v>
      </c>
      <c r="AA301" s="53" t="n">
        <f aca="false">Q301+V301</f>
        <v>0</v>
      </c>
      <c r="AB301" s="53" t="n">
        <f aca="false">R301+W301</f>
        <v>0</v>
      </c>
      <c r="AC301" s="54" t="n">
        <f aca="false">ROUND(X301+Y301+Z301+AA301+AB301,1)</f>
        <v>262.5</v>
      </c>
      <c r="AD301" s="55" t="n">
        <f aca="false">(ROUND(AC301-AC290,1)/AC290)</f>
        <v>0.223776223776224</v>
      </c>
      <c r="AE301" s="46"/>
      <c r="AF301" s="47"/>
      <c r="AH301" s="59"/>
    </row>
    <row r="302" customFormat="false" ht="15" hidden="false" customHeight="false" outlineLevel="0" collapsed="false">
      <c r="A302" s="48"/>
      <c r="B302" s="63"/>
      <c r="C302" s="50" t="s">
        <v>16</v>
      </c>
      <c r="D302" s="51" t="n">
        <v>75</v>
      </c>
      <c r="E302" s="51" t="n">
        <v>0</v>
      </c>
      <c r="F302" s="51" t="n">
        <v>0</v>
      </c>
      <c r="G302" s="51" t="n">
        <v>0</v>
      </c>
      <c r="H302" s="51" t="n">
        <v>0</v>
      </c>
      <c r="I302" s="52" t="n">
        <v>0</v>
      </c>
      <c r="J302" s="52" t="n">
        <v>0</v>
      </c>
      <c r="K302" s="52" t="n">
        <v>0</v>
      </c>
      <c r="L302" s="52" t="n">
        <v>90</v>
      </c>
      <c r="M302" s="52" t="n">
        <v>0</v>
      </c>
      <c r="N302" s="53" t="n">
        <f aca="false">D302*$D$15</f>
        <v>93.75</v>
      </c>
      <c r="O302" s="53" t="n">
        <f aca="false">E302*$E$15</f>
        <v>0</v>
      </c>
      <c r="P302" s="53" t="n">
        <f aca="false">F302*$F$15</f>
        <v>0</v>
      </c>
      <c r="Q302" s="53" t="n">
        <f aca="false">G302*$G$15</f>
        <v>0</v>
      </c>
      <c r="R302" s="53" t="n">
        <f aca="false">H302*$H$15</f>
        <v>0</v>
      </c>
      <c r="S302" s="53" t="n">
        <f aca="false">(N302/100)*(I302*$I$15)+(N302/100)*(J302*$J$15)+(N302/100)*(L302*$L$15)</f>
        <v>168.75</v>
      </c>
      <c r="T302" s="53" t="n">
        <f aca="false">(O302/100)*(K302*$K$15)</f>
        <v>0</v>
      </c>
      <c r="U302" s="53" t="n">
        <f aca="false">(P302/100)*(K302*$K$15)+(P302/100)*(L302*$L$15)</f>
        <v>0</v>
      </c>
      <c r="V302" s="53" t="n">
        <f aca="false">(Q302/100)*(L302*$L$15)</f>
        <v>0</v>
      </c>
      <c r="W302" s="53" t="n">
        <f aca="false">(R302/100)*(K302*$K$15)+(R302/100)*(L302*$L$15)</f>
        <v>0</v>
      </c>
      <c r="X302" s="53" t="n">
        <f aca="false">N302+S302</f>
        <v>262.5</v>
      </c>
      <c r="Y302" s="53" t="n">
        <f aca="false">O302+T302</f>
        <v>0</v>
      </c>
      <c r="Z302" s="53" t="n">
        <f aca="false">P302+U302</f>
        <v>0</v>
      </c>
      <c r="AA302" s="53" t="n">
        <f aca="false">Q302+V302</f>
        <v>0</v>
      </c>
      <c r="AB302" s="53" t="n">
        <f aca="false">R302+W302</f>
        <v>0</v>
      </c>
      <c r="AC302" s="54" t="n">
        <f aca="false">ROUND(X302+Y302+Z302+AA302+AB302,1)</f>
        <v>262.5</v>
      </c>
      <c r="AD302" s="55" t="n">
        <f aca="false">(ROUND(AC302-AC290,1)/AC290)</f>
        <v>0.223776223776224</v>
      </c>
      <c r="AE302" s="46"/>
      <c r="AF302" s="47"/>
      <c r="AH302" s="59"/>
    </row>
    <row r="303" customFormat="false" ht="15" hidden="false" customHeight="false" outlineLevel="0" collapsed="false">
      <c r="A303" s="48"/>
      <c r="B303" s="63"/>
      <c r="C303" s="50"/>
      <c r="D303" s="51"/>
      <c r="E303" s="51"/>
      <c r="F303" s="51"/>
      <c r="G303" s="51"/>
      <c r="H303" s="51"/>
      <c r="I303" s="52"/>
      <c r="J303" s="52"/>
      <c r="K303" s="52"/>
      <c r="L303" s="52"/>
      <c r="M303" s="52"/>
      <c r="N303" s="53" t="n">
        <f aca="false">D303*$D$16</f>
        <v>0</v>
      </c>
      <c r="O303" s="53" t="n">
        <f aca="false">E303*$E$16</f>
        <v>0</v>
      </c>
      <c r="P303" s="53" t="n">
        <f aca="false">F303*$F$16</f>
        <v>0</v>
      </c>
      <c r="Q303" s="53" t="n">
        <f aca="false">G303*$G$16</f>
        <v>0</v>
      </c>
      <c r="R303" s="53" t="n">
        <f aca="false">H303*$H$16</f>
        <v>0</v>
      </c>
      <c r="S303" s="53" t="n">
        <f aca="false">(N303/100)*(I303*$I$16)+(N303/100)*(J303*$J$16)</f>
        <v>0</v>
      </c>
      <c r="T303" s="53" t="n">
        <f aca="false">(O303/100)*(K303*$K$16)</f>
        <v>0</v>
      </c>
      <c r="U303" s="53" t="n">
        <f aca="false">(P303/100)*(K303*$K$16)+(P303/100)*(L303*$L$16)</f>
        <v>0</v>
      </c>
      <c r="V303" s="53" t="n">
        <f aca="false">(Q303/100)*(L303*$L$16)</f>
        <v>0</v>
      </c>
      <c r="W303" s="53" t="n">
        <f aca="false">(R303/100)*(K303*$K$16)+(R303/100)*(L303*$L$16)</f>
        <v>0</v>
      </c>
      <c r="X303" s="53" t="n">
        <f aca="false">N303+S303</f>
        <v>0</v>
      </c>
      <c r="Y303" s="53" t="n">
        <f aca="false">O303+T303</f>
        <v>0</v>
      </c>
      <c r="Z303" s="53" t="n">
        <f aca="false">P303+U303</f>
        <v>0</v>
      </c>
      <c r="AA303" s="53" t="n">
        <f aca="false">Q303+V303</f>
        <v>0</v>
      </c>
      <c r="AB303" s="53" t="n">
        <f aca="false">R303+W303</f>
        <v>0</v>
      </c>
      <c r="AC303" s="54" t="n">
        <f aca="false">ROUND(X303+Y303+Z303+AA303+AB303,1)</f>
        <v>0</v>
      </c>
      <c r="AD303" s="55" t="n">
        <f aca="false">(ROUND(AC303-AC290,1)/AC290)</f>
        <v>-1</v>
      </c>
      <c r="AE303" s="46"/>
      <c r="AF303" s="47"/>
      <c r="AH303" s="59"/>
    </row>
    <row r="304" customFormat="false" ht="15" hidden="false" customHeight="false" outlineLevel="0" collapsed="false">
      <c r="A304" s="48"/>
      <c r="B304" s="63"/>
      <c r="C304" s="50"/>
      <c r="D304" s="51"/>
      <c r="E304" s="51"/>
      <c r="F304" s="51"/>
      <c r="G304" s="51"/>
      <c r="H304" s="51"/>
      <c r="I304" s="52"/>
      <c r="J304" s="52"/>
      <c r="K304" s="52"/>
      <c r="L304" s="52"/>
      <c r="M304" s="52"/>
      <c r="N304" s="53" t="n">
        <f aca="false">D304*$D$17</f>
        <v>0</v>
      </c>
      <c r="O304" s="53" t="n">
        <f aca="false">E304*$E$17</f>
        <v>0</v>
      </c>
      <c r="P304" s="53" t="n">
        <f aca="false">F304*$F$17</f>
        <v>0</v>
      </c>
      <c r="Q304" s="53" t="n">
        <f aca="false">G304*$G$17</f>
        <v>0</v>
      </c>
      <c r="R304" s="53" t="n">
        <f aca="false">H304*$H$17</f>
        <v>0</v>
      </c>
      <c r="S304" s="53" t="n">
        <f aca="false">(N304/100)*(I304*$I$17)+(N304/100)*(J304*$J$17)</f>
        <v>0</v>
      </c>
      <c r="T304" s="53" t="n">
        <f aca="false">(O304/100)*(K304*$K$17)</f>
        <v>0</v>
      </c>
      <c r="U304" s="53" t="n">
        <f aca="false">(P304/100)*(K304*$K$17)+(P304/100)*(L304*$L$17)</f>
        <v>0</v>
      </c>
      <c r="V304" s="53" t="n">
        <f aca="false">(Q304/100)*(L304*$L$17)</f>
        <v>0</v>
      </c>
      <c r="W304" s="53" t="n">
        <f aca="false">(R304/100)*(K304*$K$17)+(R304/100)*(L304*$L$17)</f>
        <v>0</v>
      </c>
      <c r="X304" s="53" t="n">
        <f aca="false">N304+S304</f>
        <v>0</v>
      </c>
      <c r="Y304" s="53" t="n">
        <f aca="false">O304+T304</f>
        <v>0</v>
      </c>
      <c r="Z304" s="53" t="n">
        <f aca="false">P304+U304</f>
        <v>0</v>
      </c>
      <c r="AA304" s="53" t="n">
        <f aca="false">Q304+V304</f>
        <v>0</v>
      </c>
      <c r="AB304" s="53" t="n">
        <f aca="false">R304+W304</f>
        <v>0</v>
      </c>
      <c r="AC304" s="54" t="n">
        <f aca="false">ROUND(X304+Y304+Z304+AA304+AB304,1)</f>
        <v>0</v>
      </c>
      <c r="AD304" s="55" t="n">
        <f aca="false">(ROUND(AC304-AC290,1)/AC290)</f>
        <v>-1</v>
      </c>
      <c r="AE304" s="46"/>
      <c r="AF304" s="47"/>
      <c r="AH304" s="59"/>
    </row>
    <row r="305" customFormat="false" ht="15" hidden="false" customHeight="false" outlineLevel="0" collapsed="false">
      <c r="A305" s="56" t="s">
        <v>19</v>
      </c>
      <c r="B305" s="60" t="s">
        <v>60</v>
      </c>
      <c r="C305" s="40" t="s">
        <v>61</v>
      </c>
      <c r="D305" s="41" t="n">
        <v>80</v>
      </c>
      <c r="E305" s="41" t="n">
        <v>0</v>
      </c>
      <c r="F305" s="41" t="n">
        <v>0</v>
      </c>
      <c r="G305" s="41" t="n">
        <v>0</v>
      </c>
      <c r="H305" s="41" t="n">
        <v>0</v>
      </c>
      <c r="I305" s="42" t="n">
        <v>45</v>
      </c>
      <c r="J305" s="42" t="n">
        <v>0</v>
      </c>
      <c r="K305" s="42" t="n">
        <v>0</v>
      </c>
      <c r="L305" s="42" t="n">
        <v>0</v>
      </c>
      <c r="M305" s="42" t="n">
        <v>0</v>
      </c>
      <c r="N305" s="43" t="n">
        <f aca="false">D305*$D$3</f>
        <v>104</v>
      </c>
      <c r="O305" s="43" t="n">
        <f aca="false">E305*$E$3</f>
        <v>0</v>
      </c>
      <c r="P305" s="43" t="n">
        <f aca="false">F305*$F$3</f>
        <v>0</v>
      </c>
      <c r="Q305" s="43" t="n">
        <f aca="false">G305*$G$3</f>
        <v>0</v>
      </c>
      <c r="R305" s="43" t="n">
        <f aca="false">H305*$H$3</f>
        <v>0</v>
      </c>
      <c r="S305" s="43" t="n">
        <f aca="false">(N305/100)*(I305*$I$3)+(N305/100)*(J305*$J$3)</f>
        <v>93.6</v>
      </c>
      <c r="T305" s="43" t="n">
        <f aca="false">(O305/100)*(K305*$K$3)</f>
        <v>0</v>
      </c>
      <c r="U305" s="43" t="n">
        <f aca="false">(P305/100)*(K305*$K$3)+(P305/100)*(L305*$L$3)</f>
        <v>0</v>
      </c>
      <c r="V305" s="43" t="n">
        <f aca="false">(Q305/100)*(L305*$L$3)</f>
        <v>0</v>
      </c>
      <c r="W305" s="43" t="n">
        <f aca="false">(R305/100)*(K305*$K$3)+(R305/100)*(L305*$L$3)</f>
        <v>0</v>
      </c>
      <c r="X305" s="43" t="n">
        <f aca="false">N305+S305</f>
        <v>197.6</v>
      </c>
      <c r="Y305" s="43" t="n">
        <f aca="false">O305+T305</f>
        <v>0</v>
      </c>
      <c r="Z305" s="43" t="n">
        <f aca="false">P305+U305</f>
        <v>0</v>
      </c>
      <c r="AA305" s="43" t="n">
        <f aca="false">Q305+V305</f>
        <v>0</v>
      </c>
      <c r="AB305" s="43" t="n">
        <f aca="false">R305+W305</f>
        <v>0</v>
      </c>
      <c r="AC305" s="44" t="n">
        <f aca="false">ROUND(X305+Y305+Z305+AA305+AB305,1)</f>
        <v>197.6</v>
      </c>
      <c r="AD305" s="45"/>
      <c r="AE305" s="46"/>
      <c r="AF305" s="47"/>
      <c r="AH305" s="59"/>
    </row>
    <row r="306" customFormat="false" ht="15" hidden="false" customHeight="false" outlineLevel="0" collapsed="false">
      <c r="A306" s="48" t="s">
        <v>29</v>
      </c>
      <c r="B306" s="61" t="n">
        <v>16</v>
      </c>
      <c r="C306" s="50" t="s">
        <v>5</v>
      </c>
      <c r="D306" s="51" t="n">
        <v>80</v>
      </c>
      <c r="E306" s="51" t="n">
        <v>0</v>
      </c>
      <c r="F306" s="51" t="n">
        <v>0</v>
      </c>
      <c r="G306" s="51" t="n">
        <v>0</v>
      </c>
      <c r="H306" s="51" t="n">
        <v>0</v>
      </c>
      <c r="I306" s="52" t="n">
        <v>55</v>
      </c>
      <c r="J306" s="52" t="n">
        <v>15</v>
      </c>
      <c r="K306" s="52" t="n">
        <v>0</v>
      </c>
      <c r="L306" s="52" t="n">
        <v>0</v>
      </c>
      <c r="M306" s="52" t="n">
        <v>0</v>
      </c>
      <c r="N306" s="53" t="n">
        <f aca="false">D306*$D$4</f>
        <v>100</v>
      </c>
      <c r="O306" s="53" t="n">
        <f aca="false">E306*$E$4</f>
        <v>0</v>
      </c>
      <c r="P306" s="53" t="n">
        <f aca="false">F306*$F$4</f>
        <v>0</v>
      </c>
      <c r="Q306" s="53" t="n">
        <f aca="false">G306*$G$4</f>
        <v>0</v>
      </c>
      <c r="R306" s="53" t="n">
        <f aca="false">H306*$H$4</f>
        <v>0</v>
      </c>
      <c r="S306" s="53" t="n">
        <f aca="false">(N306/100)*(I306*$I$4)+(N306/100)*(J306*$J$4)</f>
        <v>140</v>
      </c>
      <c r="T306" s="53" t="n">
        <f aca="false">(O306/100)*(K306*$K$4)</f>
        <v>0</v>
      </c>
      <c r="U306" s="53" t="n">
        <f aca="false">(P306/100)*(K306*$K$4)+(P306/100)*(L306*$L$4)</f>
        <v>0</v>
      </c>
      <c r="V306" s="53" t="n">
        <f aca="false">(Q306/100)*(L306*$L$4)</f>
        <v>0</v>
      </c>
      <c r="W306" s="53" t="n">
        <f aca="false">(R306/100)*(K306*$K$4)+(R306/100)*(L306*$L$4)</f>
        <v>0</v>
      </c>
      <c r="X306" s="53" t="n">
        <f aca="false">N306+S306</f>
        <v>240</v>
      </c>
      <c r="Y306" s="53" t="n">
        <f aca="false">O306+T306</f>
        <v>0</v>
      </c>
      <c r="Z306" s="53" t="n">
        <f aca="false">P306+U306</f>
        <v>0</v>
      </c>
      <c r="AA306" s="53" t="n">
        <f aca="false">Q306+V306</f>
        <v>0</v>
      </c>
      <c r="AB306" s="53" t="n">
        <f aca="false">R306+W306</f>
        <v>0</v>
      </c>
      <c r="AC306" s="54" t="n">
        <f aca="false">ROUND(X306+Y306+Z306+AA306+AB306,1)</f>
        <v>240</v>
      </c>
      <c r="AD306" s="55" t="n">
        <f aca="false">(ROUND(AC306-AC305,1)/AC305)</f>
        <v>0.214574898785425</v>
      </c>
      <c r="AE306" s="46" t="s">
        <v>28</v>
      </c>
      <c r="AF306" s="47"/>
      <c r="AH306" s="59"/>
    </row>
    <row r="307" customFormat="false" ht="15" hidden="false" customHeight="false" outlineLevel="0" collapsed="false">
      <c r="A307" s="48" t="s">
        <v>30</v>
      </c>
      <c r="B307" s="61" t="n">
        <v>0</v>
      </c>
      <c r="C307" s="50" t="s">
        <v>6</v>
      </c>
      <c r="D307" s="51" t="n">
        <v>80</v>
      </c>
      <c r="E307" s="51" t="n">
        <v>0</v>
      </c>
      <c r="F307" s="51" t="n">
        <v>0</v>
      </c>
      <c r="G307" s="51" t="n">
        <v>0</v>
      </c>
      <c r="H307" s="51" t="n">
        <v>0</v>
      </c>
      <c r="I307" s="52" t="n">
        <v>45</v>
      </c>
      <c r="J307" s="52" t="n">
        <v>0</v>
      </c>
      <c r="K307" s="52" t="n">
        <v>0</v>
      </c>
      <c r="L307" s="52" t="n">
        <v>0</v>
      </c>
      <c r="M307" s="52" t="n">
        <v>0</v>
      </c>
      <c r="N307" s="53" t="n">
        <f aca="false">D307*$D$5</f>
        <v>104</v>
      </c>
      <c r="O307" s="53" t="n">
        <f aca="false">E307*$E$5</f>
        <v>0</v>
      </c>
      <c r="P307" s="53" t="n">
        <f aca="false">F307*$F$5</f>
        <v>0</v>
      </c>
      <c r="Q307" s="53" t="n">
        <f aca="false">G307*$G$5</f>
        <v>0</v>
      </c>
      <c r="R307" s="53" t="n">
        <f aca="false">H307*$H$5</f>
        <v>0</v>
      </c>
      <c r="S307" s="53" t="n">
        <f aca="false">(N307/100)*(I307*$I$5)+(N307/100)*(J307*$J$5)</f>
        <v>93.6</v>
      </c>
      <c r="T307" s="53" t="n">
        <f aca="false">(O307/100)*(K307*$K$5)</f>
        <v>0</v>
      </c>
      <c r="U307" s="53" t="n">
        <f aca="false">(P307/100)*(K307*$K$5)+(P307/100)*(L307*$L$5)</f>
        <v>0</v>
      </c>
      <c r="V307" s="53" t="n">
        <f aca="false">(Q307/100)*(L307*$L$5)</f>
        <v>0</v>
      </c>
      <c r="W307" s="53" t="n">
        <f aca="false">(R307/100)*(K307*$K$5)+(R307/100)*(L307*$L$5)</f>
        <v>0</v>
      </c>
      <c r="X307" s="53" t="n">
        <f aca="false">N307+S307</f>
        <v>197.6</v>
      </c>
      <c r="Y307" s="53" t="n">
        <f aca="false">O307+T307</f>
        <v>0</v>
      </c>
      <c r="Z307" s="53" t="n">
        <f aca="false">P307+U307</f>
        <v>0</v>
      </c>
      <c r="AA307" s="53" t="n">
        <f aca="false">Q307+V307</f>
        <v>0</v>
      </c>
      <c r="AB307" s="53" t="n">
        <f aca="false">R307+W307</f>
        <v>0</v>
      </c>
      <c r="AC307" s="54" t="n">
        <f aca="false">ROUND(X307+Y307+Z307+AA307+AB307,1)</f>
        <v>197.6</v>
      </c>
      <c r="AD307" s="55" t="n">
        <f aca="false">(ROUND(AC307-AC305,1)/AC305)</f>
        <v>0</v>
      </c>
      <c r="AE307" s="46"/>
      <c r="AF307" s="47"/>
      <c r="AH307" s="59"/>
    </row>
    <row r="308" customFormat="false" ht="15" hidden="false" customHeight="false" outlineLevel="0" collapsed="false">
      <c r="A308" s="48" t="s">
        <v>31</v>
      </c>
      <c r="B308" s="61" t="n">
        <v>0</v>
      </c>
      <c r="C308" s="50" t="s">
        <v>7</v>
      </c>
      <c r="D308" s="51" t="n">
        <v>80</v>
      </c>
      <c r="E308" s="51" t="n">
        <v>0</v>
      </c>
      <c r="F308" s="51" t="n">
        <v>0</v>
      </c>
      <c r="G308" s="51" t="n">
        <v>0</v>
      </c>
      <c r="H308" s="51" t="n">
        <v>0</v>
      </c>
      <c r="I308" s="52" t="n">
        <v>45</v>
      </c>
      <c r="J308" s="52" t="n">
        <v>0</v>
      </c>
      <c r="K308" s="52" t="n">
        <v>0</v>
      </c>
      <c r="L308" s="52" t="n">
        <v>0</v>
      </c>
      <c r="M308" s="52" t="n">
        <v>0</v>
      </c>
      <c r="N308" s="53" t="n">
        <f aca="false">D308*$D$6</f>
        <v>104</v>
      </c>
      <c r="O308" s="53" t="n">
        <f aca="false">E308*$E$6</f>
        <v>0</v>
      </c>
      <c r="P308" s="53" t="n">
        <f aca="false">F308*$F$6</f>
        <v>0</v>
      </c>
      <c r="Q308" s="53" t="n">
        <f aca="false">G308*$G$6</f>
        <v>0</v>
      </c>
      <c r="R308" s="53" t="n">
        <f aca="false">H308*$H$6</f>
        <v>0</v>
      </c>
      <c r="S308" s="53" t="n">
        <f aca="false">(N308/100)*(I308*$I$6)+(N308/100)*(J308*$J$6)</f>
        <v>93.6</v>
      </c>
      <c r="T308" s="53" t="n">
        <f aca="false">(O308/100)*(K308*$K$6)</f>
        <v>0</v>
      </c>
      <c r="U308" s="53" t="n">
        <f aca="false">(P308/100)*(K308*$K$6)+(P308/100)*(L308*$L$6)</f>
        <v>0</v>
      </c>
      <c r="V308" s="53" t="n">
        <f aca="false">(Q308/100)*(L308*$L$6)</f>
        <v>0</v>
      </c>
      <c r="W308" s="53" t="n">
        <f aca="false">(R308/100)*(K308*$K$6)+(R308/100)*(L308*$L$6)</f>
        <v>0</v>
      </c>
      <c r="X308" s="53" t="n">
        <f aca="false">N308+S308</f>
        <v>197.6</v>
      </c>
      <c r="Y308" s="53" t="n">
        <f aca="false">O308+T308</f>
        <v>0</v>
      </c>
      <c r="Z308" s="53" t="n">
        <f aca="false">P308+U308</f>
        <v>0</v>
      </c>
      <c r="AA308" s="53" t="n">
        <f aca="false">Q308+V308</f>
        <v>0</v>
      </c>
      <c r="AB308" s="53" t="n">
        <f aca="false">R308+W308</f>
        <v>0</v>
      </c>
      <c r="AC308" s="54" t="n">
        <f aca="false">ROUND(X308+Y308+Z308+AA308+AB308,1)</f>
        <v>197.6</v>
      </c>
      <c r="AD308" s="55" t="n">
        <f aca="false">(ROUND(AC308-AC305,1)/AC305)</f>
        <v>0</v>
      </c>
      <c r="AE308" s="46"/>
      <c r="AF308" s="47"/>
      <c r="AH308" s="59"/>
    </row>
    <row r="309" customFormat="false" ht="15" hidden="false" customHeight="false" outlineLevel="0" collapsed="false">
      <c r="A309" s="48" t="s">
        <v>32</v>
      </c>
      <c r="B309" s="61" t="n">
        <v>0</v>
      </c>
      <c r="C309" s="50" t="s">
        <v>8</v>
      </c>
      <c r="D309" s="51" t="n">
        <v>80</v>
      </c>
      <c r="E309" s="51" t="n">
        <v>0</v>
      </c>
      <c r="F309" s="51" t="n">
        <v>0</v>
      </c>
      <c r="G309" s="51" t="n">
        <v>0</v>
      </c>
      <c r="H309" s="51" t="n">
        <v>0</v>
      </c>
      <c r="I309" s="52" t="n">
        <v>45</v>
      </c>
      <c r="J309" s="52" t="n">
        <v>0</v>
      </c>
      <c r="K309" s="52" t="n">
        <v>0</v>
      </c>
      <c r="L309" s="52" t="n">
        <v>0</v>
      </c>
      <c r="M309" s="52" t="n">
        <v>0</v>
      </c>
      <c r="N309" s="53" t="n">
        <f aca="false">D309*$D$7</f>
        <v>104</v>
      </c>
      <c r="O309" s="53" t="n">
        <f aca="false">E309*$E$7</f>
        <v>0</v>
      </c>
      <c r="P309" s="53" t="n">
        <f aca="false">F309*$F$7</f>
        <v>0</v>
      </c>
      <c r="Q309" s="53" t="n">
        <f aca="false">G309*$G$7</f>
        <v>0</v>
      </c>
      <c r="R309" s="53" t="n">
        <f aca="false">H309*$H$7</f>
        <v>0</v>
      </c>
      <c r="S309" s="53" t="n">
        <f aca="false">(N309/100)*(I309*$I$7)+(N309/100)*(J309*$J$7)</f>
        <v>93.6</v>
      </c>
      <c r="T309" s="53" t="n">
        <f aca="false">(O309/100)*(K309*$K$7)</f>
        <v>0</v>
      </c>
      <c r="U309" s="53" t="n">
        <f aca="false">(P309/100)*(K309*$K$7)+(P309/100)*(L309*$L$7)</f>
        <v>0</v>
      </c>
      <c r="V309" s="53" t="n">
        <f aca="false">(Q309/100)*(L309*$L$7)</f>
        <v>0</v>
      </c>
      <c r="W309" s="53" t="n">
        <f aca="false">(R309/100)*(K309*$K$7)+(R309/100)*(L309*$L$7)</f>
        <v>0</v>
      </c>
      <c r="X309" s="53" t="n">
        <f aca="false">N309+S309</f>
        <v>197.6</v>
      </c>
      <c r="Y309" s="53" t="n">
        <f aca="false">O309+T309</f>
        <v>0</v>
      </c>
      <c r="Z309" s="53" t="n">
        <f aca="false">P309+U309</f>
        <v>0</v>
      </c>
      <c r="AA309" s="53" t="n">
        <f aca="false">Q309+V309</f>
        <v>0</v>
      </c>
      <c r="AB309" s="53" t="n">
        <f aca="false">R309+W309</f>
        <v>0</v>
      </c>
      <c r="AC309" s="54" t="n">
        <f aca="false">ROUND(X309+Y309+Z309+AA309+AB309,1)</f>
        <v>197.6</v>
      </c>
      <c r="AD309" s="55" t="n">
        <f aca="false">(ROUND(AC309-AC305,1)/AC305)</f>
        <v>0</v>
      </c>
      <c r="AE309" s="46"/>
      <c r="AF309" s="47"/>
      <c r="AH309" s="59"/>
    </row>
    <row r="310" customFormat="false" ht="15" hidden="false" customHeight="false" outlineLevel="0" collapsed="false">
      <c r="A310" s="48" t="s">
        <v>33</v>
      </c>
      <c r="B310" s="61"/>
      <c r="C310" s="50" t="s">
        <v>9</v>
      </c>
      <c r="D310" s="51" t="n">
        <v>80</v>
      </c>
      <c r="E310" s="51" t="n">
        <v>0</v>
      </c>
      <c r="F310" s="51" t="n">
        <v>0</v>
      </c>
      <c r="G310" s="51" t="n">
        <v>0</v>
      </c>
      <c r="H310" s="51" t="n">
        <v>0</v>
      </c>
      <c r="I310" s="52" t="n">
        <v>45</v>
      </c>
      <c r="J310" s="52" t="n">
        <v>0</v>
      </c>
      <c r="K310" s="52" t="n">
        <v>0</v>
      </c>
      <c r="L310" s="52" t="n">
        <v>0</v>
      </c>
      <c r="M310" s="52" t="n">
        <v>0</v>
      </c>
      <c r="N310" s="53" t="n">
        <f aca="false">D310*$D$8</f>
        <v>104</v>
      </c>
      <c r="O310" s="53" t="n">
        <f aca="false">E310*$E$8</f>
        <v>0</v>
      </c>
      <c r="P310" s="53" t="n">
        <f aca="false">F310*$F$8</f>
        <v>0</v>
      </c>
      <c r="Q310" s="53" t="n">
        <f aca="false">G310*$G$8</f>
        <v>0</v>
      </c>
      <c r="R310" s="53" t="n">
        <f aca="false">H310*$H$8</f>
        <v>0</v>
      </c>
      <c r="S310" s="53" t="n">
        <f aca="false">(N310/100)*(I310*$I$8)+(N310/100)*(J310*$J$8)</f>
        <v>93.6</v>
      </c>
      <c r="T310" s="53" t="n">
        <f aca="false">(O310/100)*(K310*$K$8)</f>
        <v>0</v>
      </c>
      <c r="U310" s="53" t="n">
        <f aca="false">(P310/100)*(K310*$K$8)+(P310/100)*(L310*$L$8)</f>
        <v>0</v>
      </c>
      <c r="V310" s="53" t="n">
        <f aca="false">(Q310/100)*(L310*$L$8)</f>
        <v>0</v>
      </c>
      <c r="W310" s="53" t="n">
        <f aca="false">(R310/100)*(K310*$K$8)+(R310/100)*(L310*$L$8)</f>
        <v>0</v>
      </c>
      <c r="X310" s="53" t="n">
        <f aca="false">N310+S310</f>
        <v>197.6</v>
      </c>
      <c r="Y310" s="53" t="n">
        <f aca="false">O310+T310</f>
        <v>0</v>
      </c>
      <c r="Z310" s="53" t="n">
        <f aca="false">P310+U310</f>
        <v>0</v>
      </c>
      <c r="AA310" s="53" t="n">
        <f aca="false">Q310+V310</f>
        <v>0</v>
      </c>
      <c r="AB310" s="53" t="n">
        <f aca="false">R310+W310</f>
        <v>0</v>
      </c>
      <c r="AC310" s="54" t="n">
        <f aca="false">ROUND(X310+Y310+Z310+AA310+AB310,1)</f>
        <v>197.6</v>
      </c>
      <c r="AD310" s="55" t="n">
        <f aca="false">(ROUND(AC310-AC305,1)/AC305)</f>
        <v>0</v>
      </c>
      <c r="AE310" s="46"/>
      <c r="AF310" s="47"/>
      <c r="AH310" s="59"/>
    </row>
    <row r="311" customFormat="false" ht="15" hidden="false" customHeight="false" outlineLevel="0" collapsed="false">
      <c r="A311" s="48" t="s">
        <v>34</v>
      </c>
      <c r="B311" s="61" t="n">
        <v>50</v>
      </c>
      <c r="C311" s="50" t="s">
        <v>10</v>
      </c>
      <c r="D311" s="51" t="n">
        <v>40</v>
      </c>
      <c r="E311" s="51" t="n">
        <v>80</v>
      </c>
      <c r="F311" s="51" t="n">
        <v>0</v>
      </c>
      <c r="G311" s="51" t="n">
        <v>0</v>
      </c>
      <c r="H311" s="51" t="n">
        <v>0</v>
      </c>
      <c r="I311" s="52" t="n">
        <v>45</v>
      </c>
      <c r="J311" s="52" t="n">
        <v>0</v>
      </c>
      <c r="K311" s="52" t="n">
        <v>50</v>
      </c>
      <c r="L311" s="52" t="n">
        <v>0</v>
      </c>
      <c r="M311" s="52" t="n">
        <v>0</v>
      </c>
      <c r="N311" s="53" t="n">
        <f aca="false">D311*$D$9</f>
        <v>50</v>
      </c>
      <c r="O311" s="53" t="n">
        <f aca="false">E311*$E$9</f>
        <v>100</v>
      </c>
      <c r="P311" s="53" t="n">
        <f aca="false">F311*$F$9</f>
        <v>0</v>
      </c>
      <c r="Q311" s="53" t="n">
        <f aca="false">G311*$G$9</f>
        <v>0</v>
      </c>
      <c r="R311" s="53" t="n">
        <f aca="false">H311*$H$9</f>
        <v>0</v>
      </c>
      <c r="S311" s="53" t="n">
        <f aca="false">(N311/100)*(I311*$I$9)+(N311/100)*(J311*$J$9)</f>
        <v>22.5</v>
      </c>
      <c r="T311" s="53" t="n">
        <f aca="false">(O311/100)*(K311*$K$9)</f>
        <v>70</v>
      </c>
      <c r="U311" s="53" t="n">
        <f aca="false">(P311/100)*(K311*$K$9)+(P311/100)*(L311*$L$9)</f>
        <v>0</v>
      </c>
      <c r="V311" s="53" t="n">
        <f aca="false">(Q311/100)*(L311*$L$9)</f>
        <v>0</v>
      </c>
      <c r="W311" s="53" t="n">
        <f aca="false">(R311/100)*(K311*$K$9)+(R311/100)*(L311*$L$9)</f>
        <v>0</v>
      </c>
      <c r="X311" s="53" t="n">
        <f aca="false">N311+S311</f>
        <v>72.5</v>
      </c>
      <c r="Y311" s="53" t="n">
        <f aca="false">O311+T311</f>
        <v>170</v>
      </c>
      <c r="Z311" s="53" t="n">
        <f aca="false">P311+U311</f>
        <v>0</v>
      </c>
      <c r="AA311" s="53" t="n">
        <f aca="false">Q311+V311</f>
        <v>0</v>
      </c>
      <c r="AB311" s="53" t="n">
        <f aca="false">R311+W311</f>
        <v>0</v>
      </c>
      <c r="AC311" s="54" t="n">
        <f aca="false">ROUND(X311+Y311+Z311+AA311+AB311,1)</f>
        <v>242.5</v>
      </c>
      <c r="AD311" s="55" t="n">
        <f aca="false">(ROUND(AC311-AC305,1)/AC305)</f>
        <v>0.227226720647773</v>
      </c>
      <c r="AE311" s="46"/>
      <c r="AF311" s="47"/>
      <c r="AH311" s="59"/>
    </row>
    <row r="312" customFormat="false" ht="15" hidden="false" customHeight="false" outlineLevel="0" collapsed="false">
      <c r="A312" s="48" t="s">
        <v>35</v>
      </c>
      <c r="B312" s="61"/>
      <c r="C312" s="50" t="s">
        <v>11</v>
      </c>
      <c r="D312" s="51" t="n">
        <v>40</v>
      </c>
      <c r="E312" s="51" t="n">
        <v>0</v>
      </c>
      <c r="F312" s="51" t="n">
        <v>80</v>
      </c>
      <c r="G312" s="51" t="n">
        <v>0</v>
      </c>
      <c r="H312" s="51" t="n">
        <v>0</v>
      </c>
      <c r="I312" s="52" t="n">
        <v>45</v>
      </c>
      <c r="J312" s="52" t="n">
        <v>0</v>
      </c>
      <c r="K312" s="52" t="n">
        <v>25</v>
      </c>
      <c r="L312" s="52" t="n">
        <v>25</v>
      </c>
      <c r="M312" s="52" t="n">
        <v>0</v>
      </c>
      <c r="N312" s="53" t="n">
        <f aca="false">D312*$D$10</f>
        <v>50</v>
      </c>
      <c r="O312" s="53" t="n">
        <f aca="false">E312*$E$10</f>
        <v>0</v>
      </c>
      <c r="P312" s="53" t="n">
        <f aca="false">F312*$F$10</f>
        <v>100</v>
      </c>
      <c r="Q312" s="53" t="n">
        <f aca="false">G312*$G$10</f>
        <v>0</v>
      </c>
      <c r="R312" s="53" t="n">
        <f aca="false">H312*$H$10</f>
        <v>0</v>
      </c>
      <c r="S312" s="53" t="n">
        <f aca="false">(N312/100)*(I312*$I$10)+(N312/100)*(J312*$J$10)</f>
        <v>22.5</v>
      </c>
      <c r="T312" s="53" t="n">
        <f aca="false">(O312/100)*(K312*$J$10)</f>
        <v>0</v>
      </c>
      <c r="U312" s="53" t="n">
        <f aca="false">(P312/100)*(K312*$K$10)+(P312/100)*(L312*$L$10)</f>
        <v>70</v>
      </c>
      <c r="V312" s="53" t="n">
        <f aca="false">(Q312/100)*(L312*$L$10)</f>
        <v>0</v>
      </c>
      <c r="W312" s="53" t="n">
        <f aca="false">(R312/100)*(K312*$K$10)+(R312/100)*(L312*$L$10)</f>
        <v>0</v>
      </c>
      <c r="X312" s="53" t="n">
        <f aca="false">N312+S312</f>
        <v>72.5</v>
      </c>
      <c r="Y312" s="53" t="n">
        <f aca="false">O312+T312</f>
        <v>0</v>
      </c>
      <c r="Z312" s="53" t="n">
        <f aca="false">P312+U312</f>
        <v>170</v>
      </c>
      <c r="AA312" s="53" t="n">
        <f aca="false">Q312+V312</f>
        <v>0</v>
      </c>
      <c r="AB312" s="53" t="n">
        <f aca="false">R312+W312</f>
        <v>0</v>
      </c>
      <c r="AC312" s="54" t="n">
        <f aca="false">ROUND(X312+Y312+Z312+AA312+AB312,1)</f>
        <v>242.5</v>
      </c>
      <c r="AD312" s="55" t="n">
        <f aca="false">(ROUND(AC312-AC305,1)/AC305)</f>
        <v>0.227226720647773</v>
      </c>
      <c r="AE312" s="46"/>
      <c r="AF312" s="47"/>
      <c r="AH312" s="59"/>
    </row>
    <row r="313" customFormat="false" ht="15" hidden="false" customHeight="false" outlineLevel="0" collapsed="false">
      <c r="A313" s="48" t="s">
        <v>36</v>
      </c>
      <c r="B313" s="61"/>
      <c r="C313" s="50" t="s">
        <v>12</v>
      </c>
      <c r="D313" s="51" t="n">
        <v>40</v>
      </c>
      <c r="E313" s="51" t="n">
        <v>0</v>
      </c>
      <c r="F313" s="51" t="n">
        <v>0</v>
      </c>
      <c r="G313" s="51" t="n">
        <v>80</v>
      </c>
      <c r="H313" s="51" t="n">
        <v>0</v>
      </c>
      <c r="I313" s="52" t="n">
        <v>45</v>
      </c>
      <c r="J313" s="52" t="n">
        <v>0</v>
      </c>
      <c r="K313" s="52" t="n">
        <v>0</v>
      </c>
      <c r="L313" s="52" t="n">
        <v>50</v>
      </c>
      <c r="M313" s="52" t="n">
        <v>0</v>
      </c>
      <c r="N313" s="53" t="n">
        <f aca="false">D313*$D$11</f>
        <v>50</v>
      </c>
      <c r="O313" s="53" t="n">
        <f aca="false">E313*$E$11</f>
        <v>0</v>
      </c>
      <c r="P313" s="53" t="n">
        <f aca="false">F313*$F$11</f>
        <v>0</v>
      </c>
      <c r="Q313" s="53" t="n">
        <f aca="false">G313*$G$11</f>
        <v>100</v>
      </c>
      <c r="R313" s="53" t="n">
        <f aca="false">H313*$H$11</f>
        <v>0</v>
      </c>
      <c r="S313" s="53" t="n">
        <f aca="false">(N313/100)*(I313*$I$11)+(N313/100)*(J313*$J$11)</f>
        <v>22.5</v>
      </c>
      <c r="T313" s="53" t="n">
        <f aca="false">(O313/100)*(K313*$K$11)</f>
        <v>0</v>
      </c>
      <c r="U313" s="53" t="n">
        <f aca="false">(P313/100)*(K313*$K$11)+(P313/100)*(L313*$L$11)</f>
        <v>0</v>
      </c>
      <c r="V313" s="53" t="n">
        <f aca="false">(Q313/100)*(L313*$L$11)</f>
        <v>70</v>
      </c>
      <c r="W313" s="53" t="n">
        <f aca="false">(R313/100)*(K313*$K$11)+(R313/100)*(L313*$L$11)</f>
        <v>0</v>
      </c>
      <c r="X313" s="53" t="n">
        <f aca="false">N313+S313</f>
        <v>72.5</v>
      </c>
      <c r="Y313" s="53" t="n">
        <f aca="false">O313+T313</f>
        <v>0</v>
      </c>
      <c r="Z313" s="53" t="n">
        <f aca="false">P313+U313</f>
        <v>0</v>
      </c>
      <c r="AA313" s="53" t="n">
        <f aca="false">Q313+V313</f>
        <v>170</v>
      </c>
      <c r="AB313" s="53" t="n">
        <f aca="false">R313+W313</f>
        <v>0</v>
      </c>
      <c r="AC313" s="54" t="n">
        <f aca="false">ROUND(X313+Y313+Z313+AA313+AB313,1)</f>
        <v>242.5</v>
      </c>
      <c r="AD313" s="55" t="n">
        <f aca="false">(ROUND(AC313-AC305,1)/AC305)</f>
        <v>0.227226720647773</v>
      </c>
      <c r="AE313" s="46"/>
      <c r="AF313" s="47"/>
      <c r="AH313" s="59"/>
    </row>
    <row r="314" customFormat="false" ht="15" hidden="false" customHeight="false" outlineLevel="0" collapsed="false">
      <c r="A314" s="48" t="s">
        <v>37</v>
      </c>
      <c r="B314" s="61"/>
      <c r="C314" s="50" t="s">
        <v>13</v>
      </c>
      <c r="D314" s="51" t="n">
        <v>40</v>
      </c>
      <c r="E314" s="51" t="n">
        <v>0</v>
      </c>
      <c r="F314" s="51" t="n">
        <v>0</v>
      </c>
      <c r="G314" s="51" t="n">
        <v>0</v>
      </c>
      <c r="H314" s="51" t="n">
        <v>80</v>
      </c>
      <c r="I314" s="52" t="n">
        <v>45</v>
      </c>
      <c r="J314" s="52" t="n">
        <v>0</v>
      </c>
      <c r="K314" s="52" t="n">
        <v>25</v>
      </c>
      <c r="L314" s="52" t="n">
        <v>25</v>
      </c>
      <c r="M314" s="52" t="n">
        <v>0</v>
      </c>
      <c r="N314" s="53" t="n">
        <f aca="false">D314*$D$12</f>
        <v>50</v>
      </c>
      <c r="O314" s="53" t="n">
        <f aca="false">E314*$E$12</f>
        <v>0</v>
      </c>
      <c r="P314" s="53" t="n">
        <f aca="false">F314*$F$12</f>
        <v>0</v>
      </c>
      <c r="Q314" s="53" t="n">
        <f aca="false">G314*$G$12</f>
        <v>0</v>
      </c>
      <c r="R314" s="53" t="n">
        <f aca="false">H314*$H$12</f>
        <v>100</v>
      </c>
      <c r="S314" s="53" t="n">
        <f aca="false">(N314/100)*(I314*$I$12)+(N314/100)*(J314*$J$12)</f>
        <v>22.5</v>
      </c>
      <c r="T314" s="53" t="n">
        <f aca="false">(O314/100)*(K314*$K$12)</f>
        <v>0</v>
      </c>
      <c r="U314" s="53" t="n">
        <f aca="false">(P314/100)*(K314*$K$12)+(P314/100)*(L314*$L$12)</f>
        <v>0</v>
      </c>
      <c r="V314" s="53" t="n">
        <f aca="false">(Q314/100)*(L314*$L$12)</f>
        <v>0</v>
      </c>
      <c r="W314" s="53" t="n">
        <f aca="false">(R314/100)*(K314*$K$12)+(R314/100)*(L314*$L$12)</f>
        <v>70</v>
      </c>
      <c r="X314" s="53" t="n">
        <f aca="false">N314+S314</f>
        <v>72.5</v>
      </c>
      <c r="Y314" s="53" t="n">
        <f aca="false">O314+T314</f>
        <v>0</v>
      </c>
      <c r="Z314" s="53" t="n">
        <f aca="false">P314+U314</f>
        <v>0</v>
      </c>
      <c r="AA314" s="53" t="n">
        <f aca="false">Q314+V314</f>
        <v>0</v>
      </c>
      <c r="AB314" s="53" t="n">
        <f aca="false">R314+W314</f>
        <v>170</v>
      </c>
      <c r="AC314" s="54" t="n">
        <f aca="false">ROUND(X314+Y314+Z314+AA314+AB314,1)</f>
        <v>242.5</v>
      </c>
      <c r="AD314" s="55" t="n">
        <f aca="false">(ROUND(AC314-AC305,1)/AC305)</f>
        <v>0.227226720647773</v>
      </c>
      <c r="AE314" s="46"/>
      <c r="AF314" s="47"/>
      <c r="AH314" s="59"/>
    </row>
    <row r="315" customFormat="false" ht="15" hidden="false" customHeight="false" outlineLevel="0" collapsed="false">
      <c r="A315" s="48" t="s">
        <v>38</v>
      </c>
      <c r="B315" s="61"/>
      <c r="C315" s="50" t="s">
        <v>14</v>
      </c>
      <c r="D315" s="51" t="n">
        <v>80</v>
      </c>
      <c r="E315" s="51" t="n">
        <v>0</v>
      </c>
      <c r="F315" s="51" t="n">
        <v>0</v>
      </c>
      <c r="G315" s="51" t="n">
        <v>0</v>
      </c>
      <c r="H315" s="51" t="n">
        <v>0</v>
      </c>
      <c r="I315" s="52" t="n">
        <v>45</v>
      </c>
      <c r="J315" s="52" t="n">
        <v>0</v>
      </c>
      <c r="K315" s="52" t="n">
        <v>0</v>
      </c>
      <c r="L315" s="52" t="n">
        <v>0</v>
      </c>
      <c r="M315" s="52" t="n">
        <v>50</v>
      </c>
      <c r="N315" s="53" t="n">
        <f aca="false">D315*$D$13</f>
        <v>100</v>
      </c>
      <c r="O315" s="53" t="n">
        <f aca="false">E315*$E$13</f>
        <v>0</v>
      </c>
      <c r="P315" s="53" t="n">
        <f aca="false">F315*$F$13</f>
        <v>0</v>
      </c>
      <c r="Q315" s="53" t="n">
        <f aca="false">G315*$G$13</f>
        <v>0</v>
      </c>
      <c r="R315" s="53" t="n">
        <f aca="false">H315*$H$13</f>
        <v>0</v>
      </c>
      <c r="S315" s="53" t="n">
        <f aca="false">(N315/100)*(I315*$I$13)+(N315/100)*(J315*$J$13)+(N315/100)*(M315*$M$13)</f>
        <v>145</v>
      </c>
      <c r="T315" s="53" t="n">
        <f aca="false">(O315/100)*(K315*$K$13)+(O315/100)*(M315*$M$13)</f>
        <v>0</v>
      </c>
      <c r="U315" s="53" t="n">
        <f aca="false">(P315/100)*(K315*$K$13)+(P315/100)*(L315*$L$13)+(P315/100)*(M315*$M$13)</f>
        <v>0</v>
      </c>
      <c r="V315" s="53" t="n">
        <f aca="false">(Q315/100)*(L315*$L$13)+(Q315/100)*(M315*$M$13)</f>
        <v>0</v>
      </c>
      <c r="W315" s="53" t="n">
        <f aca="false">(R315/100)*(K315*$K$13)+(R315/100)*(L315*$L$13)+(R315/100)*(M315*$M$13)</f>
        <v>0</v>
      </c>
      <c r="X315" s="53" t="n">
        <f aca="false">N315+S315</f>
        <v>245</v>
      </c>
      <c r="Y315" s="53" t="n">
        <f aca="false">O315+T315</f>
        <v>0</v>
      </c>
      <c r="Z315" s="53" t="n">
        <f aca="false">P315+U315</f>
        <v>0</v>
      </c>
      <c r="AA315" s="53" t="n">
        <f aca="false">Q315+V315</f>
        <v>0</v>
      </c>
      <c r="AB315" s="53" t="n">
        <f aca="false">R315+W315</f>
        <v>0</v>
      </c>
      <c r="AC315" s="54" t="n">
        <f aca="false">ROUND(X315+Y315+Z315+AA315+AB315,1)</f>
        <v>245</v>
      </c>
      <c r="AD315" s="55" t="n">
        <f aca="false">(ROUND(AC315-AC305,1)/AC305)</f>
        <v>0.239878542510121</v>
      </c>
      <c r="AE315" s="46"/>
      <c r="AF315" s="47"/>
      <c r="AH315" s="59"/>
    </row>
    <row r="316" customFormat="false" ht="15" hidden="false" customHeight="false" outlineLevel="0" collapsed="false">
      <c r="A316" s="48" t="s">
        <v>39</v>
      </c>
      <c r="B316" s="61"/>
      <c r="C316" s="50" t="s">
        <v>15</v>
      </c>
      <c r="D316" s="51" t="n">
        <v>80</v>
      </c>
      <c r="E316" s="51" t="n">
        <v>0</v>
      </c>
      <c r="F316" s="51" t="n">
        <v>0</v>
      </c>
      <c r="G316" s="51" t="n">
        <v>0</v>
      </c>
      <c r="H316" s="51" t="n">
        <v>0</v>
      </c>
      <c r="I316" s="52" t="n">
        <v>45</v>
      </c>
      <c r="J316" s="52" t="n">
        <v>0</v>
      </c>
      <c r="K316" s="52" t="n">
        <v>50</v>
      </c>
      <c r="L316" s="52" t="n">
        <v>0</v>
      </c>
      <c r="M316" s="52" t="n">
        <v>0</v>
      </c>
      <c r="N316" s="53" t="n">
        <f aca="false">D316*$D$14</f>
        <v>100</v>
      </c>
      <c r="O316" s="53" t="n">
        <f aca="false">E316*$E$14</f>
        <v>0</v>
      </c>
      <c r="P316" s="53" t="n">
        <f aca="false">F316*$F$14</f>
        <v>0</v>
      </c>
      <c r="Q316" s="53" t="n">
        <f aca="false">G316*$G$14</f>
        <v>0</v>
      </c>
      <c r="R316" s="53" t="n">
        <f aca="false">H316*$H$14</f>
        <v>0</v>
      </c>
      <c r="S316" s="53" t="n">
        <f aca="false">(N316/100)*(I316*$I$14)+(N316/100)*(J316*$J$14)+(N316/100)*(K316*$K$14)</f>
        <v>145</v>
      </c>
      <c r="T316" s="53" t="n">
        <f aca="false">(O316/100)*(K316*$K$14)</f>
        <v>0</v>
      </c>
      <c r="U316" s="53" t="n">
        <f aca="false">(P316/100)*(K316*$K$14)+(P316/100)*(L316*$L$14)</f>
        <v>0</v>
      </c>
      <c r="V316" s="53" t="n">
        <f aca="false">(Q316/100)*(L316*$L$14)</f>
        <v>0</v>
      </c>
      <c r="W316" s="53" t="n">
        <f aca="false">(R316/100)*(K316*$L$14)+(R316/100)*(L316*$M$14)</f>
        <v>0</v>
      </c>
      <c r="X316" s="53" t="n">
        <f aca="false">N316+S316</f>
        <v>245</v>
      </c>
      <c r="Y316" s="53" t="n">
        <f aca="false">O316+T316</f>
        <v>0</v>
      </c>
      <c r="Z316" s="53" t="n">
        <f aca="false">P316+U316</f>
        <v>0</v>
      </c>
      <c r="AA316" s="53" t="n">
        <f aca="false">Q316+V316</f>
        <v>0</v>
      </c>
      <c r="AB316" s="53" t="n">
        <f aca="false">R316+W316</f>
        <v>0</v>
      </c>
      <c r="AC316" s="54" t="n">
        <f aca="false">ROUND(X316+Y316+Z316+AA316+AB316,1)</f>
        <v>245</v>
      </c>
      <c r="AD316" s="55" t="n">
        <f aca="false">(ROUND(AC316-AC305,1)/AC305)</f>
        <v>0.239878542510121</v>
      </c>
      <c r="AE316" s="46"/>
      <c r="AF316" s="47"/>
      <c r="AH316" s="59"/>
    </row>
    <row r="317" customFormat="false" ht="15" hidden="false" customHeight="false" outlineLevel="0" collapsed="false">
      <c r="A317" s="48"/>
      <c r="B317" s="61"/>
      <c r="C317" s="50" t="s">
        <v>16</v>
      </c>
      <c r="D317" s="51" t="n">
        <v>80</v>
      </c>
      <c r="E317" s="51" t="n">
        <v>0</v>
      </c>
      <c r="F317" s="51" t="n">
        <v>0</v>
      </c>
      <c r="G317" s="51" t="n">
        <v>0</v>
      </c>
      <c r="H317" s="51" t="n">
        <v>0</v>
      </c>
      <c r="I317" s="52" t="n">
        <v>45</v>
      </c>
      <c r="J317" s="52" t="n">
        <v>0</v>
      </c>
      <c r="K317" s="52" t="n">
        <v>0</v>
      </c>
      <c r="L317" s="52" t="n">
        <v>50</v>
      </c>
      <c r="M317" s="52" t="n">
        <v>0</v>
      </c>
      <c r="N317" s="53" t="n">
        <f aca="false">D317*$D$15</f>
        <v>100</v>
      </c>
      <c r="O317" s="53" t="n">
        <f aca="false">E317*$E$15</f>
        <v>0</v>
      </c>
      <c r="P317" s="53" t="n">
        <f aca="false">F317*$F$15</f>
        <v>0</v>
      </c>
      <c r="Q317" s="53" t="n">
        <f aca="false">G317*$G$15</f>
        <v>0</v>
      </c>
      <c r="R317" s="53" t="n">
        <f aca="false">H317*$H$15</f>
        <v>0</v>
      </c>
      <c r="S317" s="53" t="n">
        <f aca="false">(N317/100)*(I317*$I$15)+(N317/100)*(J317*$J$15)+(N317/100)*(L317*$L$15)</f>
        <v>145</v>
      </c>
      <c r="T317" s="53" t="n">
        <f aca="false">(O317/100)*(K317*$K$15)</f>
        <v>0</v>
      </c>
      <c r="U317" s="53" t="n">
        <f aca="false">(P317/100)*(K317*$K$15)+(P317/100)*(L317*$L$15)</f>
        <v>0</v>
      </c>
      <c r="V317" s="53" t="n">
        <f aca="false">(Q317/100)*(L317*$L$15)</f>
        <v>0</v>
      </c>
      <c r="W317" s="53" t="n">
        <f aca="false">(R317/100)*(K317*$K$15)+(R317/100)*(L317*$L$15)</f>
        <v>0</v>
      </c>
      <c r="X317" s="53" t="n">
        <f aca="false">N317+S317</f>
        <v>245</v>
      </c>
      <c r="Y317" s="53" t="n">
        <f aca="false">O317+T317</f>
        <v>0</v>
      </c>
      <c r="Z317" s="53" t="n">
        <f aca="false">P317+U317</f>
        <v>0</v>
      </c>
      <c r="AA317" s="53" t="n">
        <f aca="false">Q317+V317</f>
        <v>0</v>
      </c>
      <c r="AB317" s="53" t="n">
        <f aca="false">R317+W317</f>
        <v>0</v>
      </c>
      <c r="AC317" s="54" t="n">
        <f aca="false">ROUND(X317+Y317+Z317+AA317+AB317,1)</f>
        <v>245</v>
      </c>
      <c r="AD317" s="55" t="n">
        <f aca="false">(ROUND(AC317-AC305,1)/AC305)</f>
        <v>0.239878542510121</v>
      </c>
      <c r="AE317" s="46"/>
      <c r="AF317" s="47"/>
      <c r="AH317" s="59"/>
    </row>
    <row r="318" customFormat="false" ht="15" hidden="false" customHeight="false" outlineLevel="0" collapsed="false">
      <c r="A318" s="48"/>
      <c r="B318" s="61"/>
      <c r="C318" s="50" t="s">
        <v>17</v>
      </c>
      <c r="D318" s="51" t="n">
        <v>80</v>
      </c>
      <c r="E318" s="51" t="n">
        <v>0</v>
      </c>
      <c r="F318" s="51" t="n">
        <v>0</v>
      </c>
      <c r="G318" s="51" t="n">
        <v>0</v>
      </c>
      <c r="H318" s="51" t="n">
        <v>0</v>
      </c>
      <c r="I318" s="52" t="n">
        <v>45</v>
      </c>
      <c r="J318" s="52" t="n">
        <v>30</v>
      </c>
      <c r="K318" s="52" t="n">
        <v>0</v>
      </c>
      <c r="L318" s="52" t="n">
        <v>0</v>
      </c>
      <c r="M318" s="52" t="n">
        <v>0</v>
      </c>
      <c r="N318" s="53" t="n">
        <f aca="false">D318*$D$16</f>
        <v>100</v>
      </c>
      <c r="O318" s="53" t="n">
        <f aca="false">E318*$E$16</f>
        <v>0</v>
      </c>
      <c r="P318" s="53" t="n">
        <f aca="false">F318*$F$16</f>
        <v>0</v>
      </c>
      <c r="Q318" s="53" t="n">
        <f aca="false">G318*$G$16</f>
        <v>0</v>
      </c>
      <c r="R318" s="53" t="n">
        <f aca="false">H318*$H$16</f>
        <v>0</v>
      </c>
      <c r="S318" s="53" t="n">
        <f aca="false">(N318/100)*(I318*$I$16)+(N318/100)*(J318*$J$16)</f>
        <v>120</v>
      </c>
      <c r="T318" s="53" t="n">
        <f aca="false">(O318/100)*(K318*$K$16)</f>
        <v>0</v>
      </c>
      <c r="U318" s="53" t="n">
        <f aca="false">(P318/100)*(K318*$K$16)+(P318/100)*(L318*$L$16)</f>
        <v>0</v>
      </c>
      <c r="V318" s="53" t="n">
        <f aca="false">(Q318/100)*(L318*$L$16)</f>
        <v>0</v>
      </c>
      <c r="W318" s="53" t="n">
        <f aca="false">(R318/100)*(K318*$K$16)+(R318/100)*(L318*$L$16)</f>
        <v>0</v>
      </c>
      <c r="X318" s="53" t="n">
        <f aca="false">N318+S318</f>
        <v>220</v>
      </c>
      <c r="Y318" s="53" t="n">
        <f aca="false">O318+T318</f>
        <v>0</v>
      </c>
      <c r="Z318" s="53" t="n">
        <f aca="false">P318+U318</f>
        <v>0</v>
      </c>
      <c r="AA318" s="53" t="n">
        <f aca="false">Q318+V318</f>
        <v>0</v>
      </c>
      <c r="AB318" s="53" t="n">
        <f aca="false">R318+W318</f>
        <v>0</v>
      </c>
      <c r="AC318" s="54" t="n">
        <f aca="false">ROUND(X318+Y318+Z318+AA318+AB318,1)</f>
        <v>220</v>
      </c>
      <c r="AD318" s="55" t="n">
        <f aca="false">(ROUND(AC318-AC305,1)/AC305)</f>
        <v>0.11336032388664</v>
      </c>
      <c r="AE318" s="46"/>
      <c r="AF318" s="47"/>
      <c r="AH318" s="59"/>
    </row>
    <row r="319" customFormat="false" ht="15" hidden="false" customHeight="false" outlineLevel="0" collapsed="false">
      <c r="A319" s="48"/>
      <c r="B319" s="61"/>
      <c r="C319" s="50" t="s">
        <v>18</v>
      </c>
      <c r="D319" s="51" t="n">
        <v>80</v>
      </c>
      <c r="E319" s="51" t="n">
        <v>0</v>
      </c>
      <c r="F319" s="51" t="n">
        <v>0</v>
      </c>
      <c r="G319" s="51" t="n">
        <v>0</v>
      </c>
      <c r="H319" s="51" t="n">
        <v>0</v>
      </c>
      <c r="I319" s="52" t="n">
        <v>55</v>
      </c>
      <c r="J319" s="52" t="n">
        <v>0</v>
      </c>
      <c r="K319" s="52" t="n">
        <v>0</v>
      </c>
      <c r="L319" s="52" t="n">
        <v>0</v>
      </c>
      <c r="M319" s="52" t="n">
        <v>0</v>
      </c>
      <c r="N319" s="53" t="n">
        <f aca="false">D319*$D$17</f>
        <v>100</v>
      </c>
      <c r="O319" s="53" t="n">
        <f aca="false">E319*$E$17</f>
        <v>0</v>
      </c>
      <c r="P319" s="53" t="n">
        <f aca="false">F319*$F$17</f>
        <v>0</v>
      </c>
      <c r="Q319" s="53" t="n">
        <f aca="false">G319*$G$17</f>
        <v>0</v>
      </c>
      <c r="R319" s="53" t="n">
        <f aca="false">H319*$H$17</f>
        <v>0</v>
      </c>
      <c r="S319" s="53" t="n">
        <f aca="false">(N319/100)*(I319*$I$17)+(N319/100)*(J319*$J$17)</f>
        <v>137.5</v>
      </c>
      <c r="T319" s="53" t="n">
        <f aca="false">(O319/100)*(K319*$K$17)</f>
        <v>0</v>
      </c>
      <c r="U319" s="53" t="n">
        <f aca="false">(P319/100)*(K319*$K$17)+(P319/100)*(L319*$L$17)</f>
        <v>0</v>
      </c>
      <c r="V319" s="53" t="n">
        <f aca="false">(Q319/100)*(L319*$L$17)</f>
        <v>0</v>
      </c>
      <c r="W319" s="53" t="n">
        <f aca="false">(R319/100)*(K319*$K$17)+(R319/100)*(L319*$L$17)</f>
        <v>0</v>
      </c>
      <c r="X319" s="53" t="n">
        <f aca="false">N319+S319</f>
        <v>237.5</v>
      </c>
      <c r="Y319" s="53" t="n">
        <f aca="false">O319+T319</f>
        <v>0</v>
      </c>
      <c r="Z319" s="53" t="n">
        <f aca="false">P319+U319</f>
        <v>0</v>
      </c>
      <c r="AA319" s="53" t="n">
        <f aca="false">Q319+V319</f>
        <v>0</v>
      </c>
      <c r="AB319" s="53" t="n">
        <f aca="false">R319+W319</f>
        <v>0</v>
      </c>
      <c r="AC319" s="54" t="n">
        <f aca="false">ROUND(X319+Y319+Z319+AA319+AB319,1)</f>
        <v>237.5</v>
      </c>
      <c r="AD319" s="55" t="n">
        <f aca="false">(ROUND(AC319-AC305,1)/AC305)</f>
        <v>0.201923076923077</v>
      </c>
      <c r="AE319" s="46"/>
      <c r="AF319" s="47"/>
      <c r="AH319" s="59"/>
    </row>
    <row r="320" customFormat="false" ht="15" hidden="false" customHeight="false" outlineLevel="0" collapsed="false">
      <c r="A320" s="56" t="s">
        <v>19</v>
      </c>
      <c r="B320" s="62" t="s">
        <v>62</v>
      </c>
      <c r="C320" s="40" t="s">
        <v>50</v>
      </c>
      <c r="D320" s="41" t="n">
        <v>60</v>
      </c>
      <c r="E320" s="41" t="n">
        <v>0</v>
      </c>
      <c r="F320" s="41" t="n">
        <v>0</v>
      </c>
      <c r="G320" s="41" t="n">
        <v>0</v>
      </c>
      <c r="H320" s="41" t="n">
        <v>0</v>
      </c>
      <c r="I320" s="42" t="n">
        <v>10</v>
      </c>
      <c r="J320" s="42" t="n">
        <v>30</v>
      </c>
      <c r="K320" s="42" t="n">
        <v>55</v>
      </c>
      <c r="L320" s="42" t="n">
        <v>0</v>
      </c>
      <c r="M320" s="42" t="n">
        <v>0</v>
      </c>
      <c r="N320" s="43" t="n">
        <f aca="false">D320*$D$3</f>
        <v>78</v>
      </c>
      <c r="O320" s="43" t="n">
        <f aca="false">E320*$E$3</f>
        <v>0</v>
      </c>
      <c r="P320" s="43" t="n">
        <f aca="false">F320*$F$3</f>
        <v>0</v>
      </c>
      <c r="Q320" s="43" t="n">
        <f aca="false">G320*$G$3</f>
        <v>0</v>
      </c>
      <c r="R320" s="43" t="n">
        <f aca="false">H320*$H$3</f>
        <v>0</v>
      </c>
      <c r="S320" s="43" t="n">
        <f aca="false">(N320/100)*(I320*$I$3)+(N320/100)*(J320*$J$3)+(N320/100)*(K320*$L$3)</f>
        <v>148.2</v>
      </c>
      <c r="T320" s="43" t="n">
        <f aca="false">(O320/100)*(K320*$K$3)</f>
        <v>0</v>
      </c>
      <c r="U320" s="43" t="n">
        <f aca="false">(P320/100)*(K320*$K$3)+(P320/100)*(L320*$L$3)</f>
        <v>0</v>
      </c>
      <c r="V320" s="43" t="n">
        <f aca="false">(Q320/100)*(L320*$L$3)</f>
        <v>0</v>
      </c>
      <c r="W320" s="43" t="n">
        <f aca="false">(R320/100)*(K320*$K$3)+(R320/100)*(L320*$L$3)</f>
        <v>0</v>
      </c>
      <c r="X320" s="43" t="n">
        <f aca="false">N320+S320</f>
        <v>226.2</v>
      </c>
      <c r="Y320" s="43" t="n">
        <f aca="false">O320+T320</f>
        <v>0</v>
      </c>
      <c r="Z320" s="43" t="n">
        <f aca="false">P320+U320</f>
        <v>0</v>
      </c>
      <c r="AA320" s="43" t="n">
        <f aca="false">Q320+V320</f>
        <v>0</v>
      </c>
      <c r="AB320" s="43" t="n">
        <f aca="false">R320+W320</f>
        <v>0</v>
      </c>
      <c r="AC320" s="44" t="n">
        <f aca="false">ROUND(X320+Y320+Z320+AA320+AB320,1)</f>
        <v>226.2</v>
      </c>
      <c r="AD320" s="45" t="s">
        <v>15</v>
      </c>
      <c r="AE320" s="46"/>
      <c r="AF320" s="47"/>
      <c r="AH320" s="59"/>
    </row>
    <row r="321" customFormat="false" ht="15" hidden="false" customHeight="false" outlineLevel="0" collapsed="false">
      <c r="A321" s="48" t="s">
        <v>29</v>
      </c>
      <c r="B321" s="63" t="n">
        <v>0</v>
      </c>
      <c r="C321" s="50" t="s">
        <v>5</v>
      </c>
      <c r="D321" s="51" t="n">
        <v>60</v>
      </c>
      <c r="E321" s="51" t="n">
        <v>0</v>
      </c>
      <c r="F321" s="51" t="n">
        <v>0</v>
      </c>
      <c r="G321" s="51" t="n">
        <v>0</v>
      </c>
      <c r="H321" s="51" t="n">
        <v>0</v>
      </c>
      <c r="I321" s="52" t="n">
        <v>30</v>
      </c>
      <c r="J321" s="52" t="n">
        <v>40</v>
      </c>
      <c r="K321" s="52" t="n">
        <v>55</v>
      </c>
      <c r="L321" s="52" t="n">
        <v>0</v>
      </c>
      <c r="M321" s="52" t="n">
        <v>0</v>
      </c>
      <c r="N321" s="53" t="n">
        <f aca="false">D321*$D$4</f>
        <v>75</v>
      </c>
      <c r="O321" s="53" t="n">
        <f aca="false">E321*$E$4</f>
        <v>0</v>
      </c>
      <c r="P321" s="53" t="n">
        <f aca="false">F321*$F$4</f>
        <v>0</v>
      </c>
      <c r="Q321" s="53" t="n">
        <f aca="false">G321*$G$4</f>
        <v>0</v>
      </c>
      <c r="R321" s="53" t="n">
        <f aca="false">H321*$H$4</f>
        <v>0</v>
      </c>
      <c r="S321" s="53" t="n">
        <f aca="false">(N321/100)*(I321*$I$4)+(N321/100)*(J321*$J$4)+(N321/100)*(K321*$L$4)</f>
        <v>187.5</v>
      </c>
      <c r="T321" s="53" t="n">
        <f aca="false">(O321/100)*(K321*$K$4)</f>
        <v>0</v>
      </c>
      <c r="U321" s="53" t="n">
        <f aca="false">(P321/100)*(K321*$K$4)+(P321/100)*(L321*$L$4)</f>
        <v>0</v>
      </c>
      <c r="V321" s="53" t="n">
        <f aca="false">(Q321/100)*(L321*$L$4)</f>
        <v>0</v>
      </c>
      <c r="W321" s="53" t="n">
        <f aca="false">(R321/100)*(K321*$K$4)+(R321/100)*(L321*$L$4)</f>
        <v>0</v>
      </c>
      <c r="X321" s="53" t="n">
        <f aca="false">N321+S321</f>
        <v>262.5</v>
      </c>
      <c r="Y321" s="53" t="n">
        <f aca="false">O321+T321</f>
        <v>0</v>
      </c>
      <c r="Z321" s="53" t="n">
        <f aca="false">P321+U321</f>
        <v>0</v>
      </c>
      <c r="AA321" s="53" t="n">
        <f aca="false">Q321+V321</f>
        <v>0</v>
      </c>
      <c r="AB321" s="53" t="n">
        <f aca="false">R321+W321</f>
        <v>0</v>
      </c>
      <c r="AC321" s="54" t="n">
        <f aca="false">ROUND(X321+Y321+Z321+AA321+AB321,1)</f>
        <v>262.5</v>
      </c>
      <c r="AD321" s="55" t="n">
        <f aca="false">(ROUND(AC321-AC320,1)/AC320)</f>
        <v>0.160477453580902</v>
      </c>
      <c r="AE321" s="46" t="s">
        <v>28</v>
      </c>
      <c r="AF321" s="47"/>
      <c r="AH321" s="59"/>
    </row>
    <row r="322" customFormat="false" ht="15" hidden="false" customHeight="false" outlineLevel="0" collapsed="false">
      <c r="A322" s="48" t="s">
        <v>30</v>
      </c>
      <c r="B322" s="63" t="n">
        <v>28</v>
      </c>
      <c r="C322" s="50" t="s">
        <v>6</v>
      </c>
      <c r="D322" s="51" t="n">
        <v>60</v>
      </c>
      <c r="E322" s="51" t="n">
        <v>0</v>
      </c>
      <c r="F322" s="51" t="n">
        <v>0</v>
      </c>
      <c r="G322" s="51" t="n">
        <v>0</v>
      </c>
      <c r="H322" s="51" t="n">
        <v>0</v>
      </c>
      <c r="I322" s="52" t="n">
        <v>10</v>
      </c>
      <c r="J322" s="52" t="n">
        <v>30</v>
      </c>
      <c r="K322" s="52" t="n">
        <v>55</v>
      </c>
      <c r="L322" s="52" t="n">
        <v>0</v>
      </c>
      <c r="M322" s="52" t="n">
        <v>0</v>
      </c>
      <c r="N322" s="53" t="n">
        <f aca="false">D322*$D$5</f>
        <v>78</v>
      </c>
      <c r="O322" s="53" t="n">
        <f aca="false">E322*$E$5</f>
        <v>0</v>
      </c>
      <c r="P322" s="53" t="n">
        <f aca="false">F322*$F$5</f>
        <v>0</v>
      </c>
      <c r="Q322" s="53" t="n">
        <f aca="false">G322*$G$5</f>
        <v>0</v>
      </c>
      <c r="R322" s="53" t="n">
        <f aca="false">H322*$H$5</f>
        <v>0</v>
      </c>
      <c r="S322" s="53" t="n">
        <f aca="false">(N322/100)*(I322*$I$5)+(N322/100)*(J322*$J$5)+(N322/100)*(K322*$L$5)</f>
        <v>148.2</v>
      </c>
      <c r="T322" s="53" t="n">
        <f aca="false">(O322/100)*(K322*$K$5)</f>
        <v>0</v>
      </c>
      <c r="U322" s="53" t="n">
        <f aca="false">(P322/100)*(K322*$K$5)+(P322/100)*(L322*$L$5)</f>
        <v>0</v>
      </c>
      <c r="V322" s="53" t="n">
        <f aca="false">(Q322/100)*(L322*$L$5)</f>
        <v>0</v>
      </c>
      <c r="W322" s="53" t="n">
        <f aca="false">(R322/100)*(K322*$K$5)+(R322/100)*(L322*$L$5)</f>
        <v>0</v>
      </c>
      <c r="X322" s="53" t="n">
        <f aca="false">N322+S322</f>
        <v>226.2</v>
      </c>
      <c r="Y322" s="53" t="n">
        <f aca="false">O322+T322</f>
        <v>0</v>
      </c>
      <c r="Z322" s="53" t="n">
        <f aca="false">P322+U322</f>
        <v>0</v>
      </c>
      <c r="AA322" s="53" t="n">
        <f aca="false">Q322+V322</f>
        <v>0</v>
      </c>
      <c r="AB322" s="53" t="n">
        <f aca="false">R322+W322</f>
        <v>0</v>
      </c>
      <c r="AC322" s="54" t="n">
        <f aca="false">ROUND(X322+Y322+Z322+AA322+AB322,1)</f>
        <v>226.2</v>
      </c>
      <c r="AD322" s="55" t="n">
        <f aca="false">(ROUND(AC322-AC320,1)/AC320)</f>
        <v>0</v>
      </c>
      <c r="AE322" s="46"/>
      <c r="AF322" s="47"/>
      <c r="AH322" s="59"/>
    </row>
    <row r="323" customFormat="false" ht="15" hidden="false" customHeight="false" outlineLevel="0" collapsed="false">
      <c r="A323" s="48" t="s">
        <v>31</v>
      </c>
      <c r="B323" s="63" t="n">
        <v>40</v>
      </c>
      <c r="C323" s="50" t="s">
        <v>7</v>
      </c>
      <c r="D323" s="51" t="n">
        <v>60</v>
      </c>
      <c r="E323" s="51" t="n">
        <v>0</v>
      </c>
      <c r="F323" s="51" t="n">
        <v>0</v>
      </c>
      <c r="G323" s="51" t="n">
        <v>0</v>
      </c>
      <c r="H323" s="51" t="n">
        <v>0</v>
      </c>
      <c r="I323" s="52" t="n">
        <v>10</v>
      </c>
      <c r="J323" s="52" t="n">
        <v>30</v>
      </c>
      <c r="K323" s="52" t="n">
        <v>55</v>
      </c>
      <c r="L323" s="52" t="n">
        <v>0</v>
      </c>
      <c r="M323" s="52" t="n">
        <v>0</v>
      </c>
      <c r="N323" s="53" t="n">
        <f aca="false">D323*$D$6</f>
        <v>78</v>
      </c>
      <c r="O323" s="53" t="n">
        <f aca="false">E323*$E$6</f>
        <v>0</v>
      </c>
      <c r="P323" s="53" t="n">
        <f aca="false">F323*$F$6</f>
        <v>0</v>
      </c>
      <c r="Q323" s="53" t="n">
        <f aca="false">G323*$G$6</f>
        <v>0</v>
      </c>
      <c r="R323" s="53" t="n">
        <f aca="false">H323*$H$6</f>
        <v>0</v>
      </c>
      <c r="S323" s="53" t="n">
        <f aca="false">(N323/100)*(I323*$I$6)+(N323/100)*(J323*$J$6)+(N323/100)*(K323*$L$6)</f>
        <v>148.2</v>
      </c>
      <c r="T323" s="53" t="n">
        <f aca="false">(O323/100)*(K323*$K$6)</f>
        <v>0</v>
      </c>
      <c r="U323" s="53" t="n">
        <f aca="false">(P323/100)*(K323*$K$6)+(P323/100)*(L323*$L$6)</f>
        <v>0</v>
      </c>
      <c r="V323" s="53" t="n">
        <f aca="false">(Q323/100)*(L323*$L$6)</f>
        <v>0</v>
      </c>
      <c r="W323" s="53" t="n">
        <f aca="false">(R323/100)*(K323*$K$6)+(R323/100)*(L323*$L$6)</f>
        <v>0</v>
      </c>
      <c r="X323" s="53" t="n">
        <f aca="false">N323+S323</f>
        <v>226.2</v>
      </c>
      <c r="Y323" s="53" t="n">
        <f aca="false">O323+T323</f>
        <v>0</v>
      </c>
      <c r="Z323" s="53" t="n">
        <f aca="false">P323+U323</f>
        <v>0</v>
      </c>
      <c r="AA323" s="53" t="n">
        <f aca="false">Q323+V323</f>
        <v>0</v>
      </c>
      <c r="AB323" s="53" t="n">
        <f aca="false">R323+W323</f>
        <v>0</v>
      </c>
      <c r="AC323" s="54" t="n">
        <f aca="false">ROUND(X323+Y323+Z323+AA323+AB323,1)</f>
        <v>226.2</v>
      </c>
      <c r="AD323" s="55" t="n">
        <f aca="false">(ROUND(AC323-AC320,1)/AC320)</f>
        <v>0</v>
      </c>
      <c r="AE323" s="46"/>
      <c r="AF323" s="47"/>
      <c r="AH323" s="59"/>
    </row>
    <row r="324" customFormat="false" ht="15" hidden="false" customHeight="false" outlineLevel="0" collapsed="false">
      <c r="A324" s="48" t="s">
        <v>32</v>
      </c>
      <c r="B324" s="63" t="n">
        <v>0</v>
      </c>
      <c r="C324" s="50" t="s">
        <v>8</v>
      </c>
      <c r="D324" s="51" t="n">
        <v>60</v>
      </c>
      <c r="E324" s="51" t="n">
        <v>0</v>
      </c>
      <c r="F324" s="51" t="n">
        <v>0</v>
      </c>
      <c r="G324" s="51" t="n">
        <v>0</v>
      </c>
      <c r="H324" s="51" t="n">
        <v>0</v>
      </c>
      <c r="I324" s="52" t="n">
        <v>10</v>
      </c>
      <c r="J324" s="52" t="n">
        <v>30</v>
      </c>
      <c r="K324" s="52" t="n">
        <v>55</v>
      </c>
      <c r="L324" s="52" t="n">
        <v>0</v>
      </c>
      <c r="M324" s="52" t="n">
        <v>0</v>
      </c>
      <c r="N324" s="53" t="n">
        <f aca="false">D324*$D$7</f>
        <v>78</v>
      </c>
      <c r="O324" s="53" t="n">
        <f aca="false">E324*$E$7</f>
        <v>0</v>
      </c>
      <c r="P324" s="53" t="n">
        <f aca="false">F324*$F$7</f>
        <v>0</v>
      </c>
      <c r="Q324" s="53" t="n">
        <f aca="false">G324*$G$7</f>
        <v>0</v>
      </c>
      <c r="R324" s="53" t="n">
        <f aca="false">H324*$H$7</f>
        <v>0</v>
      </c>
      <c r="S324" s="53" t="n">
        <f aca="false">(N324/100)*(I324*$I$7)+(N324/100)*(J324*$J$7)+(N324/100)*(K324*$L$7)</f>
        <v>148.2</v>
      </c>
      <c r="T324" s="53" t="n">
        <f aca="false">(O324/100)*(K324*$K$7)</f>
        <v>0</v>
      </c>
      <c r="U324" s="53" t="n">
        <f aca="false">(P324/100)*(K324*$K$7)+(P324/100)*(L324*$L$7)</f>
        <v>0</v>
      </c>
      <c r="V324" s="53" t="n">
        <f aca="false">(Q324/100)*(L324*$L$7)</f>
        <v>0</v>
      </c>
      <c r="W324" s="53" t="n">
        <f aca="false">(R324/100)*(K324*$K$7)+(R324/100)*(L324*$L$7)</f>
        <v>0</v>
      </c>
      <c r="X324" s="53" t="n">
        <f aca="false">N324+S324</f>
        <v>226.2</v>
      </c>
      <c r="Y324" s="53" t="n">
        <f aca="false">O324+T324</f>
        <v>0</v>
      </c>
      <c r="Z324" s="53" t="n">
        <f aca="false">P324+U324</f>
        <v>0</v>
      </c>
      <c r="AA324" s="53" t="n">
        <f aca="false">Q324+V324</f>
        <v>0</v>
      </c>
      <c r="AB324" s="53" t="n">
        <f aca="false">R324+W324</f>
        <v>0</v>
      </c>
      <c r="AC324" s="54" t="n">
        <f aca="false">ROUND(X324+Y324+Z324+AA324+AB324,1)</f>
        <v>226.2</v>
      </c>
      <c r="AD324" s="55" t="n">
        <f aca="false">(ROUND(AC324-AC320,1)/AC320)</f>
        <v>0</v>
      </c>
      <c r="AE324" s="46"/>
      <c r="AF324" s="47"/>
      <c r="AH324" s="59"/>
    </row>
    <row r="325" customFormat="false" ht="15" hidden="false" customHeight="false" outlineLevel="0" collapsed="false">
      <c r="A325" s="48" t="s">
        <v>33</v>
      </c>
      <c r="B325" s="63"/>
      <c r="C325" s="50" t="s">
        <v>9</v>
      </c>
      <c r="D325" s="51" t="n">
        <v>60</v>
      </c>
      <c r="E325" s="51" t="n">
        <v>0</v>
      </c>
      <c r="F325" s="51" t="n">
        <v>0</v>
      </c>
      <c r="G325" s="51" t="n">
        <v>0</v>
      </c>
      <c r="H325" s="51" t="n">
        <v>0</v>
      </c>
      <c r="I325" s="52" t="n">
        <v>10</v>
      </c>
      <c r="J325" s="52" t="n">
        <v>30</v>
      </c>
      <c r="K325" s="52" t="n">
        <v>55</v>
      </c>
      <c r="L325" s="52" t="n">
        <v>0</v>
      </c>
      <c r="M325" s="52" t="n">
        <v>0</v>
      </c>
      <c r="N325" s="53" t="n">
        <f aca="false">D325*$D$8</f>
        <v>78</v>
      </c>
      <c r="O325" s="53" t="n">
        <f aca="false">E325*$E$8</f>
        <v>0</v>
      </c>
      <c r="P325" s="53" t="n">
        <f aca="false">F325*$F$8</f>
        <v>0</v>
      </c>
      <c r="Q325" s="53" t="n">
        <f aca="false">G325*$G$8</f>
        <v>0</v>
      </c>
      <c r="R325" s="53" t="n">
        <f aca="false">H325*$H$8</f>
        <v>0</v>
      </c>
      <c r="S325" s="53" t="n">
        <f aca="false">(N325/100)*(I325*$I$8)+(N325/100)*(J325*$J$8)+(N325/100)*(K325*$L$8)</f>
        <v>148.2</v>
      </c>
      <c r="T325" s="53" t="n">
        <f aca="false">(O325/100)*(K325*$K$8)</f>
        <v>0</v>
      </c>
      <c r="U325" s="53" t="n">
        <f aca="false">(P325/100)*(K325*$K$8)+(P325/100)*(L325*$L$8)</f>
        <v>0</v>
      </c>
      <c r="V325" s="53" t="n">
        <f aca="false">(Q325/100)*(L325*$L$8)</f>
        <v>0</v>
      </c>
      <c r="W325" s="53" t="n">
        <f aca="false">(R325/100)*(K325*$K$8)+(R325/100)*(L325*$L$8)</f>
        <v>0</v>
      </c>
      <c r="X325" s="53" t="n">
        <f aca="false">N325+S325</f>
        <v>226.2</v>
      </c>
      <c r="Y325" s="53" t="n">
        <f aca="false">O325+T325</f>
        <v>0</v>
      </c>
      <c r="Z325" s="53" t="n">
        <f aca="false">P325+U325</f>
        <v>0</v>
      </c>
      <c r="AA325" s="53" t="n">
        <f aca="false">Q325+V325</f>
        <v>0</v>
      </c>
      <c r="AB325" s="53" t="n">
        <f aca="false">R325+W325</f>
        <v>0</v>
      </c>
      <c r="AC325" s="54" t="n">
        <f aca="false">ROUND(X325+Y325+Z325+AA325+AB325,1)</f>
        <v>226.2</v>
      </c>
      <c r="AD325" s="55" t="n">
        <f aca="false">(ROUND(AC325-AC320,1)/AC320)</f>
        <v>0</v>
      </c>
      <c r="AE325" s="46"/>
      <c r="AF325" s="47"/>
      <c r="AH325" s="59"/>
    </row>
    <row r="326" customFormat="false" ht="15" hidden="false" customHeight="false" outlineLevel="0" collapsed="false">
      <c r="A326" s="48" t="s">
        <v>34</v>
      </c>
      <c r="B326" s="63"/>
      <c r="C326" s="50" t="s">
        <v>10</v>
      </c>
      <c r="D326" s="51" t="n">
        <v>30</v>
      </c>
      <c r="E326" s="51" t="n">
        <v>60</v>
      </c>
      <c r="F326" s="51" t="n">
        <v>0</v>
      </c>
      <c r="G326" s="51" t="n">
        <v>0</v>
      </c>
      <c r="H326" s="51" t="n">
        <v>0</v>
      </c>
      <c r="I326" s="52" t="n">
        <v>10</v>
      </c>
      <c r="J326" s="52" t="n">
        <v>30</v>
      </c>
      <c r="K326" s="52" t="n">
        <v>115</v>
      </c>
      <c r="L326" s="52" t="n">
        <v>0</v>
      </c>
      <c r="M326" s="52" t="n">
        <v>0</v>
      </c>
      <c r="N326" s="53" t="n">
        <f aca="false">D326*$D$9</f>
        <v>37.5</v>
      </c>
      <c r="O326" s="53" t="n">
        <f aca="false">E326*$E$9</f>
        <v>75</v>
      </c>
      <c r="P326" s="53" t="n">
        <f aca="false">F326*$F$9</f>
        <v>0</v>
      </c>
      <c r="Q326" s="53" t="n">
        <f aca="false">G326*$G$9</f>
        <v>0</v>
      </c>
      <c r="R326" s="53" t="n">
        <f aca="false">H326*$H$9</f>
        <v>0</v>
      </c>
      <c r="S326" s="53" t="n">
        <f aca="false">(N326/100)*(I326*$I$9)+(N326/100)*(J326*$J$9)+(N326/100)*(K326*$L$9)</f>
        <v>58.125</v>
      </c>
      <c r="T326" s="53" t="n">
        <f aca="false">(O326/100)*(K326*$K$9)</f>
        <v>120.75</v>
      </c>
      <c r="U326" s="53" t="n">
        <f aca="false">(P326/100)*(K326*$K$9)+(P326/100)*(L326*$L$9)</f>
        <v>0</v>
      </c>
      <c r="V326" s="53" t="n">
        <f aca="false">(Q326/100)*(L326*$L$9)</f>
        <v>0</v>
      </c>
      <c r="W326" s="53" t="n">
        <f aca="false">(R326/100)*(K326*$K$9)+(R326/100)*(L326*$L$9)</f>
        <v>0</v>
      </c>
      <c r="X326" s="53" t="n">
        <f aca="false">N326+S326</f>
        <v>95.625</v>
      </c>
      <c r="Y326" s="53" t="n">
        <f aca="false">O326+T326</f>
        <v>195.75</v>
      </c>
      <c r="Z326" s="53" t="n">
        <f aca="false">P326+U326</f>
        <v>0</v>
      </c>
      <c r="AA326" s="53" t="n">
        <f aca="false">Q326+V326</f>
        <v>0</v>
      </c>
      <c r="AB326" s="53" t="n">
        <f aca="false">R326+W326</f>
        <v>0</v>
      </c>
      <c r="AC326" s="54" t="n">
        <f aca="false">ROUND(X326+Y326+Z326+AA326+AB326,1)</f>
        <v>291.4</v>
      </c>
      <c r="AD326" s="55" t="n">
        <f aca="false">(ROUND(AC326-AC320,1)/AC320)</f>
        <v>0.288240495137047</v>
      </c>
      <c r="AE326" s="46"/>
      <c r="AF326" s="47"/>
      <c r="AH326" s="59"/>
    </row>
    <row r="327" customFormat="false" ht="15" hidden="false" customHeight="false" outlineLevel="0" collapsed="false">
      <c r="A327" s="48" t="s">
        <v>35</v>
      </c>
      <c r="B327" s="63"/>
      <c r="C327" s="50" t="s">
        <v>11</v>
      </c>
      <c r="D327" s="51" t="n">
        <v>30</v>
      </c>
      <c r="E327" s="51" t="n">
        <v>0</v>
      </c>
      <c r="F327" s="51" t="n">
        <v>60</v>
      </c>
      <c r="G327" s="51" t="n">
        <v>0</v>
      </c>
      <c r="H327" s="51" t="n">
        <v>0</v>
      </c>
      <c r="I327" s="52" t="n">
        <v>10</v>
      </c>
      <c r="J327" s="52" t="n">
        <v>30</v>
      </c>
      <c r="K327" s="52" t="n">
        <v>55</v>
      </c>
      <c r="L327" s="52" t="n">
        <v>55</v>
      </c>
      <c r="M327" s="52" t="n">
        <v>0</v>
      </c>
      <c r="N327" s="53" t="n">
        <f aca="false">D327*$D$10</f>
        <v>37.5</v>
      </c>
      <c r="O327" s="53" t="n">
        <f aca="false">E327*$E$10</f>
        <v>0</v>
      </c>
      <c r="P327" s="53" t="n">
        <f aca="false">F327*$F$10</f>
        <v>75</v>
      </c>
      <c r="Q327" s="53" t="n">
        <f aca="false">G327*$G$10</f>
        <v>0</v>
      </c>
      <c r="R327" s="53" t="n">
        <f aca="false">H327*$H$10</f>
        <v>0</v>
      </c>
      <c r="S327" s="53" t="n">
        <f aca="false">(N327/100)*(I327*$I$10)+(N327/100)*(J327*$J$10)+(N327/100)*(K327*$L$10)</f>
        <v>43.875</v>
      </c>
      <c r="T327" s="53" t="n">
        <f aca="false">(O327/100)*(K327*$J$10)</f>
        <v>0</v>
      </c>
      <c r="U327" s="53" t="n">
        <f aca="false">(P327/100)*(K327*$K$10)+(P327/100)*(L327*$L$10)</f>
        <v>115.5</v>
      </c>
      <c r="V327" s="53" t="n">
        <f aca="false">(Q327/100)*(L327*$L$10)</f>
        <v>0</v>
      </c>
      <c r="W327" s="53" t="n">
        <f aca="false">(R327/100)*(K327*$K$10)+(R327/100)*(L327*$L$10)</f>
        <v>0</v>
      </c>
      <c r="X327" s="53" t="n">
        <f aca="false">N327+S327</f>
        <v>81.375</v>
      </c>
      <c r="Y327" s="53" t="n">
        <f aca="false">O327+T327</f>
        <v>0</v>
      </c>
      <c r="Z327" s="53" t="n">
        <f aca="false">P327+U327</f>
        <v>190.5</v>
      </c>
      <c r="AA327" s="53" t="n">
        <f aca="false">Q327+V327</f>
        <v>0</v>
      </c>
      <c r="AB327" s="53" t="n">
        <f aca="false">R327+W327</f>
        <v>0</v>
      </c>
      <c r="AC327" s="54" t="n">
        <f aca="false">ROUND(X327+Y327+Z327+AA327+AB327,1)</f>
        <v>271.9</v>
      </c>
      <c r="AD327" s="55" t="n">
        <f aca="false">(ROUND(AC327-AC320,1)/AC320)</f>
        <v>0.202033598585323</v>
      </c>
      <c r="AE327" s="46"/>
      <c r="AF327" s="47"/>
      <c r="AH327" s="59"/>
    </row>
    <row r="328" customFormat="false" ht="15" hidden="false" customHeight="false" outlineLevel="0" collapsed="false">
      <c r="A328" s="48" t="s">
        <v>36</v>
      </c>
      <c r="B328" s="63"/>
      <c r="C328" s="50" t="s">
        <v>12</v>
      </c>
      <c r="D328" s="51" t="n">
        <v>30</v>
      </c>
      <c r="E328" s="51" t="n">
        <v>0</v>
      </c>
      <c r="F328" s="51" t="n">
        <v>0</v>
      </c>
      <c r="G328" s="51" t="n">
        <v>60</v>
      </c>
      <c r="H328" s="51" t="n">
        <v>0</v>
      </c>
      <c r="I328" s="52" t="n">
        <v>10</v>
      </c>
      <c r="J328" s="52" t="n">
        <v>30</v>
      </c>
      <c r="K328" s="52" t="n">
        <v>0</v>
      </c>
      <c r="L328" s="52" t="n">
        <v>130</v>
      </c>
      <c r="M328" s="52" t="n">
        <v>0</v>
      </c>
      <c r="N328" s="53" t="n">
        <f aca="false">D328*$D$11</f>
        <v>37.5</v>
      </c>
      <c r="O328" s="53" t="n">
        <f aca="false">E328*$E$11</f>
        <v>0</v>
      </c>
      <c r="P328" s="53" t="n">
        <f aca="false">F328*$F$11</f>
        <v>0</v>
      </c>
      <c r="Q328" s="53" t="n">
        <f aca="false">G328*$G$11</f>
        <v>75</v>
      </c>
      <c r="R328" s="53" t="n">
        <f aca="false">H328*$H$11</f>
        <v>0</v>
      </c>
      <c r="S328" s="53" t="n">
        <f aca="false">(N328/100)*(I328*$I$11)+(N328/100)*(J328*$J$11)+(N328/100)*(K328*$L$11)</f>
        <v>15</v>
      </c>
      <c r="T328" s="53" t="n">
        <f aca="false">(O328/100)*(K328*$K$11)</f>
        <v>0</v>
      </c>
      <c r="U328" s="53" t="n">
        <f aca="false">(P328/100)*(K328*$K$11)+(P328/100)*(L328*$L$11)</f>
        <v>0</v>
      </c>
      <c r="V328" s="53" t="n">
        <f aca="false">(Q328/100)*(L328*$L$11)</f>
        <v>136.5</v>
      </c>
      <c r="W328" s="53" t="n">
        <f aca="false">(R328/100)*(K328*$K$11)+(R328/100)*(L328*$L$11)</f>
        <v>0</v>
      </c>
      <c r="X328" s="53" t="n">
        <f aca="false">N328+S328</f>
        <v>52.5</v>
      </c>
      <c r="Y328" s="53" t="n">
        <f aca="false">O328+T328</f>
        <v>0</v>
      </c>
      <c r="Z328" s="53" t="n">
        <f aca="false">P328+U328</f>
        <v>0</v>
      </c>
      <c r="AA328" s="53" t="n">
        <f aca="false">Q328+V328</f>
        <v>211.5</v>
      </c>
      <c r="AB328" s="53" t="n">
        <f aca="false">R328+W328</f>
        <v>0</v>
      </c>
      <c r="AC328" s="54" t="n">
        <f aca="false">ROUND(X328+Y328+Z328+AA328+AB328,1)</f>
        <v>264</v>
      </c>
      <c r="AD328" s="55" t="n">
        <f aca="false">(ROUND(AC328-AC320,1)/AC320)</f>
        <v>0.16710875331565</v>
      </c>
      <c r="AE328" s="46"/>
      <c r="AF328" s="47"/>
      <c r="AH328" s="59"/>
    </row>
    <row r="329" customFormat="false" ht="15" hidden="false" customHeight="false" outlineLevel="0" collapsed="false">
      <c r="A329" s="48" t="s">
        <v>37</v>
      </c>
      <c r="B329" s="63"/>
      <c r="C329" s="50" t="s">
        <v>13</v>
      </c>
      <c r="D329" s="51" t="n">
        <v>30</v>
      </c>
      <c r="E329" s="51" t="n">
        <v>0</v>
      </c>
      <c r="F329" s="51" t="n">
        <v>0</v>
      </c>
      <c r="G329" s="51" t="n">
        <v>0</v>
      </c>
      <c r="H329" s="51" t="n">
        <v>60</v>
      </c>
      <c r="I329" s="52" t="n">
        <v>10</v>
      </c>
      <c r="J329" s="52" t="n">
        <v>30</v>
      </c>
      <c r="K329" s="52" t="n">
        <v>55</v>
      </c>
      <c r="L329" s="52" t="n">
        <v>55</v>
      </c>
      <c r="M329" s="52" t="n">
        <v>0</v>
      </c>
      <c r="N329" s="53" t="n">
        <f aca="false">D329*$D$12</f>
        <v>37.5</v>
      </c>
      <c r="O329" s="53" t="n">
        <f aca="false">E329*$E$12</f>
        <v>0</v>
      </c>
      <c r="P329" s="53" t="n">
        <f aca="false">F329*$F$12</f>
        <v>0</v>
      </c>
      <c r="Q329" s="53" t="n">
        <f aca="false">G329*$G$12</f>
        <v>0</v>
      </c>
      <c r="R329" s="53" t="n">
        <f aca="false">H329*$H$12</f>
        <v>75</v>
      </c>
      <c r="S329" s="53" t="n">
        <f aca="false">(N329/100)*(I329*$I$12)+(N329/100)*(J329*$J$12)+(N329/100)*(K329*$L$12)</f>
        <v>43.875</v>
      </c>
      <c r="T329" s="53" t="n">
        <f aca="false">(O329/100)*(K329*$K$12)</f>
        <v>0</v>
      </c>
      <c r="U329" s="53" t="n">
        <f aca="false">(P329/100)*(K329*$K$12)+(P329/100)*(L329*$L$12)</f>
        <v>0</v>
      </c>
      <c r="V329" s="53" t="n">
        <f aca="false">(Q329/100)*(L329*$L$12)</f>
        <v>0</v>
      </c>
      <c r="W329" s="53" t="n">
        <f aca="false">(R329/100)*(K329*$K$12)+(R329/100)*(L329*$L$12)</f>
        <v>115.5</v>
      </c>
      <c r="X329" s="53" t="n">
        <f aca="false">N329+S329</f>
        <v>81.375</v>
      </c>
      <c r="Y329" s="53" t="n">
        <f aca="false">O329+T329</f>
        <v>0</v>
      </c>
      <c r="Z329" s="53" t="n">
        <f aca="false">P329+U329</f>
        <v>0</v>
      </c>
      <c r="AA329" s="53" t="n">
        <f aca="false">Q329+V329</f>
        <v>0</v>
      </c>
      <c r="AB329" s="53" t="n">
        <f aca="false">R329+W329</f>
        <v>190.5</v>
      </c>
      <c r="AC329" s="54" t="n">
        <f aca="false">ROUND(X329+Y329+Z329+AA329+AB329,1)</f>
        <v>271.9</v>
      </c>
      <c r="AD329" s="55" t="n">
        <f aca="false">(ROUND(AC329-AC320,1)/AC320)</f>
        <v>0.202033598585323</v>
      </c>
      <c r="AE329" s="46"/>
      <c r="AF329" s="47"/>
      <c r="AH329" s="59"/>
    </row>
    <row r="330" customFormat="false" ht="15" hidden="false" customHeight="false" outlineLevel="0" collapsed="false">
      <c r="A330" s="48" t="s">
        <v>38</v>
      </c>
      <c r="B330" s="63"/>
      <c r="C330" s="50" t="s">
        <v>14</v>
      </c>
      <c r="D330" s="51" t="n">
        <v>60</v>
      </c>
      <c r="E330" s="51" t="n">
        <v>0</v>
      </c>
      <c r="F330" s="51" t="n">
        <v>0</v>
      </c>
      <c r="G330" s="51" t="n">
        <v>0</v>
      </c>
      <c r="H330" s="51" t="n">
        <v>0</v>
      </c>
      <c r="I330" s="52" t="n">
        <v>10</v>
      </c>
      <c r="J330" s="52" t="n">
        <v>30</v>
      </c>
      <c r="K330" s="52" t="n">
        <v>55</v>
      </c>
      <c r="L330" s="52" t="n">
        <v>0</v>
      </c>
      <c r="M330" s="52" t="n">
        <v>70</v>
      </c>
      <c r="N330" s="53" t="n">
        <f aca="false">D330*$D$13</f>
        <v>75</v>
      </c>
      <c r="O330" s="53" t="n">
        <f aca="false">E330*$E$13</f>
        <v>0</v>
      </c>
      <c r="P330" s="53" t="n">
        <f aca="false">F330*$F$13</f>
        <v>0</v>
      </c>
      <c r="Q330" s="53" t="n">
        <f aca="false">G330*$G$13</f>
        <v>0</v>
      </c>
      <c r="R330" s="53" t="n">
        <f aca="false">H330*$H$13</f>
        <v>0</v>
      </c>
      <c r="S330" s="53" t="n">
        <f aca="false">(N330/100)*(I330*$I$13)+(N330/100)*(J330*$J$13)+(N330/100)*(M330*$M$13)+(N330/100)*(K330*$K$10)</f>
        <v>192.75</v>
      </c>
      <c r="T330" s="53" t="n">
        <f aca="false">(O330/100)*(K330*$K$13)+(O330/100)*(M330*$M$13)</f>
        <v>0</v>
      </c>
      <c r="U330" s="53" t="n">
        <f aca="false">(P330/100)*(K330*$K$13)+(P330/100)*(L330*$L$13)+(P330/100)*(M330*$M$13)</f>
        <v>0</v>
      </c>
      <c r="V330" s="53" t="n">
        <f aca="false">(Q330/100)*(L330*$L$13)+(Q330/100)*(M330*$M$13)</f>
        <v>0</v>
      </c>
      <c r="W330" s="53" t="n">
        <f aca="false">(R330/100)*(K330*$K$13)+(R330/100)*(L330*$L$13)+(R330/100)*(M330*$M$13)</f>
        <v>0</v>
      </c>
      <c r="X330" s="53" t="n">
        <f aca="false">N330+S330</f>
        <v>267.75</v>
      </c>
      <c r="Y330" s="53" t="n">
        <f aca="false">O330+T330</f>
        <v>0</v>
      </c>
      <c r="Z330" s="53" t="n">
        <f aca="false">P330+U330</f>
        <v>0</v>
      </c>
      <c r="AA330" s="53" t="n">
        <f aca="false">Q330+V330</f>
        <v>0</v>
      </c>
      <c r="AB330" s="53" t="n">
        <f aca="false">R330+W330</f>
        <v>0</v>
      </c>
      <c r="AC330" s="54" t="n">
        <f aca="false">ROUND(X330+Y330+Z330+AA330+AB330,1)</f>
        <v>267.8</v>
      </c>
      <c r="AD330" s="55" t="n">
        <f aca="false">(ROUND(AC330-AC320,1)/AC320)</f>
        <v>0.183908045977012</v>
      </c>
      <c r="AE330" s="46"/>
      <c r="AF330" s="47"/>
      <c r="AH330" s="59"/>
    </row>
    <row r="331" customFormat="false" ht="15" hidden="false" customHeight="false" outlineLevel="0" collapsed="false">
      <c r="A331" s="48" t="s">
        <v>39</v>
      </c>
      <c r="B331" s="63"/>
      <c r="C331" s="50" t="s">
        <v>15</v>
      </c>
      <c r="D331" s="51" t="n">
        <v>60</v>
      </c>
      <c r="E331" s="51" t="n">
        <v>0</v>
      </c>
      <c r="F331" s="51" t="n">
        <v>0</v>
      </c>
      <c r="G331" s="51" t="n">
        <v>0</v>
      </c>
      <c r="H331" s="51" t="n">
        <v>0</v>
      </c>
      <c r="I331" s="52" t="n">
        <v>10</v>
      </c>
      <c r="J331" s="52" t="n">
        <v>30</v>
      </c>
      <c r="K331" s="52" t="n">
        <v>110</v>
      </c>
      <c r="L331" s="52" t="n">
        <v>0</v>
      </c>
      <c r="M331" s="52" t="n">
        <v>0</v>
      </c>
      <c r="N331" s="53" t="n">
        <f aca="false">D331*$D$14</f>
        <v>75</v>
      </c>
      <c r="O331" s="53" t="n">
        <f aca="false">E331*$E$14</f>
        <v>0</v>
      </c>
      <c r="P331" s="53" t="n">
        <f aca="false">F331*$F$14</f>
        <v>0</v>
      </c>
      <c r="Q331" s="53" t="n">
        <f aca="false">G331*$G$14</f>
        <v>0</v>
      </c>
      <c r="R331" s="53" t="n">
        <f aca="false">H331*$H$14</f>
        <v>0</v>
      </c>
      <c r="S331" s="53" t="n">
        <f aca="false">(N331/100)*(I331*$I$14)+(N331/100)*(J331*$J$14)+(N331/100)*(K331*$K$14)</f>
        <v>195</v>
      </c>
      <c r="T331" s="53" t="n">
        <f aca="false">(O331/100)*(K331*$K$14)</f>
        <v>0</v>
      </c>
      <c r="U331" s="53" t="n">
        <f aca="false">(P331/100)*(K331*$K$14)+(P331/100)*(L331*$L$14)</f>
        <v>0</v>
      </c>
      <c r="V331" s="53" t="n">
        <f aca="false">(Q331/100)*(L331*$L$14)</f>
        <v>0</v>
      </c>
      <c r="W331" s="53" t="n">
        <f aca="false">(R331/100)*(K331*$L$14)+(R331/100)*(L331*$M$14)</f>
        <v>0</v>
      </c>
      <c r="X331" s="53" t="n">
        <f aca="false">N331+S331</f>
        <v>270</v>
      </c>
      <c r="Y331" s="53" t="n">
        <f aca="false">O331+T331</f>
        <v>0</v>
      </c>
      <c r="Z331" s="53" t="n">
        <f aca="false">P331+U331</f>
        <v>0</v>
      </c>
      <c r="AA331" s="53" t="n">
        <f aca="false">Q331+V331</f>
        <v>0</v>
      </c>
      <c r="AB331" s="53" t="n">
        <f aca="false">R331+W331</f>
        <v>0</v>
      </c>
      <c r="AC331" s="54" t="n">
        <f aca="false">ROUND(X331+Y331+Z331+AA331+AB331,1)</f>
        <v>270</v>
      </c>
      <c r="AD331" s="55" t="n">
        <f aca="false">(ROUND(AC331-AC320,1)/AC320)</f>
        <v>0.193633952254642</v>
      </c>
      <c r="AE331" s="46"/>
      <c r="AF331" s="47"/>
      <c r="AH331" s="59"/>
    </row>
    <row r="332" customFormat="false" ht="15" hidden="false" customHeight="false" outlineLevel="0" collapsed="false">
      <c r="A332" s="48"/>
      <c r="B332" s="63"/>
      <c r="C332" s="50" t="s">
        <v>16</v>
      </c>
      <c r="D332" s="51" t="n">
        <v>60</v>
      </c>
      <c r="E332" s="51" t="n">
        <v>0</v>
      </c>
      <c r="F332" s="51" t="n">
        <v>0</v>
      </c>
      <c r="G332" s="51" t="n">
        <v>0</v>
      </c>
      <c r="H332" s="51" t="n">
        <v>0</v>
      </c>
      <c r="I332" s="52" t="n">
        <v>10</v>
      </c>
      <c r="J332" s="52" t="n">
        <v>30</v>
      </c>
      <c r="K332" s="52" t="n">
        <v>0</v>
      </c>
      <c r="L332" s="52" t="n">
        <v>110</v>
      </c>
      <c r="M332" s="52" t="n">
        <v>0</v>
      </c>
      <c r="N332" s="53" t="n">
        <f aca="false">D332*$D$15</f>
        <v>75</v>
      </c>
      <c r="O332" s="53" t="n">
        <f aca="false">E332*$E$15</f>
        <v>0</v>
      </c>
      <c r="P332" s="53" t="n">
        <f aca="false">F332*$F$15</f>
        <v>0</v>
      </c>
      <c r="Q332" s="53" t="n">
        <f aca="false">G332*$G$15</f>
        <v>0</v>
      </c>
      <c r="R332" s="53" t="n">
        <f aca="false">H332*$H$15</f>
        <v>0</v>
      </c>
      <c r="S332" s="53" t="n">
        <f aca="false">(N332/100)*(I332*$I$15)+(N332/100)*(J332*$J$15)+(N332/100)*(L332*$L$15)</f>
        <v>195</v>
      </c>
      <c r="T332" s="53" t="n">
        <f aca="false">(O332/100)*(K332*$K$15)</f>
        <v>0</v>
      </c>
      <c r="U332" s="53" t="n">
        <f aca="false">(P332/100)*(K332*$K$15)+(P332/100)*(L332*$L$15)</f>
        <v>0</v>
      </c>
      <c r="V332" s="53" t="n">
        <f aca="false">(Q332/100)*(L332*$L$15)</f>
        <v>0</v>
      </c>
      <c r="W332" s="53" t="n">
        <f aca="false">(R332/100)*(K332*$K$15)+(R332/100)*(L332*$L$15)</f>
        <v>0</v>
      </c>
      <c r="X332" s="53" t="n">
        <f aca="false">N332+S332</f>
        <v>270</v>
      </c>
      <c r="Y332" s="53" t="n">
        <f aca="false">O332+T332</f>
        <v>0</v>
      </c>
      <c r="Z332" s="53" t="n">
        <f aca="false">P332+U332</f>
        <v>0</v>
      </c>
      <c r="AA332" s="53" t="n">
        <f aca="false">Q332+V332</f>
        <v>0</v>
      </c>
      <c r="AB332" s="53" t="n">
        <f aca="false">R332+W332</f>
        <v>0</v>
      </c>
      <c r="AC332" s="54" t="n">
        <f aca="false">ROUND(X332+Y332+Z332+AA332+AB332,1)</f>
        <v>270</v>
      </c>
      <c r="AD332" s="55" t="n">
        <f aca="false">(ROUND(AC332-AC320,1)/AC320)</f>
        <v>0.193633952254642</v>
      </c>
      <c r="AE332" s="46"/>
      <c r="AF332" s="47"/>
      <c r="AH332" s="59"/>
    </row>
    <row r="333" customFormat="false" ht="15" hidden="false" customHeight="false" outlineLevel="0" collapsed="false">
      <c r="A333" s="48"/>
      <c r="B333" s="63"/>
      <c r="C333" s="50" t="s">
        <v>17</v>
      </c>
      <c r="D333" s="51" t="n">
        <v>60</v>
      </c>
      <c r="E333" s="51" t="n">
        <v>0</v>
      </c>
      <c r="F333" s="51" t="n">
        <v>0</v>
      </c>
      <c r="G333" s="51" t="n">
        <v>0</v>
      </c>
      <c r="H333" s="51" t="n">
        <v>0</v>
      </c>
      <c r="I333" s="52" t="n">
        <v>10</v>
      </c>
      <c r="J333" s="52" t="n">
        <v>80</v>
      </c>
      <c r="K333" s="52" t="n">
        <v>55</v>
      </c>
      <c r="L333" s="52" t="n">
        <v>0</v>
      </c>
      <c r="M333" s="52" t="n">
        <v>0</v>
      </c>
      <c r="N333" s="53" t="n">
        <f aca="false">D333*$D$16</f>
        <v>75</v>
      </c>
      <c r="O333" s="53" t="n">
        <f aca="false">E333*$E$16</f>
        <v>0</v>
      </c>
      <c r="P333" s="53" t="n">
        <f aca="false">F333*$F$16</f>
        <v>0</v>
      </c>
      <c r="Q333" s="53" t="n">
        <f aca="false">G333*$G$16</f>
        <v>0</v>
      </c>
      <c r="R333" s="53" t="n">
        <f aca="false">H333*$H$16</f>
        <v>0</v>
      </c>
      <c r="S333" s="53" t="n">
        <f aca="false">(N333/100)*(I333*$I$16)+(N333/100)*(J333*$J$16)+(N333/100)*(K333*$L$16)</f>
        <v>198.75</v>
      </c>
      <c r="T333" s="53" t="n">
        <f aca="false">(O333/100)*(K333*$K$16)</f>
        <v>0</v>
      </c>
      <c r="U333" s="53" t="n">
        <f aca="false">(P333/100)*(K333*$K$16)+(P333/100)*(L333*$L$16)</f>
        <v>0</v>
      </c>
      <c r="V333" s="53" t="n">
        <f aca="false">(Q333/100)*(L333*$L$16)</f>
        <v>0</v>
      </c>
      <c r="W333" s="53" t="n">
        <f aca="false">(R333/100)*(K333*$K$16)+(R333/100)*(L333*$L$16)</f>
        <v>0</v>
      </c>
      <c r="X333" s="53" t="n">
        <f aca="false">N333+S333</f>
        <v>273.75</v>
      </c>
      <c r="Y333" s="53" t="n">
        <f aca="false">O333+T333</f>
        <v>0</v>
      </c>
      <c r="Z333" s="53" t="n">
        <f aca="false">P333+U333</f>
        <v>0</v>
      </c>
      <c r="AA333" s="53" t="n">
        <f aca="false">Q333+V333</f>
        <v>0</v>
      </c>
      <c r="AB333" s="53" t="n">
        <f aca="false">R333+W333</f>
        <v>0</v>
      </c>
      <c r="AC333" s="54" t="n">
        <f aca="false">ROUND(X333+Y333+Z333+AA333+AB333,1)</f>
        <v>273.8</v>
      </c>
      <c r="AD333" s="55" t="n">
        <f aca="false">(ROUND(AC333-AC320,1)/AC320)</f>
        <v>0.210433244916004</v>
      </c>
      <c r="AE333" s="46"/>
      <c r="AF333" s="47"/>
      <c r="AH333" s="59"/>
    </row>
    <row r="334" customFormat="false" ht="15" hidden="false" customHeight="false" outlineLevel="0" collapsed="false">
      <c r="A334" s="48"/>
      <c r="B334" s="63"/>
      <c r="C334" s="50" t="s">
        <v>18</v>
      </c>
      <c r="D334" s="51" t="n">
        <v>60</v>
      </c>
      <c r="E334" s="51" t="n">
        <v>0</v>
      </c>
      <c r="F334" s="51" t="n">
        <v>0</v>
      </c>
      <c r="G334" s="51" t="n">
        <v>0</v>
      </c>
      <c r="H334" s="51" t="n">
        <v>0</v>
      </c>
      <c r="I334" s="52" t="n">
        <v>65</v>
      </c>
      <c r="J334" s="52" t="n">
        <v>30</v>
      </c>
      <c r="K334" s="52" t="n">
        <v>55</v>
      </c>
      <c r="L334" s="52" t="n">
        <v>0</v>
      </c>
      <c r="M334" s="52" t="n">
        <v>0</v>
      </c>
      <c r="N334" s="53" t="n">
        <f aca="false">D334*$D$17</f>
        <v>75</v>
      </c>
      <c r="O334" s="53" t="n">
        <f aca="false">E334*$E$17</f>
        <v>0</v>
      </c>
      <c r="P334" s="53" t="n">
        <f aca="false">F334*$F$17</f>
        <v>0</v>
      </c>
      <c r="Q334" s="53" t="n">
        <f aca="false">G334*$G$17</f>
        <v>0</v>
      </c>
      <c r="R334" s="53" t="n">
        <f aca="false">H334*$H$17</f>
        <v>0</v>
      </c>
      <c r="S334" s="53" t="n">
        <f aca="false">(N334/100)*(I334*$I$17)+(N334/100)*(J334*$J$17)+(N334/100)*(K334*$L$17)</f>
        <v>185.625</v>
      </c>
      <c r="T334" s="53" t="n">
        <f aca="false">(O334/100)*(K334*$K$17)</f>
        <v>0</v>
      </c>
      <c r="U334" s="53" t="n">
        <f aca="false">(P334/100)*(K334*$K$17)+(P334/100)*(L334*$L$17)</f>
        <v>0</v>
      </c>
      <c r="V334" s="53" t="n">
        <f aca="false">(Q334/100)*(L334*$L$17)</f>
        <v>0</v>
      </c>
      <c r="W334" s="53" t="n">
        <f aca="false">(R334/100)*(K334*$K$17)+(R334/100)*(L334*$L$17)</f>
        <v>0</v>
      </c>
      <c r="X334" s="53" t="n">
        <f aca="false">N334+S334</f>
        <v>260.625</v>
      </c>
      <c r="Y334" s="53" t="n">
        <f aca="false">O334+T334</f>
        <v>0</v>
      </c>
      <c r="Z334" s="53" t="n">
        <f aca="false">P334+U334</f>
        <v>0</v>
      </c>
      <c r="AA334" s="53" t="n">
        <f aca="false">Q334+V334</f>
        <v>0</v>
      </c>
      <c r="AB334" s="53" t="n">
        <f aca="false">R334+W334</f>
        <v>0</v>
      </c>
      <c r="AC334" s="54" t="n">
        <f aca="false">ROUND(X334+Y334+Z334+AA334+AB334,1)</f>
        <v>260.6</v>
      </c>
      <c r="AD334" s="55" t="n">
        <f aca="false">(ROUND(AC334-AC320,1)/AC320)</f>
        <v>0.152077807250221</v>
      </c>
      <c r="AE334" s="46"/>
      <c r="AF334" s="47"/>
      <c r="AH334" s="59"/>
    </row>
    <row r="335" customFormat="false" ht="15" hidden="false" customHeight="false" outlineLevel="0" collapsed="false">
      <c r="A335" s="64"/>
      <c r="B335" s="65" t="s">
        <v>63</v>
      </c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12" t="n">
        <v>150</v>
      </c>
      <c r="AD335" s="12"/>
      <c r="AE335" s="46"/>
      <c r="AF335" s="47"/>
      <c r="AH335" s="59"/>
    </row>
    <row r="336" customFormat="false" ht="15" hidden="false" customHeight="false" outlineLevel="0" collapsed="false">
      <c r="A336" s="56" t="s">
        <v>19</v>
      </c>
      <c r="B336" s="57" t="s">
        <v>64</v>
      </c>
      <c r="C336" s="40" t="s">
        <v>4</v>
      </c>
      <c r="D336" s="41" t="n">
        <v>52</v>
      </c>
      <c r="E336" s="41" t="n">
        <v>0</v>
      </c>
      <c r="F336" s="41" t="n">
        <v>0</v>
      </c>
      <c r="G336" s="41" t="n">
        <v>0</v>
      </c>
      <c r="H336" s="41" t="n">
        <v>0</v>
      </c>
      <c r="I336" s="42" t="n">
        <v>10</v>
      </c>
      <c r="J336" s="42" t="n">
        <v>60</v>
      </c>
      <c r="K336" s="42" t="n">
        <v>0</v>
      </c>
      <c r="L336" s="42" t="n">
        <v>0</v>
      </c>
      <c r="M336" s="42" t="n">
        <v>0</v>
      </c>
      <c r="N336" s="43" t="n">
        <f aca="false">D336*$D$3</f>
        <v>67.6</v>
      </c>
      <c r="O336" s="43" t="n">
        <f aca="false">E336*$E$3</f>
        <v>0</v>
      </c>
      <c r="P336" s="43" t="n">
        <f aca="false">F336*$F$3</f>
        <v>0</v>
      </c>
      <c r="Q336" s="43" t="n">
        <f aca="false">G336*$G$3</f>
        <v>0</v>
      </c>
      <c r="R336" s="43" t="n">
        <f aca="false">H336*$H$3</f>
        <v>0</v>
      </c>
      <c r="S336" s="43" t="n">
        <f aca="false">(N336/100)*(I336*$I$3)+(N336/100)*(J336*$J$3)</f>
        <v>94.64</v>
      </c>
      <c r="T336" s="43" t="n">
        <f aca="false">(O336/100)*(K336*$K$3)</f>
        <v>0</v>
      </c>
      <c r="U336" s="43" t="n">
        <f aca="false">(P336/100)*(K336*$K$3)+(P336/100)*(L336*$L$3)</f>
        <v>0</v>
      </c>
      <c r="V336" s="43" t="n">
        <f aca="false">(Q336/100)*(L336*$L$3)</f>
        <v>0</v>
      </c>
      <c r="W336" s="43" t="n">
        <f aca="false">(R336/100)*(K336*$K$3)+(R336/100)*(L336*$L$3)</f>
        <v>0</v>
      </c>
      <c r="X336" s="43" t="n">
        <f aca="false">N336+S336</f>
        <v>162.24</v>
      </c>
      <c r="Y336" s="43" t="n">
        <f aca="false">O336+T336</f>
        <v>0</v>
      </c>
      <c r="Z336" s="43" t="n">
        <f aca="false">P336+U336</f>
        <v>0</v>
      </c>
      <c r="AA336" s="43" t="n">
        <f aca="false">Q336+V336</f>
        <v>0</v>
      </c>
      <c r="AB336" s="43" t="n">
        <f aca="false">R336+W336</f>
        <v>0</v>
      </c>
      <c r="AC336" s="44" t="n">
        <f aca="false">ROUND(X336+Y336+Z336+AA336+AB336,1)</f>
        <v>162.2</v>
      </c>
      <c r="AD336" s="45" t="n">
        <v>0</v>
      </c>
      <c r="AE336" s="46" t="s">
        <v>28</v>
      </c>
      <c r="AF336" s="47"/>
      <c r="AH336" s="59"/>
    </row>
    <row r="337" customFormat="false" ht="15" hidden="false" customHeight="false" outlineLevel="0" collapsed="false">
      <c r="A337" s="48" t="s">
        <v>29</v>
      </c>
      <c r="B337" s="58" t="n">
        <v>10</v>
      </c>
      <c r="C337" s="50" t="s">
        <v>5</v>
      </c>
      <c r="D337" s="51" t="n">
        <v>52</v>
      </c>
      <c r="E337" s="51" t="n">
        <v>0</v>
      </c>
      <c r="F337" s="51" t="n">
        <v>0</v>
      </c>
      <c r="G337" s="51" t="n">
        <v>0</v>
      </c>
      <c r="H337" s="51" t="n">
        <v>0</v>
      </c>
      <c r="I337" s="52" t="n">
        <v>20</v>
      </c>
      <c r="J337" s="52" t="n">
        <v>70</v>
      </c>
      <c r="K337" s="52" t="n">
        <v>0</v>
      </c>
      <c r="L337" s="52" t="n">
        <v>0</v>
      </c>
      <c r="M337" s="52" t="n">
        <v>0</v>
      </c>
      <c r="N337" s="53" t="n">
        <f aca="false">D337*$D$4</f>
        <v>65</v>
      </c>
      <c r="O337" s="53" t="n">
        <f aca="false">E337*$E$4</f>
        <v>0</v>
      </c>
      <c r="P337" s="53" t="n">
        <f aca="false">F337*$F$4</f>
        <v>0</v>
      </c>
      <c r="Q337" s="53" t="n">
        <f aca="false">G337*$G$4</f>
        <v>0</v>
      </c>
      <c r="R337" s="53" t="n">
        <f aca="false">H337*$H$4</f>
        <v>0</v>
      </c>
      <c r="S337" s="53" t="n">
        <f aca="false">(N337/100)*(I337*$I$4)+(N337/100)*(J337*$J$4)</f>
        <v>117</v>
      </c>
      <c r="T337" s="53" t="n">
        <f aca="false">(O337/100)*(K337*$K$4)</f>
        <v>0</v>
      </c>
      <c r="U337" s="53" t="n">
        <f aca="false">(P337/100)*(K337*$K$4)+(P337/100)*(L337*$L$4)</f>
        <v>0</v>
      </c>
      <c r="V337" s="53" t="n">
        <f aca="false">(Q337/100)*(L337*$L$4)</f>
        <v>0</v>
      </c>
      <c r="W337" s="53" t="n">
        <f aca="false">(R337/100)*(K337*$K$4)+(R337/100)*(L337*$L$4)</f>
        <v>0</v>
      </c>
      <c r="X337" s="53" t="n">
        <f aca="false">N337+S337</f>
        <v>182</v>
      </c>
      <c r="Y337" s="53" t="n">
        <f aca="false">O337+T337</f>
        <v>0</v>
      </c>
      <c r="Z337" s="53" t="n">
        <f aca="false">P337+U337</f>
        <v>0</v>
      </c>
      <c r="AA337" s="53" t="n">
        <f aca="false">Q337+V337</f>
        <v>0</v>
      </c>
      <c r="AB337" s="53" t="n">
        <f aca="false">R337+W337</f>
        <v>0</v>
      </c>
      <c r="AC337" s="54" t="n">
        <f aca="false">ROUND(X337+Y337+Z337+AA337+AB337,1)</f>
        <v>182</v>
      </c>
      <c r="AD337" s="55" t="n">
        <f aca="false">(ROUND(AC337-AC336,1)/AC336)</f>
        <v>0.122071516646116</v>
      </c>
      <c r="AE337" s="46"/>
      <c r="AF337" s="47"/>
      <c r="AH337" s="59"/>
    </row>
    <row r="338" customFormat="false" ht="15" hidden="false" customHeight="false" outlineLevel="0" collapsed="false">
      <c r="A338" s="48" t="s">
        <v>30</v>
      </c>
      <c r="B338" s="58" t="n">
        <v>18</v>
      </c>
      <c r="C338" s="50" t="s">
        <v>6</v>
      </c>
      <c r="D338" s="51" t="n">
        <v>52</v>
      </c>
      <c r="E338" s="51" t="n">
        <v>0</v>
      </c>
      <c r="F338" s="51" t="n">
        <v>0</v>
      </c>
      <c r="G338" s="51" t="n">
        <v>0</v>
      </c>
      <c r="H338" s="51" t="n">
        <v>0</v>
      </c>
      <c r="I338" s="52" t="n">
        <v>10</v>
      </c>
      <c r="J338" s="52" t="n">
        <v>60</v>
      </c>
      <c r="K338" s="52" t="n">
        <v>0</v>
      </c>
      <c r="L338" s="52" t="n">
        <v>0</v>
      </c>
      <c r="M338" s="52" t="n">
        <v>0</v>
      </c>
      <c r="N338" s="53" t="n">
        <f aca="false">D338*$D$5</f>
        <v>67.6</v>
      </c>
      <c r="O338" s="53" t="n">
        <f aca="false">E338*$E$5</f>
        <v>0</v>
      </c>
      <c r="P338" s="53" t="n">
        <f aca="false">F338*$F$5</f>
        <v>0</v>
      </c>
      <c r="Q338" s="53" t="n">
        <f aca="false">G338*$G$5</f>
        <v>0</v>
      </c>
      <c r="R338" s="53" t="n">
        <f aca="false">H338*$H$5</f>
        <v>0</v>
      </c>
      <c r="S338" s="53" t="n">
        <f aca="false">(N338/100)*(I338*$I$5)+(N338/100)*(J338*$J$5)</f>
        <v>94.64</v>
      </c>
      <c r="T338" s="53" t="n">
        <f aca="false">(O338/100)*(K338*$K$5)</f>
        <v>0</v>
      </c>
      <c r="U338" s="53" t="n">
        <f aca="false">(P338/100)*(K338*$K$5)+(P338/100)*(L338*$L$5)</f>
        <v>0</v>
      </c>
      <c r="V338" s="53" t="n">
        <f aca="false">(Q338/100)*(L338*$L$5)</f>
        <v>0</v>
      </c>
      <c r="W338" s="53" t="n">
        <f aca="false">(R338/100)*(K338*$K$5)+(R338/100)*(L338*$L$5)</f>
        <v>0</v>
      </c>
      <c r="X338" s="53" t="n">
        <f aca="false">N338+S338</f>
        <v>162.24</v>
      </c>
      <c r="Y338" s="53" t="n">
        <f aca="false">O338+T338</f>
        <v>0</v>
      </c>
      <c r="Z338" s="53" t="n">
        <f aca="false">P338+U338</f>
        <v>0</v>
      </c>
      <c r="AA338" s="53" t="n">
        <f aca="false">Q338+V338</f>
        <v>0</v>
      </c>
      <c r="AB338" s="53" t="n">
        <f aca="false">R338+W338</f>
        <v>0</v>
      </c>
      <c r="AC338" s="54" t="n">
        <f aca="false">ROUND(X338+Y338+Z338+AA338+AB338,1)</f>
        <v>162.2</v>
      </c>
      <c r="AD338" s="55" t="n">
        <f aca="false">(ROUND(AC338-AC336,1)/AC336)</f>
        <v>0</v>
      </c>
      <c r="AE338" s="46"/>
      <c r="AF338" s="47"/>
      <c r="AH338" s="59"/>
    </row>
    <row r="339" customFormat="false" ht="15" hidden="false" customHeight="false" outlineLevel="0" collapsed="false">
      <c r="A339" s="48" t="s">
        <v>31</v>
      </c>
      <c r="B339" s="58" t="n">
        <v>0</v>
      </c>
      <c r="C339" s="50" t="s">
        <v>7</v>
      </c>
      <c r="D339" s="51" t="n">
        <v>52</v>
      </c>
      <c r="E339" s="51" t="n">
        <v>0</v>
      </c>
      <c r="F339" s="51" t="n">
        <v>0</v>
      </c>
      <c r="G339" s="51" t="n">
        <v>0</v>
      </c>
      <c r="H339" s="51" t="n">
        <v>0</v>
      </c>
      <c r="I339" s="52" t="n">
        <v>10</v>
      </c>
      <c r="J339" s="52" t="n">
        <v>60</v>
      </c>
      <c r="K339" s="52" t="n">
        <v>0</v>
      </c>
      <c r="L339" s="52" t="n">
        <v>0</v>
      </c>
      <c r="M339" s="52" t="n">
        <v>0</v>
      </c>
      <c r="N339" s="53" t="n">
        <f aca="false">D339*$D$6</f>
        <v>67.6</v>
      </c>
      <c r="O339" s="53" t="n">
        <f aca="false">E339*$E$6</f>
        <v>0</v>
      </c>
      <c r="P339" s="53" t="n">
        <f aca="false">F339*$F$6</f>
        <v>0</v>
      </c>
      <c r="Q339" s="53" t="n">
        <f aca="false">G339*$G$6</f>
        <v>0</v>
      </c>
      <c r="R339" s="53" t="n">
        <f aca="false">H339*$H$6</f>
        <v>0</v>
      </c>
      <c r="S339" s="53" t="n">
        <f aca="false">(N339/100)*(I339*$I$6)+(N339/100)*(J339*$J$6)</f>
        <v>94.64</v>
      </c>
      <c r="T339" s="53" t="n">
        <f aca="false">(O339/100)*(K339*$K$6)</f>
        <v>0</v>
      </c>
      <c r="U339" s="53" t="n">
        <f aca="false">(P339/100)*(K339*$K$6)+(P339/100)*(L339*$L$6)</f>
        <v>0</v>
      </c>
      <c r="V339" s="53" t="n">
        <f aca="false">(Q339/100)*(L339*$L$6)</f>
        <v>0</v>
      </c>
      <c r="W339" s="53" t="n">
        <f aca="false">(R339/100)*(K339*$K$6)+(R339/100)*(L339*$L$6)</f>
        <v>0</v>
      </c>
      <c r="X339" s="53" t="n">
        <f aca="false">N339+S339</f>
        <v>162.24</v>
      </c>
      <c r="Y339" s="53" t="n">
        <f aca="false">O339+T339</f>
        <v>0</v>
      </c>
      <c r="Z339" s="53" t="n">
        <f aca="false">P339+U339</f>
        <v>0</v>
      </c>
      <c r="AA339" s="53" t="n">
        <f aca="false">Q339+V339</f>
        <v>0</v>
      </c>
      <c r="AB339" s="53" t="n">
        <f aca="false">R339+W339</f>
        <v>0</v>
      </c>
      <c r="AC339" s="54" t="n">
        <f aca="false">ROUND(X339+Y339+Z339+AA339+AB339,1)</f>
        <v>162.2</v>
      </c>
      <c r="AD339" s="55" t="n">
        <f aca="false">(ROUND(AC339-AC336,1)/AC336)</f>
        <v>0</v>
      </c>
      <c r="AE339" s="46"/>
      <c r="AF339" s="47"/>
      <c r="AH339" s="59"/>
    </row>
    <row r="340" customFormat="false" ht="15" hidden="false" customHeight="false" outlineLevel="0" collapsed="false">
      <c r="A340" s="48" t="s">
        <v>32</v>
      </c>
      <c r="B340" s="58" t="n">
        <v>0</v>
      </c>
      <c r="C340" s="50" t="s">
        <v>8</v>
      </c>
      <c r="D340" s="51" t="n">
        <v>52</v>
      </c>
      <c r="E340" s="51" t="n">
        <v>0</v>
      </c>
      <c r="F340" s="51" t="n">
        <v>0</v>
      </c>
      <c r="G340" s="51" t="n">
        <v>0</v>
      </c>
      <c r="H340" s="51" t="n">
        <v>0</v>
      </c>
      <c r="I340" s="52" t="n">
        <v>10</v>
      </c>
      <c r="J340" s="52" t="n">
        <v>60</v>
      </c>
      <c r="K340" s="52" t="n">
        <v>0</v>
      </c>
      <c r="L340" s="52" t="n">
        <v>0</v>
      </c>
      <c r="M340" s="52" t="n">
        <v>0</v>
      </c>
      <c r="N340" s="53" t="n">
        <f aca="false">D340*$D$7</f>
        <v>67.6</v>
      </c>
      <c r="O340" s="53" t="n">
        <f aca="false">E340*$E$7</f>
        <v>0</v>
      </c>
      <c r="P340" s="53" t="n">
        <f aca="false">F340*$F$7</f>
        <v>0</v>
      </c>
      <c r="Q340" s="53" t="n">
        <f aca="false">G340*$G$7</f>
        <v>0</v>
      </c>
      <c r="R340" s="53" t="n">
        <f aca="false">H340*$H$7</f>
        <v>0</v>
      </c>
      <c r="S340" s="53" t="n">
        <f aca="false">(N340/100)*(I340*$I$7)+(N340/100)*(J340*$J$7)</f>
        <v>94.64</v>
      </c>
      <c r="T340" s="53" t="n">
        <f aca="false">(O340/100)*(K340*$K$7)</f>
        <v>0</v>
      </c>
      <c r="U340" s="53" t="n">
        <f aca="false">(P340/100)*(K340*$K$7)+(P340/100)*(L340*$L$7)</f>
        <v>0</v>
      </c>
      <c r="V340" s="53" t="n">
        <f aca="false">(Q340/100)*(L340*$L$7)</f>
        <v>0</v>
      </c>
      <c r="W340" s="53" t="n">
        <f aca="false">(R340/100)*(K340*$K$7)+(R340/100)*(L340*$L$7)</f>
        <v>0</v>
      </c>
      <c r="X340" s="53" t="n">
        <f aca="false">N340+S340</f>
        <v>162.24</v>
      </c>
      <c r="Y340" s="53" t="n">
        <f aca="false">O340+T340</f>
        <v>0</v>
      </c>
      <c r="Z340" s="53" t="n">
        <f aca="false">P340+U340</f>
        <v>0</v>
      </c>
      <c r="AA340" s="53" t="n">
        <f aca="false">Q340+V340</f>
        <v>0</v>
      </c>
      <c r="AB340" s="53" t="n">
        <f aca="false">R340+W340</f>
        <v>0</v>
      </c>
      <c r="AC340" s="54" t="n">
        <f aca="false">ROUND(X340+Y340+Z340+AA340+AB340,1)</f>
        <v>162.2</v>
      </c>
      <c r="AD340" s="55" t="n">
        <f aca="false">(ROUND(AC340-AC336,1)/AC336)</f>
        <v>0</v>
      </c>
      <c r="AE340" s="46"/>
      <c r="AF340" s="47"/>
      <c r="AH340" s="59"/>
    </row>
    <row r="341" customFormat="false" ht="15" hidden="false" customHeight="false" outlineLevel="0" collapsed="false">
      <c r="A341" s="48" t="s">
        <v>33</v>
      </c>
      <c r="B341" s="58"/>
      <c r="C341" s="50" t="s">
        <v>9</v>
      </c>
      <c r="D341" s="51" t="n">
        <v>52</v>
      </c>
      <c r="E341" s="51" t="n">
        <v>0</v>
      </c>
      <c r="F341" s="51" t="n">
        <v>0</v>
      </c>
      <c r="G341" s="51" t="n">
        <v>0</v>
      </c>
      <c r="H341" s="51" t="n">
        <v>0</v>
      </c>
      <c r="I341" s="52" t="n">
        <v>10</v>
      </c>
      <c r="J341" s="52" t="n">
        <v>60</v>
      </c>
      <c r="K341" s="52" t="n">
        <v>0</v>
      </c>
      <c r="L341" s="52" t="n">
        <v>0</v>
      </c>
      <c r="M341" s="52" t="n">
        <v>0</v>
      </c>
      <c r="N341" s="53" t="n">
        <f aca="false">D341*$D$8</f>
        <v>67.6</v>
      </c>
      <c r="O341" s="53" t="n">
        <f aca="false">E341*$E$8</f>
        <v>0</v>
      </c>
      <c r="P341" s="53" t="n">
        <f aca="false">F341*$F$8</f>
        <v>0</v>
      </c>
      <c r="Q341" s="53" t="n">
        <f aca="false">G341*$G$8</f>
        <v>0</v>
      </c>
      <c r="R341" s="53" t="n">
        <f aca="false">H341*$H$8</f>
        <v>0</v>
      </c>
      <c r="S341" s="53" t="n">
        <f aca="false">(N341/100)*(I341*$I$8)+(N341/100)*(J341*$J$8)</f>
        <v>94.64</v>
      </c>
      <c r="T341" s="53" t="n">
        <f aca="false">(O341/100)*(K341*$K$8)</f>
        <v>0</v>
      </c>
      <c r="U341" s="53" t="n">
        <f aca="false">(P341/100)*(K341*$K$8)+(P341/100)*(L341*$L$8)</f>
        <v>0</v>
      </c>
      <c r="V341" s="53" t="n">
        <f aca="false">(Q341/100)*(L341*$L$8)</f>
        <v>0</v>
      </c>
      <c r="W341" s="53" t="n">
        <f aca="false">(R341/100)*(K341*$K$8)+(R341/100)*(L341*$L$8)</f>
        <v>0</v>
      </c>
      <c r="X341" s="53" t="n">
        <f aca="false">N341+S341</f>
        <v>162.24</v>
      </c>
      <c r="Y341" s="53" t="n">
        <f aca="false">O341+T341</f>
        <v>0</v>
      </c>
      <c r="Z341" s="53" t="n">
        <f aca="false">P341+U341</f>
        <v>0</v>
      </c>
      <c r="AA341" s="53" t="n">
        <f aca="false">Q341+V341</f>
        <v>0</v>
      </c>
      <c r="AB341" s="53" t="n">
        <f aca="false">R341+W341</f>
        <v>0</v>
      </c>
      <c r="AC341" s="54" t="n">
        <f aca="false">ROUND(X341+Y341+Z341+AA341+AB341,1)</f>
        <v>162.2</v>
      </c>
      <c r="AD341" s="55" t="n">
        <f aca="false">(ROUND(AC341-AC336,1)/AC336)</f>
        <v>0</v>
      </c>
      <c r="AE341" s="46"/>
      <c r="AF341" s="47"/>
      <c r="AH341" s="59"/>
    </row>
    <row r="342" customFormat="false" ht="15" hidden="false" customHeight="false" outlineLevel="0" collapsed="false">
      <c r="A342" s="48" t="s">
        <v>34</v>
      </c>
      <c r="B342" s="58" t="n">
        <v>50</v>
      </c>
      <c r="C342" s="50" t="s">
        <v>10</v>
      </c>
      <c r="D342" s="51" t="n">
        <v>26</v>
      </c>
      <c r="E342" s="51" t="n">
        <v>52</v>
      </c>
      <c r="F342" s="51" t="n">
        <v>0</v>
      </c>
      <c r="G342" s="51" t="n">
        <v>0</v>
      </c>
      <c r="H342" s="51" t="n">
        <v>0</v>
      </c>
      <c r="I342" s="52" t="n">
        <v>10</v>
      </c>
      <c r="J342" s="52" t="n">
        <v>60</v>
      </c>
      <c r="K342" s="52" t="n">
        <v>80</v>
      </c>
      <c r="L342" s="52" t="n">
        <v>0</v>
      </c>
      <c r="M342" s="52" t="n">
        <v>0</v>
      </c>
      <c r="N342" s="53" t="n">
        <f aca="false">D342*$D$9</f>
        <v>32.5</v>
      </c>
      <c r="O342" s="53" t="n">
        <f aca="false">E342*$E$9</f>
        <v>65</v>
      </c>
      <c r="P342" s="53" t="n">
        <f aca="false">F342*$F$9</f>
        <v>0</v>
      </c>
      <c r="Q342" s="53" t="n">
        <f aca="false">G342*$G$9</f>
        <v>0</v>
      </c>
      <c r="R342" s="53" t="n">
        <f aca="false">H342*$H$9</f>
        <v>0</v>
      </c>
      <c r="S342" s="53" t="n">
        <f aca="false">(N342/100)*(I342*$I$9)+(N342/100)*(J342*$J$9)</f>
        <v>22.75</v>
      </c>
      <c r="T342" s="53" t="n">
        <f aca="false">(O342/100)*(K342*$K$9)</f>
        <v>72.8</v>
      </c>
      <c r="U342" s="53" t="n">
        <f aca="false">(P342/100)*(K342*$K$9)+(P342/100)*(L342*$L$9)</f>
        <v>0</v>
      </c>
      <c r="V342" s="53" t="n">
        <f aca="false">(Q342/100)*(L342*$L$9)</f>
        <v>0</v>
      </c>
      <c r="W342" s="53" t="n">
        <f aca="false">(R342/100)*(K342*$K$9)+(R342/100)*(L342*$L$9)</f>
        <v>0</v>
      </c>
      <c r="X342" s="53" t="n">
        <f aca="false">N342+S342</f>
        <v>55.25</v>
      </c>
      <c r="Y342" s="53" t="n">
        <f aca="false">O342+T342</f>
        <v>137.8</v>
      </c>
      <c r="Z342" s="53" t="n">
        <f aca="false">P342+U342</f>
        <v>0</v>
      </c>
      <c r="AA342" s="53" t="n">
        <f aca="false">Q342+V342</f>
        <v>0</v>
      </c>
      <c r="AB342" s="53" t="n">
        <f aca="false">R342+W342</f>
        <v>0</v>
      </c>
      <c r="AC342" s="54" t="n">
        <f aca="false">ROUND(X342+Y342+Z342+AA342+AB342,1)</f>
        <v>193.1</v>
      </c>
      <c r="AD342" s="55" t="n">
        <f aca="false">(ROUND(AC342-AC336,1)/AC336)</f>
        <v>0.190505548705302</v>
      </c>
      <c r="AE342" s="46"/>
      <c r="AF342" s="47"/>
      <c r="AH342" s="59"/>
    </row>
    <row r="343" customFormat="false" ht="15" hidden="false" customHeight="false" outlineLevel="0" collapsed="false">
      <c r="A343" s="48" t="s">
        <v>35</v>
      </c>
      <c r="B343" s="58"/>
      <c r="C343" s="50" t="s">
        <v>11</v>
      </c>
      <c r="D343" s="51" t="n">
        <v>26</v>
      </c>
      <c r="E343" s="51" t="n">
        <v>0</v>
      </c>
      <c r="F343" s="51" t="n">
        <v>52</v>
      </c>
      <c r="G343" s="51" t="n">
        <v>0</v>
      </c>
      <c r="H343" s="51" t="n">
        <v>0</v>
      </c>
      <c r="I343" s="52" t="n">
        <v>10</v>
      </c>
      <c r="J343" s="52" t="n">
        <v>60</v>
      </c>
      <c r="K343" s="52" t="n">
        <v>40</v>
      </c>
      <c r="L343" s="52" t="n">
        <v>40</v>
      </c>
      <c r="M343" s="52" t="n">
        <v>0</v>
      </c>
      <c r="N343" s="53" t="n">
        <f aca="false">D343*$D$10</f>
        <v>32.5</v>
      </c>
      <c r="O343" s="53" t="n">
        <f aca="false">E343*$E$10</f>
        <v>0</v>
      </c>
      <c r="P343" s="53" t="n">
        <f aca="false">F343*$F$10</f>
        <v>65</v>
      </c>
      <c r="Q343" s="53" t="n">
        <f aca="false">G343*$G$10</f>
        <v>0</v>
      </c>
      <c r="R343" s="53" t="n">
        <f aca="false">H343*$H$10</f>
        <v>0</v>
      </c>
      <c r="S343" s="53" t="n">
        <f aca="false">(N343/100)*(I343*$I$10)+(N343/100)*(J343*$J$10)</f>
        <v>22.75</v>
      </c>
      <c r="T343" s="53" t="n">
        <f aca="false">(O343/100)*(K343*$J$10)</f>
        <v>0</v>
      </c>
      <c r="U343" s="53" t="n">
        <f aca="false">(P343/100)*(K343*$K$10)+(P343/100)*(L343*$L$10)</f>
        <v>72.8</v>
      </c>
      <c r="V343" s="53" t="n">
        <f aca="false">(Q343/100)*(L343*$L$10)</f>
        <v>0</v>
      </c>
      <c r="W343" s="53" t="n">
        <f aca="false">(R343/100)*(K343*$K$10)+(R343/100)*(L343*$L$10)</f>
        <v>0</v>
      </c>
      <c r="X343" s="53" t="n">
        <f aca="false">N343+S343</f>
        <v>55.25</v>
      </c>
      <c r="Y343" s="53" t="n">
        <f aca="false">O343+T343</f>
        <v>0</v>
      </c>
      <c r="Z343" s="53" t="n">
        <f aca="false">P343+U343</f>
        <v>137.8</v>
      </c>
      <c r="AA343" s="53" t="n">
        <f aca="false">Q343+V343</f>
        <v>0</v>
      </c>
      <c r="AB343" s="53" t="n">
        <f aca="false">R343+W343</f>
        <v>0</v>
      </c>
      <c r="AC343" s="54" t="n">
        <f aca="false">ROUND(X343+Y343+Z343+AA343+AB343,1)</f>
        <v>193.1</v>
      </c>
      <c r="AD343" s="55" t="n">
        <f aca="false">(ROUND(AC343-AC336,1)/AC336)</f>
        <v>0.190505548705302</v>
      </c>
      <c r="AE343" s="46"/>
      <c r="AF343" s="47"/>
      <c r="AH343" s="59"/>
    </row>
    <row r="344" customFormat="false" ht="15" hidden="false" customHeight="false" outlineLevel="0" collapsed="false">
      <c r="A344" s="48" t="s">
        <v>36</v>
      </c>
      <c r="B344" s="58"/>
      <c r="C344" s="50" t="s">
        <v>12</v>
      </c>
      <c r="D344" s="51" t="n">
        <v>26</v>
      </c>
      <c r="E344" s="51" t="n">
        <v>0</v>
      </c>
      <c r="F344" s="51" t="n">
        <v>0</v>
      </c>
      <c r="G344" s="51" t="n">
        <v>52</v>
      </c>
      <c r="H344" s="51" t="n">
        <v>0</v>
      </c>
      <c r="I344" s="52" t="n">
        <v>10</v>
      </c>
      <c r="J344" s="52" t="n">
        <v>60</v>
      </c>
      <c r="K344" s="52" t="n">
        <v>0</v>
      </c>
      <c r="L344" s="52" t="n">
        <v>80</v>
      </c>
      <c r="M344" s="52" t="n">
        <v>0</v>
      </c>
      <c r="N344" s="53" t="n">
        <f aca="false">D344*$D$11</f>
        <v>32.5</v>
      </c>
      <c r="O344" s="53" t="n">
        <f aca="false">E344*$E$11</f>
        <v>0</v>
      </c>
      <c r="P344" s="53" t="n">
        <f aca="false">F344*$F$11</f>
        <v>0</v>
      </c>
      <c r="Q344" s="53" t="n">
        <f aca="false">G344*$G$11</f>
        <v>65</v>
      </c>
      <c r="R344" s="53" t="n">
        <f aca="false">H344*$H$11</f>
        <v>0</v>
      </c>
      <c r="S344" s="53" t="n">
        <f aca="false">(N344/100)*(I344*$I$11)+(N344/100)*(J344*$J$11)</f>
        <v>22.75</v>
      </c>
      <c r="T344" s="53" t="n">
        <f aca="false">(O344/100)*(K344*$K$11)</f>
        <v>0</v>
      </c>
      <c r="U344" s="53" t="n">
        <f aca="false">(P344/100)*(K344*$K$11)+(P344/100)*(L344*$L$11)</f>
        <v>0</v>
      </c>
      <c r="V344" s="53" t="n">
        <f aca="false">(Q344/100)*(L344*$L$11)</f>
        <v>72.8</v>
      </c>
      <c r="W344" s="53" t="n">
        <f aca="false">(R344/100)*(K344*$K$11)+(R344/100)*(L344*$L$11)</f>
        <v>0</v>
      </c>
      <c r="X344" s="53" t="n">
        <f aca="false">N344+S344</f>
        <v>55.25</v>
      </c>
      <c r="Y344" s="53" t="n">
        <f aca="false">O344+T344</f>
        <v>0</v>
      </c>
      <c r="Z344" s="53" t="n">
        <f aca="false">P344+U344</f>
        <v>0</v>
      </c>
      <c r="AA344" s="53" t="n">
        <f aca="false">Q344+V344</f>
        <v>137.8</v>
      </c>
      <c r="AB344" s="53" t="n">
        <f aca="false">R344+W344</f>
        <v>0</v>
      </c>
      <c r="AC344" s="54" t="n">
        <f aca="false">ROUND(X344+Y344+Z344+AA344+AB344,1)</f>
        <v>193.1</v>
      </c>
      <c r="AD344" s="55" t="n">
        <f aca="false">(ROUND(AC344-AC336,1)/AC336)</f>
        <v>0.190505548705302</v>
      </c>
      <c r="AE344" s="46"/>
      <c r="AF344" s="47"/>
      <c r="AH344" s="59"/>
    </row>
    <row r="345" customFormat="false" ht="15" hidden="false" customHeight="false" outlineLevel="0" collapsed="false">
      <c r="A345" s="48" t="s">
        <v>37</v>
      </c>
      <c r="B345" s="58"/>
      <c r="C345" s="50" t="s">
        <v>13</v>
      </c>
      <c r="D345" s="51" t="n">
        <v>26</v>
      </c>
      <c r="E345" s="51" t="n">
        <v>0</v>
      </c>
      <c r="F345" s="51" t="n">
        <v>0</v>
      </c>
      <c r="G345" s="51" t="n">
        <v>0</v>
      </c>
      <c r="H345" s="51" t="n">
        <v>52</v>
      </c>
      <c r="I345" s="52" t="n">
        <v>10</v>
      </c>
      <c r="J345" s="52" t="n">
        <v>60</v>
      </c>
      <c r="K345" s="52" t="n">
        <v>40</v>
      </c>
      <c r="L345" s="52" t="n">
        <v>40</v>
      </c>
      <c r="M345" s="52" t="n">
        <v>0</v>
      </c>
      <c r="N345" s="53" t="n">
        <f aca="false">D345*$D$12</f>
        <v>32.5</v>
      </c>
      <c r="O345" s="53" t="n">
        <f aca="false">E345*$E$12</f>
        <v>0</v>
      </c>
      <c r="P345" s="53" t="n">
        <f aca="false">F345*$F$12</f>
        <v>0</v>
      </c>
      <c r="Q345" s="53" t="n">
        <f aca="false">G345*$G$12</f>
        <v>0</v>
      </c>
      <c r="R345" s="53" t="n">
        <f aca="false">H345*$H$12</f>
        <v>65</v>
      </c>
      <c r="S345" s="53" t="n">
        <f aca="false">(N345/100)*(I345*$I$12)+(N345/100)*(J345*$J$12)</f>
        <v>22.75</v>
      </c>
      <c r="T345" s="53" t="n">
        <f aca="false">(O345/100)*(K345*$K$12)</f>
        <v>0</v>
      </c>
      <c r="U345" s="53" t="n">
        <f aca="false">(P345/100)*(K345*$K$12)+(P345/100)*(L345*$L$12)</f>
        <v>0</v>
      </c>
      <c r="V345" s="53" t="n">
        <f aca="false">(Q345/100)*(L345*$L$12)</f>
        <v>0</v>
      </c>
      <c r="W345" s="53" t="n">
        <f aca="false">(R345/100)*(K345*$K$12)+(R345/100)*(L345*$L$12)</f>
        <v>72.8</v>
      </c>
      <c r="X345" s="53" t="n">
        <f aca="false">N345+S345</f>
        <v>55.25</v>
      </c>
      <c r="Y345" s="53" t="n">
        <f aca="false">O345+T345</f>
        <v>0</v>
      </c>
      <c r="Z345" s="53" t="n">
        <f aca="false">P345+U345</f>
        <v>0</v>
      </c>
      <c r="AA345" s="53" t="n">
        <f aca="false">Q345+V345</f>
        <v>0</v>
      </c>
      <c r="AB345" s="53" t="n">
        <f aca="false">R345+W345</f>
        <v>137.8</v>
      </c>
      <c r="AC345" s="54" t="n">
        <f aca="false">ROUND(X345+Y345+Z345+AA345+AB345,1)</f>
        <v>193.1</v>
      </c>
      <c r="AD345" s="55" t="n">
        <f aca="false">(ROUND(AC345-AC336,1)/AC336)</f>
        <v>0.190505548705302</v>
      </c>
      <c r="AE345" s="46"/>
      <c r="AF345" s="47"/>
      <c r="AH345" s="59"/>
    </row>
    <row r="346" customFormat="false" ht="15" hidden="false" customHeight="false" outlineLevel="0" collapsed="false">
      <c r="A346" s="48" t="s">
        <v>38</v>
      </c>
      <c r="B346" s="58"/>
      <c r="C346" s="50" t="s">
        <v>14</v>
      </c>
      <c r="D346" s="51" t="n">
        <v>52</v>
      </c>
      <c r="E346" s="51" t="n">
        <v>0</v>
      </c>
      <c r="F346" s="51" t="n">
        <v>0</v>
      </c>
      <c r="G346" s="51" t="n">
        <v>0</v>
      </c>
      <c r="H346" s="51" t="n">
        <v>0</v>
      </c>
      <c r="I346" s="52" t="n">
        <v>10</v>
      </c>
      <c r="J346" s="52" t="n">
        <v>60</v>
      </c>
      <c r="K346" s="52" t="n">
        <v>0</v>
      </c>
      <c r="L346" s="52" t="n">
        <v>0</v>
      </c>
      <c r="M346" s="52" t="n">
        <v>60</v>
      </c>
      <c r="N346" s="53" t="n">
        <f aca="false">D346*$D$13</f>
        <v>65</v>
      </c>
      <c r="O346" s="53" t="n">
        <f aca="false">E346*$E$13</f>
        <v>0</v>
      </c>
      <c r="P346" s="53" t="n">
        <f aca="false">F346*$F$13</f>
        <v>0</v>
      </c>
      <c r="Q346" s="53" t="n">
        <f aca="false">G346*$G$13</f>
        <v>0</v>
      </c>
      <c r="R346" s="53" t="n">
        <f aca="false">H346*$H$13</f>
        <v>0</v>
      </c>
      <c r="S346" s="53" t="n">
        <f aca="false">(N346/100)*(I346*$I$13)+(N346/100)*(J346*$J$13)+(N346/100)*(M346*$M$13)</f>
        <v>123.5</v>
      </c>
      <c r="T346" s="53" t="n">
        <f aca="false">(O346/100)*(K346*$K$13)+(O346/100)*(M346*$M$13)</f>
        <v>0</v>
      </c>
      <c r="U346" s="53" t="n">
        <f aca="false">(P346/100)*(K346*$K$13)+(P346/100)*(L346*$L$13)+(P346/100)*(M346*$M$13)</f>
        <v>0</v>
      </c>
      <c r="V346" s="53" t="n">
        <f aca="false">(Q346/100)*(L346*$L$13)+(Q346/100)*(M346*$M$13)</f>
        <v>0</v>
      </c>
      <c r="W346" s="53" t="n">
        <f aca="false">(R346/100)*(K346*$K$13)+(R346/100)*(L346*$L$13)+(R346/100)*(M346*$M$13)</f>
        <v>0</v>
      </c>
      <c r="X346" s="53" t="n">
        <f aca="false">N346+S346</f>
        <v>188.5</v>
      </c>
      <c r="Y346" s="53" t="n">
        <f aca="false">O346+T346</f>
        <v>0</v>
      </c>
      <c r="Z346" s="53" t="n">
        <f aca="false">P346+U346</f>
        <v>0</v>
      </c>
      <c r="AA346" s="53" t="n">
        <f aca="false">Q346+V346</f>
        <v>0</v>
      </c>
      <c r="AB346" s="53" t="n">
        <f aca="false">R346+W346</f>
        <v>0</v>
      </c>
      <c r="AC346" s="54" t="n">
        <f aca="false">ROUND(X346+Y346+Z346+AA346+AB346,1)</f>
        <v>188.5</v>
      </c>
      <c r="AD346" s="55" t="n">
        <f aca="false">(ROUND(AC346-AC336,1)/AC336)</f>
        <v>0.162145499383477</v>
      </c>
      <c r="AE346" s="46"/>
      <c r="AF346" s="47"/>
      <c r="AH346" s="59"/>
    </row>
    <row r="347" customFormat="false" ht="15" hidden="false" customHeight="false" outlineLevel="0" collapsed="false">
      <c r="A347" s="48" t="s">
        <v>39</v>
      </c>
      <c r="B347" s="58"/>
      <c r="C347" s="50" t="s">
        <v>15</v>
      </c>
      <c r="D347" s="51" t="n">
        <v>52</v>
      </c>
      <c r="E347" s="51" t="n">
        <v>0</v>
      </c>
      <c r="F347" s="51" t="n">
        <v>0</v>
      </c>
      <c r="G347" s="51" t="n">
        <v>0</v>
      </c>
      <c r="H347" s="51" t="n">
        <v>0</v>
      </c>
      <c r="I347" s="52" t="n">
        <v>10</v>
      </c>
      <c r="J347" s="52" t="n">
        <v>60</v>
      </c>
      <c r="K347" s="52" t="n">
        <v>60</v>
      </c>
      <c r="L347" s="52" t="n">
        <v>0</v>
      </c>
      <c r="M347" s="52" t="n">
        <v>0</v>
      </c>
      <c r="N347" s="53" t="n">
        <f aca="false">D347*$D$14</f>
        <v>65</v>
      </c>
      <c r="O347" s="53" t="n">
        <f aca="false">E347*$E$14</f>
        <v>0</v>
      </c>
      <c r="P347" s="53" t="n">
        <f aca="false">F347*$F$14</f>
        <v>0</v>
      </c>
      <c r="Q347" s="53" t="n">
        <f aca="false">G347*$G$14</f>
        <v>0</v>
      </c>
      <c r="R347" s="53" t="n">
        <f aca="false">H347*$H$14</f>
        <v>0</v>
      </c>
      <c r="S347" s="53" t="n">
        <f aca="false">(N347/100)*(I347*$I$14)+(N347/100)*(J347*$J$14)+(N347/100)*(K347*$K$14)</f>
        <v>123.5</v>
      </c>
      <c r="T347" s="53" t="n">
        <f aca="false">(O347/100)*(K347*$K$14)</f>
        <v>0</v>
      </c>
      <c r="U347" s="53" t="n">
        <f aca="false">(P347/100)*(K347*$K$14)+(P347/100)*(L347*$L$14)</f>
        <v>0</v>
      </c>
      <c r="V347" s="53" t="n">
        <f aca="false">(Q347/100)*(L347*$L$14)</f>
        <v>0</v>
      </c>
      <c r="W347" s="53" t="n">
        <f aca="false">(R347/100)*(K347*$L$14)+(R347/100)*(L347*$M$14)</f>
        <v>0</v>
      </c>
      <c r="X347" s="53" t="n">
        <f aca="false">N347+S347</f>
        <v>188.5</v>
      </c>
      <c r="Y347" s="53" t="n">
        <f aca="false">O347+T347</f>
        <v>0</v>
      </c>
      <c r="Z347" s="53" t="n">
        <f aca="false">P347+U347</f>
        <v>0</v>
      </c>
      <c r="AA347" s="53" t="n">
        <f aca="false">Q347+V347</f>
        <v>0</v>
      </c>
      <c r="AB347" s="53" t="n">
        <f aca="false">R347+W347</f>
        <v>0</v>
      </c>
      <c r="AC347" s="54" t="n">
        <f aca="false">ROUND(X347+Y347+Z347+AA347+AB347,1)</f>
        <v>188.5</v>
      </c>
      <c r="AD347" s="55" t="n">
        <f aca="false">(ROUND(AC347-AC336,1)/AC336)</f>
        <v>0.162145499383477</v>
      </c>
      <c r="AE347" s="46"/>
      <c r="AF347" s="47"/>
      <c r="AH347" s="59"/>
    </row>
    <row r="348" customFormat="false" ht="15" hidden="false" customHeight="false" outlineLevel="0" collapsed="false">
      <c r="A348" s="48"/>
      <c r="B348" s="58"/>
      <c r="C348" s="50" t="s">
        <v>16</v>
      </c>
      <c r="D348" s="51" t="n">
        <v>52</v>
      </c>
      <c r="E348" s="51" t="n">
        <v>0</v>
      </c>
      <c r="F348" s="51" t="n">
        <v>0</v>
      </c>
      <c r="G348" s="51" t="n">
        <v>0</v>
      </c>
      <c r="H348" s="51" t="n">
        <v>0</v>
      </c>
      <c r="I348" s="52" t="n">
        <v>10</v>
      </c>
      <c r="J348" s="52" t="n">
        <v>60</v>
      </c>
      <c r="K348" s="52" t="n">
        <v>0</v>
      </c>
      <c r="L348" s="52" t="n">
        <v>60</v>
      </c>
      <c r="M348" s="52" t="n">
        <v>0</v>
      </c>
      <c r="N348" s="53" t="n">
        <f aca="false">D348*$D$15</f>
        <v>65</v>
      </c>
      <c r="O348" s="53" t="n">
        <f aca="false">E348*$E$15</f>
        <v>0</v>
      </c>
      <c r="P348" s="53" t="n">
        <f aca="false">F348*$F$15</f>
        <v>0</v>
      </c>
      <c r="Q348" s="53" t="n">
        <f aca="false">G348*$G$15</f>
        <v>0</v>
      </c>
      <c r="R348" s="53" t="n">
        <f aca="false">H348*$H$15</f>
        <v>0</v>
      </c>
      <c r="S348" s="53" t="n">
        <f aca="false">(N348/100)*(I348*$I$15)+(N348/100)*(J348*$J$15)+(N348/100)*(L348*$L$15)</f>
        <v>123.5</v>
      </c>
      <c r="T348" s="53" t="n">
        <f aca="false">(O348/100)*(K348*$K$15)</f>
        <v>0</v>
      </c>
      <c r="U348" s="53" t="n">
        <f aca="false">(P348/100)*(K348*$K$15)+(P348/100)*(L348*$L$15)</f>
        <v>0</v>
      </c>
      <c r="V348" s="53" t="n">
        <f aca="false">(Q348/100)*(L348*$L$15)</f>
        <v>0</v>
      </c>
      <c r="W348" s="53" t="n">
        <f aca="false">(R348/100)*(K348*$K$15)+(R348/100)*(L348*$L$15)</f>
        <v>0</v>
      </c>
      <c r="X348" s="53" t="n">
        <f aca="false">N348+S348</f>
        <v>188.5</v>
      </c>
      <c r="Y348" s="53" t="n">
        <f aca="false">O348+T348</f>
        <v>0</v>
      </c>
      <c r="Z348" s="53" t="n">
        <f aca="false">P348+U348</f>
        <v>0</v>
      </c>
      <c r="AA348" s="53" t="n">
        <f aca="false">Q348+V348</f>
        <v>0</v>
      </c>
      <c r="AB348" s="53" t="n">
        <f aca="false">R348+W348</f>
        <v>0</v>
      </c>
      <c r="AC348" s="54" t="n">
        <f aca="false">ROUND(X348+Y348+Z348+AA348+AB348,1)</f>
        <v>188.5</v>
      </c>
      <c r="AD348" s="55" t="n">
        <f aca="false">(ROUND(AC348-AC336,1)/AC336)</f>
        <v>0.162145499383477</v>
      </c>
      <c r="AE348" s="46"/>
      <c r="AF348" s="47"/>
      <c r="AH348" s="59"/>
    </row>
    <row r="349" customFormat="false" ht="15" hidden="false" customHeight="false" outlineLevel="0" collapsed="false">
      <c r="A349" s="48"/>
      <c r="B349" s="58"/>
      <c r="C349" s="50" t="s">
        <v>17</v>
      </c>
      <c r="D349" s="51" t="n">
        <v>52</v>
      </c>
      <c r="E349" s="51" t="n">
        <v>0</v>
      </c>
      <c r="F349" s="51" t="n">
        <v>0</v>
      </c>
      <c r="G349" s="51" t="n">
        <v>0</v>
      </c>
      <c r="H349" s="51" t="n">
        <v>0</v>
      </c>
      <c r="I349" s="52" t="n">
        <v>10</v>
      </c>
      <c r="J349" s="52" t="n">
        <v>80</v>
      </c>
      <c r="K349" s="52" t="n">
        <v>0</v>
      </c>
      <c r="L349" s="52" t="n">
        <v>0</v>
      </c>
      <c r="M349" s="52" t="n">
        <v>0</v>
      </c>
      <c r="N349" s="53" t="n">
        <f aca="false">D349*$D$16</f>
        <v>65</v>
      </c>
      <c r="O349" s="53" t="n">
        <f aca="false">E349*$E$16</f>
        <v>0</v>
      </c>
      <c r="P349" s="53" t="n">
        <f aca="false">F349*$F$16</f>
        <v>0</v>
      </c>
      <c r="Q349" s="53" t="n">
        <f aca="false">G349*$G$16</f>
        <v>0</v>
      </c>
      <c r="R349" s="53" t="n">
        <f aca="false">H349*$H$16</f>
        <v>0</v>
      </c>
      <c r="S349" s="53" t="n">
        <f aca="false">(N349/100)*(I349*$I$16)+(N349/100)*(J349*$J$16)</f>
        <v>136.5</v>
      </c>
      <c r="T349" s="53" t="n">
        <f aca="false">(O349/100)*(K349*$K$16)</f>
        <v>0</v>
      </c>
      <c r="U349" s="53" t="n">
        <f aca="false">(P349/100)*(K349*$K$16)+(P349/100)*(L349*$L$16)</f>
        <v>0</v>
      </c>
      <c r="V349" s="53" t="n">
        <f aca="false">(Q349/100)*(L349*$L$16)</f>
        <v>0</v>
      </c>
      <c r="W349" s="53" t="n">
        <f aca="false">(R349/100)*(K349*$K$16)+(R349/100)*(L349*$L$16)</f>
        <v>0</v>
      </c>
      <c r="X349" s="53" t="n">
        <f aca="false">N349+S349</f>
        <v>201.5</v>
      </c>
      <c r="Y349" s="53" t="n">
        <f aca="false">O349+T349</f>
        <v>0</v>
      </c>
      <c r="Z349" s="53" t="n">
        <f aca="false">P349+U349</f>
        <v>0</v>
      </c>
      <c r="AA349" s="53" t="n">
        <f aca="false">Q349+V349</f>
        <v>0</v>
      </c>
      <c r="AB349" s="53" t="n">
        <f aca="false">R349+W349</f>
        <v>0</v>
      </c>
      <c r="AC349" s="54" t="n">
        <f aca="false">ROUND(X349+Y349+Z349+AA349+AB349,1)</f>
        <v>201.5</v>
      </c>
      <c r="AD349" s="55" t="n">
        <f aca="false">(ROUND(AC349-AC336,1)/AC336)</f>
        <v>0.2422934648582</v>
      </c>
      <c r="AE349" s="46"/>
      <c r="AF349" s="47"/>
      <c r="AH349" s="59"/>
    </row>
    <row r="350" customFormat="false" ht="15" hidden="false" customHeight="false" outlineLevel="0" collapsed="false">
      <c r="A350" s="48"/>
      <c r="B350" s="58"/>
      <c r="C350" s="50" t="s">
        <v>18</v>
      </c>
      <c r="D350" s="51" t="n">
        <v>52</v>
      </c>
      <c r="E350" s="51" t="n">
        <v>0</v>
      </c>
      <c r="F350" s="51" t="n">
        <v>0</v>
      </c>
      <c r="G350" s="51" t="n">
        <v>0</v>
      </c>
      <c r="H350" s="51" t="n">
        <v>0</v>
      </c>
      <c r="I350" s="52" t="n">
        <v>50</v>
      </c>
      <c r="J350" s="52" t="n">
        <v>60</v>
      </c>
      <c r="K350" s="52" t="n">
        <v>0</v>
      </c>
      <c r="L350" s="52" t="n">
        <v>0</v>
      </c>
      <c r="M350" s="52" t="n">
        <v>0</v>
      </c>
      <c r="N350" s="53" t="n">
        <f aca="false">D350*$D$17</f>
        <v>65</v>
      </c>
      <c r="O350" s="53" t="n">
        <f aca="false">E350*$E$17</f>
        <v>0</v>
      </c>
      <c r="P350" s="53" t="n">
        <f aca="false">F350*$F$17</f>
        <v>0</v>
      </c>
      <c r="Q350" s="53" t="n">
        <f aca="false">G350*$G$17</f>
        <v>0</v>
      </c>
      <c r="R350" s="53" t="n">
        <f aca="false">H350*$H$17</f>
        <v>0</v>
      </c>
      <c r="S350" s="53" t="n">
        <f aca="false">(N350/100)*(I350*$I$17)+(N350/100)*(J350*$J$17)</f>
        <v>120.25</v>
      </c>
      <c r="T350" s="53" t="n">
        <f aca="false">(O350/100)*(K350*$K$17)</f>
        <v>0</v>
      </c>
      <c r="U350" s="53" t="n">
        <f aca="false">(P350/100)*(K350*$K$17)+(P350/100)*(L350*$L$17)</f>
        <v>0</v>
      </c>
      <c r="V350" s="53" t="n">
        <f aca="false">(Q350/100)*(L350*$L$17)</f>
        <v>0</v>
      </c>
      <c r="W350" s="53" t="n">
        <f aca="false">(R350/100)*(K350*$K$17)+(R350/100)*(L350*$L$17)</f>
        <v>0</v>
      </c>
      <c r="X350" s="53" t="n">
        <f aca="false">N350+S350</f>
        <v>185.25</v>
      </c>
      <c r="Y350" s="53" t="n">
        <f aca="false">O350+T350</f>
        <v>0</v>
      </c>
      <c r="Z350" s="53" t="n">
        <f aca="false">P350+U350</f>
        <v>0</v>
      </c>
      <c r="AA350" s="53" t="n">
        <f aca="false">Q350+V350</f>
        <v>0</v>
      </c>
      <c r="AB350" s="53" t="n">
        <f aca="false">R350+W350</f>
        <v>0</v>
      </c>
      <c r="AC350" s="54" t="n">
        <f aca="false">ROUND(X350+Y350+Z350+AA350+AB350,1)</f>
        <v>185.3</v>
      </c>
      <c r="AD350" s="55" t="n">
        <f aca="false">(ROUND(AC350-AC336,1)/AC336)</f>
        <v>0.142416769420469</v>
      </c>
      <c r="AE350" s="46"/>
      <c r="AF350" s="47"/>
      <c r="AH350" s="59"/>
    </row>
    <row r="351" customFormat="false" ht="15" hidden="false" customHeight="false" outlineLevel="0" collapsed="false">
      <c r="A351" s="56" t="s">
        <v>19</v>
      </c>
      <c r="B351" s="57" t="s">
        <v>65</v>
      </c>
      <c r="C351" s="40" t="s">
        <v>4</v>
      </c>
      <c r="D351" s="41" t="n">
        <v>60</v>
      </c>
      <c r="E351" s="41" t="n">
        <v>0</v>
      </c>
      <c r="F351" s="41" t="n">
        <v>0</v>
      </c>
      <c r="G351" s="41" t="n">
        <v>0</v>
      </c>
      <c r="H351" s="41" t="n">
        <v>0</v>
      </c>
      <c r="I351" s="42" t="n">
        <v>50</v>
      </c>
      <c r="J351" s="42" t="n">
        <v>10</v>
      </c>
      <c r="K351" s="42" t="n">
        <v>0</v>
      </c>
      <c r="L351" s="42" t="n">
        <v>0</v>
      </c>
      <c r="M351" s="42" t="n">
        <v>0</v>
      </c>
      <c r="N351" s="43" t="n">
        <f aca="false">D351*$D$3</f>
        <v>78</v>
      </c>
      <c r="O351" s="43" t="n">
        <f aca="false">E351*$E$3</f>
        <v>0</v>
      </c>
      <c r="P351" s="43" t="n">
        <f aca="false">F351*$F$3</f>
        <v>0</v>
      </c>
      <c r="Q351" s="43" t="n">
        <f aca="false">G351*$G$3</f>
        <v>0</v>
      </c>
      <c r="R351" s="43" t="n">
        <f aca="false">H351*$H$3</f>
        <v>0</v>
      </c>
      <c r="S351" s="43" t="n">
        <f aca="false">(N351/100)*(I351*$I$3)+(N351/100)*(J351*$J$3)</f>
        <v>93.6</v>
      </c>
      <c r="T351" s="43" t="n">
        <f aca="false">(O351/100)*(K351*$K$3)</f>
        <v>0</v>
      </c>
      <c r="U351" s="43" t="n">
        <f aca="false">(P351/100)*(K351*$K$3)+(P351/100)*(L351*$L$3)</f>
        <v>0</v>
      </c>
      <c r="V351" s="43" t="n">
        <f aca="false">(Q351/100)*(L351*$L$3)</f>
        <v>0</v>
      </c>
      <c r="W351" s="43" t="n">
        <f aca="false">(R351/100)*(K351*$K$3)+(R351/100)*(L351*$L$3)</f>
        <v>0</v>
      </c>
      <c r="X351" s="43" t="n">
        <f aca="false">N351+S351</f>
        <v>171.6</v>
      </c>
      <c r="Y351" s="43" t="n">
        <f aca="false">O351+T351</f>
        <v>0</v>
      </c>
      <c r="Z351" s="43" t="n">
        <f aca="false">P351+U351</f>
        <v>0</v>
      </c>
      <c r="AA351" s="43" t="n">
        <f aca="false">Q351+V351</f>
        <v>0</v>
      </c>
      <c r="AB351" s="43" t="n">
        <f aca="false">R351+W351</f>
        <v>0</v>
      </c>
      <c r="AC351" s="44" t="n">
        <f aca="false">ROUND(X351+Y351+Z351+AA351+AB351,1)</f>
        <v>171.6</v>
      </c>
      <c r="AD351" s="45" t="n">
        <v>0</v>
      </c>
      <c r="AE351" s="46" t="s">
        <v>28</v>
      </c>
      <c r="AF351" s="47"/>
      <c r="AH351" s="59"/>
    </row>
    <row r="352" customFormat="false" ht="15" hidden="false" customHeight="false" outlineLevel="0" collapsed="false">
      <c r="A352" s="48" t="s">
        <v>29</v>
      </c>
      <c r="B352" s="58" t="n">
        <v>18</v>
      </c>
      <c r="C352" s="50" t="s">
        <v>5</v>
      </c>
      <c r="D352" s="51" t="n">
        <v>60</v>
      </c>
      <c r="E352" s="51" t="n">
        <v>0</v>
      </c>
      <c r="F352" s="51" t="n">
        <v>0</v>
      </c>
      <c r="G352" s="51" t="n">
        <v>0</v>
      </c>
      <c r="H352" s="51" t="n">
        <v>0</v>
      </c>
      <c r="I352" s="52" t="n">
        <v>60</v>
      </c>
      <c r="J352" s="52" t="n">
        <v>20</v>
      </c>
      <c r="K352" s="52" t="n">
        <v>0</v>
      </c>
      <c r="L352" s="52" t="n">
        <v>0</v>
      </c>
      <c r="M352" s="52" t="n">
        <v>0</v>
      </c>
      <c r="N352" s="53" t="n">
        <f aca="false">D352*$D$4</f>
        <v>75</v>
      </c>
      <c r="O352" s="53" t="n">
        <f aca="false">E352*$E$4</f>
        <v>0</v>
      </c>
      <c r="P352" s="53" t="n">
        <f aca="false">F352*$F$4</f>
        <v>0</v>
      </c>
      <c r="Q352" s="53" t="n">
        <f aca="false">G352*$G$4</f>
        <v>0</v>
      </c>
      <c r="R352" s="53" t="n">
        <f aca="false">H352*$H$4</f>
        <v>0</v>
      </c>
      <c r="S352" s="53" t="n">
        <f aca="false">(N352/100)*(I352*$I$4)+(N352/100)*(J352*$J$4)</f>
        <v>120</v>
      </c>
      <c r="T352" s="53" t="n">
        <f aca="false">(O352/100)*(K352*$K$4)</f>
        <v>0</v>
      </c>
      <c r="U352" s="53" t="n">
        <f aca="false">(P352/100)*(K352*$K$4)+(P352/100)*(L352*$L$4)</f>
        <v>0</v>
      </c>
      <c r="V352" s="53" t="n">
        <f aca="false">(Q352/100)*(L352*$L$4)</f>
        <v>0</v>
      </c>
      <c r="W352" s="53" t="n">
        <f aca="false">(R352/100)*(K352*$K$4)+(R352/100)*(L352*$L$4)</f>
        <v>0</v>
      </c>
      <c r="X352" s="53" t="n">
        <f aca="false">N352+S352</f>
        <v>195</v>
      </c>
      <c r="Y352" s="53" t="n">
        <f aca="false">O352+T352</f>
        <v>0</v>
      </c>
      <c r="Z352" s="53" t="n">
        <f aca="false">P352+U352</f>
        <v>0</v>
      </c>
      <c r="AA352" s="53" t="n">
        <f aca="false">Q352+V352</f>
        <v>0</v>
      </c>
      <c r="AB352" s="53" t="n">
        <f aca="false">R352+W352</f>
        <v>0</v>
      </c>
      <c r="AC352" s="54" t="n">
        <f aca="false">ROUND(X352+Y352+Z352+AA352+AB352,1)</f>
        <v>195</v>
      </c>
      <c r="AD352" s="55" t="n">
        <f aca="false">(ROUND(AC352-AC351,1)/AC351)</f>
        <v>0.136363636363636</v>
      </c>
      <c r="AE352" s="46"/>
      <c r="AF352" s="47"/>
      <c r="AH352" s="59"/>
    </row>
    <row r="353" customFormat="false" ht="15" hidden="false" customHeight="false" outlineLevel="0" collapsed="false">
      <c r="A353" s="48" t="s">
        <v>30</v>
      </c>
      <c r="B353" s="58" t="n">
        <v>16</v>
      </c>
      <c r="C353" s="50" t="s">
        <v>6</v>
      </c>
      <c r="D353" s="51" t="n">
        <v>60</v>
      </c>
      <c r="E353" s="51" t="n">
        <v>0</v>
      </c>
      <c r="F353" s="51" t="n">
        <v>0</v>
      </c>
      <c r="G353" s="51" t="n">
        <v>0</v>
      </c>
      <c r="H353" s="51" t="n">
        <v>0</v>
      </c>
      <c r="I353" s="52" t="n">
        <v>50</v>
      </c>
      <c r="J353" s="52" t="n">
        <v>10</v>
      </c>
      <c r="K353" s="52" t="n">
        <v>0</v>
      </c>
      <c r="L353" s="52" t="n">
        <v>0</v>
      </c>
      <c r="M353" s="52" t="n">
        <v>0</v>
      </c>
      <c r="N353" s="53" t="n">
        <f aca="false">D353*$D$5</f>
        <v>78</v>
      </c>
      <c r="O353" s="53" t="n">
        <f aca="false">E353*$E$5</f>
        <v>0</v>
      </c>
      <c r="P353" s="53" t="n">
        <f aca="false">F353*$F$5</f>
        <v>0</v>
      </c>
      <c r="Q353" s="53" t="n">
        <f aca="false">G353*$G$5</f>
        <v>0</v>
      </c>
      <c r="R353" s="53" t="n">
        <f aca="false">H353*$H$5</f>
        <v>0</v>
      </c>
      <c r="S353" s="53" t="n">
        <f aca="false">(N353/100)*(I353*$I$5)+(N353/100)*(J353*$J$5)</f>
        <v>93.6</v>
      </c>
      <c r="T353" s="53" t="n">
        <f aca="false">(O353/100)*(K353*$K$5)</f>
        <v>0</v>
      </c>
      <c r="U353" s="53" t="n">
        <f aca="false">(P353/100)*(K353*$K$5)+(P353/100)*(L353*$L$5)</f>
        <v>0</v>
      </c>
      <c r="V353" s="53" t="n">
        <f aca="false">(Q353/100)*(L353*$L$5)</f>
        <v>0</v>
      </c>
      <c r="W353" s="53" t="n">
        <f aca="false">(R353/100)*(K353*$K$5)+(R353/100)*(L353*$L$5)</f>
        <v>0</v>
      </c>
      <c r="X353" s="53" t="n">
        <f aca="false">N353+S353</f>
        <v>171.6</v>
      </c>
      <c r="Y353" s="53" t="n">
        <f aca="false">O353+T353</f>
        <v>0</v>
      </c>
      <c r="Z353" s="53" t="n">
        <f aca="false">P353+U353</f>
        <v>0</v>
      </c>
      <c r="AA353" s="53" t="n">
        <f aca="false">Q353+V353</f>
        <v>0</v>
      </c>
      <c r="AB353" s="53" t="n">
        <f aca="false">R353+W353</f>
        <v>0</v>
      </c>
      <c r="AC353" s="54" t="n">
        <f aca="false">ROUND(X353+Y353+Z353+AA353+AB353,1)</f>
        <v>171.6</v>
      </c>
      <c r="AD353" s="55" t="n">
        <f aca="false">(ROUND(AC353-AC351,1)/AC351)</f>
        <v>0</v>
      </c>
      <c r="AE353" s="46"/>
      <c r="AF353" s="47"/>
      <c r="AH353" s="59"/>
    </row>
    <row r="354" customFormat="false" ht="15" hidden="false" customHeight="false" outlineLevel="0" collapsed="false">
      <c r="A354" s="48" t="s">
        <v>31</v>
      </c>
      <c r="B354" s="58" t="n">
        <v>0</v>
      </c>
      <c r="C354" s="50" t="s">
        <v>7</v>
      </c>
      <c r="D354" s="51" t="n">
        <v>60</v>
      </c>
      <c r="E354" s="51" t="n">
        <v>0</v>
      </c>
      <c r="F354" s="51" t="n">
        <v>0</v>
      </c>
      <c r="G354" s="51" t="n">
        <v>0</v>
      </c>
      <c r="H354" s="51" t="n">
        <v>0</v>
      </c>
      <c r="I354" s="52" t="n">
        <v>50</v>
      </c>
      <c r="J354" s="52" t="n">
        <v>10</v>
      </c>
      <c r="K354" s="52" t="n">
        <v>0</v>
      </c>
      <c r="L354" s="52" t="n">
        <v>0</v>
      </c>
      <c r="M354" s="52" t="n">
        <v>0</v>
      </c>
      <c r="N354" s="53" t="n">
        <f aca="false">D354*$D$6</f>
        <v>78</v>
      </c>
      <c r="O354" s="53" t="n">
        <f aca="false">E354*$E$6</f>
        <v>0</v>
      </c>
      <c r="P354" s="53" t="n">
        <f aca="false">F354*$F$6</f>
        <v>0</v>
      </c>
      <c r="Q354" s="53" t="n">
        <f aca="false">G354*$G$6</f>
        <v>0</v>
      </c>
      <c r="R354" s="53" t="n">
        <f aca="false">H354*$H$6</f>
        <v>0</v>
      </c>
      <c r="S354" s="53" t="n">
        <f aca="false">(N354/100)*(I354*$I$6)+(N354/100)*(J354*$J$6)</f>
        <v>93.6</v>
      </c>
      <c r="T354" s="53" t="n">
        <f aca="false">(O354/100)*(K354*$K$6)</f>
        <v>0</v>
      </c>
      <c r="U354" s="53" t="n">
        <f aca="false">(P354/100)*(K354*$K$6)+(P354/100)*(L354*$L$6)</f>
        <v>0</v>
      </c>
      <c r="V354" s="53" t="n">
        <f aca="false">(Q354/100)*(L354*$L$6)</f>
        <v>0</v>
      </c>
      <c r="W354" s="53" t="n">
        <f aca="false">(R354/100)*(K354*$K$6)+(R354/100)*(L354*$L$6)</f>
        <v>0</v>
      </c>
      <c r="X354" s="53" t="n">
        <f aca="false">N354+S354</f>
        <v>171.6</v>
      </c>
      <c r="Y354" s="53" t="n">
        <f aca="false">O354+T354</f>
        <v>0</v>
      </c>
      <c r="Z354" s="53" t="n">
        <f aca="false">P354+U354</f>
        <v>0</v>
      </c>
      <c r="AA354" s="53" t="n">
        <f aca="false">Q354+V354</f>
        <v>0</v>
      </c>
      <c r="AB354" s="53" t="n">
        <f aca="false">R354+W354</f>
        <v>0</v>
      </c>
      <c r="AC354" s="54" t="n">
        <f aca="false">ROUND(X354+Y354+Z354+AA354+AB354,1)</f>
        <v>171.6</v>
      </c>
      <c r="AD354" s="55" t="n">
        <f aca="false">(ROUND(AC354-AC351,1)/AC351)</f>
        <v>0</v>
      </c>
      <c r="AE354" s="46"/>
      <c r="AF354" s="47"/>
      <c r="AH354" s="59"/>
    </row>
    <row r="355" customFormat="false" ht="15" hidden="false" customHeight="false" outlineLevel="0" collapsed="false">
      <c r="A355" s="48" t="s">
        <v>32</v>
      </c>
      <c r="B355" s="58" t="n">
        <v>0</v>
      </c>
      <c r="C355" s="50" t="s">
        <v>8</v>
      </c>
      <c r="D355" s="51" t="n">
        <v>60</v>
      </c>
      <c r="E355" s="51" t="n">
        <v>0</v>
      </c>
      <c r="F355" s="51" t="n">
        <v>0</v>
      </c>
      <c r="G355" s="51" t="n">
        <v>0</v>
      </c>
      <c r="H355" s="51" t="n">
        <v>0</v>
      </c>
      <c r="I355" s="52" t="n">
        <v>50</v>
      </c>
      <c r="J355" s="52" t="n">
        <v>10</v>
      </c>
      <c r="K355" s="52" t="n">
        <v>0</v>
      </c>
      <c r="L355" s="52" t="n">
        <v>0</v>
      </c>
      <c r="M355" s="52" t="n">
        <v>0</v>
      </c>
      <c r="N355" s="53" t="n">
        <f aca="false">D355*$D$7</f>
        <v>78</v>
      </c>
      <c r="O355" s="53" t="n">
        <f aca="false">E355*$E$7</f>
        <v>0</v>
      </c>
      <c r="P355" s="53" t="n">
        <f aca="false">F355*$F$7</f>
        <v>0</v>
      </c>
      <c r="Q355" s="53" t="n">
        <f aca="false">G355*$G$7</f>
        <v>0</v>
      </c>
      <c r="R355" s="53" t="n">
        <f aca="false">H355*$H$7</f>
        <v>0</v>
      </c>
      <c r="S355" s="53" t="n">
        <f aca="false">(N355/100)*(I355*$I$7)+(N355/100)*(J355*$J$7)</f>
        <v>93.6</v>
      </c>
      <c r="T355" s="53" t="n">
        <f aca="false">(O355/100)*(K355*$K$7)</f>
        <v>0</v>
      </c>
      <c r="U355" s="53" t="n">
        <f aca="false">(P355/100)*(K355*$K$7)+(P355/100)*(L355*$L$7)</f>
        <v>0</v>
      </c>
      <c r="V355" s="53" t="n">
        <f aca="false">(Q355/100)*(L355*$L$7)</f>
        <v>0</v>
      </c>
      <c r="W355" s="53" t="n">
        <f aca="false">(R355/100)*(K355*$K$7)+(R355/100)*(L355*$L$7)</f>
        <v>0</v>
      </c>
      <c r="X355" s="53" t="n">
        <f aca="false">N355+S355</f>
        <v>171.6</v>
      </c>
      <c r="Y355" s="53" t="n">
        <f aca="false">O355+T355</f>
        <v>0</v>
      </c>
      <c r="Z355" s="53" t="n">
        <f aca="false">P355+U355</f>
        <v>0</v>
      </c>
      <c r="AA355" s="53" t="n">
        <f aca="false">Q355+V355</f>
        <v>0</v>
      </c>
      <c r="AB355" s="53" t="n">
        <f aca="false">R355+W355</f>
        <v>0</v>
      </c>
      <c r="AC355" s="54" t="n">
        <f aca="false">ROUND(X355+Y355+Z355+AA355+AB355,1)</f>
        <v>171.6</v>
      </c>
      <c r="AD355" s="55" t="n">
        <f aca="false">(ROUND(AC355-AC351,1)/AC351)</f>
        <v>0</v>
      </c>
      <c r="AE355" s="46"/>
      <c r="AF355" s="47"/>
      <c r="AH355" s="59"/>
    </row>
    <row r="356" customFormat="false" ht="15" hidden="false" customHeight="false" outlineLevel="0" collapsed="false">
      <c r="A356" s="48" t="s">
        <v>33</v>
      </c>
      <c r="B356" s="58"/>
      <c r="C356" s="50" t="s">
        <v>9</v>
      </c>
      <c r="D356" s="51" t="n">
        <v>60</v>
      </c>
      <c r="E356" s="51" t="n">
        <v>0</v>
      </c>
      <c r="F356" s="51" t="n">
        <v>0</v>
      </c>
      <c r="G356" s="51" t="n">
        <v>0</v>
      </c>
      <c r="H356" s="51" t="n">
        <v>0</v>
      </c>
      <c r="I356" s="52" t="n">
        <v>50</v>
      </c>
      <c r="J356" s="52" t="n">
        <v>10</v>
      </c>
      <c r="K356" s="52" t="n">
        <v>0</v>
      </c>
      <c r="L356" s="52" t="n">
        <v>0</v>
      </c>
      <c r="M356" s="52" t="n">
        <v>0</v>
      </c>
      <c r="N356" s="53" t="n">
        <f aca="false">D356*$D$8</f>
        <v>78</v>
      </c>
      <c r="O356" s="53" t="n">
        <f aca="false">E356*$E$8</f>
        <v>0</v>
      </c>
      <c r="P356" s="53" t="n">
        <f aca="false">F356*$F$8</f>
        <v>0</v>
      </c>
      <c r="Q356" s="53" t="n">
        <f aca="false">G356*$G$8</f>
        <v>0</v>
      </c>
      <c r="R356" s="53" t="n">
        <f aca="false">H356*$H$8</f>
        <v>0</v>
      </c>
      <c r="S356" s="53" t="n">
        <f aca="false">(N356/100)*(I356*$I$8)+(N356/100)*(J356*$J$8)</f>
        <v>93.6</v>
      </c>
      <c r="T356" s="53" t="n">
        <f aca="false">(O356/100)*(K356*$K$8)</f>
        <v>0</v>
      </c>
      <c r="U356" s="53" t="n">
        <f aca="false">(P356/100)*(K356*$K$8)+(P356/100)*(L356*$L$8)</f>
        <v>0</v>
      </c>
      <c r="V356" s="53" t="n">
        <f aca="false">(Q356/100)*(L356*$L$8)</f>
        <v>0</v>
      </c>
      <c r="W356" s="53" t="n">
        <f aca="false">(R356/100)*(K356*$K$8)+(R356/100)*(L356*$L$8)</f>
        <v>0</v>
      </c>
      <c r="X356" s="53" t="n">
        <f aca="false">N356+S356</f>
        <v>171.6</v>
      </c>
      <c r="Y356" s="53" t="n">
        <f aca="false">O356+T356</f>
        <v>0</v>
      </c>
      <c r="Z356" s="53" t="n">
        <f aca="false">P356+U356</f>
        <v>0</v>
      </c>
      <c r="AA356" s="53" t="n">
        <f aca="false">Q356+V356</f>
        <v>0</v>
      </c>
      <c r="AB356" s="53" t="n">
        <f aca="false">R356+W356</f>
        <v>0</v>
      </c>
      <c r="AC356" s="54" t="n">
        <f aca="false">ROUND(X356+Y356+Z356+AA356+AB356,1)</f>
        <v>171.6</v>
      </c>
      <c r="AD356" s="55" t="n">
        <f aca="false">(ROUND(AC356-AC351,1)/AC351)</f>
        <v>0</v>
      </c>
      <c r="AE356" s="46"/>
      <c r="AF356" s="47"/>
      <c r="AH356" s="59"/>
    </row>
    <row r="357" customFormat="false" ht="15" hidden="false" customHeight="false" outlineLevel="0" collapsed="false">
      <c r="A357" s="48" t="s">
        <v>34</v>
      </c>
      <c r="B357" s="58"/>
      <c r="C357" s="50" t="s">
        <v>10</v>
      </c>
      <c r="D357" s="51" t="n">
        <v>30</v>
      </c>
      <c r="E357" s="51" t="n">
        <v>60</v>
      </c>
      <c r="F357" s="51" t="n">
        <v>0</v>
      </c>
      <c r="G357" s="51" t="n">
        <v>0</v>
      </c>
      <c r="H357" s="51" t="n">
        <v>0</v>
      </c>
      <c r="I357" s="52" t="n">
        <v>50</v>
      </c>
      <c r="J357" s="52" t="n">
        <v>10</v>
      </c>
      <c r="K357" s="52" t="n">
        <v>70</v>
      </c>
      <c r="L357" s="52" t="n">
        <v>0</v>
      </c>
      <c r="M357" s="52" t="n">
        <v>0</v>
      </c>
      <c r="N357" s="53" t="n">
        <f aca="false">D357*$D$9</f>
        <v>37.5</v>
      </c>
      <c r="O357" s="53" t="n">
        <f aca="false">E357*$E$9</f>
        <v>75</v>
      </c>
      <c r="P357" s="53" t="n">
        <f aca="false">F357*$F$9</f>
        <v>0</v>
      </c>
      <c r="Q357" s="53" t="n">
        <f aca="false">G357*$G$9</f>
        <v>0</v>
      </c>
      <c r="R357" s="53" t="n">
        <f aca="false">H357*$H$9</f>
        <v>0</v>
      </c>
      <c r="S357" s="53" t="n">
        <f aca="false">(N357/100)*(I357*$I$9)+(N357/100)*(J357*$J$9)</f>
        <v>22.5</v>
      </c>
      <c r="T357" s="53" t="n">
        <f aca="false">(O357/100)*(K357*$K$9)</f>
        <v>73.5</v>
      </c>
      <c r="U357" s="53" t="n">
        <f aca="false">(P357/100)*(K357*$K$9)+(P357/100)*(L357*$L$9)</f>
        <v>0</v>
      </c>
      <c r="V357" s="53" t="n">
        <f aca="false">(Q357/100)*(L357*$L$9)</f>
        <v>0</v>
      </c>
      <c r="W357" s="53" t="n">
        <f aca="false">(R357/100)*(K357*$K$9)+(R357/100)*(L357*$L$9)</f>
        <v>0</v>
      </c>
      <c r="X357" s="53" t="n">
        <f aca="false">N357+S357</f>
        <v>60</v>
      </c>
      <c r="Y357" s="53" t="n">
        <f aca="false">O357+T357</f>
        <v>148.5</v>
      </c>
      <c r="Z357" s="53" t="n">
        <f aca="false">P357+U357</f>
        <v>0</v>
      </c>
      <c r="AA357" s="53" t="n">
        <f aca="false">Q357+V357</f>
        <v>0</v>
      </c>
      <c r="AB357" s="53" t="n">
        <f aca="false">R357+W357</f>
        <v>0</v>
      </c>
      <c r="AC357" s="54" t="n">
        <f aca="false">ROUND(X357+Y357+Z357+AA357+AB357,1)</f>
        <v>208.5</v>
      </c>
      <c r="AD357" s="55" t="n">
        <f aca="false">(ROUND(AC357-AC351,1)/AC351)</f>
        <v>0.215034965034965</v>
      </c>
      <c r="AE357" s="46"/>
      <c r="AF357" s="47"/>
      <c r="AH357" s="59"/>
    </row>
    <row r="358" customFormat="false" ht="15" hidden="false" customHeight="false" outlineLevel="0" collapsed="false">
      <c r="A358" s="48" t="s">
        <v>35</v>
      </c>
      <c r="B358" s="58"/>
      <c r="C358" s="50" t="s">
        <v>11</v>
      </c>
      <c r="D358" s="51" t="n">
        <v>30</v>
      </c>
      <c r="E358" s="51" t="n">
        <v>0</v>
      </c>
      <c r="F358" s="51" t="n">
        <v>60</v>
      </c>
      <c r="G358" s="51" t="n">
        <v>0</v>
      </c>
      <c r="H358" s="51" t="n">
        <v>0</v>
      </c>
      <c r="I358" s="52" t="n">
        <v>50</v>
      </c>
      <c r="J358" s="52" t="n">
        <v>10</v>
      </c>
      <c r="K358" s="52" t="n">
        <v>35</v>
      </c>
      <c r="L358" s="52" t="n">
        <v>35</v>
      </c>
      <c r="M358" s="52" t="n">
        <v>0</v>
      </c>
      <c r="N358" s="53" t="n">
        <f aca="false">D358*$D$10</f>
        <v>37.5</v>
      </c>
      <c r="O358" s="53" t="n">
        <f aca="false">E358*$E$10</f>
        <v>0</v>
      </c>
      <c r="P358" s="53" t="n">
        <f aca="false">F358*$F$10</f>
        <v>75</v>
      </c>
      <c r="Q358" s="53" t="n">
        <f aca="false">G358*$G$10</f>
        <v>0</v>
      </c>
      <c r="R358" s="53" t="n">
        <f aca="false">H358*$H$10</f>
        <v>0</v>
      </c>
      <c r="S358" s="53" t="n">
        <f aca="false">(N358/100)*(I358*$I$10)+(N358/100)*(J358*$J$10)</f>
        <v>22.5</v>
      </c>
      <c r="T358" s="53" t="n">
        <f aca="false">(O358/100)*(K358*$J$10)</f>
        <v>0</v>
      </c>
      <c r="U358" s="53" t="n">
        <f aca="false">(P358/100)*(K358*$K$10)+(P358/100)*(L358*$L$10)</f>
        <v>73.5</v>
      </c>
      <c r="V358" s="53" t="n">
        <f aca="false">(Q358/100)*(L358*$L$10)</f>
        <v>0</v>
      </c>
      <c r="W358" s="53" t="n">
        <f aca="false">(R358/100)*(K358*$K$10)+(R358/100)*(L358*$L$10)</f>
        <v>0</v>
      </c>
      <c r="X358" s="53" t="n">
        <f aca="false">N358+S358</f>
        <v>60</v>
      </c>
      <c r="Y358" s="53" t="n">
        <f aca="false">O358+T358</f>
        <v>0</v>
      </c>
      <c r="Z358" s="53" t="n">
        <f aca="false">P358+U358</f>
        <v>148.5</v>
      </c>
      <c r="AA358" s="53" t="n">
        <f aca="false">Q358+V358</f>
        <v>0</v>
      </c>
      <c r="AB358" s="53" t="n">
        <f aca="false">R358+W358</f>
        <v>0</v>
      </c>
      <c r="AC358" s="54" t="n">
        <f aca="false">ROUND(X358+Y358+Z358+AA358+AB358,1)</f>
        <v>208.5</v>
      </c>
      <c r="AD358" s="55" t="n">
        <f aca="false">(ROUND(AC358-AC351,1)/AC351)</f>
        <v>0.215034965034965</v>
      </c>
      <c r="AE358" s="46"/>
      <c r="AF358" s="47"/>
      <c r="AH358" s="59"/>
    </row>
    <row r="359" customFormat="false" ht="15" hidden="false" customHeight="false" outlineLevel="0" collapsed="false">
      <c r="A359" s="48" t="s">
        <v>36</v>
      </c>
      <c r="B359" s="58"/>
      <c r="C359" s="50" t="s">
        <v>12</v>
      </c>
      <c r="D359" s="51" t="n">
        <v>30</v>
      </c>
      <c r="E359" s="51" t="n">
        <v>0</v>
      </c>
      <c r="F359" s="51" t="n">
        <v>0</v>
      </c>
      <c r="G359" s="51" t="n">
        <v>60</v>
      </c>
      <c r="H359" s="51" t="n">
        <v>0</v>
      </c>
      <c r="I359" s="52" t="n">
        <v>50</v>
      </c>
      <c r="J359" s="52" t="n">
        <v>10</v>
      </c>
      <c r="K359" s="52" t="n">
        <v>0</v>
      </c>
      <c r="L359" s="52" t="n">
        <v>70</v>
      </c>
      <c r="M359" s="52" t="n">
        <v>0</v>
      </c>
      <c r="N359" s="53" t="n">
        <f aca="false">D359*$D$11</f>
        <v>37.5</v>
      </c>
      <c r="O359" s="53" t="n">
        <f aca="false">E359*$E$11</f>
        <v>0</v>
      </c>
      <c r="P359" s="53" t="n">
        <f aca="false">F359*$F$11</f>
        <v>0</v>
      </c>
      <c r="Q359" s="53" t="n">
        <f aca="false">G359*$G$11</f>
        <v>75</v>
      </c>
      <c r="R359" s="53" t="n">
        <f aca="false">H359*$H$11</f>
        <v>0</v>
      </c>
      <c r="S359" s="53" t="n">
        <f aca="false">(N359/100)*(I359*$I$11)+(N359/100)*(J359*$J$11)</f>
        <v>22.5</v>
      </c>
      <c r="T359" s="53" t="n">
        <f aca="false">(O359/100)*(K359*$K$11)</f>
        <v>0</v>
      </c>
      <c r="U359" s="53" t="n">
        <f aca="false">(P359/100)*(K359*$K$11)+(P359/100)*(L359*$L$11)</f>
        <v>0</v>
      </c>
      <c r="V359" s="53" t="n">
        <f aca="false">(Q359/100)*(L359*$L$11)</f>
        <v>73.5</v>
      </c>
      <c r="W359" s="53" t="n">
        <f aca="false">(R359/100)*(K359*$K$11)+(R359/100)*(L359*$L$11)</f>
        <v>0</v>
      </c>
      <c r="X359" s="53" t="n">
        <f aca="false">N359+S359</f>
        <v>60</v>
      </c>
      <c r="Y359" s="53" t="n">
        <f aca="false">O359+T359</f>
        <v>0</v>
      </c>
      <c r="Z359" s="53" t="n">
        <f aca="false">P359+U359</f>
        <v>0</v>
      </c>
      <c r="AA359" s="53" t="n">
        <f aca="false">Q359+V359</f>
        <v>148.5</v>
      </c>
      <c r="AB359" s="53" t="n">
        <f aca="false">R359+W359</f>
        <v>0</v>
      </c>
      <c r="AC359" s="54" t="n">
        <f aca="false">ROUND(X359+Y359+Z359+AA359+AB359,1)</f>
        <v>208.5</v>
      </c>
      <c r="AD359" s="55" t="n">
        <f aca="false">(ROUND(AC359-AC351,1)/AC351)</f>
        <v>0.215034965034965</v>
      </c>
      <c r="AE359" s="46"/>
      <c r="AF359" s="47"/>
      <c r="AH359" s="59"/>
    </row>
    <row r="360" customFormat="false" ht="15" hidden="false" customHeight="false" outlineLevel="0" collapsed="false">
      <c r="A360" s="48" t="s">
        <v>37</v>
      </c>
      <c r="B360" s="58"/>
      <c r="C360" s="50" t="s">
        <v>13</v>
      </c>
      <c r="D360" s="51" t="n">
        <v>30</v>
      </c>
      <c r="E360" s="51" t="n">
        <v>0</v>
      </c>
      <c r="F360" s="51" t="n">
        <v>0</v>
      </c>
      <c r="G360" s="51" t="n">
        <v>0</v>
      </c>
      <c r="H360" s="51" t="n">
        <v>60</v>
      </c>
      <c r="I360" s="52" t="n">
        <v>50</v>
      </c>
      <c r="J360" s="52" t="n">
        <v>10</v>
      </c>
      <c r="K360" s="52" t="n">
        <v>35</v>
      </c>
      <c r="L360" s="52" t="n">
        <v>35</v>
      </c>
      <c r="M360" s="52" t="n">
        <v>0</v>
      </c>
      <c r="N360" s="53" t="n">
        <f aca="false">D360*$D$12</f>
        <v>37.5</v>
      </c>
      <c r="O360" s="53" t="n">
        <f aca="false">E360*$E$12</f>
        <v>0</v>
      </c>
      <c r="P360" s="53" t="n">
        <f aca="false">F360*$F$12</f>
        <v>0</v>
      </c>
      <c r="Q360" s="53" t="n">
        <f aca="false">G360*$G$12</f>
        <v>0</v>
      </c>
      <c r="R360" s="53" t="n">
        <f aca="false">H360*$H$12</f>
        <v>75</v>
      </c>
      <c r="S360" s="53" t="n">
        <f aca="false">(N360/100)*(I360*$I$12)+(N360/100)*(J360*$J$12)</f>
        <v>22.5</v>
      </c>
      <c r="T360" s="53" t="n">
        <f aca="false">(O360/100)*(K360*$K$12)</f>
        <v>0</v>
      </c>
      <c r="U360" s="53" t="n">
        <f aca="false">(P360/100)*(K360*$K$12)+(P360/100)*(L360*$L$12)</f>
        <v>0</v>
      </c>
      <c r="V360" s="53" t="n">
        <f aca="false">(Q360/100)*(L360*$L$12)</f>
        <v>0</v>
      </c>
      <c r="W360" s="53" t="n">
        <f aca="false">(R360/100)*(K360*$K$12)+(R360/100)*(L360*$L$12)</f>
        <v>73.5</v>
      </c>
      <c r="X360" s="53" t="n">
        <f aca="false">N360+S360</f>
        <v>60</v>
      </c>
      <c r="Y360" s="53" t="n">
        <f aca="false">O360+T360</f>
        <v>0</v>
      </c>
      <c r="Z360" s="53" t="n">
        <f aca="false">P360+U360</f>
        <v>0</v>
      </c>
      <c r="AA360" s="53" t="n">
        <f aca="false">Q360+V360</f>
        <v>0</v>
      </c>
      <c r="AB360" s="53" t="n">
        <f aca="false">R360+W360</f>
        <v>148.5</v>
      </c>
      <c r="AC360" s="54" t="n">
        <f aca="false">ROUND(X360+Y360+Z360+AA360+AB360,1)</f>
        <v>208.5</v>
      </c>
      <c r="AD360" s="55" t="n">
        <f aca="false">(ROUND(AC360-AC351,1)/AC351)</f>
        <v>0.215034965034965</v>
      </c>
      <c r="AE360" s="46"/>
      <c r="AF360" s="47"/>
      <c r="AH360" s="59"/>
    </row>
    <row r="361" customFormat="false" ht="15" hidden="false" customHeight="false" outlineLevel="0" collapsed="false">
      <c r="A361" s="48" t="s">
        <v>38</v>
      </c>
      <c r="B361" s="58"/>
      <c r="C361" s="50" t="s">
        <v>14</v>
      </c>
      <c r="D361" s="51" t="n">
        <v>60</v>
      </c>
      <c r="E361" s="51" t="n">
        <v>0</v>
      </c>
      <c r="F361" s="51" t="n">
        <v>0</v>
      </c>
      <c r="G361" s="51" t="n">
        <v>0</v>
      </c>
      <c r="H361" s="51" t="n">
        <v>0</v>
      </c>
      <c r="I361" s="52" t="n">
        <v>50</v>
      </c>
      <c r="J361" s="52" t="n">
        <v>10</v>
      </c>
      <c r="K361" s="52" t="n">
        <v>0</v>
      </c>
      <c r="L361" s="52" t="n">
        <v>0</v>
      </c>
      <c r="M361" s="52" t="n">
        <v>60</v>
      </c>
      <c r="N361" s="53" t="n">
        <f aca="false">D361*$D$13</f>
        <v>75</v>
      </c>
      <c r="O361" s="53" t="n">
        <f aca="false">E361*$E$13</f>
        <v>0</v>
      </c>
      <c r="P361" s="53" t="n">
        <f aca="false">F361*$F$13</f>
        <v>0</v>
      </c>
      <c r="Q361" s="53" t="n">
        <f aca="false">G361*$G$13</f>
        <v>0</v>
      </c>
      <c r="R361" s="53" t="n">
        <f aca="false">H361*$H$13</f>
        <v>0</v>
      </c>
      <c r="S361" s="53" t="n">
        <f aca="false">(N361/100)*(I361*$I$13)+(N361/100)*(J361*$J$13)+(N361/100)*(M361*$M$13)</f>
        <v>135</v>
      </c>
      <c r="T361" s="53" t="n">
        <f aca="false">(O361/100)*(K361*$K$13)+(O361/100)*(M361*$M$13)</f>
        <v>0</v>
      </c>
      <c r="U361" s="53" t="n">
        <f aca="false">(P361/100)*(K361*$K$13)+(P361/100)*(L361*$L$13)+(P361/100)*(M361*$M$13)</f>
        <v>0</v>
      </c>
      <c r="V361" s="53" t="n">
        <f aca="false">(Q361/100)*(L361*$L$13)+(Q361/100)*(M361*$M$13)</f>
        <v>0</v>
      </c>
      <c r="W361" s="53" t="n">
        <f aca="false">(R361/100)*(K361*$K$13)+(R361/100)*(L361*$L$13)+(R361/100)*(M361*$M$13)</f>
        <v>0</v>
      </c>
      <c r="X361" s="53" t="n">
        <f aca="false">N361+S361</f>
        <v>210</v>
      </c>
      <c r="Y361" s="53" t="n">
        <f aca="false">O361+T361</f>
        <v>0</v>
      </c>
      <c r="Z361" s="53" t="n">
        <f aca="false">P361+U361</f>
        <v>0</v>
      </c>
      <c r="AA361" s="53" t="n">
        <f aca="false">Q361+V361</f>
        <v>0</v>
      </c>
      <c r="AB361" s="53" t="n">
        <f aca="false">R361+W361</f>
        <v>0</v>
      </c>
      <c r="AC361" s="54" t="n">
        <f aca="false">ROUND(X361+Y361+Z361+AA361+AB361,1)</f>
        <v>210</v>
      </c>
      <c r="AD361" s="55" t="n">
        <f aca="false">(ROUND(AC361-AC351,1)/AC351)</f>
        <v>0.223776223776224</v>
      </c>
      <c r="AE361" s="46"/>
      <c r="AF361" s="47"/>
      <c r="AH361" s="59"/>
    </row>
    <row r="362" customFormat="false" ht="15" hidden="false" customHeight="false" outlineLevel="0" collapsed="false">
      <c r="A362" s="48" t="s">
        <v>39</v>
      </c>
      <c r="B362" s="58"/>
      <c r="C362" s="50" t="s">
        <v>15</v>
      </c>
      <c r="D362" s="51" t="n">
        <v>60</v>
      </c>
      <c r="E362" s="51" t="n">
        <v>0</v>
      </c>
      <c r="F362" s="51" t="n">
        <v>0</v>
      </c>
      <c r="G362" s="51" t="n">
        <v>0</v>
      </c>
      <c r="H362" s="51" t="n">
        <v>0</v>
      </c>
      <c r="I362" s="52" t="n">
        <v>50</v>
      </c>
      <c r="J362" s="52" t="n">
        <v>10</v>
      </c>
      <c r="K362" s="52" t="n">
        <v>60</v>
      </c>
      <c r="L362" s="52" t="n">
        <v>0</v>
      </c>
      <c r="M362" s="52" t="n">
        <v>0</v>
      </c>
      <c r="N362" s="53" t="n">
        <f aca="false">D362*$D$14</f>
        <v>75</v>
      </c>
      <c r="O362" s="53" t="n">
        <f aca="false">E362*$E$14</f>
        <v>0</v>
      </c>
      <c r="P362" s="53" t="n">
        <f aca="false">F362*$F$14</f>
        <v>0</v>
      </c>
      <c r="Q362" s="53" t="n">
        <f aca="false">G362*$G$14</f>
        <v>0</v>
      </c>
      <c r="R362" s="53" t="n">
        <f aca="false">H362*$H$14</f>
        <v>0</v>
      </c>
      <c r="S362" s="53" t="n">
        <f aca="false">(N362/100)*(I362*$I$14)+(N362/100)*(J362*$J$14)+(N362/100)*(K362*$K$14)</f>
        <v>135</v>
      </c>
      <c r="T362" s="53" t="n">
        <f aca="false">(O362/100)*(K362*$K$14)</f>
        <v>0</v>
      </c>
      <c r="U362" s="53" t="n">
        <f aca="false">(P362/100)*(K362*$K$14)+(P362/100)*(L362*$L$14)</f>
        <v>0</v>
      </c>
      <c r="V362" s="53" t="n">
        <f aca="false">(Q362/100)*(L362*$L$14)</f>
        <v>0</v>
      </c>
      <c r="W362" s="53" t="n">
        <f aca="false">(R362/100)*(K362*$L$14)+(R362/100)*(L362*$M$14)</f>
        <v>0</v>
      </c>
      <c r="X362" s="53" t="n">
        <f aca="false">N362+S362</f>
        <v>210</v>
      </c>
      <c r="Y362" s="53" t="n">
        <f aca="false">O362+T362</f>
        <v>0</v>
      </c>
      <c r="Z362" s="53" t="n">
        <f aca="false">P362+U362</f>
        <v>0</v>
      </c>
      <c r="AA362" s="53" t="n">
        <f aca="false">Q362+V362</f>
        <v>0</v>
      </c>
      <c r="AB362" s="53" t="n">
        <f aca="false">R362+W362</f>
        <v>0</v>
      </c>
      <c r="AC362" s="54" t="n">
        <f aca="false">ROUND(X362+Y362+Z362+AA362+AB362,1)</f>
        <v>210</v>
      </c>
      <c r="AD362" s="55" t="n">
        <f aca="false">(ROUND(AC362-AC351,1)/AC351)</f>
        <v>0.223776223776224</v>
      </c>
      <c r="AE362" s="46"/>
      <c r="AF362" s="47"/>
      <c r="AH362" s="59"/>
    </row>
    <row r="363" customFormat="false" ht="15" hidden="false" customHeight="false" outlineLevel="0" collapsed="false">
      <c r="A363" s="48"/>
      <c r="B363" s="58"/>
      <c r="C363" s="50" t="s">
        <v>16</v>
      </c>
      <c r="D363" s="51" t="n">
        <v>60</v>
      </c>
      <c r="E363" s="51" t="n">
        <v>0</v>
      </c>
      <c r="F363" s="51" t="n">
        <v>0</v>
      </c>
      <c r="G363" s="51" t="n">
        <v>0</v>
      </c>
      <c r="H363" s="51" t="n">
        <v>0</v>
      </c>
      <c r="I363" s="52" t="n">
        <v>50</v>
      </c>
      <c r="J363" s="52" t="n">
        <v>10</v>
      </c>
      <c r="K363" s="52" t="n">
        <v>0</v>
      </c>
      <c r="L363" s="52" t="n">
        <v>60</v>
      </c>
      <c r="M363" s="52" t="n">
        <v>0</v>
      </c>
      <c r="N363" s="53" t="n">
        <f aca="false">D363*$D$15</f>
        <v>75</v>
      </c>
      <c r="O363" s="53" t="n">
        <f aca="false">E363*$E$15</f>
        <v>0</v>
      </c>
      <c r="P363" s="53" t="n">
        <f aca="false">F363*$F$15</f>
        <v>0</v>
      </c>
      <c r="Q363" s="53" t="n">
        <f aca="false">G363*$G$15</f>
        <v>0</v>
      </c>
      <c r="R363" s="53" t="n">
        <f aca="false">H363*$H$15</f>
        <v>0</v>
      </c>
      <c r="S363" s="53" t="n">
        <f aca="false">(N363/100)*(I363*$I$15)+(N363/100)*(J363*$J$15)+(N363/100)*(L363*$L$15)</f>
        <v>135</v>
      </c>
      <c r="T363" s="53" t="n">
        <f aca="false">(O363/100)*(K363*$K$15)</f>
        <v>0</v>
      </c>
      <c r="U363" s="53" t="n">
        <f aca="false">(P363/100)*(K363*$K$15)+(P363/100)*(L363*$L$15)</f>
        <v>0</v>
      </c>
      <c r="V363" s="53" t="n">
        <f aca="false">(Q363/100)*(L363*$L$15)</f>
        <v>0</v>
      </c>
      <c r="W363" s="53" t="n">
        <f aca="false">(R363/100)*(K363*$K$15)+(R363/100)*(L363*$L$15)</f>
        <v>0</v>
      </c>
      <c r="X363" s="53" t="n">
        <f aca="false">N363+S363</f>
        <v>210</v>
      </c>
      <c r="Y363" s="53" t="n">
        <f aca="false">O363+T363</f>
        <v>0</v>
      </c>
      <c r="Z363" s="53" t="n">
        <f aca="false">P363+U363</f>
        <v>0</v>
      </c>
      <c r="AA363" s="53" t="n">
        <f aca="false">Q363+V363</f>
        <v>0</v>
      </c>
      <c r="AB363" s="53" t="n">
        <f aca="false">R363+W363</f>
        <v>0</v>
      </c>
      <c r="AC363" s="54" t="n">
        <f aca="false">ROUND(X363+Y363+Z363+AA363+AB363,1)</f>
        <v>210</v>
      </c>
      <c r="AD363" s="55" t="n">
        <f aca="false">(ROUND(AC363-AC351,1)/AC351)</f>
        <v>0.223776223776224</v>
      </c>
      <c r="AE363" s="46"/>
      <c r="AF363" s="47"/>
      <c r="AH363" s="59"/>
    </row>
    <row r="364" customFormat="false" ht="15" hidden="false" customHeight="false" outlineLevel="0" collapsed="false">
      <c r="A364" s="48"/>
      <c r="B364" s="58"/>
      <c r="C364" s="50" t="s">
        <v>17</v>
      </c>
      <c r="D364" s="51" t="n">
        <v>60</v>
      </c>
      <c r="E364" s="51" t="n">
        <v>0</v>
      </c>
      <c r="F364" s="51" t="n">
        <v>0</v>
      </c>
      <c r="G364" s="51" t="n">
        <v>0</v>
      </c>
      <c r="H364" s="51" t="n">
        <v>0</v>
      </c>
      <c r="I364" s="52" t="n">
        <v>50</v>
      </c>
      <c r="J364" s="52" t="n">
        <v>40</v>
      </c>
      <c r="K364" s="52" t="n">
        <v>0</v>
      </c>
      <c r="L364" s="52" t="n">
        <v>0</v>
      </c>
      <c r="M364" s="52" t="n">
        <v>0</v>
      </c>
      <c r="N364" s="53" t="n">
        <f aca="false">D364*$D$16</f>
        <v>75</v>
      </c>
      <c r="O364" s="53" t="n">
        <f aca="false">E364*$E$16</f>
        <v>0</v>
      </c>
      <c r="P364" s="53" t="n">
        <f aca="false">F364*$F$16</f>
        <v>0</v>
      </c>
      <c r="Q364" s="53" t="n">
        <f aca="false">G364*$G$16</f>
        <v>0</v>
      </c>
      <c r="R364" s="53" t="n">
        <f aca="false">H364*$H$16</f>
        <v>0</v>
      </c>
      <c r="S364" s="53" t="n">
        <f aca="false">(N364/100)*(I364*$I$16)+(N364/100)*(J364*$J$16)</f>
        <v>112.5</v>
      </c>
      <c r="T364" s="53" t="n">
        <f aca="false">(O364/100)*(K364*$K$16)</f>
        <v>0</v>
      </c>
      <c r="U364" s="53" t="n">
        <f aca="false">(P364/100)*(K364*$K$16)+(P364/100)*(L364*$L$16)</f>
        <v>0</v>
      </c>
      <c r="V364" s="53" t="n">
        <f aca="false">(Q364/100)*(L364*$L$16)</f>
        <v>0</v>
      </c>
      <c r="W364" s="53" t="n">
        <f aca="false">(R364/100)*(K364*$K$16)+(R364/100)*(L364*$L$16)</f>
        <v>0</v>
      </c>
      <c r="X364" s="53" t="n">
        <f aca="false">N364+S364</f>
        <v>187.5</v>
      </c>
      <c r="Y364" s="53" t="n">
        <f aca="false">O364+T364</f>
        <v>0</v>
      </c>
      <c r="Z364" s="53" t="n">
        <f aca="false">P364+U364</f>
        <v>0</v>
      </c>
      <c r="AA364" s="53" t="n">
        <f aca="false">Q364+V364</f>
        <v>0</v>
      </c>
      <c r="AB364" s="53" t="n">
        <f aca="false">R364+W364</f>
        <v>0</v>
      </c>
      <c r="AC364" s="54" t="n">
        <f aca="false">ROUND(X364+Y364+Z364+AA364+AB364,1)</f>
        <v>187.5</v>
      </c>
      <c r="AD364" s="55" t="n">
        <f aca="false">(ROUND(AC364-AC351,1)/AC351)</f>
        <v>0.0926573426573427</v>
      </c>
      <c r="AE364" s="46"/>
      <c r="AF364" s="47"/>
      <c r="AH364" s="59"/>
    </row>
    <row r="365" customFormat="false" ht="15" hidden="false" customHeight="false" outlineLevel="0" collapsed="false">
      <c r="A365" s="48"/>
      <c r="B365" s="58"/>
      <c r="C365" s="50" t="s">
        <v>18</v>
      </c>
      <c r="D365" s="51" t="n">
        <v>60</v>
      </c>
      <c r="E365" s="51" t="n">
        <v>0</v>
      </c>
      <c r="F365" s="51" t="n">
        <v>0</v>
      </c>
      <c r="G365" s="51" t="n">
        <v>0</v>
      </c>
      <c r="H365" s="51" t="n">
        <v>0</v>
      </c>
      <c r="I365" s="52" t="n">
        <v>70</v>
      </c>
      <c r="J365" s="52" t="n">
        <v>10</v>
      </c>
      <c r="K365" s="52" t="n">
        <v>0</v>
      </c>
      <c r="L365" s="52" t="n">
        <v>0</v>
      </c>
      <c r="M365" s="52" t="n">
        <v>0</v>
      </c>
      <c r="N365" s="53" t="n">
        <f aca="false">D365*$D$17</f>
        <v>75</v>
      </c>
      <c r="O365" s="53" t="n">
        <f aca="false">E365*$E$17</f>
        <v>0</v>
      </c>
      <c r="P365" s="53" t="n">
        <f aca="false">F365*$F$17</f>
        <v>0</v>
      </c>
      <c r="Q365" s="53" t="n">
        <f aca="false">G365*$G$17</f>
        <v>0</v>
      </c>
      <c r="R365" s="53" t="n">
        <f aca="false">H365*$H$17</f>
        <v>0</v>
      </c>
      <c r="S365" s="53" t="n">
        <f aca="false">(N365/100)*(I365*$I$17)+(N365/100)*(J365*$J$17)</f>
        <v>138.75</v>
      </c>
      <c r="T365" s="53" t="n">
        <f aca="false">(O365/100)*(K365*$K$17)</f>
        <v>0</v>
      </c>
      <c r="U365" s="53" t="n">
        <f aca="false">(P365/100)*(K365*$K$17)+(P365/100)*(L365*$L$17)</f>
        <v>0</v>
      </c>
      <c r="V365" s="53" t="n">
        <f aca="false">(Q365/100)*(L365*$L$17)</f>
        <v>0</v>
      </c>
      <c r="W365" s="53" t="n">
        <f aca="false">(R365/100)*(K365*$K$17)+(R365/100)*(L365*$L$17)</f>
        <v>0</v>
      </c>
      <c r="X365" s="53" t="n">
        <f aca="false">N365+S365</f>
        <v>213.75</v>
      </c>
      <c r="Y365" s="53" t="n">
        <f aca="false">O365+T365</f>
        <v>0</v>
      </c>
      <c r="Z365" s="53" t="n">
        <f aca="false">P365+U365</f>
        <v>0</v>
      </c>
      <c r="AA365" s="53" t="n">
        <f aca="false">Q365+V365</f>
        <v>0</v>
      </c>
      <c r="AB365" s="53" t="n">
        <f aca="false">R365+W365</f>
        <v>0</v>
      </c>
      <c r="AC365" s="54" t="n">
        <f aca="false">ROUND(X365+Y365+Z365+AA365+AB365,1)</f>
        <v>213.8</v>
      </c>
      <c r="AD365" s="55" t="n">
        <f aca="false">(ROUND(AC365-AC351,1)/AC351)</f>
        <v>0.245920745920746</v>
      </c>
      <c r="AE365" s="46"/>
      <c r="AF365" s="47"/>
      <c r="AH365" s="59"/>
    </row>
    <row r="366" customFormat="false" ht="15" hidden="false" customHeight="false" outlineLevel="0" collapsed="false">
      <c r="A366" s="56" t="s">
        <v>19</v>
      </c>
      <c r="B366" s="62" t="s">
        <v>66</v>
      </c>
      <c r="C366" s="40" t="s">
        <v>53</v>
      </c>
      <c r="D366" s="41" t="n">
        <v>56</v>
      </c>
      <c r="E366" s="41" t="n">
        <v>0</v>
      </c>
      <c r="F366" s="41" t="n">
        <v>0</v>
      </c>
      <c r="G366" s="41" t="n">
        <v>0</v>
      </c>
      <c r="H366" s="41" t="n">
        <v>0</v>
      </c>
      <c r="I366" s="42" t="n">
        <v>10</v>
      </c>
      <c r="J366" s="42" t="n">
        <v>60</v>
      </c>
      <c r="K366" s="42" t="n">
        <v>0</v>
      </c>
      <c r="L366" s="42" t="n">
        <v>0</v>
      </c>
      <c r="M366" s="42" t="n">
        <v>0</v>
      </c>
      <c r="N366" s="43" t="n">
        <f aca="false">D366*$D$3</f>
        <v>72.8</v>
      </c>
      <c r="O366" s="43" t="n">
        <f aca="false">E366*$E$3</f>
        <v>0</v>
      </c>
      <c r="P366" s="43" t="n">
        <f aca="false">F366*$F$3</f>
        <v>0</v>
      </c>
      <c r="Q366" s="43" t="n">
        <f aca="false">G366*$G$3</f>
        <v>0</v>
      </c>
      <c r="R366" s="43" t="n">
        <f aca="false">H366*$H$3</f>
        <v>0</v>
      </c>
      <c r="S366" s="43" t="n">
        <f aca="false">(N366/100)*(I366*$I$3)+(N366/100)*(J366*$J$3)</f>
        <v>101.92</v>
      </c>
      <c r="T366" s="43" t="n">
        <f aca="false">(O366/100)*(K366*$K$3)</f>
        <v>0</v>
      </c>
      <c r="U366" s="43" t="n">
        <f aca="false">(P366/100)*(K366*$K$3)+(P366/100)*(L366*$L$3)</f>
        <v>0</v>
      </c>
      <c r="V366" s="43" t="n">
        <f aca="false">(Q366/100)*(L366*$L$3)</f>
        <v>0</v>
      </c>
      <c r="W366" s="43" t="n">
        <f aca="false">(R366/100)*(K366*$K$3)+(R366/100)*(L366*$L$3)</f>
        <v>0</v>
      </c>
      <c r="X366" s="43" t="n">
        <f aca="false">N366+S366</f>
        <v>174.72</v>
      </c>
      <c r="Y366" s="43" t="n">
        <f aca="false">O366+T366</f>
        <v>0</v>
      </c>
      <c r="Z366" s="43" t="n">
        <f aca="false">P366+U366</f>
        <v>0</v>
      </c>
      <c r="AA366" s="43" t="n">
        <f aca="false">Q366+V366</f>
        <v>0</v>
      </c>
      <c r="AB366" s="43" t="n">
        <f aca="false">R366+W366</f>
        <v>0</v>
      </c>
      <c r="AC366" s="44" t="n">
        <f aca="false">ROUND(X366+Y366+Z366+AA366+AB366,1)</f>
        <v>174.7</v>
      </c>
      <c r="AD366" s="45"/>
      <c r="AE366" s="46" t="s">
        <v>28</v>
      </c>
      <c r="AF366" s="47"/>
      <c r="AH366" s="59"/>
    </row>
    <row r="367" customFormat="false" ht="15" hidden="false" customHeight="false" outlineLevel="0" collapsed="false">
      <c r="A367" s="48" t="s">
        <v>29</v>
      </c>
      <c r="B367" s="63" t="n">
        <v>12</v>
      </c>
      <c r="C367" s="50" t="s">
        <v>5</v>
      </c>
      <c r="D367" s="51" t="n">
        <v>56</v>
      </c>
      <c r="E367" s="51" t="n">
        <v>0</v>
      </c>
      <c r="F367" s="51" t="n">
        <v>0</v>
      </c>
      <c r="G367" s="51" t="n">
        <v>0</v>
      </c>
      <c r="H367" s="51" t="n">
        <v>0</v>
      </c>
      <c r="I367" s="52" t="n">
        <v>20</v>
      </c>
      <c r="J367" s="52" t="n">
        <v>70</v>
      </c>
      <c r="K367" s="52" t="n">
        <v>0</v>
      </c>
      <c r="L367" s="52" t="n">
        <v>0</v>
      </c>
      <c r="M367" s="52" t="n">
        <v>0</v>
      </c>
      <c r="N367" s="53" t="n">
        <f aca="false">D367*$D$4</f>
        <v>70</v>
      </c>
      <c r="O367" s="53" t="n">
        <f aca="false">E367*$E$4</f>
        <v>0</v>
      </c>
      <c r="P367" s="53" t="n">
        <f aca="false">F367*$F$4</f>
        <v>0</v>
      </c>
      <c r="Q367" s="53" t="n">
        <f aca="false">G367*$G$4</f>
        <v>0</v>
      </c>
      <c r="R367" s="53" t="n">
        <f aca="false">H367*$H$4</f>
        <v>0</v>
      </c>
      <c r="S367" s="53" t="n">
        <f aca="false">(N367/100)*(I367*$I$4)+(N367/100)*(J367*$J$4)</f>
        <v>126</v>
      </c>
      <c r="T367" s="53" t="n">
        <f aca="false">(O367/100)*(K367*$K$4)</f>
        <v>0</v>
      </c>
      <c r="U367" s="53" t="n">
        <f aca="false">(P367/100)*(K367*$K$4)+(P367/100)*(L367*$L$4)</f>
        <v>0</v>
      </c>
      <c r="V367" s="53" t="n">
        <f aca="false">(Q367/100)*(L367*$L$4)</f>
        <v>0</v>
      </c>
      <c r="W367" s="53" t="n">
        <f aca="false">(R367/100)*(K367*$K$4)+(R367/100)*(L367*$L$4)</f>
        <v>0</v>
      </c>
      <c r="X367" s="53" t="n">
        <f aca="false">N367+S367</f>
        <v>196</v>
      </c>
      <c r="Y367" s="53" t="n">
        <f aca="false">O367+T367</f>
        <v>0</v>
      </c>
      <c r="Z367" s="53" t="n">
        <f aca="false">P367+U367</f>
        <v>0</v>
      </c>
      <c r="AA367" s="53" t="n">
        <f aca="false">Q367+V367</f>
        <v>0</v>
      </c>
      <c r="AB367" s="53" t="n">
        <f aca="false">R367+W367</f>
        <v>0</v>
      </c>
      <c r="AC367" s="54" t="n">
        <f aca="false">ROUND(X367+Y367+Z367+AA367+AB367,1)</f>
        <v>196</v>
      </c>
      <c r="AD367" s="55" t="n">
        <f aca="false">(ROUND(AC367-AC366,1)/AC366)</f>
        <v>0.12192329708071</v>
      </c>
      <c r="AE367" s="46"/>
      <c r="AF367" s="47"/>
      <c r="AH367" s="59"/>
    </row>
    <row r="368" customFormat="false" ht="15" hidden="false" customHeight="false" outlineLevel="0" collapsed="false">
      <c r="A368" s="48" t="s">
        <v>30</v>
      </c>
      <c r="B368" s="63" t="n">
        <v>38</v>
      </c>
      <c r="C368" s="50" t="s">
        <v>6</v>
      </c>
      <c r="D368" s="51" t="n">
        <v>56</v>
      </c>
      <c r="E368" s="51" t="n">
        <v>0</v>
      </c>
      <c r="F368" s="51" t="n">
        <v>0</v>
      </c>
      <c r="G368" s="51" t="n">
        <v>0</v>
      </c>
      <c r="H368" s="51" t="n">
        <v>0</v>
      </c>
      <c r="I368" s="52" t="n">
        <v>10</v>
      </c>
      <c r="J368" s="52" t="n">
        <v>60</v>
      </c>
      <c r="K368" s="52" t="n">
        <v>0</v>
      </c>
      <c r="L368" s="52" t="n">
        <v>0</v>
      </c>
      <c r="M368" s="52" t="n">
        <v>0</v>
      </c>
      <c r="N368" s="53" t="n">
        <f aca="false">D368*$D$5</f>
        <v>72.8</v>
      </c>
      <c r="O368" s="53" t="n">
        <f aca="false">E368*$E$5</f>
        <v>0</v>
      </c>
      <c r="P368" s="53" t="n">
        <f aca="false">F368*$F$5</f>
        <v>0</v>
      </c>
      <c r="Q368" s="53" t="n">
        <f aca="false">G368*$G$5</f>
        <v>0</v>
      </c>
      <c r="R368" s="53" t="n">
        <f aca="false">H368*$H$5</f>
        <v>0</v>
      </c>
      <c r="S368" s="53" t="n">
        <f aca="false">(N368/100)*(I368*$I$5)+(N368/100)*(J368*$J$5)</f>
        <v>101.92</v>
      </c>
      <c r="T368" s="53" t="n">
        <f aca="false">(O368/100)*(K368*$K$5)</f>
        <v>0</v>
      </c>
      <c r="U368" s="53" t="n">
        <f aca="false">(P368/100)*(K368*$K$5)+(P368/100)*(L368*$L$5)</f>
        <v>0</v>
      </c>
      <c r="V368" s="53" t="n">
        <f aca="false">(Q368/100)*(L368*$L$5)</f>
        <v>0</v>
      </c>
      <c r="W368" s="53" t="n">
        <f aca="false">(R368/100)*(K368*$K$5)+(R368/100)*(L368*$L$5)</f>
        <v>0</v>
      </c>
      <c r="X368" s="53" t="n">
        <f aca="false">N368+S368</f>
        <v>174.72</v>
      </c>
      <c r="Y368" s="53" t="n">
        <f aca="false">O368+T368</f>
        <v>0</v>
      </c>
      <c r="Z368" s="53" t="n">
        <f aca="false">P368+U368</f>
        <v>0</v>
      </c>
      <c r="AA368" s="53" t="n">
        <f aca="false">Q368+V368</f>
        <v>0</v>
      </c>
      <c r="AB368" s="53" t="n">
        <f aca="false">R368+W368</f>
        <v>0</v>
      </c>
      <c r="AC368" s="54" t="n">
        <f aca="false">ROUND(X368+Y368+Z368+AA368+AB368,1)</f>
        <v>174.7</v>
      </c>
      <c r="AD368" s="55" t="n">
        <f aca="false">(ROUND(AC368-AC366,1)/AC366)</f>
        <v>0</v>
      </c>
      <c r="AE368" s="46"/>
      <c r="AF368" s="47"/>
      <c r="AH368" s="59"/>
    </row>
    <row r="369" customFormat="false" ht="15" hidden="false" customHeight="false" outlineLevel="0" collapsed="false">
      <c r="A369" s="48" t="s">
        <v>31</v>
      </c>
      <c r="B369" s="63" t="n">
        <v>0</v>
      </c>
      <c r="C369" s="50" t="s">
        <v>7</v>
      </c>
      <c r="D369" s="51" t="n">
        <v>56</v>
      </c>
      <c r="E369" s="51" t="n">
        <v>0</v>
      </c>
      <c r="F369" s="51" t="n">
        <v>0</v>
      </c>
      <c r="G369" s="51" t="n">
        <v>0</v>
      </c>
      <c r="H369" s="51" t="n">
        <v>0</v>
      </c>
      <c r="I369" s="52" t="n">
        <v>10</v>
      </c>
      <c r="J369" s="52" t="n">
        <v>60</v>
      </c>
      <c r="K369" s="52" t="n">
        <v>0</v>
      </c>
      <c r="L369" s="52" t="n">
        <v>0</v>
      </c>
      <c r="M369" s="52" t="n">
        <v>0</v>
      </c>
      <c r="N369" s="53" t="n">
        <f aca="false">D369*$D$6</f>
        <v>72.8</v>
      </c>
      <c r="O369" s="53" t="n">
        <f aca="false">E369*$E$6</f>
        <v>0</v>
      </c>
      <c r="P369" s="53" t="n">
        <f aca="false">F369*$F$6</f>
        <v>0</v>
      </c>
      <c r="Q369" s="53" t="n">
        <f aca="false">G369*$G$6</f>
        <v>0</v>
      </c>
      <c r="R369" s="53" t="n">
        <f aca="false">H369*$H$6</f>
        <v>0</v>
      </c>
      <c r="S369" s="53" t="n">
        <f aca="false">(N369/100)*(I369*$I$6)+(N369/100)*(J369*$J$6)</f>
        <v>101.92</v>
      </c>
      <c r="T369" s="53" t="n">
        <f aca="false">(O369/100)*(K369*$K$6)</f>
        <v>0</v>
      </c>
      <c r="U369" s="53" t="n">
        <f aca="false">(P369/100)*(K369*$K$6)+(P369/100)*(L369*$L$6)</f>
        <v>0</v>
      </c>
      <c r="V369" s="53" t="n">
        <f aca="false">(Q369/100)*(L369*$L$6)</f>
        <v>0</v>
      </c>
      <c r="W369" s="53" t="n">
        <f aca="false">(R369/100)*(K369*$K$6)+(R369/100)*(L369*$L$6)</f>
        <v>0</v>
      </c>
      <c r="X369" s="53" t="n">
        <f aca="false">N369+S369</f>
        <v>174.72</v>
      </c>
      <c r="Y369" s="53" t="n">
        <f aca="false">O369+T369</f>
        <v>0</v>
      </c>
      <c r="Z369" s="53" t="n">
        <f aca="false">P369+U369</f>
        <v>0</v>
      </c>
      <c r="AA369" s="53" t="n">
        <f aca="false">Q369+V369</f>
        <v>0</v>
      </c>
      <c r="AB369" s="53" t="n">
        <f aca="false">R369+W369</f>
        <v>0</v>
      </c>
      <c r="AC369" s="54" t="n">
        <f aca="false">ROUND(X369+Y369+Z369+AA369+AB369,1)</f>
        <v>174.7</v>
      </c>
      <c r="AD369" s="55" t="n">
        <f aca="false">(ROUND(AC369-AC366,1)/AC366)</f>
        <v>0</v>
      </c>
      <c r="AE369" s="46"/>
      <c r="AF369" s="47"/>
      <c r="AH369" s="59"/>
    </row>
    <row r="370" customFormat="false" ht="15" hidden="false" customHeight="false" outlineLevel="0" collapsed="false">
      <c r="A370" s="48" t="s">
        <v>32</v>
      </c>
      <c r="B370" s="63" t="n">
        <v>0</v>
      </c>
      <c r="C370" s="50" t="s">
        <v>8</v>
      </c>
      <c r="D370" s="51" t="n">
        <v>56</v>
      </c>
      <c r="E370" s="51" t="n">
        <v>0</v>
      </c>
      <c r="F370" s="51" t="n">
        <v>0</v>
      </c>
      <c r="G370" s="51" t="n">
        <v>0</v>
      </c>
      <c r="H370" s="51" t="n">
        <v>0</v>
      </c>
      <c r="I370" s="52" t="n">
        <v>10</v>
      </c>
      <c r="J370" s="52" t="n">
        <v>60</v>
      </c>
      <c r="K370" s="52" t="n">
        <v>0</v>
      </c>
      <c r="L370" s="52" t="n">
        <v>0</v>
      </c>
      <c r="M370" s="52" t="n">
        <v>0</v>
      </c>
      <c r="N370" s="53" t="n">
        <f aca="false">D370*$D$7</f>
        <v>72.8</v>
      </c>
      <c r="O370" s="53" t="n">
        <f aca="false">E370*$E$7</f>
        <v>0</v>
      </c>
      <c r="P370" s="53" t="n">
        <f aca="false">F370*$F$7</f>
        <v>0</v>
      </c>
      <c r="Q370" s="53" t="n">
        <f aca="false">G370*$G$7</f>
        <v>0</v>
      </c>
      <c r="R370" s="53" t="n">
        <f aca="false">H370*$H$7</f>
        <v>0</v>
      </c>
      <c r="S370" s="53" t="n">
        <f aca="false">(N370/100)*(I370*$I$7)+(N370/100)*(J370*$J$7)</f>
        <v>101.92</v>
      </c>
      <c r="T370" s="53" t="n">
        <f aca="false">(O370/100)*(K370*$K$7)</f>
        <v>0</v>
      </c>
      <c r="U370" s="53" t="n">
        <f aca="false">(P370/100)*(K370*$K$7)+(P370/100)*(L370*$L$7)</f>
        <v>0</v>
      </c>
      <c r="V370" s="53" t="n">
        <f aca="false">(Q370/100)*(L370*$L$7)</f>
        <v>0</v>
      </c>
      <c r="W370" s="53" t="n">
        <f aca="false">(R370/100)*(K370*$K$7)+(R370/100)*(L370*$L$7)</f>
        <v>0</v>
      </c>
      <c r="X370" s="53" t="n">
        <f aca="false">N370+S370</f>
        <v>174.72</v>
      </c>
      <c r="Y370" s="53" t="n">
        <f aca="false">O370+T370</f>
        <v>0</v>
      </c>
      <c r="Z370" s="53" t="n">
        <f aca="false">P370+U370</f>
        <v>0</v>
      </c>
      <c r="AA370" s="53" t="n">
        <f aca="false">Q370+V370</f>
        <v>0</v>
      </c>
      <c r="AB370" s="53" t="n">
        <f aca="false">R370+W370</f>
        <v>0</v>
      </c>
      <c r="AC370" s="54" t="n">
        <f aca="false">ROUND(X370+Y370+Z370+AA370+AB370,1)</f>
        <v>174.7</v>
      </c>
      <c r="AD370" s="55" t="n">
        <f aca="false">(ROUND(AC370-AC366,1)/AC366)</f>
        <v>0</v>
      </c>
      <c r="AE370" s="46"/>
      <c r="AF370" s="47"/>
      <c r="AH370" s="59"/>
    </row>
    <row r="371" customFormat="false" ht="15" hidden="false" customHeight="false" outlineLevel="0" collapsed="false">
      <c r="A371" s="48" t="s">
        <v>33</v>
      </c>
      <c r="B371" s="63"/>
      <c r="C371" s="50" t="s">
        <v>9</v>
      </c>
      <c r="D371" s="51" t="n">
        <v>56</v>
      </c>
      <c r="E371" s="51" t="n">
        <v>0</v>
      </c>
      <c r="F371" s="51" t="n">
        <v>0</v>
      </c>
      <c r="G371" s="51" t="n">
        <v>0</v>
      </c>
      <c r="H371" s="51" t="n">
        <v>0</v>
      </c>
      <c r="I371" s="52" t="n">
        <v>10</v>
      </c>
      <c r="J371" s="52" t="n">
        <v>60</v>
      </c>
      <c r="K371" s="52" t="n">
        <v>0</v>
      </c>
      <c r="L371" s="52" t="n">
        <v>0</v>
      </c>
      <c r="M371" s="52" t="n">
        <v>0</v>
      </c>
      <c r="N371" s="53" t="n">
        <f aca="false">D371*$D$8</f>
        <v>72.8</v>
      </c>
      <c r="O371" s="53" t="n">
        <f aca="false">E371*$E$8</f>
        <v>0</v>
      </c>
      <c r="P371" s="53" t="n">
        <f aca="false">F371*$F$8</f>
        <v>0</v>
      </c>
      <c r="Q371" s="53" t="n">
        <f aca="false">G371*$G$8</f>
        <v>0</v>
      </c>
      <c r="R371" s="53" t="n">
        <f aca="false">H371*$H$8</f>
        <v>0</v>
      </c>
      <c r="S371" s="53" t="n">
        <f aca="false">(N371/100)*(I371*$I$8)+(N371/100)*(J371*$J$8)</f>
        <v>101.92</v>
      </c>
      <c r="T371" s="53" t="n">
        <f aca="false">(O371/100)*(K371*$K$8)</f>
        <v>0</v>
      </c>
      <c r="U371" s="53" t="n">
        <f aca="false">(P371/100)*(K371*$K$8)+(P371/100)*(L371*$L$8)</f>
        <v>0</v>
      </c>
      <c r="V371" s="53" t="n">
        <f aca="false">(Q371/100)*(L371*$L$8)</f>
        <v>0</v>
      </c>
      <c r="W371" s="53" t="n">
        <f aca="false">(R371/100)*(K371*$K$8)+(R371/100)*(L371*$L$8)</f>
        <v>0</v>
      </c>
      <c r="X371" s="53" t="n">
        <f aca="false">N371+S371</f>
        <v>174.72</v>
      </c>
      <c r="Y371" s="53" t="n">
        <f aca="false">O371+T371</f>
        <v>0</v>
      </c>
      <c r="Z371" s="53" t="n">
        <f aca="false">P371+U371</f>
        <v>0</v>
      </c>
      <c r="AA371" s="53" t="n">
        <f aca="false">Q371+V371</f>
        <v>0</v>
      </c>
      <c r="AB371" s="53" t="n">
        <f aca="false">R371+W371</f>
        <v>0</v>
      </c>
      <c r="AC371" s="54" t="n">
        <f aca="false">ROUND(X371+Y371+Z371+AA371+AB371,1)</f>
        <v>174.7</v>
      </c>
      <c r="AD371" s="55" t="n">
        <f aca="false">(ROUND(AC371-AC366,1)/AC366)</f>
        <v>0</v>
      </c>
      <c r="AE371" s="46"/>
      <c r="AF371" s="47"/>
      <c r="AH371" s="59"/>
    </row>
    <row r="372" customFormat="false" ht="15" hidden="false" customHeight="false" outlineLevel="0" collapsed="false">
      <c r="A372" s="48" t="s">
        <v>34</v>
      </c>
      <c r="B372" s="63" t="n">
        <v>50</v>
      </c>
      <c r="C372" s="50" t="s">
        <v>10</v>
      </c>
      <c r="D372" s="51" t="n">
        <v>28</v>
      </c>
      <c r="E372" s="51" t="n">
        <v>56</v>
      </c>
      <c r="F372" s="51" t="n">
        <v>0</v>
      </c>
      <c r="G372" s="51" t="n">
        <v>0</v>
      </c>
      <c r="H372" s="51" t="n">
        <v>0</v>
      </c>
      <c r="I372" s="52" t="n">
        <v>10</v>
      </c>
      <c r="J372" s="52" t="n">
        <v>60</v>
      </c>
      <c r="K372" s="52" t="n">
        <v>90</v>
      </c>
      <c r="L372" s="52" t="n">
        <v>0</v>
      </c>
      <c r="M372" s="52" t="n">
        <v>0</v>
      </c>
      <c r="N372" s="53" t="n">
        <f aca="false">D372*$D$9</f>
        <v>35</v>
      </c>
      <c r="O372" s="53" t="n">
        <f aca="false">E372*$E$9</f>
        <v>70</v>
      </c>
      <c r="P372" s="53" t="n">
        <f aca="false">F372*$F$9</f>
        <v>0</v>
      </c>
      <c r="Q372" s="53" t="n">
        <f aca="false">G372*$G$9</f>
        <v>0</v>
      </c>
      <c r="R372" s="53" t="n">
        <f aca="false">H372*$H$9</f>
        <v>0</v>
      </c>
      <c r="S372" s="53" t="n">
        <f aca="false">(N372/100)*(I372*$I$9)+(N372/100)*(J372*$J$9)</f>
        <v>24.5</v>
      </c>
      <c r="T372" s="53" t="n">
        <f aca="false">(O372/100)*(K372*$K$9)</f>
        <v>88.2</v>
      </c>
      <c r="U372" s="53" t="n">
        <f aca="false">(P372/100)*(K372*$K$9)+(P372/100)*(L372*$L$9)</f>
        <v>0</v>
      </c>
      <c r="V372" s="53" t="n">
        <f aca="false">(Q372/100)*(L372*$L$9)</f>
        <v>0</v>
      </c>
      <c r="W372" s="53" t="n">
        <f aca="false">(R372/100)*(K372*$K$9)+(R372/100)*(L372*$L$9)</f>
        <v>0</v>
      </c>
      <c r="X372" s="53" t="n">
        <f aca="false">N372+S372</f>
        <v>59.5</v>
      </c>
      <c r="Y372" s="53" t="n">
        <f aca="false">O372+T372</f>
        <v>158.2</v>
      </c>
      <c r="Z372" s="53" t="n">
        <f aca="false">P372+U372</f>
        <v>0</v>
      </c>
      <c r="AA372" s="53" t="n">
        <f aca="false">Q372+V372</f>
        <v>0</v>
      </c>
      <c r="AB372" s="53" t="n">
        <f aca="false">R372+W372</f>
        <v>0</v>
      </c>
      <c r="AC372" s="54" t="n">
        <f aca="false">ROUND(X372+Y372+Z372+AA372+AB372,1)</f>
        <v>217.7</v>
      </c>
      <c r="AD372" s="55" t="n">
        <f aca="false">(ROUND(AC372-AC366,1)/AC366)</f>
        <v>0.246136233543217</v>
      </c>
      <c r="AE372" s="46"/>
      <c r="AF372" s="47"/>
      <c r="AH372" s="59"/>
    </row>
    <row r="373" customFormat="false" ht="15" hidden="false" customHeight="false" outlineLevel="0" collapsed="false">
      <c r="A373" s="48" t="s">
        <v>35</v>
      </c>
      <c r="B373" s="63"/>
      <c r="C373" s="50" t="s">
        <v>11</v>
      </c>
      <c r="D373" s="51" t="n">
        <v>28</v>
      </c>
      <c r="E373" s="51" t="n">
        <v>0</v>
      </c>
      <c r="F373" s="51" t="n">
        <v>56</v>
      </c>
      <c r="G373" s="51" t="n">
        <v>0</v>
      </c>
      <c r="H373" s="51" t="n">
        <v>0</v>
      </c>
      <c r="I373" s="52" t="n">
        <v>10</v>
      </c>
      <c r="J373" s="52" t="n">
        <v>60</v>
      </c>
      <c r="K373" s="52" t="n">
        <v>45</v>
      </c>
      <c r="L373" s="52" t="n">
        <v>45</v>
      </c>
      <c r="M373" s="52" t="n">
        <v>0</v>
      </c>
      <c r="N373" s="53" t="n">
        <f aca="false">D373*$D$10</f>
        <v>35</v>
      </c>
      <c r="O373" s="53" t="n">
        <f aca="false">E373*$E$10</f>
        <v>0</v>
      </c>
      <c r="P373" s="53" t="n">
        <f aca="false">F373*$F$10</f>
        <v>70</v>
      </c>
      <c r="Q373" s="53" t="n">
        <f aca="false">G373*$G$10</f>
        <v>0</v>
      </c>
      <c r="R373" s="53" t="n">
        <f aca="false">H373*$H$10</f>
        <v>0</v>
      </c>
      <c r="S373" s="53" t="n">
        <f aca="false">(N373/100)*(I373*$I$10)+(N373/100)*(J373*$J$10)</f>
        <v>24.5</v>
      </c>
      <c r="T373" s="53" t="n">
        <f aca="false">(O373/100)*(K373*$J$10)</f>
        <v>0</v>
      </c>
      <c r="U373" s="53" t="n">
        <f aca="false">(P373/100)*(K373*$K$10)+(P373/100)*(L373*$L$10)</f>
        <v>88.2</v>
      </c>
      <c r="V373" s="53" t="n">
        <f aca="false">(Q373/100)*(L373*$L$10)</f>
        <v>0</v>
      </c>
      <c r="W373" s="53" t="n">
        <f aca="false">(R373/100)*(K373*$K$10)+(R373/100)*(L373*$L$10)</f>
        <v>0</v>
      </c>
      <c r="X373" s="53" t="n">
        <f aca="false">N373+S373</f>
        <v>59.5</v>
      </c>
      <c r="Y373" s="53" t="n">
        <f aca="false">O373+T373</f>
        <v>0</v>
      </c>
      <c r="Z373" s="53" t="n">
        <f aca="false">P373+U373</f>
        <v>158.2</v>
      </c>
      <c r="AA373" s="53" t="n">
        <f aca="false">Q373+V373</f>
        <v>0</v>
      </c>
      <c r="AB373" s="53" t="n">
        <f aca="false">R373+W373</f>
        <v>0</v>
      </c>
      <c r="AC373" s="54" t="n">
        <f aca="false">ROUND(X373+Y373+Z373+AA373+AB373,1)</f>
        <v>217.7</v>
      </c>
      <c r="AD373" s="55" t="n">
        <f aca="false">(ROUND(AC373-AC366,1)/AC366)</f>
        <v>0.246136233543217</v>
      </c>
      <c r="AE373" s="46"/>
      <c r="AF373" s="47"/>
      <c r="AH373" s="59"/>
    </row>
    <row r="374" customFormat="false" ht="15" hidden="false" customHeight="false" outlineLevel="0" collapsed="false">
      <c r="A374" s="48" t="s">
        <v>36</v>
      </c>
      <c r="B374" s="63"/>
      <c r="C374" s="50" t="s">
        <v>12</v>
      </c>
      <c r="D374" s="51" t="n">
        <v>28</v>
      </c>
      <c r="E374" s="51" t="n">
        <v>0</v>
      </c>
      <c r="F374" s="51" t="n">
        <v>0</v>
      </c>
      <c r="G374" s="51" t="n">
        <v>56</v>
      </c>
      <c r="H374" s="51" t="n">
        <v>0</v>
      </c>
      <c r="I374" s="52" t="n">
        <v>10</v>
      </c>
      <c r="J374" s="52" t="n">
        <v>60</v>
      </c>
      <c r="K374" s="52" t="n">
        <v>0</v>
      </c>
      <c r="L374" s="52" t="n">
        <v>90</v>
      </c>
      <c r="M374" s="52" t="n">
        <v>0</v>
      </c>
      <c r="N374" s="53" t="n">
        <f aca="false">D374*$D$11</f>
        <v>35</v>
      </c>
      <c r="O374" s="53" t="n">
        <f aca="false">E374*$E$11</f>
        <v>0</v>
      </c>
      <c r="P374" s="53" t="n">
        <f aca="false">F374*$F$11</f>
        <v>0</v>
      </c>
      <c r="Q374" s="53" t="n">
        <f aca="false">G374*$G$11</f>
        <v>70</v>
      </c>
      <c r="R374" s="53" t="n">
        <f aca="false">H374*$H$11</f>
        <v>0</v>
      </c>
      <c r="S374" s="53" t="n">
        <f aca="false">(N374/100)*(I374*$I$11)+(N374/100)*(J374*$J$11)</f>
        <v>24.5</v>
      </c>
      <c r="T374" s="53" t="n">
        <f aca="false">(O374/100)*(K374*$K$11)</f>
        <v>0</v>
      </c>
      <c r="U374" s="53" t="n">
        <f aca="false">(P374/100)*(K374*$K$11)+(P374/100)*(L374*$L$11)</f>
        <v>0</v>
      </c>
      <c r="V374" s="53" t="n">
        <f aca="false">(Q374/100)*(L374*$L$11)</f>
        <v>88.2</v>
      </c>
      <c r="W374" s="53" t="n">
        <f aca="false">(R374/100)*(K374*$K$11)+(R374/100)*(L374*$L$11)</f>
        <v>0</v>
      </c>
      <c r="X374" s="53" t="n">
        <f aca="false">N374+S374</f>
        <v>59.5</v>
      </c>
      <c r="Y374" s="53" t="n">
        <f aca="false">O374+T374</f>
        <v>0</v>
      </c>
      <c r="Z374" s="53" t="n">
        <f aca="false">P374+U374</f>
        <v>0</v>
      </c>
      <c r="AA374" s="53" t="n">
        <f aca="false">Q374+V374</f>
        <v>158.2</v>
      </c>
      <c r="AB374" s="53" t="n">
        <f aca="false">R374+W374</f>
        <v>0</v>
      </c>
      <c r="AC374" s="54" t="n">
        <f aca="false">ROUND(X374+Y374+Z374+AA374+AB374,1)</f>
        <v>217.7</v>
      </c>
      <c r="AD374" s="55" t="n">
        <f aca="false">(ROUND(AC374-AC366,1)/AC366)</f>
        <v>0.246136233543217</v>
      </c>
      <c r="AE374" s="46"/>
      <c r="AF374" s="47"/>
      <c r="AH374" s="59"/>
    </row>
    <row r="375" customFormat="false" ht="15" hidden="false" customHeight="false" outlineLevel="0" collapsed="false">
      <c r="A375" s="48" t="s">
        <v>37</v>
      </c>
      <c r="B375" s="63"/>
      <c r="C375" s="50" t="s">
        <v>13</v>
      </c>
      <c r="D375" s="51" t="n">
        <v>28</v>
      </c>
      <c r="E375" s="51" t="n">
        <v>0</v>
      </c>
      <c r="F375" s="51" t="n">
        <v>0</v>
      </c>
      <c r="G375" s="51" t="n">
        <v>0</v>
      </c>
      <c r="H375" s="51" t="n">
        <v>56</v>
      </c>
      <c r="I375" s="52" t="n">
        <v>10</v>
      </c>
      <c r="J375" s="52" t="n">
        <v>60</v>
      </c>
      <c r="K375" s="52" t="n">
        <v>45</v>
      </c>
      <c r="L375" s="52" t="n">
        <v>45</v>
      </c>
      <c r="M375" s="52" t="n">
        <v>0</v>
      </c>
      <c r="N375" s="53" t="n">
        <f aca="false">D375*$D$12</f>
        <v>35</v>
      </c>
      <c r="O375" s="53" t="n">
        <f aca="false">E375*$E$12</f>
        <v>0</v>
      </c>
      <c r="P375" s="53" t="n">
        <f aca="false">F375*$F$12</f>
        <v>0</v>
      </c>
      <c r="Q375" s="53" t="n">
        <f aca="false">G375*$G$12</f>
        <v>0</v>
      </c>
      <c r="R375" s="53" t="n">
        <f aca="false">H375*$H$12</f>
        <v>70</v>
      </c>
      <c r="S375" s="53" t="n">
        <f aca="false">(N375/100)*(I375*$I$12)+(N375/100)*(J375*$J$12)</f>
        <v>24.5</v>
      </c>
      <c r="T375" s="53" t="n">
        <f aca="false">(O375/100)*(K375*$K$12)</f>
        <v>0</v>
      </c>
      <c r="U375" s="53" t="n">
        <f aca="false">(P375/100)*(K375*$K$12)+(P375/100)*(L375*$L$12)</f>
        <v>0</v>
      </c>
      <c r="V375" s="53" t="n">
        <f aca="false">(Q375/100)*(L375*$L$12)</f>
        <v>0</v>
      </c>
      <c r="W375" s="53" t="n">
        <f aca="false">(R375/100)*(K375*$K$12)+(R375/100)*(L375*$L$12)</f>
        <v>88.2</v>
      </c>
      <c r="X375" s="53" t="n">
        <f aca="false">N375+S375</f>
        <v>59.5</v>
      </c>
      <c r="Y375" s="53" t="n">
        <f aca="false">O375+T375</f>
        <v>0</v>
      </c>
      <c r="Z375" s="53" t="n">
        <f aca="false">P375+U375</f>
        <v>0</v>
      </c>
      <c r="AA375" s="53" t="n">
        <f aca="false">Q375+V375</f>
        <v>0</v>
      </c>
      <c r="AB375" s="53" t="n">
        <f aca="false">R375+W375</f>
        <v>158.2</v>
      </c>
      <c r="AC375" s="54" t="n">
        <f aca="false">ROUND(X375+Y375+Z375+AA375+AB375,1)</f>
        <v>217.7</v>
      </c>
      <c r="AD375" s="55" t="n">
        <f aca="false">(ROUND(AC375-AC366,1)/AC366)</f>
        <v>0.246136233543217</v>
      </c>
      <c r="AE375" s="46"/>
      <c r="AF375" s="47"/>
      <c r="AH375" s="59"/>
    </row>
    <row r="376" customFormat="false" ht="15" hidden="false" customHeight="false" outlineLevel="0" collapsed="false">
      <c r="A376" s="48" t="s">
        <v>38</v>
      </c>
      <c r="B376" s="63"/>
      <c r="C376" s="50" t="s">
        <v>14</v>
      </c>
      <c r="D376" s="51" t="n">
        <v>56</v>
      </c>
      <c r="E376" s="51" t="n">
        <v>0</v>
      </c>
      <c r="F376" s="51" t="n">
        <v>0</v>
      </c>
      <c r="G376" s="51" t="n">
        <v>0</v>
      </c>
      <c r="H376" s="51" t="n">
        <v>0</v>
      </c>
      <c r="I376" s="52" t="n">
        <v>10</v>
      </c>
      <c r="J376" s="52" t="n">
        <v>60</v>
      </c>
      <c r="K376" s="52" t="n">
        <v>0</v>
      </c>
      <c r="L376" s="52" t="n">
        <v>0</v>
      </c>
      <c r="M376" s="52" t="n">
        <v>65</v>
      </c>
      <c r="N376" s="53" t="n">
        <f aca="false">D376*$D$13</f>
        <v>70</v>
      </c>
      <c r="O376" s="53" t="n">
        <f aca="false">E376*$E$13</f>
        <v>0</v>
      </c>
      <c r="P376" s="53" t="n">
        <f aca="false">F376*$F$13</f>
        <v>0</v>
      </c>
      <c r="Q376" s="53" t="n">
        <f aca="false">G376*$G$13</f>
        <v>0</v>
      </c>
      <c r="R376" s="53" t="n">
        <f aca="false">H376*$H$13</f>
        <v>0</v>
      </c>
      <c r="S376" s="53" t="n">
        <f aca="false">(N376/100)*(I376*$I$13)+(N376/100)*(J376*$J$13)+(N376/100)*(M376*$M$13)</f>
        <v>140</v>
      </c>
      <c r="T376" s="53" t="n">
        <f aca="false">(O376/100)*(K376*$K$13)+(O376/100)*(M376*$M$13)</f>
        <v>0</v>
      </c>
      <c r="U376" s="53" t="n">
        <f aca="false">(P376/100)*(K376*$K$13)+(P376/100)*(L376*$L$13)+(P376/100)*(M376*$M$13)</f>
        <v>0</v>
      </c>
      <c r="V376" s="53" t="n">
        <f aca="false">(Q376/100)*(L376*$L$13)+(Q376/100)*(M376*$M$13)</f>
        <v>0</v>
      </c>
      <c r="W376" s="53" t="n">
        <f aca="false">(R376/100)*(K376*$K$13)+(R376/100)*(L376*$L$13)+(R376/100)*(M376*$M$13)</f>
        <v>0</v>
      </c>
      <c r="X376" s="53" t="n">
        <f aca="false">N376+S376</f>
        <v>210</v>
      </c>
      <c r="Y376" s="53" t="n">
        <f aca="false">O376+T376</f>
        <v>0</v>
      </c>
      <c r="Z376" s="53" t="n">
        <f aca="false">P376+U376</f>
        <v>0</v>
      </c>
      <c r="AA376" s="53" t="n">
        <f aca="false">Q376+V376</f>
        <v>0</v>
      </c>
      <c r="AB376" s="53" t="n">
        <f aca="false">R376+W376</f>
        <v>0</v>
      </c>
      <c r="AC376" s="54" t="n">
        <f aca="false">ROUND(X376+Y376+Z376+AA376+AB376,1)</f>
        <v>210</v>
      </c>
      <c r="AD376" s="55" t="n">
        <f aca="false">(ROUND(AC376-AC366,1)/AC366)</f>
        <v>0.202060675443618</v>
      </c>
      <c r="AE376" s="46"/>
      <c r="AF376" s="47"/>
      <c r="AH376" s="59"/>
    </row>
    <row r="377" customFormat="false" ht="15" hidden="false" customHeight="false" outlineLevel="0" collapsed="false">
      <c r="A377" s="48" t="s">
        <v>39</v>
      </c>
      <c r="B377" s="63"/>
      <c r="C377" s="50" t="s">
        <v>15</v>
      </c>
      <c r="D377" s="51" t="n">
        <v>56</v>
      </c>
      <c r="E377" s="51" t="n">
        <v>0</v>
      </c>
      <c r="F377" s="51" t="n">
        <v>0</v>
      </c>
      <c r="G377" s="51" t="n">
        <v>0</v>
      </c>
      <c r="H377" s="51" t="n">
        <v>0</v>
      </c>
      <c r="I377" s="52" t="n">
        <v>10</v>
      </c>
      <c r="J377" s="52" t="n">
        <v>60</v>
      </c>
      <c r="K377" s="52" t="n">
        <v>65</v>
      </c>
      <c r="L377" s="52" t="n">
        <v>0</v>
      </c>
      <c r="M377" s="52" t="n">
        <v>0</v>
      </c>
      <c r="N377" s="53" t="n">
        <f aca="false">D377*$D$14</f>
        <v>70</v>
      </c>
      <c r="O377" s="53" t="n">
        <f aca="false">E377*$E$14</f>
        <v>0</v>
      </c>
      <c r="P377" s="53" t="n">
        <f aca="false">F377*$F$14</f>
        <v>0</v>
      </c>
      <c r="Q377" s="53" t="n">
        <f aca="false">G377*$G$14</f>
        <v>0</v>
      </c>
      <c r="R377" s="53" t="n">
        <f aca="false">H377*$H$14</f>
        <v>0</v>
      </c>
      <c r="S377" s="53" t="n">
        <f aca="false">(N377/100)*(I377*$I$14)+(N377/100)*(J377*$J$14)+(N377/100)*(K377*$K$14)</f>
        <v>140</v>
      </c>
      <c r="T377" s="53" t="n">
        <f aca="false">(O377/100)*(K377*$K$14)</f>
        <v>0</v>
      </c>
      <c r="U377" s="53" t="n">
        <f aca="false">(P377/100)*(K377*$K$14)+(P377/100)*(L377*$L$14)</f>
        <v>0</v>
      </c>
      <c r="V377" s="53" t="n">
        <f aca="false">(Q377/100)*(L377*$L$14)</f>
        <v>0</v>
      </c>
      <c r="W377" s="53" t="n">
        <f aca="false">(R377/100)*(K377*$L$14)+(R377/100)*(L377*$M$14)</f>
        <v>0</v>
      </c>
      <c r="X377" s="53" t="n">
        <f aca="false">N377+S377</f>
        <v>210</v>
      </c>
      <c r="Y377" s="53" t="n">
        <f aca="false">O377+T377</f>
        <v>0</v>
      </c>
      <c r="Z377" s="53" t="n">
        <f aca="false">P377+U377</f>
        <v>0</v>
      </c>
      <c r="AA377" s="53" t="n">
        <f aca="false">Q377+V377</f>
        <v>0</v>
      </c>
      <c r="AB377" s="53" t="n">
        <f aca="false">R377+W377</f>
        <v>0</v>
      </c>
      <c r="AC377" s="54" t="n">
        <f aca="false">ROUND(X377+Y377+Z377+AA377+AB377,1)</f>
        <v>210</v>
      </c>
      <c r="AD377" s="55" t="n">
        <f aca="false">(ROUND(AC377-AC366,1)/AC366)</f>
        <v>0.202060675443618</v>
      </c>
      <c r="AE377" s="46"/>
      <c r="AF377" s="47"/>
      <c r="AH377" s="59"/>
    </row>
    <row r="378" customFormat="false" ht="15" hidden="false" customHeight="false" outlineLevel="0" collapsed="false">
      <c r="A378" s="48"/>
      <c r="B378" s="63"/>
      <c r="C378" s="50" t="s">
        <v>16</v>
      </c>
      <c r="D378" s="51" t="n">
        <v>56</v>
      </c>
      <c r="E378" s="51" t="n">
        <v>0</v>
      </c>
      <c r="F378" s="51" t="n">
        <v>0</v>
      </c>
      <c r="G378" s="51" t="n">
        <v>0</v>
      </c>
      <c r="H378" s="51" t="n">
        <v>0</v>
      </c>
      <c r="I378" s="52" t="n">
        <v>10</v>
      </c>
      <c r="J378" s="52" t="n">
        <v>60</v>
      </c>
      <c r="K378" s="52" t="n">
        <v>0</v>
      </c>
      <c r="L378" s="52" t="n">
        <v>65</v>
      </c>
      <c r="M378" s="52" t="n">
        <v>0</v>
      </c>
      <c r="N378" s="53" t="n">
        <f aca="false">D378*$D$15</f>
        <v>70</v>
      </c>
      <c r="O378" s="53" t="n">
        <f aca="false">E378*$E$15</f>
        <v>0</v>
      </c>
      <c r="P378" s="53" t="n">
        <f aca="false">F378*$F$15</f>
        <v>0</v>
      </c>
      <c r="Q378" s="53" t="n">
        <f aca="false">G378*$G$15</f>
        <v>0</v>
      </c>
      <c r="R378" s="53" t="n">
        <f aca="false">H378*$H$15</f>
        <v>0</v>
      </c>
      <c r="S378" s="53" t="n">
        <f aca="false">(N378/100)*(I378*$I$15)+(N378/100)*(J378*$J$15)+(N378/100)*(L378*$L$15)</f>
        <v>140</v>
      </c>
      <c r="T378" s="53" t="n">
        <f aca="false">(O378/100)*(K378*$K$15)</f>
        <v>0</v>
      </c>
      <c r="U378" s="53" t="n">
        <f aca="false">(P378/100)*(K378*$K$15)+(P378/100)*(L378*$L$15)</f>
        <v>0</v>
      </c>
      <c r="V378" s="53" t="n">
        <f aca="false">(Q378/100)*(L378*$L$15)</f>
        <v>0</v>
      </c>
      <c r="W378" s="53" t="n">
        <f aca="false">(R378/100)*(K378*$K$15)+(R378/100)*(L378*$L$15)</f>
        <v>0</v>
      </c>
      <c r="X378" s="53" t="n">
        <f aca="false">N378+S378</f>
        <v>210</v>
      </c>
      <c r="Y378" s="53" t="n">
        <f aca="false">O378+T378</f>
        <v>0</v>
      </c>
      <c r="Z378" s="53" t="n">
        <f aca="false">P378+U378</f>
        <v>0</v>
      </c>
      <c r="AA378" s="53" t="n">
        <f aca="false">Q378+V378</f>
        <v>0</v>
      </c>
      <c r="AB378" s="53" t="n">
        <f aca="false">R378+W378</f>
        <v>0</v>
      </c>
      <c r="AC378" s="54" t="n">
        <f aca="false">ROUND(X378+Y378+Z378+AA378+AB378,1)</f>
        <v>210</v>
      </c>
      <c r="AD378" s="55" t="n">
        <f aca="false">(ROUND(AC378-AC366,1)/AC366)</f>
        <v>0.202060675443618</v>
      </c>
      <c r="AE378" s="46"/>
      <c r="AF378" s="47"/>
      <c r="AH378" s="59"/>
    </row>
    <row r="379" customFormat="false" ht="15" hidden="false" customHeight="false" outlineLevel="0" collapsed="false">
      <c r="A379" s="48"/>
      <c r="B379" s="63"/>
      <c r="C379" s="50" t="s">
        <v>17</v>
      </c>
      <c r="D379" s="51" t="n">
        <v>56</v>
      </c>
      <c r="E379" s="51" t="n">
        <v>0</v>
      </c>
      <c r="F379" s="51" t="n">
        <v>0</v>
      </c>
      <c r="G379" s="51" t="n">
        <v>0</v>
      </c>
      <c r="H379" s="51" t="n">
        <v>0</v>
      </c>
      <c r="I379" s="52" t="n">
        <v>10</v>
      </c>
      <c r="J379" s="52" t="n">
        <v>80</v>
      </c>
      <c r="K379" s="52" t="n">
        <v>0</v>
      </c>
      <c r="L379" s="52" t="n">
        <v>0</v>
      </c>
      <c r="M379" s="52" t="n">
        <v>0</v>
      </c>
      <c r="N379" s="53" t="n">
        <f aca="false">D379*$D$16</f>
        <v>70</v>
      </c>
      <c r="O379" s="53" t="n">
        <f aca="false">E379*$E$16</f>
        <v>0</v>
      </c>
      <c r="P379" s="53" t="n">
        <f aca="false">F379*$F$16</f>
        <v>0</v>
      </c>
      <c r="Q379" s="53" t="n">
        <f aca="false">G379*$G$16</f>
        <v>0</v>
      </c>
      <c r="R379" s="53" t="n">
        <f aca="false">H379*$H$16</f>
        <v>0</v>
      </c>
      <c r="S379" s="53" t="n">
        <f aca="false">(N379/100)*(I379*$I$16)+(N379/100)*(J379*$J$16)</f>
        <v>147</v>
      </c>
      <c r="T379" s="53" t="n">
        <f aca="false">(O379/100)*(K379*$K$16)</f>
        <v>0</v>
      </c>
      <c r="U379" s="53" t="n">
        <f aca="false">(P379/100)*(K379*$K$16)+(P379/100)*(L379*$L$16)</f>
        <v>0</v>
      </c>
      <c r="V379" s="53" t="n">
        <f aca="false">(Q379/100)*(L379*$L$16)</f>
        <v>0</v>
      </c>
      <c r="W379" s="53" t="n">
        <f aca="false">(R379/100)*(K379*$K$16)+(R379/100)*(L379*$L$16)</f>
        <v>0</v>
      </c>
      <c r="X379" s="53" t="n">
        <f aca="false">N379+S379</f>
        <v>217</v>
      </c>
      <c r="Y379" s="53" t="n">
        <f aca="false">O379+T379</f>
        <v>0</v>
      </c>
      <c r="Z379" s="53" t="n">
        <f aca="false">P379+U379</f>
        <v>0</v>
      </c>
      <c r="AA379" s="53" t="n">
        <f aca="false">Q379+V379</f>
        <v>0</v>
      </c>
      <c r="AB379" s="53" t="n">
        <f aca="false">R379+W379</f>
        <v>0</v>
      </c>
      <c r="AC379" s="54" t="n">
        <f aca="false">ROUND(X379+Y379+Z379+AA379+AB379,1)</f>
        <v>217</v>
      </c>
      <c r="AD379" s="55" t="n">
        <f aca="false">(ROUND(AC379-AC366,1)/AC366)</f>
        <v>0.242129364625072</v>
      </c>
      <c r="AE379" s="46"/>
      <c r="AF379" s="47"/>
      <c r="AH379" s="59"/>
    </row>
    <row r="380" customFormat="false" ht="15" hidden="false" customHeight="false" outlineLevel="0" collapsed="false">
      <c r="A380" s="48"/>
      <c r="B380" s="63"/>
      <c r="C380" s="50" t="s">
        <v>18</v>
      </c>
      <c r="D380" s="51" t="n">
        <v>56</v>
      </c>
      <c r="E380" s="51" t="n">
        <v>0</v>
      </c>
      <c r="F380" s="51" t="n">
        <v>0</v>
      </c>
      <c r="G380" s="51" t="n">
        <v>0</v>
      </c>
      <c r="H380" s="51" t="n">
        <v>0</v>
      </c>
      <c r="I380" s="52" t="n">
        <v>50</v>
      </c>
      <c r="J380" s="52" t="n">
        <v>60</v>
      </c>
      <c r="K380" s="52" t="n">
        <v>0</v>
      </c>
      <c r="L380" s="52" t="n">
        <v>0</v>
      </c>
      <c r="M380" s="52" t="n">
        <v>0</v>
      </c>
      <c r="N380" s="53" t="n">
        <f aca="false">D380*$D$17</f>
        <v>70</v>
      </c>
      <c r="O380" s="53" t="n">
        <f aca="false">E380*$E$17</f>
        <v>0</v>
      </c>
      <c r="P380" s="53" t="n">
        <f aca="false">F380*$F$17</f>
        <v>0</v>
      </c>
      <c r="Q380" s="53" t="n">
        <f aca="false">G380*$G$17</f>
        <v>0</v>
      </c>
      <c r="R380" s="53" t="n">
        <f aca="false">H380*$H$17</f>
        <v>0</v>
      </c>
      <c r="S380" s="53" t="n">
        <f aca="false">(N380/100)*(I380*$I$17)+(N380/100)*(J380*$J$17)</f>
        <v>129.5</v>
      </c>
      <c r="T380" s="53" t="n">
        <f aca="false">(O380/100)*(K380*$K$17)</f>
        <v>0</v>
      </c>
      <c r="U380" s="53" t="n">
        <f aca="false">(P380/100)*(K380*$K$17)+(P380/100)*(L380*$L$17)</f>
        <v>0</v>
      </c>
      <c r="V380" s="53" t="n">
        <f aca="false">(Q380/100)*(L380*$L$17)</f>
        <v>0</v>
      </c>
      <c r="W380" s="53" t="n">
        <f aca="false">(R380/100)*(K380*$K$17)+(R380/100)*(L380*$L$17)</f>
        <v>0</v>
      </c>
      <c r="X380" s="53" t="n">
        <f aca="false">N380+S380</f>
        <v>199.5</v>
      </c>
      <c r="Y380" s="53" t="n">
        <f aca="false">O380+T380</f>
        <v>0</v>
      </c>
      <c r="Z380" s="53" t="n">
        <f aca="false">P380+U380</f>
        <v>0</v>
      </c>
      <c r="AA380" s="53" t="n">
        <f aca="false">Q380+V380</f>
        <v>0</v>
      </c>
      <c r="AB380" s="53" t="n">
        <f aca="false">R380+W380</f>
        <v>0</v>
      </c>
      <c r="AC380" s="54" t="n">
        <f aca="false">ROUND(X380+Y380+Z380+AA380+AB380,1)</f>
        <v>199.5</v>
      </c>
      <c r="AD380" s="55" t="n">
        <f aca="false">(ROUND(AC380-AC366,1)/AC366)</f>
        <v>0.141957641671437</v>
      </c>
      <c r="AE380" s="46"/>
      <c r="AF380" s="47"/>
      <c r="AH380" s="59"/>
    </row>
    <row r="381" customFormat="false" ht="15" hidden="false" customHeight="false" outlineLevel="0" collapsed="false">
      <c r="A381" s="64"/>
      <c r="B381" s="65" t="s">
        <v>67</v>
      </c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12" t="n">
        <v>350</v>
      </c>
      <c r="AD381" s="12"/>
      <c r="AE381" s="46" t="s">
        <v>28</v>
      </c>
      <c r="AF381" s="47"/>
      <c r="AH381" s="59"/>
    </row>
    <row r="382" customFormat="false" ht="15" hidden="false" customHeight="false" outlineLevel="0" collapsed="false">
      <c r="A382" s="56" t="s">
        <v>19</v>
      </c>
      <c r="B382" s="49" t="s">
        <v>68</v>
      </c>
      <c r="C382" s="50" t="s">
        <v>4</v>
      </c>
      <c r="D382" s="51" t="n">
        <v>96</v>
      </c>
      <c r="E382" s="51" t="n">
        <v>0</v>
      </c>
      <c r="F382" s="51" t="n">
        <v>0</v>
      </c>
      <c r="G382" s="51" t="n">
        <v>0</v>
      </c>
      <c r="H382" s="51" t="n">
        <v>0</v>
      </c>
      <c r="I382" s="52" t="n">
        <v>30</v>
      </c>
      <c r="J382" s="52" t="n">
        <v>50</v>
      </c>
      <c r="K382" s="52" t="n">
        <v>0</v>
      </c>
      <c r="L382" s="52" t="n">
        <v>0</v>
      </c>
      <c r="M382" s="52" t="n">
        <v>0</v>
      </c>
      <c r="N382" s="53" t="n">
        <f aca="false">D382*$D$3</f>
        <v>124.8</v>
      </c>
      <c r="O382" s="53" t="n">
        <f aca="false">E382*$E$3</f>
        <v>0</v>
      </c>
      <c r="P382" s="53" t="n">
        <f aca="false">F382*$F$3</f>
        <v>0</v>
      </c>
      <c r="Q382" s="53" t="n">
        <f aca="false">G382*$G$3</f>
        <v>0</v>
      </c>
      <c r="R382" s="53" t="n">
        <f aca="false">H382*$H$3</f>
        <v>0</v>
      </c>
      <c r="S382" s="53" t="n">
        <f aca="false">(N382/100)*(I382*$I$3)+(N382/100)*(J382*$J$3)</f>
        <v>199.68</v>
      </c>
      <c r="T382" s="53" t="n">
        <f aca="false">(O382/100)*(K382*$K$3)</f>
        <v>0</v>
      </c>
      <c r="U382" s="53" t="n">
        <f aca="false">(P382/100)*(K382*$K$3)+(P382/100)*(L382*$L$3)</f>
        <v>0</v>
      </c>
      <c r="V382" s="53" t="n">
        <f aca="false">(Q382/100)*(L382*$L$3)</f>
        <v>0</v>
      </c>
      <c r="W382" s="53" t="n">
        <f aca="false">(R382/100)*(K382*$K$3)+(R382/100)*(L382*$L$3)</f>
        <v>0</v>
      </c>
      <c r="X382" s="53" t="n">
        <f aca="false">N382+S382</f>
        <v>324.48</v>
      </c>
      <c r="Y382" s="53" t="n">
        <f aca="false">O382+T382</f>
        <v>0</v>
      </c>
      <c r="Z382" s="53" t="n">
        <f aca="false">P382+U382</f>
        <v>0</v>
      </c>
      <c r="AA382" s="53" t="n">
        <f aca="false">Q382+V382</f>
        <v>0</v>
      </c>
      <c r="AB382" s="53" t="n">
        <f aca="false">R382+W382</f>
        <v>0</v>
      </c>
      <c r="AC382" s="54" t="n">
        <f aca="false">ROUND(X382+Y382+Z382+AA382+AB382,1)</f>
        <v>324.5</v>
      </c>
      <c r="AD382" s="55" t="n">
        <v>0</v>
      </c>
      <c r="AE382" s="46"/>
      <c r="AF382" s="47"/>
      <c r="AH382" s="59"/>
    </row>
    <row r="383" customFormat="false" ht="15" hidden="false" customHeight="false" outlineLevel="0" collapsed="false">
      <c r="A383" s="48" t="s">
        <v>29</v>
      </c>
      <c r="B383" s="49" t="n">
        <v>10</v>
      </c>
      <c r="C383" s="50" t="s">
        <v>5</v>
      </c>
      <c r="D383" s="51" t="n">
        <v>96</v>
      </c>
      <c r="E383" s="51" t="n">
        <v>0</v>
      </c>
      <c r="F383" s="51" t="n">
        <v>0</v>
      </c>
      <c r="G383" s="51" t="n">
        <v>0</v>
      </c>
      <c r="H383" s="51" t="n">
        <v>0</v>
      </c>
      <c r="I383" s="52" t="n">
        <v>45</v>
      </c>
      <c r="J383" s="52" t="n">
        <v>65</v>
      </c>
      <c r="K383" s="52" t="n">
        <v>0</v>
      </c>
      <c r="L383" s="52" t="n">
        <v>0</v>
      </c>
      <c r="M383" s="52" t="n">
        <v>0</v>
      </c>
      <c r="N383" s="53" t="n">
        <f aca="false">D383*$D$4</f>
        <v>120</v>
      </c>
      <c r="O383" s="53" t="n">
        <f aca="false">E383*$E$4</f>
        <v>0</v>
      </c>
      <c r="P383" s="53" t="n">
        <f aca="false">F383*$F$4</f>
        <v>0</v>
      </c>
      <c r="Q383" s="53" t="n">
        <f aca="false">G383*$G$4</f>
        <v>0</v>
      </c>
      <c r="R383" s="53" t="n">
        <f aca="false">H383*$H$4</f>
        <v>0</v>
      </c>
      <c r="S383" s="53" t="n">
        <f aca="false">(N383/100)*(I383*$I$4)+(N383/100)*(J383*$J$4)</f>
        <v>264</v>
      </c>
      <c r="T383" s="53" t="n">
        <f aca="false">(O383/100)*(K383*$K$4)</f>
        <v>0</v>
      </c>
      <c r="U383" s="53" t="n">
        <f aca="false">(P383/100)*(K383*$K$4)+(P383/100)*(L383*$L$4)</f>
        <v>0</v>
      </c>
      <c r="V383" s="53" t="n">
        <f aca="false">(Q383/100)*(L383*$L$4)</f>
        <v>0</v>
      </c>
      <c r="W383" s="53" t="n">
        <f aca="false">(R383/100)*(K383*$K$4)+(R383/100)*(L383*$L$4)</f>
        <v>0</v>
      </c>
      <c r="X383" s="53" t="n">
        <f aca="false">N383+S383</f>
        <v>384</v>
      </c>
      <c r="Y383" s="53" t="n">
        <f aca="false">O383+T383</f>
        <v>0</v>
      </c>
      <c r="Z383" s="53" t="n">
        <f aca="false">P383+U383</f>
        <v>0</v>
      </c>
      <c r="AA383" s="53" t="n">
        <f aca="false">Q383+V383</f>
        <v>0</v>
      </c>
      <c r="AB383" s="53" t="n">
        <f aca="false">R383+W383</f>
        <v>0</v>
      </c>
      <c r="AC383" s="54" t="n">
        <f aca="false">ROUND(X383+Y383+Z383+AA383+AB383,1)</f>
        <v>384</v>
      </c>
      <c r="AD383" s="55" t="n">
        <f aca="false">(ROUND(AC383-AC382,1)/AC382)</f>
        <v>0.183359013867488</v>
      </c>
      <c r="AE383" s="46"/>
      <c r="AF383" s="47"/>
      <c r="AH383" s="59"/>
    </row>
    <row r="384" customFormat="false" ht="15" hidden="false" customHeight="false" outlineLevel="0" collapsed="false">
      <c r="A384" s="48" t="s">
        <v>30</v>
      </c>
      <c r="B384" s="49" t="n">
        <v>10</v>
      </c>
      <c r="C384" s="50" t="s">
        <v>6</v>
      </c>
      <c r="D384" s="51" t="n">
        <v>96</v>
      </c>
      <c r="E384" s="51" t="n">
        <v>0</v>
      </c>
      <c r="F384" s="51" t="n">
        <v>0</v>
      </c>
      <c r="G384" s="51" t="n">
        <v>0</v>
      </c>
      <c r="H384" s="51" t="n">
        <v>0</v>
      </c>
      <c r="I384" s="52" t="n">
        <v>30</v>
      </c>
      <c r="J384" s="52" t="n">
        <v>50</v>
      </c>
      <c r="K384" s="52" t="n">
        <v>0</v>
      </c>
      <c r="L384" s="52" t="n">
        <v>0</v>
      </c>
      <c r="M384" s="52" t="n">
        <v>0</v>
      </c>
      <c r="N384" s="53" t="n">
        <f aca="false">D384*$D$5</f>
        <v>124.8</v>
      </c>
      <c r="O384" s="53" t="n">
        <f aca="false">E384*$E$5</f>
        <v>0</v>
      </c>
      <c r="P384" s="53" t="n">
        <f aca="false">F384*$F$5</f>
        <v>0</v>
      </c>
      <c r="Q384" s="53" t="n">
        <f aca="false">G384*$G$5</f>
        <v>0</v>
      </c>
      <c r="R384" s="53" t="n">
        <f aca="false">H384*$H$5</f>
        <v>0</v>
      </c>
      <c r="S384" s="53" t="n">
        <f aca="false">(N384/100)*(I384*$I$5)+(N384/100)*(J384*$J$5)</f>
        <v>199.68</v>
      </c>
      <c r="T384" s="53" t="n">
        <f aca="false">(O384/100)*(K384*$K$5)</f>
        <v>0</v>
      </c>
      <c r="U384" s="53" t="n">
        <f aca="false">(P384/100)*(K384*$K$5)+(P384/100)*(L384*$L$5)</f>
        <v>0</v>
      </c>
      <c r="V384" s="53" t="n">
        <f aca="false">(Q384/100)*(L384*$L$5)</f>
        <v>0</v>
      </c>
      <c r="W384" s="53" t="n">
        <f aca="false">(R384/100)*(K384*$K$5)+(R384/100)*(L384*$L$5)</f>
        <v>0</v>
      </c>
      <c r="X384" s="53" t="n">
        <f aca="false">N384+S384</f>
        <v>324.48</v>
      </c>
      <c r="Y384" s="53" t="n">
        <f aca="false">O384+T384</f>
        <v>0</v>
      </c>
      <c r="Z384" s="53" t="n">
        <f aca="false">P384+U384</f>
        <v>0</v>
      </c>
      <c r="AA384" s="53" t="n">
        <f aca="false">Q384+V384</f>
        <v>0</v>
      </c>
      <c r="AB384" s="53" t="n">
        <f aca="false">R384+W384</f>
        <v>0</v>
      </c>
      <c r="AC384" s="54" t="n">
        <f aca="false">ROUND(X384+Y384+Z384+AA384+AB384,1)</f>
        <v>324.5</v>
      </c>
      <c r="AD384" s="55" t="n">
        <f aca="false">(ROUND(AC384-AC382,1)/AC382)</f>
        <v>0</v>
      </c>
      <c r="AE384" s="46"/>
      <c r="AF384" s="47"/>
      <c r="AH384" s="59"/>
    </row>
    <row r="385" customFormat="false" ht="15" hidden="false" customHeight="false" outlineLevel="0" collapsed="false">
      <c r="A385" s="48" t="s">
        <v>31</v>
      </c>
      <c r="B385" s="49" t="n">
        <v>0</v>
      </c>
      <c r="C385" s="50" t="s">
        <v>7</v>
      </c>
      <c r="D385" s="51" t="n">
        <v>96</v>
      </c>
      <c r="E385" s="51" t="n">
        <v>0</v>
      </c>
      <c r="F385" s="51" t="n">
        <v>0</v>
      </c>
      <c r="G385" s="51" t="n">
        <v>0</v>
      </c>
      <c r="H385" s="51" t="n">
        <v>0</v>
      </c>
      <c r="I385" s="52" t="n">
        <v>30</v>
      </c>
      <c r="J385" s="52" t="n">
        <v>50</v>
      </c>
      <c r="K385" s="52" t="n">
        <v>0</v>
      </c>
      <c r="L385" s="52" t="n">
        <v>0</v>
      </c>
      <c r="M385" s="52" t="n">
        <v>0</v>
      </c>
      <c r="N385" s="53" t="n">
        <f aca="false">D385*$D$6</f>
        <v>124.8</v>
      </c>
      <c r="O385" s="53" t="n">
        <f aca="false">E385*$E$6</f>
        <v>0</v>
      </c>
      <c r="P385" s="53" t="n">
        <f aca="false">F385*$F$6</f>
        <v>0</v>
      </c>
      <c r="Q385" s="53" t="n">
        <f aca="false">G385*$G$6</f>
        <v>0</v>
      </c>
      <c r="R385" s="53" t="n">
        <f aca="false">H385*$H$6</f>
        <v>0</v>
      </c>
      <c r="S385" s="53" t="n">
        <f aca="false">(N385/100)*(I385*$I$6)+(N385/100)*(J385*$J$6)</f>
        <v>199.68</v>
      </c>
      <c r="T385" s="53" t="n">
        <f aca="false">(O385/100)*(K385*$K$6)</f>
        <v>0</v>
      </c>
      <c r="U385" s="53" t="n">
        <f aca="false">(P385/100)*(K385*$K$6)+(P385/100)*(L385*$L$6)</f>
        <v>0</v>
      </c>
      <c r="V385" s="53" t="n">
        <f aca="false">(Q385/100)*(L385*$L$6)</f>
        <v>0</v>
      </c>
      <c r="W385" s="53" t="n">
        <f aca="false">(R385/100)*(K385*$K$6)+(R385/100)*(L385*$L$6)</f>
        <v>0</v>
      </c>
      <c r="X385" s="53" t="n">
        <f aca="false">N385+S385</f>
        <v>324.48</v>
      </c>
      <c r="Y385" s="53" t="n">
        <f aca="false">O385+T385</f>
        <v>0</v>
      </c>
      <c r="Z385" s="53" t="n">
        <f aca="false">P385+U385</f>
        <v>0</v>
      </c>
      <c r="AA385" s="53" t="n">
        <f aca="false">Q385+V385</f>
        <v>0</v>
      </c>
      <c r="AB385" s="53" t="n">
        <f aca="false">R385+W385</f>
        <v>0</v>
      </c>
      <c r="AC385" s="54" t="n">
        <f aca="false">ROUND(X385+Y385+Z385+AA385+AB385,1)</f>
        <v>324.5</v>
      </c>
      <c r="AD385" s="55" t="n">
        <f aca="false">(ROUND(AC385-AC382,1)/AC382)</f>
        <v>0</v>
      </c>
      <c r="AE385" s="46"/>
      <c r="AF385" s="47"/>
      <c r="AH385" s="59"/>
    </row>
    <row r="386" customFormat="false" ht="15" hidden="false" customHeight="false" outlineLevel="0" collapsed="false">
      <c r="A386" s="48" t="s">
        <v>32</v>
      </c>
      <c r="B386" s="49" t="n">
        <v>0</v>
      </c>
      <c r="C386" s="50" t="s">
        <v>8</v>
      </c>
      <c r="D386" s="51" t="n">
        <v>96</v>
      </c>
      <c r="E386" s="51" t="n">
        <v>0</v>
      </c>
      <c r="F386" s="51" t="n">
        <v>0</v>
      </c>
      <c r="G386" s="51" t="n">
        <v>0</v>
      </c>
      <c r="H386" s="51" t="n">
        <v>0</v>
      </c>
      <c r="I386" s="52" t="n">
        <v>30</v>
      </c>
      <c r="J386" s="52" t="n">
        <v>50</v>
      </c>
      <c r="K386" s="52" t="n">
        <v>0</v>
      </c>
      <c r="L386" s="52" t="n">
        <v>0</v>
      </c>
      <c r="M386" s="52" t="n">
        <v>0</v>
      </c>
      <c r="N386" s="53" t="n">
        <f aca="false">D386*$D$7</f>
        <v>124.8</v>
      </c>
      <c r="O386" s="53" t="n">
        <f aca="false">E386*$E$7</f>
        <v>0</v>
      </c>
      <c r="P386" s="53" t="n">
        <f aca="false">F386*$F$7</f>
        <v>0</v>
      </c>
      <c r="Q386" s="53" t="n">
        <f aca="false">G386*$G$7</f>
        <v>0</v>
      </c>
      <c r="R386" s="53" t="n">
        <f aca="false">H386*$H$7</f>
        <v>0</v>
      </c>
      <c r="S386" s="53" t="n">
        <f aca="false">(N386/100)*(I386*$I$7)+(N386/100)*(J386*$J$7)</f>
        <v>199.68</v>
      </c>
      <c r="T386" s="53" t="n">
        <f aca="false">(O386/100)*(K386*$K$7)</f>
        <v>0</v>
      </c>
      <c r="U386" s="53" t="n">
        <f aca="false">(P386/100)*(K386*$K$7)+(P386/100)*(L386*$L$7)</f>
        <v>0</v>
      </c>
      <c r="V386" s="53" t="n">
        <f aca="false">(Q386/100)*(L386*$L$7)</f>
        <v>0</v>
      </c>
      <c r="W386" s="53" t="n">
        <f aca="false">(R386/100)*(K386*$K$7)+(R386/100)*(L386*$L$7)</f>
        <v>0</v>
      </c>
      <c r="X386" s="53" t="n">
        <f aca="false">N386+S386</f>
        <v>324.48</v>
      </c>
      <c r="Y386" s="53" t="n">
        <f aca="false">O386+T386</f>
        <v>0</v>
      </c>
      <c r="Z386" s="53" t="n">
        <f aca="false">P386+U386</f>
        <v>0</v>
      </c>
      <c r="AA386" s="53" t="n">
        <f aca="false">Q386+V386</f>
        <v>0</v>
      </c>
      <c r="AB386" s="53" t="n">
        <f aca="false">R386+W386</f>
        <v>0</v>
      </c>
      <c r="AC386" s="54" t="n">
        <f aca="false">ROUND(X386+Y386+Z386+AA386+AB386,1)</f>
        <v>324.5</v>
      </c>
      <c r="AD386" s="55" t="n">
        <f aca="false">(ROUND(AC386-AC382,1)/AC382)</f>
        <v>0</v>
      </c>
      <c r="AE386" s="46"/>
      <c r="AF386" s="47"/>
      <c r="AH386" s="59"/>
    </row>
    <row r="387" customFormat="false" ht="15" hidden="false" customHeight="false" outlineLevel="0" collapsed="false">
      <c r="A387" s="48" t="s">
        <v>33</v>
      </c>
      <c r="B387" s="49"/>
      <c r="C387" s="50" t="s">
        <v>9</v>
      </c>
      <c r="D387" s="51" t="n">
        <v>96</v>
      </c>
      <c r="E387" s="51" t="n">
        <v>0</v>
      </c>
      <c r="F387" s="51" t="n">
        <v>0</v>
      </c>
      <c r="G387" s="51" t="n">
        <v>0</v>
      </c>
      <c r="H387" s="51" t="n">
        <v>0</v>
      </c>
      <c r="I387" s="52" t="n">
        <v>30</v>
      </c>
      <c r="J387" s="52" t="n">
        <v>50</v>
      </c>
      <c r="K387" s="52" t="n">
        <v>0</v>
      </c>
      <c r="L387" s="52" t="n">
        <v>0</v>
      </c>
      <c r="M387" s="52" t="n">
        <v>0</v>
      </c>
      <c r="N387" s="53" t="n">
        <f aca="false">D387*$D$8</f>
        <v>124.8</v>
      </c>
      <c r="O387" s="53" t="n">
        <f aca="false">E387*$E$8</f>
        <v>0</v>
      </c>
      <c r="P387" s="53" t="n">
        <f aca="false">F387*$F$8</f>
        <v>0</v>
      </c>
      <c r="Q387" s="53" t="n">
        <f aca="false">G387*$G$8</f>
        <v>0</v>
      </c>
      <c r="R387" s="53" t="n">
        <f aca="false">H387*$H$8</f>
        <v>0</v>
      </c>
      <c r="S387" s="53" t="n">
        <f aca="false">(N387/100)*(I387*$I$8)+(N387/100)*(J387*$J$8)</f>
        <v>199.68</v>
      </c>
      <c r="T387" s="53" t="n">
        <f aca="false">(O387/100)*(K387*$K$8)</f>
        <v>0</v>
      </c>
      <c r="U387" s="53" t="n">
        <f aca="false">(P387/100)*(K387*$K$8)+(P387/100)*(L387*$L$8)</f>
        <v>0</v>
      </c>
      <c r="V387" s="53" t="n">
        <f aca="false">(Q387/100)*(L387*$L$8)</f>
        <v>0</v>
      </c>
      <c r="W387" s="53" t="n">
        <f aca="false">(R387/100)*(K387*$K$8)+(R387/100)*(L387*$L$8)</f>
        <v>0</v>
      </c>
      <c r="X387" s="53" t="n">
        <f aca="false">N387+S387</f>
        <v>324.48</v>
      </c>
      <c r="Y387" s="53" t="n">
        <f aca="false">O387+T387</f>
        <v>0</v>
      </c>
      <c r="Z387" s="53" t="n">
        <f aca="false">P387+U387</f>
        <v>0</v>
      </c>
      <c r="AA387" s="53" t="n">
        <f aca="false">Q387+V387</f>
        <v>0</v>
      </c>
      <c r="AB387" s="53" t="n">
        <f aca="false">R387+W387</f>
        <v>0</v>
      </c>
      <c r="AC387" s="54" t="n">
        <f aca="false">ROUND(X387+Y387+Z387+AA387+AB387,1)</f>
        <v>324.5</v>
      </c>
      <c r="AD387" s="55" t="n">
        <f aca="false">(ROUND(AC387-AC382,1)/AC382)</f>
        <v>0</v>
      </c>
      <c r="AE387" s="46"/>
      <c r="AF387" s="47"/>
      <c r="AH387" s="59"/>
    </row>
    <row r="388" customFormat="false" ht="15" hidden="false" customHeight="false" outlineLevel="0" collapsed="false">
      <c r="A388" s="48" t="s">
        <v>34</v>
      </c>
      <c r="B388" s="49"/>
      <c r="C388" s="50" t="s">
        <v>10</v>
      </c>
      <c r="D388" s="51" t="n">
        <v>48</v>
      </c>
      <c r="E388" s="51" t="n">
        <v>102</v>
      </c>
      <c r="F388" s="51" t="n">
        <v>0</v>
      </c>
      <c r="G388" s="51" t="n">
        <v>0</v>
      </c>
      <c r="H388" s="51" t="n">
        <v>0</v>
      </c>
      <c r="I388" s="52" t="n">
        <v>30</v>
      </c>
      <c r="J388" s="52" t="n">
        <v>50</v>
      </c>
      <c r="K388" s="52" t="n">
        <v>85</v>
      </c>
      <c r="L388" s="52" t="n">
        <v>0</v>
      </c>
      <c r="M388" s="52" t="n">
        <v>0</v>
      </c>
      <c r="N388" s="53" t="n">
        <f aca="false">D388*$D$9</f>
        <v>60</v>
      </c>
      <c r="O388" s="53" t="n">
        <f aca="false">E388*$E$9</f>
        <v>127.5</v>
      </c>
      <c r="P388" s="53" t="n">
        <f aca="false">F388*$F$9</f>
        <v>0</v>
      </c>
      <c r="Q388" s="53" t="n">
        <f aca="false">G388*$G$9</f>
        <v>0</v>
      </c>
      <c r="R388" s="53" t="n">
        <f aca="false">H388*$H$9</f>
        <v>0</v>
      </c>
      <c r="S388" s="53" t="n">
        <f aca="false">(N388/100)*(I388*$I$9)+(N388/100)*(J388*$J$9)</f>
        <v>48</v>
      </c>
      <c r="T388" s="53" t="n">
        <f aca="false">(O388/100)*(K388*$K$9)</f>
        <v>151.725</v>
      </c>
      <c r="U388" s="53" t="n">
        <f aca="false">(P388/100)*(K388*$K$9)+(P388/100)*(L388*$L$9)</f>
        <v>0</v>
      </c>
      <c r="V388" s="53" t="n">
        <f aca="false">(Q388/100)*(L388*$L$9)</f>
        <v>0</v>
      </c>
      <c r="W388" s="53" t="n">
        <f aca="false">(R388/100)*(K388*$K$9)+(R388/100)*(L388*$L$9)</f>
        <v>0</v>
      </c>
      <c r="X388" s="53" t="n">
        <f aca="false">N388+S388</f>
        <v>108</v>
      </c>
      <c r="Y388" s="53" t="n">
        <f aca="false">O388+T388</f>
        <v>279.225</v>
      </c>
      <c r="Z388" s="53" t="n">
        <f aca="false">P388+U388</f>
        <v>0</v>
      </c>
      <c r="AA388" s="53" t="n">
        <f aca="false">Q388+V388</f>
        <v>0</v>
      </c>
      <c r="AB388" s="53" t="n">
        <f aca="false">R388+W388</f>
        <v>0</v>
      </c>
      <c r="AC388" s="54" t="n">
        <f aca="false">ROUND(X388+Y388+Z388+AA388+AB388,1)</f>
        <v>387.2</v>
      </c>
      <c r="AD388" s="55" t="n">
        <f aca="false">(ROUND(AC388-AC382,1)/AC382)</f>
        <v>0.193220338983051</v>
      </c>
      <c r="AE388" s="46"/>
      <c r="AF388" s="47"/>
      <c r="AH388" s="59"/>
    </row>
    <row r="389" customFormat="false" ht="15" hidden="false" customHeight="false" outlineLevel="0" collapsed="false">
      <c r="A389" s="48" t="s">
        <v>35</v>
      </c>
      <c r="B389" s="49"/>
      <c r="C389" s="50" t="s">
        <v>11</v>
      </c>
      <c r="D389" s="51" t="n">
        <v>48</v>
      </c>
      <c r="E389" s="51" t="n">
        <v>0</v>
      </c>
      <c r="F389" s="51" t="n">
        <v>102</v>
      </c>
      <c r="G389" s="51" t="n">
        <v>0</v>
      </c>
      <c r="H389" s="51" t="n">
        <v>0</v>
      </c>
      <c r="I389" s="52" t="n">
        <v>30</v>
      </c>
      <c r="J389" s="52" t="n">
        <v>50</v>
      </c>
      <c r="K389" s="52" t="n">
        <v>42.5</v>
      </c>
      <c r="L389" s="52" t="n">
        <v>42.5</v>
      </c>
      <c r="M389" s="52" t="n">
        <v>0</v>
      </c>
      <c r="N389" s="53" t="n">
        <f aca="false">D389*$D$10</f>
        <v>60</v>
      </c>
      <c r="O389" s="53" t="n">
        <f aca="false">E389*$E$10</f>
        <v>0</v>
      </c>
      <c r="P389" s="53" t="n">
        <f aca="false">F389*$F$10</f>
        <v>127.5</v>
      </c>
      <c r="Q389" s="53" t="n">
        <f aca="false">G389*$G$10</f>
        <v>0</v>
      </c>
      <c r="R389" s="53" t="n">
        <f aca="false">H389*$H$10</f>
        <v>0</v>
      </c>
      <c r="S389" s="53" t="n">
        <f aca="false">(N389/100)*(I389*$I$10)+(N389/100)*(J389*$J$10)</f>
        <v>48</v>
      </c>
      <c r="T389" s="53" t="n">
        <f aca="false">(O389/100)*(K389*$J$10)</f>
        <v>0</v>
      </c>
      <c r="U389" s="53" t="n">
        <f aca="false">(P389/100)*(K389*$K$10)+(P389/100)*(L389*$L$10)</f>
        <v>151.725</v>
      </c>
      <c r="V389" s="53" t="n">
        <f aca="false">(Q389/100)*(L389*$L$10)</f>
        <v>0</v>
      </c>
      <c r="W389" s="53" t="n">
        <f aca="false">(R389/100)*(K389*$K$10)+(R389/100)*(L389*$L$10)</f>
        <v>0</v>
      </c>
      <c r="X389" s="53" t="n">
        <f aca="false">N389+S389</f>
        <v>108</v>
      </c>
      <c r="Y389" s="53" t="n">
        <f aca="false">O389+T389</f>
        <v>0</v>
      </c>
      <c r="Z389" s="53" t="n">
        <f aca="false">P389+U389</f>
        <v>279.225</v>
      </c>
      <c r="AA389" s="53" t="n">
        <f aca="false">Q389+V389</f>
        <v>0</v>
      </c>
      <c r="AB389" s="53" t="n">
        <f aca="false">R389+W389</f>
        <v>0</v>
      </c>
      <c r="AC389" s="54" t="n">
        <f aca="false">ROUND(X389+Y389+Z389+AA389+AB389,1)</f>
        <v>387.2</v>
      </c>
      <c r="AD389" s="55" t="n">
        <f aca="false">(ROUND(AC389-AC382,1)/AC382)</f>
        <v>0.193220338983051</v>
      </c>
      <c r="AE389" s="46"/>
      <c r="AF389" s="47"/>
      <c r="AH389" s="59"/>
    </row>
    <row r="390" customFormat="false" ht="15" hidden="false" customHeight="false" outlineLevel="0" collapsed="false">
      <c r="A390" s="48" t="s">
        <v>36</v>
      </c>
      <c r="B390" s="49"/>
      <c r="C390" s="50" t="s">
        <v>12</v>
      </c>
      <c r="D390" s="51" t="n">
        <v>48</v>
      </c>
      <c r="E390" s="51" t="n">
        <v>0</v>
      </c>
      <c r="F390" s="51" t="n">
        <v>0</v>
      </c>
      <c r="G390" s="51" t="n">
        <v>102</v>
      </c>
      <c r="H390" s="51" t="n">
        <v>0</v>
      </c>
      <c r="I390" s="52" t="n">
        <v>30</v>
      </c>
      <c r="J390" s="52" t="n">
        <v>50</v>
      </c>
      <c r="K390" s="52" t="n">
        <v>0</v>
      </c>
      <c r="L390" s="52" t="n">
        <v>85</v>
      </c>
      <c r="M390" s="52" t="n">
        <v>0</v>
      </c>
      <c r="N390" s="53" t="n">
        <f aca="false">D390*$D$11</f>
        <v>60</v>
      </c>
      <c r="O390" s="53" t="n">
        <f aca="false">E390*$E$11</f>
        <v>0</v>
      </c>
      <c r="P390" s="53" t="n">
        <f aca="false">F390*$F$11</f>
        <v>0</v>
      </c>
      <c r="Q390" s="53" t="n">
        <f aca="false">G390*$G$11</f>
        <v>127.5</v>
      </c>
      <c r="R390" s="53" t="n">
        <f aca="false">H390*$H$11</f>
        <v>0</v>
      </c>
      <c r="S390" s="53" t="n">
        <f aca="false">(N390/100)*(I390*$I$11)+(N390/100)*(J390*$J$11)</f>
        <v>48</v>
      </c>
      <c r="T390" s="53" t="n">
        <f aca="false">(O390/100)*(K390*$K$11)</f>
        <v>0</v>
      </c>
      <c r="U390" s="53" t="n">
        <f aca="false">(P390/100)*(K390*$K$11)+(P390/100)*(L390*$L$11)</f>
        <v>0</v>
      </c>
      <c r="V390" s="53" t="n">
        <f aca="false">(Q390/100)*(L390*$L$11)</f>
        <v>151.725</v>
      </c>
      <c r="W390" s="53" t="n">
        <f aca="false">(R390/100)*(K390*$K$11)+(R390/100)*(L390*$L$11)</f>
        <v>0</v>
      </c>
      <c r="X390" s="53" t="n">
        <f aca="false">N390+S390</f>
        <v>108</v>
      </c>
      <c r="Y390" s="53" t="n">
        <f aca="false">O390+T390</f>
        <v>0</v>
      </c>
      <c r="Z390" s="53" t="n">
        <f aca="false">P390+U390</f>
        <v>0</v>
      </c>
      <c r="AA390" s="53" t="n">
        <f aca="false">Q390+V390</f>
        <v>279.225</v>
      </c>
      <c r="AB390" s="53" t="n">
        <f aca="false">R390+W390</f>
        <v>0</v>
      </c>
      <c r="AC390" s="54" t="n">
        <f aca="false">ROUND(X390+Y390+Z390+AA390+AB390,1)</f>
        <v>387.2</v>
      </c>
      <c r="AD390" s="55" t="n">
        <f aca="false">(ROUND(AC390-AC382,1)/AC382)</f>
        <v>0.193220338983051</v>
      </c>
      <c r="AE390" s="46"/>
      <c r="AF390" s="47"/>
      <c r="AH390" s="59"/>
    </row>
    <row r="391" customFormat="false" ht="15" hidden="false" customHeight="false" outlineLevel="0" collapsed="false">
      <c r="A391" s="48" t="s">
        <v>37</v>
      </c>
      <c r="B391" s="49"/>
      <c r="C391" s="50" t="s">
        <v>13</v>
      </c>
      <c r="D391" s="51" t="n">
        <v>48</v>
      </c>
      <c r="E391" s="51" t="n">
        <v>0</v>
      </c>
      <c r="F391" s="51" t="n">
        <v>0</v>
      </c>
      <c r="G391" s="51" t="n">
        <v>0</v>
      </c>
      <c r="H391" s="51" t="n">
        <v>102</v>
      </c>
      <c r="I391" s="52" t="n">
        <v>30</v>
      </c>
      <c r="J391" s="52" t="n">
        <v>50</v>
      </c>
      <c r="K391" s="52" t="n">
        <v>42.5</v>
      </c>
      <c r="L391" s="52" t="n">
        <v>42.5</v>
      </c>
      <c r="M391" s="52" t="n">
        <v>0</v>
      </c>
      <c r="N391" s="53" t="n">
        <f aca="false">D391*$D$12</f>
        <v>60</v>
      </c>
      <c r="O391" s="53" t="n">
        <f aca="false">E391*$E$12</f>
        <v>0</v>
      </c>
      <c r="P391" s="53" t="n">
        <f aca="false">F391*$F$12</f>
        <v>0</v>
      </c>
      <c r="Q391" s="53" t="n">
        <f aca="false">G391*$G$12</f>
        <v>0</v>
      </c>
      <c r="R391" s="53" t="n">
        <f aca="false">H391*$H$12</f>
        <v>127.5</v>
      </c>
      <c r="S391" s="53" t="n">
        <f aca="false">(N391/100)*(I391*$I$12)+(N391/100)*(J391*$J$12)</f>
        <v>48</v>
      </c>
      <c r="T391" s="53" t="n">
        <f aca="false">(O391/100)*(K391*$K$12)</f>
        <v>0</v>
      </c>
      <c r="U391" s="53" t="n">
        <f aca="false">(P391/100)*(K391*$K$12)+(P391/100)*(L391*$L$12)</f>
        <v>0</v>
      </c>
      <c r="V391" s="53" t="n">
        <f aca="false">(Q391/100)*(L391*$L$12)</f>
        <v>0</v>
      </c>
      <c r="W391" s="53" t="n">
        <f aca="false">(R391/100)*(K391*$K$12)+(R391/100)*(L391*$L$12)</f>
        <v>151.725</v>
      </c>
      <c r="X391" s="53" t="n">
        <f aca="false">N391+S391</f>
        <v>108</v>
      </c>
      <c r="Y391" s="53" t="n">
        <f aca="false">O391+T391</f>
        <v>0</v>
      </c>
      <c r="Z391" s="53" t="n">
        <f aca="false">P391+U391</f>
        <v>0</v>
      </c>
      <c r="AA391" s="53" t="n">
        <f aca="false">Q391+V391</f>
        <v>0</v>
      </c>
      <c r="AB391" s="53" t="n">
        <f aca="false">R391+W391</f>
        <v>279.225</v>
      </c>
      <c r="AC391" s="54" t="n">
        <f aca="false">ROUND(X391+Y391+Z391+AA391+AB391,1)</f>
        <v>387.2</v>
      </c>
      <c r="AD391" s="55" t="n">
        <f aca="false">(ROUND(AC391-AC382,1)/AC382)</f>
        <v>0.193220338983051</v>
      </c>
      <c r="AE391" s="46"/>
      <c r="AF391" s="47"/>
      <c r="AH391" s="59"/>
    </row>
    <row r="392" customFormat="false" ht="15" hidden="false" customHeight="false" outlineLevel="0" collapsed="false">
      <c r="A392" s="48" t="s">
        <v>38</v>
      </c>
      <c r="B392" s="49"/>
      <c r="C392" s="50" t="s">
        <v>14</v>
      </c>
      <c r="D392" s="51" t="n">
        <v>96</v>
      </c>
      <c r="E392" s="51" t="n">
        <v>0</v>
      </c>
      <c r="F392" s="51" t="n">
        <v>0</v>
      </c>
      <c r="G392" s="51" t="n">
        <v>0</v>
      </c>
      <c r="H392" s="51" t="n">
        <v>0</v>
      </c>
      <c r="I392" s="52" t="n">
        <v>30</v>
      </c>
      <c r="J392" s="52" t="n">
        <v>50</v>
      </c>
      <c r="K392" s="52" t="n">
        <v>0</v>
      </c>
      <c r="L392" s="52" t="n">
        <v>0</v>
      </c>
      <c r="M392" s="52" t="n">
        <v>70</v>
      </c>
      <c r="N392" s="53" t="n">
        <f aca="false">D392*$D$13</f>
        <v>120</v>
      </c>
      <c r="O392" s="53" t="n">
        <f aca="false">E392*$E$13</f>
        <v>0</v>
      </c>
      <c r="P392" s="53" t="n">
        <f aca="false">F392*$F$13</f>
        <v>0</v>
      </c>
      <c r="Q392" s="53" t="n">
        <f aca="false">G392*$G$13</f>
        <v>0</v>
      </c>
      <c r="R392" s="53" t="n">
        <f aca="false">H392*$H$13</f>
        <v>0</v>
      </c>
      <c r="S392" s="53" t="n">
        <f aca="false">(N392/100)*(I392*$I$13)+(N392/100)*(J392*$J$13)+(N392/100)*(M392*$M$13)</f>
        <v>264</v>
      </c>
      <c r="T392" s="53" t="n">
        <f aca="false">(O392/100)*(K392*$K$13)+(O392/100)*(M392*$M$13)</f>
        <v>0</v>
      </c>
      <c r="U392" s="53" t="n">
        <f aca="false">(P392/100)*(K392*$K$13)+(P392/100)*(L392*$L$13)+(P392/100)*(M392*$M$13)</f>
        <v>0</v>
      </c>
      <c r="V392" s="53" t="n">
        <f aca="false">(Q392/100)*(L392*$L$13)+(Q392/100)*(M392*$M$13)</f>
        <v>0</v>
      </c>
      <c r="W392" s="53" t="n">
        <f aca="false">(R392/100)*(K392*$K$13)+(R392/100)*(L392*$L$13)+(R392/100)*(M392*$M$13)</f>
        <v>0</v>
      </c>
      <c r="X392" s="53" t="n">
        <f aca="false">N392+S392</f>
        <v>384</v>
      </c>
      <c r="Y392" s="53" t="n">
        <f aca="false">O392+T392</f>
        <v>0</v>
      </c>
      <c r="Z392" s="53" t="n">
        <f aca="false">P392+U392</f>
        <v>0</v>
      </c>
      <c r="AA392" s="53" t="n">
        <f aca="false">Q392+V392</f>
        <v>0</v>
      </c>
      <c r="AB392" s="53" t="n">
        <f aca="false">R392+W392</f>
        <v>0</v>
      </c>
      <c r="AC392" s="54" t="n">
        <f aca="false">ROUND(X392+Y392+Z392+AA392+AB392,1)</f>
        <v>384</v>
      </c>
      <c r="AD392" s="55" t="n">
        <f aca="false">(ROUND(AC392-AC382,1)/AC382)</f>
        <v>0.183359013867488</v>
      </c>
      <c r="AE392" s="46"/>
      <c r="AF392" s="47"/>
      <c r="AH392" s="59"/>
    </row>
    <row r="393" customFormat="false" ht="15" hidden="false" customHeight="false" outlineLevel="0" collapsed="false">
      <c r="A393" s="48" t="s">
        <v>39</v>
      </c>
      <c r="B393" s="49"/>
      <c r="C393" s="50" t="s">
        <v>15</v>
      </c>
      <c r="D393" s="51" t="n">
        <v>96</v>
      </c>
      <c r="E393" s="51" t="n">
        <v>0</v>
      </c>
      <c r="F393" s="51" t="n">
        <v>0</v>
      </c>
      <c r="G393" s="51" t="n">
        <v>0</v>
      </c>
      <c r="H393" s="51" t="n">
        <v>0</v>
      </c>
      <c r="I393" s="52" t="n">
        <v>30</v>
      </c>
      <c r="J393" s="52" t="n">
        <v>50</v>
      </c>
      <c r="K393" s="52" t="n">
        <v>70</v>
      </c>
      <c r="L393" s="52" t="n">
        <v>0</v>
      </c>
      <c r="M393" s="52" t="n">
        <v>0</v>
      </c>
      <c r="N393" s="53" t="n">
        <f aca="false">D393*$D$14</f>
        <v>120</v>
      </c>
      <c r="O393" s="53" t="n">
        <f aca="false">E393*$E$14</f>
        <v>0</v>
      </c>
      <c r="P393" s="53" t="n">
        <f aca="false">F393*$F$14</f>
        <v>0</v>
      </c>
      <c r="Q393" s="53" t="n">
        <f aca="false">G393*$G$14</f>
        <v>0</v>
      </c>
      <c r="R393" s="53" t="n">
        <f aca="false">H393*$H$14</f>
        <v>0</v>
      </c>
      <c r="S393" s="53" t="n">
        <f aca="false">(N393/100)*(I393*$I$14)+(N393/100)*(J393*$J$14)+(N393/100)*(K393*$K$14)</f>
        <v>264</v>
      </c>
      <c r="T393" s="53" t="n">
        <f aca="false">(O393/100)*(K393*$K$14)</f>
        <v>0</v>
      </c>
      <c r="U393" s="53" t="n">
        <f aca="false">(P393/100)*(K393*$K$14)+(P393/100)*(L393*$L$14)</f>
        <v>0</v>
      </c>
      <c r="V393" s="53" t="n">
        <f aca="false">(Q393/100)*(L393*$L$14)</f>
        <v>0</v>
      </c>
      <c r="W393" s="53" t="n">
        <f aca="false">(R393/100)*(K393*$L$14)+(R393/100)*(L393*$M$14)</f>
        <v>0</v>
      </c>
      <c r="X393" s="53" t="n">
        <f aca="false">N393+S393</f>
        <v>384</v>
      </c>
      <c r="Y393" s="53" t="n">
        <f aca="false">O393+T393</f>
        <v>0</v>
      </c>
      <c r="Z393" s="53" t="n">
        <f aca="false">P393+U393</f>
        <v>0</v>
      </c>
      <c r="AA393" s="53" t="n">
        <f aca="false">Q393+V393</f>
        <v>0</v>
      </c>
      <c r="AB393" s="53" t="n">
        <f aca="false">R393+W393</f>
        <v>0</v>
      </c>
      <c r="AC393" s="54" t="n">
        <f aca="false">ROUND(X393+Y393+Z393+AA393+AB393,1)</f>
        <v>384</v>
      </c>
      <c r="AD393" s="55" t="n">
        <f aca="false">(ROUND(AC393-AC382,1)/AC382)</f>
        <v>0.183359013867488</v>
      </c>
      <c r="AE393" s="46"/>
      <c r="AF393" s="47"/>
      <c r="AH393" s="59"/>
    </row>
    <row r="394" customFormat="false" ht="15" hidden="false" customHeight="false" outlineLevel="0" collapsed="false">
      <c r="A394" s="48"/>
      <c r="B394" s="49"/>
      <c r="C394" s="50" t="s">
        <v>16</v>
      </c>
      <c r="D394" s="51" t="n">
        <v>96</v>
      </c>
      <c r="E394" s="51" t="n">
        <v>0</v>
      </c>
      <c r="F394" s="51" t="n">
        <v>0</v>
      </c>
      <c r="G394" s="51" t="n">
        <v>0</v>
      </c>
      <c r="H394" s="51" t="n">
        <v>0</v>
      </c>
      <c r="I394" s="52" t="n">
        <v>30</v>
      </c>
      <c r="J394" s="52" t="n">
        <v>50</v>
      </c>
      <c r="K394" s="52" t="n">
        <v>0</v>
      </c>
      <c r="L394" s="52" t="n">
        <v>70</v>
      </c>
      <c r="M394" s="52" t="n">
        <v>0</v>
      </c>
      <c r="N394" s="53" t="n">
        <f aca="false">D394*$D$15</f>
        <v>120</v>
      </c>
      <c r="O394" s="53" t="n">
        <f aca="false">E394*$E$15</f>
        <v>0</v>
      </c>
      <c r="P394" s="53" t="n">
        <f aca="false">F394*$F$15</f>
        <v>0</v>
      </c>
      <c r="Q394" s="53" t="n">
        <f aca="false">G394*$G$15</f>
        <v>0</v>
      </c>
      <c r="R394" s="53" t="n">
        <f aca="false">H394*$H$15</f>
        <v>0</v>
      </c>
      <c r="S394" s="53" t="n">
        <f aca="false">(N394/100)*(I394*$I$15)+(N394/100)*(J394*$J$15)+(N394/100)*(L394*$L$15)</f>
        <v>264</v>
      </c>
      <c r="T394" s="53" t="n">
        <f aca="false">(O394/100)*(K394*$K$15)</f>
        <v>0</v>
      </c>
      <c r="U394" s="53" t="n">
        <f aca="false">(P394/100)*(K394*$K$15)+(P394/100)*(L394*$L$15)</f>
        <v>0</v>
      </c>
      <c r="V394" s="53" t="n">
        <f aca="false">(Q394/100)*(L394*$L$15)</f>
        <v>0</v>
      </c>
      <c r="W394" s="53" t="n">
        <f aca="false">(R394/100)*(K394*$K$15)+(R394/100)*(L394*$L$15)</f>
        <v>0</v>
      </c>
      <c r="X394" s="53" t="n">
        <f aca="false">N394+S394</f>
        <v>384</v>
      </c>
      <c r="Y394" s="53" t="n">
        <f aca="false">O394+T394</f>
        <v>0</v>
      </c>
      <c r="Z394" s="53" t="n">
        <f aca="false">P394+U394</f>
        <v>0</v>
      </c>
      <c r="AA394" s="53" t="n">
        <f aca="false">Q394+V394</f>
        <v>0</v>
      </c>
      <c r="AB394" s="53" t="n">
        <f aca="false">R394+W394</f>
        <v>0</v>
      </c>
      <c r="AC394" s="54" t="n">
        <f aca="false">ROUND(X394+Y394+Z394+AA394+AB394,1)</f>
        <v>384</v>
      </c>
      <c r="AD394" s="55" t="n">
        <f aca="false">(ROUND(AC394-AC382,1)/AC382)</f>
        <v>0.183359013867488</v>
      </c>
      <c r="AE394" s="46"/>
      <c r="AF394" s="47"/>
      <c r="AH394" s="59"/>
    </row>
    <row r="395" customFormat="false" ht="15" hidden="false" customHeight="false" outlineLevel="0" collapsed="false">
      <c r="A395" s="48"/>
      <c r="B395" s="49"/>
      <c r="C395" s="50" t="s">
        <v>17</v>
      </c>
      <c r="D395" s="51" t="n">
        <v>96</v>
      </c>
      <c r="E395" s="51" t="n">
        <v>0</v>
      </c>
      <c r="F395" s="51" t="n">
        <v>0</v>
      </c>
      <c r="G395" s="51" t="n">
        <v>0</v>
      </c>
      <c r="H395" s="51" t="n">
        <v>0</v>
      </c>
      <c r="I395" s="52" t="n">
        <v>30</v>
      </c>
      <c r="J395" s="52" t="n">
        <v>79</v>
      </c>
      <c r="K395" s="52" t="n">
        <v>0</v>
      </c>
      <c r="L395" s="52" t="n">
        <v>0</v>
      </c>
      <c r="M395" s="52" t="n">
        <v>0</v>
      </c>
      <c r="N395" s="53" t="n">
        <f aca="false">D395*$D$16</f>
        <v>120</v>
      </c>
      <c r="O395" s="53" t="n">
        <f aca="false">E395*$E$16</f>
        <v>0</v>
      </c>
      <c r="P395" s="53" t="n">
        <f aca="false">F395*$F$16</f>
        <v>0</v>
      </c>
      <c r="Q395" s="53" t="n">
        <f aca="false">G395*$G$16</f>
        <v>0</v>
      </c>
      <c r="R395" s="53" t="n">
        <f aca="false">H395*$H$16</f>
        <v>0</v>
      </c>
      <c r="S395" s="53" t="n">
        <f aca="false">(N395/100)*(I395*$I$16)+(N395/100)*(J395*$J$16)</f>
        <v>273</v>
      </c>
      <c r="T395" s="53" t="n">
        <f aca="false">(O395/100)*(K395*$K$16)</f>
        <v>0</v>
      </c>
      <c r="U395" s="53" t="n">
        <f aca="false">(P395/100)*(K395*$K$16)+(P395/100)*(L395*$L$16)</f>
        <v>0</v>
      </c>
      <c r="V395" s="53" t="n">
        <f aca="false">(Q395/100)*(L395*$L$16)</f>
        <v>0</v>
      </c>
      <c r="W395" s="53" t="n">
        <f aca="false">(R395/100)*(K395*$K$16)+(R395/100)*(L395*$L$16)</f>
        <v>0</v>
      </c>
      <c r="X395" s="53" t="n">
        <f aca="false">N395+S395</f>
        <v>393</v>
      </c>
      <c r="Y395" s="53" t="n">
        <f aca="false">O395+T395</f>
        <v>0</v>
      </c>
      <c r="Z395" s="53" t="n">
        <f aca="false">P395+U395</f>
        <v>0</v>
      </c>
      <c r="AA395" s="53" t="n">
        <f aca="false">Q395+V395</f>
        <v>0</v>
      </c>
      <c r="AB395" s="53" t="n">
        <f aca="false">R395+W395</f>
        <v>0</v>
      </c>
      <c r="AC395" s="54" t="n">
        <f aca="false">ROUND(X395+Y395+Z395+AA395+AB395,1)</f>
        <v>393</v>
      </c>
      <c r="AD395" s="55" t="n">
        <f aca="false">(ROUND(AC395-AC382,1)/AC382)</f>
        <v>0.211093990755008</v>
      </c>
      <c r="AE395" s="46"/>
      <c r="AF395" s="47"/>
      <c r="AH395" s="59"/>
    </row>
    <row r="396" customFormat="false" ht="15" hidden="false" customHeight="false" outlineLevel="0" collapsed="false">
      <c r="A396" s="48"/>
      <c r="B396" s="49"/>
      <c r="C396" s="50" t="s">
        <v>18</v>
      </c>
      <c r="D396" s="51" t="n">
        <v>96</v>
      </c>
      <c r="E396" s="51" t="n">
        <v>0</v>
      </c>
      <c r="F396" s="51" t="n">
        <v>0</v>
      </c>
      <c r="G396" s="51" t="n">
        <v>0</v>
      </c>
      <c r="H396" s="51" t="n">
        <v>0</v>
      </c>
      <c r="I396" s="52" t="n">
        <v>59</v>
      </c>
      <c r="J396" s="52" t="n">
        <v>50</v>
      </c>
      <c r="K396" s="52" t="n">
        <v>0</v>
      </c>
      <c r="L396" s="52" t="n">
        <v>0</v>
      </c>
      <c r="M396" s="52" t="n">
        <v>0</v>
      </c>
      <c r="N396" s="53" t="n">
        <f aca="false">D396*$D$17</f>
        <v>120</v>
      </c>
      <c r="O396" s="53" t="n">
        <f aca="false">E396*$E$17</f>
        <v>0</v>
      </c>
      <c r="P396" s="53" t="n">
        <f aca="false">F396*$F$17</f>
        <v>0</v>
      </c>
      <c r="Q396" s="53" t="n">
        <f aca="false">G396*$G$17</f>
        <v>0</v>
      </c>
      <c r="R396" s="53" t="n">
        <f aca="false">H396*$H$17</f>
        <v>0</v>
      </c>
      <c r="S396" s="53" t="n">
        <f aca="false">(N396/100)*(I396*$I$17)+(N396/100)*(J396*$J$17)</f>
        <v>237</v>
      </c>
      <c r="T396" s="53" t="n">
        <f aca="false">(O396/100)*(K396*$K$17)</f>
        <v>0</v>
      </c>
      <c r="U396" s="53" t="n">
        <f aca="false">(P396/100)*(K396*$K$17)+(P396/100)*(L396*$L$17)</f>
        <v>0</v>
      </c>
      <c r="V396" s="53" t="n">
        <f aca="false">(Q396/100)*(L396*$L$17)</f>
        <v>0</v>
      </c>
      <c r="W396" s="53" t="n">
        <f aca="false">(R396/100)*(K396*$K$17)+(R396/100)*(L396*$L$17)</f>
        <v>0</v>
      </c>
      <c r="X396" s="53" t="n">
        <f aca="false">N396+S396</f>
        <v>357</v>
      </c>
      <c r="Y396" s="53" t="n">
        <f aca="false">O396+T396</f>
        <v>0</v>
      </c>
      <c r="Z396" s="53" t="n">
        <f aca="false">P396+U396</f>
        <v>0</v>
      </c>
      <c r="AA396" s="53" t="n">
        <f aca="false">Q396+V396</f>
        <v>0</v>
      </c>
      <c r="AB396" s="53" t="n">
        <f aca="false">R396+W396</f>
        <v>0</v>
      </c>
      <c r="AC396" s="54" t="n">
        <f aca="false">ROUND(X396+Y396+Z396+AA396+AB396,1)</f>
        <v>357</v>
      </c>
      <c r="AD396" s="55" t="n">
        <f aca="false">(ROUND(AC396-AC382,1)/AC382)</f>
        <v>0.100154083204931</v>
      </c>
      <c r="AE396" s="46" t="s">
        <v>28</v>
      </c>
      <c r="AF396" s="47"/>
      <c r="AH396" s="59"/>
    </row>
    <row r="397" customFormat="false" ht="15" hidden="false" customHeight="false" outlineLevel="0" collapsed="false">
      <c r="A397" s="56" t="s">
        <v>19</v>
      </c>
      <c r="B397" s="57" t="s">
        <v>69</v>
      </c>
      <c r="C397" s="40" t="s">
        <v>4</v>
      </c>
      <c r="D397" s="41" t="n">
        <v>97</v>
      </c>
      <c r="E397" s="41" t="n">
        <v>0</v>
      </c>
      <c r="F397" s="41" t="n">
        <v>0</v>
      </c>
      <c r="G397" s="41" t="n">
        <v>0</v>
      </c>
      <c r="H397" s="41" t="n">
        <v>0</v>
      </c>
      <c r="I397" s="42" t="n">
        <v>40</v>
      </c>
      <c r="J397" s="42" t="n">
        <v>40</v>
      </c>
      <c r="K397" s="42" t="n">
        <v>0</v>
      </c>
      <c r="L397" s="42" t="n">
        <v>0</v>
      </c>
      <c r="M397" s="42" t="n">
        <v>0</v>
      </c>
      <c r="N397" s="43" t="n">
        <f aca="false">D397*$D$3</f>
        <v>126.1</v>
      </c>
      <c r="O397" s="43" t="n">
        <f aca="false">E397*$E$3</f>
        <v>0</v>
      </c>
      <c r="P397" s="43" t="n">
        <f aca="false">F397*$F$3</f>
        <v>0</v>
      </c>
      <c r="Q397" s="43" t="n">
        <f aca="false">G397*$G$3</f>
        <v>0</v>
      </c>
      <c r="R397" s="43" t="n">
        <f aca="false">H397*$H$3</f>
        <v>0</v>
      </c>
      <c r="S397" s="43" t="n">
        <f aca="false">(N397/100)*(I397*$I$3)+(N397/100)*(J397*$J$3)</f>
        <v>201.76</v>
      </c>
      <c r="T397" s="43" t="n">
        <f aca="false">(O397/100)*(K397*$K$3)</f>
        <v>0</v>
      </c>
      <c r="U397" s="43" t="n">
        <f aca="false">(P397/100)*(K397*$K$3)+(P397/100)*(L397*$L$3)</f>
        <v>0</v>
      </c>
      <c r="V397" s="43" t="n">
        <f aca="false">(Q397/100)*(L397*$L$3)</f>
        <v>0</v>
      </c>
      <c r="W397" s="43" t="n">
        <f aca="false">(R397/100)*(K397*$K$3)+(R397/100)*(L397*$L$3)</f>
        <v>0</v>
      </c>
      <c r="X397" s="43" t="n">
        <f aca="false">N397+S397</f>
        <v>327.86</v>
      </c>
      <c r="Y397" s="43" t="n">
        <f aca="false">O397+T397</f>
        <v>0</v>
      </c>
      <c r="Z397" s="43" t="n">
        <f aca="false">P397+U397</f>
        <v>0</v>
      </c>
      <c r="AA397" s="43" t="n">
        <f aca="false">Q397+V397</f>
        <v>0</v>
      </c>
      <c r="AB397" s="43" t="n">
        <f aca="false">R397+W397</f>
        <v>0</v>
      </c>
      <c r="AC397" s="44" t="n">
        <f aca="false">ROUND(X397+Y397+Z397+AA397+AB397,1)</f>
        <v>327.9</v>
      </c>
      <c r="AD397" s="45" t="n">
        <v>0</v>
      </c>
      <c r="AE397" s="46"/>
      <c r="AF397" s="47"/>
      <c r="AH397" s="59"/>
    </row>
    <row r="398" customFormat="false" ht="15" hidden="false" customHeight="false" outlineLevel="0" collapsed="false">
      <c r="A398" s="48" t="s">
        <v>29</v>
      </c>
      <c r="B398" s="58" t="n">
        <v>12</v>
      </c>
      <c r="C398" s="50" t="s">
        <v>5</v>
      </c>
      <c r="D398" s="51" t="n">
        <v>97</v>
      </c>
      <c r="E398" s="51" t="n">
        <v>0</v>
      </c>
      <c r="F398" s="51" t="n">
        <v>0</v>
      </c>
      <c r="G398" s="51" t="n">
        <v>0</v>
      </c>
      <c r="H398" s="51" t="n">
        <v>0</v>
      </c>
      <c r="I398" s="52" t="n">
        <v>59</v>
      </c>
      <c r="J398" s="52" t="n">
        <v>59</v>
      </c>
      <c r="K398" s="52" t="n">
        <v>0</v>
      </c>
      <c r="L398" s="52" t="n">
        <v>0</v>
      </c>
      <c r="M398" s="52" t="n">
        <v>0</v>
      </c>
      <c r="N398" s="53" t="n">
        <f aca="false">D398*$D$4</f>
        <v>121.25</v>
      </c>
      <c r="O398" s="53" t="n">
        <f aca="false">E398*$E$4</f>
        <v>0</v>
      </c>
      <c r="P398" s="53" t="n">
        <f aca="false">F398*$F$4</f>
        <v>0</v>
      </c>
      <c r="Q398" s="53" t="n">
        <f aca="false">G398*$G$4</f>
        <v>0</v>
      </c>
      <c r="R398" s="53" t="n">
        <f aca="false">H398*$H$4</f>
        <v>0</v>
      </c>
      <c r="S398" s="53" t="n">
        <f aca="false">(N398/100)*(I398*$I$4)+(N398/100)*(J398*$J$4)</f>
        <v>286.15</v>
      </c>
      <c r="T398" s="53" t="n">
        <f aca="false">(O398/100)*(K398*$K$4)</f>
        <v>0</v>
      </c>
      <c r="U398" s="53" t="n">
        <f aca="false">(P398/100)*(K398*$K$4)+(P398/100)*(L398*$L$4)</f>
        <v>0</v>
      </c>
      <c r="V398" s="53" t="n">
        <f aca="false">(Q398/100)*(L398*$L$4)</f>
        <v>0</v>
      </c>
      <c r="W398" s="53" t="n">
        <f aca="false">(R398/100)*(K398*$K$4)+(R398/100)*(L398*$L$4)</f>
        <v>0</v>
      </c>
      <c r="X398" s="53" t="n">
        <f aca="false">N398+S398</f>
        <v>407.4</v>
      </c>
      <c r="Y398" s="53" t="n">
        <f aca="false">O398+T398</f>
        <v>0</v>
      </c>
      <c r="Z398" s="53" t="n">
        <f aca="false">P398+U398</f>
        <v>0</v>
      </c>
      <c r="AA398" s="53" t="n">
        <f aca="false">Q398+V398</f>
        <v>0</v>
      </c>
      <c r="AB398" s="53" t="n">
        <f aca="false">R398+W398</f>
        <v>0</v>
      </c>
      <c r="AC398" s="54" t="n">
        <f aca="false">ROUND(X398+Y398+Z398+AA398+AB398,1)</f>
        <v>407.4</v>
      </c>
      <c r="AD398" s="55" t="n">
        <f aca="false">(ROUND(AC398-AC397,1)/AC397)</f>
        <v>0.242451967063129</v>
      </c>
      <c r="AE398" s="46"/>
      <c r="AF398" s="47"/>
      <c r="AH398" s="59"/>
    </row>
    <row r="399" customFormat="false" ht="15" hidden="false" customHeight="false" outlineLevel="0" collapsed="false">
      <c r="A399" s="48" t="s">
        <v>30</v>
      </c>
      <c r="B399" s="58" t="n">
        <v>12</v>
      </c>
      <c r="C399" s="50" t="s">
        <v>6</v>
      </c>
      <c r="D399" s="51" t="n">
        <v>97</v>
      </c>
      <c r="E399" s="51" t="n">
        <v>0</v>
      </c>
      <c r="F399" s="51" t="n">
        <v>0</v>
      </c>
      <c r="G399" s="51" t="n">
        <v>0</v>
      </c>
      <c r="H399" s="51" t="n">
        <v>0</v>
      </c>
      <c r="I399" s="52" t="n">
        <v>40</v>
      </c>
      <c r="J399" s="52" t="n">
        <v>40</v>
      </c>
      <c r="K399" s="52" t="n">
        <v>0</v>
      </c>
      <c r="L399" s="52" t="n">
        <v>0</v>
      </c>
      <c r="M399" s="52" t="n">
        <v>0</v>
      </c>
      <c r="N399" s="53" t="n">
        <f aca="false">D399*$D$5</f>
        <v>126.1</v>
      </c>
      <c r="O399" s="53" t="n">
        <f aca="false">E399*$E$5</f>
        <v>0</v>
      </c>
      <c r="P399" s="53" t="n">
        <f aca="false">F399*$F$5</f>
        <v>0</v>
      </c>
      <c r="Q399" s="53" t="n">
        <f aca="false">G399*$G$5</f>
        <v>0</v>
      </c>
      <c r="R399" s="53" t="n">
        <f aca="false">H399*$H$5</f>
        <v>0</v>
      </c>
      <c r="S399" s="53" t="n">
        <f aca="false">(N399/100)*(I399*$I$5)+(N399/100)*(J399*$J$5)</f>
        <v>201.76</v>
      </c>
      <c r="T399" s="53" t="n">
        <f aca="false">(O399/100)*(K399*$K$5)</f>
        <v>0</v>
      </c>
      <c r="U399" s="53" t="n">
        <f aca="false">(P399/100)*(K399*$K$5)+(P399/100)*(L399*$L$5)</f>
        <v>0</v>
      </c>
      <c r="V399" s="53" t="n">
        <f aca="false">(Q399/100)*(L399*$L$5)</f>
        <v>0</v>
      </c>
      <c r="W399" s="53" t="n">
        <f aca="false">(R399/100)*(K399*$K$5)+(R399/100)*(L399*$L$5)</f>
        <v>0</v>
      </c>
      <c r="X399" s="53" t="n">
        <f aca="false">N399+S399</f>
        <v>327.86</v>
      </c>
      <c r="Y399" s="53" t="n">
        <f aca="false">O399+T399</f>
        <v>0</v>
      </c>
      <c r="Z399" s="53" t="n">
        <f aca="false">P399+U399</f>
        <v>0</v>
      </c>
      <c r="AA399" s="53" t="n">
        <f aca="false">Q399+V399</f>
        <v>0</v>
      </c>
      <c r="AB399" s="53" t="n">
        <f aca="false">R399+W399</f>
        <v>0</v>
      </c>
      <c r="AC399" s="54" t="n">
        <f aca="false">ROUND(X399+Y399+Z399+AA399+AB399,1)</f>
        <v>327.9</v>
      </c>
      <c r="AD399" s="55" t="n">
        <f aca="false">(ROUND(AC399-AC397,1)/AC397)</f>
        <v>0</v>
      </c>
      <c r="AE399" s="46"/>
      <c r="AF399" s="47"/>
      <c r="AH399" s="59"/>
    </row>
    <row r="400" customFormat="false" ht="15" hidden="false" customHeight="false" outlineLevel="0" collapsed="false">
      <c r="A400" s="48" t="s">
        <v>31</v>
      </c>
      <c r="B400" s="58" t="n">
        <v>0</v>
      </c>
      <c r="C400" s="50" t="s">
        <v>7</v>
      </c>
      <c r="D400" s="51" t="n">
        <v>97</v>
      </c>
      <c r="E400" s="51" t="n">
        <v>0</v>
      </c>
      <c r="F400" s="51" t="n">
        <v>0</v>
      </c>
      <c r="G400" s="51" t="n">
        <v>0</v>
      </c>
      <c r="H400" s="51" t="n">
        <v>0</v>
      </c>
      <c r="I400" s="52" t="n">
        <v>40</v>
      </c>
      <c r="J400" s="52" t="n">
        <v>40</v>
      </c>
      <c r="K400" s="52" t="n">
        <v>0</v>
      </c>
      <c r="L400" s="52" t="n">
        <v>0</v>
      </c>
      <c r="M400" s="52" t="n">
        <v>0</v>
      </c>
      <c r="N400" s="53" t="n">
        <f aca="false">D400*$D$6</f>
        <v>126.1</v>
      </c>
      <c r="O400" s="53" t="n">
        <f aca="false">E400*$E$6</f>
        <v>0</v>
      </c>
      <c r="P400" s="53" t="n">
        <f aca="false">F400*$F$6</f>
        <v>0</v>
      </c>
      <c r="Q400" s="53" t="n">
        <f aca="false">G400*$G$6</f>
        <v>0</v>
      </c>
      <c r="R400" s="53" t="n">
        <f aca="false">H400*$H$6</f>
        <v>0</v>
      </c>
      <c r="S400" s="53" t="n">
        <f aca="false">(N400/100)*(I400*$I$6)+(N400/100)*(J400*$J$6)</f>
        <v>201.76</v>
      </c>
      <c r="T400" s="53" t="n">
        <f aca="false">(O400/100)*(K400*$K$6)</f>
        <v>0</v>
      </c>
      <c r="U400" s="53" t="n">
        <f aca="false">(P400/100)*(K400*$K$6)+(P400/100)*(L400*$L$6)</f>
        <v>0</v>
      </c>
      <c r="V400" s="53" t="n">
        <f aca="false">(Q400/100)*(L400*$L$6)</f>
        <v>0</v>
      </c>
      <c r="W400" s="53" t="n">
        <f aca="false">(R400/100)*(K400*$K$6)+(R400/100)*(L400*$L$6)</f>
        <v>0</v>
      </c>
      <c r="X400" s="53" t="n">
        <f aca="false">N400+S400</f>
        <v>327.86</v>
      </c>
      <c r="Y400" s="53" t="n">
        <f aca="false">O400+T400</f>
        <v>0</v>
      </c>
      <c r="Z400" s="53" t="n">
        <f aca="false">P400+U400</f>
        <v>0</v>
      </c>
      <c r="AA400" s="53" t="n">
        <f aca="false">Q400+V400</f>
        <v>0</v>
      </c>
      <c r="AB400" s="53" t="n">
        <f aca="false">R400+W400</f>
        <v>0</v>
      </c>
      <c r="AC400" s="54" t="n">
        <f aca="false">ROUND(X400+Y400+Z400+AA400+AB400,1)</f>
        <v>327.9</v>
      </c>
      <c r="AD400" s="55" t="n">
        <f aca="false">(ROUND(AC400-AC397,1)/AC397)</f>
        <v>0</v>
      </c>
      <c r="AE400" s="46"/>
      <c r="AF400" s="47"/>
      <c r="AH400" s="59"/>
    </row>
    <row r="401" customFormat="false" ht="15" hidden="false" customHeight="false" outlineLevel="0" collapsed="false">
      <c r="A401" s="48" t="s">
        <v>32</v>
      </c>
      <c r="B401" s="58" t="n">
        <v>0</v>
      </c>
      <c r="C401" s="50" t="s">
        <v>8</v>
      </c>
      <c r="D401" s="51" t="n">
        <v>97</v>
      </c>
      <c r="E401" s="51" t="n">
        <v>0</v>
      </c>
      <c r="F401" s="51" t="n">
        <v>0</v>
      </c>
      <c r="G401" s="51" t="n">
        <v>0</v>
      </c>
      <c r="H401" s="51" t="n">
        <v>0</v>
      </c>
      <c r="I401" s="52" t="n">
        <v>40</v>
      </c>
      <c r="J401" s="52" t="n">
        <v>40</v>
      </c>
      <c r="K401" s="52" t="n">
        <v>0</v>
      </c>
      <c r="L401" s="52" t="n">
        <v>0</v>
      </c>
      <c r="M401" s="52" t="n">
        <v>0</v>
      </c>
      <c r="N401" s="53" t="n">
        <f aca="false">D401*$D$7</f>
        <v>126.1</v>
      </c>
      <c r="O401" s="53" t="n">
        <f aca="false">E401*$E$7</f>
        <v>0</v>
      </c>
      <c r="P401" s="53" t="n">
        <f aca="false">F401*$F$7</f>
        <v>0</v>
      </c>
      <c r="Q401" s="53" t="n">
        <f aca="false">G401*$G$7</f>
        <v>0</v>
      </c>
      <c r="R401" s="53" t="n">
        <f aca="false">H401*$H$7</f>
        <v>0</v>
      </c>
      <c r="S401" s="53" t="n">
        <f aca="false">(N401/100)*(I401*$I$7)+(N401/100)*(J401*$J$7)</f>
        <v>201.76</v>
      </c>
      <c r="T401" s="53" t="n">
        <f aca="false">(O401/100)*(K401*$K$7)</f>
        <v>0</v>
      </c>
      <c r="U401" s="53" t="n">
        <f aca="false">(P401/100)*(K401*$K$7)+(P401/100)*(L401*$L$7)</f>
        <v>0</v>
      </c>
      <c r="V401" s="53" t="n">
        <f aca="false">(Q401/100)*(L401*$L$7)</f>
        <v>0</v>
      </c>
      <c r="W401" s="53" t="n">
        <f aca="false">(R401/100)*(K401*$K$7)+(R401/100)*(L401*$L$7)</f>
        <v>0</v>
      </c>
      <c r="X401" s="53" t="n">
        <f aca="false">N401+S401</f>
        <v>327.86</v>
      </c>
      <c r="Y401" s="53" t="n">
        <f aca="false">O401+T401</f>
        <v>0</v>
      </c>
      <c r="Z401" s="53" t="n">
        <f aca="false">P401+U401</f>
        <v>0</v>
      </c>
      <c r="AA401" s="53" t="n">
        <f aca="false">Q401+V401</f>
        <v>0</v>
      </c>
      <c r="AB401" s="53" t="n">
        <f aca="false">R401+W401</f>
        <v>0</v>
      </c>
      <c r="AC401" s="54" t="n">
        <f aca="false">ROUND(X401+Y401+Z401+AA401+AB401,1)</f>
        <v>327.9</v>
      </c>
      <c r="AD401" s="55" t="n">
        <f aca="false">(ROUND(AC401-AC397,1)/AC397)</f>
        <v>0</v>
      </c>
      <c r="AE401" s="46"/>
      <c r="AF401" s="47"/>
      <c r="AH401" s="59"/>
    </row>
    <row r="402" customFormat="false" ht="15" hidden="false" customHeight="false" outlineLevel="0" collapsed="false">
      <c r="A402" s="48" t="s">
        <v>33</v>
      </c>
      <c r="B402" s="58"/>
      <c r="C402" s="50" t="s">
        <v>9</v>
      </c>
      <c r="D402" s="51" t="n">
        <v>97</v>
      </c>
      <c r="E402" s="51" t="n">
        <v>0</v>
      </c>
      <c r="F402" s="51" t="n">
        <v>0</v>
      </c>
      <c r="G402" s="51" t="n">
        <v>0</v>
      </c>
      <c r="H402" s="51" t="n">
        <v>0</v>
      </c>
      <c r="I402" s="52" t="n">
        <v>40</v>
      </c>
      <c r="J402" s="52" t="n">
        <v>40</v>
      </c>
      <c r="K402" s="52" t="n">
        <v>0</v>
      </c>
      <c r="L402" s="52" t="n">
        <v>0</v>
      </c>
      <c r="M402" s="52" t="n">
        <v>0</v>
      </c>
      <c r="N402" s="53" t="n">
        <f aca="false">D402*$D$8</f>
        <v>126.1</v>
      </c>
      <c r="O402" s="53" t="n">
        <f aca="false">E402*$E$8</f>
        <v>0</v>
      </c>
      <c r="P402" s="53" t="n">
        <f aca="false">F402*$F$8</f>
        <v>0</v>
      </c>
      <c r="Q402" s="53" t="n">
        <f aca="false">G402*$G$8</f>
        <v>0</v>
      </c>
      <c r="R402" s="53" t="n">
        <f aca="false">H402*$H$8</f>
        <v>0</v>
      </c>
      <c r="S402" s="53" t="n">
        <f aca="false">(N402/100)*(I402*$I$8)+(N402/100)*(J402*$J$8)</f>
        <v>201.76</v>
      </c>
      <c r="T402" s="53" t="n">
        <f aca="false">(O402/100)*(K402*$K$8)</f>
        <v>0</v>
      </c>
      <c r="U402" s="53" t="n">
        <f aca="false">(P402/100)*(K402*$K$8)+(P402/100)*(L402*$L$8)</f>
        <v>0</v>
      </c>
      <c r="V402" s="53" t="n">
        <f aca="false">(Q402/100)*(L402*$L$8)</f>
        <v>0</v>
      </c>
      <c r="W402" s="53" t="n">
        <f aca="false">(R402/100)*(K402*$K$8)+(R402/100)*(L402*$L$8)</f>
        <v>0</v>
      </c>
      <c r="X402" s="53" t="n">
        <f aca="false">N402+S402</f>
        <v>327.86</v>
      </c>
      <c r="Y402" s="53" t="n">
        <f aca="false">O402+T402</f>
        <v>0</v>
      </c>
      <c r="Z402" s="53" t="n">
        <f aca="false">P402+U402</f>
        <v>0</v>
      </c>
      <c r="AA402" s="53" t="n">
        <f aca="false">Q402+V402</f>
        <v>0</v>
      </c>
      <c r="AB402" s="53" t="n">
        <f aca="false">R402+W402</f>
        <v>0</v>
      </c>
      <c r="AC402" s="54" t="n">
        <f aca="false">ROUND(X402+Y402+Z402+AA402+AB402,1)</f>
        <v>327.9</v>
      </c>
      <c r="AD402" s="55" t="n">
        <f aca="false">(ROUND(AC402-AC397,1)/AC397)</f>
        <v>0</v>
      </c>
      <c r="AE402" s="46"/>
      <c r="AF402" s="47"/>
      <c r="AH402" s="59"/>
    </row>
    <row r="403" customFormat="false" ht="15" hidden="false" customHeight="false" outlineLevel="0" collapsed="false">
      <c r="A403" s="48" t="s">
        <v>34</v>
      </c>
      <c r="B403" s="58"/>
      <c r="C403" s="50" t="s">
        <v>10</v>
      </c>
      <c r="D403" s="51" t="n">
        <v>48</v>
      </c>
      <c r="E403" s="51" t="n">
        <v>105</v>
      </c>
      <c r="F403" s="51" t="n">
        <v>0</v>
      </c>
      <c r="G403" s="51" t="n">
        <v>0</v>
      </c>
      <c r="H403" s="51" t="n">
        <v>0</v>
      </c>
      <c r="I403" s="52" t="n">
        <v>40</v>
      </c>
      <c r="J403" s="52" t="n">
        <v>40</v>
      </c>
      <c r="K403" s="52" t="n">
        <v>85</v>
      </c>
      <c r="L403" s="52" t="n">
        <v>0</v>
      </c>
      <c r="M403" s="52" t="n">
        <v>0</v>
      </c>
      <c r="N403" s="53" t="n">
        <f aca="false">D403*$D$9</f>
        <v>60</v>
      </c>
      <c r="O403" s="53" t="n">
        <f aca="false">E403*$E$9</f>
        <v>131.25</v>
      </c>
      <c r="P403" s="53" t="n">
        <f aca="false">F403*$F$9</f>
        <v>0</v>
      </c>
      <c r="Q403" s="53" t="n">
        <f aca="false">G403*$G$9</f>
        <v>0</v>
      </c>
      <c r="R403" s="53" t="n">
        <f aca="false">H403*$H$9</f>
        <v>0</v>
      </c>
      <c r="S403" s="53" t="n">
        <f aca="false">(N403/100)*(I403*$I$9)+(N403/100)*(J403*$J$9)</f>
        <v>48</v>
      </c>
      <c r="T403" s="53" t="n">
        <f aca="false">(O403/100)*(K403*$K$9)</f>
        <v>156.1875</v>
      </c>
      <c r="U403" s="53" t="n">
        <f aca="false">(P403/100)*(K403*$K$9)+(P403/100)*(L403*$L$9)</f>
        <v>0</v>
      </c>
      <c r="V403" s="53" t="n">
        <f aca="false">(Q403/100)*(L403*$L$9)</f>
        <v>0</v>
      </c>
      <c r="W403" s="53" t="n">
        <f aca="false">(R403/100)*(K403*$K$9)+(R403/100)*(L403*$L$9)</f>
        <v>0</v>
      </c>
      <c r="X403" s="53" t="n">
        <f aca="false">N403+S403</f>
        <v>108</v>
      </c>
      <c r="Y403" s="53" t="n">
        <f aca="false">O403+T403</f>
        <v>287.4375</v>
      </c>
      <c r="Z403" s="53" t="n">
        <f aca="false">P403+U403</f>
        <v>0</v>
      </c>
      <c r="AA403" s="53" t="n">
        <f aca="false">Q403+V403</f>
        <v>0</v>
      </c>
      <c r="AB403" s="53" t="n">
        <f aca="false">R403+W403</f>
        <v>0</v>
      </c>
      <c r="AC403" s="54" t="n">
        <f aca="false">ROUND(X403+Y403+Z403+AA403+AB403,1)</f>
        <v>395.4</v>
      </c>
      <c r="AD403" s="55" t="n">
        <f aca="false">(ROUND(AC403-AC397,1)/AC397)</f>
        <v>0.205855443732845</v>
      </c>
      <c r="AE403" s="46"/>
      <c r="AF403" s="47"/>
      <c r="AH403" s="59"/>
    </row>
    <row r="404" customFormat="false" ht="15" hidden="false" customHeight="false" outlineLevel="0" collapsed="false">
      <c r="A404" s="48" t="s">
        <v>35</v>
      </c>
      <c r="B404" s="58"/>
      <c r="C404" s="50" t="s">
        <v>11</v>
      </c>
      <c r="D404" s="51" t="n">
        <v>48</v>
      </c>
      <c r="E404" s="51" t="n">
        <v>0</v>
      </c>
      <c r="F404" s="51" t="n">
        <v>105</v>
      </c>
      <c r="G404" s="51" t="n">
        <v>0</v>
      </c>
      <c r="H404" s="51" t="n">
        <v>0</v>
      </c>
      <c r="I404" s="52" t="n">
        <v>40</v>
      </c>
      <c r="J404" s="52" t="n">
        <v>40</v>
      </c>
      <c r="K404" s="52" t="n">
        <v>42.5</v>
      </c>
      <c r="L404" s="52" t="n">
        <v>42.5</v>
      </c>
      <c r="M404" s="52" t="n">
        <v>0</v>
      </c>
      <c r="N404" s="53" t="n">
        <f aca="false">D404*$D$10</f>
        <v>60</v>
      </c>
      <c r="O404" s="53" t="n">
        <f aca="false">E404*$E$10</f>
        <v>0</v>
      </c>
      <c r="P404" s="53" t="n">
        <f aca="false">F404*$F$10</f>
        <v>131.25</v>
      </c>
      <c r="Q404" s="53" t="n">
        <f aca="false">G404*$G$10</f>
        <v>0</v>
      </c>
      <c r="R404" s="53" t="n">
        <f aca="false">H404*$H$10</f>
        <v>0</v>
      </c>
      <c r="S404" s="53" t="n">
        <f aca="false">(N404/100)*(I404*$I$10)+(N404/100)*(J404*$J$10)</f>
        <v>48</v>
      </c>
      <c r="T404" s="53" t="n">
        <f aca="false">(O404/100)*(K404*$J$10)</f>
        <v>0</v>
      </c>
      <c r="U404" s="53" t="n">
        <f aca="false">(P404/100)*(K404*$K$10)+(P404/100)*(L404*$L$10)</f>
        <v>156.1875</v>
      </c>
      <c r="V404" s="53" t="n">
        <f aca="false">(Q404/100)*(L404*$L$10)</f>
        <v>0</v>
      </c>
      <c r="W404" s="53" t="n">
        <f aca="false">(R404/100)*(K404*$K$10)+(R404/100)*(L404*$L$10)</f>
        <v>0</v>
      </c>
      <c r="X404" s="53" t="n">
        <f aca="false">N404+S404</f>
        <v>108</v>
      </c>
      <c r="Y404" s="53" t="n">
        <f aca="false">O404+T404</f>
        <v>0</v>
      </c>
      <c r="Z404" s="53" t="n">
        <f aca="false">P404+U404</f>
        <v>287.4375</v>
      </c>
      <c r="AA404" s="53" t="n">
        <f aca="false">Q404+V404</f>
        <v>0</v>
      </c>
      <c r="AB404" s="53" t="n">
        <f aca="false">R404+W404</f>
        <v>0</v>
      </c>
      <c r="AC404" s="54" t="n">
        <f aca="false">ROUND(X404+Y404+Z404+AA404+AB404,1)</f>
        <v>395.4</v>
      </c>
      <c r="AD404" s="55" t="n">
        <f aca="false">(ROUND(AC404-AC397,1)/AC397)</f>
        <v>0.205855443732845</v>
      </c>
      <c r="AE404" s="46"/>
      <c r="AF404" s="47"/>
      <c r="AH404" s="59"/>
    </row>
    <row r="405" customFormat="false" ht="15" hidden="false" customHeight="false" outlineLevel="0" collapsed="false">
      <c r="A405" s="48" t="s">
        <v>36</v>
      </c>
      <c r="B405" s="58"/>
      <c r="C405" s="50" t="s">
        <v>12</v>
      </c>
      <c r="D405" s="51" t="n">
        <v>48</v>
      </c>
      <c r="E405" s="51" t="n">
        <v>0</v>
      </c>
      <c r="F405" s="51" t="n">
        <v>0</v>
      </c>
      <c r="G405" s="51" t="n">
        <v>105</v>
      </c>
      <c r="H405" s="51" t="n">
        <v>0</v>
      </c>
      <c r="I405" s="52" t="n">
        <v>40</v>
      </c>
      <c r="J405" s="52" t="n">
        <v>40</v>
      </c>
      <c r="K405" s="52" t="n">
        <v>0</v>
      </c>
      <c r="L405" s="52" t="n">
        <v>85</v>
      </c>
      <c r="M405" s="52" t="n">
        <v>0</v>
      </c>
      <c r="N405" s="53" t="n">
        <f aca="false">D405*$D$11</f>
        <v>60</v>
      </c>
      <c r="O405" s="53" t="n">
        <f aca="false">E405*$E$11</f>
        <v>0</v>
      </c>
      <c r="P405" s="53" t="n">
        <f aca="false">F405*$F$11</f>
        <v>0</v>
      </c>
      <c r="Q405" s="53" t="n">
        <f aca="false">G405*$G$11</f>
        <v>131.25</v>
      </c>
      <c r="R405" s="53" t="n">
        <f aca="false">H405*$H$11</f>
        <v>0</v>
      </c>
      <c r="S405" s="53" t="n">
        <f aca="false">(N405/100)*(I405*$I$11)+(N405/100)*(J405*$J$11)</f>
        <v>48</v>
      </c>
      <c r="T405" s="53" t="n">
        <f aca="false">(O405/100)*(K405*$K$11)</f>
        <v>0</v>
      </c>
      <c r="U405" s="53" t="n">
        <f aca="false">(P405/100)*(K405*$K$11)+(P405/100)*(L405*$L$11)</f>
        <v>0</v>
      </c>
      <c r="V405" s="53" t="n">
        <f aca="false">(Q405/100)*(L405*$L$11)</f>
        <v>156.1875</v>
      </c>
      <c r="W405" s="53" t="n">
        <f aca="false">(R405/100)*(K405*$K$11)+(R405/100)*(L405*$L$11)</f>
        <v>0</v>
      </c>
      <c r="X405" s="53" t="n">
        <f aca="false">N405+S405</f>
        <v>108</v>
      </c>
      <c r="Y405" s="53" t="n">
        <f aca="false">O405+T405</f>
        <v>0</v>
      </c>
      <c r="Z405" s="53" t="n">
        <f aca="false">P405+U405</f>
        <v>0</v>
      </c>
      <c r="AA405" s="53" t="n">
        <f aca="false">Q405+V405</f>
        <v>287.4375</v>
      </c>
      <c r="AB405" s="53" t="n">
        <f aca="false">R405+W405</f>
        <v>0</v>
      </c>
      <c r="AC405" s="54" t="n">
        <f aca="false">ROUND(X405+Y405+Z405+AA405+AB405,1)</f>
        <v>395.4</v>
      </c>
      <c r="AD405" s="55" t="n">
        <f aca="false">(ROUND(AC405-AC397,1)/AC397)</f>
        <v>0.205855443732845</v>
      </c>
      <c r="AE405" s="46"/>
      <c r="AF405" s="47"/>
      <c r="AH405" s="59"/>
    </row>
    <row r="406" customFormat="false" ht="15" hidden="false" customHeight="false" outlineLevel="0" collapsed="false">
      <c r="A406" s="48" t="s">
        <v>37</v>
      </c>
      <c r="B406" s="58"/>
      <c r="C406" s="50" t="s">
        <v>13</v>
      </c>
      <c r="D406" s="51" t="n">
        <v>48</v>
      </c>
      <c r="E406" s="51" t="n">
        <v>0</v>
      </c>
      <c r="F406" s="51" t="n">
        <v>0</v>
      </c>
      <c r="G406" s="51" t="n">
        <v>0</v>
      </c>
      <c r="H406" s="51" t="n">
        <v>105</v>
      </c>
      <c r="I406" s="52" t="n">
        <v>40</v>
      </c>
      <c r="J406" s="52" t="n">
        <v>40</v>
      </c>
      <c r="K406" s="52" t="n">
        <v>42.5</v>
      </c>
      <c r="L406" s="52" t="n">
        <v>42.5</v>
      </c>
      <c r="M406" s="52" t="n">
        <v>0</v>
      </c>
      <c r="N406" s="53" t="n">
        <f aca="false">D406*$D$12</f>
        <v>60</v>
      </c>
      <c r="O406" s="53" t="n">
        <f aca="false">E406*$E$12</f>
        <v>0</v>
      </c>
      <c r="P406" s="53" t="n">
        <f aca="false">F406*$F$12</f>
        <v>0</v>
      </c>
      <c r="Q406" s="53" t="n">
        <f aca="false">G406*$G$12</f>
        <v>0</v>
      </c>
      <c r="R406" s="53" t="n">
        <f aca="false">H406*$H$12</f>
        <v>131.25</v>
      </c>
      <c r="S406" s="53" t="n">
        <f aca="false">(N406/100)*(I406*$I$12)+(N406/100)*(J406*$J$12)</f>
        <v>48</v>
      </c>
      <c r="T406" s="53" t="n">
        <f aca="false">(O406/100)*(K406*$K$12)</f>
        <v>0</v>
      </c>
      <c r="U406" s="53" t="n">
        <f aca="false">(P406/100)*(K406*$K$12)+(P406/100)*(L406*$L$12)</f>
        <v>0</v>
      </c>
      <c r="V406" s="53" t="n">
        <f aca="false">(Q406/100)*(L406*$L$12)</f>
        <v>0</v>
      </c>
      <c r="W406" s="53" t="n">
        <f aca="false">(R406/100)*(K406*$K$12)+(R406/100)*(L406*$L$12)</f>
        <v>156.1875</v>
      </c>
      <c r="X406" s="53" t="n">
        <f aca="false">N406+S406</f>
        <v>108</v>
      </c>
      <c r="Y406" s="53" t="n">
        <f aca="false">O406+T406</f>
        <v>0</v>
      </c>
      <c r="Z406" s="53" t="n">
        <f aca="false">P406+U406</f>
        <v>0</v>
      </c>
      <c r="AA406" s="53" t="n">
        <f aca="false">Q406+V406</f>
        <v>0</v>
      </c>
      <c r="AB406" s="53" t="n">
        <f aca="false">R406+W406</f>
        <v>287.4375</v>
      </c>
      <c r="AC406" s="54" t="n">
        <f aca="false">ROUND(X406+Y406+Z406+AA406+AB406,1)</f>
        <v>395.4</v>
      </c>
      <c r="AD406" s="55" t="n">
        <f aca="false">(ROUND(AC406-AC397,1)/AC397)</f>
        <v>0.205855443732845</v>
      </c>
      <c r="AE406" s="46"/>
      <c r="AF406" s="47"/>
      <c r="AH406" s="59"/>
    </row>
    <row r="407" customFormat="false" ht="15" hidden="false" customHeight="false" outlineLevel="0" collapsed="false">
      <c r="A407" s="48" t="s">
        <v>38</v>
      </c>
      <c r="B407" s="58"/>
      <c r="C407" s="50" t="s">
        <v>14</v>
      </c>
      <c r="D407" s="51" t="n">
        <v>97</v>
      </c>
      <c r="E407" s="51" t="n">
        <v>0</v>
      </c>
      <c r="F407" s="51" t="n">
        <v>0</v>
      </c>
      <c r="G407" s="51" t="n">
        <v>0</v>
      </c>
      <c r="H407" s="51" t="n">
        <v>0</v>
      </c>
      <c r="I407" s="52" t="n">
        <v>40</v>
      </c>
      <c r="J407" s="52" t="n">
        <v>40</v>
      </c>
      <c r="K407" s="52" t="n">
        <v>0</v>
      </c>
      <c r="L407" s="52" t="n">
        <v>0</v>
      </c>
      <c r="M407" s="52" t="n">
        <v>70</v>
      </c>
      <c r="N407" s="53" t="n">
        <f aca="false">D407*$D$13</f>
        <v>121.25</v>
      </c>
      <c r="O407" s="53" t="n">
        <f aca="false">E407*$E$13</f>
        <v>0</v>
      </c>
      <c r="P407" s="53" t="n">
        <f aca="false">F407*$F$13</f>
        <v>0</v>
      </c>
      <c r="Q407" s="53" t="n">
        <f aca="false">G407*$G$13</f>
        <v>0</v>
      </c>
      <c r="R407" s="53" t="n">
        <f aca="false">H407*$H$13</f>
        <v>0</v>
      </c>
      <c r="S407" s="53" t="n">
        <f aca="false">(N407/100)*(I407*$I$13)+(N407/100)*(J407*$J$13)+(N407/100)*(M407*$M$13)</f>
        <v>266.75</v>
      </c>
      <c r="T407" s="53" t="n">
        <f aca="false">(O407/100)*(K407*$K$13)+(O407/100)*(M407*$M$13)</f>
        <v>0</v>
      </c>
      <c r="U407" s="53" t="n">
        <f aca="false">(P407/100)*(K407*$K$13)+(P407/100)*(L407*$L$13)+(P407/100)*(M407*$M$13)</f>
        <v>0</v>
      </c>
      <c r="V407" s="53" t="n">
        <f aca="false">(Q407/100)*(L407*$L$13)+(Q407/100)*(M407*$M$13)</f>
        <v>0</v>
      </c>
      <c r="W407" s="53" t="n">
        <f aca="false">(R407/100)*(K407*$K$13)+(R407/100)*(L407*$L$13)+(R407/100)*(M407*$M$13)</f>
        <v>0</v>
      </c>
      <c r="X407" s="53" t="n">
        <f aca="false">N407+S407</f>
        <v>388</v>
      </c>
      <c r="Y407" s="53" t="n">
        <f aca="false">O407+T407</f>
        <v>0</v>
      </c>
      <c r="Z407" s="53" t="n">
        <f aca="false">P407+U407</f>
        <v>0</v>
      </c>
      <c r="AA407" s="53" t="n">
        <f aca="false">Q407+V407</f>
        <v>0</v>
      </c>
      <c r="AB407" s="53" t="n">
        <f aca="false">R407+W407</f>
        <v>0</v>
      </c>
      <c r="AC407" s="54" t="n">
        <f aca="false">ROUND(X407+Y407+Z407+AA407+AB407,1)</f>
        <v>388</v>
      </c>
      <c r="AD407" s="55" t="n">
        <f aca="false">(ROUND(AC407-AC397,1)/AC397)</f>
        <v>0.18328758767917</v>
      </c>
      <c r="AE407" s="46"/>
      <c r="AF407" s="47"/>
      <c r="AH407" s="59"/>
    </row>
    <row r="408" customFormat="false" ht="15" hidden="false" customHeight="false" outlineLevel="0" collapsed="false">
      <c r="A408" s="48" t="s">
        <v>39</v>
      </c>
      <c r="B408" s="58"/>
      <c r="C408" s="50" t="s">
        <v>15</v>
      </c>
      <c r="D408" s="51" t="n">
        <v>97</v>
      </c>
      <c r="E408" s="51" t="n">
        <v>0</v>
      </c>
      <c r="F408" s="51" t="n">
        <v>0</v>
      </c>
      <c r="G408" s="51" t="n">
        <v>0</v>
      </c>
      <c r="H408" s="51" t="n">
        <v>0</v>
      </c>
      <c r="I408" s="52" t="n">
        <v>40</v>
      </c>
      <c r="J408" s="52" t="n">
        <v>40</v>
      </c>
      <c r="K408" s="52" t="n">
        <v>70</v>
      </c>
      <c r="L408" s="52" t="n">
        <v>0</v>
      </c>
      <c r="M408" s="52" t="n">
        <v>0</v>
      </c>
      <c r="N408" s="53" t="n">
        <f aca="false">D408*$D$14</f>
        <v>121.25</v>
      </c>
      <c r="O408" s="53" t="n">
        <f aca="false">E408*$E$14</f>
        <v>0</v>
      </c>
      <c r="P408" s="53" t="n">
        <f aca="false">F408*$F$14</f>
        <v>0</v>
      </c>
      <c r="Q408" s="53" t="n">
        <f aca="false">G408*$G$14</f>
        <v>0</v>
      </c>
      <c r="R408" s="53" t="n">
        <f aca="false">H408*$H$14</f>
        <v>0</v>
      </c>
      <c r="S408" s="53" t="n">
        <f aca="false">(N408/100)*(I408*$I$14)+(N408/100)*(J408*$J$14)+(N408/100)*(K408*$K$14)</f>
        <v>266.75</v>
      </c>
      <c r="T408" s="53" t="n">
        <f aca="false">(O408/100)*(K408*$K$14)</f>
        <v>0</v>
      </c>
      <c r="U408" s="53" t="n">
        <f aca="false">(P408/100)*(K408*$K$14)+(P408/100)*(L408*$L$14)</f>
        <v>0</v>
      </c>
      <c r="V408" s="53" t="n">
        <f aca="false">(Q408/100)*(L408*$L$14)</f>
        <v>0</v>
      </c>
      <c r="W408" s="53" t="n">
        <f aca="false">(R408/100)*(K408*$L$14)+(R408/100)*(L408*$M$14)</f>
        <v>0</v>
      </c>
      <c r="X408" s="53" t="n">
        <f aca="false">N408+S408</f>
        <v>388</v>
      </c>
      <c r="Y408" s="53" t="n">
        <f aca="false">O408+T408</f>
        <v>0</v>
      </c>
      <c r="Z408" s="53" t="n">
        <f aca="false">P408+U408</f>
        <v>0</v>
      </c>
      <c r="AA408" s="53" t="n">
        <f aca="false">Q408+V408</f>
        <v>0</v>
      </c>
      <c r="AB408" s="53" t="n">
        <f aca="false">R408+W408</f>
        <v>0</v>
      </c>
      <c r="AC408" s="54" t="n">
        <f aca="false">ROUND(X408+Y408+Z408+AA408+AB408,1)</f>
        <v>388</v>
      </c>
      <c r="AD408" s="55" t="n">
        <f aca="false">(ROUND(AC408-AC397,1)/AC397)</f>
        <v>0.18328758767917</v>
      </c>
      <c r="AE408" s="46"/>
      <c r="AF408" s="47"/>
      <c r="AH408" s="59"/>
    </row>
    <row r="409" customFormat="false" ht="15" hidden="false" customHeight="false" outlineLevel="0" collapsed="false">
      <c r="A409" s="48"/>
      <c r="B409" s="58"/>
      <c r="C409" s="50" t="s">
        <v>16</v>
      </c>
      <c r="D409" s="51" t="n">
        <v>97</v>
      </c>
      <c r="E409" s="51" t="n">
        <v>0</v>
      </c>
      <c r="F409" s="51" t="n">
        <v>0</v>
      </c>
      <c r="G409" s="51" t="n">
        <v>0</v>
      </c>
      <c r="H409" s="51" t="n">
        <v>0</v>
      </c>
      <c r="I409" s="52" t="n">
        <v>40</v>
      </c>
      <c r="J409" s="52" t="n">
        <v>40</v>
      </c>
      <c r="K409" s="52" t="n">
        <v>0</v>
      </c>
      <c r="L409" s="52" t="n">
        <v>70</v>
      </c>
      <c r="M409" s="52" t="n">
        <v>0</v>
      </c>
      <c r="N409" s="53" t="n">
        <f aca="false">D409*$D$15</f>
        <v>121.25</v>
      </c>
      <c r="O409" s="53" t="n">
        <f aca="false">E409*$E$15</f>
        <v>0</v>
      </c>
      <c r="P409" s="53" t="n">
        <f aca="false">F409*$F$15</f>
        <v>0</v>
      </c>
      <c r="Q409" s="53" t="n">
        <f aca="false">G409*$G$15</f>
        <v>0</v>
      </c>
      <c r="R409" s="53" t="n">
        <f aca="false">H409*$H$15</f>
        <v>0</v>
      </c>
      <c r="S409" s="53" t="n">
        <f aca="false">(N409/100)*(I409*$I$15)+(N409/100)*(J409*$J$15)+(N409/100)*(L409*$L$15)</f>
        <v>266.75</v>
      </c>
      <c r="T409" s="53" t="n">
        <f aca="false">(O409/100)*(K409*$K$15)</f>
        <v>0</v>
      </c>
      <c r="U409" s="53" t="n">
        <f aca="false">(P409/100)*(K409*$K$15)+(P409/100)*(L409*$L$15)</f>
        <v>0</v>
      </c>
      <c r="V409" s="53" t="n">
        <f aca="false">(Q409/100)*(L409*$L$15)</f>
        <v>0</v>
      </c>
      <c r="W409" s="53" t="n">
        <f aca="false">(R409/100)*(K409*$K$15)+(R409/100)*(L409*$L$15)</f>
        <v>0</v>
      </c>
      <c r="X409" s="53" t="n">
        <f aca="false">N409+S409</f>
        <v>388</v>
      </c>
      <c r="Y409" s="53" t="n">
        <f aca="false">O409+T409</f>
        <v>0</v>
      </c>
      <c r="Z409" s="53" t="n">
        <f aca="false">P409+U409</f>
        <v>0</v>
      </c>
      <c r="AA409" s="53" t="n">
        <f aca="false">Q409+V409</f>
        <v>0</v>
      </c>
      <c r="AB409" s="53" t="n">
        <f aca="false">R409+W409</f>
        <v>0</v>
      </c>
      <c r="AC409" s="54" t="n">
        <f aca="false">ROUND(X409+Y409+Z409+AA409+AB409,1)</f>
        <v>388</v>
      </c>
      <c r="AD409" s="55" t="n">
        <f aca="false">(ROUND(AC409-AC397,1)/AC397)</f>
        <v>0.18328758767917</v>
      </c>
      <c r="AE409" s="46"/>
      <c r="AF409" s="47"/>
      <c r="AH409" s="59"/>
    </row>
    <row r="410" customFormat="false" ht="15" hidden="false" customHeight="false" outlineLevel="0" collapsed="false">
      <c r="A410" s="48"/>
      <c r="B410" s="58"/>
      <c r="C410" s="50" t="s">
        <v>17</v>
      </c>
      <c r="D410" s="51" t="n">
        <v>97</v>
      </c>
      <c r="E410" s="51" t="n">
        <v>0</v>
      </c>
      <c r="F410" s="51" t="n">
        <v>0</v>
      </c>
      <c r="G410" s="51" t="n">
        <v>0</v>
      </c>
      <c r="H410" s="51" t="n">
        <v>0</v>
      </c>
      <c r="I410" s="52" t="n">
        <v>40</v>
      </c>
      <c r="J410" s="52" t="n">
        <v>69</v>
      </c>
      <c r="K410" s="52" t="n">
        <v>0</v>
      </c>
      <c r="L410" s="52" t="n">
        <v>0</v>
      </c>
      <c r="M410" s="52" t="n">
        <v>0</v>
      </c>
      <c r="N410" s="53" t="n">
        <f aca="false">D410*$D$16</f>
        <v>121.25</v>
      </c>
      <c r="O410" s="53" t="n">
        <f aca="false">E410*$E$16</f>
        <v>0</v>
      </c>
      <c r="P410" s="53" t="n">
        <f aca="false">F410*$F$16</f>
        <v>0</v>
      </c>
      <c r="Q410" s="53" t="n">
        <f aca="false">G410*$G$16</f>
        <v>0</v>
      </c>
      <c r="R410" s="53" t="n">
        <f aca="false">H410*$H$16</f>
        <v>0</v>
      </c>
      <c r="S410" s="53" t="n">
        <f aca="false">(N410/100)*(I410*$I$16)+(N410/100)*(J410*$J$16)</f>
        <v>257.65625</v>
      </c>
      <c r="T410" s="53" t="n">
        <f aca="false">(O410/100)*(K410*$K$16)</f>
        <v>0</v>
      </c>
      <c r="U410" s="53" t="n">
        <f aca="false">(P410/100)*(K410*$K$16)+(P410/100)*(L410*$L$16)</f>
        <v>0</v>
      </c>
      <c r="V410" s="53" t="n">
        <f aca="false">(Q410/100)*(L410*$L$16)</f>
        <v>0</v>
      </c>
      <c r="W410" s="53" t="n">
        <f aca="false">(R410/100)*(K410*$K$16)+(R410/100)*(L410*$L$16)</f>
        <v>0</v>
      </c>
      <c r="X410" s="53" t="n">
        <f aca="false">N410+S410</f>
        <v>378.90625</v>
      </c>
      <c r="Y410" s="53" t="n">
        <f aca="false">O410+T410</f>
        <v>0</v>
      </c>
      <c r="Z410" s="53" t="n">
        <f aca="false">P410+U410</f>
        <v>0</v>
      </c>
      <c r="AA410" s="53" t="n">
        <f aca="false">Q410+V410</f>
        <v>0</v>
      </c>
      <c r="AB410" s="53" t="n">
        <f aca="false">R410+W410</f>
        <v>0</v>
      </c>
      <c r="AC410" s="54" t="n">
        <f aca="false">ROUND(X410+Y410+Z410+AA410+AB410,1)</f>
        <v>378.9</v>
      </c>
      <c r="AD410" s="55" t="n">
        <f aca="false">(ROUND(AC410-AC397,1)/AC397)</f>
        <v>0.155535224153705</v>
      </c>
      <c r="AE410" s="46"/>
      <c r="AF410" s="47"/>
      <c r="AH410" s="59"/>
    </row>
    <row r="411" customFormat="false" ht="15" hidden="false" customHeight="false" outlineLevel="0" collapsed="false">
      <c r="A411" s="48"/>
      <c r="B411" s="58"/>
      <c r="C411" s="50" t="s">
        <v>18</v>
      </c>
      <c r="D411" s="51" t="n">
        <v>97</v>
      </c>
      <c r="E411" s="51" t="n">
        <v>0</v>
      </c>
      <c r="F411" s="51" t="n">
        <v>0</v>
      </c>
      <c r="G411" s="51" t="n">
        <v>0</v>
      </c>
      <c r="H411" s="51" t="n">
        <v>0</v>
      </c>
      <c r="I411" s="52" t="n">
        <v>69</v>
      </c>
      <c r="J411" s="52" t="n">
        <v>40</v>
      </c>
      <c r="K411" s="52" t="n">
        <v>0</v>
      </c>
      <c r="L411" s="52" t="n">
        <v>0</v>
      </c>
      <c r="M411" s="52" t="n">
        <v>0</v>
      </c>
      <c r="N411" s="53" t="n">
        <f aca="false">D411*$D$17</f>
        <v>121.25</v>
      </c>
      <c r="O411" s="53" t="n">
        <f aca="false">E411*$E$17</f>
        <v>0</v>
      </c>
      <c r="P411" s="53" t="n">
        <f aca="false">F411*$F$17</f>
        <v>0</v>
      </c>
      <c r="Q411" s="53" t="n">
        <f aca="false">G411*$G$17</f>
        <v>0</v>
      </c>
      <c r="R411" s="53" t="n">
        <f aca="false">H411*$H$17</f>
        <v>0</v>
      </c>
      <c r="S411" s="53" t="n">
        <f aca="false">(N411/100)*(I411*$I$17)+(N411/100)*(J411*$J$17)</f>
        <v>257.65625</v>
      </c>
      <c r="T411" s="53" t="n">
        <f aca="false">(O411/100)*(K411*$K$17)</f>
        <v>0</v>
      </c>
      <c r="U411" s="53" t="n">
        <f aca="false">(P411/100)*(K411*$K$17)+(P411/100)*(L411*$L$17)</f>
        <v>0</v>
      </c>
      <c r="V411" s="53" t="n">
        <f aca="false">(Q411/100)*(L411*$L$17)</f>
        <v>0</v>
      </c>
      <c r="W411" s="53" t="n">
        <f aca="false">(R411/100)*(K411*$K$17)+(R411/100)*(L411*$L$17)</f>
        <v>0</v>
      </c>
      <c r="X411" s="53" t="n">
        <f aca="false">N411+S411</f>
        <v>378.90625</v>
      </c>
      <c r="Y411" s="53" t="n">
        <f aca="false">O411+T411</f>
        <v>0</v>
      </c>
      <c r="Z411" s="53" t="n">
        <f aca="false">P411+U411</f>
        <v>0</v>
      </c>
      <c r="AA411" s="53" t="n">
        <f aca="false">Q411+V411</f>
        <v>0</v>
      </c>
      <c r="AB411" s="53" t="n">
        <f aca="false">R411+W411</f>
        <v>0</v>
      </c>
      <c r="AC411" s="54" t="n">
        <f aca="false">ROUND(X411+Y411+Z411+AA411+AB411,1)</f>
        <v>378.9</v>
      </c>
      <c r="AD411" s="55" t="n">
        <f aca="false">(ROUND(AC411-AC397,1)/AC397)</f>
        <v>0.155535224153705</v>
      </c>
      <c r="AE411" s="46" t="s">
        <v>28</v>
      </c>
      <c r="AF411" s="47"/>
      <c r="AH411" s="59"/>
    </row>
    <row r="412" customFormat="false" ht="15" hidden="false" customHeight="false" outlineLevel="0" collapsed="false">
      <c r="A412" s="56" t="s">
        <v>19</v>
      </c>
      <c r="B412" s="39" t="s">
        <v>70</v>
      </c>
      <c r="C412" s="40" t="s">
        <v>4</v>
      </c>
      <c r="D412" s="41" t="n">
        <v>105</v>
      </c>
      <c r="E412" s="41" t="n">
        <v>0</v>
      </c>
      <c r="F412" s="41" t="n">
        <v>0</v>
      </c>
      <c r="G412" s="41" t="n">
        <v>0</v>
      </c>
      <c r="H412" s="41" t="n">
        <v>0</v>
      </c>
      <c r="I412" s="42" t="n">
        <v>50</v>
      </c>
      <c r="J412" s="42" t="n">
        <v>20</v>
      </c>
      <c r="K412" s="42" t="n">
        <v>0</v>
      </c>
      <c r="L412" s="42" t="n">
        <v>0</v>
      </c>
      <c r="M412" s="42" t="n">
        <v>0</v>
      </c>
      <c r="N412" s="43" t="n">
        <f aca="false">D412*$D$3</f>
        <v>136.5</v>
      </c>
      <c r="O412" s="43" t="n">
        <f aca="false">E412*$E$3</f>
        <v>0</v>
      </c>
      <c r="P412" s="43" t="n">
        <f aca="false">F412*$F$3</f>
        <v>0</v>
      </c>
      <c r="Q412" s="43" t="n">
        <f aca="false">G412*$G$3</f>
        <v>0</v>
      </c>
      <c r="R412" s="43" t="n">
        <f aca="false">H412*$H$3</f>
        <v>0</v>
      </c>
      <c r="S412" s="43" t="n">
        <f aca="false">(N412/100)*(I412*$I$3)+(N412/100)*(J412*$J$3)</f>
        <v>191.1</v>
      </c>
      <c r="T412" s="43" t="n">
        <f aca="false">(O412/100)*(K412*$K$3)</f>
        <v>0</v>
      </c>
      <c r="U412" s="43" t="n">
        <f aca="false">(P412/100)*(K412*$K$3)+(P412/100)*(L412*$L$3)</f>
        <v>0</v>
      </c>
      <c r="V412" s="43" t="n">
        <f aca="false">(Q412/100)*(L412*$L$3)</f>
        <v>0</v>
      </c>
      <c r="W412" s="43" t="n">
        <f aca="false">(R412/100)*(K412*$K$3)+(R412/100)*(L412*$L$3)</f>
        <v>0</v>
      </c>
      <c r="X412" s="43" t="n">
        <f aca="false">N412+S412</f>
        <v>327.6</v>
      </c>
      <c r="Y412" s="43" t="n">
        <f aca="false">O412+T412</f>
        <v>0</v>
      </c>
      <c r="Z412" s="43" t="n">
        <f aca="false">P412+U412</f>
        <v>0</v>
      </c>
      <c r="AA412" s="43" t="n">
        <f aca="false">Q412+V412</f>
        <v>0</v>
      </c>
      <c r="AB412" s="43" t="n">
        <f aca="false">R412+W412</f>
        <v>0</v>
      </c>
      <c r="AC412" s="44" t="n">
        <f aca="false">ROUND(X412+Y412+Z412+AA412+AB412,1)</f>
        <v>327.6</v>
      </c>
      <c r="AD412" s="45" t="n">
        <v>0</v>
      </c>
      <c r="AE412" s="46"/>
      <c r="AF412" s="47"/>
      <c r="AH412" s="59"/>
    </row>
    <row r="413" customFormat="false" ht="15" hidden="false" customHeight="false" outlineLevel="0" collapsed="false">
      <c r="A413" s="48" t="s">
        <v>29</v>
      </c>
      <c r="B413" s="49" t="n">
        <v>14</v>
      </c>
      <c r="C413" s="50" t="s">
        <v>5</v>
      </c>
      <c r="D413" s="51" t="n">
        <v>105</v>
      </c>
      <c r="E413" s="51" t="n">
        <v>0</v>
      </c>
      <c r="F413" s="51" t="n">
        <v>0</v>
      </c>
      <c r="G413" s="51" t="n">
        <v>0</v>
      </c>
      <c r="H413" s="51" t="n">
        <v>0</v>
      </c>
      <c r="I413" s="52" t="n">
        <v>65</v>
      </c>
      <c r="J413" s="52" t="n">
        <v>34</v>
      </c>
      <c r="K413" s="52" t="n">
        <v>0</v>
      </c>
      <c r="L413" s="52" t="n">
        <v>0</v>
      </c>
      <c r="M413" s="52" t="n">
        <v>0</v>
      </c>
      <c r="N413" s="53" t="n">
        <f aca="false">D413*$D$4</f>
        <v>131.25</v>
      </c>
      <c r="O413" s="53" t="n">
        <f aca="false">E413*$E$4</f>
        <v>0</v>
      </c>
      <c r="P413" s="53" t="n">
        <f aca="false">F413*$F$4</f>
        <v>0</v>
      </c>
      <c r="Q413" s="53" t="n">
        <f aca="false">G413*$G$4</f>
        <v>0</v>
      </c>
      <c r="R413" s="53" t="n">
        <f aca="false">H413*$H$4</f>
        <v>0</v>
      </c>
      <c r="S413" s="53" t="n">
        <f aca="false">(N413/100)*(I413*$I$4)+(N413/100)*(J413*$J$4)</f>
        <v>259.875</v>
      </c>
      <c r="T413" s="53" t="n">
        <f aca="false">(O413/100)*(K413*$K$4)</f>
        <v>0</v>
      </c>
      <c r="U413" s="53" t="n">
        <f aca="false">(P413/100)*(K413*$K$4)+(P413/100)*(L413*$L$4)</f>
        <v>0</v>
      </c>
      <c r="V413" s="53" t="n">
        <f aca="false">(Q413/100)*(L413*$L$4)</f>
        <v>0</v>
      </c>
      <c r="W413" s="53" t="n">
        <f aca="false">(R413/100)*(K413*$K$4)+(R413/100)*(L413*$L$4)</f>
        <v>0</v>
      </c>
      <c r="X413" s="53" t="n">
        <f aca="false">N413+S413</f>
        <v>391.125</v>
      </c>
      <c r="Y413" s="53" t="n">
        <f aca="false">O413+T413</f>
        <v>0</v>
      </c>
      <c r="Z413" s="53" t="n">
        <f aca="false">P413+U413</f>
        <v>0</v>
      </c>
      <c r="AA413" s="53" t="n">
        <f aca="false">Q413+V413</f>
        <v>0</v>
      </c>
      <c r="AB413" s="53" t="n">
        <f aca="false">R413+W413</f>
        <v>0</v>
      </c>
      <c r="AC413" s="54" t="n">
        <f aca="false">ROUND(X413+Y413+Z413+AA413+AB413,1)</f>
        <v>391.1</v>
      </c>
      <c r="AD413" s="55" t="n">
        <f aca="false">(ROUND(AC413-AC412,1)/AC412)</f>
        <v>0.193833943833944</v>
      </c>
      <c r="AE413" s="46"/>
      <c r="AF413" s="47"/>
      <c r="AH413" s="47"/>
    </row>
    <row r="414" customFormat="false" ht="15" hidden="false" customHeight="false" outlineLevel="0" collapsed="false">
      <c r="A414" s="48" t="s">
        <v>30</v>
      </c>
      <c r="B414" s="49" t="n">
        <v>10</v>
      </c>
      <c r="C414" s="50" t="s">
        <v>6</v>
      </c>
      <c r="D414" s="51" t="n">
        <v>105</v>
      </c>
      <c r="E414" s="51" t="n">
        <v>0</v>
      </c>
      <c r="F414" s="51" t="n">
        <v>0</v>
      </c>
      <c r="G414" s="51" t="n">
        <v>0</v>
      </c>
      <c r="H414" s="51" t="n">
        <v>0</v>
      </c>
      <c r="I414" s="52" t="n">
        <v>50</v>
      </c>
      <c r="J414" s="52" t="n">
        <v>20</v>
      </c>
      <c r="K414" s="52" t="n">
        <v>0</v>
      </c>
      <c r="L414" s="52" t="n">
        <v>0</v>
      </c>
      <c r="M414" s="52" t="n">
        <v>0</v>
      </c>
      <c r="N414" s="53" t="n">
        <f aca="false">D414*$D$5</f>
        <v>136.5</v>
      </c>
      <c r="O414" s="53" t="n">
        <f aca="false">E414*$E$5</f>
        <v>0</v>
      </c>
      <c r="P414" s="53" t="n">
        <f aca="false">F414*$F$5</f>
        <v>0</v>
      </c>
      <c r="Q414" s="53" t="n">
        <f aca="false">G414*$G$5</f>
        <v>0</v>
      </c>
      <c r="R414" s="53" t="n">
        <f aca="false">H414*$H$5</f>
        <v>0</v>
      </c>
      <c r="S414" s="53" t="n">
        <f aca="false">(N414/100)*(I414*$I$5)+(N414/100)*(J414*$J$5)</f>
        <v>191.1</v>
      </c>
      <c r="T414" s="53" t="n">
        <f aca="false">(O414/100)*(K414*$K$5)</f>
        <v>0</v>
      </c>
      <c r="U414" s="53" t="n">
        <f aca="false">(P414/100)*(K414*$K$5)+(P414/100)*(L414*$L$5)</f>
        <v>0</v>
      </c>
      <c r="V414" s="53" t="n">
        <f aca="false">(Q414/100)*(L414*$L$5)</f>
        <v>0</v>
      </c>
      <c r="W414" s="53" t="n">
        <f aca="false">(R414/100)*(K414*$K$5)+(R414/100)*(L414*$L$5)</f>
        <v>0</v>
      </c>
      <c r="X414" s="53" t="n">
        <f aca="false">N414+S414</f>
        <v>327.6</v>
      </c>
      <c r="Y414" s="53" t="n">
        <f aca="false">O414+T414</f>
        <v>0</v>
      </c>
      <c r="Z414" s="53" t="n">
        <f aca="false">P414+U414</f>
        <v>0</v>
      </c>
      <c r="AA414" s="53" t="n">
        <f aca="false">Q414+V414</f>
        <v>0</v>
      </c>
      <c r="AB414" s="53" t="n">
        <f aca="false">R414+W414</f>
        <v>0</v>
      </c>
      <c r="AC414" s="54" t="n">
        <f aca="false">ROUND(X414+Y414+Z414+AA414+AB414,1)</f>
        <v>327.6</v>
      </c>
      <c r="AD414" s="55" t="n">
        <f aca="false">(ROUND(AC414-AC412,1)/AC412)</f>
        <v>0</v>
      </c>
      <c r="AE414" s="46"/>
      <c r="AF414" s="47"/>
      <c r="AH414" s="47"/>
    </row>
    <row r="415" customFormat="false" ht="15" hidden="false" customHeight="false" outlineLevel="0" collapsed="false">
      <c r="A415" s="48" t="s">
        <v>31</v>
      </c>
      <c r="B415" s="49" t="n">
        <v>0</v>
      </c>
      <c r="C415" s="50" t="s">
        <v>7</v>
      </c>
      <c r="D415" s="51" t="n">
        <v>105</v>
      </c>
      <c r="E415" s="51" t="n">
        <v>0</v>
      </c>
      <c r="F415" s="51" t="n">
        <v>0</v>
      </c>
      <c r="G415" s="51" t="n">
        <v>0</v>
      </c>
      <c r="H415" s="51" t="n">
        <v>0</v>
      </c>
      <c r="I415" s="52" t="n">
        <v>50</v>
      </c>
      <c r="J415" s="52" t="n">
        <v>20</v>
      </c>
      <c r="K415" s="52" t="n">
        <v>0</v>
      </c>
      <c r="L415" s="52" t="n">
        <v>0</v>
      </c>
      <c r="M415" s="52" t="n">
        <v>0</v>
      </c>
      <c r="N415" s="53" t="n">
        <f aca="false">D415*$D$6</f>
        <v>136.5</v>
      </c>
      <c r="O415" s="53" t="n">
        <f aca="false">E415*$E$6</f>
        <v>0</v>
      </c>
      <c r="P415" s="53" t="n">
        <f aca="false">F415*$F$6</f>
        <v>0</v>
      </c>
      <c r="Q415" s="53" t="n">
        <f aca="false">G415*$G$6</f>
        <v>0</v>
      </c>
      <c r="R415" s="53" t="n">
        <f aca="false">H415*$H$6</f>
        <v>0</v>
      </c>
      <c r="S415" s="53" t="n">
        <f aca="false">(N415/100)*(I415*$I$6)+(N415/100)*(J415*$J$6)</f>
        <v>191.1</v>
      </c>
      <c r="T415" s="53" t="n">
        <f aca="false">(O415/100)*(K415*$K$6)</f>
        <v>0</v>
      </c>
      <c r="U415" s="53" t="n">
        <f aca="false">(P415/100)*(K415*$K$6)+(P415/100)*(L415*$L$6)</f>
        <v>0</v>
      </c>
      <c r="V415" s="53" t="n">
        <f aca="false">(Q415/100)*(L415*$L$6)</f>
        <v>0</v>
      </c>
      <c r="W415" s="53" t="n">
        <f aca="false">(R415/100)*(K415*$K$6)+(R415/100)*(L415*$L$6)</f>
        <v>0</v>
      </c>
      <c r="X415" s="53" t="n">
        <f aca="false">N415+S415</f>
        <v>327.6</v>
      </c>
      <c r="Y415" s="53" t="n">
        <f aca="false">O415+T415</f>
        <v>0</v>
      </c>
      <c r="Z415" s="53" t="n">
        <f aca="false">P415+U415</f>
        <v>0</v>
      </c>
      <c r="AA415" s="53" t="n">
        <f aca="false">Q415+V415</f>
        <v>0</v>
      </c>
      <c r="AB415" s="53" t="n">
        <f aca="false">R415+W415</f>
        <v>0</v>
      </c>
      <c r="AC415" s="54" t="n">
        <f aca="false">ROUND(X415+Y415+Z415+AA415+AB415,1)</f>
        <v>327.6</v>
      </c>
      <c r="AD415" s="55" t="n">
        <f aca="false">(ROUND(AC415-AC412,1)/AC412)</f>
        <v>0</v>
      </c>
      <c r="AE415" s="46"/>
      <c r="AF415" s="47"/>
      <c r="AH415" s="59"/>
    </row>
    <row r="416" customFormat="false" ht="15" hidden="false" customHeight="false" outlineLevel="0" collapsed="false">
      <c r="A416" s="48" t="s">
        <v>32</v>
      </c>
      <c r="B416" s="49" t="n">
        <v>0</v>
      </c>
      <c r="C416" s="50" t="s">
        <v>8</v>
      </c>
      <c r="D416" s="51" t="n">
        <v>105</v>
      </c>
      <c r="E416" s="51" t="n">
        <v>0</v>
      </c>
      <c r="F416" s="51" t="n">
        <v>0</v>
      </c>
      <c r="G416" s="51" t="n">
        <v>0</v>
      </c>
      <c r="H416" s="51" t="n">
        <v>0</v>
      </c>
      <c r="I416" s="52" t="n">
        <v>50</v>
      </c>
      <c r="J416" s="52" t="n">
        <v>20</v>
      </c>
      <c r="K416" s="52" t="n">
        <v>0</v>
      </c>
      <c r="L416" s="52" t="n">
        <v>0</v>
      </c>
      <c r="M416" s="52" t="n">
        <v>0</v>
      </c>
      <c r="N416" s="53" t="n">
        <f aca="false">D416*$D$7</f>
        <v>136.5</v>
      </c>
      <c r="O416" s="53" t="n">
        <f aca="false">E416*$E$7</f>
        <v>0</v>
      </c>
      <c r="P416" s="53" t="n">
        <f aca="false">F416*$F$7</f>
        <v>0</v>
      </c>
      <c r="Q416" s="53" t="n">
        <f aca="false">G416*$G$7</f>
        <v>0</v>
      </c>
      <c r="R416" s="53" t="n">
        <f aca="false">H416*$H$7</f>
        <v>0</v>
      </c>
      <c r="S416" s="53" t="n">
        <f aca="false">(N416/100)*(I416*$I$7)+(N416/100)*(J416*$J$7)</f>
        <v>191.1</v>
      </c>
      <c r="T416" s="53" t="n">
        <f aca="false">(O416/100)*(K416*$K$7)</f>
        <v>0</v>
      </c>
      <c r="U416" s="53" t="n">
        <f aca="false">(P416/100)*(K416*$K$7)+(P416/100)*(L416*$L$7)</f>
        <v>0</v>
      </c>
      <c r="V416" s="53" t="n">
        <f aca="false">(Q416/100)*(L416*$L$7)</f>
        <v>0</v>
      </c>
      <c r="W416" s="53" t="n">
        <f aca="false">(R416/100)*(K416*$K$7)+(R416/100)*(L416*$L$7)</f>
        <v>0</v>
      </c>
      <c r="X416" s="53" t="n">
        <f aca="false">N416+S416</f>
        <v>327.6</v>
      </c>
      <c r="Y416" s="53" t="n">
        <f aca="false">O416+T416</f>
        <v>0</v>
      </c>
      <c r="Z416" s="53" t="n">
        <f aca="false">P416+U416</f>
        <v>0</v>
      </c>
      <c r="AA416" s="53" t="n">
        <f aca="false">Q416+V416</f>
        <v>0</v>
      </c>
      <c r="AB416" s="53" t="n">
        <f aca="false">R416+W416</f>
        <v>0</v>
      </c>
      <c r="AC416" s="54" t="n">
        <f aca="false">ROUND(X416+Y416+Z416+AA416+AB416,1)</f>
        <v>327.6</v>
      </c>
      <c r="AD416" s="55" t="n">
        <f aca="false">(ROUND(AC416-AC412,1)/AC412)</f>
        <v>0</v>
      </c>
      <c r="AE416" s="46"/>
      <c r="AF416" s="47"/>
      <c r="AH416" s="59"/>
    </row>
    <row r="417" customFormat="false" ht="15" hidden="false" customHeight="false" outlineLevel="0" collapsed="false">
      <c r="A417" s="48" t="s">
        <v>33</v>
      </c>
      <c r="B417" s="49"/>
      <c r="C417" s="50" t="s">
        <v>9</v>
      </c>
      <c r="D417" s="51" t="n">
        <v>105</v>
      </c>
      <c r="E417" s="51" t="n">
        <v>0</v>
      </c>
      <c r="F417" s="51" t="n">
        <v>0</v>
      </c>
      <c r="G417" s="51" t="n">
        <v>0</v>
      </c>
      <c r="H417" s="51" t="n">
        <v>0</v>
      </c>
      <c r="I417" s="52" t="n">
        <v>50</v>
      </c>
      <c r="J417" s="52" t="n">
        <v>20</v>
      </c>
      <c r="K417" s="52" t="n">
        <v>0</v>
      </c>
      <c r="L417" s="52" t="n">
        <v>0</v>
      </c>
      <c r="M417" s="52" t="n">
        <v>0</v>
      </c>
      <c r="N417" s="53" t="n">
        <f aca="false">D417*$D$8</f>
        <v>136.5</v>
      </c>
      <c r="O417" s="53" t="n">
        <f aca="false">E417*$E$8</f>
        <v>0</v>
      </c>
      <c r="P417" s="53" t="n">
        <f aca="false">F417*$F$8</f>
        <v>0</v>
      </c>
      <c r="Q417" s="53" t="n">
        <f aca="false">G417*$G$8</f>
        <v>0</v>
      </c>
      <c r="R417" s="53" t="n">
        <f aca="false">H417*$H$8</f>
        <v>0</v>
      </c>
      <c r="S417" s="53" t="n">
        <f aca="false">(N417/100)*(I417*$I$8)+(N417/100)*(J417*$J$8)</f>
        <v>191.1</v>
      </c>
      <c r="T417" s="53" t="n">
        <f aca="false">(O417/100)*(K417*$K$8)</f>
        <v>0</v>
      </c>
      <c r="U417" s="53" t="n">
        <f aca="false">(P417/100)*(K417*$K$8)+(P417/100)*(L417*$L$8)</f>
        <v>0</v>
      </c>
      <c r="V417" s="53" t="n">
        <f aca="false">(Q417/100)*(L417*$L$8)</f>
        <v>0</v>
      </c>
      <c r="W417" s="53" t="n">
        <f aca="false">(R417/100)*(K417*$K$8)+(R417/100)*(L417*$L$8)</f>
        <v>0</v>
      </c>
      <c r="X417" s="53" t="n">
        <f aca="false">N417+S417</f>
        <v>327.6</v>
      </c>
      <c r="Y417" s="53" t="n">
        <f aca="false">O417+T417</f>
        <v>0</v>
      </c>
      <c r="Z417" s="53" t="n">
        <f aca="false">P417+U417</f>
        <v>0</v>
      </c>
      <c r="AA417" s="53" t="n">
        <f aca="false">Q417+V417</f>
        <v>0</v>
      </c>
      <c r="AB417" s="53" t="n">
        <f aca="false">R417+W417</f>
        <v>0</v>
      </c>
      <c r="AC417" s="54" t="n">
        <f aca="false">ROUND(X417+Y417+Z417+AA417+AB417,1)</f>
        <v>327.6</v>
      </c>
      <c r="AD417" s="55" t="n">
        <f aca="false">(ROUND(AC417-AC412,1)/AC412)</f>
        <v>0</v>
      </c>
      <c r="AE417" s="46"/>
      <c r="AF417" s="47"/>
      <c r="AH417" s="59"/>
    </row>
    <row r="418" customFormat="false" ht="15" hidden="false" customHeight="false" outlineLevel="0" collapsed="false">
      <c r="A418" s="48" t="s">
        <v>34</v>
      </c>
      <c r="B418" s="49"/>
      <c r="C418" s="50" t="s">
        <v>10</v>
      </c>
      <c r="D418" s="51" t="n">
        <v>52</v>
      </c>
      <c r="E418" s="51" t="n">
        <v>110</v>
      </c>
      <c r="F418" s="51" t="n">
        <v>0</v>
      </c>
      <c r="G418" s="51" t="n">
        <v>0</v>
      </c>
      <c r="H418" s="51" t="n">
        <v>0</v>
      </c>
      <c r="I418" s="52" t="n">
        <v>50</v>
      </c>
      <c r="J418" s="52" t="n">
        <v>20</v>
      </c>
      <c r="K418" s="52" t="n">
        <v>75</v>
      </c>
      <c r="L418" s="52" t="n">
        <v>0</v>
      </c>
      <c r="M418" s="52" t="n">
        <v>0</v>
      </c>
      <c r="N418" s="53" t="n">
        <f aca="false">D418*$D$9</f>
        <v>65</v>
      </c>
      <c r="O418" s="53" t="n">
        <f aca="false">E418*$E$9</f>
        <v>137.5</v>
      </c>
      <c r="P418" s="53" t="n">
        <f aca="false">F418*$F$9</f>
        <v>0</v>
      </c>
      <c r="Q418" s="53" t="n">
        <f aca="false">G418*$G$9</f>
        <v>0</v>
      </c>
      <c r="R418" s="53" t="n">
        <f aca="false">H418*$H$9</f>
        <v>0</v>
      </c>
      <c r="S418" s="53" t="n">
        <f aca="false">(N418/100)*(I418*$I$9)+(N418/100)*(J418*$J$9)</f>
        <v>45.5</v>
      </c>
      <c r="T418" s="53" t="n">
        <f aca="false">(O418/100)*(K418*$K$9)</f>
        <v>144.375</v>
      </c>
      <c r="U418" s="53" t="n">
        <f aca="false">(P418/100)*(K418*$K$9)+(P418/100)*(L418*$L$9)</f>
        <v>0</v>
      </c>
      <c r="V418" s="53" t="n">
        <f aca="false">(Q418/100)*(L418*$L$9)</f>
        <v>0</v>
      </c>
      <c r="W418" s="53" t="n">
        <f aca="false">(R418/100)*(K418*$K$9)+(R418/100)*(L418*$L$9)</f>
        <v>0</v>
      </c>
      <c r="X418" s="53" t="n">
        <f aca="false">N418+S418</f>
        <v>110.5</v>
      </c>
      <c r="Y418" s="53" t="n">
        <f aca="false">O418+T418</f>
        <v>281.875</v>
      </c>
      <c r="Z418" s="53" t="n">
        <f aca="false">P418+U418</f>
        <v>0</v>
      </c>
      <c r="AA418" s="53" t="n">
        <f aca="false">Q418+V418</f>
        <v>0</v>
      </c>
      <c r="AB418" s="53" t="n">
        <f aca="false">R418+W418</f>
        <v>0</v>
      </c>
      <c r="AC418" s="54" t="n">
        <f aca="false">ROUND(X418+Y418+Z418+AA418+AB418,1)</f>
        <v>392.4</v>
      </c>
      <c r="AD418" s="55" t="n">
        <f aca="false">(ROUND(AC418-AC412,1)/AC412)</f>
        <v>0.197802197802198</v>
      </c>
      <c r="AE418" s="46"/>
      <c r="AF418" s="47"/>
      <c r="AH418" s="59"/>
    </row>
    <row r="419" customFormat="false" ht="15" hidden="false" customHeight="false" outlineLevel="0" collapsed="false">
      <c r="A419" s="48" t="s">
        <v>35</v>
      </c>
      <c r="B419" s="49"/>
      <c r="C419" s="50" t="s">
        <v>11</v>
      </c>
      <c r="D419" s="51" t="n">
        <v>52</v>
      </c>
      <c r="E419" s="51" t="n">
        <v>0</v>
      </c>
      <c r="F419" s="51" t="n">
        <v>110</v>
      </c>
      <c r="G419" s="51" t="n">
        <v>0</v>
      </c>
      <c r="H419" s="51" t="n">
        <v>0</v>
      </c>
      <c r="I419" s="52" t="n">
        <v>50</v>
      </c>
      <c r="J419" s="52" t="n">
        <v>20</v>
      </c>
      <c r="K419" s="52" t="n">
        <v>37.5</v>
      </c>
      <c r="L419" s="52" t="n">
        <v>37.5</v>
      </c>
      <c r="M419" s="52" t="n">
        <v>0</v>
      </c>
      <c r="N419" s="53" t="n">
        <f aca="false">D419*$D$10</f>
        <v>65</v>
      </c>
      <c r="O419" s="53" t="n">
        <f aca="false">E419*$E$10</f>
        <v>0</v>
      </c>
      <c r="P419" s="53" t="n">
        <f aca="false">F419*$F$10</f>
        <v>137.5</v>
      </c>
      <c r="Q419" s="53" t="n">
        <f aca="false">G419*$G$10</f>
        <v>0</v>
      </c>
      <c r="R419" s="53" t="n">
        <f aca="false">H419*$H$10</f>
        <v>0</v>
      </c>
      <c r="S419" s="53" t="n">
        <f aca="false">(N419/100)*(I419*$I$10)+(N419/100)*(J419*$J$10)</f>
        <v>45.5</v>
      </c>
      <c r="T419" s="53" t="n">
        <f aca="false">(O419/100)*(K419*$J$10)</f>
        <v>0</v>
      </c>
      <c r="U419" s="53" t="n">
        <f aca="false">(P419/100)*(K419*$K$10)+(P419/100)*(L419*$L$10)</f>
        <v>144.375</v>
      </c>
      <c r="V419" s="53" t="n">
        <f aca="false">(Q419/100)*(L419*$L$10)</f>
        <v>0</v>
      </c>
      <c r="W419" s="53" t="n">
        <f aca="false">(R419/100)*(K419*$K$10)+(R419/100)*(L419*$L$10)</f>
        <v>0</v>
      </c>
      <c r="X419" s="53" t="n">
        <f aca="false">N419+S419</f>
        <v>110.5</v>
      </c>
      <c r="Y419" s="53" t="n">
        <f aca="false">O419+T419</f>
        <v>0</v>
      </c>
      <c r="Z419" s="53" t="n">
        <f aca="false">P419+U419</f>
        <v>281.875</v>
      </c>
      <c r="AA419" s="53" t="n">
        <f aca="false">Q419+V419</f>
        <v>0</v>
      </c>
      <c r="AB419" s="53" t="n">
        <f aca="false">R419+W419</f>
        <v>0</v>
      </c>
      <c r="AC419" s="54" t="n">
        <f aca="false">ROUND(X419+Y419+Z419+AA419+AB419,1)</f>
        <v>392.4</v>
      </c>
      <c r="AD419" s="55" t="n">
        <f aca="false">(ROUND(AC419-AC412,1)/AC412)</f>
        <v>0.197802197802198</v>
      </c>
      <c r="AE419" s="46"/>
      <c r="AF419" s="47"/>
      <c r="AH419" s="59"/>
    </row>
    <row r="420" customFormat="false" ht="15" hidden="false" customHeight="false" outlineLevel="0" collapsed="false">
      <c r="A420" s="48" t="s">
        <v>36</v>
      </c>
      <c r="B420" s="49"/>
      <c r="C420" s="50" t="s">
        <v>12</v>
      </c>
      <c r="D420" s="51" t="n">
        <v>52</v>
      </c>
      <c r="E420" s="51" t="n">
        <v>0</v>
      </c>
      <c r="F420" s="51" t="n">
        <v>0</v>
      </c>
      <c r="G420" s="51" t="n">
        <v>110</v>
      </c>
      <c r="H420" s="51" t="n">
        <v>0</v>
      </c>
      <c r="I420" s="52" t="n">
        <v>50</v>
      </c>
      <c r="J420" s="52" t="n">
        <v>20</v>
      </c>
      <c r="K420" s="52" t="n">
        <v>0</v>
      </c>
      <c r="L420" s="52" t="n">
        <v>75</v>
      </c>
      <c r="M420" s="52" t="n">
        <v>0</v>
      </c>
      <c r="N420" s="53" t="n">
        <f aca="false">D420*$D$11</f>
        <v>65</v>
      </c>
      <c r="O420" s="53" t="n">
        <f aca="false">E420*$E$11</f>
        <v>0</v>
      </c>
      <c r="P420" s="53" t="n">
        <f aca="false">F420*$F$11</f>
        <v>0</v>
      </c>
      <c r="Q420" s="53" t="n">
        <f aca="false">G420*$G$11</f>
        <v>137.5</v>
      </c>
      <c r="R420" s="53" t="n">
        <f aca="false">H420*$H$11</f>
        <v>0</v>
      </c>
      <c r="S420" s="53" t="n">
        <f aca="false">(N420/100)*(I420*$I$11)+(N420/100)*(J420*$J$11)</f>
        <v>45.5</v>
      </c>
      <c r="T420" s="53" t="n">
        <f aca="false">(O420/100)*(K420*$K$11)</f>
        <v>0</v>
      </c>
      <c r="U420" s="53" t="n">
        <f aca="false">(P420/100)*(K420*$K$11)+(P420/100)*(L420*$L$11)</f>
        <v>0</v>
      </c>
      <c r="V420" s="53" t="n">
        <f aca="false">(Q420/100)*(L420*$L$11)</f>
        <v>144.375</v>
      </c>
      <c r="W420" s="53" t="n">
        <f aca="false">(R420/100)*(K420*$K$11)+(R420/100)*(L420*$L$11)</f>
        <v>0</v>
      </c>
      <c r="X420" s="53" t="n">
        <f aca="false">N420+S420</f>
        <v>110.5</v>
      </c>
      <c r="Y420" s="53" t="n">
        <f aca="false">O420+T420</f>
        <v>0</v>
      </c>
      <c r="Z420" s="53" t="n">
        <f aca="false">P420+U420</f>
        <v>0</v>
      </c>
      <c r="AA420" s="53" t="n">
        <f aca="false">Q420+V420</f>
        <v>281.875</v>
      </c>
      <c r="AB420" s="53" t="n">
        <f aca="false">R420+W420</f>
        <v>0</v>
      </c>
      <c r="AC420" s="54" t="n">
        <f aca="false">ROUND(X420+Y420+Z420+AA420+AB420,1)</f>
        <v>392.4</v>
      </c>
      <c r="AD420" s="55" t="n">
        <f aca="false">(ROUND(AC420-AC412,1)/AC412)</f>
        <v>0.197802197802198</v>
      </c>
      <c r="AE420" s="46"/>
      <c r="AF420" s="47"/>
      <c r="AH420" s="59"/>
    </row>
    <row r="421" customFormat="false" ht="15" hidden="false" customHeight="false" outlineLevel="0" collapsed="false">
      <c r="A421" s="48" t="s">
        <v>37</v>
      </c>
      <c r="B421" s="49"/>
      <c r="C421" s="50" t="s">
        <v>13</v>
      </c>
      <c r="D421" s="51" t="n">
        <v>52</v>
      </c>
      <c r="E421" s="51" t="n">
        <v>0</v>
      </c>
      <c r="F421" s="51" t="n">
        <v>0</v>
      </c>
      <c r="G421" s="51" t="n">
        <v>0</v>
      </c>
      <c r="H421" s="51" t="n">
        <v>110</v>
      </c>
      <c r="I421" s="52" t="n">
        <v>50</v>
      </c>
      <c r="J421" s="52" t="n">
        <v>20</v>
      </c>
      <c r="K421" s="52" t="n">
        <v>37.5</v>
      </c>
      <c r="L421" s="52" t="n">
        <v>37.5</v>
      </c>
      <c r="M421" s="52" t="n">
        <v>0</v>
      </c>
      <c r="N421" s="53" t="n">
        <f aca="false">D421*$D$12</f>
        <v>65</v>
      </c>
      <c r="O421" s="53" t="n">
        <f aca="false">E421*$E$12</f>
        <v>0</v>
      </c>
      <c r="P421" s="53" t="n">
        <f aca="false">F421*$F$12</f>
        <v>0</v>
      </c>
      <c r="Q421" s="53" t="n">
        <f aca="false">G421*$G$12</f>
        <v>0</v>
      </c>
      <c r="R421" s="53" t="n">
        <f aca="false">H421*$H$12</f>
        <v>137.5</v>
      </c>
      <c r="S421" s="53" t="n">
        <f aca="false">(N421/100)*(I421*$I$12)+(N421/100)*(J421*$J$12)</f>
        <v>45.5</v>
      </c>
      <c r="T421" s="53" t="n">
        <f aca="false">(O421/100)*(K421*$K$12)</f>
        <v>0</v>
      </c>
      <c r="U421" s="53" t="n">
        <f aca="false">(P421/100)*(K421*$K$12)+(P421/100)*(L421*$L$12)</f>
        <v>0</v>
      </c>
      <c r="V421" s="53" t="n">
        <f aca="false">(Q421/100)*(L421*$L$12)</f>
        <v>0</v>
      </c>
      <c r="W421" s="53" t="n">
        <f aca="false">(R421/100)*(K421*$K$12)+(R421/100)*(L421*$L$12)</f>
        <v>144.375</v>
      </c>
      <c r="X421" s="53" t="n">
        <f aca="false">N421+S421</f>
        <v>110.5</v>
      </c>
      <c r="Y421" s="53" t="n">
        <f aca="false">O421+T421</f>
        <v>0</v>
      </c>
      <c r="Z421" s="53" t="n">
        <f aca="false">P421+U421</f>
        <v>0</v>
      </c>
      <c r="AA421" s="53" t="n">
        <f aca="false">Q421+V421</f>
        <v>0</v>
      </c>
      <c r="AB421" s="53" t="n">
        <f aca="false">R421+W421</f>
        <v>281.875</v>
      </c>
      <c r="AC421" s="54" t="n">
        <f aca="false">ROUND(X421+Y421+Z421+AA421+AB421,1)</f>
        <v>392.4</v>
      </c>
      <c r="AD421" s="55" t="n">
        <f aca="false">(ROUND(AC421-AC412,1)/AC412)</f>
        <v>0.197802197802198</v>
      </c>
      <c r="AE421" s="46"/>
      <c r="AF421" s="47"/>
      <c r="AH421" s="59"/>
    </row>
    <row r="422" customFormat="false" ht="15" hidden="false" customHeight="false" outlineLevel="0" collapsed="false">
      <c r="A422" s="48" t="s">
        <v>38</v>
      </c>
      <c r="B422" s="49"/>
      <c r="C422" s="50" t="s">
        <v>14</v>
      </c>
      <c r="D422" s="51" t="n">
        <v>105</v>
      </c>
      <c r="E422" s="51" t="n">
        <v>0</v>
      </c>
      <c r="F422" s="51" t="n">
        <v>0</v>
      </c>
      <c r="G422" s="51" t="n">
        <v>0</v>
      </c>
      <c r="H422" s="51" t="n">
        <v>0</v>
      </c>
      <c r="I422" s="52" t="n">
        <v>50</v>
      </c>
      <c r="J422" s="52" t="n">
        <v>20</v>
      </c>
      <c r="K422" s="52" t="n">
        <v>0</v>
      </c>
      <c r="L422" s="52" t="n">
        <v>0</v>
      </c>
      <c r="M422" s="52" t="n">
        <v>65</v>
      </c>
      <c r="N422" s="53" t="n">
        <f aca="false">D422*$D$13</f>
        <v>131.25</v>
      </c>
      <c r="O422" s="53" t="n">
        <f aca="false">E422*$E$13</f>
        <v>0</v>
      </c>
      <c r="P422" s="53" t="n">
        <f aca="false">F422*$F$13</f>
        <v>0</v>
      </c>
      <c r="Q422" s="53" t="n">
        <f aca="false">G422*$G$13</f>
        <v>0</v>
      </c>
      <c r="R422" s="53" t="n">
        <f aca="false">H422*$H$13</f>
        <v>0</v>
      </c>
      <c r="S422" s="53" t="n">
        <f aca="false">(N422/100)*(I422*$I$13)+(N422/100)*(J422*$J$13)+(N422/100)*(M422*$M$13)</f>
        <v>262.5</v>
      </c>
      <c r="T422" s="53" t="n">
        <f aca="false">(O422/100)*(K422*$K$13)+(O422/100)*(M422*$M$13)</f>
        <v>0</v>
      </c>
      <c r="U422" s="53" t="n">
        <f aca="false">(P422/100)*(K422*$K$13)+(P422/100)*(L422*$L$13)+(P422/100)*(M422*$M$13)</f>
        <v>0</v>
      </c>
      <c r="V422" s="53" t="n">
        <f aca="false">(Q422/100)*(L422*$L$13)+(Q422/100)*(M422*$M$13)</f>
        <v>0</v>
      </c>
      <c r="W422" s="53" t="n">
        <f aca="false">(R422/100)*(K422*$K$13)+(R422/100)*(L422*$L$13)+(R422/100)*(M422*$M$13)</f>
        <v>0</v>
      </c>
      <c r="X422" s="53" t="n">
        <f aca="false">N422+S422</f>
        <v>393.75</v>
      </c>
      <c r="Y422" s="53" t="n">
        <f aca="false">O422+T422</f>
        <v>0</v>
      </c>
      <c r="Z422" s="53" t="n">
        <f aca="false">P422+U422</f>
        <v>0</v>
      </c>
      <c r="AA422" s="53" t="n">
        <f aca="false">Q422+V422</f>
        <v>0</v>
      </c>
      <c r="AB422" s="53" t="n">
        <f aca="false">R422+W422</f>
        <v>0</v>
      </c>
      <c r="AC422" s="54" t="n">
        <f aca="false">ROUND(X422+Y422+Z422+AA422+AB422,1)</f>
        <v>393.8</v>
      </c>
      <c r="AD422" s="55" t="n">
        <f aca="false">(ROUND(AC422-AC412,1)/AC412)</f>
        <v>0.202075702075702</v>
      </c>
      <c r="AE422" s="46"/>
      <c r="AF422" s="47"/>
      <c r="AH422" s="59"/>
    </row>
    <row r="423" customFormat="false" ht="15" hidden="false" customHeight="false" outlineLevel="0" collapsed="false">
      <c r="A423" s="48" t="s">
        <v>39</v>
      </c>
      <c r="B423" s="49"/>
      <c r="C423" s="50" t="s">
        <v>15</v>
      </c>
      <c r="D423" s="51" t="n">
        <v>105</v>
      </c>
      <c r="E423" s="51" t="n">
        <v>0</v>
      </c>
      <c r="F423" s="51" t="n">
        <v>0</v>
      </c>
      <c r="G423" s="51" t="n">
        <v>0</v>
      </c>
      <c r="H423" s="51" t="n">
        <v>0</v>
      </c>
      <c r="I423" s="52" t="n">
        <v>50</v>
      </c>
      <c r="J423" s="52" t="n">
        <v>20</v>
      </c>
      <c r="K423" s="52" t="n">
        <v>65</v>
      </c>
      <c r="L423" s="52" t="n">
        <v>0</v>
      </c>
      <c r="M423" s="52" t="n">
        <v>0</v>
      </c>
      <c r="N423" s="53" t="n">
        <f aca="false">D423*$D$14</f>
        <v>131.25</v>
      </c>
      <c r="O423" s="53" t="n">
        <f aca="false">E423*$E$14</f>
        <v>0</v>
      </c>
      <c r="P423" s="53" t="n">
        <f aca="false">F423*$F$14</f>
        <v>0</v>
      </c>
      <c r="Q423" s="53" t="n">
        <f aca="false">G423*$G$14</f>
        <v>0</v>
      </c>
      <c r="R423" s="53" t="n">
        <f aca="false">H423*$H$14</f>
        <v>0</v>
      </c>
      <c r="S423" s="53" t="n">
        <f aca="false">(N423/100)*(I423*$I$14)+(N423/100)*(J423*$J$14)+(N423/100)*(K423*$K$14)</f>
        <v>262.5</v>
      </c>
      <c r="T423" s="53" t="n">
        <f aca="false">(O423/100)*(K423*$K$14)</f>
        <v>0</v>
      </c>
      <c r="U423" s="53" t="n">
        <f aca="false">(P423/100)*(K423*$K$14)+(P423/100)*(L423*$L$14)</f>
        <v>0</v>
      </c>
      <c r="V423" s="53" t="n">
        <f aca="false">(Q423/100)*(L423*$L$14)</f>
        <v>0</v>
      </c>
      <c r="W423" s="53" t="n">
        <f aca="false">(R423/100)*(K423*$L$14)+(R423/100)*(L423*$M$14)</f>
        <v>0</v>
      </c>
      <c r="X423" s="53" t="n">
        <f aca="false">N423+S423</f>
        <v>393.75</v>
      </c>
      <c r="Y423" s="53" t="n">
        <f aca="false">O423+T423</f>
        <v>0</v>
      </c>
      <c r="Z423" s="53" t="n">
        <f aca="false">P423+U423</f>
        <v>0</v>
      </c>
      <c r="AA423" s="53" t="n">
        <f aca="false">Q423+V423</f>
        <v>0</v>
      </c>
      <c r="AB423" s="53" t="n">
        <f aca="false">R423+W423</f>
        <v>0</v>
      </c>
      <c r="AC423" s="54" t="n">
        <f aca="false">ROUND(X423+Y423+Z423+AA423+AB423,1)</f>
        <v>393.8</v>
      </c>
      <c r="AD423" s="55" t="n">
        <f aca="false">(ROUND(AC423-AC412,1)/AC412)</f>
        <v>0.202075702075702</v>
      </c>
      <c r="AE423" s="46"/>
      <c r="AF423" s="47"/>
      <c r="AH423" s="59"/>
    </row>
    <row r="424" customFormat="false" ht="15" hidden="false" customHeight="false" outlineLevel="0" collapsed="false">
      <c r="A424" s="48"/>
      <c r="B424" s="49"/>
      <c r="C424" s="50" t="s">
        <v>16</v>
      </c>
      <c r="D424" s="51" t="n">
        <v>105</v>
      </c>
      <c r="E424" s="51" t="n">
        <v>0</v>
      </c>
      <c r="F424" s="51" t="n">
        <v>0</v>
      </c>
      <c r="G424" s="51" t="n">
        <v>0</v>
      </c>
      <c r="H424" s="51" t="n">
        <v>0</v>
      </c>
      <c r="I424" s="52" t="n">
        <v>50</v>
      </c>
      <c r="J424" s="52" t="n">
        <v>20</v>
      </c>
      <c r="K424" s="52" t="n">
        <v>0</v>
      </c>
      <c r="L424" s="52" t="n">
        <v>65</v>
      </c>
      <c r="M424" s="52" t="n">
        <v>0</v>
      </c>
      <c r="N424" s="53" t="n">
        <f aca="false">D424*$D$15</f>
        <v>131.25</v>
      </c>
      <c r="O424" s="53" t="n">
        <f aca="false">E424*$E$15</f>
        <v>0</v>
      </c>
      <c r="P424" s="53" t="n">
        <f aca="false">F424*$F$15</f>
        <v>0</v>
      </c>
      <c r="Q424" s="53" t="n">
        <f aca="false">G424*$G$15</f>
        <v>0</v>
      </c>
      <c r="R424" s="53" t="n">
        <f aca="false">H424*$H$15</f>
        <v>0</v>
      </c>
      <c r="S424" s="53" t="n">
        <f aca="false">(N424/100)*(I424*$I$15)+(N424/100)*(J424*$J$15)+(N424/100)*(L424*$L$15)</f>
        <v>262.5</v>
      </c>
      <c r="T424" s="53" t="n">
        <f aca="false">(O424/100)*(K424*$K$15)</f>
        <v>0</v>
      </c>
      <c r="U424" s="53" t="n">
        <f aca="false">(P424/100)*(K424*$K$15)+(P424/100)*(L424*$L$15)</f>
        <v>0</v>
      </c>
      <c r="V424" s="53" t="n">
        <f aca="false">(Q424/100)*(L424*$L$15)</f>
        <v>0</v>
      </c>
      <c r="W424" s="53" t="n">
        <f aca="false">(R424/100)*(K424*$K$15)+(R424/100)*(L424*$L$15)</f>
        <v>0</v>
      </c>
      <c r="X424" s="53" t="n">
        <f aca="false">N424+S424</f>
        <v>393.75</v>
      </c>
      <c r="Y424" s="53" t="n">
        <f aca="false">O424+T424</f>
        <v>0</v>
      </c>
      <c r="Z424" s="53" t="n">
        <f aca="false">P424+U424</f>
        <v>0</v>
      </c>
      <c r="AA424" s="53" t="n">
        <f aca="false">Q424+V424</f>
        <v>0</v>
      </c>
      <c r="AB424" s="53" t="n">
        <f aca="false">R424+W424</f>
        <v>0</v>
      </c>
      <c r="AC424" s="54" t="n">
        <f aca="false">ROUND(X424+Y424+Z424+AA424+AB424,1)</f>
        <v>393.8</v>
      </c>
      <c r="AD424" s="55" t="n">
        <f aca="false">(ROUND(AC424-AC412,1)/AC412)</f>
        <v>0.202075702075702</v>
      </c>
      <c r="AE424" s="46"/>
      <c r="AF424" s="47"/>
      <c r="AH424" s="59"/>
    </row>
    <row r="425" customFormat="false" ht="15" hidden="false" customHeight="false" outlineLevel="0" collapsed="false">
      <c r="A425" s="48"/>
      <c r="B425" s="49"/>
      <c r="C425" s="50" t="s">
        <v>17</v>
      </c>
      <c r="D425" s="51" t="n">
        <v>105</v>
      </c>
      <c r="E425" s="51" t="n">
        <v>0</v>
      </c>
      <c r="F425" s="51" t="n">
        <v>0</v>
      </c>
      <c r="G425" s="51" t="n">
        <v>0</v>
      </c>
      <c r="H425" s="51" t="n">
        <v>0</v>
      </c>
      <c r="I425" s="52" t="n">
        <v>50</v>
      </c>
      <c r="J425" s="52" t="n">
        <v>51</v>
      </c>
      <c r="K425" s="52" t="n">
        <v>0</v>
      </c>
      <c r="L425" s="52" t="n">
        <v>0</v>
      </c>
      <c r="M425" s="52" t="n">
        <v>0</v>
      </c>
      <c r="N425" s="53" t="n">
        <f aca="false">D425*$D$16</f>
        <v>131.25</v>
      </c>
      <c r="O425" s="53" t="n">
        <f aca="false">E425*$E$16</f>
        <v>0</v>
      </c>
      <c r="P425" s="53" t="n">
        <f aca="false">F425*$F$16</f>
        <v>0</v>
      </c>
      <c r="Q425" s="53" t="n">
        <f aca="false">G425*$G$16</f>
        <v>0</v>
      </c>
      <c r="R425" s="53" t="n">
        <f aca="false">H425*$H$16</f>
        <v>0</v>
      </c>
      <c r="S425" s="53" t="n">
        <f aca="false">(N425/100)*(I425*$I$16)+(N425/100)*(J425*$J$16)</f>
        <v>232.96875</v>
      </c>
      <c r="T425" s="53" t="n">
        <f aca="false">(O425/100)*(K425*$K$16)</f>
        <v>0</v>
      </c>
      <c r="U425" s="53" t="n">
        <f aca="false">(P425/100)*(K425*$K$16)+(P425/100)*(L425*$L$16)</f>
        <v>0</v>
      </c>
      <c r="V425" s="53" t="n">
        <f aca="false">(Q425/100)*(L425*$L$16)</f>
        <v>0</v>
      </c>
      <c r="W425" s="53" t="n">
        <f aca="false">(R425/100)*(K425*$K$16)+(R425/100)*(L425*$L$16)</f>
        <v>0</v>
      </c>
      <c r="X425" s="53" t="n">
        <f aca="false">N425+S425</f>
        <v>364.21875</v>
      </c>
      <c r="Y425" s="53" t="n">
        <f aca="false">O425+T425</f>
        <v>0</v>
      </c>
      <c r="Z425" s="53" t="n">
        <f aca="false">P425+U425</f>
        <v>0</v>
      </c>
      <c r="AA425" s="53" t="n">
        <f aca="false">Q425+V425</f>
        <v>0</v>
      </c>
      <c r="AB425" s="53" t="n">
        <f aca="false">R425+W425</f>
        <v>0</v>
      </c>
      <c r="AC425" s="54" t="n">
        <f aca="false">ROUND(X425+Y425+Z425+AA425+AB425,1)</f>
        <v>364.2</v>
      </c>
      <c r="AD425" s="55" t="n">
        <f aca="false">(ROUND(AC425-AC412,1)/AC412)</f>
        <v>0.111721611721612</v>
      </c>
      <c r="AE425" s="46"/>
      <c r="AF425" s="47"/>
      <c r="AH425" s="59"/>
    </row>
    <row r="426" customFormat="false" ht="14.25" hidden="false" customHeight="true" outlineLevel="0" collapsed="false">
      <c r="A426" s="48"/>
      <c r="B426" s="49"/>
      <c r="C426" s="50" t="s">
        <v>18</v>
      </c>
      <c r="D426" s="51" t="n">
        <v>105</v>
      </c>
      <c r="E426" s="51" t="n">
        <v>0</v>
      </c>
      <c r="F426" s="51" t="n">
        <v>0</v>
      </c>
      <c r="G426" s="51" t="n">
        <v>0</v>
      </c>
      <c r="H426" s="51" t="n">
        <v>0</v>
      </c>
      <c r="I426" s="52" t="n">
        <v>74</v>
      </c>
      <c r="J426" s="52" t="n">
        <v>20</v>
      </c>
      <c r="K426" s="52" t="n">
        <v>0</v>
      </c>
      <c r="L426" s="52" t="n">
        <v>0</v>
      </c>
      <c r="M426" s="52" t="n">
        <v>0</v>
      </c>
      <c r="N426" s="53" t="n">
        <f aca="false">D426*$D$17</f>
        <v>131.25</v>
      </c>
      <c r="O426" s="53" t="n">
        <f aca="false">E426*$E$17</f>
        <v>0</v>
      </c>
      <c r="P426" s="53" t="n">
        <f aca="false">F426*$F$17</f>
        <v>0</v>
      </c>
      <c r="Q426" s="53" t="n">
        <f aca="false">G426*$G$17</f>
        <v>0</v>
      </c>
      <c r="R426" s="53" t="n">
        <f aca="false">H426*$H$17</f>
        <v>0</v>
      </c>
      <c r="S426" s="53" t="n">
        <f aca="false">(N426/100)*(I426*$I$17)+(N426/100)*(J426*$J$17)</f>
        <v>269.0625</v>
      </c>
      <c r="T426" s="53" t="n">
        <f aca="false">(O426/100)*(K426*$K$17)</f>
        <v>0</v>
      </c>
      <c r="U426" s="53" t="n">
        <f aca="false">(P426/100)*(K426*$K$17)+(P426/100)*(L426*$L$17)</f>
        <v>0</v>
      </c>
      <c r="V426" s="53" t="n">
        <f aca="false">(Q426/100)*(L426*$L$17)</f>
        <v>0</v>
      </c>
      <c r="W426" s="53" t="n">
        <f aca="false">(R426/100)*(K426*$K$17)+(R426/100)*(L426*$L$17)</f>
        <v>0</v>
      </c>
      <c r="X426" s="53" t="n">
        <f aca="false">N426+S426</f>
        <v>400.3125</v>
      </c>
      <c r="Y426" s="53" t="n">
        <f aca="false">O426+T426</f>
        <v>0</v>
      </c>
      <c r="Z426" s="53" t="n">
        <f aca="false">P426+U426</f>
        <v>0</v>
      </c>
      <c r="AA426" s="53" t="n">
        <f aca="false">Q426+V426</f>
        <v>0</v>
      </c>
      <c r="AB426" s="53" t="n">
        <f aca="false">R426+W426</f>
        <v>0</v>
      </c>
      <c r="AC426" s="54" t="n">
        <f aca="false">ROUND(X426+Y426+Z426+AA426+AB426,1)</f>
        <v>400.3</v>
      </c>
      <c r="AD426" s="55" t="n">
        <f aca="false">(ROUND(AC426-AC412,1)/AC412)</f>
        <v>0.221916971916972</v>
      </c>
      <c r="AE426" s="46" t="s">
        <v>28</v>
      </c>
      <c r="AF426" s="47"/>
      <c r="AH426" s="59"/>
    </row>
    <row r="427" customFormat="false" ht="15" hidden="false" customHeight="false" outlineLevel="0" collapsed="false">
      <c r="A427" s="56" t="s">
        <v>19</v>
      </c>
      <c r="B427" s="57" t="s">
        <v>71</v>
      </c>
      <c r="C427" s="40" t="s">
        <v>4</v>
      </c>
      <c r="D427" s="41" t="n">
        <v>95</v>
      </c>
      <c r="E427" s="41" t="n">
        <v>0</v>
      </c>
      <c r="F427" s="41" t="n">
        <v>0</v>
      </c>
      <c r="G427" s="41" t="n">
        <v>0</v>
      </c>
      <c r="H427" s="41" t="n">
        <v>0</v>
      </c>
      <c r="I427" s="42" t="n">
        <v>40</v>
      </c>
      <c r="J427" s="42" t="n">
        <v>40</v>
      </c>
      <c r="K427" s="42" t="n">
        <v>0</v>
      </c>
      <c r="L427" s="42" t="n">
        <v>0</v>
      </c>
      <c r="M427" s="42" t="n">
        <v>0</v>
      </c>
      <c r="N427" s="43" t="n">
        <f aca="false">D427*$D$3</f>
        <v>123.5</v>
      </c>
      <c r="O427" s="43" t="n">
        <f aca="false">E427*$E$3</f>
        <v>0</v>
      </c>
      <c r="P427" s="43" t="n">
        <f aca="false">F427*$F$3</f>
        <v>0</v>
      </c>
      <c r="Q427" s="43" t="n">
        <f aca="false">G427*$G$3</f>
        <v>0</v>
      </c>
      <c r="R427" s="43" t="n">
        <f aca="false">H427*$H$3</f>
        <v>0</v>
      </c>
      <c r="S427" s="43" t="n">
        <f aca="false">(N427/100)*(I427*$I$3)+(N427/100)*(J427*$J$3)</f>
        <v>197.6</v>
      </c>
      <c r="T427" s="43" t="n">
        <f aca="false">(O427/100)*(K427*$K$3)</f>
        <v>0</v>
      </c>
      <c r="U427" s="43" t="n">
        <f aca="false">(P427/100)*(K427*$K$3)+(P427/100)*(L427*$L$3)</f>
        <v>0</v>
      </c>
      <c r="V427" s="43" t="n">
        <f aca="false">(Q427/100)*(L427*$L$3)</f>
        <v>0</v>
      </c>
      <c r="W427" s="43" t="n">
        <f aca="false">(R427/100)*(K427*$K$3)+(R427/100)*(L427*$L$3)</f>
        <v>0</v>
      </c>
      <c r="X427" s="43" t="n">
        <f aca="false">N427+S427</f>
        <v>321.1</v>
      </c>
      <c r="Y427" s="43" t="n">
        <f aca="false">O427+T427</f>
        <v>0</v>
      </c>
      <c r="Z427" s="43" t="n">
        <f aca="false">P427+U427</f>
        <v>0</v>
      </c>
      <c r="AA427" s="43" t="n">
        <f aca="false">Q427+V427</f>
        <v>0</v>
      </c>
      <c r="AB427" s="43" t="n">
        <f aca="false">R427+W427</f>
        <v>0</v>
      </c>
      <c r="AC427" s="44" t="n">
        <f aca="false">ROUND(X427+Y427+Z427+AA427+AB427,1)</f>
        <v>321.1</v>
      </c>
      <c r="AD427" s="45" t="n">
        <v>0</v>
      </c>
      <c r="AE427" s="46"/>
      <c r="AF427" s="47"/>
      <c r="AH427" s="59"/>
    </row>
    <row r="428" customFormat="false" ht="15" hidden="false" customHeight="false" outlineLevel="0" collapsed="false">
      <c r="A428" s="48" t="s">
        <v>29</v>
      </c>
      <c r="B428" s="58" t="n">
        <v>0</v>
      </c>
      <c r="C428" s="50" t="s">
        <v>5</v>
      </c>
      <c r="D428" s="51" t="n">
        <v>95</v>
      </c>
      <c r="E428" s="51" t="n">
        <v>0</v>
      </c>
      <c r="F428" s="51" t="n">
        <v>0</v>
      </c>
      <c r="G428" s="51" t="n">
        <v>0</v>
      </c>
      <c r="H428" s="51" t="n">
        <v>0</v>
      </c>
      <c r="I428" s="52" t="n">
        <v>59</v>
      </c>
      <c r="J428" s="52" t="n">
        <v>59</v>
      </c>
      <c r="K428" s="52" t="n">
        <v>0</v>
      </c>
      <c r="L428" s="52" t="n">
        <v>0</v>
      </c>
      <c r="M428" s="52" t="n">
        <v>0</v>
      </c>
      <c r="N428" s="53" t="n">
        <f aca="false">D428*$D$4</f>
        <v>118.75</v>
      </c>
      <c r="O428" s="53" t="n">
        <f aca="false">E428*$E$4</f>
        <v>0</v>
      </c>
      <c r="P428" s="53" t="n">
        <f aca="false">F428*$F$4</f>
        <v>0</v>
      </c>
      <c r="Q428" s="53" t="n">
        <f aca="false">G428*$G$4</f>
        <v>0</v>
      </c>
      <c r="R428" s="53" t="n">
        <f aca="false">H428*$H$4</f>
        <v>0</v>
      </c>
      <c r="S428" s="53" t="n">
        <f aca="false">(N428/100)*(I428*$I$4)+(N428/100)*(J428*$J$4)</f>
        <v>280.25</v>
      </c>
      <c r="T428" s="53" t="n">
        <f aca="false">(O428/100)*(K428*$K$4)</f>
        <v>0</v>
      </c>
      <c r="U428" s="53" t="n">
        <f aca="false">(P428/100)*(K428*$K$4)+(P428/100)*(L428*$L$4)</f>
        <v>0</v>
      </c>
      <c r="V428" s="53" t="n">
        <f aca="false">(Q428/100)*(L428*$L$4)</f>
        <v>0</v>
      </c>
      <c r="W428" s="53" t="n">
        <f aca="false">(R428/100)*(K428*$K$4)+(R428/100)*(L428*$L$4)</f>
        <v>0</v>
      </c>
      <c r="X428" s="53" t="n">
        <f aca="false">N428+S428</f>
        <v>399</v>
      </c>
      <c r="Y428" s="53" t="n">
        <f aca="false">O428+T428</f>
        <v>0</v>
      </c>
      <c r="Z428" s="53" t="n">
        <f aca="false">P428+U428</f>
        <v>0</v>
      </c>
      <c r="AA428" s="53" t="n">
        <f aca="false">Q428+V428</f>
        <v>0</v>
      </c>
      <c r="AB428" s="53" t="n">
        <f aca="false">R428+W428</f>
        <v>0</v>
      </c>
      <c r="AC428" s="54" t="n">
        <f aca="false">ROUND(X428+Y428+Z428+AA428+AB428,1)</f>
        <v>399</v>
      </c>
      <c r="AD428" s="55" t="n">
        <f aca="false">(ROUND(AC428-AC427,1)/AC427)</f>
        <v>0.242603550295858</v>
      </c>
      <c r="AE428" s="46"/>
      <c r="AF428" s="47"/>
      <c r="AH428" s="59"/>
    </row>
    <row r="429" customFormat="false" ht="15" hidden="false" customHeight="false" outlineLevel="0" collapsed="false">
      <c r="A429" s="48" t="s">
        <v>30</v>
      </c>
      <c r="B429" s="58" t="n">
        <v>0</v>
      </c>
      <c r="C429" s="50" t="s">
        <v>6</v>
      </c>
      <c r="D429" s="51" t="n">
        <v>95</v>
      </c>
      <c r="E429" s="51" t="n">
        <v>0</v>
      </c>
      <c r="F429" s="51" t="n">
        <v>0</v>
      </c>
      <c r="G429" s="51" t="n">
        <v>0</v>
      </c>
      <c r="H429" s="51" t="n">
        <v>0</v>
      </c>
      <c r="I429" s="52" t="n">
        <v>40</v>
      </c>
      <c r="J429" s="52" t="n">
        <v>40</v>
      </c>
      <c r="K429" s="52" t="n">
        <v>0</v>
      </c>
      <c r="L429" s="52" t="n">
        <v>0</v>
      </c>
      <c r="M429" s="52" t="n">
        <v>0</v>
      </c>
      <c r="N429" s="53" t="n">
        <f aca="false">D429*$D$5</f>
        <v>123.5</v>
      </c>
      <c r="O429" s="53" t="n">
        <f aca="false">E429*$E$5</f>
        <v>0</v>
      </c>
      <c r="P429" s="53" t="n">
        <f aca="false">F429*$F$5</f>
        <v>0</v>
      </c>
      <c r="Q429" s="53" t="n">
        <f aca="false">G429*$G$5</f>
        <v>0</v>
      </c>
      <c r="R429" s="53" t="n">
        <f aca="false">H429*$H$5</f>
        <v>0</v>
      </c>
      <c r="S429" s="53" t="n">
        <f aca="false">(N429/100)*(I429*$I$5)+(N429/100)*(J429*$J$5)</f>
        <v>197.6</v>
      </c>
      <c r="T429" s="53" t="n">
        <f aca="false">(O429/100)*(K429*$K$5)</f>
        <v>0</v>
      </c>
      <c r="U429" s="53" t="n">
        <f aca="false">(P429/100)*(K429*$K$5)+(P429/100)*(L429*$L$5)</f>
        <v>0</v>
      </c>
      <c r="V429" s="53" t="n">
        <f aca="false">(Q429/100)*(L429*$L$5)</f>
        <v>0</v>
      </c>
      <c r="W429" s="53" t="n">
        <f aca="false">(R429/100)*(K429*$K$5)+(R429/100)*(L429*$L$5)</f>
        <v>0</v>
      </c>
      <c r="X429" s="53" t="n">
        <f aca="false">N429+S429</f>
        <v>321.1</v>
      </c>
      <c r="Y429" s="53" t="n">
        <f aca="false">O429+T429</f>
        <v>0</v>
      </c>
      <c r="Z429" s="53" t="n">
        <f aca="false">P429+U429</f>
        <v>0</v>
      </c>
      <c r="AA429" s="53" t="n">
        <f aca="false">Q429+V429</f>
        <v>0</v>
      </c>
      <c r="AB429" s="53" t="n">
        <f aca="false">R429+W429</f>
        <v>0</v>
      </c>
      <c r="AC429" s="54" t="n">
        <f aca="false">ROUND(X429+Y429+Z429+AA429+AB429,1)</f>
        <v>321.1</v>
      </c>
      <c r="AD429" s="55" t="n">
        <f aca="false">(ROUND(AC429-AC427,1)/AC427)</f>
        <v>0</v>
      </c>
      <c r="AE429" s="46"/>
      <c r="AF429" s="47"/>
      <c r="AH429" s="59"/>
    </row>
    <row r="430" customFormat="false" ht="15" hidden="false" customHeight="false" outlineLevel="0" collapsed="false">
      <c r="A430" s="48" t="s">
        <v>31</v>
      </c>
      <c r="B430" s="58" t="n">
        <v>0</v>
      </c>
      <c r="C430" s="50" t="s">
        <v>7</v>
      </c>
      <c r="D430" s="51" t="n">
        <v>95</v>
      </c>
      <c r="E430" s="51" t="n">
        <v>0</v>
      </c>
      <c r="F430" s="51" t="n">
        <v>0</v>
      </c>
      <c r="G430" s="51" t="n">
        <v>0</v>
      </c>
      <c r="H430" s="51" t="n">
        <v>0</v>
      </c>
      <c r="I430" s="52" t="n">
        <v>40</v>
      </c>
      <c r="J430" s="52" t="n">
        <v>40</v>
      </c>
      <c r="K430" s="52" t="n">
        <v>0</v>
      </c>
      <c r="L430" s="52" t="n">
        <v>0</v>
      </c>
      <c r="M430" s="52" t="n">
        <v>0</v>
      </c>
      <c r="N430" s="53" t="n">
        <f aca="false">D430*$D$6</f>
        <v>123.5</v>
      </c>
      <c r="O430" s="53" t="n">
        <f aca="false">E430*$E$6</f>
        <v>0</v>
      </c>
      <c r="P430" s="53" t="n">
        <f aca="false">F430*$F$6</f>
        <v>0</v>
      </c>
      <c r="Q430" s="53" t="n">
        <f aca="false">G430*$G$6</f>
        <v>0</v>
      </c>
      <c r="R430" s="53" t="n">
        <f aca="false">H430*$H$6</f>
        <v>0</v>
      </c>
      <c r="S430" s="53" t="n">
        <f aca="false">(N430/100)*(I430*$I$6)+(N430/100)*(J430*$J$6)</f>
        <v>197.6</v>
      </c>
      <c r="T430" s="53" t="n">
        <f aca="false">(O430/100)*(K430*$K$6)</f>
        <v>0</v>
      </c>
      <c r="U430" s="53" t="n">
        <f aca="false">(P430/100)*(K430*$K$6)+(P430/100)*(L430*$L$6)</f>
        <v>0</v>
      </c>
      <c r="V430" s="53" t="n">
        <f aca="false">(Q430/100)*(L430*$L$6)</f>
        <v>0</v>
      </c>
      <c r="W430" s="53" t="n">
        <f aca="false">(R430/100)*(K430*$K$6)+(R430/100)*(L430*$L$6)</f>
        <v>0</v>
      </c>
      <c r="X430" s="53" t="n">
        <f aca="false">N430+S430</f>
        <v>321.1</v>
      </c>
      <c r="Y430" s="53" t="n">
        <f aca="false">O430+T430</f>
        <v>0</v>
      </c>
      <c r="Z430" s="53" t="n">
        <f aca="false">P430+U430</f>
        <v>0</v>
      </c>
      <c r="AA430" s="53" t="n">
        <f aca="false">Q430+V430</f>
        <v>0</v>
      </c>
      <c r="AB430" s="53" t="n">
        <f aca="false">R430+W430</f>
        <v>0</v>
      </c>
      <c r="AC430" s="54" t="n">
        <f aca="false">ROUND(X430+Y430+Z430+AA430+AB430,1)</f>
        <v>321.1</v>
      </c>
      <c r="AD430" s="55" t="n">
        <f aca="false">(ROUND(AC430-AC427,1)/AC427)</f>
        <v>0</v>
      </c>
      <c r="AE430" s="46"/>
      <c r="AF430" s="47"/>
      <c r="AH430" s="59"/>
    </row>
    <row r="431" customFormat="false" ht="15" hidden="false" customHeight="false" outlineLevel="0" collapsed="false">
      <c r="A431" s="48" t="s">
        <v>32</v>
      </c>
      <c r="B431" s="58" t="n">
        <v>0</v>
      </c>
      <c r="C431" s="50" t="s">
        <v>8</v>
      </c>
      <c r="D431" s="51" t="n">
        <v>95</v>
      </c>
      <c r="E431" s="51" t="n">
        <v>0</v>
      </c>
      <c r="F431" s="51" t="n">
        <v>0</v>
      </c>
      <c r="G431" s="51" t="n">
        <v>0</v>
      </c>
      <c r="H431" s="51" t="n">
        <v>0</v>
      </c>
      <c r="I431" s="52" t="n">
        <v>40</v>
      </c>
      <c r="J431" s="52" t="n">
        <v>40</v>
      </c>
      <c r="K431" s="52" t="n">
        <v>0</v>
      </c>
      <c r="L431" s="52" t="n">
        <v>0</v>
      </c>
      <c r="M431" s="52" t="n">
        <v>0</v>
      </c>
      <c r="N431" s="53" t="n">
        <f aca="false">D431*$D$7</f>
        <v>123.5</v>
      </c>
      <c r="O431" s="53" t="n">
        <f aca="false">E431*$E$7</f>
        <v>0</v>
      </c>
      <c r="P431" s="53" t="n">
        <f aca="false">F431*$F$7</f>
        <v>0</v>
      </c>
      <c r="Q431" s="53" t="n">
        <f aca="false">G431*$G$7</f>
        <v>0</v>
      </c>
      <c r="R431" s="53" t="n">
        <f aca="false">H431*$H$7</f>
        <v>0</v>
      </c>
      <c r="S431" s="53" t="n">
        <f aca="false">(N431/100)*(I431*$I$7)+(N431/100)*(J431*$J$7)</f>
        <v>197.6</v>
      </c>
      <c r="T431" s="53" t="n">
        <f aca="false">(O431/100)*(K431*$K$7)</f>
        <v>0</v>
      </c>
      <c r="U431" s="53" t="n">
        <f aca="false">(P431/100)*(K431*$K$7)+(P431/100)*(L431*$L$7)</f>
        <v>0</v>
      </c>
      <c r="V431" s="53" t="n">
        <f aca="false">(Q431/100)*(L431*$L$7)</f>
        <v>0</v>
      </c>
      <c r="W431" s="53" t="n">
        <f aca="false">(R431/100)*(K431*$K$7)+(R431/100)*(L431*$L$7)</f>
        <v>0</v>
      </c>
      <c r="X431" s="53" t="n">
        <f aca="false">N431+S431</f>
        <v>321.1</v>
      </c>
      <c r="Y431" s="53" t="n">
        <f aca="false">O431+T431</f>
        <v>0</v>
      </c>
      <c r="Z431" s="53" t="n">
        <f aca="false">P431+U431</f>
        <v>0</v>
      </c>
      <c r="AA431" s="53" t="n">
        <f aca="false">Q431+V431</f>
        <v>0</v>
      </c>
      <c r="AB431" s="53" t="n">
        <f aca="false">R431+W431</f>
        <v>0</v>
      </c>
      <c r="AC431" s="54" t="n">
        <f aca="false">ROUND(X431+Y431+Z431+AA431+AB431,1)</f>
        <v>321.1</v>
      </c>
      <c r="AD431" s="55" t="n">
        <f aca="false">(ROUND(AC431-AC427,1)/AC427)</f>
        <v>0</v>
      </c>
      <c r="AE431" s="46"/>
      <c r="AF431" s="47"/>
      <c r="AH431" s="59"/>
    </row>
    <row r="432" customFormat="false" ht="15" hidden="false" customHeight="false" outlineLevel="0" collapsed="false">
      <c r="A432" s="48" t="s">
        <v>33</v>
      </c>
      <c r="B432" s="58"/>
      <c r="C432" s="50" t="s">
        <v>9</v>
      </c>
      <c r="D432" s="51" t="n">
        <v>95</v>
      </c>
      <c r="E432" s="51" t="n">
        <v>0</v>
      </c>
      <c r="F432" s="51" t="n">
        <v>0</v>
      </c>
      <c r="G432" s="51" t="n">
        <v>0</v>
      </c>
      <c r="H432" s="51" t="n">
        <v>0</v>
      </c>
      <c r="I432" s="52" t="n">
        <v>40</v>
      </c>
      <c r="J432" s="52" t="n">
        <v>40</v>
      </c>
      <c r="K432" s="52" t="n">
        <v>0</v>
      </c>
      <c r="L432" s="52" t="n">
        <v>0</v>
      </c>
      <c r="M432" s="52" t="n">
        <v>0</v>
      </c>
      <c r="N432" s="53" t="n">
        <f aca="false">D432*$D$8</f>
        <v>123.5</v>
      </c>
      <c r="O432" s="53" t="n">
        <f aca="false">E432*$E$8</f>
        <v>0</v>
      </c>
      <c r="P432" s="53" t="n">
        <f aca="false">F432*$F$8</f>
        <v>0</v>
      </c>
      <c r="Q432" s="53" t="n">
        <f aca="false">G432*$G$8</f>
        <v>0</v>
      </c>
      <c r="R432" s="53" t="n">
        <f aca="false">H432*$H$8</f>
        <v>0</v>
      </c>
      <c r="S432" s="53" t="n">
        <f aca="false">(N432/100)*(I432*$I$8)+(N432/100)*(J432*$J$8)</f>
        <v>197.6</v>
      </c>
      <c r="T432" s="53" t="n">
        <f aca="false">(O432/100)*(K432*$K$8)</f>
        <v>0</v>
      </c>
      <c r="U432" s="53" t="n">
        <f aca="false">(P432/100)*(K432*$K$8)+(P432/100)*(L432*$L$8)</f>
        <v>0</v>
      </c>
      <c r="V432" s="53" t="n">
        <f aca="false">(Q432/100)*(L432*$L$8)</f>
        <v>0</v>
      </c>
      <c r="W432" s="53" t="n">
        <f aca="false">(R432/100)*(K432*$K$8)+(R432/100)*(L432*$L$8)</f>
        <v>0</v>
      </c>
      <c r="X432" s="53" t="n">
        <f aca="false">N432+S432</f>
        <v>321.1</v>
      </c>
      <c r="Y432" s="53" t="n">
        <f aca="false">O432+T432</f>
        <v>0</v>
      </c>
      <c r="Z432" s="53" t="n">
        <f aca="false">P432+U432</f>
        <v>0</v>
      </c>
      <c r="AA432" s="53" t="n">
        <f aca="false">Q432+V432</f>
        <v>0</v>
      </c>
      <c r="AB432" s="53" t="n">
        <f aca="false">R432+W432</f>
        <v>0</v>
      </c>
      <c r="AC432" s="54" t="n">
        <f aca="false">ROUND(X432+Y432+Z432+AA432+AB432,1)</f>
        <v>321.1</v>
      </c>
      <c r="AD432" s="55" t="n">
        <f aca="false">(ROUND(AC432-AC427,1)/AC427)</f>
        <v>0</v>
      </c>
      <c r="AE432" s="46"/>
      <c r="AF432" s="47"/>
      <c r="AH432" s="59"/>
    </row>
    <row r="433" customFormat="false" ht="15" hidden="false" customHeight="false" outlineLevel="0" collapsed="false">
      <c r="A433" s="48" t="s">
        <v>34</v>
      </c>
      <c r="B433" s="58"/>
      <c r="C433" s="50" t="s">
        <v>10</v>
      </c>
      <c r="D433" s="51" t="n">
        <v>48</v>
      </c>
      <c r="E433" s="51" t="n">
        <v>100</v>
      </c>
      <c r="F433" s="51" t="n">
        <v>0</v>
      </c>
      <c r="G433" s="51" t="n">
        <v>0</v>
      </c>
      <c r="H433" s="51" t="n">
        <v>0</v>
      </c>
      <c r="I433" s="52" t="n">
        <v>40</v>
      </c>
      <c r="J433" s="52" t="n">
        <v>40</v>
      </c>
      <c r="K433" s="52" t="n">
        <v>85</v>
      </c>
      <c r="L433" s="52" t="n">
        <v>0</v>
      </c>
      <c r="M433" s="52" t="n">
        <v>0</v>
      </c>
      <c r="N433" s="53" t="n">
        <f aca="false">D433*$D$9</f>
        <v>60</v>
      </c>
      <c r="O433" s="53" t="n">
        <f aca="false">E433*$E$9</f>
        <v>125</v>
      </c>
      <c r="P433" s="53" t="n">
        <f aca="false">F433*$F$9</f>
        <v>0</v>
      </c>
      <c r="Q433" s="53" t="n">
        <f aca="false">G433*$G$9</f>
        <v>0</v>
      </c>
      <c r="R433" s="53" t="n">
        <f aca="false">H433*$H$9</f>
        <v>0</v>
      </c>
      <c r="S433" s="53" t="n">
        <f aca="false">(N433/100)*(I433*$I$9)+(N433/100)*(J433*$J$9)</f>
        <v>48</v>
      </c>
      <c r="T433" s="53" t="n">
        <f aca="false">(O433/100)*(K433*$K$9)</f>
        <v>148.75</v>
      </c>
      <c r="U433" s="53" t="n">
        <f aca="false">(P433/100)*(K433*$K$9)+(P433/100)*(L433*$L$9)</f>
        <v>0</v>
      </c>
      <c r="V433" s="53" t="n">
        <f aca="false">(Q433/100)*(L433*$L$9)</f>
        <v>0</v>
      </c>
      <c r="W433" s="53" t="n">
        <f aca="false">(R433/100)*(K433*$K$9)+(R433/100)*(L433*$L$9)</f>
        <v>0</v>
      </c>
      <c r="X433" s="53" t="n">
        <f aca="false">N433+S433</f>
        <v>108</v>
      </c>
      <c r="Y433" s="53" t="n">
        <f aca="false">O433+T433</f>
        <v>273.75</v>
      </c>
      <c r="Z433" s="53" t="n">
        <f aca="false">P433+U433</f>
        <v>0</v>
      </c>
      <c r="AA433" s="53" t="n">
        <f aca="false">Q433+V433</f>
        <v>0</v>
      </c>
      <c r="AB433" s="53" t="n">
        <f aca="false">R433+W433</f>
        <v>0</v>
      </c>
      <c r="AC433" s="54" t="n">
        <f aca="false">ROUND(X433+Y433+Z433+AA433+AB433,1)</f>
        <v>381.8</v>
      </c>
      <c r="AD433" s="55" t="n">
        <f aca="false">(ROUND(AC433-AC427,1)/AC427)</f>
        <v>0.189037682964808</v>
      </c>
      <c r="AE433" s="46"/>
      <c r="AF433" s="47"/>
      <c r="AH433" s="59"/>
    </row>
    <row r="434" customFormat="false" ht="15" hidden="false" customHeight="false" outlineLevel="0" collapsed="false">
      <c r="A434" s="48" t="s">
        <v>35</v>
      </c>
      <c r="B434" s="58"/>
      <c r="C434" s="50" t="s">
        <v>11</v>
      </c>
      <c r="D434" s="51" t="n">
        <v>48</v>
      </c>
      <c r="E434" s="51" t="n">
        <v>0</v>
      </c>
      <c r="F434" s="51" t="n">
        <v>100</v>
      </c>
      <c r="G434" s="51" t="n">
        <v>0</v>
      </c>
      <c r="H434" s="51" t="n">
        <v>0</v>
      </c>
      <c r="I434" s="52" t="n">
        <v>40</v>
      </c>
      <c r="J434" s="52" t="n">
        <v>40</v>
      </c>
      <c r="K434" s="52" t="n">
        <v>42.5</v>
      </c>
      <c r="L434" s="52" t="n">
        <v>42.5</v>
      </c>
      <c r="M434" s="52" t="n">
        <v>0</v>
      </c>
      <c r="N434" s="53" t="n">
        <f aca="false">D434*$D$10</f>
        <v>60</v>
      </c>
      <c r="O434" s="53" t="n">
        <f aca="false">E434*$E$10</f>
        <v>0</v>
      </c>
      <c r="P434" s="53" t="n">
        <f aca="false">F434*$F$10</f>
        <v>125</v>
      </c>
      <c r="Q434" s="53" t="n">
        <f aca="false">G434*$G$10</f>
        <v>0</v>
      </c>
      <c r="R434" s="53" t="n">
        <f aca="false">H434*$H$10</f>
        <v>0</v>
      </c>
      <c r="S434" s="53" t="n">
        <f aca="false">(N434/100)*(I434*$I$10)+(N434/100)*(J434*$J$10)</f>
        <v>48</v>
      </c>
      <c r="T434" s="53" t="n">
        <f aca="false">(O434/100)*(K434*$J$10)</f>
        <v>0</v>
      </c>
      <c r="U434" s="53" t="n">
        <f aca="false">(P434/100)*(K434*$K$10)+(P434/100)*(L434*$L$10)</f>
        <v>148.75</v>
      </c>
      <c r="V434" s="53" t="n">
        <f aca="false">(Q434/100)*(L434*$L$10)</f>
        <v>0</v>
      </c>
      <c r="W434" s="53" t="n">
        <f aca="false">(R434/100)*(K434*$K$10)+(R434/100)*(L434*$L$10)</f>
        <v>0</v>
      </c>
      <c r="X434" s="53" t="n">
        <f aca="false">N434+S434</f>
        <v>108</v>
      </c>
      <c r="Y434" s="53" t="n">
        <f aca="false">O434+T434</f>
        <v>0</v>
      </c>
      <c r="Z434" s="53" t="n">
        <f aca="false">P434+U434</f>
        <v>273.75</v>
      </c>
      <c r="AA434" s="53" t="n">
        <f aca="false">Q434+V434</f>
        <v>0</v>
      </c>
      <c r="AB434" s="53" t="n">
        <f aca="false">R434+W434</f>
        <v>0</v>
      </c>
      <c r="AC434" s="54" t="n">
        <f aca="false">ROUND(X434+Y434+Z434+AA434+AB434,1)</f>
        <v>381.8</v>
      </c>
      <c r="AD434" s="55" t="n">
        <f aca="false">(ROUND(AC434-AC427,1)/AC427)</f>
        <v>0.189037682964808</v>
      </c>
      <c r="AE434" s="46"/>
      <c r="AF434" s="47"/>
      <c r="AH434" s="59"/>
    </row>
    <row r="435" customFormat="false" ht="15" hidden="false" customHeight="false" outlineLevel="0" collapsed="false">
      <c r="A435" s="48" t="s">
        <v>36</v>
      </c>
      <c r="B435" s="58"/>
      <c r="C435" s="50" t="s">
        <v>12</v>
      </c>
      <c r="D435" s="51" t="n">
        <v>48</v>
      </c>
      <c r="E435" s="51" t="n">
        <v>0</v>
      </c>
      <c r="F435" s="51" t="n">
        <v>0</v>
      </c>
      <c r="G435" s="51" t="n">
        <v>100</v>
      </c>
      <c r="H435" s="51" t="n">
        <v>0</v>
      </c>
      <c r="I435" s="52" t="n">
        <v>40</v>
      </c>
      <c r="J435" s="52" t="n">
        <v>40</v>
      </c>
      <c r="K435" s="52" t="n">
        <v>0</v>
      </c>
      <c r="L435" s="52" t="n">
        <v>85</v>
      </c>
      <c r="M435" s="52" t="n">
        <v>0</v>
      </c>
      <c r="N435" s="53" t="n">
        <f aca="false">D435*$D$11</f>
        <v>60</v>
      </c>
      <c r="O435" s="53" t="n">
        <f aca="false">E435*$E$11</f>
        <v>0</v>
      </c>
      <c r="P435" s="53" t="n">
        <f aca="false">F435*$F$11</f>
        <v>0</v>
      </c>
      <c r="Q435" s="53" t="n">
        <f aca="false">G435*$G$11</f>
        <v>125</v>
      </c>
      <c r="R435" s="53" t="n">
        <f aca="false">H435*$H$11</f>
        <v>0</v>
      </c>
      <c r="S435" s="53" t="n">
        <f aca="false">(N435/100)*(I435*$I$11)+(N435/100)*(J435*$J$11)</f>
        <v>48</v>
      </c>
      <c r="T435" s="53" t="n">
        <f aca="false">(O435/100)*(K435*$K$11)</f>
        <v>0</v>
      </c>
      <c r="U435" s="53" t="n">
        <f aca="false">(P435/100)*(K435*$K$11)+(P435/100)*(L435*$L$11)</f>
        <v>0</v>
      </c>
      <c r="V435" s="53" t="n">
        <f aca="false">(Q435/100)*(L435*$L$11)</f>
        <v>148.75</v>
      </c>
      <c r="W435" s="53" t="n">
        <f aca="false">(R435/100)*(K435*$K$11)+(R435/100)*(L435*$L$11)</f>
        <v>0</v>
      </c>
      <c r="X435" s="53" t="n">
        <f aca="false">N435+S435</f>
        <v>108</v>
      </c>
      <c r="Y435" s="53" t="n">
        <f aca="false">O435+T435</f>
        <v>0</v>
      </c>
      <c r="Z435" s="53" t="n">
        <f aca="false">P435+U435</f>
        <v>0</v>
      </c>
      <c r="AA435" s="53" t="n">
        <f aca="false">Q435+V435</f>
        <v>273.75</v>
      </c>
      <c r="AB435" s="53" t="n">
        <f aca="false">R435+W435</f>
        <v>0</v>
      </c>
      <c r="AC435" s="54" t="n">
        <f aca="false">ROUND(X435+Y435+Z435+AA435+AB435,1)</f>
        <v>381.8</v>
      </c>
      <c r="AD435" s="55" t="n">
        <f aca="false">(ROUND(AC435-AC427,1)/AC427)</f>
        <v>0.189037682964808</v>
      </c>
      <c r="AE435" s="46"/>
      <c r="AF435" s="47"/>
      <c r="AH435" s="59"/>
    </row>
    <row r="436" customFormat="false" ht="15" hidden="false" customHeight="false" outlineLevel="0" collapsed="false">
      <c r="A436" s="48" t="s">
        <v>37</v>
      </c>
      <c r="B436" s="58"/>
      <c r="C436" s="50" t="s">
        <v>13</v>
      </c>
      <c r="D436" s="51" t="n">
        <v>48</v>
      </c>
      <c r="E436" s="51" t="n">
        <v>0</v>
      </c>
      <c r="F436" s="51" t="n">
        <v>0</v>
      </c>
      <c r="G436" s="51" t="n">
        <v>0</v>
      </c>
      <c r="H436" s="51" t="n">
        <v>100</v>
      </c>
      <c r="I436" s="52" t="n">
        <v>40</v>
      </c>
      <c r="J436" s="52" t="n">
        <v>40</v>
      </c>
      <c r="K436" s="52" t="n">
        <v>42.5</v>
      </c>
      <c r="L436" s="52" t="n">
        <v>42.5</v>
      </c>
      <c r="M436" s="52" t="n">
        <v>0</v>
      </c>
      <c r="N436" s="53" t="n">
        <f aca="false">D436*$D$12</f>
        <v>60</v>
      </c>
      <c r="O436" s="53" t="n">
        <f aca="false">E436*$E$12</f>
        <v>0</v>
      </c>
      <c r="P436" s="53" t="n">
        <f aca="false">F436*$F$12</f>
        <v>0</v>
      </c>
      <c r="Q436" s="53" t="n">
        <f aca="false">G436*$G$12</f>
        <v>0</v>
      </c>
      <c r="R436" s="53" t="n">
        <f aca="false">H436*$H$12</f>
        <v>125</v>
      </c>
      <c r="S436" s="53" t="n">
        <f aca="false">(N436/100)*(I436*$I$12)+(N436/100)*(J436*$J$12)</f>
        <v>48</v>
      </c>
      <c r="T436" s="53" t="n">
        <f aca="false">(O436/100)*(K436*$K$12)</f>
        <v>0</v>
      </c>
      <c r="U436" s="53" t="n">
        <f aca="false">(P436/100)*(K436*$K$12)+(P436/100)*(L436*$L$12)</f>
        <v>0</v>
      </c>
      <c r="V436" s="53" t="n">
        <f aca="false">(Q436/100)*(L436*$L$12)</f>
        <v>0</v>
      </c>
      <c r="W436" s="53" t="n">
        <f aca="false">(R436/100)*(K436*$K$12)+(R436/100)*(L436*$L$12)</f>
        <v>148.75</v>
      </c>
      <c r="X436" s="53" t="n">
        <f aca="false">N436+S436</f>
        <v>108</v>
      </c>
      <c r="Y436" s="53" t="n">
        <f aca="false">O436+T436</f>
        <v>0</v>
      </c>
      <c r="Z436" s="53" t="n">
        <f aca="false">P436+U436</f>
        <v>0</v>
      </c>
      <c r="AA436" s="53" t="n">
        <f aca="false">Q436+V436</f>
        <v>0</v>
      </c>
      <c r="AB436" s="53" t="n">
        <f aca="false">R436+W436</f>
        <v>273.75</v>
      </c>
      <c r="AC436" s="54" t="n">
        <f aca="false">ROUND(X436+Y436+Z436+AA436+AB436,1)</f>
        <v>381.8</v>
      </c>
      <c r="AD436" s="55" t="n">
        <f aca="false">(ROUND(AC436-AC427,1)/AC427)</f>
        <v>0.189037682964808</v>
      </c>
      <c r="AE436" s="46"/>
      <c r="AF436" s="47"/>
      <c r="AH436" s="59"/>
    </row>
    <row r="437" customFormat="false" ht="15" hidden="false" customHeight="false" outlineLevel="0" collapsed="false">
      <c r="A437" s="48" t="s">
        <v>38</v>
      </c>
      <c r="B437" s="58"/>
      <c r="C437" s="50" t="s">
        <v>14</v>
      </c>
      <c r="D437" s="51" t="n">
        <v>95</v>
      </c>
      <c r="E437" s="51" t="n">
        <v>0</v>
      </c>
      <c r="F437" s="51" t="n">
        <v>0</v>
      </c>
      <c r="G437" s="51" t="n">
        <v>0</v>
      </c>
      <c r="H437" s="51" t="n">
        <v>0</v>
      </c>
      <c r="I437" s="52" t="n">
        <v>40</v>
      </c>
      <c r="J437" s="52" t="n">
        <v>40</v>
      </c>
      <c r="K437" s="52" t="n">
        <v>0</v>
      </c>
      <c r="L437" s="52" t="n">
        <v>0</v>
      </c>
      <c r="M437" s="52" t="n">
        <v>70</v>
      </c>
      <c r="N437" s="53" t="n">
        <f aca="false">D437*$D$13</f>
        <v>118.75</v>
      </c>
      <c r="O437" s="53" t="n">
        <f aca="false">E437*$E$13</f>
        <v>0</v>
      </c>
      <c r="P437" s="53" t="n">
        <f aca="false">F437*$F$13</f>
        <v>0</v>
      </c>
      <c r="Q437" s="53" t="n">
        <f aca="false">G437*$G$13</f>
        <v>0</v>
      </c>
      <c r="R437" s="53" t="n">
        <f aca="false">H437*$H$13</f>
        <v>0</v>
      </c>
      <c r="S437" s="53" t="n">
        <f aca="false">(N437/100)*(I437*$I$13)+(N437/100)*(J437*$J$13)+(N437/100)*(M437*$M$13)</f>
        <v>261.25</v>
      </c>
      <c r="T437" s="53" t="n">
        <f aca="false">(O437/100)*(K437*$K$13)+(O437/100)*(M437*$M$13)</f>
        <v>0</v>
      </c>
      <c r="U437" s="53" t="n">
        <f aca="false">(P437/100)*(K437*$K$13)+(P437/100)*(L437*$L$13)+(P437/100)*(M437*$M$13)</f>
        <v>0</v>
      </c>
      <c r="V437" s="53" t="n">
        <f aca="false">(Q437/100)*(L437*$L$13)+(Q437/100)*(M437*$M$13)</f>
        <v>0</v>
      </c>
      <c r="W437" s="53" t="n">
        <f aca="false">(R437/100)*(K437*$K$13)+(R437/100)*(L437*$L$13)+(R437/100)*(M437*$M$13)</f>
        <v>0</v>
      </c>
      <c r="X437" s="53" t="n">
        <f aca="false">N437+S437</f>
        <v>380</v>
      </c>
      <c r="Y437" s="53" t="n">
        <f aca="false">O437+T437</f>
        <v>0</v>
      </c>
      <c r="Z437" s="53" t="n">
        <f aca="false">P437+U437</f>
        <v>0</v>
      </c>
      <c r="AA437" s="53" t="n">
        <f aca="false">Q437+V437</f>
        <v>0</v>
      </c>
      <c r="AB437" s="53" t="n">
        <f aca="false">R437+W437</f>
        <v>0</v>
      </c>
      <c r="AC437" s="54" t="n">
        <f aca="false">ROUND(X437+Y437+Z437+AA437+AB437,1)</f>
        <v>380</v>
      </c>
      <c r="AD437" s="55" t="n">
        <f aca="false">(ROUND(AC437-AC427,1)/AC427)</f>
        <v>0.183431952662722</v>
      </c>
      <c r="AE437" s="46"/>
      <c r="AF437" s="47"/>
      <c r="AH437" s="59"/>
    </row>
    <row r="438" customFormat="false" ht="15" hidden="false" customHeight="false" outlineLevel="0" collapsed="false">
      <c r="A438" s="48" t="s">
        <v>39</v>
      </c>
      <c r="B438" s="58"/>
      <c r="C438" s="50" t="s">
        <v>15</v>
      </c>
      <c r="D438" s="51" t="n">
        <v>95</v>
      </c>
      <c r="E438" s="51" t="n">
        <v>0</v>
      </c>
      <c r="F438" s="51" t="n">
        <v>0</v>
      </c>
      <c r="G438" s="51" t="n">
        <v>0</v>
      </c>
      <c r="H438" s="51" t="n">
        <v>0</v>
      </c>
      <c r="I438" s="52" t="n">
        <v>40</v>
      </c>
      <c r="J438" s="52" t="n">
        <v>40</v>
      </c>
      <c r="K438" s="52" t="n">
        <v>70</v>
      </c>
      <c r="L438" s="52" t="n">
        <v>0</v>
      </c>
      <c r="M438" s="52" t="n">
        <v>0</v>
      </c>
      <c r="N438" s="53" t="n">
        <f aca="false">D438*$D$14</f>
        <v>118.75</v>
      </c>
      <c r="O438" s="53" t="n">
        <f aca="false">E438*$E$14</f>
        <v>0</v>
      </c>
      <c r="P438" s="53" t="n">
        <f aca="false">F438*$F$14</f>
        <v>0</v>
      </c>
      <c r="Q438" s="53" t="n">
        <f aca="false">G438*$G$14</f>
        <v>0</v>
      </c>
      <c r="R438" s="53" t="n">
        <f aca="false">H438*$H$14</f>
        <v>0</v>
      </c>
      <c r="S438" s="53" t="n">
        <f aca="false">(N438/100)*(I438*$I$14)+(N438/100)*(J438*$J$14)+(N438/100)*(K438*$K$14)</f>
        <v>261.25</v>
      </c>
      <c r="T438" s="53" t="n">
        <f aca="false">(O438/100)*(K438*$K$14)</f>
        <v>0</v>
      </c>
      <c r="U438" s="53" t="n">
        <f aca="false">(P438/100)*(K438*$K$14)+(P438/100)*(L438*$L$14)</f>
        <v>0</v>
      </c>
      <c r="V438" s="53" t="n">
        <f aca="false">(Q438/100)*(L438*$L$14)</f>
        <v>0</v>
      </c>
      <c r="W438" s="53" t="n">
        <f aca="false">(R438/100)*(K438*$L$14)+(R438/100)*(L438*$M$14)</f>
        <v>0</v>
      </c>
      <c r="X438" s="53" t="n">
        <f aca="false">N438+S438</f>
        <v>380</v>
      </c>
      <c r="Y438" s="53" t="n">
        <f aca="false">O438+T438</f>
        <v>0</v>
      </c>
      <c r="Z438" s="53" t="n">
        <f aca="false">P438+U438</f>
        <v>0</v>
      </c>
      <c r="AA438" s="53" t="n">
        <f aca="false">Q438+V438</f>
        <v>0</v>
      </c>
      <c r="AB438" s="53" t="n">
        <f aca="false">R438+W438</f>
        <v>0</v>
      </c>
      <c r="AC438" s="54" t="n">
        <f aca="false">ROUND(X438+Y438+Z438+AA438+AB438,1)</f>
        <v>380</v>
      </c>
      <c r="AD438" s="55" t="n">
        <f aca="false">(ROUND(AC438-AC427,1)/AC427)</f>
        <v>0.183431952662722</v>
      </c>
      <c r="AE438" s="46"/>
      <c r="AF438" s="47"/>
      <c r="AH438" s="59"/>
    </row>
    <row r="439" customFormat="false" ht="15" hidden="false" customHeight="false" outlineLevel="0" collapsed="false">
      <c r="A439" s="48"/>
      <c r="B439" s="58"/>
      <c r="C439" s="50" t="s">
        <v>16</v>
      </c>
      <c r="D439" s="51" t="n">
        <v>95</v>
      </c>
      <c r="E439" s="51" t="n">
        <v>0</v>
      </c>
      <c r="F439" s="51" t="n">
        <v>0</v>
      </c>
      <c r="G439" s="51" t="n">
        <v>0</v>
      </c>
      <c r="H439" s="51" t="n">
        <v>0</v>
      </c>
      <c r="I439" s="52" t="n">
        <v>40</v>
      </c>
      <c r="J439" s="52" t="n">
        <v>40</v>
      </c>
      <c r="K439" s="52" t="n">
        <v>0</v>
      </c>
      <c r="L439" s="52" t="n">
        <v>70</v>
      </c>
      <c r="M439" s="52" t="n">
        <v>0</v>
      </c>
      <c r="N439" s="53" t="n">
        <f aca="false">D439*$D$15</f>
        <v>118.75</v>
      </c>
      <c r="O439" s="53" t="n">
        <f aca="false">E439*$E$15</f>
        <v>0</v>
      </c>
      <c r="P439" s="53" t="n">
        <f aca="false">F439*$F$15</f>
        <v>0</v>
      </c>
      <c r="Q439" s="53" t="n">
        <f aca="false">G439*$G$15</f>
        <v>0</v>
      </c>
      <c r="R439" s="53" t="n">
        <f aca="false">H439*$H$15</f>
        <v>0</v>
      </c>
      <c r="S439" s="53" t="n">
        <f aca="false">(N439/100)*(I439*$I$15)+(N439/100)*(J439*$J$15)+(N439/100)*(L439*$L$15)</f>
        <v>261.25</v>
      </c>
      <c r="T439" s="53" t="n">
        <f aca="false">(O439/100)*(K439*$K$15)</f>
        <v>0</v>
      </c>
      <c r="U439" s="53" t="n">
        <f aca="false">(P439/100)*(K439*$K$15)+(P439/100)*(L439*$L$15)</f>
        <v>0</v>
      </c>
      <c r="V439" s="53" t="n">
        <f aca="false">(Q439/100)*(L439*$L$15)</f>
        <v>0</v>
      </c>
      <c r="W439" s="53" t="n">
        <f aca="false">(R439/100)*(K439*$K$15)+(R439/100)*(L439*$L$15)</f>
        <v>0</v>
      </c>
      <c r="X439" s="53" t="n">
        <f aca="false">N439+S439</f>
        <v>380</v>
      </c>
      <c r="Y439" s="53" t="n">
        <f aca="false">O439+T439</f>
        <v>0</v>
      </c>
      <c r="Z439" s="53" t="n">
        <f aca="false">P439+U439</f>
        <v>0</v>
      </c>
      <c r="AA439" s="53" t="n">
        <f aca="false">Q439+V439</f>
        <v>0</v>
      </c>
      <c r="AB439" s="53" t="n">
        <f aca="false">R439+W439</f>
        <v>0</v>
      </c>
      <c r="AC439" s="54" t="n">
        <f aca="false">ROUND(X439+Y439+Z439+AA439+AB439,1)</f>
        <v>380</v>
      </c>
      <c r="AD439" s="55" t="n">
        <f aca="false">(ROUND(AC439-AC427,1)/AC427)</f>
        <v>0.183431952662722</v>
      </c>
      <c r="AE439" s="46"/>
      <c r="AF439" s="47"/>
      <c r="AH439" s="59"/>
    </row>
    <row r="440" customFormat="false" ht="15" hidden="false" customHeight="false" outlineLevel="0" collapsed="false">
      <c r="A440" s="48"/>
      <c r="B440" s="58"/>
      <c r="C440" s="50" t="s">
        <v>17</v>
      </c>
      <c r="D440" s="51" t="n">
        <v>95</v>
      </c>
      <c r="E440" s="51" t="n">
        <v>0</v>
      </c>
      <c r="F440" s="51" t="n">
        <v>0</v>
      </c>
      <c r="G440" s="51" t="n">
        <v>0</v>
      </c>
      <c r="H440" s="51" t="n">
        <v>0</v>
      </c>
      <c r="I440" s="52" t="n">
        <v>40</v>
      </c>
      <c r="J440" s="52" t="n">
        <v>69</v>
      </c>
      <c r="K440" s="52" t="n">
        <v>0</v>
      </c>
      <c r="L440" s="52" t="n">
        <v>0</v>
      </c>
      <c r="M440" s="52" t="n">
        <v>0</v>
      </c>
      <c r="N440" s="53" t="n">
        <f aca="false">D440*$D$16</f>
        <v>118.75</v>
      </c>
      <c r="O440" s="53" t="n">
        <f aca="false">E440*$E$16</f>
        <v>0</v>
      </c>
      <c r="P440" s="53" t="n">
        <f aca="false">F440*$F$16</f>
        <v>0</v>
      </c>
      <c r="Q440" s="53" t="n">
        <f aca="false">G440*$G$16</f>
        <v>0</v>
      </c>
      <c r="R440" s="53" t="n">
        <f aca="false">H440*$H$16</f>
        <v>0</v>
      </c>
      <c r="S440" s="53" t="n">
        <f aca="false">(N440/100)*(I440*$I$16)+(N440/100)*(J440*$J$16)</f>
        <v>252.34375</v>
      </c>
      <c r="T440" s="53" t="n">
        <f aca="false">(O440/100)*(K440*$K$16)</f>
        <v>0</v>
      </c>
      <c r="U440" s="53" t="n">
        <f aca="false">(P440/100)*(K440*$K$16)+(P440/100)*(L440*$L$16)</f>
        <v>0</v>
      </c>
      <c r="V440" s="53" t="n">
        <f aca="false">(Q440/100)*(L440*$L$16)</f>
        <v>0</v>
      </c>
      <c r="W440" s="53" t="n">
        <f aca="false">(R440/100)*(K440*$K$16)+(R440/100)*(L440*$L$16)</f>
        <v>0</v>
      </c>
      <c r="X440" s="53" t="n">
        <f aca="false">N440+S440</f>
        <v>371.09375</v>
      </c>
      <c r="Y440" s="53" t="n">
        <f aca="false">O440+T440</f>
        <v>0</v>
      </c>
      <c r="Z440" s="53" t="n">
        <f aca="false">P440+U440</f>
        <v>0</v>
      </c>
      <c r="AA440" s="53" t="n">
        <f aca="false">Q440+V440</f>
        <v>0</v>
      </c>
      <c r="AB440" s="53" t="n">
        <f aca="false">R440+W440</f>
        <v>0</v>
      </c>
      <c r="AC440" s="54" t="n">
        <f aca="false">ROUND(X440+Y440+Z440+AA440+AB440,1)</f>
        <v>371.1</v>
      </c>
      <c r="AD440" s="55" t="n">
        <f aca="false">(ROUND(AC440-AC427,1)/AC427)</f>
        <v>0.155714730613516</v>
      </c>
      <c r="AE440" s="46"/>
      <c r="AF440" s="47"/>
      <c r="AH440" s="59"/>
    </row>
    <row r="441" customFormat="false" ht="15" hidden="false" customHeight="false" outlineLevel="0" collapsed="false">
      <c r="A441" s="48"/>
      <c r="B441" s="58"/>
      <c r="C441" s="50" t="s">
        <v>18</v>
      </c>
      <c r="D441" s="51" t="n">
        <v>95</v>
      </c>
      <c r="E441" s="51" t="n">
        <v>0</v>
      </c>
      <c r="F441" s="51" t="n">
        <v>0</v>
      </c>
      <c r="G441" s="51" t="n">
        <v>0</v>
      </c>
      <c r="H441" s="51" t="n">
        <v>0</v>
      </c>
      <c r="I441" s="52" t="n">
        <v>69</v>
      </c>
      <c r="J441" s="52" t="n">
        <v>40</v>
      </c>
      <c r="K441" s="52" t="n">
        <v>0</v>
      </c>
      <c r="L441" s="52" t="n">
        <v>0</v>
      </c>
      <c r="M441" s="52" t="n">
        <v>0</v>
      </c>
      <c r="N441" s="53" t="n">
        <f aca="false">D441*$D$17</f>
        <v>118.75</v>
      </c>
      <c r="O441" s="53" t="n">
        <f aca="false">E441*$E$17</f>
        <v>0</v>
      </c>
      <c r="P441" s="53" t="n">
        <f aca="false">F441*$F$17</f>
        <v>0</v>
      </c>
      <c r="Q441" s="53" t="n">
        <f aca="false">G441*$G$17</f>
        <v>0</v>
      </c>
      <c r="R441" s="53" t="n">
        <f aca="false">H441*$H$17</f>
        <v>0</v>
      </c>
      <c r="S441" s="53" t="n">
        <f aca="false">(N441/100)*(I441*$I$17)+(N441/100)*(J441*$J$17)</f>
        <v>252.34375</v>
      </c>
      <c r="T441" s="53" t="n">
        <f aca="false">(O441/100)*(K441*$K$17)</f>
        <v>0</v>
      </c>
      <c r="U441" s="53" t="n">
        <f aca="false">(P441/100)*(K441*$K$17)+(P441/100)*(L441*$L$17)</f>
        <v>0</v>
      </c>
      <c r="V441" s="53" t="n">
        <f aca="false">(Q441/100)*(L441*$L$17)</f>
        <v>0</v>
      </c>
      <c r="W441" s="53" t="n">
        <f aca="false">(R441/100)*(K441*$K$17)+(R441/100)*(L441*$L$17)</f>
        <v>0</v>
      </c>
      <c r="X441" s="53" t="n">
        <f aca="false">N441+S441</f>
        <v>371.09375</v>
      </c>
      <c r="Y441" s="53" t="n">
        <f aca="false">O441+T441</f>
        <v>0</v>
      </c>
      <c r="Z441" s="53" t="n">
        <f aca="false">P441+U441</f>
        <v>0</v>
      </c>
      <c r="AA441" s="53" t="n">
        <f aca="false">Q441+V441</f>
        <v>0</v>
      </c>
      <c r="AB441" s="53" t="n">
        <f aca="false">R441+W441</f>
        <v>0</v>
      </c>
      <c r="AC441" s="54" t="n">
        <f aca="false">ROUND(X441+Y441+Z441+AA441+AB441,1)</f>
        <v>371.1</v>
      </c>
      <c r="AD441" s="55" t="n">
        <f aca="false">(ROUND(AC441-AC427,1)/AC427)</f>
        <v>0.155714730613516</v>
      </c>
      <c r="AE441" s="46" t="s">
        <v>28</v>
      </c>
      <c r="AF441" s="47"/>
      <c r="AH441" s="59"/>
    </row>
    <row r="442" customFormat="false" ht="15" hidden="false" customHeight="false" outlineLevel="0" collapsed="false">
      <c r="A442" s="56" t="s">
        <v>19</v>
      </c>
      <c r="B442" s="39" t="s">
        <v>72</v>
      </c>
      <c r="C442" s="40" t="s">
        <v>4</v>
      </c>
      <c r="D442" s="41" t="n">
        <v>100</v>
      </c>
      <c r="E442" s="41" t="n">
        <v>0</v>
      </c>
      <c r="F442" s="41" t="n">
        <v>0</v>
      </c>
      <c r="G442" s="41" t="n">
        <v>0</v>
      </c>
      <c r="H442" s="41" t="n">
        <v>0</v>
      </c>
      <c r="I442" s="42" t="n">
        <v>25</v>
      </c>
      <c r="J442" s="42" t="n">
        <v>50</v>
      </c>
      <c r="K442" s="42" t="n">
        <v>0</v>
      </c>
      <c r="L442" s="42" t="n">
        <v>0</v>
      </c>
      <c r="M442" s="42" t="n">
        <v>0</v>
      </c>
      <c r="N442" s="43" t="n">
        <f aca="false">D442*$D$3</f>
        <v>130</v>
      </c>
      <c r="O442" s="43" t="n">
        <f aca="false">E442*$E$3</f>
        <v>0</v>
      </c>
      <c r="P442" s="43" t="n">
        <f aca="false">F442*$F$3</f>
        <v>0</v>
      </c>
      <c r="Q442" s="43" t="n">
        <f aca="false">G442*$G$3</f>
        <v>0</v>
      </c>
      <c r="R442" s="43" t="n">
        <f aca="false">H442*$H$3</f>
        <v>0</v>
      </c>
      <c r="S442" s="43" t="n">
        <f aca="false">(N442/100)*(I442*$I$3)+(N442/100)*(J442*$J$3)</f>
        <v>195</v>
      </c>
      <c r="T442" s="43" t="n">
        <f aca="false">(O442/100)*(K442*$K$3)</f>
        <v>0</v>
      </c>
      <c r="U442" s="43" t="n">
        <f aca="false">(P442/100)*(K442*$K$3)+(P442/100)*(L442*$L$3)</f>
        <v>0</v>
      </c>
      <c r="V442" s="43" t="n">
        <f aca="false">(Q442/100)*(L442*$L$3)</f>
        <v>0</v>
      </c>
      <c r="W442" s="43" t="n">
        <f aca="false">(R442/100)*(K442*$K$3)+(R442/100)*(L442*$L$3)</f>
        <v>0</v>
      </c>
      <c r="X442" s="43" t="n">
        <f aca="false">N442+S442</f>
        <v>325</v>
      </c>
      <c r="Y442" s="43" t="n">
        <f aca="false">O442+T442</f>
        <v>0</v>
      </c>
      <c r="Z442" s="43" t="n">
        <f aca="false">P442+U442</f>
        <v>0</v>
      </c>
      <c r="AA442" s="43" t="n">
        <f aca="false">Q442+V442</f>
        <v>0</v>
      </c>
      <c r="AB442" s="43" t="n">
        <f aca="false">R442+W442</f>
        <v>0</v>
      </c>
      <c r="AC442" s="44" t="n">
        <f aca="false">ROUND(X442+Y442+Z442+AA442+AB442,1)</f>
        <v>325</v>
      </c>
      <c r="AD442" s="45" t="n">
        <v>0</v>
      </c>
      <c r="AE442" s="46"/>
      <c r="AF442" s="47"/>
      <c r="AH442" s="59"/>
    </row>
    <row r="443" customFormat="false" ht="15" hidden="false" customHeight="false" outlineLevel="0" collapsed="false">
      <c r="A443" s="48" t="s">
        <v>29</v>
      </c>
      <c r="B443" s="49" t="n">
        <v>10</v>
      </c>
      <c r="C443" s="50" t="s">
        <v>5</v>
      </c>
      <c r="D443" s="51" t="n">
        <v>100</v>
      </c>
      <c r="E443" s="51" t="n">
        <v>0</v>
      </c>
      <c r="F443" s="51" t="n">
        <v>0</v>
      </c>
      <c r="G443" s="51" t="n">
        <v>0</v>
      </c>
      <c r="H443" s="51" t="n">
        <v>0</v>
      </c>
      <c r="I443" s="52" t="n">
        <v>40</v>
      </c>
      <c r="J443" s="52" t="n">
        <v>65</v>
      </c>
      <c r="K443" s="52" t="n">
        <v>0</v>
      </c>
      <c r="L443" s="52" t="n">
        <v>0</v>
      </c>
      <c r="M443" s="52" t="n">
        <v>0</v>
      </c>
      <c r="N443" s="53" t="n">
        <f aca="false">D443*$D$4</f>
        <v>125</v>
      </c>
      <c r="O443" s="53" t="n">
        <f aca="false">E443*$E$4</f>
        <v>0</v>
      </c>
      <c r="P443" s="53" t="n">
        <f aca="false">F443*$F$4</f>
        <v>0</v>
      </c>
      <c r="Q443" s="53" t="n">
        <f aca="false">G443*$G$4</f>
        <v>0</v>
      </c>
      <c r="R443" s="53" t="n">
        <f aca="false">H443*$H$4</f>
        <v>0</v>
      </c>
      <c r="S443" s="53" t="n">
        <f aca="false">(N443/100)*(I443*$I$4)+(N443/100)*(J443*$J$4)</f>
        <v>262.5</v>
      </c>
      <c r="T443" s="53" t="n">
        <f aca="false">(O443/100)*(K443*$K$4)</f>
        <v>0</v>
      </c>
      <c r="U443" s="53" t="n">
        <f aca="false">(P443/100)*(K443*$K$4)+(P443/100)*(L443*$L$4)</f>
        <v>0</v>
      </c>
      <c r="V443" s="53" t="n">
        <f aca="false">(Q443/100)*(L443*$L$4)</f>
        <v>0</v>
      </c>
      <c r="W443" s="53" t="n">
        <f aca="false">(R443/100)*(K443*$K$4)+(R443/100)*(L443*$L$4)</f>
        <v>0</v>
      </c>
      <c r="X443" s="53" t="n">
        <f aca="false">N443+S443</f>
        <v>387.5</v>
      </c>
      <c r="Y443" s="53" t="n">
        <f aca="false">O443+T443</f>
        <v>0</v>
      </c>
      <c r="Z443" s="53" t="n">
        <f aca="false">P443+U443</f>
        <v>0</v>
      </c>
      <c r="AA443" s="53" t="n">
        <f aca="false">Q443+V443</f>
        <v>0</v>
      </c>
      <c r="AB443" s="53" t="n">
        <f aca="false">R443+W443</f>
        <v>0</v>
      </c>
      <c r="AC443" s="54" t="n">
        <f aca="false">ROUND(X443+Y443+Z443+AA443+AB443,1)</f>
        <v>387.5</v>
      </c>
      <c r="AD443" s="55" t="n">
        <f aca="false">(ROUND(AC443-AC442,1)/AC442)</f>
        <v>0.192307692307692</v>
      </c>
      <c r="AE443" s="46"/>
      <c r="AF443" s="47"/>
      <c r="AH443" s="59"/>
    </row>
    <row r="444" customFormat="false" ht="15" hidden="false" customHeight="false" outlineLevel="0" collapsed="false">
      <c r="A444" s="48" t="s">
        <v>30</v>
      </c>
      <c r="B444" s="49" t="n">
        <v>16</v>
      </c>
      <c r="C444" s="50" t="s">
        <v>6</v>
      </c>
      <c r="D444" s="51" t="n">
        <v>100</v>
      </c>
      <c r="E444" s="51" t="n">
        <v>0</v>
      </c>
      <c r="F444" s="51" t="n">
        <v>0</v>
      </c>
      <c r="G444" s="51" t="n">
        <v>0</v>
      </c>
      <c r="H444" s="51" t="n">
        <v>0</v>
      </c>
      <c r="I444" s="52" t="n">
        <v>25</v>
      </c>
      <c r="J444" s="52" t="n">
        <v>50</v>
      </c>
      <c r="K444" s="52" t="n">
        <v>0</v>
      </c>
      <c r="L444" s="52" t="n">
        <v>0</v>
      </c>
      <c r="M444" s="52" t="n">
        <v>0</v>
      </c>
      <c r="N444" s="53" t="n">
        <f aca="false">D444*$D$5</f>
        <v>130</v>
      </c>
      <c r="O444" s="53" t="n">
        <f aca="false">E444*$E$5</f>
        <v>0</v>
      </c>
      <c r="P444" s="53" t="n">
        <f aca="false">F444*$F$5</f>
        <v>0</v>
      </c>
      <c r="Q444" s="53" t="n">
        <f aca="false">G444*$G$5</f>
        <v>0</v>
      </c>
      <c r="R444" s="53" t="n">
        <f aca="false">H444*$H$5</f>
        <v>0</v>
      </c>
      <c r="S444" s="53" t="n">
        <f aca="false">(N444/100)*(I444*$I$5)+(N444/100)*(J444*$J$5)</f>
        <v>195</v>
      </c>
      <c r="T444" s="53" t="n">
        <f aca="false">(O444/100)*(K444*$K$5)</f>
        <v>0</v>
      </c>
      <c r="U444" s="53" t="n">
        <f aca="false">(P444/100)*(K444*$K$5)+(P444/100)*(L444*$L$5)</f>
        <v>0</v>
      </c>
      <c r="V444" s="53" t="n">
        <f aca="false">(Q444/100)*(L444*$L$5)</f>
        <v>0</v>
      </c>
      <c r="W444" s="53" t="n">
        <f aca="false">(R444/100)*(K444*$K$5)+(R444/100)*(L444*$L$5)</f>
        <v>0</v>
      </c>
      <c r="X444" s="53" t="n">
        <f aca="false">N444+S444</f>
        <v>325</v>
      </c>
      <c r="Y444" s="53" t="n">
        <f aca="false">O444+T444</f>
        <v>0</v>
      </c>
      <c r="Z444" s="53" t="n">
        <f aca="false">P444+U444</f>
        <v>0</v>
      </c>
      <c r="AA444" s="53" t="n">
        <f aca="false">Q444+V444</f>
        <v>0</v>
      </c>
      <c r="AB444" s="53" t="n">
        <f aca="false">R444+W444</f>
        <v>0</v>
      </c>
      <c r="AC444" s="54" t="n">
        <f aca="false">ROUND(X444+Y444+Z444+AA444+AB444,1)</f>
        <v>325</v>
      </c>
      <c r="AD444" s="55" t="n">
        <f aca="false">(ROUND(AC444-AC442,1)/AC442)</f>
        <v>0</v>
      </c>
      <c r="AE444" s="46"/>
      <c r="AF444" s="47"/>
      <c r="AH444" s="59"/>
    </row>
    <row r="445" customFormat="false" ht="15" hidden="false" customHeight="false" outlineLevel="0" collapsed="false">
      <c r="A445" s="48" t="s">
        <v>31</v>
      </c>
      <c r="B445" s="49" t="n">
        <v>0</v>
      </c>
      <c r="C445" s="50" t="s">
        <v>7</v>
      </c>
      <c r="D445" s="51" t="n">
        <v>100</v>
      </c>
      <c r="E445" s="51" t="n">
        <v>0</v>
      </c>
      <c r="F445" s="51" t="n">
        <v>0</v>
      </c>
      <c r="G445" s="51" t="n">
        <v>0</v>
      </c>
      <c r="H445" s="51" t="n">
        <v>0</v>
      </c>
      <c r="I445" s="52" t="n">
        <v>25</v>
      </c>
      <c r="J445" s="52" t="n">
        <v>50</v>
      </c>
      <c r="K445" s="52" t="n">
        <v>0</v>
      </c>
      <c r="L445" s="52" t="n">
        <v>0</v>
      </c>
      <c r="M445" s="52" t="n">
        <v>0</v>
      </c>
      <c r="N445" s="53" t="n">
        <f aca="false">D445*$D$6</f>
        <v>130</v>
      </c>
      <c r="O445" s="53" t="n">
        <f aca="false">E445*$E$6</f>
        <v>0</v>
      </c>
      <c r="P445" s="53" t="n">
        <f aca="false">F445*$F$6</f>
        <v>0</v>
      </c>
      <c r="Q445" s="53" t="n">
        <f aca="false">G445*$G$6</f>
        <v>0</v>
      </c>
      <c r="R445" s="53" t="n">
        <f aca="false">H445*$H$6</f>
        <v>0</v>
      </c>
      <c r="S445" s="53" t="n">
        <f aca="false">(N445/100)*(I445*$I$6)+(N445/100)*(J445*$J$6)</f>
        <v>195</v>
      </c>
      <c r="T445" s="53" t="n">
        <f aca="false">(O445/100)*(K445*$K$6)</f>
        <v>0</v>
      </c>
      <c r="U445" s="53" t="n">
        <f aca="false">(P445/100)*(K445*$K$6)+(P445/100)*(L445*$L$6)</f>
        <v>0</v>
      </c>
      <c r="V445" s="53" t="n">
        <f aca="false">(Q445/100)*(L445*$L$6)</f>
        <v>0</v>
      </c>
      <c r="W445" s="53" t="n">
        <f aca="false">(R445/100)*(K445*$K$6)+(R445/100)*(L445*$L$6)</f>
        <v>0</v>
      </c>
      <c r="X445" s="53" t="n">
        <f aca="false">N445+S445</f>
        <v>325</v>
      </c>
      <c r="Y445" s="53" t="n">
        <f aca="false">O445+T445</f>
        <v>0</v>
      </c>
      <c r="Z445" s="53" t="n">
        <f aca="false">P445+U445</f>
        <v>0</v>
      </c>
      <c r="AA445" s="53" t="n">
        <f aca="false">Q445+V445</f>
        <v>0</v>
      </c>
      <c r="AB445" s="53" t="n">
        <f aca="false">R445+W445</f>
        <v>0</v>
      </c>
      <c r="AC445" s="54" t="n">
        <f aca="false">ROUND(X445+Y445+Z445+AA445+AB445,1)</f>
        <v>325</v>
      </c>
      <c r="AD445" s="55" t="n">
        <f aca="false">(ROUND(AC445-AC442,1)/AC442)</f>
        <v>0</v>
      </c>
      <c r="AE445" s="46"/>
      <c r="AF445" s="47"/>
      <c r="AH445" s="59"/>
    </row>
    <row r="446" customFormat="false" ht="15" hidden="false" customHeight="false" outlineLevel="0" collapsed="false">
      <c r="A446" s="48" t="s">
        <v>32</v>
      </c>
      <c r="B446" s="49" t="n">
        <v>0</v>
      </c>
      <c r="C446" s="50" t="s">
        <v>8</v>
      </c>
      <c r="D446" s="51" t="n">
        <v>100</v>
      </c>
      <c r="E446" s="51" t="n">
        <v>0</v>
      </c>
      <c r="F446" s="51" t="n">
        <v>0</v>
      </c>
      <c r="G446" s="51" t="n">
        <v>0</v>
      </c>
      <c r="H446" s="51" t="n">
        <v>0</v>
      </c>
      <c r="I446" s="52" t="n">
        <v>25</v>
      </c>
      <c r="J446" s="52" t="n">
        <v>50</v>
      </c>
      <c r="K446" s="52" t="n">
        <v>0</v>
      </c>
      <c r="L446" s="52" t="n">
        <v>0</v>
      </c>
      <c r="M446" s="52" t="n">
        <v>0</v>
      </c>
      <c r="N446" s="53" t="n">
        <f aca="false">D446*$D$7</f>
        <v>130</v>
      </c>
      <c r="O446" s="53" t="n">
        <f aca="false">E446*$E$7</f>
        <v>0</v>
      </c>
      <c r="P446" s="53" t="n">
        <f aca="false">F446*$F$7</f>
        <v>0</v>
      </c>
      <c r="Q446" s="53" t="n">
        <f aca="false">G446*$G$7</f>
        <v>0</v>
      </c>
      <c r="R446" s="53" t="n">
        <f aca="false">H446*$H$7</f>
        <v>0</v>
      </c>
      <c r="S446" s="53" t="n">
        <f aca="false">(N446/100)*(I446*$I$7)+(N446/100)*(J446*$J$7)</f>
        <v>195</v>
      </c>
      <c r="T446" s="53" t="n">
        <f aca="false">(O446/100)*(K446*$K$7)</f>
        <v>0</v>
      </c>
      <c r="U446" s="53" t="n">
        <f aca="false">(P446/100)*(K446*$K$7)+(P446/100)*(L446*$L$7)</f>
        <v>0</v>
      </c>
      <c r="V446" s="53" t="n">
        <f aca="false">(Q446/100)*(L446*$L$7)</f>
        <v>0</v>
      </c>
      <c r="W446" s="53" t="n">
        <f aca="false">(R446/100)*(K446*$K$7)+(R446/100)*(L446*$L$7)</f>
        <v>0</v>
      </c>
      <c r="X446" s="53" t="n">
        <f aca="false">N446+S446</f>
        <v>325</v>
      </c>
      <c r="Y446" s="53" t="n">
        <f aca="false">O446+T446</f>
        <v>0</v>
      </c>
      <c r="Z446" s="53" t="n">
        <f aca="false">P446+U446</f>
        <v>0</v>
      </c>
      <c r="AA446" s="53" t="n">
        <f aca="false">Q446+V446</f>
        <v>0</v>
      </c>
      <c r="AB446" s="53" t="n">
        <f aca="false">R446+W446</f>
        <v>0</v>
      </c>
      <c r="AC446" s="54" t="n">
        <f aca="false">ROUND(X446+Y446+Z446+AA446+AB446,1)</f>
        <v>325</v>
      </c>
      <c r="AD446" s="55" t="n">
        <f aca="false">(ROUND(AC446-AC442,1)/AC442)</f>
        <v>0</v>
      </c>
      <c r="AE446" s="46"/>
      <c r="AF446" s="47"/>
      <c r="AH446" s="59"/>
    </row>
    <row r="447" customFormat="false" ht="15" hidden="false" customHeight="false" outlineLevel="0" collapsed="false">
      <c r="A447" s="48" t="s">
        <v>33</v>
      </c>
      <c r="B447" s="49"/>
      <c r="C447" s="50" t="s">
        <v>9</v>
      </c>
      <c r="D447" s="51" t="n">
        <v>100</v>
      </c>
      <c r="E447" s="51" t="n">
        <v>0</v>
      </c>
      <c r="F447" s="51" t="n">
        <v>0</v>
      </c>
      <c r="G447" s="51" t="n">
        <v>0</v>
      </c>
      <c r="H447" s="51" t="n">
        <v>0</v>
      </c>
      <c r="I447" s="52" t="n">
        <v>25</v>
      </c>
      <c r="J447" s="52" t="n">
        <v>50</v>
      </c>
      <c r="K447" s="52" t="n">
        <v>0</v>
      </c>
      <c r="L447" s="52" t="n">
        <v>0</v>
      </c>
      <c r="M447" s="52" t="n">
        <v>0</v>
      </c>
      <c r="N447" s="53" t="n">
        <f aca="false">D447*$D$8</f>
        <v>130</v>
      </c>
      <c r="O447" s="53" t="n">
        <f aca="false">E447*$E$8</f>
        <v>0</v>
      </c>
      <c r="P447" s="53" t="n">
        <f aca="false">F447*$F$8</f>
        <v>0</v>
      </c>
      <c r="Q447" s="53" t="n">
        <f aca="false">G447*$G$8</f>
        <v>0</v>
      </c>
      <c r="R447" s="53" t="n">
        <f aca="false">H447*$H$8</f>
        <v>0</v>
      </c>
      <c r="S447" s="53" t="n">
        <f aca="false">(N447/100)*(I447*$I$8)+(N447/100)*(J447*$J$8)</f>
        <v>195</v>
      </c>
      <c r="T447" s="53" t="n">
        <f aca="false">(O447/100)*(K447*$K$8)</f>
        <v>0</v>
      </c>
      <c r="U447" s="53" t="n">
        <f aca="false">(P447/100)*(K447*$K$8)+(P447/100)*(L447*$L$8)</f>
        <v>0</v>
      </c>
      <c r="V447" s="53" t="n">
        <f aca="false">(Q447/100)*(L447*$L$8)</f>
        <v>0</v>
      </c>
      <c r="W447" s="53" t="n">
        <f aca="false">(R447/100)*(K447*$K$8)+(R447/100)*(L447*$L$8)</f>
        <v>0</v>
      </c>
      <c r="X447" s="53" t="n">
        <f aca="false">N447+S447</f>
        <v>325</v>
      </c>
      <c r="Y447" s="53" t="n">
        <f aca="false">O447+T447</f>
        <v>0</v>
      </c>
      <c r="Z447" s="53" t="n">
        <f aca="false">P447+U447</f>
        <v>0</v>
      </c>
      <c r="AA447" s="53" t="n">
        <f aca="false">Q447+V447</f>
        <v>0</v>
      </c>
      <c r="AB447" s="53" t="n">
        <f aca="false">R447+W447</f>
        <v>0</v>
      </c>
      <c r="AC447" s="54" t="n">
        <f aca="false">ROUND(X447+Y447+Z447+AA447+AB447,1)</f>
        <v>325</v>
      </c>
      <c r="AD447" s="55" t="n">
        <f aca="false">(ROUND(AC447-AC442,1)/AC442)</f>
        <v>0</v>
      </c>
      <c r="AE447" s="46"/>
      <c r="AF447" s="47"/>
      <c r="AH447" s="59"/>
    </row>
    <row r="448" customFormat="false" ht="15" hidden="false" customHeight="false" outlineLevel="0" collapsed="false">
      <c r="A448" s="48" t="s">
        <v>34</v>
      </c>
      <c r="B448" s="49"/>
      <c r="C448" s="50" t="s">
        <v>10</v>
      </c>
      <c r="D448" s="51" t="n">
        <v>50</v>
      </c>
      <c r="E448" s="51" t="n">
        <v>106</v>
      </c>
      <c r="F448" s="51" t="n">
        <v>0</v>
      </c>
      <c r="G448" s="51" t="n">
        <v>0</v>
      </c>
      <c r="H448" s="51" t="n">
        <v>0</v>
      </c>
      <c r="I448" s="52" t="n">
        <v>25</v>
      </c>
      <c r="J448" s="52" t="n">
        <v>50</v>
      </c>
      <c r="K448" s="52" t="n">
        <v>80</v>
      </c>
      <c r="L448" s="52" t="n">
        <v>0</v>
      </c>
      <c r="M448" s="52" t="n">
        <v>0</v>
      </c>
      <c r="N448" s="53" t="n">
        <f aca="false">D448*$D$9</f>
        <v>62.5</v>
      </c>
      <c r="O448" s="53" t="n">
        <f aca="false">E448*$E$9</f>
        <v>132.5</v>
      </c>
      <c r="P448" s="53" t="n">
        <f aca="false">F448*$F$9</f>
        <v>0</v>
      </c>
      <c r="Q448" s="53" t="n">
        <f aca="false">G448*$G$9</f>
        <v>0</v>
      </c>
      <c r="R448" s="53" t="n">
        <f aca="false">H448*$H$9</f>
        <v>0</v>
      </c>
      <c r="S448" s="53" t="n">
        <f aca="false">(N448/100)*(I448*$I$9)+(N448/100)*(J448*$J$9)</f>
        <v>46.875</v>
      </c>
      <c r="T448" s="53" t="n">
        <f aca="false">(O448/100)*(K448*$K$9)</f>
        <v>148.4</v>
      </c>
      <c r="U448" s="53" t="n">
        <f aca="false">(P448/100)*(K448*$K$9)+(P448/100)*(L448*$L$9)</f>
        <v>0</v>
      </c>
      <c r="V448" s="53" t="n">
        <f aca="false">(Q448/100)*(L448*$L$9)</f>
        <v>0</v>
      </c>
      <c r="W448" s="53" t="n">
        <f aca="false">(R448/100)*(K448*$K$9)+(R448/100)*(L448*$L$9)</f>
        <v>0</v>
      </c>
      <c r="X448" s="53" t="n">
        <f aca="false">N448+S448</f>
        <v>109.375</v>
      </c>
      <c r="Y448" s="53" t="n">
        <f aca="false">O448+T448</f>
        <v>280.9</v>
      </c>
      <c r="Z448" s="53" t="n">
        <f aca="false">P448+U448</f>
        <v>0</v>
      </c>
      <c r="AA448" s="53" t="n">
        <f aca="false">Q448+V448</f>
        <v>0</v>
      </c>
      <c r="AB448" s="53" t="n">
        <f aca="false">R448+W448</f>
        <v>0</v>
      </c>
      <c r="AC448" s="54" t="n">
        <f aca="false">ROUND(X448+Y448+Z448+AA448+AB448,1)</f>
        <v>390.3</v>
      </c>
      <c r="AD448" s="55" t="n">
        <f aca="false">(ROUND(AC448-AC442,1)/AC442)</f>
        <v>0.200923076923077</v>
      </c>
      <c r="AE448" s="46"/>
      <c r="AF448" s="47"/>
      <c r="AH448" s="59"/>
    </row>
    <row r="449" customFormat="false" ht="15" hidden="false" customHeight="false" outlineLevel="0" collapsed="false">
      <c r="A449" s="48" t="s">
        <v>35</v>
      </c>
      <c r="B449" s="49"/>
      <c r="C449" s="50" t="s">
        <v>11</v>
      </c>
      <c r="D449" s="51" t="n">
        <v>50</v>
      </c>
      <c r="E449" s="51" t="n">
        <v>0</v>
      </c>
      <c r="F449" s="51" t="n">
        <v>106</v>
      </c>
      <c r="G449" s="51" t="n">
        <v>0</v>
      </c>
      <c r="H449" s="51" t="n">
        <v>0</v>
      </c>
      <c r="I449" s="52" t="n">
        <v>25</v>
      </c>
      <c r="J449" s="52" t="n">
        <v>50</v>
      </c>
      <c r="K449" s="52" t="n">
        <v>40</v>
      </c>
      <c r="L449" s="52" t="n">
        <v>40</v>
      </c>
      <c r="M449" s="52" t="n">
        <v>0</v>
      </c>
      <c r="N449" s="53" t="n">
        <f aca="false">D449*$D$10</f>
        <v>62.5</v>
      </c>
      <c r="O449" s="53" t="n">
        <f aca="false">E449*$E$10</f>
        <v>0</v>
      </c>
      <c r="P449" s="53" t="n">
        <f aca="false">F449*$F$10</f>
        <v>132.5</v>
      </c>
      <c r="Q449" s="53" t="n">
        <f aca="false">G449*$G$10</f>
        <v>0</v>
      </c>
      <c r="R449" s="53" t="n">
        <f aca="false">H449*$H$10</f>
        <v>0</v>
      </c>
      <c r="S449" s="53" t="n">
        <f aca="false">(N449/100)*(I449*$I$10)+(N449/100)*(J449*$J$10)</f>
        <v>46.875</v>
      </c>
      <c r="T449" s="53" t="n">
        <f aca="false">(O449/100)*(K449*$J$10)</f>
        <v>0</v>
      </c>
      <c r="U449" s="53" t="n">
        <f aca="false">(P449/100)*(K449*$K$10)+(P449/100)*(L449*$L$10)</f>
        <v>148.4</v>
      </c>
      <c r="V449" s="53" t="n">
        <f aca="false">(Q449/100)*(L449*$L$10)</f>
        <v>0</v>
      </c>
      <c r="W449" s="53" t="n">
        <f aca="false">(R449/100)*(K449*$K$10)+(R449/100)*(L449*$L$10)</f>
        <v>0</v>
      </c>
      <c r="X449" s="53" t="n">
        <f aca="false">N449+S449</f>
        <v>109.375</v>
      </c>
      <c r="Y449" s="53" t="n">
        <f aca="false">O449+T449</f>
        <v>0</v>
      </c>
      <c r="Z449" s="53" t="n">
        <f aca="false">P449+U449</f>
        <v>280.9</v>
      </c>
      <c r="AA449" s="53" t="n">
        <f aca="false">Q449+V449</f>
        <v>0</v>
      </c>
      <c r="AB449" s="53" t="n">
        <f aca="false">R449+W449</f>
        <v>0</v>
      </c>
      <c r="AC449" s="54" t="n">
        <f aca="false">ROUND(X449+Y449+Z449+AA449+AB449,1)</f>
        <v>390.3</v>
      </c>
      <c r="AD449" s="55" t="n">
        <f aca="false">(ROUND(AC449-AC442,1)/AC442)</f>
        <v>0.200923076923077</v>
      </c>
      <c r="AE449" s="46"/>
      <c r="AF449" s="47"/>
      <c r="AH449" s="59"/>
    </row>
    <row r="450" customFormat="false" ht="15" hidden="false" customHeight="false" outlineLevel="0" collapsed="false">
      <c r="A450" s="48" t="s">
        <v>36</v>
      </c>
      <c r="B450" s="49"/>
      <c r="C450" s="50" t="s">
        <v>12</v>
      </c>
      <c r="D450" s="51" t="n">
        <v>50</v>
      </c>
      <c r="E450" s="51" t="n">
        <v>0</v>
      </c>
      <c r="F450" s="51" t="n">
        <v>0</v>
      </c>
      <c r="G450" s="51" t="n">
        <v>106</v>
      </c>
      <c r="H450" s="51" t="n">
        <v>0</v>
      </c>
      <c r="I450" s="52" t="n">
        <v>25</v>
      </c>
      <c r="J450" s="52" t="n">
        <v>50</v>
      </c>
      <c r="K450" s="52" t="n">
        <v>0</v>
      </c>
      <c r="L450" s="52" t="n">
        <v>80</v>
      </c>
      <c r="M450" s="52" t="n">
        <v>0</v>
      </c>
      <c r="N450" s="53" t="n">
        <f aca="false">D450*$D$11</f>
        <v>62.5</v>
      </c>
      <c r="O450" s="53" t="n">
        <f aca="false">E450*$E$11</f>
        <v>0</v>
      </c>
      <c r="P450" s="53" t="n">
        <f aca="false">F450*$F$11</f>
        <v>0</v>
      </c>
      <c r="Q450" s="53" t="n">
        <f aca="false">G450*$G$11</f>
        <v>132.5</v>
      </c>
      <c r="R450" s="53" t="n">
        <f aca="false">H450*$H$11</f>
        <v>0</v>
      </c>
      <c r="S450" s="53" t="n">
        <f aca="false">(N450/100)*(I450*$I$11)+(N450/100)*(J450*$J$11)</f>
        <v>46.875</v>
      </c>
      <c r="T450" s="53" t="n">
        <f aca="false">(O450/100)*(K450*$K$11)</f>
        <v>0</v>
      </c>
      <c r="U450" s="53" t="n">
        <f aca="false">(P450/100)*(K450*$K$11)+(P450/100)*(L450*$L$11)</f>
        <v>0</v>
      </c>
      <c r="V450" s="53" t="n">
        <f aca="false">(Q450/100)*(L450*$L$11)</f>
        <v>148.4</v>
      </c>
      <c r="W450" s="53" t="n">
        <f aca="false">(R450/100)*(K450*$K$11)+(R450/100)*(L450*$L$11)</f>
        <v>0</v>
      </c>
      <c r="X450" s="53" t="n">
        <f aca="false">N450+S450</f>
        <v>109.375</v>
      </c>
      <c r="Y450" s="53" t="n">
        <f aca="false">O450+T450</f>
        <v>0</v>
      </c>
      <c r="Z450" s="53" t="n">
        <f aca="false">P450+U450</f>
        <v>0</v>
      </c>
      <c r="AA450" s="53" t="n">
        <f aca="false">Q450+V450</f>
        <v>280.9</v>
      </c>
      <c r="AB450" s="53" t="n">
        <f aca="false">R450+W450</f>
        <v>0</v>
      </c>
      <c r="AC450" s="54" t="n">
        <f aca="false">ROUND(X450+Y450+Z450+AA450+AB450,1)</f>
        <v>390.3</v>
      </c>
      <c r="AD450" s="55" t="n">
        <f aca="false">(ROUND(AC450-AC442,1)/AC442)</f>
        <v>0.200923076923077</v>
      </c>
      <c r="AE450" s="46"/>
      <c r="AF450" s="47"/>
      <c r="AH450" s="59"/>
    </row>
    <row r="451" customFormat="false" ht="15" hidden="false" customHeight="false" outlineLevel="0" collapsed="false">
      <c r="A451" s="48" t="s">
        <v>37</v>
      </c>
      <c r="B451" s="49"/>
      <c r="C451" s="50" t="s">
        <v>13</v>
      </c>
      <c r="D451" s="51" t="n">
        <v>50</v>
      </c>
      <c r="E451" s="51" t="n">
        <v>0</v>
      </c>
      <c r="F451" s="51" t="n">
        <v>0</v>
      </c>
      <c r="G451" s="51" t="n">
        <v>0</v>
      </c>
      <c r="H451" s="51" t="n">
        <v>106</v>
      </c>
      <c r="I451" s="52" t="n">
        <v>25</v>
      </c>
      <c r="J451" s="52" t="n">
        <v>50</v>
      </c>
      <c r="K451" s="52" t="n">
        <v>40</v>
      </c>
      <c r="L451" s="52" t="n">
        <v>40</v>
      </c>
      <c r="M451" s="52" t="n">
        <v>0</v>
      </c>
      <c r="N451" s="53" t="n">
        <f aca="false">D451*$D$12</f>
        <v>62.5</v>
      </c>
      <c r="O451" s="53" t="n">
        <f aca="false">E451*$E$12</f>
        <v>0</v>
      </c>
      <c r="P451" s="53" t="n">
        <f aca="false">F451*$F$12</f>
        <v>0</v>
      </c>
      <c r="Q451" s="53" t="n">
        <f aca="false">G451*$G$12</f>
        <v>0</v>
      </c>
      <c r="R451" s="53" t="n">
        <f aca="false">H451*$H$12</f>
        <v>132.5</v>
      </c>
      <c r="S451" s="53" t="n">
        <f aca="false">(N451/100)*(I451*$I$12)+(N451/100)*(J451*$J$12)</f>
        <v>46.875</v>
      </c>
      <c r="T451" s="53" t="n">
        <f aca="false">(O451/100)*(K451*$K$12)</f>
        <v>0</v>
      </c>
      <c r="U451" s="53" t="n">
        <f aca="false">(P451/100)*(K451*$K$12)+(P451/100)*(L451*$L$12)</f>
        <v>0</v>
      </c>
      <c r="V451" s="53" t="n">
        <f aca="false">(Q451/100)*(L451*$L$12)</f>
        <v>0</v>
      </c>
      <c r="W451" s="53" t="n">
        <f aca="false">(R451/100)*(K451*$K$12)+(R451/100)*(L451*$L$12)</f>
        <v>148.4</v>
      </c>
      <c r="X451" s="53" t="n">
        <f aca="false">N451+S451</f>
        <v>109.375</v>
      </c>
      <c r="Y451" s="53" t="n">
        <f aca="false">O451+T451</f>
        <v>0</v>
      </c>
      <c r="Z451" s="53" t="n">
        <f aca="false">P451+U451</f>
        <v>0</v>
      </c>
      <c r="AA451" s="53" t="n">
        <f aca="false">Q451+V451</f>
        <v>0</v>
      </c>
      <c r="AB451" s="53" t="n">
        <f aca="false">R451+W451</f>
        <v>280.9</v>
      </c>
      <c r="AC451" s="54" t="n">
        <f aca="false">ROUND(X451+Y451+Z451+AA451+AB451,1)</f>
        <v>390.3</v>
      </c>
      <c r="AD451" s="55" t="n">
        <f aca="false">(ROUND(AC451-AC442,1)/AC442)</f>
        <v>0.200923076923077</v>
      </c>
      <c r="AE451" s="46"/>
      <c r="AF451" s="47"/>
      <c r="AH451" s="47"/>
    </row>
    <row r="452" customFormat="false" ht="15" hidden="false" customHeight="false" outlineLevel="0" collapsed="false">
      <c r="A452" s="48" t="s">
        <v>38</v>
      </c>
      <c r="B452" s="49"/>
      <c r="C452" s="50" t="s">
        <v>14</v>
      </c>
      <c r="D452" s="51" t="n">
        <v>100</v>
      </c>
      <c r="E452" s="51" t="n">
        <v>0</v>
      </c>
      <c r="F452" s="51" t="n">
        <v>0</v>
      </c>
      <c r="G452" s="51" t="n">
        <v>0</v>
      </c>
      <c r="H452" s="51" t="n">
        <v>0</v>
      </c>
      <c r="I452" s="52" t="n">
        <v>25</v>
      </c>
      <c r="J452" s="52" t="n">
        <v>50</v>
      </c>
      <c r="K452" s="52" t="n">
        <v>0</v>
      </c>
      <c r="L452" s="52" t="n">
        <v>0</v>
      </c>
      <c r="M452" s="52" t="n">
        <v>67</v>
      </c>
      <c r="N452" s="53" t="n">
        <f aca="false">D452*$D$13</f>
        <v>125</v>
      </c>
      <c r="O452" s="53" t="n">
        <f aca="false">E452*$E$13</f>
        <v>0</v>
      </c>
      <c r="P452" s="53" t="n">
        <f aca="false">F452*$F$13</f>
        <v>0</v>
      </c>
      <c r="Q452" s="53" t="n">
        <f aca="false">G452*$G$13</f>
        <v>0</v>
      </c>
      <c r="R452" s="53" t="n">
        <f aca="false">H452*$H$13</f>
        <v>0</v>
      </c>
      <c r="S452" s="53" t="n">
        <f aca="false">(N452/100)*(I452*$I$13)+(N452/100)*(J452*$J$13)+(N452/100)*(M452*$M$13)</f>
        <v>261.25</v>
      </c>
      <c r="T452" s="53" t="n">
        <f aca="false">(O452/100)*(K452*$K$13)+(O452/100)*(M452*$M$13)</f>
        <v>0</v>
      </c>
      <c r="U452" s="53" t="n">
        <f aca="false">(P452/100)*(K452*$K$13)+(P452/100)*(L452*$L$13)+(P452/100)*(M452*$M$13)</f>
        <v>0</v>
      </c>
      <c r="V452" s="53" t="n">
        <f aca="false">(Q452/100)*(L452*$L$13)+(Q452/100)*(M452*$M$13)</f>
        <v>0</v>
      </c>
      <c r="W452" s="53" t="n">
        <f aca="false">(R452/100)*(K452*$K$13)+(R452/100)*(L452*$L$13)+(R452/100)*(M452*$M$13)</f>
        <v>0</v>
      </c>
      <c r="X452" s="53" t="n">
        <f aca="false">N452+S452</f>
        <v>386.25</v>
      </c>
      <c r="Y452" s="53" t="n">
        <f aca="false">O452+T452</f>
        <v>0</v>
      </c>
      <c r="Z452" s="53" t="n">
        <f aca="false">P452+U452</f>
        <v>0</v>
      </c>
      <c r="AA452" s="53" t="n">
        <f aca="false">Q452+V452</f>
        <v>0</v>
      </c>
      <c r="AB452" s="53" t="n">
        <f aca="false">R452+W452</f>
        <v>0</v>
      </c>
      <c r="AC452" s="54" t="n">
        <f aca="false">ROUND(X452+Y452+Z452+AA452+AB452,1)</f>
        <v>386.3</v>
      </c>
      <c r="AD452" s="55" t="n">
        <f aca="false">(ROUND(AC452-AC442,1)/AC442)</f>
        <v>0.188615384615385</v>
      </c>
      <c r="AE452" s="46"/>
      <c r="AF452" s="47"/>
      <c r="AH452" s="59"/>
    </row>
    <row r="453" customFormat="false" ht="15" hidden="false" customHeight="false" outlineLevel="0" collapsed="false">
      <c r="A453" s="48" t="s">
        <v>39</v>
      </c>
      <c r="B453" s="49"/>
      <c r="C453" s="50" t="s">
        <v>15</v>
      </c>
      <c r="D453" s="51" t="n">
        <v>100</v>
      </c>
      <c r="E453" s="51" t="n">
        <v>0</v>
      </c>
      <c r="F453" s="51" t="n">
        <v>0</v>
      </c>
      <c r="G453" s="51" t="n">
        <v>0</v>
      </c>
      <c r="H453" s="51" t="n">
        <v>0</v>
      </c>
      <c r="I453" s="52" t="n">
        <v>25</v>
      </c>
      <c r="J453" s="52" t="n">
        <v>50</v>
      </c>
      <c r="K453" s="52" t="n">
        <v>67</v>
      </c>
      <c r="L453" s="52" t="n">
        <v>0</v>
      </c>
      <c r="M453" s="52" t="n">
        <v>0</v>
      </c>
      <c r="N453" s="53" t="n">
        <f aca="false">D453*$D$14</f>
        <v>125</v>
      </c>
      <c r="O453" s="53" t="n">
        <f aca="false">E453*$E$14</f>
        <v>0</v>
      </c>
      <c r="P453" s="53" t="n">
        <f aca="false">F453*$F$14</f>
        <v>0</v>
      </c>
      <c r="Q453" s="53" t="n">
        <f aca="false">G453*$G$14</f>
        <v>0</v>
      </c>
      <c r="R453" s="53" t="n">
        <f aca="false">H453*$H$14</f>
        <v>0</v>
      </c>
      <c r="S453" s="53" t="n">
        <f aca="false">(N453/100)*(I453*$I$14)+(N453/100)*(J453*$J$14)+(N453/100)*(K453*$K$14)</f>
        <v>261.25</v>
      </c>
      <c r="T453" s="53" t="n">
        <f aca="false">(O453/100)*(K453*$K$14)</f>
        <v>0</v>
      </c>
      <c r="U453" s="53" t="n">
        <f aca="false">(P453/100)*(K453*$K$14)+(P453/100)*(L453*$L$14)</f>
        <v>0</v>
      </c>
      <c r="V453" s="53" t="n">
        <f aca="false">(Q453/100)*(L453*$L$14)</f>
        <v>0</v>
      </c>
      <c r="W453" s="53" t="n">
        <f aca="false">(R453/100)*(K453*$L$14)+(R453/100)*(L453*$M$14)</f>
        <v>0</v>
      </c>
      <c r="X453" s="53" t="n">
        <f aca="false">N453+S453</f>
        <v>386.25</v>
      </c>
      <c r="Y453" s="53" t="n">
        <f aca="false">O453+T453</f>
        <v>0</v>
      </c>
      <c r="Z453" s="53" t="n">
        <f aca="false">P453+U453</f>
        <v>0</v>
      </c>
      <c r="AA453" s="53" t="n">
        <f aca="false">Q453+V453</f>
        <v>0</v>
      </c>
      <c r="AB453" s="53" t="n">
        <f aca="false">R453+W453</f>
        <v>0</v>
      </c>
      <c r="AC453" s="54" t="n">
        <f aca="false">ROUND(X453+Y453+Z453+AA453+AB453,1)</f>
        <v>386.3</v>
      </c>
      <c r="AD453" s="55" t="n">
        <f aca="false">(ROUND(AC453-AC442,1)/AC442)</f>
        <v>0.188615384615385</v>
      </c>
      <c r="AE453" s="46"/>
      <c r="AF453" s="47"/>
      <c r="AH453" s="59"/>
    </row>
    <row r="454" customFormat="false" ht="15" hidden="false" customHeight="false" outlineLevel="0" collapsed="false">
      <c r="A454" s="48"/>
      <c r="B454" s="49"/>
      <c r="C454" s="50" t="s">
        <v>16</v>
      </c>
      <c r="D454" s="51" t="n">
        <v>100</v>
      </c>
      <c r="E454" s="51" t="n">
        <v>0</v>
      </c>
      <c r="F454" s="51" t="n">
        <v>0</v>
      </c>
      <c r="G454" s="51" t="n">
        <v>0</v>
      </c>
      <c r="H454" s="51" t="n">
        <v>0</v>
      </c>
      <c r="I454" s="52" t="n">
        <v>25</v>
      </c>
      <c r="J454" s="52" t="n">
        <v>50</v>
      </c>
      <c r="K454" s="52" t="n">
        <v>0</v>
      </c>
      <c r="L454" s="52" t="n">
        <v>67</v>
      </c>
      <c r="M454" s="52" t="n">
        <v>0</v>
      </c>
      <c r="N454" s="53" t="n">
        <f aca="false">D454*$D$15</f>
        <v>125</v>
      </c>
      <c r="O454" s="53" t="n">
        <f aca="false">E454*$E$15</f>
        <v>0</v>
      </c>
      <c r="P454" s="53" t="n">
        <f aca="false">F454*$F$15</f>
        <v>0</v>
      </c>
      <c r="Q454" s="53" t="n">
        <f aca="false">G454*$G$15</f>
        <v>0</v>
      </c>
      <c r="R454" s="53" t="n">
        <f aca="false">H454*$H$15</f>
        <v>0</v>
      </c>
      <c r="S454" s="53" t="n">
        <f aca="false">(N454/100)*(I454*$I$15)+(N454/100)*(J454*$J$15)+(N454/100)*(L454*$L$15)</f>
        <v>261.25</v>
      </c>
      <c r="T454" s="53" t="n">
        <f aca="false">(O454/100)*(K454*$K$15)</f>
        <v>0</v>
      </c>
      <c r="U454" s="53" t="n">
        <f aca="false">(P454/100)*(K454*$K$15)+(P454/100)*(L454*$L$15)</f>
        <v>0</v>
      </c>
      <c r="V454" s="53" t="n">
        <f aca="false">(Q454/100)*(L454*$L$15)</f>
        <v>0</v>
      </c>
      <c r="W454" s="53" t="n">
        <f aca="false">(R454/100)*(K454*$K$15)+(R454/100)*(L454*$L$15)</f>
        <v>0</v>
      </c>
      <c r="X454" s="53" t="n">
        <f aca="false">N454+S454</f>
        <v>386.25</v>
      </c>
      <c r="Y454" s="53" t="n">
        <f aca="false">O454+T454</f>
        <v>0</v>
      </c>
      <c r="Z454" s="53" t="n">
        <f aca="false">P454+U454</f>
        <v>0</v>
      </c>
      <c r="AA454" s="53" t="n">
        <f aca="false">Q454+V454</f>
        <v>0</v>
      </c>
      <c r="AB454" s="53" t="n">
        <f aca="false">R454+W454</f>
        <v>0</v>
      </c>
      <c r="AC454" s="54" t="n">
        <f aca="false">ROUND(X454+Y454+Z454+AA454+AB454,1)</f>
        <v>386.3</v>
      </c>
      <c r="AD454" s="55" t="n">
        <f aca="false">(ROUND(AC454-AC442,1)/AC442)</f>
        <v>0.188615384615385</v>
      </c>
      <c r="AE454" s="46"/>
      <c r="AF454" s="47"/>
      <c r="AH454" s="59"/>
    </row>
    <row r="455" customFormat="false" ht="15" hidden="false" customHeight="false" outlineLevel="0" collapsed="false">
      <c r="A455" s="48"/>
      <c r="B455" s="49"/>
      <c r="C455" s="50" t="s">
        <v>17</v>
      </c>
      <c r="D455" s="51" t="n">
        <v>100</v>
      </c>
      <c r="E455" s="51" t="n">
        <v>0</v>
      </c>
      <c r="F455" s="51" t="n">
        <v>0</v>
      </c>
      <c r="G455" s="51" t="n">
        <v>0</v>
      </c>
      <c r="H455" s="51" t="n">
        <v>0</v>
      </c>
      <c r="I455" s="52" t="n">
        <v>25</v>
      </c>
      <c r="J455" s="52" t="n">
        <v>77</v>
      </c>
      <c r="K455" s="52" t="n">
        <v>0</v>
      </c>
      <c r="L455" s="52" t="n">
        <v>0</v>
      </c>
      <c r="M455" s="52" t="n">
        <v>0</v>
      </c>
      <c r="N455" s="53" t="n">
        <f aca="false">D455*$D$16</f>
        <v>125</v>
      </c>
      <c r="O455" s="53" t="n">
        <f aca="false">E455*$E$16</f>
        <v>0</v>
      </c>
      <c r="P455" s="53" t="n">
        <f aca="false">F455*$F$16</f>
        <v>0</v>
      </c>
      <c r="Q455" s="53" t="n">
        <f aca="false">G455*$G$16</f>
        <v>0</v>
      </c>
      <c r="R455" s="53" t="n">
        <f aca="false">H455*$H$16</f>
        <v>0</v>
      </c>
      <c r="S455" s="53" t="n">
        <f aca="false">(N455/100)*(I455*$I$16)+(N455/100)*(J455*$J$16)</f>
        <v>271.875</v>
      </c>
      <c r="T455" s="53" t="n">
        <f aca="false">(O455/100)*(K455*$K$16)</f>
        <v>0</v>
      </c>
      <c r="U455" s="53" t="n">
        <f aca="false">(P455/100)*(K455*$K$16)+(P455/100)*(L455*$L$16)</f>
        <v>0</v>
      </c>
      <c r="V455" s="53" t="n">
        <f aca="false">(Q455/100)*(L455*$L$16)</f>
        <v>0</v>
      </c>
      <c r="W455" s="53" t="n">
        <f aca="false">(R455/100)*(K455*$K$16)+(R455/100)*(L455*$L$16)</f>
        <v>0</v>
      </c>
      <c r="X455" s="53" t="n">
        <f aca="false">N455+S455</f>
        <v>396.875</v>
      </c>
      <c r="Y455" s="53" t="n">
        <f aca="false">O455+T455</f>
        <v>0</v>
      </c>
      <c r="Z455" s="53" t="n">
        <f aca="false">P455+U455</f>
        <v>0</v>
      </c>
      <c r="AA455" s="53" t="n">
        <f aca="false">Q455+V455</f>
        <v>0</v>
      </c>
      <c r="AB455" s="53" t="n">
        <f aca="false">R455+W455</f>
        <v>0</v>
      </c>
      <c r="AC455" s="54" t="n">
        <f aca="false">ROUND(X455+Y455+Z455+AA455+AB455,1)</f>
        <v>396.9</v>
      </c>
      <c r="AD455" s="55" t="n">
        <f aca="false">(ROUND(AC455-AC442,1)/AC442)</f>
        <v>0.221230769230769</v>
      </c>
      <c r="AE455" s="46"/>
      <c r="AF455" s="47"/>
      <c r="AH455" s="59"/>
    </row>
    <row r="456" customFormat="false" ht="15" hidden="false" customHeight="false" outlineLevel="0" collapsed="false">
      <c r="A456" s="48"/>
      <c r="B456" s="49"/>
      <c r="C456" s="50" t="s">
        <v>18</v>
      </c>
      <c r="D456" s="51" t="n">
        <v>100</v>
      </c>
      <c r="E456" s="51" t="n">
        <v>0</v>
      </c>
      <c r="F456" s="51" t="n">
        <v>0</v>
      </c>
      <c r="G456" s="51" t="n">
        <v>0</v>
      </c>
      <c r="H456" s="51" t="n">
        <v>0</v>
      </c>
      <c r="I456" s="52" t="n">
        <v>55</v>
      </c>
      <c r="J456" s="52" t="n">
        <v>50</v>
      </c>
      <c r="K456" s="52" t="n">
        <v>0</v>
      </c>
      <c r="L456" s="52" t="n">
        <v>0</v>
      </c>
      <c r="M456" s="52" t="n">
        <v>0</v>
      </c>
      <c r="N456" s="53" t="n">
        <f aca="false">D456*$D$17</f>
        <v>125</v>
      </c>
      <c r="O456" s="53" t="n">
        <f aca="false">E456*$E$17</f>
        <v>0</v>
      </c>
      <c r="P456" s="53" t="n">
        <f aca="false">F456*$F$17</f>
        <v>0</v>
      </c>
      <c r="Q456" s="53" t="n">
        <f aca="false">G456*$G$17</f>
        <v>0</v>
      </c>
      <c r="R456" s="53" t="n">
        <f aca="false">H456*$H$17</f>
        <v>0</v>
      </c>
      <c r="S456" s="53" t="n">
        <f aca="false">(N456/100)*(I456*$I$17)+(N456/100)*(J456*$J$17)</f>
        <v>234.375</v>
      </c>
      <c r="T456" s="53" t="n">
        <f aca="false">(O456/100)*(K456*$K$17)</f>
        <v>0</v>
      </c>
      <c r="U456" s="53" t="n">
        <f aca="false">(P456/100)*(K456*$K$17)+(P456/100)*(L456*$L$17)</f>
        <v>0</v>
      </c>
      <c r="V456" s="53" t="n">
        <f aca="false">(Q456/100)*(L456*$L$17)</f>
        <v>0</v>
      </c>
      <c r="W456" s="53" t="n">
        <f aca="false">(R456/100)*(K456*$K$17)+(R456/100)*(L456*$L$17)</f>
        <v>0</v>
      </c>
      <c r="X456" s="53" t="n">
        <f aca="false">N456+S456</f>
        <v>359.375</v>
      </c>
      <c r="Y456" s="53" t="n">
        <f aca="false">O456+T456</f>
        <v>0</v>
      </c>
      <c r="Z456" s="53" t="n">
        <f aca="false">P456+U456</f>
        <v>0</v>
      </c>
      <c r="AA456" s="53" t="n">
        <f aca="false">Q456+V456</f>
        <v>0</v>
      </c>
      <c r="AB456" s="53" t="n">
        <f aca="false">R456+W456</f>
        <v>0</v>
      </c>
      <c r="AC456" s="54" t="n">
        <f aca="false">ROUND(X456+Y456+Z456+AA456+AB456,1)</f>
        <v>359.4</v>
      </c>
      <c r="AD456" s="55" t="n">
        <f aca="false">(ROUND(AC456-AC442,1)/AC442)</f>
        <v>0.105846153846154</v>
      </c>
      <c r="AE456" s="46" t="s">
        <v>28</v>
      </c>
      <c r="AF456" s="47"/>
      <c r="AH456" s="59"/>
    </row>
    <row r="457" customFormat="false" ht="15" hidden="false" customHeight="false" outlineLevel="0" collapsed="false">
      <c r="A457" s="56" t="s">
        <v>19</v>
      </c>
      <c r="B457" s="57" t="s">
        <v>73</v>
      </c>
      <c r="C457" s="40" t="s">
        <v>4</v>
      </c>
      <c r="D457" s="41" t="n">
        <v>98</v>
      </c>
      <c r="E457" s="41" t="n">
        <v>0</v>
      </c>
      <c r="F457" s="41" t="n">
        <v>0</v>
      </c>
      <c r="G457" s="41" t="n">
        <v>0</v>
      </c>
      <c r="H457" s="41" t="n">
        <v>0</v>
      </c>
      <c r="I457" s="42" t="n">
        <v>30</v>
      </c>
      <c r="J457" s="42" t="n">
        <v>50</v>
      </c>
      <c r="K457" s="42" t="n">
        <v>0</v>
      </c>
      <c r="L457" s="42" t="n">
        <v>0</v>
      </c>
      <c r="M457" s="42" t="n">
        <v>0</v>
      </c>
      <c r="N457" s="43" t="n">
        <f aca="false">D457*$D$3</f>
        <v>127.4</v>
      </c>
      <c r="O457" s="43" t="n">
        <f aca="false">E457*$E$3</f>
        <v>0</v>
      </c>
      <c r="P457" s="43" t="n">
        <f aca="false">F457*$F$3</f>
        <v>0</v>
      </c>
      <c r="Q457" s="43" t="n">
        <f aca="false">G457*$G$3</f>
        <v>0</v>
      </c>
      <c r="R457" s="43" t="n">
        <f aca="false">H457*$H$3</f>
        <v>0</v>
      </c>
      <c r="S457" s="43" t="n">
        <f aca="false">(N457/100)*(I457*$I$3)+(N457/100)*(J457*$J$3)</f>
        <v>203.84</v>
      </c>
      <c r="T457" s="43" t="n">
        <f aca="false">(O457/100)*(K457*$K$3)</f>
        <v>0</v>
      </c>
      <c r="U457" s="43" t="n">
        <f aca="false">(P457/100)*(K457*$K$3)+(P457/100)*(L457*$L$3)</f>
        <v>0</v>
      </c>
      <c r="V457" s="43" t="n">
        <f aca="false">(Q457/100)*(L457*$L$3)</f>
        <v>0</v>
      </c>
      <c r="W457" s="43" t="n">
        <f aca="false">(R457/100)*(K457*$K$3)+(R457/100)*(L457*$L$3)</f>
        <v>0</v>
      </c>
      <c r="X457" s="43" t="n">
        <f aca="false">N457+S457</f>
        <v>331.24</v>
      </c>
      <c r="Y457" s="43" t="n">
        <f aca="false">O457+T457</f>
        <v>0</v>
      </c>
      <c r="Z457" s="43" t="n">
        <f aca="false">P457+U457</f>
        <v>0</v>
      </c>
      <c r="AA457" s="43" t="n">
        <f aca="false">Q457+V457</f>
        <v>0</v>
      </c>
      <c r="AB457" s="43" t="n">
        <f aca="false">R457+W457</f>
        <v>0</v>
      </c>
      <c r="AC457" s="44" t="n">
        <f aca="false">ROUND(X457+Y457+Z457+AA457+AB457,1)</f>
        <v>331.2</v>
      </c>
      <c r="AD457" s="45" t="n">
        <v>0</v>
      </c>
      <c r="AE457" s="46"/>
      <c r="AF457" s="47"/>
      <c r="AH457" s="59"/>
    </row>
    <row r="458" customFormat="false" ht="15" hidden="false" customHeight="false" outlineLevel="0" collapsed="false">
      <c r="A458" s="48" t="s">
        <v>29</v>
      </c>
      <c r="B458" s="58" t="n">
        <v>12</v>
      </c>
      <c r="C458" s="50" t="s">
        <v>5</v>
      </c>
      <c r="D458" s="51" t="n">
        <v>98</v>
      </c>
      <c r="E458" s="51" t="n">
        <v>0</v>
      </c>
      <c r="F458" s="51" t="n">
        <v>0</v>
      </c>
      <c r="G458" s="51" t="n">
        <v>0</v>
      </c>
      <c r="H458" s="51" t="n">
        <v>0</v>
      </c>
      <c r="I458" s="52" t="n">
        <v>45</v>
      </c>
      <c r="J458" s="52" t="n">
        <v>65</v>
      </c>
      <c r="K458" s="52" t="n">
        <v>0</v>
      </c>
      <c r="L458" s="52" t="n">
        <v>0</v>
      </c>
      <c r="M458" s="52" t="n">
        <v>0</v>
      </c>
      <c r="N458" s="53" t="n">
        <f aca="false">D458*$D$4</f>
        <v>122.5</v>
      </c>
      <c r="O458" s="53" t="n">
        <f aca="false">E458*$E$4</f>
        <v>0</v>
      </c>
      <c r="P458" s="53" t="n">
        <f aca="false">F458*$F$4</f>
        <v>0</v>
      </c>
      <c r="Q458" s="53" t="n">
        <f aca="false">G458*$G$4</f>
        <v>0</v>
      </c>
      <c r="R458" s="53" t="n">
        <f aca="false">H458*$H$4</f>
        <v>0</v>
      </c>
      <c r="S458" s="53" t="n">
        <f aca="false">(N458/100)*(I458*$I$4)+(N458/100)*(J458*$J$4)</f>
        <v>269.5</v>
      </c>
      <c r="T458" s="53" t="n">
        <f aca="false">(O458/100)*(K458*$K$4)</f>
        <v>0</v>
      </c>
      <c r="U458" s="53" t="n">
        <f aca="false">(P458/100)*(K458*$K$4)+(P458/100)*(L458*$L$4)</f>
        <v>0</v>
      </c>
      <c r="V458" s="53" t="n">
        <f aca="false">(Q458/100)*(L458*$L$4)</f>
        <v>0</v>
      </c>
      <c r="W458" s="53" t="n">
        <f aca="false">(R458/100)*(K458*$K$4)+(R458/100)*(L458*$L$4)</f>
        <v>0</v>
      </c>
      <c r="X458" s="53" t="n">
        <f aca="false">N458+S458</f>
        <v>392</v>
      </c>
      <c r="Y458" s="53" t="n">
        <f aca="false">O458+T458</f>
        <v>0</v>
      </c>
      <c r="Z458" s="53" t="n">
        <f aca="false">P458+U458</f>
        <v>0</v>
      </c>
      <c r="AA458" s="53" t="n">
        <f aca="false">Q458+V458</f>
        <v>0</v>
      </c>
      <c r="AB458" s="53" t="n">
        <f aca="false">R458+W458</f>
        <v>0</v>
      </c>
      <c r="AC458" s="54" t="n">
        <f aca="false">ROUND(X458+Y458+Z458+AA458+AB458,1)</f>
        <v>392</v>
      </c>
      <c r="AD458" s="55" t="n">
        <f aca="false">(ROUND(AC458-AC457,1)/AC457)</f>
        <v>0.183574879227053</v>
      </c>
      <c r="AE458" s="46"/>
      <c r="AF458" s="47"/>
      <c r="AH458" s="59"/>
    </row>
    <row r="459" customFormat="false" ht="15" hidden="false" customHeight="false" outlineLevel="0" collapsed="false">
      <c r="A459" s="48" t="s">
        <v>30</v>
      </c>
      <c r="B459" s="58" t="n">
        <v>14</v>
      </c>
      <c r="C459" s="50" t="s">
        <v>6</v>
      </c>
      <c r="D459" s="51" t="n">
        <v>98</v>
      </c>
      <c r="E459" s="51" t="n">
        <v>0</v>
      </c>
      <c r="F459" s="51" t="n">
        <v>0</v>
      </c>
      <c r="G459" s="51" t="n">
        <v>0</v>
      </c>
      <c r="H459" s="51" t="n">
        <v>0</v>
      </c>
      <c r="I459" s="52" t="n">
        <v>30</v>
      </c>
      <c r="J459" s="52" t="n">
        <v>50</v>
      </c>
      <c r="K459" s="52" t="n">
        <v>0</v>
      </c>
      <c r="L459" s="52" t="n">
        <v>0</v>
      </c>
      <c r="M459" s="52" t="n">
        <v>0</v>
      </c>
      <c r="N459" s="53" t="n">
        <f aca="false">D459*$D$5</f>
        <v>127.4</v>
      </c>
      <c r="O459" s="53" t="n">
        <f aca="false">E459*$E$5</f>
        <v>0</v>
      </c>
      <c r="P459" s="53" t="n">
        <f aca="false">F459*$F$5</f>
        <v>0</v>
      </c>
      <c r="Q459" s="53" t="n">
        <f aca="false">G459*$G$5</f>
        <v>0</v>
      </c>
      <c r="R459" s="53" t="n">
        <f aca="false">H459*$H$5</f>
        <v>0</v>
      </c>
      <c r="S459" s="53" t="n">
        <f aca="false">(N459/100)*(I459*$I$5)+(N459/100)*(J459*$J$5)</f>
        <v>203.84</v>
      </c>
      <c r="T459" s="53" t="n">
        <f aca="false">(O459/100)*(K459*$K$5)</f>
        <v>0</v>
      </c>
      <c r="U459" s="53" t="n">
        <f aca="false">(P459/100)*(K459*$K$5)+(P459/100)*(L459*$L$5)</f>
        <v>0</v>
      </c>
      <c r="V459" s="53" t="n">
        <f aca="false">(Q459/100)*(L459*$L$5)</f>
        <v>0</v>
      </c>
      <c r="W459" s="53" t="n">
        <f aca="false">(R459/100)*(K459*$K$5)+(R459/100)*(L459*$L$5)</f>
        <v>0</v>
      </c>
      <c r="X459" s="53" t="n">
        <f aca="false">N459+S459</f>
        <v>331.24</v>
      </c>
      <c r="Y459" s="53" t="n">
        <f aca="false">O459+T459</f>
        <v>0</v>
      </c>
      <c r="Z459" s="53" t="n">
        <f aca="false">P459+U459</f>
        <v>0</v>
      </c>
      <c r="AA459" s="53" t="n">
        <f aca="false">Q459+V459</f>
        <v>0</v>
      </c>
      <c r="AB459" s="53" t="n">
        <f aca="false">R459+W459</f>
        <v>0</v>
      </c>
      <c r="AC459" s="54" t="n">
        <f aca="false">ROUND(X459+Y459+Z459+AA459+AB459,1)</f>
        <v>331.2</v>
      </c>
      <c r="AD459" s="55" t="n">
        <f aca="false">(ROUND(AC459-AC457,1)/AC457)</f>
        <v>0</v>
      </c>
      <c r="AE459" s="46"/>
      <c r="AF459" s="47"/>
      <c r="AH459" s="59"/>
    </row>
    <row r="460" customFormat="false" ht="15" hidden="false" customHeight="false" outlineLevel="0" collapsed="false">
      <c r="A460" s="48" t="s">
        <v>31</v>
      </c>
      <c r="B460" s="58" t="n">
        <v>0</v>
      </c>
      <c r="C460" s="50" t="s">
        <v>7</v>
      </c>
      <c r="D460" s="51" t="n">
        <v>98</v>
      </c>
      <c r="E460" s="51" t="n">
        <v>0</v>
      </c>
      <c r="F460" s="51" t="n">
        <v>0</v>
      </c>
      <c r="G460" s="51" t="n">
        <v>0</v>
      </c>
      <c r="H460" s="51" t="n">
        <v>0</v>
      </c>
      <c r="I460" s="52" t="n">
        <v>30</v>
      </c>
      <c r="J460" s="52" t="n">
        <v>50</v>
      </c>
      <c r="K460" s="52" t="n">
        <v>0</v>
      </c>
      <c r="L460" s="52" t="n">
        <v>0</v>
      </c>
      <c r="M460" s="52" t="n">
        <v>0</v>
      </c>
      <c r="N460" s="53" t="n">
        <f aca="false">D460*$D$6</f>
        <v>127.4</v>
      </c>
      <c r="O460" s="53" t="n">
        <f aca="false">E460*$E$6</f>
        <v>0</v>
      </c>
      <c r="P460" s="53" t="n">
        <f aca="false">F460*$F$6</f>
        <v>0</v>
      </c>
      <c r="Q460" s="53" t="n">
        <f aca="false">G460*$G$6</f>
        <v>0</v>
      </c>
      <c r="R460" s="53" t="n">
        <f aca="false">H460*$H$6</f>
        <v>0</v>
      </c>
      <c r="S460" s="53" t="n">
        <f aca="false">(N460/100)*(I460*$I$6)+(N460/100)*(J460*$J$6)</f>
        <v>203.84</v>
      </c>
      <c r="T460" s="53" t="n">
        <f aca="false">(O460/100)*(K460*$K$6)</f>
        <v>0</v>
      </c>
      <c r="U460" s="53" t="n">
        <f aca="false">(P460/100)*(K460*$K$6)+(P460/100)*(L460*$L$6)</f>
        <v>0</v>
      </c>
      <c r="V460" s="53" t="n">
        <f aca="false">(Q460/100)*(L460*$L$6)</f>
        <v>0</v>
      </c>
      <c r="W460" s="53" t="n">
        <f aca="false">(R460/100)*(K460*$K$6)+(R460/100)*(L460*$L$6)</f>
        <v>0</v>
      </c>
      <c r="X460" s="53" t="n">
        <f aca="false">N460+S460</f>
        <v>331.24</v>
      </c>
      <c r="Y460" s="53" t="n">
        <f aca="false">O460+T460</f>
        <v>0</v>
      </c>
      <c r="Z460" s="53" t="n">
        <f aca="false">P460+U460</f>
        <v>0</v>
      </c>
      <c r="AA460" s="53" t="n">
        <f aca="false">Q460+V460</f>
        <v>0</v>
      </c>
      <c r="AB460" s="53" t="n">
        <f aca="false">R460+W460</f>
        <v>0</v>
      </c>
      <c r="AC460" s="54" t="n">
        <f aca="false">ROUND(X460+Y460+Z460+AA460+AB460,1)</f>
        <v>331.2</v>
      </c>
      <c r="AD460" s="55" t="n">
        <f aca="false">(ROUND(AC460-AC457,1)/AC457)</f>
        <v>0</v>
      </c>
      <c r="AE460" s="46"/>
      <c r="AF460" s="47"/>
      <c r="AH460" s="59"/>
    </row>
    <row r="461" customFormat="false" ht="15" hidden="false" customHeight="false" outlineLevel="0" collapsed="false">
      <c r="A461" s="48" t="s">
        <v>32</v>
      </c>
      <c r="B461" s="58" t="n">
        <v>0</v>
      </c>
      <c r="C461" s="50" t="s">
        <v>8</v>
      </c>
      <c r="D461" s="51" t="n">
        <v>98</v>
      </c>
      <c r="E461" s="51" t="n">
        <v>0</v>
      </c>
      <c r="F461" s="51" t="n">
        <v>0</v>
      </c>
      <c r="G461" s="51" t="n">
        <v>0</v>
      </c>
      <c r="H461" s="51" t="n">
        <v>0</v>
      </c>
      <c r="I461" s="52" t="n">
        <v>30</v>
      </c>
      <c r="J461" s="52" t="n">
        <v>50</v>
      </c>
      <c r="K461" s="52" t="n">
        <v>0</v>
      </c>
      <c r="L461" s="52" t="n">
        <v>0</v>
      </c>
      <c r="M461" s="52" t="n">
        <v>0</v>
      </c>
      <c r="N461" s="53" t="n">
        <f aca="false">D461*$D$7</f>
        <v>127.4</v>
      </c>
      <c r="O461" s="53" t="n">
        <f aca="false">E461*$E$7</f>
        <v>0</v>
      </c>
      <c r="P461" s="53" t="n">
        <f aca="false">F461*$F$7</f>
        <v>0</v>
      </c>
      <c r="Q461" s="53" t="n">
        <f aca="false">G461*$G$7</f>
        <v>0</v>
      </c>
      <c r="R461" s="53" t="n">
        <f aca="false">H461*$H$7</f>
        <v>0</v>
      </c>
      <c r="S461" s="53" t="n">
        <f aca="false">(N461/100)*(I461*$I$7)+(N461/100)*(J461*$J$7)</f>
        <v>203.84</v>
      </c>
      <c r="T461" s="53" t="n">
        <f aca="false">(O461/100)*(K461*$K$7)</f>
        <v>0</v>
      </c>
      <c r="U461" s="53" t="n">
        <f aca="false">(P461/100)*(K461*$K$7)+(P461/100)*(L461*$L$7)</f>
        <v>0</v>
      </c>
      <c r="V461" s="53" t="n">
        <f aca="false">(Q461/100)*(L461*$L$7)</f>
        <v>0</v>
      </c>
      <c r="W461" s="53" t="n">
        <f aca="false">(R461/100)*(K461*$K$7)+(R461/100)*(L461*$L$7)</f>
        <v>0</v>
      </c>
      <c r="X461" s="53" t="n">
        <f aca="false">N461+S461</f>
        <v>331.24</v>
      </c>
      <c r="Y461" s="53" t="n">
        <f aca="false">O461+T461</f>
        <v>0</v>
      </c>
      <c r="Z461" s="53" t="n">
        <f aca="false">P461+U461</f>
        <v>0</v>
      </c>
      <c r="AA461" s="53" t="n">
        <f aca="false">Q461+V461</f>
        <v>0</v>
      </c>
      <c r="AB461" s="53" t="n">
        <f aca="false">R461+W461</f>
        <v>0</v>
      </c>
      <c r="AC461" s="54" t="n">
        <f aca="false">ROUND(X461+Y461+Z461+AA461+AB461,1)</f>
        <v>331.2</v>
      </c>
      <c r="AD461" s="55" t="n">
        <f aca="false">(ROUND(AC461-AC457,1)/AC457)</f>
        <v>0</v>
      </c>
      <c r="AE461" s="46"/>
      <c r="AF461" s="47"/>
      <c r="AH461" s="59"/>
    </row>
    <row r="462" customFormat="false" ht="15" hidden="false" customHeight="false" outlineLevel="0" collapsed="false">
      <c r="A462" s="48" t="s">
        <v>33</v>
      </c>
      <c r="B462" s="58"/>
      <c r="C462" s="50" t="s">
        <v>9</v>
      </c>
      <c r="D462" s="51" t="n">
        <v>98</v>
      </c>
      <c r="E462" s="51" t="n">
        <v>0</v>
      </c>
      <c r="F462" s="51" t="n">
        <v>0</v>
      </c>
      <c r="G462" s="51" t="n">
        <v>0</v>
      </c>
      <c r="H462" s="51" t="n">
        <v>0</v>
      </c>
      <c r="I462" s="52" t="n">
        <v>30</v>
      </c>
      <c r="J462" s="52" t="n">
        <v>50</v>
      </c>
      <c r="K462" s="52" t="n">
        <v>0</v>
      </c>
      <c r="L462" s="52" t="n">
        <v>0</v>
      </c>
      <c r="M462" s="52" t="n">
        <v>0</v>
      </c>
      <c r="N462" s="53" t="n">
        <f aca="false">D462*$D$8</f>
        <v>127.4</v>
      </c>
      <c r="O462" s="53" t="n">
        <f aca="false">E462*$E$8</f>
        <v>0</v>
      </c>
      <c r="P462" s="53" t="n">
        <f aca="false">F462*$F$8</f>
        <v>0</v>
      </c>
      <c r="Q462" s="53" t="n">
        <f aca="false">G462*$G$8</f>
        <v>0</v>
      </c>
      <c r="R462" s="53" t="n">
        <f aca="false">H462*$H$8</f>
        <v>0</v>
      </c>
      <c r="S462" s="53" t="n">
        <f aca="false">(N462/100)*(I462*$I$8)+(N462/100)*(J462*$J$8)</f>
        <v>203.84</v>
      </c>
      <c r="T462" s="53" t="n">
        <f aca="false">(O462/100)*(K462*$K$8)</f>
        <v>0</v>
      </c>
      <c r="U462" s="53" t="n">
        <f aca="false">(P462/100)*(K462*$K$8)+(P462/100)*(L462*$L$8)</f>
        <v>0</v>
      </c>
      <c r="V462" s="53" t="n">
        <f aca="false">(Q462/100)*(L462*$L$8)</f>
        <v>0</v>
      </c>
      <c r="W462" s="53" t="n">
        <f aca="false">(R462/100)*(K462*$K$8)+(R462/100)*(L462*$L$8)</f>
        <v>0</v>
      </c>
      <c r="X462" s="53" t="n">
        <f aca="false">N462+S462</f>
        <v>331.24</v>
      </c>
      <c r="Y462" s="53" t="n">
        <f aca="false">O462+T462</f>
        <v>0</v>
      </c>
      <c r="Z462" s="53" t="n">
        <f aca="false">P462+U462</f>
        <v>0</v>
      </c>
      <c r="AA462" s="53" t="n">
        <f aca="false">Q462+V462</f>
        <v>0</v>
      </c>
      <c r="AB462" s="53" t="n">
        <f aca="false">R462+W462</f>
        <v>0</v>
      </c>
      <c r="AC462" s="54" t="n">
        <f aca="false">ROUND(X462+Y462+Z462+AA462+AB462,1)</f>
        <v>331.2</v>
      </c>
      <c r="AD462" s="55" t="n">
        <f aca="false">(ROUND(AC462-AC457,1)/AC457)</f>
        <v>0</v>
      </c>
      <c r="AE462" s="46"/>
      <c r="AF462" s="47"/>
      <c r="AH462" s="59"/>
    </row>
    <row r="463" customFormat="false" ht="15" hidden="false" customHeight="false" outlineLevel="0" collapsed="false">
      <c r="A463" s="48" t="s">
        <v>34</v>
      </c>
      <c r="B463" s="58"/>
      <c r="C463" s="50" t="s">
        <v>10</v>
      </c>
      <c r="D463" s="51" t="n">
        <v>49</v>
      </c>
      <c r="E463" s="51" t="n">
        <v>105</v>
      </c>
      <c r="F463" s="51" t="n">
        <v>0</v>
      </c>
      <c r="G463" s="51" t="n">
        <v>0</v>
      </c>
      <c r="H463" s="51" t="n">
        <v>0</v>
      </c>
      <c r="I463" s="52" t="n">
        <v>30</v>
      </c>
      <c r="J463" s="52" t="n">
        <v>50</v>
      </c>
      <c r="K463" s="52" t="n">
        <v>85</v>
      </c>
      <c r="L463" s="52" t="n">
        <v>0</v>
      </c>
      <c r="M463" s="52" t="n">
        <v>0</v>
      </c>
      <c r="N463" s="53" t="n">
        <f aca="false">D463*$D$9</f>
        <v>61.25</v>
      </c>
      <c r="O463" s="53" t="n">
        <f aca="false">E463*$E$9</f>
        <v>131.25</v>
      </c>
      <c r="P463" s="53" t="n">
        <f aca="false">F463*$F$9</f>
        <v>0</v>
      </c>
      <c r="Q463" s="53" t="n">
        <f aca="false">G463*$G$9</f>
        <v>0</v>
      </c>
      <c r="R463" s="53" t="n">
        <f aca="false">H463*$H$9</f>
        <v>0</v>
      </c>
      <c r="S463" s="53" t="n">
        <f aca="false">(N463/100)*(I463*$I$9)+(N463/100)*(J463*$J$9)</f>
        <v>49</v>
      </c>
      <c r="T463" s="53" t="n">
        <f aca="false">(O463/100)*(K463*$K$9)</f>
        <v>156.1875</v>
      </c>
      <c r="U463" s="53" t="n">
        <f aca="false">(P463/100)*(K463*$K$9)+(P463/100)*(L463*$L$9)</f>
        <v>0</v>
      </c>
      <c r="V463" s="53" t="n">
        <f aca="false">(Q463/100)*(L463*$L$9)</f>
        <v>0</v>
      </c>
      <c r="W463" s="53" t="n">
        <f aca="false">(R463/100)*(K463*$K$9)+(R463/100)*(L463*$L$9)</f>
        <v>0</v>
      </c>
      <c r="X463" s="53" t="n">
        <f aca="false">N463+S463</f>
        <v>110.25</v>
      </c>
      <c r="Y463" s="53" t="n">
        <f aca="false">O463+T463</f>
        <v>287.4375</v>
      </c>
      <c r="Z463" s="53" t="n">
        <f aca="false">P463+U463</f>
        <v>0</v>
      </c>
      <c r="AA463" s="53" t="n">
        <f aca="false">Q463+V463</f>
        <v>0</v>
      </c>
      <c r="AB463" s="53" t="n">
        <f aca="false">R463+W463</f>
        <v>0</v>
      </c>
      <c r="AC463" s="54" t="n">
        <f aca="false">ROUND(X463+Y463+Z463+AA463+AB463,1)</f>
        <v>397.7</v>
      </c>
      <c r="AD463" s="55" t="n">
        <f aca="false">(ROUND(AC463-AC457,1)/AC457)</f>
        <v>0.200785024154589</v>
      </c>
      <c r="AE463" s="46"/>
      <c r="AF463" s="47"/>
      <c r="AH463" s="59"/>
    </row>
    <row r="464" customFormat="false" ht="15" hidden="false" customHeight="false" outlineLevel="0" collapsed="false">
      <c r="A464" s="48" t="s">
        <v>35</v>
      </c>
      <c r="B464" s="58"/>
      <c r="C464" s="50" t="s">
        <v>11</v>
      </c>
      <c r="D464" s="51" t="n">
        <v>49</v>
      </c>
      <c r="E464" s="51" t="n">
        <v>0</v>
      </c>
      <c r="F464" s="51" t="n">
        <v>105</v>
      </c>
      <c r="G464" s="51" t="n">
        <v>0</v>
      </c>
      <c r="H464" s="51" t="n">
        <v>0</v>
      </c>
      <c r="I464" s="52" t="n">
        <v>30</v>
      </c>
      <c r="J464" s="52" t="n">
        <v>50</v>
      </c>
      <c r="K464" s="52" t="n">
        <v>42.5</v>
      </c>
      <c r="L464" s="52" t="n">
        <v>42.5</v>
      </c>
      <c r="M464" s="52" t="n">
        <v>0</v>
      </c>
      <c r="N464" s="53" t="n">
        <f aca="false">D464*$D$10</f>
        <v>61.25</v>
      </c>
      <c r="O464" s="53" t="n">
        <f aca="false">E464*$E$10</f>
        <v>0</v>
      </c>
      <c r="P464" s="53" t="n">
        <f aca="false">F464*$F$10</f>
        <v>131.25</v>
      </c>
      <c r="Q464" s="53" t="n">
        <f aca="false">G464*$G$10</f>
        <v>0</v>
      </c>
      <c r="R464" s="53" t="n">
        <f aca="false">H464*$H$10</f>
        <v>0</v>
      </c>
      <c r="S464" s="53" t="n">
        <f aca="false">(N464/100)*(I464*$I$10)+(N464/100)*(J464*$J$10)</f>
        <v>49</v>
      </c>
      <c r="T464" s="53" t="n">
        <f aca="false">(O464/100)*(K464*$J$10)</f>
        <v>0</v>
      </c>
      <c r="U464" s="53" t="n">
        <f aca="false">(P464/100)*(K464*$K$10)+(P464/100)*(L464*$L$10)</f>
        <v>156.1875</v>
      </c>
      <c r="V464" s="53" t="n">
        <f aca="false">(Q464/100)*(L464*$L$10)</f>
        <v>0</v>
      </c>
      <c r="W464" s="53" t="n">
        <f aca="false">(R464/100)*(K464*$K$10)+(R464/100)*(L464*$L$10)</f>
        <v>0</v>
      </c>
      <c r="X464" s="53" t="n">
        <f aca="false">N464+S464</f>
        <v>110.25</v>
      </c>
      <c r="Y464" s="53" t="n">
        <f aca="false">O464+T464</f>
        <v>0</v>
      </c>
      <c r="Z464" s="53" t="n">
        <f aca="false">P464+U464</f>
        <v>287.4375</v>
      </c>
      <c r="AA464" s="53" t="n">
        <f aca="false">Q464+V464</f>
        <v>0</v>
      </c>
      <c r="AB464" s="53" t="n">
        <f aca="false">R464+W464</f>
        <v>0</v>
      </c>
      <c r="AC464" s="54" t="n">
        <f aca="false">ROUND(X464+Y464+Z464+AA464+AB464,1)</f>
        <v>397.7</v>
      </c>
      <c r="AD464" s="55" t="n">
        <f aca="false">(ROUND(AC464-AC457,1)/AC457)</f>
        <v>0.200785024154589</v>
      </c>
      <c r="AE464" s="46"/>
      <c r="AF464" s="47"/>
      <c r="AH464" s="59"/>
    </row>
    <row r="465" customFormat="false" ht="15" hidden="false" customHeight="false" outlineLevel="0" collapsed="false">
      <c r="A465" s="48" t="s">
        <v>36</v>
      </c>
      <c r="B465" s="58"/>
      <c r="C465" s="50" t="s">
        <v>12</v>
      </c>
      <c r="D465" s="51" t="n">
        <v>49</v>
      </c>
      <c r="E465" s="51" t="n">
        <v>0</v>
      </c>
      <c r="F465" s="51" t="n">
        <v>0</v>
      </c>
      <c r="G465" s="51" t="n">
        <v>105</v>
      </c>
      <c r="H465" s="51" t="n">
        <v>0</v>
      </c>
      <c r="I465" s="52" t="n">
        <v>30</v>
      </c>
      <c r="J465" s="52" t="n">
        <v>50</v>
      </c>
      <c r="K465" s="52" t="n">
        <v>0</v>
      </c>
      <c r="L465" s="52" t="n">
        <v>85</v>
      </c>
      <c r="M465" s="52" t="n">
        <v>0</v>
      </c>
      <c r="N465" s="53" t="n">
        <f aca="false">D465*$D$11</f>
        <v>61.25</v>
      </c>
      <c r="O465" s="53" t="n">
        <f aca="false">E465*$E$11</f>
        <v>0</v>
      </c>
      <c r="P465" s="53" t="n">
        <f aca="false">F465*$F$11</f>
        <v>0</v>
      </c>
      <c r="Q465" s="53" t="n">
        <f aca="false">G465*$G$11</f>
        <v>131.25</v>
      </c>
      <c r="R465" s="53" t="n">
        <f aca="false">H465*$H$11</f>
        <v>0</v>
      </c>
      <c r="S465" s="53" t="n">
        <f aca="false">(N465/100)*(I465*$I$11)+(N465/100)*(J465*$J$11)</f>
        <v>49</v>
      </c>
      <c r="T465" s="53" t="n">
        <f aca="false">(O465/100)*(K465*$K$11)</f>
        <v>0</v>
      </c>
      <c r="U465" s="53" t="n">
        <f aca="false">(P465/100)*(K465*$K$11)+(P465/100)*(L465*$L$11)</f>
        <v>0</v>
      </c>
      <c r="V465" s="53" t="n">
        <f aca="false">(Q465/100)*(L465*$L$11)</f>
        <v>156.1875</v>
      </c>
      <c r="W465" s="53" t="n">
        <f aca="false">(R465/100)*(K465*$K$11)+(R465/100)*(L465*$L$11)</f>
        <v>0</v>
      </c>
      <c r="X465" s="53" t="n">
        <f aca="false">N465+S465</f>
        <v>110.25</v>
      </c>
      <c r="Y465" s="53" t="n">
        <f aca="false">O465+T465</f>
        <v>0</v>
      </c>
      <c r="Z465" s="53" t="n">
        <f aca="false">P465+U465</f>
        <v>0</v>
      </c>
      <c r="AA465" s="53" t="n">
        <f aca="false">Q465+V465</f>
        <v>287.4375</v>
      </c>
      <c r="AB465" s="53" t="n">
        <f aca="false">R465+W465</f>
        <v>0</v>
      </c>
      <c r="AC465" s="54" t="n">
        <f aca="false">ROUND(X465+Y465+Z465+AA465+AB465,1)</f>
        <v>397.7</v>
      </c>
      <c r="AD465" s="55" t="n">
        <f aca="false">(ROUND(AC465-AC457,1)/AC457)</f>
        <v>0.200785024154589</v>
      </c>
      <c r="AE465" s="46"/>
      <c r="AF465" s="47"/>
      <c r="AH465" s="59"/>
    </row>
    <row r="466" customFormat="false" ht="15" hidden="false" customHeight="false" outlineLevel="0" collapsed="false">
      <c r="A466" s="48" t="s">
        <v>37</v>
      </c>
      <c r="B466" s="58"/>
      <c r="C466" s="50" t="s">
        <v>13</v>
      </c>
      <c r="D466" s="51" t="n">
        <v>49</v>
      </c>
      <c r="E466" s="51" t="n">
        <v>0</v>
      </c>
      <c r="F466" s="51" t="n">
        <v>0</v>
      </c>
      <c r="G466" s="51" t="n">
        <v>0</v>
      </c>
      <c r="H466" s="51" t="n">
        <v>105</v>
      </c>
      <c r="I466" s="52" t="n">
        <v>30</v>
      </c>
      <c r="J466" s="52" t="n">
        <v>50</v>
      </c>
      <c r="K466" s="52" t="n">
        <v>42.5</v>
      </c>
      <c r="L466" s="52" t="n">
        <v>42.5</v>
      </c>
      <c r="M466" s="52" t="n">
        <v>0</v>
      </c>
      <c r="N466" s="53" t="n">
        <f aca="false">D466*$D$12</f>
        <v>61.25</v>
      </c>
      <c r="O466" s="53" t="n">
        <f aca="false">E466*$E$12</f>
        <v>0</v>
      </c>
      <c r="P466" s="53" t="n">
        <f aca="false">F466*$F$12</f>
        <v>0</v>
      </c>
      <c r="Q466" s="53" t="n">
        <f aca="false">G466*$G$12</f>
        <v>0</v>
      </c>
      <c r="R466" s="53" t="n">
        <f aca="false">H466*$H$12</f>
        <v>131.25</v>
      </c>
      <c r="S466" s="53" t="n">
        <f aca="false">(N466/100)*(I466*$I$12)+(N466/100)*(J466*$J$12)</f>
        <v>49</v>
      </c>
      <c r="T466" s="53" t="n">
        <f aca="false">(O466/100)*(K466*$K$12)</f>
        <v>0</v>
      </c>
      <c r="U466" s="53" t="n">
        <f aca="false">(P466/100)*(K466*$K$12)+(P466/100)*(L466*$L$12)</f>
        <v>0</v>
      </c>
      <c r="V466" s="53" t="n">
        <f aca="false">(Q466/100)*(L466*$L$12)</f>
        <v>0</v>
      </c>
      <c r="W466" s="53" t="n">
        <f aca="false">(R466/100)*(K466*$K$12)+(R466/100)*(L466*$L$12)</f>
        <v>156.1875</v>
      </c>
      <c r="X466" s="53" t="n">
        <f aca="false">N466+S466</f>
        <v>110.25</v>
      </c>
      <c r="Y466" s="53" t="n">
        <f aca="false">O466+T466</f>
        <v>0</v>
      </c>
      <c r="Z466" s="53" t="n">
        <f aca="false">P466+U466</f>
        <v>0</v>
      </c>
      <c r="AA466" s="53" t="n">
        <f aca="false">Q466+V466</f>
        <v>0</v>
      </c>
      <c r="AB466" s="53" t="n">
        <f aca="false">R466+W466</f>
        <v>287.4375</v>
      </c>
      <c r="AC466" s="54" t="n">
        <f aca="false">ROUND(X466+Y466+Z466+AA466+AB466,1)</f>
        <v>397.7</v>
      </c>
      <c r="AD466" s="55" t="n">
        <f aca="false">(ROUND(AC466-AC457,1)/AC457)</f>
        <v>0.200785024154589</v>
      </c>
      <c r="AE466" s="46"/>
      <c r="AF466" s="47"/>
      <c r="AH466" s="59"/>
    </row>
    <row r="467" customFormat="false" ht="15" hidden="false" customHeight="false" outlineLevel="0" collapsed="false">
      <c r="A467" s="48" t="s">
        <v>38</v>
      </c>
      <c r="B467" s="58"/>
      <c r="C467" s="50" t="s">
        <v>14</v>
      </c>
      <c r="D467" s="51" t="n">
        <v>98</v>
      </c>
      <c r="E467" s="51" t="n">
        <v>0</v>
      </c>
      <c r="F467" s="51" t="n">
        <v>0</v>
      </c>
      <c r="G467" s="51" t="n">
        <v>0</v>
      </c>
      <c r="H467" s="51" t="n">
        <v>0</v>
      </c>
      <c r="I467" s="52" t="n">
        <v>30</v>
      </c>
      <c r="J467" s="52" t="n">
        <v>50</v>
      </c>
      <c r="K467" s="52" t="n">
        <v>0</v>
      </c>
      <c r="L467" s="52" t="n">
        <v>0</v>
      </c>
      <c r="M467" s="52" t="n">
        <v>70</v>
      </c>
      <c r="N467" s="53" t="n">
        <f aca="false">D467*$D$13</f>
        <v>122.5</v>
      </c>
      <c r="O467" s="53" t="n">
        <f aca="false">E467*$E$13</f>
        <v>0</v>
      </c>
      <c r="P467" s="53" t="n">
        <f aca="false">F467*$F$13</f>
        <v>0</v>
      </c>
      <c r="Q467" s="53" t="n">
        <f aca="false">G467*$G$13</f>
        <v>0</v>
      </c>
      <c r="R467" s="53" t="n">
        <f aca="false">H467*$H$13</f>
        <v>0</v>
      </c>
      <c r="S467" s="53" t="n">
        <f aca="false">(N467/100)*(I467*$I$13)+(N467/100)*(J467*$J$13)+(N467/100)*(M467*$M$13)</f>
        <v>269.5</v>
      </c>
      <c r="T467" s="53" t="n">
        <f aca="false">(O467/100)*(K467*$K$13)+(O467/100)*(M467*$M$13)</f>
        <v>0</v>
      </c>
      <c r="U467" s="53" t="n">
        <f aca="false">(P467/100)*(K467*$K$13)+(P467/100)*(L467*$L$13)+(P467/100)*(M467*$M$13)</f>
        <v>0</v>
      </c>
      <c r="V467" s="53" t="n">
        <f aca="false">(Q467/100)*(L467*$L$13)+(Q467/100)*(M467*$M$13)</f>
        <v>0</v>
      </c>
      <c r="W467" s="53" t="n">
        <f aca="false">(R467/100)*(K467*$K$13)+(R467/100)*(L467*$L$13)+(R467/100)*(M467*$M$13)</f>
        <v>0</v>
      </c>
      <c r="X467" s="53" t="n">
        <f aca="false">N467+S467</f>
        <v>392</v>
      </c>
      <c r="Y467" s="53" t="n">
        <f aca="false">O467+T467</f>
        <v>0</v>
      </c>
      <c r="Z467" s="53" t="n">
        <f aca="false">P467+U467</f>
        <v>0</v>
      </c>
      <c r="AA467" s="53" t="n">
        <f aca="false">Q467+V467</f>
        <v>0</v>
      </c>
      <c r="AB467" s="53" t="n">
        <f aca="false">R467+W467</f>
        <v>0</v>
      </c>
      <c r="AC467" s="54" t="n">
        <f aca="false">ROUND(X467+Y467+Z467+AA467+AB467,1)</f>
        <v>392</v>
      </c>
      <c r="AD467" s="55" t="n">
        <f aca="false">(ROUND(AC467-AC457,1)/AC457)</f>
        <v>0.183574879227053</v>
      </c>
      <c r="AE467" s="46"/>
      <c r="AF467" s="47"/>
      <c r="AH467" s="59"/>
    </row>
    <row r="468" customFormat="false" ht="15" hidden="false" customHeight="false" outlineLevel="0" collapsed="false">
      <c r="A468" s="48" t="s">
        <v>39</v>
      </c>
      <c r="B468" s="58"/>
      <c r="C468" s="50" t="s">
        <v>15</v>
      </c>
      <c r="D468" s="51" t="n">
        <v>98</v>
      </c>
      <c r="E468" s="51" t="n">
        <v>0</v>
      </c>
      <c r="F468" s="51" t="n">
        <v>0</v>
      </c>
      <c r="G468" s="51" t="n">
        <v>0</v>
      </c>
      <c r="H468" s="51" t="n">
        <v>0</v>
      </c>
      <c r="I468" s="52" t="n">
        <v>30</v>
      </c>
      <c r="J468" s="52" t="n">
        <v>50</v>
      </c>
      <c r="K468" s="52" t="n">
        <v>70</v>
      </c>
      <c r="L468" s="52" t="n">
        <v>0</v>
      </c>
      <c r="M468" s="52" t="n">
        <v>0</v>
      </c>
      <c r="N468" s="53" t="n">
        <f aca="false">D468*$D$14</f>
        <v>122.5</v>
      </c>
      <c r="O468" s="53" t="n">
        <f aca="false">E468*$E$14</f>
        <v>0</v>
      </c>
      <c r="P468" s="53" t="n">
        <f aca="false">F468*$F$14</f>
        <v>0</v>
      </c>
      <c r="Q468" s="53" t="n">
        <f aca="false">G468*$G$14</f>
        <v>0</v>
      </c>
      <c r="R468" s="53" t="n">
        <f aca="false">H468*$H$14</f>
        <v>0</v>
      </c>
      <c r="S468" s="53" t="n">
        <f aca="false">(N468/100)*(I468*$I$14)+(N468/100)*(J468*$J$14)+(N468/100)*(K468*$K$14)</f>
        <v>269.5</v>
      </c>
      <c r="T468" s="53" t="n">
        <f aca="false">(O468/100)*(K468*$K$14)</f>
        <v>0</v>
      </c>
      <c r="U468" s="53" t="n">
        <f aca="false">(P468/100)*(K468*$K$14)+(P468/100)*(L468*$L$14)</f>
        <v>0</v>
      </c>
      <c r="V468" s="53" t="n">
        <f aca="false">(Q468/100)*(L468*$L$14)</f>
        <v>0</v>
      </c>
      <c r="W468" s="53" t="n">
        <f aca="false">(R468/100)*(K468*$L$14)+(R468/100)*(L468*$M$14)</f>
        <v>0</v>
      </c>
      <c r="X468" s="53" t="n">
        <f aca="false">N468+S468</f>
        <v>392</v>
      </c>
      <c r="Y468" s="53" t="n">
        <f aca="false">O468+T468</f>
        <v>0</v>
      </c>
      <c r="Z468" s="53" t="n">
        <f aca="false">P468+U468</f>
        <v>0</v>
      </c>
      <c r="AA468" s="53" t="n">
        <f aca="false">Q468+V468</f>
        <v>0</v>
      </c>
      <c r="AB468" s="53" t="n">
        <f aca="false">R468+W468</f>
        <v>0</v>
      </c>
      <c r="AC468" s="54" t="n">
        <f aca="false">ROUND(X468+Y468+Z468+AA468+AB468,1)</f>
        <v>392</v>
      </c>
      <c r="AD468" s="55" t="n">
        <f aca="false">(ROUND(AC468-AC457,1)/AC457)</f>
        <v>0.183574879227053</v>
      </c>
      <c r="AE468" s="46"/>
      <c r="AF468" s="47"/>
      <c r="AH468" s="59"/>
    </row>
    <row r="469" customFormat="false" ht="15" hidden="false" customHeight="false" outlineLevel="0" collapsed="false">
      <c r="A469" s="48"/>
      <c r="B469" s="58"/>
      <c r="C469" s="50" t="s">
        <v>16</v>
      </c>
      <c r="D469" s="51" t="n">
        <v>98</v>
      </c>
      <c r="E469" s="51" t="n">
        <v>0</v>
      </c>
      <c r="F469" s="51" t="n">
        <v>0</v>
      </c>
      <c r="G469" s="51" t="n">
        <v>0</v>
      </c>
      <c r="H469" s="51" t="n">
        <v>0</v>
      </c>
      <c r="I469" s="52" t="n">
        <v>30</v>
      </c>
      <c r="J469" s="52" t="n">
        <v>50</v>
      </c>
      <c r="K469" s="52" t="n">
        <v>0</v>
      </c>
      <c r="L469" s="52" t="n">
        <v>70</v>
      </c>
      <c r="M469" s="52" t="n">
        <v>0</v>
      </c>
      <c r="N469" s="53" t="n">
        <f aca="false">D469*$D$15</f>
        <v>122.5</v>
      </c>
      <c r="O469" s="53" t="n">
        <f aca="false">E469*$E$15</f>
        <v>0</v>
      </c>
      <c r="P469" s="53" t="n">
        <f aca="false">F469*$F$15</f>
        <v>0</v>
      </c>
      <c r="Q469" s="53" t="n">
        <f aca="false">G469*$G$15</f>
        <v>0</v>
      </c>
      <c r="R469" s="53" t="n">
        <f aca="false">H469*$H$15</f>
        <v>0</v>
      </c>
      <c r="S469" s="53" t="n">
        <f aca="false">(N469/100)*(I469*$I$15)+(N469/100)*(J469*$J$15)+(N469/100)*(L469*$L$15)</f>
        <v>269.5</v>
      </c>
      <c r="T469" s="53" t="n">
        <f aca="false">(O469/100)*(K469*$K$15)</f>
        <v>0</v>
      </c>
      <c r="U469" s="53" t="n">
        <f aca="false">(P469/100)*(K469*$K$15)+(P469/100)*(L469*$L$15)</f>
        <v>0</v>
      </c>
      <c r="V469" s="53" t="n">
        <f aca="false">(Q469/100)*(L469*$L$15)</f>
        <v>0</v>
      </c>
      <c r="W469" s="53" t="n">
        <f aca="false">(R469/100)*(K469*$K$15)+(R469/100)*(L469*$L$15)</f>
        <v>0</v>
      </c>
      <c r="X469" s="53" t="n">
        <f aca="false">N469+S469</f>
        <v>392</v>
      </c>
      <c r="Y469" s="53" t="n">
        <f aca="false">O469+T469</f>
        <v>0</v>
      </c>
      <c r="Z469" s="53" t="n">
        <f aca="false">P469+U469</f>
        <v>0</v>
      </c>
      <c r="AA469" s="53" t="n">
        <f aca="false">Q469+V469</f>
        <v>0</v>
      </c>
      <c r="AB469" s="53" t="n">
        <f aca="false">R469+W469</f>
        <v>0</v>
      </c>
      <c r="AC469" s="54" t="n">
        <f aca="false">ROUND(X469+Y469+Z469+AA469+AB469,1)</f>
        <v>392</v>
      </c>
      <c r="AD469" s="55" t="n">
        <f aca="false">(ROUND(AC469-AC457,1)/AC457)</f>
        <v>0.183574879227053</v>
      </c>
      <c r="AE469" s="46"/>
      <c r="AF469" s="47"/>
      <c r="AH469" s="59"/>
    </row>
    <row r="470" customFormat="false" ht="15" hidden="false" customHeight="false" outlineLevel="0" collapsed="false">
      <c r="A470" s="48"/>
      <c r="B470" s="58"/>
      <c r="C470" s="50" t="s">
        <v>17</v>
      </c>
      <c r="D470" s="51" t="n">
        <v>98</v>
      </c>
      <c r="E470" s="51" t="n">
        <v>0</v>
      </c>
      <c r="F470" s="51" t="n">
        <v>0</v>
      </c>
      <c r="G470" s="51" t="n">
        <v>0</v>
      </c>
      <c r="H470" s="51" t="n">
        <v>0</v>
      </c>
      <c r="I470" s="52" t="n">
        <v>30</v>
      </c>
      <c r="J470" s="52" t="n">
        <v>79</v>
      </c>
      <c r="K470" s="52" t="n">
        <v>0</v>
      </c>
      <c r="L470" s="52" t="n">
        <v>0</v>
      </c>
      <c r="M470" s="52" t="n">
        <v>0</v>
      </c>
      <c r="N470" s="53" t="n">
        <f aca="false">D470*$D$16</f>
        <v>122.5</v>
      </c>
      <c r="O470" s="53" t="n">
        <f aca="false">E470*$E$16</f>
        <v>0</v>
      </c>
      <c r="P470" s="53" t="n">
        <f aca="false">F470*$F$16</f>
        <v>0</v>
      </c>
      <c r="Q470" s="53" t="n">
        <f aca="false">G470*$G$16</f>
        <v>0</v>
      </c>
      <c r="R470" s="53" t="n">
        <f aca="false">H470*$H$16</f>
        <v>0</v>
      </c>
      <c r="S470" s="53" t="n">
        <f aca="false">(N470/100)*(I470*$I$16)+(N470/100)*(J470*$J$16)</f>
        <v>278.6875</v>
      </c>
      <c r="T470" s="53" t="n">
        <f aca="false">(O470/100)*(K470*$K$16)</f>
        <v>0</v>
      </c>
      <c r="U470" s="53" t="n">
        <f aca="false">(P470/100)*(K470*$K$16)+(P470/100)*(L470*$L$16)</f>
        <v>0</v>
      </c>
      <c r="V470" s="53" t="n">
        <f aca="false">(Q470/100)*(L470*$L$16)</f>
        <v>0</v>
      </c>
      <c r="W470" s="53" t="n">
        <f aca="false">(R470/100)*(K470*$K$16)+(R470/100)*(L470*$L$16)</f>
        <v>0</v>
      </c>
      <c r="X470" s="53" t="n">
        <f aca="false">N470+S470</f>
        <v>401.1875</v>
      </c>
      <c r="Y470" s="53" t="n">
        <f aca="false">O470+T470</f>
        <v>0</v>
      </c>
      <c r="Z470" s="53" t="n">
        <f aca="false">P470+U470</f>
        <v>0</v>
      </c>
      <c r="AA470" s="53" t="n">
        <f aca="false">Q470+V470</f>
        <v>0</v>
      </c>
      <c r="AB470" s="53" t="n">
        <f aca="false">R470+W470</f>
        <v>0</v>
      </c>
      <c r="AC470" s="54" t="n">
        <f aca="false">ROUND(X470+Y470+Z470+AA470+AB470,1)</f>
        <v>401.2</v>
      </c>
      <c r="AD470" s="55" t="n">
        <f aca="false">(ROUND(AC470-AC457,1)/AC457)</f>
        <v>0.211352657004831</v>
      </c>
      <c r="AE470" s="46"/>
      <c r="AF470" s="47"/>
      <c r="AH470" s="59"/>
    </row>
    <row r="471" customFormat="false" ht="15" hidden="false" customHeight="false" outlineLevel="0" collapsed="false">
      <c r="A471" s="48"/>
      <c r="B471" s="58"/>
      <c r="C471" s="50" t="s">
        <v>18</v>
      </c>
      <c r="D471" s="51" t="n">
        <v>98</v>
      </c>
      <c r="E471" s="51" t="n">
        <v>0</v>
      </c>
      <c r="F471" s="51" t="n">
        <v>0</v>
      </c>
      <c r="G471" s="51" t="n">
        <v>0</v>
      </c>
      <c r="H471" s="51" t="n">
        <v>0</v>
      </c>
      <c r="I471" s="52" t="n">
        <v>59</v>
      </c>
      <c r="J471" s="52" t="n">
        <v>50</v>
      </c>
      <c r="K471" s="52" t="n">
        <v>0</v>
      </c>
      <c r="L471" s="52" t="n">
        <v>0</v>
      </c>
      <c r="M471" s="52" t="n">
        <v>0</v>
      </c>
      <c r="N471" s="53" t="n">
        <f aca="false">D471*$D$17</f>
        <v>122.5</v>
      </c>
      <c r="O471" s="53" t="n">
        <f aca="false">E471*$E$17</f>
        <v>0</v>
      </c>
      <c r="P471" s="53" t="n">
        <f aca="false">F471*$F$17</f>
        <v>0</v>
      </c>
      <c r="Q471" s="53" t="n">
        <f aca="false">G471*$G$17</f>
        <v>0</v>
      </c>
      <c r="R471" s="53" t="n">
        <f aca="false">H471*$H$17</f>
        <v>0</v>
      </c>
      <c r="S471" s="53" t="n">
        <f aca="false">(N471/100)*(I471*$I$17)+(N471/100)*(J471*$J$17)</f>
        <v>241.9375</v>
      </c>
      <c r="T471" s="53" t="n">
        <f aca="false">(O471/100)*(K471*$K$17)</f>
        <v>0</v>
      </c>
      <c r="U471" s="53" t="n">
        <f aca="false">(P471/100)*(K471*$K$17)+(P471/100)*(L471*$L$17)</f>
        <v>0</v>
      </c>
      <c r="V471" s="53" t="n">
        <f aca="false">(Q471/100)*(L471*$L$17)</f>
        <v>0</v>
      </c>
      <c r="W471" s="53" t="n">
        <f aca="false">(R471/100)*(K471*$K$17)+(R471/100)*(L471*$L$17)</f>
        <v>0</v>
      </c>
      <c r="X471" s="53" t="n">
        <f aca="false">N471+S471</f>
        <v>364.4375</v>
      </c>
      <c r="Y471" s="53" t="n">
        <f aca="false">O471+T471</f>
        <v>0</v>
      </c>
      <c r="Z471" s="53" t="n">
        <f aca="false">P471+U471</f>
        <v>0</v>
      </c>
      <c r="AA471" s="53" t="n">
        <f aca="false">Q471+V471</f>
        <v>0</v>
      </c>
      <c r="AB471" s="53" t="n">
        <f aca="false">R471+W471</f>
        <v>0</v>
      </c>
      <c r="AC471" s="54" t="n">
        <f aca="false">ROUND(X471+Y471+Z471+AA471+AB471,1)</f>
        <v>364.4</v>
      </c>
      <c r="AD471" s="55" t="n">
        <f aca="false">(ROUND(AC471-AC457,1)/AC457)</f>
        <v>0.10024154589372</v>
      </c>
      <c r="AE471" s="46" t="s">
        <v>28</v>
      </c>
      <c r="AF471" s="47"/>
      <c r="AH471" s="59"/>
    </row>
    <row r="472" customFormat="false" ht="15" hidden="false" customHeight="false" outlineLevel="0" collapsed="false">
      <c r="A472" s="56" t="s">
        <v>19</v>
      </c>
      <c r="B472" s="39" t="s">
        <v>74</v>
      </c>
      <c r="C472" s="40" t="s">
        <v>4</v>
      </c>
      <c r="D472" s="41" t="n">
        <v>96</v>
      </c>
      <c r="E472" s="41" t="n">
        <v>0</v>
      </c>
      <c r="F472" s="41" t="n">
        <v>0</v>
      </c>
      <c r="G472" s="41" t="n">
        <v>0</v>
      </c>
      <c r="H472" s="41" t="n">
        <v>0</v>
      </c>
      <c r="I472" s="42" t="n">
        <v>40</v>
      </c>
      <c r="J472" s="42" t="n">
        <v>40</v>
      </c>
      <c r="K472" s="42" t="n">
        <v>0</v>
      </c>
      <c r="L472" s="42" t="n">
        <v>0</v>
      </c>
      <c r="M472" s="42" t="n">
        <v>0</v>
      </c>
      <c r="N472" s="43" t="n">
        <f aca="false">D472*$D$3</f>
        <v>124.8</v>
      </c>
      <c r="O472" s="43" t="n">
        <f aca="false">E472*$E$3</f>
        <v>0</v>
      </c>
      <c r="P472" s="43" t="n">
        <f aca="false">F472*$F$3</f>
        <v>0</v>
      </c>
      <c r="Q472" s="43" t="n">
        <f aca="false">G472*$G$3</f>
        <v>0</v>
      </c>
      <c r="R472" s="43" t="n">
        <f aca="false">H472*$H$3</f>
        <v>0</v>
      </c>
      <c r="S472" s="43" t="n">
        <f aca="false">(N472/100)*(I472*$I$3)+(N472/100)*(J472*$J$3)</f>
        <v>199.68</v>
      </c>
      <c r="T472" s="43" t="n">
        <f aca="false">(O472/100)*(K472*$K$3)</f>
        <v>0</v>
      </c>
      <c r="U472" s="43" t="n">
        <f aca="false">(P472/100)*(K472*$K$3)+(P472/100)*(L472*$L$3)</f>
        <v>0</v>
      </c>
      <c r="V472" s="43" t="n">
        <f aca="false">(Q472/100)*(L472*$L$3)</f>
        <v>0</v>
      </c>
      <c r="W472" s="43" t="n">
        <f aca="false">(R472/100)*(K472*$K$3)+(R472/100)*(L472*$L$3)</f>
        <v>0</v>
      </c>
      <c r="X472" s="43" t="n">
        <f aca="false">N472+S472</f>
        <v>324.48</v>
      </c>
      <c r="Y472" s="43" t="n">
        <f aca="false">O472+T472</f>
        <v>0</v>
      </c>
      <c r="Z472" s="43" t="n">
        <f aca="false">P472+U472</f>
        <v>0</v>
      </c>
      <c r="AA472" s="43" t="n">
        <f aca="false">Q472+V472</f>
        <v>0</v>
      </c>
      <c r="AB472" s="43" t="n">
        <f aca="false">R472+W472</f>
        <v>0</v>
      </c>
      <c r="AC472" s="44" t="n">
        <f aca="false">ROUND(X472+Y472+Z472+AA472+AB472,1)</f>
        <v>324.5</v>
      </c>
      <c r="AD472" s="45" t="n">
        <v>0</v>
      </c>
      <c r="AE472" s="46"/>
      <c r="AF472" s="47"/>
      <c r="AH472" s="47"/>
    </row>
    <row r="473" customFormat="false" ht="15" hidden="false" customHeight="false" outlineLevel="0" collapsed="false">
      <c r="A473" s="48" t="s">
        <v>29</v>
      </c>
      <c r="B473" s="49" t="n">
        <v>12</v>
      </c>
      <c r="C473" s="50" t="s">
        <v>5</v>
      </c>
      <c r="D473" s="51" t="n">
        <v>96</v>
      </c>
      <c r="E473" s="51" t="n">
        <v>0</v>
      </c>
      <c r="F473" s="51" t="n">
        <v>0</v>
      </c>
      <c r="G473" s="51" t="n">
        <v>0</v>
      </c>
      <c r="H473" s="51" t="n">
        <v>0</v>
      </c>
      <c r="I473" s="52" t="n">
        <v>59</v>
      </c>
      <c r="J473" s="52" t="n">
        <v>59</v>
      </c>
      <c r="K473" s="52" t="n">
        <v>0</v>
      </c>
      <c r="L473" s="52" t="n">
        <v>0</v>
      </c>
      <c r="M473" s="52" t="n">
        <v>0</v>
      </c>
      <c r="N473" s="53" t="n">
        <f aca="false">D473*$D$4</f>
        <v>120</v>
      </c>
      <c r="O473" s="53" t="n">
        <f aca="false">E473*$E$4</f>
        <v>0</v>
      </c>
      <c r="P473" s="53" t="n">
        <f aca="false">F473*$F$4</f>
        <v>0</v>
      </c>
      <c r="Q473" s="53" t="n">
        <f aca="false">G473*$G$4</f>
        <v>0</v>
      </c>
      <c r="R473" s="53" t="n">
        <f aca="false">H473*$H$4</f>
        <v>0</v>
      </c>
      <c r="S473" s="53" t="n">
        <f aca="false">(N473/100)*(I473*$I$4)+(N473/100)*(J473*$J$4)</f>
        <v>283.2</v>
      </c>
      <c r="T473" s="53" t="n">
        <f aca="false">(O473/100)*(K473*$K$4)</f>
        <v>0</v>
      </c>
      <c r="U473" s="53" t="n">
        <f aca="false">(P473/100)*(K473*$K$4)+(P473/100)*(L473*$L$4)</f>
        <v>0</v>
      </c>
      <c r="V473" s="53" t="n">
        <f aca="false">(Q473/100)*(L473*$L$4)</f>
        <v>0</v>
      </c>
      <c r="W473" s="53" t="n">
        <f aca="false">(R473/100)*(K473*$K$4)+(R473/100)*(L473*$L$4)</f>
        <v>0</v>
      </c>
      <c r="X473" s="53" t="n">
        <f aca="false">N473+S473</f>
        <v>403.2</v>
      </c>
      <c r="Y473" s="53" t="n">
        <f aca="false">O473+T473</f>
        <v>0</v>
      </c>
      <c r="Z473" s="53" t="n">
        <f aca="false">P473+U473</f>
        <v>0</v>
      </c>
      <c r="AA473" s="53" t="n">
        <f aca="false">Q473+V473</f>
        <v>0</v>
      </c>
      <c r="AB473" s="53" t="n">
        <f aca="false">R473+W473</f>
        <v>0</v>
      </c>
      <c r="AC473" s="54" t="n">
        <f aca="false">ROUND(X473+Y473+Z473+AA473+AB473,1)</f>
        <v>403.2</v>
      </c>
      <c r="AD473" s="55" t="n">
        <f aca="false">(ROUND(AC473-AC472,1)/AC472)</f>
        <v>0.242526964560863</v>
      </c>
      <c r="AE473" s="46"/>
      <c r="AF473" s="47"/>
      <c r="AH473" s="59"/>
    </row>
    <row r="474" customFormat="false" ht="15" hidden="false" customHeight="false" outlineLevel="0" collapsed="false">
      <c r="A474" s="48" t="s">
        <v>30</v>
      </c>
      <c r="B474" s="49" t="n">
        <v>12</v>
      </c>
      <c r="C474" s="50" t="s">
        <v>6</v>
      </c>
      <c r="D474" s="51" t="n">
        <v>96</v>
      </c>
      <c r="E474" s="51" t="n">
        <v>0</v>
      </c>
      <c r="F474" s="51" t="n">
        <v>0</v>
      </c>
      <c r="G474" s="51" t="n">
        <v>0</v>
      </c>
      <c r="H474" s="51" t="n">
        <v>0</v>
      </c>
      <c r="I474" s="52" t="n">
        <v>40</v>
      </c>
      <c r="J474" s="52" t="n">
        <v>40</v>
      </c>
      <c r="K474" s="52" t="n">
        <v>0</v>
      </c>
      <c r="L474" s="52" t="n">
        <v>0</v>
      </c>
      <c r="M474" s="52" t="n">
        <v>0</v>
      </c>
      <c r="N474" s="53" t="n">
        <f aca="false">D474*$D$5</f>
        <v>124.8</v>
      </c>
      <c r="O474" s="53" t="n">
        <f aca="false">E474*$E$5</f>
        <v>0</v>
      </c>
      <c r="P474" s="53" t="n">
        <f aca="false">F474*$F$5</f>
        <v>0</v>
      </c>
      <c r="Q474" s="53" t="n">
        <f aca="false">G474*$G$5</f>
        <v>0</v>
      </c>
      <c r="R474" s="53" t="n">
        <f aca="false">H474*$H$5</f>
        <v>0</v>
      </c>
      <c r="S474" s="53" t="n">
        <f aca="false">(N474/100)*(I474*$I$5)+(N474/100)*(J474*$J$5)</f>
        <v>199.68</v>
      </c>
      <c r="T474" s="53" t="n">
        <f aca="false">(O474/100)*(K474*$K$5)</f>
        <v>0</v>
      </c>
      <c r="U474" s="53" t="n">
        <f aca="false">(P474/100)*(K474*$K$5)+(P474/100)*(L474*$L$5)</f>
        <v>0</v>
      </c>
      <c r="V474" s="53" t="n">
        <f aca="false">(Q474/100)*(L474*$L$5)</f>
        <v>0</v>
      </c>
      <c r="W474" s="53" t="n">
        <f aca="false">(R474/100)*(K474*$K$5)+(R474/100)*(L474*$L$5)</f>
        <v>0</v>
      </c>
      <c r="X474" s="53" t="n">
        <f aca="false">N474+S474</f>
        <v>324.48</v>
      </c>
      <c r="Y474" s="53" t="n">
        <f aca="false">O474+T474</f>
        <v>0</v>
      </c>
      <c r="Z474" s="53" t="n">
        <f aca="false">P474+U474</f>
        <v>0</v>
      </c>
      <c r="AA474" s="53" t="n">
        <f aca="false">Q474+V474</f>
        <v>0</v>
      </c>
      <c r="AB474" s="53" t="n">
        <f aca="false">R474+W474</f>
        <v>0</v>
      </c>
      <c r="AC474" s="54" t="n">
        <f aca="false">ROUND(X474+Y474+Z474+AA474+AB474,1)</f>
        <v>324.5</v>
      </c>
      <c r="AD474" s="55" t="n">
        <f aca="false">(ROUND(AC474-AC472,1)/AC472)</f>
        <v>0</v>
      </c>
      <c r="AE474" s="46"/>
      <c r="AF474" s="47"/>
      <c r="AH474" s="59"/>
    </row>
    <row r="475" customFormat="false" ht="15" hidden="false" customHeight="false" outlineLevel="0" collapsed="false">
      <c r="A475" s="48" t="s">
        <v>31</v>
      </c>
      <c r="B475" s="49" t="n">
        <v>0</v>
      </c>
      <c r="C475" s="50" t="s">
        <v>7</v>
      </c>
      <c r="D475" s="51" t="n">
        <v>96</v>
      </c>
      <c r="E475" s="51" t="n">
        <v>0</v>
      </c>
      <c r="F475" s="51" t="n">
        <v>0</v>
      </c>
      <c r="G475" s="51" t="n">
        <v>0</v>
      </c>
      <c r="H475" s="51" t="n">
        <v>0</v>
      </c>
      <c r="I475" s="52" t="n">
        <v>40</v>
      </c>
      <c r="J475" s="52" t="n">
        <v>40</v>
      </c>
      <c r="K475" s="52" t="n">
        <v>0</v>
      </c>
      <c r="L475" s="52" t="n">
        <v>0</v>
      </c>
      <c r="M475" s="52" t="n">
        <v>0</v>
      </c>
      <c r="N475" s="53" t="n">
        <f aca="false">D475*$D$6</f>
        <v>124.8</v>
      </c>
      <c r="O475" s="53" t="n">
        <f aca="false">E475*$E$6</f>
        <v>0</v>
      </c>
      <c r="P475" s="53" t="n">
        <f aca="false">F475*$F$6</f>
        <v>0</v>
      </c>
      <c r="Q475" s="53" t="n">
        <f aca="false">G475*$G$6</f>
        <v>0</v>
      </c>
      <c r="R475" s="53" t="n">
        <f aca="false">H475*$H$6</f>
        <v>0</v>
      </c>
      <c r="S475" s="53" t="n">
        <f aca="false">(N475/100)*(I475*$I$6)+(N475/100)*(J475*$J$6)</f>
        <v>199.68</v>
      </c>
      <c r="T475" s="53" t="n">
        <f aca="false">(O475/100)*(K475*$K$6)</f>
        <v>0</v>
      </c>
      <c r="U475" s="53" t="n">
        <f aca="false">(P475/100)*(K475*$K$6)+(P475/100)*(L475*$L$6)</f>
        <v>0</v>
      </c>
      <c r="V475" s="53" t="n">
        <f aca="false">(Q475/100)*(L475*$L$6)</f>
        <v>0</v>
      </c>
      <c r="W475" s="53" t="n">
        <f aca="false">(R475/100)*(K475*$K$6)+(R475/100)*(L475*$L$6)</f>
        <v>0</v>
      </c>
      <c r="X475" s="53" t="n">
        <f aca="false">N475+S475</f>
        <v>324.48</v>
      </c>
      <c r="Y475" s="53" t="n">
        <f aca="false">O475+T475</f>
        <v>0</v>
      </c>
      <c r="Z475" s="53" t="n">
        <f aca="false">P475+U475</f>
        <v>0</v>
      </c>
      <c r="AA475" s="53" t="n">
        <f aca="false">Q475+V475</f>
        <v>0</v>
      </c>
      <c r="AB475" s="53" t="n">
        <f aca="false">R475+W475</f>
        <v>0</v>
      </c>
      <c r="AC475" s="54" t="n">
        <f aca="false">ROUND(X475+Y475+Z475+AA475+AB475,1)</f>
        <v>324.5</v>
      </c>
      <c r="AD475" s="55" t="n">
        <f aca="false">(ROUND(AC475-AC472,1)/AC472)</f>
        <v>0</v>
      </c>
      <c r="AE475" s="46"/>
      <c r="AF475" s="47"/>
      <c r="AH475" s="59"/>
    </row>
    <row r="476" customFormat="false" ht="15" hidden="false" customHeight="false" outlineLevel="0" collapsed="false">
      <c r="A476" s="48" t="s">
        <v>32</v>
      </c>
      <c r="B476" s="49" t="n">
        <v>0</v>
      </c>
      <c r="C476" s="50" t="s">
        <v>8</v>
      </c>
      <c r="D476" s="51" t="n">
        <v>96</v>
      </c>
      <c r="E476" s="51" t="n">
        <v>0</v>
      </c>
      <c r="F476" s="51" t="n">
        <v>0</v>
      </c>
      <c r="G476" s="51" t="n">
        <v>0</v>
      </c>
      <c r="H476" s="51" t="n">
        <v>0</v>
      </c>
      <c r="I476" s="52" t="n">
        <v>40</v>
      </c>
      <c r="J476" s="52" t="n">
        <v>40</v>
      </c>
      <c r="K476" s="52" t="n">
        <v>0</v>
      </c>
      <c r="L476" s="52" t="n">
        <v>0</v>
      </c>
      <c r="M476" s="52" t="n">
        <v>0</v>
      </c>
      <c r="N476" s="53" t="n">
        <f aca="false">D476*$D$7</f>
        <v>124.8</v>
      </c>
      <c r="O476" s="53" t="n">
        <f aca="false">E476*$E$7</f>
        <v>0</v>
      </c>
      <c r="P476" s="53" t="n">
        <f aca="false">F476*$F$7</f>
        <v>0</v>
      </c>
      <c r="Q476" s="53" t="n">
        <f aca="false">G476*$G$7</f>
        <v>0</v>
      </c>
      <c r="R476" s="53" t="n">
        <f aca="false">H476*$H$7</f>
        <v>0</v>
      </c>
      <c r="S476" s="53" t="n">
        <f aca="false">(N476/100)*(I476*$I$7)+(N476/100)*(J476*$J$7)</f>
        <v>199.68</v>
      </c>
      <c r="T476" s="53" t="n">
        <f aca="false">(O476/100)*(K476*$K$7)</f>
        <v>0</v>
      </c>
      <c r="U476" s="53" t="n">
        <f aca="false">(P476/100)*(K476*$K$7)+(P476/100)*(L476*$L$7)</f>
        <v>0</v>
      </c>
      <c r="V476" s="53" t="n">
        <f aca="false">(Q476/100)*(L476*$L$7)</f>
        <v>0</v>
      </c>
      <c r="W476" s="53" t="n">
        <f aca="false">(R476/100)*(K476*$K$7)+(R476/100)*(L476*$L$7)</f>
        <v>0</v>
      </c>
      <c r="X476" s="53" t="n">
        <f aca="false">N476+S476</f>
        <v>324.48</v>
      </c>
      <c r="Y476" s="53" t="n">
        <f aca="false">O476+T476</f>
        <v>0</v>
      </c>
      <c r="Z476" s="53" t="n">
        <f aca="false">P476+U476</f>
        <v>0</v>
      </c>
      <c r="AA476" s="53" t="n">
        <f aca="false">Q476+V476</f>
        <v>0</v>
      </c>
      <c r="AB476" s="53" t="n">
        <f aca="false">R476+W476</f>
        <v>0</v>
      </c>
      <c r="AC476" s="54" t="n">
        <f aca="false">ROUND(X476+Y476+Z476+AA476+AB476,1)</f>
        <v>324.5</v>
      </c>
      <c r="AD476" s="55" t="n">
        <f aca="false">(ROUND(AC476-AC472,1)/AC472)</f>
        <v>0</v>
      </c>
      <c r="AE476" s="46"/>
      <c r="AF476" s="47"/>
      <c r="AH476" s="59"/>
    </row>
    <row r="477" customFormat="false" ht="15" hidden="false" customHeight="false" outlineLevel="0" collapsed="false">
      <c r="A477" s="48" t="s">
        <v>33</v>
      </c>
      <c r="B477" s="49"/>
      <c r="C477" s="50" t="s">
        <v>9</v>
      </c>
      <c r="D477" s="51" t="n">
        <v>96</v>
      </c>
      <c r="E477" s="51" t="n">
        <v>0</v>
      </c>
      <c r="F477" s="51" t="n">
        <v>0</v>
      </c>
      <c r="G477" s="51" t="n">
        <v>0</v>
      </c>
      <c r="H477" s="51" t="n">
        <v>0</v>
      </c>
      <c r="I477" s="52" t="n">
        <v>40</v>
      </c>
      <c r="J477" s="52" t="n">
        <v>40</v>
      </c>
      <c r="K477" s="52" t="n">
        <v>0</v>
      </c>
      <c r="L477" s="52" t="n">
        <v>0</v>
      </c>
      <c r="M477" s="52" t="n">
        <v>0</v>
      </c>
      <c r="N477" s="53" t="n">
        <f aca="false">D477*$D$8</f>
        <v>124.8</v>
      </c>
      <c r="O477" s="53" t="n">
        <f aca="false">E477*$E$8</f>
        <v>0</v>
      </c>
      <c r="P477" s="53" t="n">
        <f aca="false">F477*$F$8</f>
        <v>0</v>
      </c>
      <c r="Q477" s="53" t="n">
        <f aca="false">G477*$G$8</f>
        <v>0</v>
      </c>
      <c r="R477" s="53" t="n">
        <f aca="false">H477*$H$8</f>
        <v>0</v>
      </c>
      <c r="S477" s="53" t="n">
        <f aca="false">(N477/100)*(I477*$I$8)+(N477/100)*(J477*$J$8)</f>
        <v>199.68</v>
      </c>
      <c r="T477" s="53" t="n">
        <f aca="false">(O477/100)*(K477*$K$8)</f>
        <v>0</v>
      </c>
      <c r="U477" s="53" t="n">
        <f aca="false">(P477/100)*(K477*$K$8)+(P477/100)*(L477*$L$8)</f>
        <v>0</v>
      </c>
      <c r="V477" s="53" t="n">
        <f aca="false">(Q477/100)*(L477*$L$8)</f>
        <v>0</v>
      </c>
      <c r="W477" s="53" t="n">
        <f aca="false">(R477/100)*(K477*$K$8)+(R477/100)*(L477*$L$8)</f>
        <v>0</v>
      </c>
      <c r="X477" s="53" t="n">
        <f aca="false">N477+S477</f>
        <v>324.48</v>
      </c>
      <c r="Y477" s="53" t="n">
        <f aca="false">O477+T477</f>
        <v>0</v>
      </c>
      <c r="Z477" s="53" t="n">
        <f aca="false">P477+U477</f>
        <v>0</v>
      </c>
      <c r="AA477" s="53" t="n">
        <f aca="false">Q477+V477</f>
        <v>0</v>
      </c>
      <c r="AB477" s="53" t="n">
        <f aca="false">R477+W477</f>
        <v>0</v>
      </c>
      <c r="AC477" s="54" t="n">
        <f aca="false">ROUND(X477+Y477+Z477+AA477+AB477,1)</f>
        <v>324.5</v>
      </c>
      <c r="AD477" s="55" t="n">
        <f aca="false">(ROUND(AC477-AC472,1)/AC472)</f>
        <v>0</v>
      </c>
      <c r="AE477" s="46"/>
      <c r="AF477" s="47"/>
      <c r="AH477" s="59"/>
    </row>
    <row r="478" customFormat="false" ht="15" hidden="false" customHeight="false" outlineLevel="0" collapsed="false">
      <c r="A478" s="48" t="s">
        <v>34</v>
      </c>
      <c r="B478" s="49"/>
      <c r="C478" s="50" t="s">
        <v>10</v>
      </c>
      <c r="D478" s="51" t="n">
        <v>48</v>
      </c>
      <c r="E478" s="51" t="n">
        <v>102</v>
      </c>
      <c r="F478" s="51" t="n">
        <v>0</v>
      </c>
      <c r="G478" s="51" t="n">
        <v>0</v>
      </c>
      <c r="H478" s="51" t="n">
        <v>0</v>
      </c>
      <c r="I478" s="52" t="n">
        <v>40</v>
      </c>
      <c r="J478" s="52" t="n">
        <v>40</v>
      </c>
      <c r="K478" s="52" t="n">
        <v>85</v>
      </c>
      <c r="L478" s="52" t="n">
        <v>0</v>
      </c>
      <c r="M478" s="52" t="n">
        <v>0</v>
      </c>
      <c r="N478" s="53" t="n">
        <f aca="false">D478*$D$9</f>
        <v>60</v>
      </c>
      <c r="O478" s="53" t="n">
        <f aca="false">E478*$E$9</f>
        <v>127.5</v>
      </c>
      <c r="P478" s="53" t="n">
        <f aca="false">F478*$F$9</f>
        <v>0</v>
      </c>
      <c r="Q478" s="53" t="n">
        <f aca="false">G478*$G$9</f>
        <v>0</v>
      </c>
      <c r="R478" s="53" t="n">
        <f aca="false">H478*$H$9</f>
        <v>0</v>
      </c>
      <c r="S478" s="53" t="n">
        <f aca="false">(N478/100)*(I478*$I$9)+(N478/100)*(J478*$J$9)</f>
        <v>48</v>
      </c>
      <c r="T478" s="53" t="n">
        <f aca="false">(O478/100)*(K478*$K$9)</f>
        <v>151.725</v>
      </c>
      <c r="U478" s="53" t="n">
        <f aca="false">(P478/100)*(K478*$K$9)+(P478/100)*(L478*$L$9)</f>
        <v>0</v>
      </c>
      <c r="V478" s="53" t="n">
        <f aca="false">(Q478/100)*(L478*$L$9)</f>
        <v>0</v>
      </c>
      <c r="W478" s="53" t="n">
        <f aca="false">(R478/100)*(K478*$K$9)+(R478/100)*(L478*$L$9)</f>
        <v>0</v>
      </c>
      <c r="X478" s="53" t="n">
        <f aca="false">N478+S478</f>
        <v>108</v>
      </c>
      <c r="Y478" s="53" t="n">
        <f aca="false">O478+T478</f>
        <v>279.225</v>
      </c>
      <c r="Z478" s="53" t="n">
        <f aca="false">P478+U478</f>
        <v>0</v>
      </c>
      <c r="AA478" s="53" t="n">
        <f aca="false">Q478+V478</f>
        <v>0</v>
      </c>
      <c r="AB478" s="53" t="n">
        <f aca="false">R478+W478</f>
        <v>0</v>
      </c>
      <c r="AC478" s="54" t="n">
        <f aca="false">ROUND(X478+Y478+Z478+AA478+AB478,1)</f>
        <v>387.2</v>
      </c>
      <c r="AD478" s="55" t="n">
        <f aca="false">(ROUND(AC478-AC472,1)/AC472)</f>
        <v>0.193220338983051</v>
      </c>
      <c r="AE478" s="46"/>
      <c r="AF478" s="47"/>
      <c r="AH478" s="59"/>
    </row>
    <row r="479" customFormat="false" ht="15" hidden="false" customHeight="false" outlineLevel="0" collapsed="false">
      <c r="A479" s="48" t="s">
        <v>35</v>
      </c>
      <c r="B479" s="49"/>
      <c r="C479" s="50" t="s">
        <v>11</v>
      </c>
      <c r="D479" s="51" t="n">
        <v>48</v>
      </c>
      <c r="E479" s="51" t="n">
        <v>0</v>
      </c>
      <c r="F479" s="51" t="n">
        <v>102</v>
      </c>
      <c r="G479" s="51" t="n">
        <v>0</v>
      </c>
      <c r="H479" s="51" t="n">
        <v>0</v>
      </c>
      <c r="I479" s="52" t="n">
        <v>40</v>
      </c>
      <c r="J479" s="52" t="n">
        <v>40</v>
      </c>
      <c r="K479" s="52" t="n">
        <v>42.5</v>
      </c>
      <c r="L479" s="52" t="n">
        <v>42.5</v>
      </c>
      <c r="M479" s="52" t="n">
        <v>0</v>
      </c>
      <c r="N479" s="53" t="n">
        <f aca="false">D479*$D$10</f>
        <v>60</v>
      </c>
      <c r="O479" s="53" t="n">
        <f aca="false">E479*$E$10</f>
        <v>0</v>
      </c>
      <c r="P479" s="53" t="n">
        <f aca="false">F479*$F$10</f>
        <v>127.5</v>
      </c>
      <c r="Q479" s="53" t="n">
        <f aca="false">G479*$G$10</f>
        <v>0</v>
      </c>
      <c r="R479" s="53" t="n">
        <f aca="false">H479*$H$10</f>
        <v>0</v>
      </c>
      <c r="S479" s="53" t="n">
        <f aca="false">(N479/100)*(I479*$I$10)+(N479/100)*(J479*$J$10)</f>
        <v>48</v>
      </c>
      <c r="T479" s="53" t="n">
        <f aca="false">(O479/100)*(K479*$J$10)</f>
        <v>0</v>
      </c>
      <c r="U479" s="53" t="n">
        <f aca="false">(P479/100)*(K479*$K$10)+(P479/100)*(L479*$L$10)</f>
        <v>151.725</v>
      </c>
      <c r="V479" s="53" t="n">
        <f aca="false">(Q479/100)*(L479*$L$10)</f>
        <v>0</v>
      </c>
      <c r="W479" s="53" t="n">
        <f aca="false">(R479/100)*(K479*$K$10)+(R479/100)*(L479*$L$10)</f>
        <v>0</v>
      </c>
      <c r="X479" s="53" t="n">
        <f aca="false">N479+S479</f>
        <v>108</v>
      </c>
      <c r="Y479" s="53" t="n">
        <f aca="false">O479+T479</f>
        <v>0</v>
      </c>
      <c r="Z479" s="53" t="n">
        <f aca="false">P479+U479</f>
        <v>279.225</v>
      </c>
      <c r="AA479" s="53" t="n">
        <f aca="false">Q479+V479</f>
        <v>0</v>
      </c>
      <c r="AB479" s="53" t="n">
        <f aca="false">R479+W479</f>
        <v>0</v>
      </c>
      <c r="AC479" s="54" t="n">
        <f aca="false">ROUND(X479+Y479+Z479+AA479+AB479,1)</f>
        <v>387.2</v>
      </c>
      <c r="AD479" s="55" t="n">
        <f aca="false">(ROUND(AC479-AC472,1)/AC472)</f>
        <v>0.193220338983051</v>
      </c>
      <c r="AE479" s="46"/>
      <c r="AF479" s="47"/>
      <c r="AH479" s="59"/>
    </row>
    <row r="480" customFormat="false" ht="15" hidden="false" customHeight="false" outlineLevel="0" collapsed="false">
      <c r="A480" s="48" t="s">
        <v>36</v>
      </c>
      <c r="B480" s="49"/>
      <c r="C480" s="50" t="s">
        <v>12</v>
      </c>
      <c r="D480" s="51" t="n">
        <v>48</v>
      </c>
      <c r="E480" s="51" t="n">
        <v>0</v>
      </c>
      <c r="F480" s="51" t="n">
        <v>0</v>
      </c>
      <c r="G480" s="51" t="n">
        <v>102</v>
      </c>
      <c r="H480" s="51" t="n">
        <v>0</v>
      </c>
      <c r="I480" s="52" t="n">
        <v>40</v>
      </c>
      <c r="J480" s="52" t="n">
        <v>40</v>
      </c>
      <c r="K480" s="52" t="n">
        <v>0</v>
      </c>
      <c r="L480" s="52" t="n">
        <v>85</v>
      </c>
      <c r="M480" s="52" t="n">
        <v>0</v>
      </c>
      <c r="N480" s="53" t="n">
        <f aca="false">D480*$D$11</f>
        <v>60</v>
      </c>
      <c r="O480" s="53" t="n">
        <f aca="false">E480*$E$11</f>
        <v>0</v>
      </c>
      <c r="P480" s="53" t="n">
        <f aca="false">F480*$F$11</f>
        <v>0</v>
      </c>
      <c r="Q480" s="53" t="n">
        <f aca="false">G480*$G$11</f>
        <v>127.5</v>
      </c>
      <c r="R480" s="53" t="n">
        <f aca="false">H480*$H$11</f>
        <v>0</v>
      </c>
      <c r="S480" s="53" t="n">
        <f aca="false">(N480/100)*(I480*$I$11)+(N480/100)*(J480*$J$11)</f>
        <v>48</v>
      </c>
      <c r="T480" s="53" t="n">
        <f aca="false">(O480/100)*(K480*$K$11)</f>
        <v>0</v>
      </c>
      <c r="U480" s="53" t="n">
        <f aca="false">(P480/100)*(K480*$K$11)+(P480/100)*(L480*$L$11)</f>
        <v>0</v>
      </c>
      <c r="V480" s="53" t="n">
        <f aca="false">(Q480/100)*(L480*$L$11)</f>
        <v>151.725</v>
      </c>
      <c r="W480" s="53" t="n">
        <f aca="false">(R480/100)*(K480*$K$11)+(R480/100)*(L480*$L$11)</f>
        <v>0</v>
      </c>
      <c r="X480" s="53" t="n">
        <f aca="false">N480+S480</f>
        <v>108</v>
      </c>
      <c r="Y480" s="53" t="n">
        <f aca="false">O480+T480</f>
        <v>0</v>
      </c>
      <c r="Z480" s="53" t="n">
        <f aca="false">P480+U480</f>
        <v>0</v>
      </c>
      <c r="AA480" s="53" t="n">
        <f aca="false">Q480+V480</f>
        <v>279.225</v>
      </c>
      <c r="AB480" s="53" t="n">
        <f aca="false">R480+W480</f>
        <v>0</v>
      </c>
      <c r="AC480" s="54" t="n">
        <f aca="false">ROUND(X480+Y480+Z480+AA480+AB480,1)</f>
        <v>387.2</v>
      </c>
      <c r="AD480" s="55" t="n">
        <f aca="false">(ROUND(AC480-AC472,1)/AC472)</f>
        <v>0.193220338983051</v>
      </c>
      <c r="AE480" s="46"/>
      <c r="AF480" s="47"/>
      <c r="AH480" s="59"/>
    </row>
    <row r="481" customFormat="false" ht="15" hidden="false" customHeight="false" outlineLevel="0" collapsed="false">
      <c r="A481" s="48" t="s">
        <v>37</v>
      </c>
      <c r="B481" s="49"/>
      <c r="C481" s="50" t="s">
        <v>13</v>
      </c>
      <c r="D481" s="51" t="n">
        <v>48</v>
      </c>
      <c r="E481" s="51" t="n">
        <v>0</v>
      </c>
      <c r="F481" s="51" t="n">
        <v>0</v>
      </c>
      <c r="G481" s="51" t="n">
        <v>0</v>
      </c>
      <c r="H481" s="51" t="n">
        <v>102</v>
      </c>
      <c r="I481" s="52" t="n">
        <v>40</v>
      </c>
      <c r="J481" s="52" t="n">
        <v>40</v>
      </c>
      <c r="K481" s="52" t="n">
        <v>42.5</v>
      </c>
      <c r="L481" s="52" t="n">
        <v>42.5</v>
      </c>
      <c r="M481" s="52" t="n">
        <v>0</v>
      </c>
      <c r="N481" s="53" t="n">
        <f aca="false">D481*$D$12</f>
        <v>60</v>
      </c>
      <c r="O481" s="53" t="n">
        <f aca="false">E481*$E$12</f>
        <v>0</v>
      </c>
      <c r="P481" s="53" t="n">
        <f aca="false">F481*$F$12</f>
        <v>0</v>
      </c>
      <c r="Q481" s="53" t="n">
        <f aca="false">G481*$G$12</f>
        <v>0</v>
      </c>
      <c r="R481" s="53" t="n">
        <f aca="false">H481*$H$12</f>
        <v>127.5</v>
      </c>
      <c r="S481" s="53" t="n">
        <f aca="false">(N481/100)*(I481*$I$12)+(N481/100)*(J481*$J$12)</f>
        <v>48</v>
      </c>
      <c r="T481" s="53" t="n">
        <f aca="false">(O481/100)*(K481*$K$12)</f>
        <v>0</v>
      </c>
      <c r="U481" s="53" t="n">
        <f aca="false">(P481/100)*(K481*$K$12)+(P481/100)*(L481*$L$12)</f>
        <v>0</v>
      </c>
      <c r="V481" s="53" t="n">
        <f aca="false">(Q481/100)*(L481*$L$12)</f>
        <v>0</v>
      </c>
      <c r="W481" s="53" t="n">
        <f aca="false">(R481/100)*(K481*$K$12)+(R481/100)*(L481*$L$12)</f>
        <v>151.725</v>
      </c>
      <c r="X481" s="53" t="n">
        <f aca="false">N481+S481</f>
        <v>108</v>
      </c>
      <c r="Y481" s="53" t="n">
        <f aca="false">O481+T481</f>
        <v>0</v>
      </c>
      <c r="Z481" s="53" t="n">
        <f aca="false">P481+U481</f>
        <v>0</v>
      </c>
      <c r="AA481" s="53" t="n">
        <f aca="false">Q481+V481</f>
        <v>0</v>
      </c>
      <c r="AB481" s="53" t="n">
        <f aca="false">R481+W481</f>
        <v>279.225</v>
      </c>
      <c r="AC481" s="54" t="n">
        <f aca="false">ROUND(X481+Y481+Z481+AA481+AB481,1)</f>
        <v>387.2</v>
      </c>
      <c r="AD481" s="55" t="n">
        <f aca="false">(ROUND(AC481-AC472,1)/AC472)</f>
        <v>0.193220338983051</v>
      </c>
      <c r="AE481" s="46"/>
      <c r="AF481" s="47"/>
      <c r="AH481" s="59"/>
    </row>
    <row r="482" customFormat="false" ht="15" hidden="false" customHeight="false" outlineLevel="0" collapsed="false">
      <c r="A482" s="48" t="s">
        <v>38</v>
      </c>
      <c r="B482" s="49"/>
      <c r="C482" s="50" t="s">
        <v>14</v>
      </c>
      <c r="D482" s="51" t="n">
        <v>96</v>
      </c>
      <c r="E482" s="51" t="n">
        <v>0</v>
      </c>
      <c r="F482" s="51" t="n">
        <v>0</v>
      </c>
      <c r="G482" s="51" t="n">
        <v>0</v>
      </c>
      <c r="H482" s="51" t="n">
        <v>0</v>
      </c>
      <c r="I482" s="52" t="n">
        <v>40</v>
      </c>
      <c r="J482" s="52" t="n">
        <v>40</v>
      </c>
      <c r="K482" s="52" t="n">
        <v>0</v>
      </c>
      <c r="L482" s="52" t="n">
        <v>0</v>
      </c>
      <c r="M482" s="52" t="n">
        <v>70</v>
      </c>
      <c r="N482" s="53" t="n">
        <f aca="false">D482*$D$13</f>
        <v>120</v>
      </c>
      <c r="O482" s="53" t="n">
        <f aca="false">E482*$E$13</f>
        <v>0</v>
      </c>
      <c r="P482" s="53" t="n">
        <f aca="false">F482*$F$13</f>
        <v>0</v>
      </c>
      <c r="Q482" s="53" t="n">
        <f aca="false">G482*$G$13</f>
        <v>0</v>
      </c>
      <c r="R482" s="53" t="n">
        <f aca="false">H482*$H$13</f>
        <v>0</v>
      </c>
      <c r="S482" s="53" t="n">
        <f aca="false">(N482/100)*(I482*$I$13)+(N482/100)*(J482*$J$13)+(N482/100)*(M482*$M$13)</f>
        <v>264</v>
      </c>
      <c r="T482" s="53" t="n">
        <f aca="false">(O482/100)*(K482*$K$13)+(O482/100)*(M482*$M$13)</f>
        <v>0</v>
      </c>
      <c r="U482" s="53" t="n">
        <f aca="false">(P482/100)*(K482*$K$13)+(P482/100)*(L482*$L$13)+(P482/100)*(M482*$M$13)</f>
        <v>0</v>
      </c>
      <c r="V482" s="53" t="n">
        <f aca="false">(Q482/100)*(L482*$L$13)+(Q482/100)*(M482*$M$13)</f>
        <v>0</v>
      </c>
      <c r="W482" s="53" t="n">
        <f aca="false">(R482/100)*(K482*$K$13)+(R482/100)*(L482*$L$13)+(R482/100)*(M482*$M$13)</f>
        <v>0</v>
      </c>
      <c r="X482" s="53" t="n">
        <f aca="false">N482+S482</f>
        <v>384</v>
      </c>
      <c r="Y482" s="53" t="n">
        <f aca="false">O482+T482</f>
        <v>0</v>
      </c>
      <c r="Z482" s="53" t="n">
        <f aca="false">P482+U482</f>
        <v>0</v>
      </c>
      <c r="AA482" s="53" t="n">
        <f aca="false">Q482+V482</f>
        <v>0</v>
      </c>
      <c r="AB482" s="53" t="n">
        <f aca="false">R482+W482</f>
        <v>0</v>
      </c>
      <c r="AC482" s="54" t="n">
        <f aca="false">ROUND(X482+Y482+Z482+AA482+AB482,1)</f>
        <v>384</v>
      </c>
      <c r="AD482" s="55" t="n">
        <f aca="false">(ROUND(AC482-AC472,1)/AC472)</f>
        <v>0.183359013867488</v>
      </c>
      <c r="AE482" s="46"/>
      <c r="AF482" s="47"/>
      <c r="AH482" s="59"/>
    </row>
    <row r="483" customFormat="false" ht="15" hidden="false" customHeight="false" outlineLevel="0" collapsed="false">
      <c r="A483" s="48" t="s">
        <v>39</v>
      </c>
      <c r="B483" s="49"/>
      <c r="C483" s="50" t="s">
        <v>15</v>
      </c>
      <c r="D483" s="51" t="n">
        <v>96</v>
      </c>
      <c r="E483" s="51" t="n">
        <v>0</v>
      </c>
      <c r="F483" s="51" t="n">
        <v>0</v>
      </c>
      <c r="G483" s="51" t="n">
        <v>0</v>
      </c>
      <c r="H483" s="51" t="n">
        <v>0</v>
      </c>
      <c r="I483" s="52" t="n">
        <v>40</v>
      </c>
      <c r="J483" s="52" t="n">
        <v>40</v>
      </c>
      <c r="K483" s="52" t="n">
        <v>70</v>
      </c>
      <c r="L483" s="52" t="n">
        <v>0</v>
      </c>
      <c r="M483" s="52" t="n">
        <v>0</v>
      </c>
      <c r="N483" s="53" t="n">
        <f aca="false">D483*$D$14</f>
        <v>120</v>
      </c>
      <c r="O483" s="53" t="n">
        <f aca="false">E483*$E$14</f>
        <v>0</v>
      </c>
      <c r="P483" s="53" t="n">
        <f aca="false">F483*$F$14</f>
        <v>0</v>
      </c>
      <c r="Q483" s="53" t="n">
        <f aca="false">G483*$G$14</f>
        <v>0</v>
      </c>
      <c r="R483" s="53" t="n">
        <f aca="false">H483*$H$14</f>
        <v>0</v>
      </c>
      <c r="S483" s="53" t="n">
        <f aca="false">(N483/100)*(I483*$I$14)+(N483/100)*(J483*$J$14)+(N483/100)*(K483*$K$14)</f>
        <v>264</v>
      </c>
      <c r="T483" s="53" t="n">
        <f aca="false">(O483/100)*(K483*$K$14)</f>
        <v>0</v>
      </c>
      <c r="U483" s="53" t="n">
        <f aca="false">(P483/100)*(K483*$K$14)+(P483/100)*(L483*$L$14)</f>
        <v>0</v>
      </c>
      <c r="V483" s="53" t="n">
        <f aca="false">(Q483/100)*(L483*$L$14)</f>
        <v>0</v>
      </c>
      <c r="W483" s="53" t="n">
        <f aca="false">(R483/100)*(K483*$L$14)+(R483/100)*(L483*$M$14)</f>
        <v>0</v>
      </c>
      <c r="X483" s="53" t="n">
        <f aca="false">N483+S483</f>
        <v>384</v>
      </c>
      <c r="Y483" s="53" t="n">
        <f aca="false">O483+T483</f>
        <v>0</v>
      </c>
      <c r="Z483" s="53" t="n">
        <f aca="false">P483+U483</f>
        <v>0</v>
      </c>
      <c r="AA483" s="53" t="n">
        <f aca="false">Q483+V483</f>
        <v>0</v>
      </c>
      <c r="AB483" s="53" t="n">
        <f aca="false">R483+W483</f>
        <v>0</v>
      </c>
      <c r="AC483" s="54" t="n">
        <f aca="false">ROUND(X483+Y483+Z483+AA483+AB483,1)</f>
        <v>384</v>
      </c>
      <c r="AD483" s="55" t="n">
        <f aca="false">(ROUND(AC483-AC472,1)/AC472)</f>
        <v>0.183359013867488</v>
      </c>
      <c r="AE483" s="46"/>
      <c r="AF483" s="47"/>
      <c r="AH483" s="59"/>
    </row>
    <row r="484" customFormat="false" ht="15" hidden="false" customHeight="false" outlineLevel="0" collapsed="false">
      <c r="A484" s="48"/>
      <c r="B484" s="49"/>
      <c r="C484" s="50" t="s">
        <v>16</v>
      </c>
      <c r="D484" s="51" t="n">
        <v>96</v>
      </c>
      <c r="E484" s="51" t="n">
        <v>0</v>
      </c>
      <c r="F484" s="51" t="n">
        <v>0</v>
      </c>
      <c r="G484" s="51" t="n">
        <v>0</v>
      </c>
      <c r="H484" s="51" t="n">
        <v>0</v>
      </c>
      <c r="I484" s="52" t="n">
        <v>40</v>
      </c>
      <c r="J484" s="52" t="n">
        <v>40</v>
      </c>
      <c r="K484" s="52" t="n">
        <v>0</v>
      </c>
      <c r="L484" s="52" t="n">
        <v>70</v>
      </c>
      <c r="M484" s="52" t="n">
        <v>0</v>
      </c>
      <c r="N484" s="53" t="n">
        <f aca="false">D484*$D$15</f>
        <v>120</v>
      </c>
      <c r="O484" s="53" t="n">
        <f aca="false">E484*$E$15</f>
        <v>0</v>
      </c>
      <c r="P484" s="53" t="n">
        <f aca="false">F484*$F$15</f>
        <v>0</v>
      </c>
      <c r="Q484" s="53" t="n">
        <f aca="false">G484*$G$15</f>
        <v>0</v>
      </c>
      <c r="R484" s="53" t="n">
        <f aca="false">H484*$H$15</f>
        <v>0</v>
      </c>
      <c r="S484" s="53" t="n">
        <f aca="false">(N484/100)*(I484*$I$15)+(N484/100)*(J484*$J$15)+(N484/100)*(L484*$L$15)</f>
        <v>264</v>
      </c>
      <c r="T484" s="53" t="n">
        <f aca="false">(O484/100)*(K484*$K$15)</f>
        <v>0</v>
      </c>
      <c r="U484" s="53" t="n">
        <f aca="false">(P484/100)*(K484*$K$15)+(P484/100)*(L484*$L$15)</f>
        <v>0</v>
      </c>
      <c r="V484" s="53" t="n">
        <f aca="false">(Q484/100)*(L484*$L$15)</f>
        <v>0</v>
      </c>
      <c r="W484" s="53" t="n">
        <f aca="false">(R484/100)*(K484*$K$15)+(R484/100)*(L484*$L$15)</f>
        <v>0</v>
      </c>
      <c r="X484" s="53" t="n">
        <f aca="false">N484+S484</f>
        <v>384</v>
      </c>
      <c r="Y484" s="53" t="n">
        <f aca="false">O484+T484</f>
        <v>0</v>
      </c>
      <c r="Z484" s="53" t="n">
        <f aca="false">P484+U484</f>
        <v>0</v>
      </c>
      <c r="AA484" s="53" t="n">
        <f aca="false">Q484+V484</f>
        <v>0</v>
      </c>
      <c r="AB484" s="53" t="n">
        <f aca="false">R484+W484</f>
        <v>0</v>
      </c>
      <c r="AC484" s="54" t="n">
        <f aca="false">ROUND(X484+Y484+Z484+AA484+AB484,1)</f>
        <v>384</v>
      </c>
      <c r="AD484" s="55" t="n">
        <f aca="false">(ROUND(AC484-AC472,1)/AC472)</f>
        <v>0.183359013867488</v>
      </c>
      <c r="AE484" s="46"/>
      <c r="AF484" s="47"/>
      <c r="AH484" s="59"/>
    </row>
    <row r="485" customFormat="false" ht="15" hidden="false" customHeight="false" outlineLevel="0" collapsed="false">
      <c r="A485" s="48"/>
      <c r="B485" s="49"/>
      <c r="C485" s="50" t="s">
        <v>17</v>
      </c>
      <c r="D485" s="51" t="n">
        <v>96</v>
      </c>
      <c r="E485" s="51" t="n">
        <v>0</v>
      </c>
      <c r="F485" s="51" t="n">
        <v>0</v>
      </c>
      <c r="G485" s="51" t="n">
        <v>0</v>
      </c>
      <c r="H485" s="51" t="n">
        <v>0</v>
      </c>
      <c r="I485" s="52" t="n">
        <v>40</v>
      </c>
      <c r="J485" s="52" t="n">
        <v>69</v>
      </c>
      <c r="K485" s="52" t="n">
        <v>0</v>
      </c>
      <c r="L485" s="52" t="n">
        <v>0</v>
      </c>
      <c r="M485" s="52" t="n">
        <v>0</v>
      </c>
      <c r="N485" s="53" t="n">
        <f aca="false">D485*$D$16</f>
        <v>120</v>
      </c>
      <c r="O485" s="53" t="n">
        <f aca="false">E485*$E$16</f>
        <v>0</v>
      </c>
      <c r="P485" s="53" t="n">
        <f aca="false">F485*$F$16</f>
        <v>0</v>
      </c>
      <c r="Q485" s="53" t="n">
        <f aca="false">G485*$G$16</f>
        <v>0</v>
      </c>
      <c r="R485" s="53" t="n">
        <f aca="false">H485*$H$16</f>
        <v>0</v>
      </c>
      <c r="S485" s="53" t="n">
        <f aca="false">(N485/100)*(I485*$I$16)+(N485/100)*(J485*$J$16)</f>
        <v>255</v>
      </c>
      <c r="T485" s="53" t="n">
        <f aca="false">(O485/100)*(K485*$K$16)</f>
        <v>0</v>
      </c>
      <c r="U485" s="53" t="n">
        <f aca="false">(P485/100)*(K485*$K$16)+(P485/100)*(L485*$L$16)</f>
        <v>0</v>
      </c>
      <c r="V485" s="53" t="n">
        <f aca="false">(Q485/100)*(L485*$L$16)</f>
        <v>0</v>
      </c>
      <c r="W485" s="53" t="n">
        <f aca="false">(R485/100)*(K485*$K$16)+(R485/100)*(L485*$L$16)</f>
        <v>0</v>
      </c>
      <c r="X485" s="53" t="n">
        <f aca="false">N485+S485</f>
        <v>375</v>
      </c>
      <c r="Y485" s="53" t="n">
        <f aca="false">O485+T485</f>
        <v>0</v>
      </c>
      <c r="Z485" s="53" t="n">
        <f aca="false">P485+U485</f>
        <v>0</v>
      </c>
      <c r="AA485" s="53" t="n">
        <f aca="false">Q485+V485</f>
        <v>0</v>
      </c>
      <c r="AB485" s="53" t="n">
        <f aca="false">R485+W485</f>
        <v>0</v>
      </c>
      <c r="AC485" s="54" t="n">
        <f aca="false">ROUND(X485+Y485+Z485+AA485+AB485,1)</f>
        <v>375</v>
      </c>
      <c r="AD485" s="55" t="n">
        <f aca="false">(ROUND(AC485-AC472,1)/AC472)</f>
        <v>0.155624036979969</v>
      </c>
      <c r="AE485" s="46"/>
      <c r="AF485" s="47"/>
      <c r="AH485" s="59"/>
    </row>
    <row r="486" customFormat="false" ht="15" hidden="false" customHeight="false" outlineLevel="0" collapsed="false">
      <c r="A486" s="48"/>
      <c r="B486" s="49"/>
      <c r="C486" s="50" t="s">
        <v>18</v>
      </c>
      <c r="D486" s="51" t="n">
        <v>96</v>
      </c>
      <c r="E486" s="51" t="n">
        <v>0</v>
      </c>
      <c r="F486" s="51" t="n">
        <v>0</v>
      </c>
      <c r="G486" s="51" t="n">
        <v>0</v>
      </c>
      <c r="H486" s="51" t="n">
        <v>0</v>
      </c>
      <c r="I486" s="52" t="n">
        <v>69</v>
      </c>
      <c r="J486" s="52" t="n">
        <v>40</v>
      </c>
      <c r="K486" s="52" t="n">
        <v>0</v>
      </c>
      <c r="L486" s="52" t="n">
        <v>0</v>
      </c>
      <c r="M486" s="52" t="n">
        <v>0</v>
      </c>
      <c r="N486" s="53" t="n">
        <f aca="false">D486*$D$17</f>
        <v>120</v>
      </c>
      <c r="O486" s="53" t="n">
        <f aca="false">E486*$E$17</f>
        <v>0</v>
      </c>
      <c r="P486" s="53" t="n">
        <f aca="false">F486*$F$17</f>
        <v>0</v>
      </c>
      <c r="Q486" s="53" t="n">
        <f aca="false">G486*$G$17</f>
        <v>0</v>
      </c>
      <c r="R486" s="53" t="n">
        <f aca="false">H486*$H$17</f>
        <v>0</v>
      </c>
      <c r="S486" s="53" t="n">
        <f aca="false">(N486/100)*(I486*$I$17)+(N486/100)*(J486*$J$17)</f>
        <v>255</v>
      </c>
      <c r="T486" s="53" t="n">
        <f aca="false">(O486/100)*(K486*$K$17)</f>
        <v>0</v>
      </c>
      <c r="U486" s="53" t="n">
        <f aca="false">(P486/100)*(K486*$K$17)+(P486/100)*(L486*$L$17)</f>
        <v>0</v>
      </c>
      <c r="V486" s="53" t="n">
        <f aca="false">(Q486/100)*(L486*$L$17)</f>
        <v>0</v>
      </c>
      <c r="W486" s="53" t="n">
        <f aca="false">(R486/100)*(K486*$K$17)+(R486/100)*(L486*$L$17)</f>
        <v>0</v>
      </c>
      <c r="X486" s="53" t="n">
        <f aca="false">N486+S486</f>
        <v>375</v>
      </c>
      <c r="Y486" s="53" t="n">
        <f aca="false">O486+T486</f>
        <v>0</v>
      </c>
      <c r="Z486" s="53" t="n">
        <f aca="false">P486+U486</f>
        <v>0</v>
      </c>
      <c r="AA486" s="53" t="n">
        <f aca="false">Q486+V486</f>
        <v>0</v>
      </c>
      <c r="AB486" s="53" t="n">
        <f aca="false">R486+W486</f>
        <v>0</v>
      </c>
      <c r="AC486" s="54" t="n">
        <f aca="false">ROUND(X486+Y486+Z486+AA486+AB486,1)</f>
        <v>375</v>
      </c>
      <c r="AD486" s="55" t="n">
        <f aca="false">(ROUND(AC486-AC472,1)/AC472)</f>
        <v>0.155624036979969</v>
      </c>
      <c r="AE486" s="46" t="s">
        <v>28</v>
      </c>
      <c r="AF486" s="47"/>
      <c r="AH486" s="59"/>
    </row>
    <row r="487" customFormat="false" ht="15" hidden="false" customHeight="false" outlineLevel="0" collapsed="false">
      <c r="A487" s="66" t="s">
        <v>19</v>
      </c>
      <c r="B487" s="39" t="s">
        <v>75</v>
      </c>
      <c r="C487" s="40" t="s">
        <v>4</v>
      </c>
      <c r="D487" s="41" t="n">
        <v>84</v>
      </c>
      <c r="E487" s="41" t="n">
        <v>0</v>
      </c>
      <c r="F487" s="41" t="n">
        <v>0</v>
      </c>
      <c r="G487" s="41" t="n">
        <v>0</v>
      </c>
      <c r="H487" s="41" t="n">
        <v>0</v>
      </c>
      <c r="I487" s="42" t="n">
        <v>20</v>
      </c>
      <c r="J487" s="42" t="n">
        <v>50</v>
      </c>
      <c r="K487" s="42" t="n">
        <v>0</v>
      </c>
      <c r="L487" s="42" t="n">
        <v>0</v>
      </c>
      <c r="M487" s="42" t="n">
        <v>40</v>
      </c>
      <c r="N487" s="53" t="n">
        <f aca="false">D487*$D$3</f>
        <v>109.2</v>
      </c>
      <c r="O487" s="53" t="n">
        <f aca="false">E487*$E$3</f>
        <v>0</v>
      </c>
      <c r="P487" s="53" t="n">
        <f aca="false">F487*$F$3</f>
        <v>0</v>
      </c>
      <c r="Q487" s="53" t="n">
        <f aca="false">G487*$G$3</f>
        <v>0</v>
      </c>
      <c r="R487" s="53" t="n">
        <f aca="false">H487*$H$3</f>
        <v>0</v>
      </c>
      <c r="S487" s="53" t="n">
        <f aca="false">(N487/100)*(I487*$I$3)+(N487/100)*(J487*$J$3)+(N487/100)*(M487*$M$3)</f>
        <v>240.24</v>
      </c>
      <c r="T487" s="53" t="n">
        <f aca="false">(O487/100)*(K487*$K$3)+(O487/100)*(M487*$M$3)</f>
        <v>0</v>
      </c>
      <c r="U487" s="53" t="n">
        <f aca="false">(P487/100)*(K487*$K$3)+(P487/100)*(L487*$L$3)+(P487/100)*(M487*$M$3)</f>
        <v>0</v>
      </c>
      <c r="V487" s="53" t="n">
        <f aca="false">(Q487/100)*(L487*$L$3)+(Q487/100)*(M487*$M$3)</f>
        <v>0</v>
      </c>
      <c r="W487" s="53" t="n">
        <f aca="false">(R487/100)*(K487*$K$3)+(R487/100)*(L487*$L$3)+(R487/100)*(M487*$M$3)</f>
        <v>0</v>
      </c>
      <c r="X487" s="53" t="n">
        <f aca="false">N487+S487</f>
        <v>349.44</v>
      </c>
      <c r="Y487" s="53" t="n">
        <f aca="false">O487+T487</f>
        <v>0</v>
      </c>
      <c r="Z487" s="53" t="n">
        <f aca="false">P487+U487</f>
        <v>0</v>
      </c>
      <c r="AA487" s="53" t="n">
        <f aca="false">Q487+V487</f>
        <v>0</v>
      </c>
      <c r="AB487" s="53" t="n">
        <f aca="false">R487+W487</f>
        <v>0</v>
      </c>
      <c r="AC487" s="44" t="n">
        <f aca="false">ROUND(X487+Y487+Z487+AA487+AB487,1)</f>
        <v>349.4</v>
      </c>
      <c r="AD487" s="45" t="s">
        <v>14</v>
      </c>
      <c r="AE487" s="46"/>
      <c r="AF487" s="47"/>
      <c r="AH487" s="59"/>
    </row>
    <row r="488" customFormat="false" ht="15" hidden="false" customHeight="false" outlineLevel="0" collapsed="false">
      <c r="A488" s="48" t="s">
        <v>29</v>
      </c>
      <c r="B488" s="49" t="n">
        <v>10</v>
      </c>
      <c r="C488" s="50" t="s">
        <v>5</v>
      </c>
      <c r="D488" s="51" t="n">
        <v>84</v>
      </c>
      <c r="E488" s="51" t="n">
        <v>0</v>
      </c>
      <c r="F488" s="51" t="n">
        <v>0</v>
      </c>
      <c r="G488" s="51" t="n">
        <v>0</v>
      </c>
      <c r="H488" s="51" t="n">
        <v>0</v>
      </c>
      <c r="I488" s="52" t="n">
        <v>40</v>
      </c>
      <c r="J488" s="52" t="n">
        <v>70</v>
      </c>
      <c r="K488" s="52" t="n">
        <v>0</v>
      </c>
      <c r="L488" s="52" t="n">
        <v>0</v>
      </c>
      <c r="M488" s="52" t="n">
        <v>40</v>
      </c>
      <c r="N488" s="53" t="n">
        <f aca="false">D488*$D$4</f>
        <v>105</v>
      </c>
      <c r="O488" s="53" t="n">
        <f aca="false">E488*$E$4</f>
        <v>0</v>
      </c>
      <c r="P488" s="53" t="n">
        <f aca="false">F488*$F$4</f>
        <v>0</v>
      </c>
      <c r="Q488" s="53" t="n">
        <f aca="false">G488*$G$4</f>
        <v>0</v>
      </c>
      <c r="R488" s="53" t="n">
        <f aca="false">H488*$H$4</f>
        <v>0</v>
      </c>
      <c r="S488" s="53" t="n">
        <f aca="false">(N488/100)*(I488*$I$4)+(N488/100)*(J488*$J$4)+(N488/100)*(M488*$M$4)</f>
        <v>315</v>
      </c>
      <c r="T488" s="53" t="n">
        <f aca="false">(O488/100)*(K488*$K$4)</f>
        <v>0</v>
      </c>
      <c r="U488" s="53" t="n">
        <f aca="false">(P488/100)*(K488*$K$4)+(P488/100)*(L488*$L$4)</f>
        <v>0</v>
      </c>
      <c r="V488" s="53" t="n">
        <f aca="false">(Q488/100)*(L488*$L$4)</f>
        <v>0</v>
      </c>
      <c r="W488" s="53" t="n">
        <f aca="false">(R488/100)*(K488*$K$4)+(R488/100)*(L488*$L$4)</f>
        <v>0</v>
      </c>
      <c r="X488" s="53" t="n">
        <f aca="false">N488+S488</f>
        <v>420</v>
      </c>
      <c r="Y488" s="53" t="n">
        <f aca="false">O488+T488</f>
        <v>0</v>
      </c>
      <c r="Z488" s="53" t="n">
        <f aca="false">P488+U488</f>
        <v>0</v>
      </c>
      <c r="AA488" s="53" t="n">
        <f aca="false">Q488+V488</f>
        <v>0</v>
      </c>
      <c r="AB488" s="53" t="n">
        <f aca="false">R488+W488</f>
        <v>0</v>
      </c>
      <c r="AC488" s="54" t="n">
        <f aca="false">ROUND(X488+Y488+Z488+AA488+AB488,1)</f>
        <v>420</v>
      </c>
      <c r="AD488" s="55" t="n">
        <f aca="false">(ROUND(AC488-AC487,1)/AC487)</f>
        <v>0.202060675443618</v>
      </c>
      <c r="AE488" s="46"/>
      <c r="AF488" s="47"/>
      <c r="AH488" s="59"/>
    </row>
    <row r="489" customFormat="false" ht="15" hidden="false" customHeight="false" outlineLevel="0" collapsed="false">
      <c r="A489" s="48" t="s">
        <v>30</v>
      </c>
      <c r="B489" s="49" t="n">
        <v>18</v>
      </c>
      <c r="C489" s="50" t="s">
        <v>6</v>
      </c>
      <c r="D489" s="51" t="n">
        <v>84</v>
      </c>
      <c r="E489" s="51" t="n">
        <v>0</v>
      </c>
      <c r="F489" s="51" t="n">
        <v>0</v>
      </c>
      <c r="G489" s="51" t="n">
        <v>0</v>
      </c>
      <c r="H489" s="51" t="n">
        <v>0</v>
      </c>
      <c r="I489" s="52" t="n">
        <v>20</v>
      </c>
      <c r="J489" s="52" t="n">
        <v>50</v>
      </c>
      <c r="K489" s="52" t="n">
        <v>0</v>
      </c>
      <c r="L489" s="52" t="n">
        <v>0</v>
      </c>
      <c r="M489" s="52" t="n">
        <v>40</v>
      </c>
      <c r="N489" s="53" t="n">
        <f aca="false">D489*$D$5</f>
        <v>109.2</v>
      </c>
      <c r="O489" s="53" t="n">
        <f aca="false">E489*$E$5</f>
        <v>0</v>
      </c>
      <c r="P489" s="53" t="n">
        <f aca="false">F489*$F$5</f>
        <v>0</v>
      </c>
      <c r="Q489" s="53" t="n">
        <f aca="false">G489*$G$5</f>
        <v>0</v>
      </c>
      <c r="R489" s="53" t="n">
        <f aca="false">H489*$H$5</f>
        <v>0</v>
      </c>
      <c r="S489" s="53" t="n">
        <f aca="false">(N489/100)*(I489*$I$5)+(N489/100)*(J489*$J$5)+(N489/100)*(M489*$M$5)</f>
        <v>240.24</v>
      </c>
      <c r="T489" s="53" t="n">
        <f aca="false">(O489/100)*(K489*$K$5)</f>
        <v>0</v>
      </c>
      <c r="U489" s="53" t="n">
        <f aca="false">(P489/100)*(K489*$K$5)+(P489/100)*(L489*$L$5)</f>
        <v>0</v>
      </c>
      <c r="V489" s="53" t="n">
        <f aca="false">(Q489/100)*(L489*$L$5)</f>
        <v>0</v>
      </c>
      <c r="W489" s="53" t="n">
        <f aca="false">(R489/100)*(K489*$K$5)+(R489/100)*(L489*$L$5)</f>
        <v>0</v>
      </c>
      <c r="X489" s="53" t="n">
        <f aca="false">N489+S489</f>
        <v>349.44</v>
      </c>
      <c r="Y489" s="53" t="n">
        <f aca="false">O489+T489</f>
        <v>0</v>
      </c>
      <c r="Z489" s="53" t="n">
        <f aca="false">P489+U489</f>
        <v>0</v>
      </c>
      <c r="AA489" s="53" t="n">
        <f aca="false">Q489+V489</f>
        <v>0</v>
      </c>
      <c r="AB489" s="53" t="n">
        <f aca="false">R489+W489</f>
        <v>0</v>
      </c>
      <c r="AC489" s="54" t="n">
        <f aca="false">ROUND(X489+Y489+Z489+AA489+AB489,1)</f>
        <v>349.4</v>
      </c>
      <c r="AD489" s="55" t="n">
        <f aca="false">(ROUND(AC489-AC487,1)/AC487)</f>
        <v>0</v>
      </c>
      <c r="AE489" s="46"/>
      <c r="AF489" s="47"/>
      <c r="AH489" s="59"/>
    </row>
    <row r="490" customFormat="false" ht="15" hidden="false" customHeight="false" outlineLevel="0" collapsed="false">
      <c r="A490" s="48" t="s">
        <v>31</v>
      </c>
      <c r="B490" s="49" t="n">
        <v>0</v>
      </c>
      <c r="C490" s="50" t="s">
        <v>7</v>
      </c>
      <c r="D490" s="51" t="n">
        <v>84</v>
      </c>
      <c r="E490" s="51" t="n">
        <v>0</v>
      </c>
      <c r="F490" s="51" t="n">
        <v>0</v>
      </c>
      <c r="G490" s="51" t="n">
        <v>0</v>
      </c>
      <c r="H490" s="51" t="n">
        <v>0</v>
      </c>
      <c r="I490" s="52" t="n">
        <v>20</v>
      </c>
      <c r="J490" s="52" t="n">
        <v>50</v>
      </c>
      <c r="K490" s="52" t="n">
        <v>0</v>
      </c>
      <c r="L490" s="52" t="n">
        <v>0</v>
      </c>
      <c r="M490" s="52" t="n">
        <v>40</v>
      </c>
      <c r="N490" s="53" t="n">
        <f aca="false">D490*$D$6</f>
        <v>109.2</v>
      </c>
      <c r="O490" s="53" t="n">
        <f aca="false">E490*$E$6</f>
        <v>0</v>
      </c>
      <c r="P490" s="53" t="n">
        <f aca="false">F490*$F$6</f>
        <v>0</v>
      </c>
      <c r="Q490" s="53" t="n">
        <f aca="false">G490*$G$6</f>
        <v>0</v>
      </c>
      <c r="R490" s="53" t="n">
        <f aca="false">H490*$H$6</f>
        <v>0</v>
      </c>
      <c r="S490" s="53" t="n">
        <f aca="false">(N490/100)*(I490*$I$6)+(N490/100)*(J490*$J$6)+(N490/100)*(M490*$M$6)</f>
        <v>240.24</v>
      </c>
      <c r="T490" s="53" t="n">
        <f aca="false">(O490/100)*(K490*$K$6)</f>
        <v>0</v>
      </c>
      <c r="U490" s="53" t="n">
        <f aca="false">(P490/100)*(K490*$K$6)+(P490/100)*(L490*$L$6)</f>
        <v>0</v>
      </c>
      <c r="V490" s="53" t="n">
        <f aca="false">(Q490/100)*(L490*$L$6)</f>
        <v>0</v>
      </c>
      <c r="W490" s="53" t="n">
        <f aca="false">(R490/100)*(K490*$K$6)+(R490/100)*(L490*$L$6)</f>
        <v>0</v>
      </c>
      <c r="X490" s="53" t="n">
        <f aca="false">N490+S490</f>
        <v>349.44</v>
      </c>
      <c r="Y490" s="53" t="n">
        <f aca="false">O490+T490</f>
        <v>0</v>
      </c>
      <c r="Z490" s="53" t="n">
        <f aca="false">P490+U490</f>
        <v>0</v>
      </c>
      <c r="AA490" s="53" t="n">
        <f aca="false">Q490+V490</f>
        <v>0</v>
      </c>
      <c r="AB490" s="53" t="n">
        <f aca="false">R490+W490</f>
        <v>0</v>
      </c>
      <c r="AC490" s="54" t="n">
        <f aca="false">ROUND(X490+Y490+Z490+AA490+AB490,1)</f>
        <v>349.4</v>
      </c>
      <c r="AD490" s="55" t="n">
        <f aca="false">(ROUND(AC490-AC487,1)/AC487)</f>
        <v>0</v>
      </c>
      <c r="AE490" s="46"/>
      <c r="AF490" s="47"/>
      <c r="AH490" s="59"/>
    </row>
    <row r="491" customFormat="false" ht="15" hidden="false" customHeight="false" outlineLevel="0" collapsed="false">
      <c r="A491" s="48" t="s">
        <v>32</v>
      </c>
      <c r="B491" s="49" t="n">
        <v>0</v>
      </c>
      <c r="C491" s="50" t="s">
        <v>8</v>
      </c>
      <c r="D491" s="51" t="n">
        <v>84</v>
      </c>
      <c r="E491" s="51" t="n">
        <v>0</v>
      </c>
      <c r="F491" s="51" t="n">
        <v>0</v>
      </c>
      <c r="G491" s="51" t="n">
        <v>0</v>
      </c>
      <c r="H491" s="51" t="n">
        <v>0</v>
      </c>
      <c r="I491" s="52" t="n">
        <v>20</v>
      </c>
      <c r="J491" s="52" t="n">
        <v>50</v>
      </c>
      <c r="K491" s="52" t="n">
        <v>0</v>
      </c>
      <c r="L491" s="52" t="n">
        <v>0</v>
      </c>
      <c r="M491" s="52" t="n">
        <v>40</v>
      </c>
      <c r="N491" s="53" t="n">
        <f aca="false">D491*$D$7</f>
        <v>109.2</v>
      </c>
      <c r="O491" s="53" t="n">
        <f aca="false">E491*$E$7</f>
        <v>0</v>
      </c>
      <c r="P491" s="53" t="n">
        <f aca="false">F491*$F$7</f>
        <v>0</v>
      </c>
      <c r="Q491" s="53" t="n">
        <f aca="false">G491*$G$7</f>
        <v>0</v>
      </c>
      <c r="R491" s="53" t="n">
        <f aca="false">H491*$H$7</f>
        <v>0</v>
      </c>
      <c r="S491" s="53" t="n">
        <f aca="false">(N491/100)*(I491*$I$7)+(N491/100)*(J491*$J$7)+(N491/100)*(M491*$M$7)</f>
        <v>240.24</v>
      </c>
      <c r="T491" s="53" t="n">
        <f aca="false">(O491/100)*(K491*$K$7)</f>
        <v>0</v>
      </c>
      <c r="U491" s="53" t="n">
        <f aca="false">(P491/100)*(K491*$K$7)+(P491/100)*(L491*$L$7)</f>
        <v>0</v>
      </c>
      <c r="V491" s="53" t="n">
        <f aca="false">(Q491/100)*(L491*$L$7)</f>
        <v>0</v>
      </c>
      <c r="W491" s="53" t="n">
        <f aca="false">(R491/100)*(K491*$K$7)+(R491/100)*(L491*$L$7)</f>
        <v>0</v>
      </c>
      <c r="X491" s="53" t="n">
        <f aca="false">N491+S491</f>
        <v>349.44</v>
      </c>
      <c r="Y491" s="53" t="n">
        <f aca="false">O491+T491</f>
        <v>0</v>
      </c>
      <c r="Z491" s="53" t="n">
        <f aca="false">P491+U491</f>
        <v>0</v>
      </c>
      <c r="AA491" s="53" t="n">
        <f aca="false">Q491+V491</f>
        <v>0</v>
      </c>
      <c r="AB491" s="53" t="n">
        <f aca="false">R491+W491</f>
        <v>0</v>
      </c>
      <c r="AC491" s="54" t="n">
        <f aca="false">ROUND(X491+Y491+Z491+AA491+AB491,1)</f>
        <v>349.4</v>
      </c>
      <c r="AD491" s="55" t="n">
        <f aca="false">(ROUND(AC491-AC487,1)/AC487)</f>
        <v>0</v>
      </c>
      <c r="AE491" s="46"/>
      <c r="AF491" s="47"/>
      <c r="AH491" s="59"/>
    </row>
    <row r="492" customFormat="false" ht="15" hidden="false" customHeight="false" outlineLevel="0" collapsed="false">
      <c r="A492" s="48" t="s">
        <v>33</v>
      </c>
      <c r="B492" s="49"/>
      <c r="C492" s="50" t="s">
        <v>9</v>
      </c>
      <c r="D492" s="51" t="n">
        <v>84</v>
      </c>
      <c r="E492" s="51" t="n">
        <v>0</v>
      </c>
      <c r="F492" s="51" t="n">
        <v>0</v>
      </c>
      <c r="G492" s="51" t="n">
        <v>0</v>
      </c>
      <c r="H492" s="51" t="n">
        <v>0</v>
      </c>
      <c r="I492" s="52" t="n">
        <v>20</v>
      </c>
      <c r="J492" s="52" t="n">
        <v>50</v>
      </c>
      <c r="K492" s="52" t="n">
        <v>0</v>
      </c>
      <c r="L492" s="52" t="n">
        <v>0</v>
      </c>
      <c r="M492" s="52" t="n">
        <v>40</v>
      </c>
      <c r="N492" s="53" t="n">
        <f aca="false">D492*$D$8</f>
        <v>109.2</v>
      </c>
      <c r="O492" s="53" t="n">
        <f aca="false">E492*$E$8</f>
        <v>0</v>
      </c>
      <c r="P492" s="53" t="n">
        <f aca="false">F492*$F$8</f>
        <v>0</v>
      </c>
      <c r="Q492" s="53" t="n">
        <f aca="false">G492*$G$8</f>
        <v>0</v>
      </c>
      <c r="R492" s="53" t="n">
        <f aca="false">H492*$H$8</f>
        <v>0</v>
      </c>
      <c r="S492" s="53" t="n">
        <f aca="false">(N492/100)*(I492*$I$8)+(N492/100)*(J492*$J$8)+(N492/100)*(M492*$M$8)</f>
        <v>240.24</v>
      </c>
      <c r="T492" s="53" t="n">
        <f aca="false">(O492/100)*(K492*$K$8)</f>
        <v>0</v>
      </c>
      <c r="U492" s="53" t="n">
        <f aca="false">(P492/100)*(K492*$K$8)+(P492/100)*(L492*$L$8)</f>
        <v>0</v>
      </c>
      <c r="V492" s="53" t="n">
        <f aca="false">(Q492/100)*(L492*$L$8)</f>
        <v>0</v>
      </c>
      <c r="W492" s="53" t="n">
        <f aca="false">(R492/100)*(K492*$K$8)+(R492/100)*(L492*$L$8)</f>
        <v>0</v>
      </c>
      <c r="X492" s="53" t="n">
        <f aca="false">N492+S492</f>
        <v>349.44</v>
      </c>
      <c r="Y492" s="53" t="n">
        <f aca="false">O492+T492</f>
        <v>0</v>
      </c>
      <c r="Z492" s="53" t="n">
        <f aca="false">P492+U492</f>
        <v>0</v>
      </c>
      <c r="AA492" s="53" t="n">
        <f aca="false">Q492+V492</f>
        <v>0</v>
      </c>
      <c r="AB492" s="53" t="n">
        <f aca="false">R492+W492</f>
        <v>0</v>
      </c>
      <c r="AC492" s="54" t="n">
        <f aca="false">ROUND(X492+Y492+Z492+AA492+AB492,1)</f>
        <v>349.4</v>
      </c>
      <c r="AD492" s="55" t="n">
        <f aca="false">(ROUND(AC492-AC487,1)/AC487)</f>
        <v>0</v>
      </c>
      <c r="AE492" s="46"/>
      <c r="AF492" s="47"/>
      <c r="AH492" s="59"/>
    </row>
    <row r="493" customFormat="false" ht="15" hidden="false" customHeight="false" outlineLevel="0" collapsed="false">
      <c r="A493" s="48" t="s">
        <v>34</v>
      </c>
      <c r="B493" s="49"/>
      <c r="C493" s="50" t="s">
        <v>10</v>
      </c>
      <c r="D493" s="51" t="n">
        <v>42</v>
      </c>
      <c r="E493" s="51" t="n">
        <v>84</v>
      </c>
      <c r="F493" s="51" t="n">
        <v>0</v>
      </c>
      <c r="G493" s="51" t="n">
        <v>0</v>
      </c>
      <c r="H493" s="51" t="n">
        <v>0</v>
      </c>
      <c r="I493" s="52" t="n">
        <v>20</v>
      </c>
      <c r="J493" s="52" t="n">
        <v>50</v>
      </c>
      <c r="K493" s="52" t="n">
        <v>110</v>
      </c>
      <c r="L493" s="52" t="n">
        <v>0</v>
      </c>
      <c r="M493" s="52" t="n">
        <v>40</v>
      </c>
      <c r="N493" s="53" t="n">
        <f aca="false">D493*$D$9</f>
        <v>52.5</v>
      </c>
      <c r="O493" s="53" t="n">
        <f aca="false">E493*$E$9</f>
        <v>105</v>
      </c>
      <c r="P493" s="53" t="n">
        <f aca="false">F493*$F$9</f>
        <v>0</v>
      </c>
      <c r="Q493" s="53" t="n">
        <f aca="false">G493*$G$9</f>
        <v>0</v>
      </c>
      <c r="R493" s="53" t="n">
        <f aca="false">H493*$H$9</f>
        <v>0</v>
      </c>
      <c r="S493" s="53" t="n">
        <f aca="false">(N493/100)*(I493*$I$9)+(N493/100)*(J493*$J$9)+(N493/100)*(M493*$M$9)</f>
        <v>57.75</v>
      </c>
      <c r="T493" s="53" t="n">
        <f aca="false">(O493/100)*(K493*$K$9)+(N493/100)*(M493*$M$9)</f>
        <v>182.7</v>
      </c>
      <c r="U493" s="53" t="n">
        <f aca="false">(P493/100)*(K493*$K$9)+(P493/100)*(L493*$L$9)</f>
        <v>0</v>
      </c>
      <c r="V493" s="53" t="n">
        <f aca="false">(Q493/100)*(L493*$L$9)</f>
        <v>0</v>
      </c>
      <c r="W493" s="53" t="n">
        <f aca="false">(R493/100)*(K493*$K$9)+(R493/100)*(L493*$L$9)</f>
        <v>0</v>
      </c>
      <c r="X493" s="53" t="n">
        <f aca="false">N493+S493</f>
        <v>110.25</v>
      </c>
      <c r="Y493" s="53" t="n">
        <f aca="false">O493+T493</f>
        <v>287.7</v>
      </c>
      <c r="Z493" s="53" t="n">
        <f aca="false">P493+U493</f>
        <v>0</v>
      </c>
      <c r="AA493" s="53" t="n">
        <f aca="false">Q493+V493</f>
        <v>0</v>
      </c>
      <c r="AB493" s="53" t="n">
        <f aca="false">R493+W493</f>
        <v>0</v>
      </c>
      <c r="AC493" s="54" t="n">
        <f aca="false">ROUND(X493+Y493+Z493+AA493+AB493,1)</f>
        <v>398</v>
      </c>
      <c r="AD493" s="55" t="n">
        <f aca="false">(ROUND(AC493-AC487,1)/AC487)</f>
        <v>0.13909559244419</v>
      </c>
      <c r="AE493" s="46"/>
      <c r="AF493" s="47"/>
      <c r="AH493" s="59"/>
    </row>
    <row r="494" customFormat="false" ht="15" hidden="false" customHeight="false" outlineLevel="0" collapsed="false">
      <c r="A494" s="48" t="s">
        <v>35</v>
      </c>
      <c r="B494" s="49"/>
      <c r="C494" s="50" t="s">
        <v>11</v>
      </c>
      <c r="D494" s="51" t="n">
        <v>42</v>
      </c>
      <c r="E494" s="51" t="n">
        <v>0</v>
      </c>
      <c r="F494" s="51" t="n">
        <v>84</v>
      </c>
      <c r="G494" s="51" t="n">
        <v>0</v>
      </c>
      <c r="H494" s="51" t="n">
        <v>0</v>
      </c>
      <c r="I494" s="52" t="n">
        <v>20</v>
      </c>
      <c r="J494" s="52" t="n">
        <v>50</v>
      </c>
      <c r="K494" s="52" t="n">
        <v>55</v>
      </c>
      <c r="L494" s="52" t="n">
        <v>55</v>
      </c>
      <c r="M494" s="52" t="n">
        <v>40</v>
      </c>
      <c r="N494" s="53" t="n">
        <f aca="false">D494*$D$10</f>
        <v>52.5</v>
      </c>
      <c r="O494" s="53" t="n">
        <f aca="false">E494*$E$10</f>
        <v>0</v>
      </c>
      <c r="P494" s="53" t="n">
        <f aca="false">F494*$F$10</f>
        <v>105</v>
      </c>
      <c r="Q494" s="53" t="n">
        <f aca="false">G494*$G$10</f>
        <v>0</v>
      </c>
      <c r="R494" s="53" t="n">
        <f aca="false">H494*$H$10</f>
        <v>0</v>
      </c>
      <c r="S494" s="53" t="n">
        <f aca="false">(N494/100)*(I494*$I$10)+(N494/100)*(J494*$J$10)+(N494/100)*(M494*$M$10)</f>
        <v>57.75</v>
      </c>
      <c r="T494" s="53" t="n">
        <f aca="false">(O494/100)*(K494*$J$10)</f>
        <v>0</v>
      </c>
      <c r="U494" s="53" t="n">
        <f aca="false">(P494/100)*(K494*$K$10)+(P494/100)*(L494*$L$10)+(N494/100)*(M494*$M$10)</f>
        <v>182.7</v>
      </c>
      <c r="V494" s="53" t="n">
        <f aca="false">(Q494/100)*(L494*$L$10)</f>
        <v>0</v>
      </c>
      <c r="W494" s="53" t="n">
        <f aca="false">(R494/100)*(K494*$K$10)+(R494/100)*(L494*$L$10)</f>
        <v>0</v>
      </c>
      <c r="X494" s="53" t="n">
        <f aca="false">N494+S494</f>
        <v>110.25</v>
      </c>
      <c r="Y494" s="53" t="n">
        <f aca="false">O494+T494</f>
        <v>0</v>
      </c>
      <c r="Z494" s="53" t="n">
        <f aca="false">P494+U494</f>
        <v>287.7</v>
      </c>
      <c r="AA494" s="53" t="n">
        <f aca="false">Q494+V494</f>
        <v>0</v>
      </c>
      <c r="AB494" s="53" t="n">
        <f aca="false">R494+W494</f>
        <v>0</v>
      </c>
      <c r="AC494" s="54" t="n">
        <f aca="false">ROUND(X494+Y494+Z494+AA494+AB494,1)</f>
        <v>398</v>
      </c>
      <c r="AD494" s="55" t="n">
        <f aca="false">(ROUND(AC494-AC487,1)/AC487)</f>
        <v>0.13909559244419</v>
      </c>
      <c r="AE494" s="46"/>
      <c r="AF494" s="47"/>
      <c r="AH494" s="59"/>
    </row>
    <row r="495" customFormat="false" ht="15" hidden="false" customHeight="false" outlineLevel="0" collapsed="false">
      <c r="A495" s="48" t="s">
        <v>36</v>
      </c>
      <c r="B495" s="49"/>
      <c r="C495" s="50" t="s">
        <v>12</v>
      </c>
      <c r="D495" s="51" t="n">
        <v>42</v>
      </c>
      <c r="E495" s="51" t="n">
        <v>0</v>
      </c>
      <c r="F495" s="51" t="n">
        <v>0</v>
      </c>
      <c r="G495" s="51" t="n">
        <v>84</v>
      </c>
      <c r="H495" s="51" t="n">
        <v>0</v>
      </c>
      <c r="I495" s="52" t="n">
        <v>20</v>
      </c>
      <c r="J495" s="52" t="n">
        <v>50</v>
      </c>
      <c r="K495" s="52" t="n">
        <v>0</v>
      </c>
      <c r="L495" s="52" t="n">
        <v>110</v>
      </c>
      <c r="M495" s="52" t="n">
        <v>40</v>
      </c>
      <c r="N495" s="53" t="n">
        <f aca="false">D495*$D$11</f>
        <v>52.5</v>
      </c>
      <c r="O495" s="53" t="n">
        <f aca="false">E495*$E$11</f>
        <v>0</v>
      </c>
      <c r="P495" s="53" t="n">
        <f aca="false">F495*$F$11</f>
        <v>0</v>
      </c>
      <c r="Q495" s="53" t="n">
        <f aca="false">G495*$G$11</f>
        <v>105</v>
      </c>
      <c r="R495" s="53" t="n">
        <f aca="false">H495*$H$11</f>
        <v>0</v>
      </c>
      <c r="S495" s="53" t="n">
        <f aca="false">(N495/100)*(I495*$I$11)+(N495/100)*(J495*$J$11)+(N495/100)*(M495*$M$11)</f>
        <v>57.75</v>
      </c>
      <c r="T495" s="53" t="n">
        <f aca="false">(O495/100)*(K495*$K$11)</f>
        <v>0</v>
      </c>
      <c r="U495" s="53" t="n">
        <f aca="false">(P495/100)*(K495*$K$11)+(P495/100)*(L495*$L$11)</f>
        <v>0</v>
      </c>
      <c r="V495" s="53" t="n">
        <f aca="false">(Q495/100)*(L495*$L$11)+(N495/100)*(M495*$M$11)</f>
        <v>182.7</v>
      </c>
      <c r="W495" s="53" t="n">
        <f aca="false">(R495/100)*(K495*$K$11)+(R495/100)*(L495*$L$11)</f>
        <v>0</v>
      </c>
      <c r="X495" s="53" t="n">
        <f aca="false">N495+S495</f>
        <v>110.25</v>
      </c>
      <c r="Y495" s="53" t="n">
        <f aca="false">O495+T495</f>
        <v>0</v>
      </c>
      <c r="Z495" s="53" t="n">
        <f aca="false">P495+U495</f>
        <v>0</v>
      </c>
      <c r="AA495" s="53" t="n">
        <f aca="false">Q495+V495</f>
        <v>287.7</v>
      </c>
      <c r="AB495" s="53" t="n">
        <f aca="false">R495+W495</f>
        <v>0</v>
      </c>
      <c r="AC495" s="54" t="n">
        <f aca="false">ROUND(X495+Y495+Z495+AA495+AB495,1)</f>
        <v>398</v>
      </c>
      <c r="AD495" s="55" t="n">
        <f aca="false">(ROUND(AC495-AC487,1)/AC487)</f>
        <v>0.13909559244419</v>
      </c>
      <c r="AE495" s="46"/>
      <c r="AF495" s="47"/>
      <c r="AH495" s="59"/>
    </row>
    <row r="496" customFormat="false" ht="15" hidden="false" customHeight="false" outlineLevel="0" collapsed="false">
      <c r="A496" s="48" t="s">
        <v>37</v>
      </c>
      <c r="B496" s="49"/>
      <c r="C496" s="50" t="s">
        <v>13</v>
      </c>
      <c r="D496" s="51" t="n">
        <v>42</v>
      </c>
      <c r="E496" s="51" t="n">
        <v>0</v>
      </c>
      <c r="F496" s="51" t="n">
        <v>0</v>
      </c>
      <c r="G496" s="51" t="n">
        <v>0</v>
      </c>
      <c r="H496" s="51" t="n">
        <v>84</v>
      </c>
      <c r="I496" s="52" t="n">
        <v>20</v>
      </c>
      <c r="J496" s="52" t="n">
        <v>50</v>
      </c>
      <c r="K496" s="52" t="n">
        <v>55</v>
      </c>
      <c r="L496" s="52" t="n">
        <v>55</v>
      </c>
      <c r="M496" s="52" t="n">
        <v>40</v>
      </c>
      <c r="N496" s="53" t="n">
        <f aca="false">D496*$D$12</f>
        <v>52.5</v>
      </c>
      <c r="O496" s="53" t="n">
        <f aca="false">E496*$E$12</f>
        <v>0</v>
      </c>
      <c r="P496" s="53" t="n">
        <f aca="false">F496*$F$12</f>
        <v>0</v>
      </c>
      <c r="Q496" s="53" t="n">
        <f aca="false">G496*$G$12</f>
        <v>0</v>
      </c>
      <c r="R496" s="53" t="n">
        <f aca="false">H496*$H$12</f>
        <v>105</v>
      </c>
      <c r="S496" s="53" t="n">
        <f aca="false">(N496/100)*(I496*$I$12)+(N496/100)*(J496*$J$12)+(N496/100)*(M496*$M$12)</f>
        <v>57.75</v>
      </c>
      <c r="T496" s="53" t="n">
        <f aca="false">(O496/100)*(K496*$K$12)</f>
        <v>0</v>
      </c>
      <c r="U496" s="53" t="n">
        <f aca="false">(P496/100)*(K496*$K$12)+(P496/100)*(L496*$L$12)</f>
        <v>0</v>
      </c>
      <c r="V496" s="53" t="n">
        <f aca="false">(Q496/100)*(L496*$L$12)</f>
        <v>0</v>
      </c>
      <c r="W496" s="53" t="n">
        <f aca="false">(R496/100)*(K496*$K$12)+(R496/100)*(L496*$L$12)+(N496/100)*(M496*$M$12)</f>
        <v>182.7</v>
      </c>
      <c r="X496" s="53" t="n">
        <f aca="false">N496+S496</f>
        <v>110.25</v>
      </c>
      <c r="Y496" s="53" t="n">
        <f aca="false">O496+T496</f>
        <v>0</v>
      </c>
      <c r="Z496" s="53" t="n">
        <f aca="false">P496+U496</f>
        <v>0</v>
      </c>
      <c r="AA496" s="53" t="n">
        <f aca="false">Q496+V496</f>
        <v>0</v>
      </c>
      <c r="AB496" s="53" t="n">
        <f aca="false">R496+W496</f>
        <v>287.7</v>
      </c>
      <c r="AC496" s="54" t="n">
        <f aca="false">ROUND(X496+Y496+Z496+AA496+AB496,1)</f>
        <v>398</v>
      </c>
      <c r="AD496" s="55" t="n">
        <f aca="false">(ROUND(AC496-AC487,1)/AC487)</f>
        <v>0.13909559244419</v>
      </c>
      <c r="AE496" s="46"/>
      <c r="AF496" s="47"/>
      <c r="AH496" s="59"/>
    </row>
    <row r="497" customFormat="false" ht="15" hidden="false" customHeight="false" outlineLevel="0" collapsed="false">
      <c r="A497" s="48" t="s">
        <v>38</v>
      </c>
      <c r="B497" s="49"/>
      <c r="C497" s="50" t="s">
        <v>14</v>
      </c>
      <c r="D497" s="51" t="n">
        <v>84</v>
      </c>
      <c r="E497" s="51" t="n">
        <v>0</v>
      </c>
      <c r="F497" s="51" t="n">
        <v>0</v>
      </c>
      <c r="G497" s="51" t="n">
        <v>0</v>
      </c>
      <c r="H497" s="51" t="n">
        <v>0</v>
      </c>
      <c r="I497" s="52" t="n">
        <v>20</v>
      </c>
      <c r="J497" s="52" t="n">
        <v>50</v>
      </c>
      <c r="K497" s="52" t="n">
        <v>0</v>
      </c>
      <c r="L497" s="52" t="n">
        <v>0</v>
      </c>
      <c r="M497" s="52" t="n">
        <v>140</v>
      </c>
      <c r="N497" s="53" t="n">
        <f aca="false">D497*$D$13</f>
        <v>105</v>
      </c>
      <c r="O497" s="53" t="n">
        <f aca="false">E497*$E$13</f>
        <v>0</v>
      </c>
      <c r="P497" s="53" t="n">
        <f aca="false">F497*$F$13</f>
        <v>0</v>
      </c>
      <c r="Q497" s="53" t="n">
        <f aca="false">G497*$G$13</f>
        <v>0</v>
      </c>
      <c r="R497" s="53" t="n">
        <f aca="false">H497*$H$13</f>
        <v>0</v>
      </c>
      <c r="S497" s="53" t="n">
        <f aca="false">(N497/100)*(I497*$I$13)+(N497/100)*(J497*$J$13)+(N497/100)*(M497*$M$13)</f>
        <v>367.5</v>
      </c>
      <c r="T497" s="53" t="n">
        <f aca="false">(O497/100)*(K497*$K$13)+(O497/100)*(M497*$M$13)</f>
        <v>0</v>
      </c>
      <c r="U497" s="53" t="n">
        <f aca="false">(P497/100)*(K497*$K$13)+(P497/100)*(L497*$L$13)+(P497/100)*(M497*$M$13)</f>
        <v>0</v>
      </c>
      <c r="V497" s="53" t="n">
        <f aca="false">(Q497/100)*(L497*$L$13)+(Q497/100)*(M497*$M$13)</f>
        <v>0</v>
      </c>
      <c r="W497" s="53" t="n">
        <f aca="false">(R497/100)*(K497*$K$13)+(R497/100)*(L497*$L$13)+(R497/100)*(M497*$M$13)</f>
        <v>0</v>
      </c>
      <c r="X497" s="53" t="n">
        <f aca="false">N497+S497</f>
        <v>472.5</v>
      </c>
      <c r="Y497" s="53" t="n">
        <f aca="false">O497+T497</f>
        <v>0</v>
      </c>
      <c r="Z497" s="53" t="n">
        <f aca="false">P497+U497</f>
        <v>0</v>
      </c>
      <c r="AA497" s="53" t="n">
        <f aca="false">Q497+V497</f>
        <v>0</v>
      </c>
      <c r="AB497" s="53" t="n">
        <f aca="false">R497+W497</f>
        <v>0</v>
      </c>
      <c r="AC497" s="54" t="n">
        <f aca="false">ROUND(X497+Y497+Z497+AA497+AB497,1)</f>
        <v>472.5</v>
      </c>
      <c r="AD497" s="55" t="n">
        <f aca="false">(ROUND(AC497-AC487,1)/AC487)</f>
        <v>0.35231825987407</v>
      </c>
      <c r="AE497" s="46"/>
      <c r="AF497" s="47"/>
      <c r="AH497" s="59"/>
    </row>
    <row r="498" customFormat="false" ht="15" hidden="false" customHeight="false" outlineLevel="0" collapsed="false">
      <c r="A498" s="48" t="s">
        <v>39</v>
      </c>
      <c r="B498" s="49"/>
      <c r="C498" s="50" t="s">
        <v>15</v>
      </c>
      <c r="D498" s="51" t="n">
        <v>84</v>
      </c>
      <c r="E498" s="51" t="n">
        <v>0</v>
      </c>
      <c r="F498" s="51" t="n">
        <v>0</v>
      </c>
      <c r="G498" s="51" t="n">
        <v>0</v>
      </c>
      <c r="H498" s="51" t="n">
        <v>0</v>
      </c>
      <c r="I498" s="52" t="n">
        <v>20</v>
      </c>
      <c r="J498" s="52" t="n">
        <v>50</v>
      </c>
      <c r="K498" s="52" t="n">
        <v>130</v>
      </c>
      <c r="L498" s="52" t="n">
        <v>0</v>
      </c>
      <c r="M498" s="52" t="n">
        <v>0</v>
      </c>
      <c r="N498" s="53" t="n">
        <f aca="false">D498*$D$14</f>
        <v>105</v>
      </c>
      <c r="O498" s="53" t="n">
        <f aca="false">E498*$E$14</f>
        <v>0</v>
      </c>
      <c r="P498" s="53" t="n">
        <f aca="false">F498*$F$14</f>
        <v>0</v>
      </c>
      <c r="Q498" s="53" t="n">
        <f aca="false">G498*$G$14</f>
        <v>0</v>
      </c>
      <c r="R498" s="53" t="n">
        <f aca="false">H498*$H$14</f>
        <v>0</v>
      </c>
      <c r="S498" s="53" t="n">
        <f aca="false">(N498/100)*(I498*$I$14)+(N498/100)*(J498*$J$14)+(N498/100)*(K498*$K$14)+(K498/100)*(M498*$M$14)</f>
        <v>346.5</v>
      </c>
      <c r="T498" s="53" t="n">
        <f aca="false">(O498/100)*(K498*$K$14)</f>
        <v>0</v>
      </c>
      <c r="U498" s="53" t="n">
        <f aca="false">(P498/100)*(K498*$K$14)+(P498/100)*(L498*$L$14)</f>
        <v>0</v>
      </c>
      <c r="V498" s="53" t="n">
        <f aca="false">(Q498/100)*(L498*$L$14)</f>
        <v>0</v>
      </c>
      <c r="W498" s="53" t="n">
        <f aca="false">(R498/100)*(K498*$L$14)+(R498/100)*(L498*$M$14)</f>
        <v>0</v>
      </c>
      <c r="X498" s="53" t="n">
        <f aca="false">N498+S498</f>
        <v>451.5</v>
      </c>
      <c r="Y498" s="53" t="n">
        <f aca="false">O498+T498</f>
        <v>0</v>
      </c>
      <c r="Z498" s="53" t="n">
        <f aca="false">P498+U498</f>
        <v>0</v>
      </c>
      <c r="AA498" s="53" t="n">
        <f aca="false">Q498+V498</f>
        <v>0</v>
      </c>
      <c r="AB498" s="53" t="n">
        <f aca="false">R498+W498</f>
        <v>0</v>
      </c>
      <c r="AC498" s="54" t="n">
        <f aca="false">ROUND(X498+Y498+Z498+AA498+AB498,1)</f>
        <v>451.5</v>
      </c>
      <c r="AD498" s="55" t="n">
        <f aca="false">(ROUND(AC498-AC487,1)/AC487)</f>
        <v>0.292215226101889</v>
      </c>
      <c r="AE498" s="46"/>
      <c r="AF498" s="47"/>
      <c r="AH498" s="59"/>
    </row>
    <row r="499" customFormat="false" ht="15" hidden="false" customHeight="false" outlineLevel="0" collapsed="false">
      <c r="A499" s="48"/>
      <c r="B499" s="49"/>
      <c r="C499" s="50" t="s">
        <v>16</v>
      </c>
      <c r="D499" s="51" t="n">
        <v>84</v>
      </c>
      <c r="E499" s="51" t="n">
        <v>0</v>
      </c>
      <c r="F499" s="51" t="n">
        <v>0</v>
      </c>
      <c r="G499" s="51" t="n">
        <v>0</v>
      </c>
      <c r="H499" s="51" t="n">
        <v>0</v>
      </c>
      <c r="I499" s="52" t="n">
        <v>20</v>
      </c>
      <c r="J499" s="52" t="n">
        <v>50</v>
      </c>
      <c r="K499" s="52" t="n">
        <v>0</v>
      </c>
      <c r="L499" s="52" t="n">
        <v>130</v>
      </c>
      <c r="M499" s="52" t="n">
        <v>0</v>
      </c>
      <c r="N499" s="53" t="n">
        <f aca="false">D499*$D$15</f>
        <v>105</v>
      </c>
      <c r="O499" s="53" t="n">
        <f aca="false">E499*$E$15</f>
        <v>0</v>
      </c>
      <c r="P499" s="53" t="n">
        <f aca="false">F499*$F$15</f>
        <v>0</v>
      </c>
      <c r="Q499" s="53" t="n">
        <f aca="false">G499*$G$15</f>
        <v>0</v>
      </c>
      <c r="R499" s="53" t="n">
        <f aca="false">H499*$H$15</f>
        <v>0</v>
      </c>
      <c r="S499" s="53" t="n">
        <f aca="false">(N499/100)*(I499*$I$15)+(N499/100)*(J499*$J$15)+(N499/100)*(L499*$L$15)+(L499/100)*(M499*$M$15)</f>
        <v>346.5</v>
      </c>
      <c r="T499" s="53" t="n">
        <f aca="false">(O499/100)*(K499*$K$15)</f>
        <v>0</v>
      </c>
      <c r="U499" s="53" t="n">
        <f aca="false">(P499/100)*(K499*$K$15)+(P499/100)*(L499*$L$15)</f>
        <v>0</v>
      </c>
      <c r="V499" s="53" t="n">
        <f aca="false">(Q499/100)*(L499*$L$15)</f>
        <v>0</v>
      </c>
      <c r="W499" s="53" t="n">
        <f aca="false">(R499/100)*(K499*$K$15)+(R499/100)*(L499*$L$15)</f>
        <v>0</v>
      </c>
      <c r="X499" s="53" t="n">
        <f aca="false">N499+S499</f>
        <v>451.5</v>
      </c>
      <c r="Y499" s="53" t="n">
        <f aca="false">O499+T499</f>
        <v>0</v>
      </c>
      <c r="Z499" s="53" t="n">
        <f aca="false">P499+U499</f>
        <v>0</v>
      </c>
      <c r="AA499" s="53" t="n">
        <f aca="false">Q499+V499</f>
        <v>0</v>
      </c>
      <c r="AB499" s="53" t="n">
        <f aca="false">R499+W499</f>
        <v>0</v>
      </c>
      <c r="AC499" s="54" t="n">
        <f aca="false">ROUND(X499+Y499+Z499+AA499+AB499,1)</f>
        <v>451.5</v>
      </c>
      <c r="AD499" s="55" t="n">
        <f aca="false">(ROUND(AC499-AC487,1)/AC487)</f>
        <v>0.292215226101889</v>
      </c>
      <c r="AE499" s="46"/>
      <c r="AF499" s="47"/>
      <c r="AH499" s="59"/>
    </row>
    <row r="500" customFormat="false" ht="15" hidden="false" customHeight="false" outlineLevel="0" collapsed="false">
      <c r="A500" s="48"/>
      <c r="B500" s="49"/>
      <c r="C500" s="50" t="s">
        <v>17</v>
      </c>
      <c r="D500" s="51" t="n">
        <v>84</v>
      </c>
      <c r="E500" s="51" t="n">
        <v>0</v>
      </c>
      <c r="F500" s="51" t="n">
        <v>0</v>
      </c>
      <c r="G500" s="51" t="n">
        <v>0</v>
      </c>
      <c r="H500" s="51" t="n">
        <v>0</v>
      </c>
      <c r="I500" s="52" t="n">
        <v>20</v>
      </c>
      <c r="J500" s="52" t="n">
        <v>80</v>
      </c>
      <c r="K500" s="52" t="n">
        <v>0</v>
      </c>
      <c r="L500" s="52" t="n">
        <v>0</v>
      </c>
      <c r="M500" s="52" t="n">
        <v>40</v>
      </c>
      <c r="N500" s="53" t="n">
        <f aca="false">D500*$D$16</f>
        <v>105</v>
      </c>
      <c r="O500" s="53" t="n">
        <f aca="false">E500*$E$16</f>
        <v>0</v>
      </c>
      <c r="P500" s="53" t="n">
        <f aca="false">F500*$F$16</f>
        <v>0</v>
      </c>
      <c r="Q500" s="53" t="n">
        <f aca="false">G500*$G$16</f>
        <v>0</v>
      </c>
      <c r="R500" s="53" t="n">
        <f aca="false">H500*$H$16</f>
        <v>0</v>
      </c>
      <c r="S500" s="53" t="n">
        <f aca="false">(N500/100)*(I500*$I$16)+(N500/100)*(J500*$J$16)+(N500/100)*(M500*$M$16)</f>
        <v>273</v>
      </c>
      <c r="T500" s="53" t="n">
        <f aca="false">(O500/100)*(K500*$K$16)</f>
        <v>0</v>
      </c>
      <c r="U500" s="53" t="n">
        <f aca="false">(P500/100)*(K500*$K$16)+(P500/100)*(L500*$L$16)</f>
        <v>0</v>
      </c>
      <c r="V500" s="53" t="n">
        <f aca="false">(Q500/100)*(L500*$L$16)</f>
        <v>0</v>
      </c>
      <c r="W500" s="53" t="n">
        <f aca="false">(R500/100)*(K500*$K$16)+(R500/100)*(L500*$L$16)</f>
        <v>0</v>
      </c>
      <c r="X500" s="53" t="n">
        <f aca="false">N500+S500</f>
        <v>378</v>
      </c>
      <c r="Y500" s="53" t="n">
        <f aca="false">O500+T500</f>
        <v>0</v>
      </c>
      <c r="Z500" s="53" t="n">
        <f aca="false">P500+U500</f>
        <v>0</v>
      </c>
      <c r="AA500" s="53" t="n">
        <f aca="false">Q500+V500</f>
        <v>0</v>
      </c>
      <c r="AB500" s="53" t="n">
        <f aca="false">R500+W500</f>
        <v>0</v>
      </c>
      <c r="AC500" s="54" t="n">
        <f aca="false">ROUND(X500+Y500+Z500+AA500+AB500,1)</f>
        <v>378</v>
      </c>
      <c r="AD500" s="55" t="n">
        <f aca="false">(ROUND(AC500-AC487,1)/AC487)</f>
        <v>0.0818546078992559</v>
      </c>
      <c r="AE500" s="46"/>
      <c r="AF500" s="47"/>
      <c r="AH500" s="59"/>
    </row>
    <row r="501" customFormat="false" ht="15" hidden="false" customHeight="false" outlineLevel="0" collapsed="false">
      <c r="A501" s="48"/>
      <c r="B501" s="49"/>
      <c r="C501" s="50" t="s">
        <v>18</v>
      </c>
      <c r="D501" s="51" t="n">
        <v>84</v>
      </c>
      <c r="E501" s="51" t="n">
        <v>0</v>
      </c>
      <c r="F501" s="51" t="n">
        <v>0</v>
      </c>
      <c r="G501" s="51" t="n">
        <v>0</v>
      </c>
      <c r="H501" s="51" t="n">
        <v>0</v>
      </c>
      <c r="I501" s="52" t="n">
        <v>70</v>
      </c>
      <c r="J501" s="52" t="n">
        <v>50</v>
      </c>
      <c r="K501" s="52" t="n">
        <v>0</v>
      </c>
      <c r="L501" s="52" t="n">
        <v>0</v>
      </c>
      <c r="M501" s="52" t="n">
        <v>40</v>
      </c>
      <c r="N501" s="53" t="n">
        <f aca="false">D501*$D$17</f>
        <v>105</v>
      </c>
      <c r="O501" s="53" t="n">
        <f aca="false">E501*$E$17</f>
        <v>0</v>
      </c>
      <c r="P501" s="53" t="n">
        <f aca="false">F501*$F$17</f>
        <v>0</v>
      </c>
      <c r="Q501" s="53" t="n">
        <f aca="false">G501*$G$17</f>
        <v>0</v>
      </c>
      <c r="R501" s="53" t="n">
        <f aca="false">H501*$H$17</f>
        <v>0</v>
      </c>
      <c r="S501" s="53" t="n">
        <f aca="false">(N501/100)*(I501*$I$17)+(N501/100)*(J501*$J$17)+(N501/100)*(M501*$M$17)</f>
        <v>278.25</v>
      </c>
      <c r="T501" s="53" t="n">
        <f aca="false">(O501/100)*(K501*$K$17)</f>
        <v>0</v>
      </c>
      <c r="U501" s="53" t="n">
        <f aca="false">(P501/100)*(K501*$K$17)+(P501/100)*(L501*$L$17)</f>
        <v>0</v>
      </c>
      <c r="V501" s="53" t="n">
        <f aca="false">(Q501/100)*(L501*$L$17)</f>
        <v>0</v>
      </c>
      <c r="W501" s="53" t="n">
        <f aca="false">(R501/100)*(K501*$K$17)+(R501/100)*(L501*$L$17)</f>
        <v>0</v>
      </c>
      <c r="X501" s="53" t="n">
        <f aca="false">N501+S501</f>
        <v>383.25</v>
      </c>
      <c r="Y501" s="53" t="n">
        <f aca="false">O501+T501</f>
        <v>0</v>
      </c>
      <c r="Z501" s="53" t="n">
        <f aca="false">P501+U501</f>
        <v>0</v>
      </c>
      <c r="AA501" s="53" t="n">
        <f aca="false">Q501+V501</f>
        <v>0</v>
      </c>
      <c r="AB501" s="53" t="n">
        <f aca="false">R501+W501</f>
        <v>0</v>
      </c>
      <c r="AC501" s="54" t="n">
        <f aca="false">ROUND(X501+Y501+Z501+AA501+AB501,1)</f>
        <v>383.3</v>
      </c>
      <c r="AD501" s="55" t="n">
        <f aca="false">(ROUND(AC501-AC487,1)/AC487)</f>
        <v>0.0970234688036634</v>
      </c>
      <c r="AE501" s="46" t="s">
        <v>28</v>
      </c>
      <c r="AF501" s="47"/>
      <c r="AH501" s="59"/>
    </row>
    <row r="502" customFormat="false" ht="15" hidden="false" customHeight="false" outlineLevel="0" collapsed="false">
      <c r="A502" s="56" t="s">
        <v>19</v>
      </c>
      <c r="B502" s="60" t="s">
        <v>76</v>
      </c>
      <c r="C502" s="40" t="s">
        <v>53</v>
      </c>
      <c r="D502" s="41" t="n">
        <v>80</v>
      </c>
      <c r="E502" s="41" t="n">
        <v>0</v>
      </c>
      <c r="F502" s="41" t="n">
        <v>54</v>
      </c>
      <c r="G502" s="41" t="n">
        <v>0</v>
      </c>
      <c r="H502" s="41" t="n">
        <v>0</v>
      </c>
      <c r="I502" s="42" t="n">
        <v>25</v>
      </c>
      <c r="J502" s="42" t="n">
        <v>25</v>
      </c>
      <c r="K502" s="42" t="n">
        <v>20</v>
      </c>
      <c r="L502" s="42" t="n">
        <v>20</v>
      </c>
      <c r="M502" s="42" t="n">
        <v>0</v>
      </c>
      <c r="N502" s="43" t="n">
        <f aca="false">D502*$D$3</f>
        <v>104</v>
      </c>
      <c r="O502" s="43" t="n">
        <f aca="false">E502*$E$3</f>
        <v>0</v>
      </c>
      <c r="P502" s="43" t="n">
        <f aca="false">F502*$F$3</f>
        <v>70.2</v>
      </c>
      <c r="Q502" s="43" t="n">
        <f aca="false">G502*$G$3</f>
        <v>0</v>
      </c>
      <c r="R502" s="43" t="n">
        <f aca="false">H502*$H$3</f>
        <v>0</v>
      </c>
      <c r="S502" s="43" t="n">
        <f aca="false">(N502/100)*(I502*$I$3)+(N502/100)*(J502*$J$3)</f>
        <v>104</v>
      </c>
      <c r="T502" s="43" t="n">
        <f aca="false">(O502/100)*(K502*$K$3)</f>
        <v>0</v>
      </c>
      <c r="U502" s="43" t="n">
        <f aca="false">(P502/100)*(K502*$K$3)+(P502/100)*(L502*$L$3)</f>
        <v>56.16</v>
      </c>
      <c r="V502" s="43" t="n">
        <f aca="false">(Q502/100)*(L502*$L$3)</f>
        <v>0</v>
      </c>
      <c r="W502" s="43" t="n">
        <f aca="false">(R502/100)*(K502*$K$3)+(R502/100)*(L502*$L$3)</f>
        <v>0</v>
      </c>
      <c r="X502" s="43" t="n">
        <f aca="false">N502+S502</f>
        <v>208</v>
      </c>
      <c r="Y502" s="43" t="n">
        <f aca="false">O502+T502</f>
        <v>0</v>
      </c>
      <c r="Z502" s="43" t="n">
        <f aca="false">P502+U502</f>
        <v>126.36</v>
      </c>
      <c r="AA502" s="43" t="n">
        <f aca="false">Q502+V502</f>
        <v>0</v>
      </c>
      <c r="AB502" s="43" t="n">
        <f aca="false">R502+W502</f>
        <v>0</v>
      </c>
      <c r="AC502" s="44" t="n">
        <f aca="false">ROUND(X502+Y502+Z502+AA502+AB502,1)</f>
        <v>334.4</v>
      </c>
      <c r="AD502" s="45"/>
      <c r="AE502" s="46"/>
      <c r="AF502" s="47"/>
      <c r="AH502" s="59"/>
    </row>
    <row r="503" customFormat="false" ht="15" hidden="false" customHeight="false" outlineLevel="0" collapsed="false">
      <c r="A503" s="48" t="s">
        <v>29</v>
      </c>
      <c r="B503" s="61" t="n">
        <v>16</v>
      </c>
      <c r="C503" s="50" t="s">
        <v>5</v>
      </c>
      <c r="D503" s="51" t="n">
        <v>80</v>
      </c>
      <c r="E503" s="51" t="n">
        <v>0</v>
      </c>
      <c r="F503" s="51" t="n">
        <v>54</v>
      </c>
      <c r="G503" s="51" t="n">
        <v>0</v>
      </c>
      <c r="H503" s="51" t="n">
        <v>0</v>
      </c>
      <c r="I503" s="52" t="n">
        <v>51</v>
      </c>
      <c r="J503" s="52" t="n">
        <v>51</v>
      </c>
      <c r="K503" s="52" t="n">
        <v>20</v>
      </c>
      <c r="L503" s="52" t="n">
        <v>20</v>
      </c>
      <c r="M503" s="52" t="n">
        <v>0</v>
      </c>
      <c r="N503" s="53" t="n">
        <f aca="false">D503*$D$4</f>
        <v>100</v>
      </c>
      <c r="O503" s="53" t="n">
        <f aca="false">E503*$E$4</f>
        <v>0</v>
      </c>
      <c r="P503" s="53" t="n">
        <f aca="false">F503*$F$4</f>
        <v>67.5</v>
      </c>
      <c r="Q503" s="53" t="n">
        <f aca="false">G503*$G$4</f>
        <v>0</v>
      </c>
      <c r="R503" s="53" t="n">
        <f aca="false">H503*$H$4</f>
        <v>0</v>
      </c>
      <c r="S503" s="53" t="n">
        <f aca="false">(N503/100)*(I503*$I$4)+(N503/100)*(J503*$J$4)</f>
        <v>204</v>
      </c>
      <c r="T503" s="53" t="n">
        <f aca="false">(O503/100)*(K503*$K$4)</f>
        <v>0</v>
      </c>
      <c r="U503" s="53" t="n">
        <f aca="false">(P503/100)*(K503*$K$4)+(P503/100)*(L503*$L$4)</f>
        <v>54</v>
      </c>
      <c r="V503" s="53" t="n">
        <f aca="false">(Q503/100)*(L503*$L$4)</f>
        <v>0</v>
      </c>
      <c r="W503" s="53" t="n">
        <f aca="false">(R503/100)*(K503*$K$4)+(R503/100)*(L503*$L$4)</f>
        <v>0</v>
      </c>
      <c r="X503" s="53" t="n">
        <f aca="false">N503+S503</f>
        <v>304</v>
      </c>
      <c r="Y503" s="53" t="n">
        <f aca="false">O503+T503</f>
        <v>0</v>
      </c>
      <c r="Z503" s="53" t="n">
        <f aca="false">P503+U503</f>
        <v>121.5</v>
      </c>
      <c r="AA503" s="53" t="n">
        <f aca="false">Q503+V503</f>
        <v>0</v>
      </c>
      <c r="AB503" s="53" t="n">
        <f aca="false">R503+W503</f>
        <v>0</v>
      </c>
      <c r="AC503" s="54" t="n">
        <f aca="false">ROUND(X503+Y503+Z503+AA503+AB503,1)</f>
        <v>425.5</v>
      </c>
      <c r="AD503" s="55" t="n">
        <f aca="false">(ROUND(AC503-AC502,1)/AC502)</f>
        <v>0.272428229665072</v>
      </c>
      <c r="AE503" s="46"/>
      <c r="AF503" s="47"/>
      <c r="AH503" s="59"/>
    </row>
    <row r="504" customFormat="false" ht="15" hidden="false" customHeight="false" outlineLevel="0" collapsed="false">
      <c r="A504" s="48" t="s">
        <v>30</v>
      </c>
      <c r="B504" s="61" t="n">
        <v>16</v>
      </c>
      <c r="C504" s="50" t="s">
        <v>6</v>
      </c>
      <c r="D504" s="51" t="n">
        <v>80</v>
      </c>
      <c r="E504" s="51" t="n">
        <v>0</v>
      </c>
      <c r="F504" s="51" t="n">
        <v>54</v>
      </c>
      <c r="G504" s="51" t="n">
        <v>0</v>
      </c>
      <c r="H504" s="51" t="n">
        <v>0</v>
      </c>
      <c r="I504" s="52" t="n">
        <v>25</v>
      </c>
      <c r="J504" s="52" t="n">
        <v>25</v>
      </c>
      <c r="K504" s="52" t="n">
        <v>20</v>
      </c>
      <c r="L504" s="52" t="n">
        <v>20</v>
      </c>
      <c r="M504" s="52" t="n">
        <v>0</v>
      </c>
      <c r="N504" s="53" t="n">
        <f aca="false">D504*$D$5</f>
        <v>104</v>
      </c>
      <c r="O504" s="53" t="n">
        <f aca="false">E504*$E$5</f>
        <v>0</v>
      </c>
      <c r="P504" s="53" t="n">
        <f aca="false">F504*$F$5</f>
        <v>70.2</v>
      </c>
      <c r="Q504" s="53" t="n">
        <f aca="false">G504*$G$5</f>
        <v>0</v>
      </c>
      <c r="R504" s="53" t="n">
        <f aca="false">H504*$H$5</f>
        <v>0</v>
      </c>
      <c r="S504" s="53" t="n">
        <f aca="false">(N504/100)*(I504*$I$5)+(N504/100)*(J504*$J$5)</f>
        <v>104</v>
      </c>
      <c r="T504" s="53" t="n">
        <f aca="false">(O504/100)*(K504*$K$5)</f>
        <v>0</v>
      </c>
      <c r="U504" s="53" t="n">
        <f aca="false">(P504/100)*(K504*$K$5)+(P504/100)*(L504*$L$5)</f>
        <v>56.16</v>
      </c>
      <c r="V504" s="53" t="n">
        <f aca="false">(Q504/100)*(L504*$L$5)</f>
        <v>0</v>
      </c>
      <c r="W504" s="53" t="n">
        <f aca="false">(R504/100)*(K504*$K$5)+(R504/100)*(L504*$L$5)</f>
        <v>0</v>
      </c>
      <c r="X504" s="53" t="n">
        <f aca="false">N504+S504</f>
        <v>208</v>
      </c>
      <c r="Y504" s="53" t="n">
        <f aca="false">O504+T504</f>
        <v>0</v>
      </c>
      <c r="Z504" s="53" t="n">
        <f aca="false">P504+U504</f>
        <v>126.36</v>
      </c>
      <c r="AA504" s="53" t="n">
        <f aca="false">Q504+V504</f>
        <v>0</v>
      </c>
      <c r="AB504" s="53" t="n">
        <f aca="false">R504+W504</f>
        <v>0</v>
      </c>
      <c r="AC504" s="54" t="n">
        <f aca="false">ROUND(X504+Y504+Z504+AA504+AB504,1)</f>
        <v>334.4</v>
      </c>
      <c r="AD504" s="55" t="n">
        <f aca="false">(ROUND(AC504-AC502,1)/AC502)</f>
        <v>0</v>
      </c>
      <c r="AE504" s="46"/>
      <c r="AF504" s="47"/>
      <c r="AH504" s="59"/>
    </row>
    <row r="505" customFormat="false" ht="15" hidden="false" customHeight="false" outlineLevel="0" collapsed="false">
      <c r="A505" s="48" t="s">
        <v>31</v>
      </c>
      <c r="B505" s="61" t="n">
        <v>20</v>
      </c>
      <c r="C505" s="50" t="s">
        <v>7</v>
      </c>
      <c r="D505" s="51" t="n">
        <v>80</v>
      </c>
      <c r="E505" s="51" t="n">
        <v>0</v>
      </c>
      <c r="F505" s="51" t="n">
        <v>54</v>
      </c>
      <c r="G505" s="51" t="n">
        <v>0</v>
      </c>
      <c r="H505" s="51" t="n">
        <v>0</v>
      </c>
      <c r="I505" s="52" t="n">
        <v>25</v>
      </c>
      <c r="J505" s="52" t="n">
        <v>25</v>
      </c>
      <c r="K505" s="52" t="n">
        <v>20</v>
      </c>
      <c r="L505" s="52" t="n">
        <v>20</v>
      </c>
      <c r="M505" s="52" t="n">
        <v>0</v>
      </c>
      <c r="N505" s="53" t="n">
        <f aca="false">D505*$D$6</f>
        <v>104</v>
      </c>
      <c r="O505" s="53" t="n">
        <f aca="false">E505*$E$6</f>
        <v>0</v>
      </c>
      <c r="P505" s="53" t="n">
        <f aca="false">F505*$F$6</f>
        <v>70.2</v>
      </c>
      <c r="Q505" s="53" t="n">
        <f aca="false">G505*$G$6</f>
        <v>0</v>
      </c>
      <c r="R505" s="53" t="n">
        <f aca="false">H505*$H$6</f>
        <v>0</v>
      </c>
      <c r="S505" s="53" t="n">
        <f aca="false">(N505/100)*(I505*$I$6)+(N505/100)*(J505*$J$6)</f>
        <v>104</v>
      </c>
      <c r="T505" s="53" t="n">
        <f aca="false">(O505/100)*(K505*$K$6)</f>
        <v>0</v>
      </c>
      <c r="U505" s="53" t="n">
        <f aca="false">(P505/100)*(K505*$K$6)+(P505/100)*(L505*$L$6)</f>
        <v>56.16</v>
      </c>
      <c r="V505" s="53" t="n">
        <f aca="false">(Q505/100)*(L505*$L$6)</f>
        <v>0</v>
      </c>
      <c r="W505" s="53" t="n">
        <f aca="false">(R505/100)*(K505*$K$6)+(R505/100)*(L505*$L$6)</f>
        <v>0</v>
      </c>
      <c r="X505" s="53" t="n">
        <f aca="false">N505+S505</f>
        <v>208</v>
      </c>
      <c r="Y505" s="53" t="n">
        <f aca="false">O505+T505</f>
        <v>0</v>
      </c>
      <c r="Z505" s="53" t="n">
        <f aca="false">P505+U505</f>
        <v>126.36</v>
      </c>
      <c r="AA505" s="53" t="n">
        <f aca="false">Q505+V505</f>
        <v>0</v>
      </c>
      <c r="AB505" s="53" t="n">
        <f aca="false">R505+W505</f>
        <v>0</v>
      </c>
      <c r="AC505" s="54" t="n">
        <f aca="false">ROUND(X505+Y505+Z505+AA505+AB505,1)</f>
        <v>334.4</v>
      </c>
      <c r="AD505" s="55" t="n">
        <f aca="false">(ROUND(AC505-AC502,1)/AC502)</f>
        <v>0</v>
      </c>
      <c r="AE505" s="46"/>
      <c r="AF505" s="47"/>
      <c r="AH505" s="59"/>
    </row>
    <row r="506" customFormat="false" ht="15" hidden="false" customHeight="false" outlineLevel="0" collapsed="false">
      <c r="A506" s="48" t="s">
        <v>32</v>
      </c>
      <c r="B506" s="61" t="n">
        <v>20</v>
      </c>
      <c r="C506" s="50" t="s">
        <v>8</v>
      </c>
      <c r="D506" s="51" t="n">
        <v>80</v>
      </c>
      <c r="E506" s="51" t="n">
        <v>0</v>
      </c>
      <c r="F506" s="51" t="n">
        <v>54</v>
      </c>
      <c r="G506" s="51" t="n">
        <v>0</v>
      </c>
      <c r="H506" s="51" t="n">
        <v>0</v>
      </c>
      <c r="I506" s="52" t="n">
        <v>25</v>
      </c>
      <c r="J506" s="52" t="n">
        <v>25</v>
      </c>
      <c r="K506" s="52" t="n">
        <v>20</v>
      </c>
      <c r="L506" s="52" t="n">
        <v>20</v>
      </c>
      <c r="M506" s="52" t="n">
        <v>0</v>
      </c>
      <c r="N506" s="53" t="n">
        <f aca="false">D506*$D$7</f>
        <v>104</v>
      </c>
      <c r="O506" s="53" t="n">
        <f aca="false">E506*$E$7</f>
        <v>0</v>
      </c>
      <c r="P506" s="53" t="n">
        <f aca="false">F506*$F$7</f>
        <v>70.2</v>
      </c>
      <c r="Q506" s="53" t="n">
        <f aca="false">G506*$G$7</f>
        <v>0</v>
      </c>
      <c r="R506" s="53" t="n">
        <f aca="false">H506*$H$7</f>
        <v>0</v>
      </c>
      <c r="S506" s="53" t="n">
        <f aca="false">(N506/100)*(I506*$I$7)+(N506/100)*(J506*$J$7)</f>
        <v>104</v>
      </c>
      <c r="T506" s="53" t="n">
        <f aca="false">(O506/100)*(K506*$K$7)</f>
        <v>0</v>
      </c>
      <c r="U506" s="53" t="n">
        <f aca="false">(P506/100)*(K506*$K$7)+(P506/100)*(L506*$L$7)</f>
        <v>56.16</v>
      </c>
      <c r="V506" s="53" t="n">
        <f aca="false">(Q506/100)*(L506*$L$7)</f>
        <v>0</v>
      </c>
      <c r="W506" s="53" t="n">
        <f aca="false">(R506/100)*(K506*$K$7)+(R506/100)*(L506*$L$7)</f>
        <v>0</v>
      </c>
      <c r="X506" s="53" t="n">
        <f aca="false">N506+S506</f>
        <v>208</v>
      </c>
      <c r="Y506" s="53" t="n">
        <f aca="false">O506+T506</f>
        <v>0</v>
      </c>
      <c r="Z506" s="53" t="n">
        <f aca="false">P506+U506</f>
        <v>126.36</v>
      </c>
      <c r="AA506" s="53" t="n">
        <f aca="false">Q506+V506</f>
        <v>0</v>
      </c>
      <c r="AB506" s="53" t="n">
        <f aca="false">R506+W506</f>
        <v>0</v>
      </c>
      <c r="AC506" s="54" t="n">
        <f aca="false">ROUND(X506+Y506+Z506+AA506+AB506,1)</f>
        <v>334.4</v>
      </c>
      <c r="AD506" s="55" t="n">
        <f aca="false">(ROUND(AC506-AC502,1)/AC502)</f>
        <v>0</v>
      </c>
      <c r="AE506" s="46"/>
      <c r="AF506" s="47"/>
      <c r="AH506" s="59"/>
    </row>
    <row r="507" customFormat="false" ht="15" hidden="false" customHeight="false" outlineLevel="0" collapsed="false">
      <c r="A507" s="48" t="s">
        <v>33</v>
      </c>
      <c r="B507" s="61"/>
      <c r="C507" s="50" t="s">
        <v>9</v>
      </c>
      <c r="D507" s="51" t="n">
        <v>80</v>
      </c>
      <c r="E507" s="51" t="n">
        <v>0</v>
      </c>
      <c r="F507" s="51" t="n">
        <v>54</v>
      </c>
      <c r="G507" s="51" t="n">
        <v>0</v>
      </c>
      <c r="H507" s="51" t="n">
        <v>0</v>
      </c>
      <c r="I507" s="52" t="n">
        <v>25</v>
      </c>
      <c r="J507" s="52" t="n">
        <v>25</v>
      </c>
      <c r="K507" s="52" t="n">
        <v>20</v>
      </c>
      <c r="L507" s="52" t="n">
        <v>20</v>
      </c>
      <c r="M507" s="52" t="n">
        <v>0</v>
      </c>
      <c r="N507" s="53" t="n">
        <f aca="false">D507*$D$8</f>
        <v>104</v>
      </c>
      <c r="O507" s="53" t="n">
        <f aca="false">E507*$E$8</f>
        <v>0</v>
      </c>
      <c r="P507" s="53" t="n">
        <f aca="false">F507*$F$8</f>
        <v>70.2</v>
      </c>
      <c r="Q507" s="53" t="n">
        <f aca="false">G507*$G$8</f>
        <v>0</v>
      </c>
      <c r="R507" s="53" t="n">
        <f aca="false">H507*$H$8</f>
        <v>0</v>
      </c>
      <c r="S507" s="53" t="n">
        <f aca="false">(N507/100)*(I507*$I$8)+(N507/100)*(J507*$J$8)</f>
        <v>104</v>
      </c>
      <c r="T507" s="53" t="n">
        <f aca="false">(O507/100)*(K507*$K$8)</f>
        <v>0</v>
      </c>
      <c r="U507" s="53" t="n">
        <f aca="false">(P507/100)*(K507*$K$8)+(P507/100)*(L507*$L$8)</f>
        <v>56.16</v>
      </c>
      <c r="V507" s="53" t="n">
        <f aca="false">(Q507/100)*(L507*$L$8)</f>
        <v>0</v>
      </c>
      <c r="W507" s="53" t="n">
        <f aca="false">(R507/100)*(K507*$K$8)+(R507/100)*(L507*$L$8)</f>
        <v>0</v>
      </c>
      <c r="X507" s="53" t="n">
        <f aca="false">N507+S507</f>
        <v>208</v>
      </c>
      <c r="Y507" s="53" t="n">
        <f aca="false">O507+T507</f>
        <v>0</v>
      </c>
      <c r="Z507" s="53" t="n">
        <f aca="false">P507+U507</f>
        <v>126.36</v>
      </c>
      <c r="AA507" s="53" t="n">
        <f aca="false">Q507+V507</f>
        <v>0</v>
      </c>
      <c r="AB507" s="53" t="n">
        <f aca="false">R507+W507</f>
        <v>0</v>
      </c>
      <c r="AC507" s="54" t="n">
        <f aca="false">ROUND(X507+Y507+Z507+AA507+AB507,1)</f>
        <v>334.4</v>
      </c>
      <c r="AD507" s="55" t="n">
        <f aca="false">(ROUND(AC507-AC502,1)/AC502)</f>
        <v>0</v>
      </c>
      <c r="AE507" s="46"/>
      <c r="AF507" s="47"/>
      <c r="AH507" s="59"/>
    </row>
    <row r="508" customFormat="false" ht="15" hidden="false" customHeight="false" outlineLevel="0" collapsed="false">
      <c r="A508" s="48" t="s">
        <v>34</v>
      </c>
      <c r="B508" s="61"/>
      <c r="C508" s="50" t="s">
        <v>10</v>
      </c>
      <c r="D508" s="51" t="n">
        <v>40</v>
      </c>
      <c r="E508" s="51" t="n">
        <v>110</v>
      </c>
      <c r="F508" s="51" t="n">
        <v>0</v>
      </c>
      <c r="G508" s="51" t="n">
        <v>0</v>
      </c>
      <c r="H508" s="51" t="n">
        <v>0</v>
      </c>
      <c r="I508" s="52" t="n">
        <v>25</v>
      </c>
      <c r="J508" s="52" t="n">
        <v>25</v>
      </c>
      <c r="K508" s="52" t="n">
        <v>100</v>
      </c>
      <c r="L508" s="52" t="n">
        <v>0</v>
      </c>
      <c r="M508" s="52" t="n">
        <v>0</v>
      </c>
      <c r="N508" s="53" t="n">
        <f aca="false">D508*$D$9</f>
        <v>50</v>
      </c>
      <c r="O508" s="53" t="n">
        <f aca="false">E508*$E$9</f>
        <v>137.5</v>
      </c>
      <c r="P508" s="53" t="n">
        <f aca="false">F508*$F$9</f>
        <v>0</v>
      </c>
      <c r="Q508" s="53" t="n">
        <f aca="false">G508*$G$9</f>
        <v>0</v>
      </c>
      <c r="R508" s="53" t="n">
        <f aca="false">H508*$H$9</f>
        <v>0</v>
      </c>
      <c r="S508" s="53" t="n">
        <f aca="false">(N508/100)*(I508*$I$9)+(N508/100)*(J508*$J$9)</f>
        <v>25</v>
      </c>
      <c r="T508" s="53" t="n">
        <f aca="false">(O508/100)*(K508*$K$9)</f>
        <v>192.5</v>
      </c>
      <c r="U508" s="53" t="n">
        <f aca="false">(P508/100)*(K508*$K$9)+(P508/100)*(L508*$L$9)</f>
        <v>0</v>
      </c>
      <c r="V508" s="53" t="n">
        <f aca="false">(Q508/100)*(L508*$L$9)</f>
        <v>0</v>
      </c>
      <c r="W508" s="53" t="n">
        <f aca="false">(R508/100)*(K508*$K$9)+(R508/100)*(L508*$L$9)</f>
        <v>0</v>
      </c>
      <c r="X508" s="53" t="n">
        <f aca="false">N508+S508</f>
        <v>75</v>
      </c>
      <c r="Y508" s="53" t="n">
        <f aca="false">O508+T508</f>
        <v>330</v>
      </c>
      <c r="Z508" s="53" t="n">
        <f aca="false">P508+U508</f>
        <v>0</v>
      </c>
      <c r="AA508" s="53" t="n">
        <f aca="false">Q508+V508</f>
        <v>0</v>
      </c>
      <c r="AB508" s="53" t="n">
        <f aca="false">R508+W508</f>
        <v>0</v>
      </c>
      <c r="AC508" s="54" t="n">
        <f aca="false">ROUND(X508+Y508+Z508+AA508+AB508,1)</f>
        <v>405</v>
      </c>
      <c r="AD508" s="55" t="n">
        <f aca="false">(ROUND(AC508-AC502,1)/AC502)</f>
        <v>0.211124401913876</v>
      </c>
      <c r="AE508" s="46"/>
      <c r="AF508" s="47"/>
      <c r="AH508" s="59"/>
    </row>
    <row r="509" customFormat="false" ht="15" hidden="false" customHeight="false" outlineLevel="0" collapsed="false">
      <c r="A509" s="48" t="s">
        <v>35</v>
      </c>
      <c r="B509" s="61"/>
      <c r="C509" s="50" t="s">
        <v>11</v>
      </c>
      <c r="D509" s="51" t="n">
        <v>40</v>
      </c>
      <c r="E509" s="51" t="n">
        <v>0</v>
      </c>
      <c r="F509" s="51" t="n">
        <v>110</v>
      </c>
      <c r="G509" s="51" t="n">
        <v>0</v>
      </c>
      <c r="H509" s="51" t="n">
        <v>0</v>
      </c>
      <c r="I509" s="52" t="n">
        <v>25</v>
      </c>
      <c r="J509" s="52" t="n">
        <v>25</v>
      </c>
      <c r="K509" s="52" t="n">
        <v>55</v>
      </c>
      <c r="L509" s="52" t="n">
        <v>55</v>
      </c>
      <c r="M509" s="52" t="n">
        <v>0</v>
      </c>
      <c r="N509" s="53" t="n">
        <f aca="false">D509*$D$10</f>
        <v>50</v>
      </c>
      <c r="O509" s="53" t="n">
        <f aca="false">E509*$E$10</f>
        <v>0</v>
      </c>
      <c r="P509" s="53" t="n">
        <f aca="false">F509*$F$10</f>
        <v>137.5</v>
      </c>
      <c r="Q509" s="53" t="n">
        <f aca="false">G509*$G$10</f>
        <v>0</v>
      </c>
      <c r="R509" s="53" t="n">
        <f aca="false">H509*$H$10</f>
        <v>0</v>
      </c>
      <c r="S509" s="53" t="n">
        <f aca="false">(N509/100)*(I509*$I$10)+(N509/100)*(J509*$J$10)</f>
        <v>25</v>
      </c>
      <c r="T509" s="53" t="n">
        <f aca="false">(O509/100)*(K509*$J$10)</f>
        <v>0</v>
      </c>
      <c r="U509" s="53" t="n">
        <f aca="false">(P509/100)*(K509*$K$10)+(P509/100)*(L509*$L$10)</f>
        <v>211.75</v>
      </c>
      <c r="V509" s="53" t="n">
        <f aca="false">(Q509/100)*(L509*$L$10)</f>
        <v>0</v>
      </c>
      <c r="W509" s="53" t="n">
        <f aca="false">(R509/100)*(K509*$K$10)+(R509/100)*(L509*$L$10)</f>
        <v>0</v>
      </c>
      <c r="X509" s="53" t="n">
        <f aca="false">N509+S509</f>
        <v>75</v>
      </c>
      <c r="Y509" s="53" t="n">
        <f aca="false">O509+T509</f>
        <v>0</v>
      </c>
      <c r="Z509" s="53" t="n">
        <f aca="false">P509+U509</f>
        <v>349.25</v>
      </c>
      <c r="AA509" s="53" t="n">
        <f aca="false">Q509+V509</f>
        <v>0</v>
      </c>
      <c r="AB509" s="53" t="n">
        <f aca="false">R509+W509</f>
        <v>0</v>
      </c>
      <c r="AC509" s="54" t="n">
        <f aca="false">ROUND(X509+Y509+Z509+AA509+AB509,1)</f>
        <v>424.3</v>
      </c>
      <c r="AD509" s="55" t="n">
        <f aca="false">(ROUND(AC509-AC502,1)/AC502)</f>
        <v>0.26883971291866</v>
      </c>
      <c r="AE509" s="46"/>
      <c r="AF509" s="47"/>
      <c r="AH509" s="59"/>
    </row>
    <row r="510" customFormat="false" ht="15" hidden="false" customHeight="false" outlineLevel="0" collapsed="false">
      <c r="A510" s="48" t="s">
        <v>36</v>
      </c>
      <c r="B510" s="61"/>
      <c r="C510" s="50" t="s">
        <v>12</v>
      </c>
      <c r="D510" s="51" t="n">
        <v>40</v>
      </c>
      <c r="E510" s="51" t="n">
        <v>0</v>
      </c>
      <c r="F510" s="51" t="n">
        <v>0</v>
      </c>
      <c r="G510" s="51" t="n">
        <v>110</v>
      </c>
      <c r="H510" s="51" t="n">
        <v>0</v>
      </c>
      <c r="I510" s="52" t="n">
        <v>25</v>
      </c>
      <c r="J510" s="52" t="n">
        <v>25</v>
      </c>
      <c r="K510" s="52" t="n">
        <v>0</v>
      </c>
      <c r="L510" s="52" t="n">
        <v>100</v>
      </c>
      <c r="M510" s="52" t="n">
        <v>0</v>
      </c>
      <c r="N510" s="53" t="n">
        <f aca="false">D510*$D$11</f>
        <v>50</v>
      </c>
      <c r="O510" s="53" t="n">
        <f aca="false">E510*$E$11</f>
        <v>0</v>
      </c>
      <c r="P510" s="53" t="n">
        <f aca="false">F510*$F$11</f>
        <v>0</v>
      </c>
      <c r="Q510" s="53" t="n">
        <f aca="false">G510*$G$11</f>
        <v>137.5</v>
      </c>
      <c r="R510" s="53" t="n">
        <f aca="false">H510*$H$11</f>
        <v>0</v>
      </c>
      <c r="S510" s="53" t="n">
        <f aca="false">(N510/100)*(I510*$I$11)+(N510/100)*(J510*$J$11)</f>
        <v>25</v>
      </c>
      <c r="T510" s="53" t="n">
        <f aca="false">(O510/100)*(K510*$K$11)</f>
        <v>0</v>
      </c>
      <c r="U510" s="53" t="n">
        <f aca="false">(P510/100)*(K510*$K$11)+(P510/100)*(L510*$L$11)</f>
        <v>0</v>
      </c>
      <c r="V510" s="53" t="n">
        <f aca="false">(Q510/100)*(L510*$L$11)</f>
        <v>192.5</v>
      </c>
      <c r="W510" s="53" t="n">
        <f aca="false">(R510/100)*(K510*$K$11)+(R510/100)*(L510*$L$11)</f>
        <v>0</v>
      </c>
      <c r="X510" s="53" t="n">
        <f aca="false">N510+S510</f>
        <v>75</v>
      </c>
      <c r="Y510" s="53" t="n">
        <f aca="false">O510+T510</f>
        <v>0</v>
      </c>
      <c r="Z510" s="53" t="n">
        <f aca="false">P510+U510</f>
        <v>0</v>
      </c>
      <c r="AA510" s="53" t="n">
        <f aca="false">Q510+V510</f>
        <v>330</v>
      </c>
      <c r="AB510" s="53" t="n">
        <f aca="false">R510+W510</f>
        <v>0</v>
      </c>
      <c r="AC510" s="54" t="n">
        <f aca="false">ROUND(X510+Y510+Z510+AA510+AB510,1)</f>
        <v>405</v>
      </c>
      <c r="AD510" s="55" t="n">
        <f aca="false">(ROUND(AC510-AC502,1)/AC502)</f>
        <v>0.211124401913876</v>
      </c>
      <c r="AE510" s="46"/>
      <c r="AF510" s="47"/>
      <c r="AH510" s="59"/>
    </row>
    <row r="511" customFormat="false" ht="15" hidden="false" customHeight="false" outlineLevel="0" collapsed="false">
      <c r="A511" s="48" t="s">
        <v>37</v>
      </c>
      <c r="B511" s="61"/>
      <c r="C511" s="50" t="s">
        <v>13</v>
      </c>
      <c r="D511" s="51" t="n">
        <v>40</v>
      </c>
      <c r="E511" s="51" t="n">
        <v>0</v>
      </c>
      <c r="F511" s="51" t="n">
        <v>0</v>
      </c>
      <c r="G511" s="51" t="n">
        <v>0</v>
      </c>
      <c r="H511" s="51" t="n">
        <v>110</v>
      </c>
      <c r="I511" s="52" t="n">
        <v>25</v>
      </c>
      <c r="J511" s="52" t="n">
        <v>25</v>
      </c>
      <c r="K511" s="52" t="n">
        <v>50</v>
      </c>
      <c r="L511" s="52" t="n">
        <v>50</v>
      </c>
      <c r="M511" s="52" t="n">
        <v>0</v>
      </c>
      <c r="N511" s="53" t="n">
        <f aca="false">D511*$D$12</f>
        <v>50</v>
      </c>
      <c r="O511" s="53" t="n">
        <f aca="false">E511*$E$12</f>
        <v>0</v>
      </c>
      <c r="P511" s="53" t="n">
        <f aca="false">F511*$F$12</f>
        <v>0</v>
      </c>
      <c r="Q511" s="53" t="n">
        <f aca="false">G511*$G$12</f>
        <v>0</v>
      </c>
      <c r="R511" s="53" t="n">
        <f aca="false">H511*$H$12</f>
        <v>137.5</v>
      </c>
      <c r="S511" s="53" t="n">
        <f aca="false">(N511/100)*(I511*$I$12)+(N511/100)*(J511*$J$12)</f>
        <v>25</v>
      </c>
      <c r="T511" s="53" t="n">
        <f aca="false">(O511/100)*(K511*$K$12)</f>
        <v>0</v>
      </c>
      <c r="U511" s="53" t="n">
        <f aca="false">(P511/100)*(K511*$K$12)+(P511/100)*(L511*$L$12)</f>
        <v>0</v>
      </c>
      <c r="V511" s="53" t="n">
        <f aca="false">(Q511/100)*(L511*$L$12)</f>
        <v>0</v>
      </c>
      <c r="W511" s="53" t="n">
        <f aca="false">(R511/100)*(K511*$K$12)+(R511/100)*(L511*$L$12)</f>
        <v>192.5</v>
      </c>
      <c r="X511" s="53" t="n">
        <f aca="false">N511+S511</f>
        <v>75</v>
      </c>
      <c r="Y511" s="53" t="n">
        <f aca="false">O511+T511</f>
        <v>0</v>
      </c>
      <c r="Z511" s="53" t="n">
        <f aca="false">P511+U511</f>
        <v>0</v>
      </c>
      <c r="AA511" s="53" t="n">
        <f aca="false">Q511+V511</f>
        <v>0</v>
      </c>
      <c r="AB511" s="53" t="n">
        <f aca="false">R511+W511</f>
        <v>330</v>
      </c>
      <c r="AC511" s="54" t="n">
        <f aca="false">ROUND(X511+Y511+Z511+AA511+AB511,1)</f>
        <v>405</v>
      </c>
      <c r="AD511" s="55" t="n">
        <f aca="false">(ROUND(AC511-AC502,1)/AC502)</f>
        <v>0.211124401913876</v>
      </c>
      <c r="AE511" s="46"/>
      <c r="AF511" s="47"/>
      <c r="AH511" s="59"/>
    </row>
    <row r="512" customFormat="false" ht="15" hidden="false" customHeight="false" outlineLevel="0" collapsed="false">
      <c r="A512" s="48" t="s">
        <v>38</v>
      </c>
      <c r="B512" s="61"/>
      <c r="C512" s="50" t="s">
        <v>14</v>
      </c>
      <c r="D512" s="51" t="n">
        <v>80</v>
      </c>
      <c r="E512" s="51" t="n">
        <v>0</v>
      </c>
      <c r="F512" s="51" t="n">
        <v>54</v>
      </c>
      <c r="G512" s="51" t="n">
        <v>0</v>
      </c>
      <c r="H512" s="51" t="n">
        <v>0</v>
      </c>
      <c r="I512" s="52" t="n">
        <v>25</v>
      </c>
      <c r="J512" s="52" t="n">
        <v>25</v>
      </c>
      <c r="K512" s="52" t="n">
        <v>20</v>
      </c>
      <c r="L512" s="52" t="n">
        <v>20</v>
      </c>
      <c r="M512" s="52" t="n">
        <v>50</v>
      </c>
      <c r="N512" s="53" t="n">
        <f aca="false">D512*$D$13</f>
        <v>100</v>
      </c>
      <c r="O512" s="53" t="n">
        <f aca="false">E512*$E$13</f>
        <v>0</v>
      </c>
      <c r="P512" s="53" t="n">
        <f aca="false">F512*$F$13</f>
        <v>67.5</v>
      </c>
      <c r="Q512" s="53" t="n">
        <f aca="false">G512*$G$13</f>
        <v>0</v>
      </c>
      <c r="R512" s="53" t="n">
        <f aca="false">H512*$H$13</f>
        <v>0</v>
      </c>
      <c r="S512" s="53" t="n">
        <f aca="false">(N512/100)*(I512*$I$13)+(N512/100)*(J512*$J$13)+(N512/100)*(M512*$M$13)</f>
        <v>150</v>
      </c>
      <c r="T512" s="53" t="n">
        <f aca="false">(O512/100)*(K512*$K$13)+(O512/100)*(M512*$M$13)</f>
        <v>0</v>
      </c>
      <c r="U512" s="53" t="n">
        <f aca="false">(P512/100)*(K512*$K$13)+(P512/100)*(L512*$L$13)+(P512/100)*(M512*$M$13)</f>
        <v>94.5</v>
      </c>
      <c r="V512" s="53" t="n">
        <f aca="false">(Q512/100)*(L512*$L$13)+(Q512/100)*(M512*$M$13)</f>
        <v>0</v>
      </c>
      <c r="W512" s="53" t="n">
        <f aca="false">(R512/100)*(K512*$K$13)+(R512/100)*(L512*$L$13)+(R512/100)*(M512*$M$13)</f>
        <v>0</v>
      </c>
      <c r="X512" s="53" t="n">
        <f aca="false">N512+S512</f>
        <v>250</v>
      </c>
      <c r="Y512" s="53" t="n">
        <f aca="false">O512+T512</f>
        <v>0</v>
      </c>
      <c r="Z512" s="53" t="n">
        <f aca="false">P512+U512</f>
        <v>162</v>
      </c>
      <c r="AA512" s="53" t="n">
        <f aca="false">Q512+V512</f>
        <v>0</v>
      </c>
      <c r="AB512" s="53" t="n">
        <f aca="false">R512+W512</f>
        <v>0</v>
      </c>
      <c r="AC512" s="54" t="n">
        <f aca="false">ROUND(X512+Y512+Z512+AA512+AB512,1)</f>
        <v>412</v>
      </c>
      <c r="AD512" s="55" t="n">
        <f aca="false">(ROUND(AC512-AC502,1)/AC502)</f>
        <v>0.232057416267943</v>
      </c>
      <c r="AE512" s="46"/>
      <c r="AF512" s="47"/>
      <c r="AH512" s="59"/>
    </row>
    <row r="513" customFormat="false" ht="15" hidden="false" customHeight="false" outlineLevel="0" collapsed="false">
      <c r="A513" s="48" t="s">
        <v>39</v>
      </c>
      <c r="B513" s="61"/>
      <c r="C513" s="50" t="s">
        <v>15</v>
      </c>
      <c r="D513" s="51" t="n">
        <v>110</v>
      </c>
      <c r="E513" s="51" t="n">
        <v>0</v>
      </c>
      <c r="F513" s="51" t="n">
        <v>0</v>
      </c>
      <c r="G513" s="51" t="n">
        <v>0</v>
      </c>
      <c r="H513" s="51" t="n">
        <v>0</v>
      </c>
      <c r="I513" s="52" t="n">
        <v>25</v>
      </c>
      <c r="J513" s="52" t="n">
        <v>25</v>
      </c>
      <c r="K513" s="52" t="n">
        <v>80</v>
      </c>
      <c r="L513" s="52" t="n">
        <v>0</v>
      </c>
      <c r="M513" s="52" t="n">
        <v>0</v>
      </c>
      <c r="N513" s="53" t="n">
        <f aca="false">D513*$D$14</f>
        <v>137.5</v>
      </c>
      <c r="O513" s="53" t="n">
        <f aca="false">E513*$E$14</f>
        <v>0</v>
      </c>
      <c r="P513" s="53" t="n">
        <f aca="false">F513*$F$14</f>
        <v>0</v>
      </c>
      <c r="Q513" s="53" t="n">
        <f aca="false">G513*$G$14</f>
        <v>0</v>
      </c>
      <c r="R513" s="53" t="n">
        <f aca="false">H513*$H$14</f>
        <v>0</v>
      </c>
      <c r="S513" s="53" t="n">
        <f aca="false">(N513/100)*(I513*$I$14)+(N513/100)*(J513*$J$14)+(N513/100)*(K513*$K$14)</f>
        <v>288.75</v>
      </c>
      <c r="T513" s="53" t="n">
        <f aca="false">(O513/100)*(K513*$K$14)</f>
        <v>0</v>
      </c>
      <c r="U513" s="53" t="n">
        <f aca="false">(P513/100)*(K513*$K$14)+(P513/100)*(L513*$L$14)</f>
        <v>0</v>
      </c>
      <c r="V513" s="53" t="n">
        <f aca="false">(Q513/100)*(L513*$L$14)</f>
        <v>0</v>
      </c>
      <c r="W513" s="53" t="n">
        <f aca="false">(R513/100)*(K513*$L$14)+(R513/100)*(L513*$M$14)</f>
        <v>0</v>
      </c>
      <c r="X513" s="53" t="n">
        <f aca="false">N513+S513</f>
        <v>426.25</v>
      </c>
      <c r="Y513" s="53" t="n">
        <f aca="false">O513+T513</f>
        <v>0</v>
      </c>
      <c r="Z513" s="53" t="n">
        <f aca="false">P513+U513</f>
        <v>0</v>
      </c>
      <c r="AA513" s="53" t="n">
        <f aca="false">Q513+V513</f>
        <v>0</v>
      </c>
      <c r="AB513" s="53" t="n">
        <f aca="false">R513+W513</f>
        <v>0</v>
      </c>
      <c r="AC513" s="54" t="n">
        <f aca="false">ROUND(X513+Y513+Z513+AA513+AB513,1)</f>
        <v>426.3</v>
      </c>
      <c r="AD513" s="55" t="n">
        <f aca="false">(ROUND(AC513-AC502,1)/AC502)</f>
        <v>0.274820574162679</v>
      </c>
      <c r="AE513" s="46"/>
      <c r="AF513" s="47"/>
      <c r="AH513" s="59"/>
    </row>
    <row r="514" customFormat="false" ht="15" hidden="false" customHeight="false" outlineLevel="0" collapsed="false">
      <c r="A514" s="48"/>
      <c r="B514" s="61"/>
      <c r="C514" s="50" t="s">
        <v>16</v>
      </c>
      <c r="D514" s="51" t="n">
        <v>110</v>
      </c>
      <c r="E514" s="51" t="n">
        <v>0</v>
      </c>
      <c r="F514" s="51" t="n">
        <v>0</v>
      </c>
      <c r="G514" s="51" t="n">
        <v>0</v>
      </c>
      <c r="H514" s="51" t="n">
        <v>0</v>
      </c>
      <c r="I514" s="52" t="n">
        <v>25</v>
      </c>
      <c r="J514" s="52" t="n">
        <v>25</v>
      </c>
      <c r="K514" s="52" t="n">
        <v>0</v>
      </c>
      <c r="L514" s="52" t="n">
        <v>80</v>
      </c>
      <c r="M514" s="52" t="n">
        <v>0</v>
      </c>
      <c r="N514" s="53" t="n">
        <f aca="false">D514*$D$15</f>
        <v>137.5</v>
      </c>
      <c r="O514" s="53" t="n">
        <f aca="false">E514*$E$15</f>
        <v>0</v>
      </c>
      <c r="P514" s="53" t="n">
        <f aca="false">F514*$F$15</f>
        <v>0</v>
      </c>
      <c r="Q514" s="53" t="n">
        <f aca="false">G514*$G$15</f>
        <v>0</v>
      </c>
      <c r="R514" s="53" t="n">
        <f aca="false">H514*$H$15</f>
        <v>0</v>
      </c>
      <c r="S514" s="53" t="n">
        <f aca="false">(N514/100)*(I514*$I$15)+(N514/100)*(J514*$J$15)+(N514/100)*(L514*$L$15)</f>
        <v>288.75</v>
      </c>
      <c r="T514" s="53" t="n">
        <f aca="false">(O514/100)*(K514*$K$15)</f>
        <v>0</v>
      </c>
      <c r="U514" s="53" t="n">
        <f aca="false">(P514/100)*(K514*$K$15)+(P514/100)*(L514*$L$15)</f>
        <v>0</v>
      </c>
      <c r="V514" s="53" t="n">
        <f aca="false">(Q514/100)*(L514*$L$15)</f>
        <v>0</v>
      </c>
      <c r="W514" s="53" t="n">
        <f aca="false">(R514/100)*(K514*$K$15)+(R514/100)*(L514*$L$15)</f>
        <v>0</v>
      </c>
      <c r="X514" s="53" t="n">
        <f aca="false">N514+S514</f>
        <v>426.25</v>
      </c>
      <c r="Y514" s="53" t="n">
        <f aca="false">O514+T514</f>
        <v>0</v>
      </c>
      <c r="Z514" s="53" t="n">
        <f aca="false">P514+U514</f>
        <v>0</v>
      </c>
      <c r="AA514" s="53" t="n">
        <f aca="false">Q514+V514</f>
        <v>0</v>
      </c>
      <c r="AB514" s="53" t="n">
        <f aca="false">R514+W514</f>
        <v>0</v>
      </c>
      <c r="AC514" s="54" t="n">
        <f aca="false">ROUND(X514+Y514+Z514+AA514+AB514,1)</f>
        <v>426.3</v>
      </c>
      <c r="AD514" s="55" t="n">
        <f aca="false">(ROUND(AC514-AC502,1)/AC502)</f>
        <v>0.274820574162679</v>
      </c>
      <c r="AE514" s="46"/>
      <c r="AF514" s="47"/>
      <c r="AH514" s="59"/>
    </row>
    <row r="515" customFormat="false" ht="15" hidden="false" customHeight="false" outlineLevel="0" collapsed="false">
      <c r="A515" s="48"/>
      <c r="B515" s="61"/>
      <c r="C515" s="50" t="s">
        <v>17</v>
      </c>
      <c r="D515" s="51" t="n">
        <v>80</v>
      </c>
      <c r="E515" s="51" t="n">
        <v>0</v>
      </c>
      <c r="F515" s="51" t="n">
        <v>54</v>
      </c>
      <c r="G515" s="51" t="n">
        <v>0</v>
      </c>
      <c r="H515" s="51" t="n">
        <v>0</v>
      </c>
      <c r="I515" s="52" t="n">
        <v>25</v>
      </c>
      <c r="J515" s="52" t="n">
        <v>62</v>
      </c>
      <c r="K515" s="52" t="n">
        <v>20</v>
      </c>
      <c r="L515" s="52" t="n">
        <v>20</v>
      </c>
      <c r="M515" s="52" t="n">
        <v>0</v>
      </c>
      <c r="N515" s="53" t="n">
        <f aca="false">D515*$D$16</f>
        <v>100</v>
      </c>
      <c r="O515" s="53" t="n">
        <f aca="false">E515*$E$16</f>
        <v>0</v>
      </c>
      <c r="P515" s="53" t="n">
        <f aca="false">F515*$F$16</f>
        <v>67.5</v>
      </c>
      <c r="Q515" s="53" t="n">
        <f aca="false">G515*$G$16</f>
        <v>0</v>
      </c>
      <c r="R515" s="53" t="n">
        <f aca="false">H515*$H$16</f>
        <v>0</v>
      </c>
      <c r="S515" s="53" t="n">
        <f aca="false">(N515/100)*(I515*$I$16)+(N515/100)*(J515*$J$16)</f>
        <v>180</v>
      </c>
      <c r="T515" s="53" t="n">
        <f aca="false">(O515/100)*(K515*$K$16)</f>
        <v>0</v>
      </c>
      <c r="U515" s="53" t="n">
        <f aca="false">(P515/100)*(K515*$K$16)+(P515/100)*(L515*$L$16)</f>
        <v>27</v>
      </c>
      <c r="V515" s="53" t="n">
        <f aca="false">(Q515/100)*(L515*$L$16)</f>
        <v>0</v>
      </c>
      <c r="W515" s="53" t="n">
        <f aca="false">(R515/100)*(K515*$K$16)+(R515/100)*(L515*$L$16)</f>
        <v>0</v>
      </c>
      <c r="X515" s="53" t="n">
        <f aca="false">N515+S515</f>
        <v>280</v>
      </c>
      <c r="Y515" s="53" t="n">
        <f aca="false">O515+T515</f>
        <v>0</v>
      </c>
      <c r="Z515" s="53" t="n">
        <f aca="false">P515+U515</f>
        <v>94.5</v>
      </c>
      <c r="AA515" s="53" t="n">
        <f aca="false">Q515+V515</f>
        <v>0</v>
      </c>
      <c r="AB515" s="53" t="n">
        <f aca="false">R515+W515</f>
        <v>0</v>
      </c>
      <c r="AC515" s="54" t="n">
        <f aca="false">ROUND(X515+Y515+Z515+AA515+AB515,1)</f>
        <v>374.5</v>
      </c>
      <c r="AD515" s="55" t="n">
        <f aca="false">(ROUND(AC515-AC502,1)/AC502)</f>
        <v>0.119916267942584</v>
      </c>
      <c r="AE515" s="46"/>
      <c r="AF515" s="47"/>
      <c r="AH515" s="59"/>
    </row>
    <row r="516" customFormat="false" ht="15" hidden="false" customHeight="false" outlineLevel="0" collapsed="false">
      <c r="A516" s="48"/>
      <c r="B516" s="61"/>
      <c r="C516" s="50" t="s">
        <v>18</v>
      </c>
      <c r="D516" s="51" t="n">
        <v>80</v>
      </c>
      <c r="E516" s="51" t="n">
        <v>0</v>
      </c>
      <c r="F516" s="51" t="n">
        <v>54</v>
      </c>
      <c r="G516" s="51" t="n">
        <v>0</v>
      </c>
      <c r="H516" s="51" t="n">
        <v>0</v>
      </c>
      <c r="I516" s="52" t="n">
        <v>62</v>
      </c>
      <c r="J516" s="52" t="n">
        <v>25</v>
      </c>
      <c r="K516" s="52" t="n">
        <v>20</v>
      </c>
      <c r="L516" s="52" t="n">
        <v>20</v>
      </c>
      <c r="M516" s="52" t="n">
        <v>0</v>
      </c>
      <c r="N516" s="53" t="n">
        <f aca="false">D516*$D$17</f>
        <v>100</v>
      </c>
      <c r="O516" s="53" t="n">
        <f aca="false">E516*$E$17</f>
        <v>0</v>
      </c>
      <c r="P516" s="53" t="n">
        <f aca="false">F516*$F$17</f>
        <v>67.5</v>
      </c>
      <c r="Q516" s="53" t="n">
        <f aca="false">G516*$G$17</f>
        <v>0</v>
      </c>
      <c r="R516" s="53" t="n">
        <f aca="false">H516*$H$17</f>
        <v>0</v>
      </c>
      <c r="S516" s="53" t="n">
        <f aca="false">(N516/100)*(I516*$I$17)+(N516/100)*(J516*$J$17)</f>
        <v>180</v>
      </c>
      <c r="T516" s="53" t="n">
        <f aca="false">(O516/100)*(K516*$K$17)</f>
        <v>0</v>
      </c>
      <c r="U516" s="53" t="n">
        <f aca="false">(P516/100)*(K516*$K$17)+(P516/100)*(L516*$L$17)</f>
        <v>27</v>
      </c>
      <c r="V516" s="53" t="n">
        <f aca="false">(Q516/100)*(L516*$L$17)</f>
        <v>0</v>
      </c>
      <c r="W516" s="53" t="n">
        <f aca="false">(R516/100)*(K516*$K$17)+(R516/100)*(L516*$L$17)</f>
        <v>0</v>
      </c>
      <c r="X516" s="53" t="n">
        <f aca="false">N516+S516</f>
        <v>280</v>
      </c>
      <c r="Y516" s="53" t="n">
        <f aca="false">O516+T516</f>
        <v>0</v>
      </c>
      <c r="Z516" s="53" t="n">
        <f aca="false">P516+U516</f>
        <v>94.5</v>
      </c>
      <c r="AA516" s="53" t="n">
        <f aca="false">Q516+V516</f>
        <v>0</v>
      </c>
      <c r="AB516" s="53" t="n">
        <f aca="false">R516+W516</f>
        <v>0</v>
      </c>
      <c r="AC516" s="54" t="n">
        <f aca="false">ROUND(X516+Y516+Z516+AA516+AB516,1)</f>
        <v>374.5</v>
      </c>
      <c r="AD516" s="55" t="n">
        <f aca="false">(ROUND(AC516-AC502,1)/AC502)</f>
        <v>0.119916267942584</v>
      </c>
      <c r="AE516" s="46" t="s">
        <v>28</v>
      </c>
      <c r="AF516" s="47"/>
      <c r="AH516" s="59"/>
    </row>
    <row r="517" customFormat="false" ht="15" hidden="false" customHeight="false" outlineLevel="0" collapsed="false">
      <c r="A517" s="56" t="s">
        <v>19</v>
      </c>
      <c r="B517" s="62" t="s">
        <v>77</v>
      </c>
      <c r="C517" s="40" t="s">
        <v>50</v>
      </c>
      <c r="D517" s="41" t="n">
        <v>102</v>
      </c>
      <c r="E517" s="41" t="n">
        <v>0</v>
      </c>
      <c r="F517" s="41" t="n">
        <v>0</v>
      </c>
      <c r="G517" s="41" t="n">
        <v>0</v>
      </c>
      <c r="H517" s="41" t="n">
        <v>30</v>
      </c>
      <c r="I517" s="42" t="n">
        <v>40</v>
      </c>
      <c r="J517" s="42" t="n">
        <v>20</v>
      </c>
      <c r="K517" s="42" t="n">
        <v>0</v>
      </c>
      <c r="L517" s="42" t="n">
        <v>0</v>
      </c>
      <c r="M517" s="42" t="n">
        <v>0</v>
      </c>
      <c r="N517" s="43" t="n">
        <f aca="false">D517*$D$3</f>
        <v>132.6</v>
      </c>
      <c r="O517" s="43" t="n">
        <f aca="false">E517*$E$3</f>
        <v>0</v>
      </c>
      <c r="P517" s="43" t="n">
        <f aca="false">F517*$F$3</f>
        <v>0</v>
      </c>
      <c r="Q517" s="43" t="n">
        <f aca="false">G517*$G$3</f>
        <v>0</v>
      </c>
      <c r="R517" s="43" t="n">
        <f aca="false">H517*$H$3</f>
        <v>39</v>
      </c>
      <c r="S517" s="43" t="n">
        <f aca="false">(N517/100)*(I517*$I$3)+(N517/100)*(J517*$J$3)</f>
        <v>159.12</v>
      </c>
      <c r="T517" s="43" t="n">
        <f aca="false">(O517/100)*(K517*$K$3)</f>
        <v>0</v>
      </c>
      <c r="U517" s="43" t="n">
        <f aca="false">(P517/100)*(K517*$K$3)+(P517/100)*(L517*$L$3)</f>
        <v>0</v>
      </c>
      <c r="V517" s="43" t="n">
        <f aca="false">(Q517/100)*(L517*$L$3)</f>
        <v>0</v>
      </c>
      <c r="W517" s="43" t="n">
        <f aca="false">(R517/100)*(K517*$K$3)+(R517/100)*(L517*$L$3)</f>
        <v>0</v>
      </c>
      <c r="X517" s="43" t="n">
        <f aca="false">N517+S517</f>
        <v>291.72</v>
      </c>
      <c r="Y517" s="43" t="n">
        <f aca="false">O517+T517</f>
        <v>0</v>
      </c>
      <c r="Z517" s="43" t="n">
        <f aca="false">P517+U517</f>
        <v>0</v>
      </c>
      <c r="AA517" s="43" t="n">
        <f aca="false">Q517+V517</f>
        <v>0</v>
      </c>
      <c r="AB517" s="43" t="n">
        <f aca="false">R517+W517</f>
        <v>39</v>
      </c>
      <c r="AC517" s="44" t="n">
        <f aca="false">ROUND(X517+Y517+Z517+AA517+AB517,1)</f>
        <v>330.7</v>
      </c>
      <c r="AD517" s="45"/>
      <c r="AE517" s="46"/>
      <c r="AF517" s="47"/>
      <c r="AH517" s="59"/>
    </row>
    <row r="518" customFormat="false" ht="15" hidden="false" customHeight="false" outlineLevel="0" collapsed="false">
      <c r="A518" s="48" t="s">
        <v>29</v>
      </c>
      <c r="B518" s="63" t="n">
        <v>16</v>
      </c>
      <c r="C518" s="50" t="s">
        <v>5</v>
      </c>
      <c r="D518" s="51" t="n">
        <v>102</v>
      </c>
      <c r="E518" s="51" t="n">
        <v>0</v>
      </c>
      <c r="F518" s="51" t="n">
        <v>0</v>
      </c>
      <c r="G518" s="51" t="n">
        <v>0</v>
      </c>
      <c r="H518" s="51" t="n">
        <v>30</v>
      </c>
      <c r="I518" s="52" t="n">
        <v>55</v>
      </c>
      <c r="J518" s="52" t="n">
        <v>35</v>
      </c>
      <c r="K518" s="52" t="n">
        <v>0</v>
      </c>
      <c r="L518" s="52" t="n">
        <v>0</v>
      </c>
      <c r="M518" s="52" t="n">
        <v>0</v>
      </c>
      <c r="N518" s="53" t="n">
        <f aca="false">D518*$D$4</f>
        <v>127.5</v>
      </c>
      <c r="O518" s="53" t="n">
        <f aca="false">E518*$E$4</f>
        <v>0</v>
      </c>
      <c r="P518" s="53" t="n">
        <f aca="false">F518*$F$4</f>
        <v>0</v>
      </c>
      <c r="Q518" s="53" t="n">
        <f aca="false">G518*$G$4</f>
        <v>0</v>
      </c>
      <c r="R518" s="53" t="n">
        <f aca="false">H518*$H$4</f>
        <v>37.5</v>
      </c>
      <c r="S518" s="53" t="n">
        <f aca="false">(N518/100)*(I518*$I$4)+(N518/100)*(J518*$J$4)</f>
        <v>229.5</v>
      </c>
      <c r="T518" s="53" t="n">
        <f aca="false">(O518/100)*(K518*$K$4)</f>
        <v>0</v>
      </c>
      <c r="U518" s="53" t="n">
        <f aca="false">(P518/100)*(K518*$K$4)+(P518/100)*(L518*$L$4)</f>
        <v>0</v>
      </c>
      <c r="V518" s="53" t="n">
        <f aca="false">(Q518/100)*(L518*$L$4)</f>
        <v>0</v>
      </c>
      <c r="W518" s="53" t="n">
        <f aca="false">(R518/100)*(K518*$K$4)+(R518/100)*(L518*$L$4)</f>
        <v>0</v>
      </c>
      <c r="X518" s="53" t="n">
        <f aca="false">N518+S518</f>
        <v>357</v>
      </c>
      <c r="Y518" s="53" t="n">
        <f aca="false">O518+T518</f>
        <v>0</v>
      </c>
      <c r="Z518" s="53" t="n">
        <f aca="false">P518+U518</f>
        <v>0</v>
      </c>
      <c r="AA518" s="53" t="n">
        <f aca="false">Q518+V518</f>
        <v>0</v>
      </c>
      <c r="AB518" s="53" t="n">
        <f aca="false">R518+W518</f>
        <v>37.5</v>
      </c>
      <c r="AC518" s="54" t="n">
        <f aca="false">ROUND(X518+Y518+Z518+AA518+AB518,1)</f>
        <v>394.5</v>
      </c>
      <c r="AD518" s="55" t="n">
        <f aca="false">(ROUND(AC518-AC517,1)/AC517)</f>
        <v>0.192924100393106</v>
      </c>
      <c r="AE518" s="46"/>
      <c r="AF518" s="47"/>
      <c r="AH518" s="59"/>
    </row>
    <row r="519" customFormat="false" ht="15" hidden="false" customHeight="false" outlineLevel="0" collapsed="false">
      <c r="A519" s="48" t="s">
        <v>30</v>
      </c>
      <c r="B519" s="63" t="n">
        <v>10</v>
      </c>
      <c r="C519" s="50" t="s">
        <v>6</v>
      </c>
      <c r="D519" s="51" t="n">
        <v>102</v>
      </c>
      <c r="E519" s="51" t="n">
        <v>0</v>
      </c>
      <c r="F519" s="51" t="n">
        <v>0</v>
      </c>
      <c r="G519" s="51" t="n">
        <v>0</v>
      </c>
      <c r="H519" s="51" t="n">
        <v>30</v>
      </c>
      <c r="I519" s="52" t="n">
        <v>40</v>
      </c>
      <c r="J519" s="52" t="n">
        <v>20</v>
      </c>
      <c r="K519" s="52" t="n">
        <v>0</v>
      </c>
      <c r="L519" s="52" t="n">
        <v>0</v>
      </c>
      <c r="M519" s="52" t="n">
        <v>0</v>
      </c>
      <c r="N519" s="53" t="n">
        <f aca="false">D519*$D$5</f>
        <v>132.6</v>
      </c>
      <c r="O519" s="53" t="n">
        <f aca="false">E519*$E$5</f>
        <v>0</v>
      </c>
      <c r="P519" s="53" t="n">
        <f aca="false">F519*$F$5</f>
        <v>0</v>
      </c>
      <c r="Q519" s="53" t="n">
        <f aca="false">G519*$G$5</f>
        <v>0</v>
      </c>
      <c r="R519" s="53" t="n">
        <f aca="false">H519*$H$5</f>
        <v>39</v>
      </c>
      <c r="S519" s="53" t="n">
        <f aca="false">(N519/100)*(I519*$I$5)+(N519/100)*(J519*$J$5)</f>
        <v>159.12</v>
      </c>
      <c r="T519" s="53" t="n">
        <f aca="false">(O519/100)*(K519*$K$5)</f>
        <v>0</v>
      </c>
      <c r="U519" s="53" t="n">
        <f aca="false">(P519/100)*(K519*$K$5)+(P519/100)*(L519*$L$5)</f>
        <v>0</v>
      </c>
      <c r="V519" s="53" t="n">
        <f aca="false">(Q519/100)*(L519*$L$5)</f>
        <v>0</v>
      </c>
      <c r="W519" s="53" t="n">
        <f aca="false">(R519/100)*(K519*$K$5)+(R519/100)*(L519*$L$5)</f>
        <v>0</v>
      </c>
      <c r="X519" s="53" t="n">
        <f aca="false">N519+S519</f>
        <v>291.72</v>
      </c>
      <c r="Y519" s="53" t="n">
        <f aca="false">O519+T519</f>
        <v>0</v>
      </c>
      <c r="Z519" s="53" t="n">
        <f aca="false">P519+U519</f>
        <v>0</v>
      </c>
      <c r="AA519" s="53" t="n">
        <f aca="false">Q519+V519</f>
        <v>0</v>
      </c>
      <c r="AB519" s="53" t="n">
        <f aca="false">R519+W519</f>
        <v>39</v>
      </c>
      <c r="AC519" s="54" t="n">
        <f aca="false">ROUND(X519+Y519+Z519+AA519+AB519,1)</f>
        <v>330.7</v>
      </c>
      <c r="AD519" s="55" t="n">
        <f aca="false">(ROUND(AC519-AC517,1)/AC517)</f>
        <v>0</v>
      </c>
      <c r="AE519" s="46"/>
      <c r="AF519" s="47"/>
      <c r="AH519" s="59"/>
    </row>
    <row r="520" customFormat="false" ht="15" hidden="false" customHeight="false" outlineLevel="0" collapsed="false">
      <c r="A520" s="48" t="s">
        <v>31</v>
      </c>
      <c r="B520" s="63" t="n">
        <v>15</v>
      </c>
      <c r="C520" s="50" t="s">
        <v>7</v>
      </c>
      <c r="D520" s="51" t="n">
        <v>102</v>
      </c>
      <c r="E520" s="51" t="n">
        <v>0</v>
      </c>
      <c r="F520" s="51" t="n">
        <v>0</v>
      </c>
      <c r="G520" s="51" t="n">
        <v>0</v>
      </c>
      <c r="H520" s="51" t="n">
        <v>30</v>
      </c>
      <c r="I520" s="52" t="n">
        <v>40</v>
      </c>
      <c r="J520" s="52" t="n">
        <v>20</v>
      </c>
      <c r="K520" s="52" t="n">
        <v>0</v>
      </c>
      <c r="L520" s="52" t="n">
        <v>0</v>
      </c>
      <c r="M520" s="52" t="n">
        <v>0</v>
      </c>
      <c r="N520" s="53" t="n">
        <f aca="false">D520*$D$6</f>
        <v>132.6</v>
      </c>
      <c r="O520" s="53" t="n">
        <f aca="false">E520*$E$6</f>
        <v>0</v>
      </c>
      <c r="P520" s="53" t="n">
        <f aca="false">F520*$F$6</f>
        <v>0</v>
      </c>
      <c r="Q520" s="53" t="n">
        <f aca="false">G520*$G$6</f>
        <v>0</v>
      </c>
      <c r="R520" s="53" t="n">
        <f aca="false">H520*$H$6</f>
        <v>39</v>
      </c>
      <c r="S520" s="53" t="n">
        <f aca="false">(N520/100)*(I520*$I$6)+(N520/100)*(J520*$J$6)</f>
        <v>159.12</v>
      </c>
      <c r="T520" s="53" t="n">
        <f aca="false">(O520/100)*(K520*$K$6)</f>
        <v>0</v>
      </c>
      <c r="U520" s="53" t="n">
        <f aca="false">(P520/100)*(K520*$K$6)+(P520/100)*(L520*$L$6)</f>
        <v>0</v>
      </c>
      <c r="V520" s="53" t="n">
        <f aca="false">(Q520/100)*(L520*$L$6)</f>
        <v>0</v>
      </c>
      <c r="W520" s="53" t="n">
        <f aca="false">(R520/100)*(K520*$K$6)+(R520/100)*(L520*$L$6)</f>
        <v>0</v>
      </c>
      <c r="X520" s="53" t="n">
        <f aca="false">N520+S520</f>
        <v>291.72</v>
      </c>
      <c r="Y520" s="53" t="n">
        <f aca="false">O520+T520</f>
        <v>0</v>
      </c>
      <c r="Z520" s="53" t="n">
        <f aca="false">P520+U520</f>
        <v>0</v>
      </c>
      <c r="AA520" s="53" t="n">
        <f aca="false">Q520+V520</f>
        <v>0</v>
      </c>
      <c r="AB520" s="53" t="n">
        <f aca="false">R520+W520</f>
        <v>39</v>
      </c>
      <c r="AC520" s="54" t="n">
        <f aca="false">ROUND(X520+Y520+Z520+AA520+AB520,1)</f>
        <v>330.7</v>
      </c>
      <c r="AD520" s="55" t="n">
        <f aca="false">(ROUND(AC520-AC517,1)/AC517)</f>
        <v>0</v>
      </c>
      <c r="AE520" s="46"/>
      <c r="AF520" s="47"/>
      <c r="AH520" s="59"/>
    </row>
    <row r="521" customFormat="false" ht="15" hidden="false" customHeight="false" outlineLevel="0" collapsed="false">
      <c r="A521" s="48" t="s">
        <v>32</v>
      </c>
      <c r="B521" s="63" t="n">
        <v>15</v>
      </c>
      <c r="C521" s="50" t="s">
        <v>8</v>
      </c>
      <c r="D521" s="51" t="n">
        <v>102</v>
      </c>
      <c r="E521" s="51" t="n">
        <v>0</v>
      </c>
      <c r="F521" s="51" t="n">
        <v>0</v>
      </c>
      <c r="G521" s="51" t="n">
        <v>0</v>
      </c>
      <c r="H521" s="51" t="n">
        <v>30</v>
      </c>
      <c r="I521" s="52" t="n">
        <v>40</v>
      </c>
      <c r="J521" s="52" t="n">
        <v>20</v>
      </c>
      <c r="K521" s="52" t="n">
        <v>0</v>
      </c>
      <c r="L521" s="52" t="n">
        <v>0</v>
      </c>
      <c r="M521" s="52" t="n">
        <v>0</v>
      </c>
      <c r="N521" s="53" t="n">
        <f aca="false">D521*$D$7</f>
        <v>132.6</v>
      </c>
      <c r="O521" s="53" t="n">
        <f aca="false">E521*$E$7</f>
        <v>0</v>
      </c>
      <c r="P521" s="53" t="n">
        <f aca="false">F521*$F$7</f>
        <v>0</v>
      </c>
      <c r="Q521" s="53" t="n">
        <f aca="false">G521*$G$7</f>
        <v>0</v>
      </c>
      <c r="R521" s="53" t="n">
        <f aca="false">H521*$H$7</f>
        <v>39</v>
      </c>
      <c r="S521" s="53" t="n">
        <f aca="false">(N521/100)*(I521*$I$7)+(N521/100)*(J521*$J$7)</f>
        <v>159.12</v>
      </c>
      <c r="T521" s="53" t="n">
        <f aca="false">(O521/100)*(K521*$K$7)</f>
        <v>0</v>
      </c>
      <c r="U521" s="53" t="n">
        <f aca="false">(P521/100)*(K521*$K$7)+(P521/100)*(L521*$L$7)</f>
        <v>0</v>
      </c>
      <c r="V521" s="53" t="n">
        <f aca="false">(Q521/100)*(L521*$L$7)</f>
        <v>0</v>
      </c>
      <c r="W521" s="53" t="n">
        <f aca="false">(R521/100)*(K521*$K$7)+(R521/100)*(L521*$L$7)</f>
        <v>0</v>
      </c>
      <c r="X521" s="53" t="n">
        <f aca="false">N521+S521</f>
        <v>291.72</v>
      </c>
      <c r="Y521" s="53" t="n">
        <f aca="false">O521+T521</f>
        <v>0</v>
      </c>
      <c r="Z521" s="53" t="n">
        <f aca="false">P521+U521</f>
        <v>0</v>
      </c>
      <c r="AA521" s="53" t="n">
        <f aca="false">Q521+V521</f>
        <v>0</v>
      </c>
      <c r="AB521" s="53" t="n">
        <f aca="false">R521+W521</f>
        <v>39</v>
      </c>
      <c r="AC521" s="54" t="n">
        <f aca="false">ROUND(X521+Y521+Z521+AA521+AB521,1)</f>
        <v>330.7</v>
      </c>
      <c r="AD521" s="55" t="n">
        <f aca="false">(ROUND(AC521-AC517,1)/AC517)</f>
        <v>0</v>
      </c>
      <c r="AE521" s="46"/>
      <c r="AF521" s="47"/>
      <c r="AH521" s="59"/>
    </row>
    <row r="522" customFormat="false" ht="15" hidden="false" customHeight="false" outlineLevel="0" collapsed="false">
      <c r="A522" s="48" t="s">
        <v>33</v>
      </c>
      <c r="B522" s="63"/>
      <c r="C522" s="50" t="s">
        <v>9</v>
      </c>
      <c r="D522" s="51" t="n">
        <v>102</v>
      </c>
      <c r="E522" s="51" t="n">
        <v>0</v>
      </c>
      <c r="F522" s="51" t="n">
        <v>0</v>
      </c>
      <c r="G522" s="51" t="n">
        <v>0</v>
      </c>
      <c r="H522" s="51" t="n">
        <v>30</v>
      </c>
      <c r="I522" s="52" t="n">
        <v>40</v>
      </c>
      <c r="J522" s="52" t="n">
        <v>20</v>
      </c>
      <c r="K522" s="52" t="n">
        <v>0</v>
      </c>
      <c r="L522" s="52" t="n">
        <v>0</v>
      </c>
      <c r="M522" s="52" t="n">
        <v>0</v>
      </c>
      <c r="N522" s="53" t="n">
        <f aca="false">D522*$D$8</f>
        <v>132.6</v>
      </c>
      <c r="O522" s="53" t="n">
        <f aca="false">E522*$E$8</f>
        <v>0</v>
      </c>
      <c r="P522" s="53" t="n">
        <f aca="false">F522*$F$8</f>
        <v>0</v>
      </c>
      <c r="Q522" s="53" t="n">
        <f aca="false">G522*$G$8</f>
        <v>0</v>
      </c>
      <c r="R522" s="53" t="n">
        <f aca="false">H522*$H$8</f>
        <v>39</v>
      </c>
      <c r="S522" s="53" t="n">
        <f aca="false">(N522/100)*(I522*$I$8)+(N522/100)*(J522*$J$8)</f>
        <v>159.12</v>
      </c>
      <c r="T522" s="53" t="n">
        <f aca="false">(O522/100)*(K522*$K$8)</f>
        <v>0</v>
      </c>
      <c r="U522" s="53" t="n">
        <f aca="false">(P522/100)*(K522*$K$8)+(P522/100)*(L522*$L$8)</f>
        <v>0</v>
      </c>
      <c r="V522" s="53" t="n">
        <f aca="false">(Q522/100)*(L522*$L$8)</f>
        <v>0</v>
      </c>
      <c r="W522" s="53" t="n">
        <f aca="false">(R522/100)*(K522*$K$8)+(R522/100)*(L522*$L$8)</f>
        <v>0</v>
      </c>
      <c r="X522" s="53" t="n">
        <f aca="false">N522+S522</f>
        <v>291.72</v>
      </c>
      <c r="Y522" s="53" t="n">
        <f aca="false">O522+T522</f>
        <v>0</v>
      </c>
      <c r="Z522" s="53" t="n">
        <f aca="false">P522+U522</f>
        <v>0</v>
      </c>
      <c r="AA522" s="53" t="n">
        <f aca="false">Q522+V522</f>
        <v>0</v>
      </c>
      <c r="AB522" s="53" t="n">
        <f aca="false">R522+W522</f>
        <v>39</v>
      </c>
      <c r="AC522" s="54" t="n">
        <f aca="false">ROUND(X522+Y522+Z522+AA522+AB522,1)</f>
        <v>330.7</v>
      </c>
      <c r="AD522" s="55" t="n">
        <f aca="false">(ROUND(AC522-AC517,1)/AC517)</f>
        <v>0</v>
      </c>
      <c r="AE522" s="46"/>
      <c r="AF522" s="47"/>
      <c r="AH522" s="59"/>
    </row>
    <row r="523" customFormat="false" ht="15" hidden="false" customHeight="false" outlineLevel="0" collapsed="false">
      <c r="A523" s="48" t="s">
        <v>34</v>
      </c>
      <c r="B523" s="63"/>
      <c r="C523" s="50" t="s">
        <v>10</v>
      </c>
      <c r="D523" s="51" t="n">
        <v>51</v>
      </c>
      <c r="E523" s="51" t="n">
        <v>115</v>
      </c>
      <c r="F523" s="51" t="n">
        <v>0</v>
      </c>
      <c r="G523" s="51" t="n">
        <v>0</v>
      </c>
      <c r="H523" s="51" t="n">
        <v>0</v>
      </c>
      <c r="I523" s="52" t="n">
        <v>40</v>
      </c>
      <c r="J523" s="52" t="n">
        <v>20</v>
      </c>
      <c r="K523" s="52" t="n">
        <v>80</v>
      </c>
      <c r="L523" s="52" t="n">
        <v>0</v>
      </c>
      <c r="M523" s="52" t="n">
        <v>0</v>
      </c>
      <c r="N523" s="53" t="n">
        <f aca="false">D523*$D$9</f>
        <v>63.75</v>
      </c>
      <c r="O523" s="53" t="n">
        <f aca="false">E523*$E$9</f>
        <v>143.75</v>
      </c>
      <c r="P523" s="53" t="n">
        <f aca="false">F523*$F$9</f>
        <v>0</v>
      </c>
      <c r="Q523" s="53" t="n">
        <f aca="false">G523*$G$9</f>
        <v>0</v>
      </c>
      <c r="R523" s="53" t="n">
        <f aca="false">H523*$H$9</f>
        <v>0</v>
      </c>
      <c r="S523" s="53" t="n">
        <f aca="false">(N523/100)*(I523*$I$9)+(N523/100)*(J523*$J$9)</f>
        <v>38.25</v>
      </c>
      <c r="T523" s="53" t="n">
        <f aca="false">(O523/100)*(K523*$K$9)</f>
        <v>161</v>
      </c>
      <c r="U523" s="53" t="n">
        <f aca="false">(P523/100)*(K523*$K$9)+(P523/100)*(L523*$L$9)</f>
        <v>0</v>
      </c>
      <c r="V523" s="53" t="n">
        <f aca="false">(Q523/100)*(L523*$L$9)</f>
        <v>0</v>
      </c>
      <c r="W523" s="53" t="n">
        <f aca="false">(R523/100)*(K523*$K$9)+(R523/100)*(L523*$L$9)</f>
        <v>0</v>
      </c>
      <c r="X523" s="53" t="n">
        <f aca="false">N523+S523</f>
        <v>102</v>
      </c>
      <c r="Y523" s="53" t="n">
        <f aca="false">O523+T523</f>
        <v>304.75</v>
      </c>
      <c r="Z523" s="53" t="n">
        <f aca="false">P523+U523</f>
        <v>0</v>
      </c>
      <c r="AA523" s="53" t="n">
        <f aca="false">Q523+V523</f>
        <v>0</v>
      </c>
      <c r="AB523" s="53" t="n">
        <f aca="false">R523+W523</f>
        <v>0</v>
      </c>
      <c r="AC523" s="54" t="n">
        <f aca="false">ROUND(X523+Y523+Z523+AA523+AB523,1)</f>
        <v>406.8</v>
      </c>
      <c r="AD523" s="55" t="n">
        <f aca="false">(ROUND(AC523-AC517,1)/AC517)</f>
        <v>0.230117931660115</v>
      </c>
      <c r="AE523" s="46"/>
      <c r="AF523" s="47"/>
      <c r="AH523" s="59"/>
    </row>
    <row r="524" customFormat="false" ht="15" hidden="false" customHeight="false" outlineLevel="0" collapsed="false">
      <c r="A524" s="48" t="s">
        <v>35</v>
      </c>
      <c r="B524" s="63"/>
      <c r="C524" s="50" t="s">
        <v>11</v>
      </c>
      <c r="D524" s="51" t="n">
        <v>51</v>
      </c>
      <c r="E524" s="51" t="n">
        <v>0</v>
      </c>
      <c r="F524" s="51" t="n">
        <v>115</v>
      </c>
      <c r="G524" s="51" t="n">
        <v>0</v>
      </c>
      <c r="H524" s="51" t="n">
        <v>0</v>
      </c>
      <c r="I524" s="52" t="n">
        <v>40</v>
      </c>
      <c r="J524" s="52" t="n">
        <v>20</v>
      </c>
      <c r="K524" s="52" t="n">
        <v>40</v>
      </c>
      <c r="L524" s="52" t="n">
        <v>40</v>
      </c>
      <c r="M524" s="52" t="n">
        <v>0</v>
      </c>
      <c r="N524" s="53" t="n">
        <f aca="false">D524*$D$10</f>
        <v>63.75</v>
      </c>
      <c r="O524" s="53" t="n">
        <f aca="false">E524*$E$10</f>
        <v>0</v>
      </c>
      <c r="P524" s="53" t="n">
        <f aca="false">F524*$F$10</f>
        <v>143.75</v>
      </c>
      <c r="Q524" s="53" t="n">
        <f aca="false">G524*$G$10</f>
        <v>0</v>
      </c>
      <c r="R524" s="53" t="n">
        <f aca="false">H524*$H$10</f>
        <v>0</v>
      </c>
      <c r="S524" s="53" t="n">
        <f aca="false">(N524/100)*(I524*$I$10)+(N524/100)*(J524*$J$10)</f>
        <v>38.25</v>
      </c>
      <c r="T524" s="53" t="n">
        <f aca="false">(O524/100)*(K524*$J$10)</f>
        <v>0</v>
      </c>
      <c r="U524" s="53" t="n">
        <f aca="false">(P524/100)*(K524*$K$10)+(P524/100)*(L524*$L$10)</f>
        <v>161</v>
      </c>
      <c r="V524" s="53" t="n">
        <f aca="false">(Q524/100)*(L524*$L$10)</f>
        <v>0</v>
      </c>
      <c r="W524" s="53" t="n">
        <f aca="false">(R524/100)*(K524*$K$10)+(R524/100)*(L524*$L$10)</f>
        <v>0</v>
      </c>
      <c r="X524" s="53" t="n">
        <f aca="false">N524+S524</f>
        <v>102</v>
      </c>
      <c r="Y524" s="53" t="n">
        <f aca="false">O524+T524</f>
        <v>0</v>
      </c>
      <c r="Z524" s="53" t="n">
        <f aca="false">P524+U524</f>
        <v>304.75</v>
      </c>
      <c r="AA524" s="53" t="n">
        <f aca="false">Q524+V524</f>
        <v>0</v>
      </c>
      <c r="AB524" s="53" t="n">
        <f aca="false">R524+W524</f>
        <v>0</v>
      </c>
      <c r="AC524" s="54" t="n">
        <f aca="false">ROUND(X524+Y524+Z524+AA524+AB524,1)</f>
        <v>406.8</v>
      </c>
      <c r="AD524" s="55" t="n">
        <f aca="false">(ROUND(AC524-AC517,1)/AC517)</f>
        <v>0.230117931660115</v>
      </c>
      <c r="AE524" s="46"/>
      <c r="AF524" s="47"/>
      <c r="AH524" s="47"/>
    </row>
    <row r="525" customFormat="false" ht="15" hidden="false" customHeight="false" outlineLevel="0" collapsed="false">
      <c r="A525" s="48" t="s">
        <v>36</v>
      </c>
      <c r="B525" s="63"/>
      <c r="C525" s="50" t="s">
        <v>12</v>
      </c>
      <c r="D525" s="51" t="n">
        <v>51</v>
      </c>
      <c r="E525" s="51" t="n">
        <v>0</v>
      </c>
      <c r="F525" s="51" t="n">
        <v>0</v>
      </c>
      <c r="G525" s="51" t="n">
        <v>115</v>
      </c>
      <c r="H525" s="51" t="n">
        <v>0</v>
      </c>
      <c r="I525" s="52" t="n">
        <v>40</v>
      </c>
      <c r="J525" s="52" t="n">
        <v>20</v>
      </c>
      <c r="K525" s="52" t="n">
        <v>0</v>
      </c>
      <c r="L525" s="52" t="n">
        <v>80</v>
      </c>
      <c r="M525" s="52" t="n">
        <v>0</v>
      </c>
      <c r="N525" s="53" t="n">
        <f aca="false">D525*$D$11</f>
        <v>63.75</v>
      </c>
      <c r="O525" s="53" t="n">
        <f aca="false">E525*$E$11</f>
        <v>0</v>
      </c>
      <c r="P525" s="53" t="n">
        <f aca="false">F525*$F$11</f>
        <v>0</v>
      </c>
      <c r="Q525" s="53" t="n">
        <f aca="false">G525*$G$11</f>
        <v>143.75</v>
      </c>
      <c r="R525" s="53" t="n">
        <f aca="false">H525*$H$11</f>
        <v>0</v>
      </c>
      <c r="S525" s="53" t="n">
        <f aca="false">(N525/100)*(I525*$I$11)+(N525/100)*(J525*$J$11)</f>
        <v>38.25</v>
      </c>
      <c r="T525" s="53" t="n">
        <f aca="false">(O525/100)*(K525*$K$11)</f>
        <v>0</v>
      </c>
      <c r="U525" s="53" t="n">
        <f aca="false">(P525/100)*(K525*$K$11)+(P525/100)*(L525*$L$11)</f>
        <v>0</v>
      </c>
      <c r="V525" s="53" t="n">
        <f aca="false">(Q525/100)*(L525*$L$11)</f>
        <v>161</v>
      </c>
      <c r="W525" s="53" t="n">
        <f aca="false">(R525/100)*(K525*$K$11)+(R525/100)*(L525*$L$11)</f>
        <v>0</v>
      </c>
      <c r="X525" s="53" t="n">
        <f aca="false">N525+S525</f>
        <v>102</v>
      </c>
      <c r="Y525" s="53" t="n">
        <f aca="false">O525+T525</f>
        <v>0</v>
      </c>
      <c r="Z525" s="53" t="n">
        <f aca="false">P525+U525</f>
        <v>0</v>
      </c>
      <c r="AA525" s="53" t="n">
        <f aca="false">Q525+V525</f>
        <v>304.75</v>
      </c>
      <c r="AB525" s="53" t="n">
        <f aca="false">R525+W525</f>
        <v>0</v>
      </c>
      <c r="AC525" s="54" t="n">
        <f aca="false">ROUND(X525+Y525+Z525+AA525+AB525,1)</f>
        <v>406.8</v>
      </c>
      <c r="AD525" s="55" t="n">
        <f aca="false">(ROUND(AC525-AC517,1)/AC517)</f>
        <v>0.230117931660115</v>
      </c>
      <c r="AE525" s="46"/>
      <c r="AF525" s="47"/>
      <c r="AH525" s="59"/>
    </row>
    <row r="526" customFormat="false" ht="15" hidden="false" customHeight="false" outlineLevel="0" collapsed="false">
      <c r="A526" s="48" t="s">
        <v>37</v>
      </c>
      <c r="B526" s="63"/>
      <c r="C526" s="50" t="s">
        <v>13</v>
      </c>
      <c r="D526" s="51" t="n">
        <v>51</v>
      </c>
      <c r="E526" s="51" t="n">
        <v>0</v>
      </c>
      <c r="F526" s="51" t="n">
        <v>0</v>
      </c>
      <c r="G526" s="51" t="n">
        <v>0</v>
      </c>
      <c r="H526" s="51" t="n">
        <v>115</v>
      </c>
      <c r="I526" s="52" t="n">
        <v>40</v>
      </c>
      <c r="J526" s="52" t="n">
        <v>20</v>
      </c>
      <c r="K526" s="52" t="n">
        <v>45</v>
      </c>
      <c r="L526" s="52" t="n">
        <v>45</v>
      </c>
      <c r="M526" s="52" t="n">
        <v>0</v>
      </c>
      <c r="N526" s="53" t="n">
        <f aca="false">D526*$D$12</f>
        <v>63.75</v>
      </c>
      <c r="O526" s="53" t="n">
        <f aca="false">E526*$E$12</f>
        <v>0</v>
      </c>
      <c r="P526" s="53" t="n">
        <f aca="false">F526*$F$12</f>
        <v>0</v>
      </c>
      <c r="Q526" s="53" t="n">
        <f aca="false">G526*$G$12</f>
        <v>0</v>
      </c>
      <c r="R526" s="53" t="n">
        <f aca="false">H526*$H$12</f>
        <v>143.75</v>
      </c>
      <c r="S526" s="53" t="n">
        <f aca="false">(N526/100)*(I526*$I$12)+(N526/100)*(J526*$J$12)</f>
        <v>38.25</v>
      </c>
      <c r="T526" s="53" t="n">
        <f aca="false">(O526/100)*(K526*$K$12)</f>
        <v>0</v>
      </c>
      <c r="U526" s="53" t="n">
        <f aca="false">(P526/100)*(K526*$K$12)+(P526/100)*(L526*$L$12)</f>
        <v>0</v>
      </c>
      <c r="V526" s="53" t="n">
        <f aca="false">(Q526/100)*(L526*$L$12)</f>
        <v>0</v>
      </c>
      <c r="W526" s="53" t="n">
        <f aca="false">(R526/100)*(K526*$K$12)+(R526/100)*(L526*$L$12)</f>
        <v>181.125</v>
      </c>
      <c r="X526" s="53" t="n">
        <f aca="false">N526+S526</f>
        <v>102</v>
      </c>
      <c r="Y526" s="53" t="n">
        <f aca="false">O526+T526</f>
        <v>0</v>
      </c>
      <c r="Z526" s="53" t="n">
        <f aca="false">P526+U526</f>
        <v>0</v>
      </c>
      <c r="AA526" s="53" t="n">
        <f aca="false">Q526+V526</f>
        <v>0</v>
      </c>
      <c r="AB526" s="53" t="n">
        <f aca="false">R526+W526</f>
        <v>324.875</v>
      </c>
      <c r="AC526" s="54" t="n">
        <f aca="false">ROUND(X526+Y526+Z526+AA526+AB526,1)</f>
        <v>426.9</v>
      </c>
      <c r="AD526" s="55" t="n">
        <f aca="false">(ROUND(AC526-AC517,1)/AC517)</f>
        <v>0.290898094950106</v>
      </c>
      <c r="AE526" s="46"/>
      <c r="AF526" s="47"/>
      <c r="AH526" s="59"/>
    </row>
    <row r="527" customFormat="false" ht="15" hidden="false" customHeight="false" outlineLevel="0" collapsed="false">
      <c r="A527" s="48" t="s">
        <v>38</v>
      </c>
      <c r="B527" s="63"/>
      <c r="C527" s="50" t="s">
        <v>14</v>
      </c>
      <c r="D527" s="51" t="n">
        <v>102</v>
      </c>
      <c r="E527" s="51" t="n">
        <v>0</v>
      </c>
      <c r="F527" s="51" t="n">
        <v>0</v>
      </c>
      <c r="G527" s="51" t="n">
        <v>0</v>
      </c>
      <c r="H527" s="51" t="n">
        <v>30</v>
      </c>
      <c r="I527" s="52" t="n">
        <v>40</v>
      </c>
      <c r="J527" s="52" t="n">
        <v>20</v>
      </c>
      <c r="K527" s="52" t="n">
        <v>0</v>
      </c>
      <c r="L527" s="52" t="n">
        <v>0</v>
      </c>
      <c r="M527" s="52" t="n">
        <v>50</v>
      </c>
      <c r="N527" s="53" t="n">
        <f aca="false">D527*$D$13</f>
        <v>127.5</v>
      </c>
      <c r="O527" s="53" t="n">
        <f aca="false">E527*$E$13</f>
        <v>0</v>
      </c>
      <c r="P527" s="53" t="n">
        <f aca="false">F527*$F$13</f>
        <v>0</v>
      </c>
      <c r="Q527" s="53" t="n">
        <f aca="false">G527*$G$13</f>
        <v>0</v>
      </c>
      <c r="R527" s="53" t="n">
        <f aca="false">H527*$H$13</f>
        <v>37.5</v>
      </c>
      <c r="S527" s="53" t="n">
        <f aca="false">(N527/100)*(I527*$I$13)+(N527/100)*(J527*$J$13)+(N527/100)*(M527*$M$13)</f>
        <v>204</v>
      </c>
      <c r="T527" s="53" t="n">
        <f aca="false">(O527/100)*(K527*$K$13)+(O527/100)*(M527*$M$13)</f>
        <v>0</v>
      </c>
      <c r="U527" s="53" t="n">
        <f aca="false">(P527/100)*(K527*$K$13)+(P527/100)*(L527*$L$13)+(P527/100)*(M527*$M$13)</f>
        <v>0</v>
      </c>
      <c r="V527" s="53" t="n">
        <f aca="false">(Q527/100)*(L527*$L$13)+(Q527/100)*(M527*$M$13)</f>
        <v>0</v>
      </c>
      <c r="W527" s="53" t="n">
        <f aca="false">(R527/100)*(K527*$K$13)+(R527/100)*(L527*$L$13)+(R527/100)*(M527*$M$13)</f>
        <v>37.5</v>
      </c>
      <c r="X527" s="53" t="n">
        <f aca="false">N527+S527</f>
        <v>331.5</v>
      </c>
      <c r="Y527" s="53" t="n">
        <f aca="false">O527+T527</f>
        <v>0</v>
      </c>
      <c r="Z527" s="53" t="n">
        <f aca="false">P527+U527</f>
        <v>0</v>
      </c>
      <c r="AA527" s="53" t="n">
        <f aca="false">Q527+V527</f>
        <v>0</v>
      </c>
      <c r="AB527" s="53" t="n">
        <f aca="false">R527+W527</f>
        <v>75</v>
      </c>
      <c r="AC527" s="54" t="n">
        <f aca="false">ROUND(X527+Y527+Z527+AA527+AB527,1)</f>
        <v>406.5</v>
      </c>
      <c r="AD527" s="55" t="n">
        <f aca="false">(ROUND(AC527-AC517,1)/AC517)</f>
        <v>0.229210765043846</v>
      </c>
      <c r="AE527" s="46"/>
      <c r="AF527" s="47"/>
      <c r="AH527" s="59"/>
    </row>
    <row r="528" customFormat="false" ht="15" hidden="false" customHeight="false" outlineLevel="0" collapsed="false">
      <c r="A528" s="48" t="s">
        <v>39</v>
      </c>
      <c r="B528" s="63"/>
      <c r="C528" s="50" t="s">
        <v>15</v>
      </c>
      <c r="D528" s="51" t="n">
        <v>110</v>
      </c>
      <c r="E528" s="51" t="n">
        <v>0</v>
      </c>
      <c r="F528" s="51" t="n">
        <v>0</v>
      </c>
      <c r="G528" s="51" t="n">
        <v>0</v>
      </c>
      <c r="H528" s="51" t="n">
        <v>0</v>
      </c>
      <c r="I528" s="52" t="n">
        <v>40</v>
      </c>
      <c r="J528" s="52" t="n">
        <v>20</v>
      </c>
      <c r="K528" s="52" t="n">
        <v>70</v>
      </c>
      <c r="L528" s="52" t="n">
        <v>0</v>
      </c>
      <c r="M528" s="52" t="n">
        <v>0</v>
      </c>
      <c r="N528" s="53" t="n">
        <f aca="false">D528*$D$14</f>
        <v>137.5</v>
      </c>
      <c r="O528" s="53" t="n">
        <f aca="false">E528*$E$14</f>
        <v>0</v>
      </c>
      <c r="P528" s="53" t="n">
        <f aca="false">F528*$F$14</f>
        <v>0</v>
      </c>
      <c r="Q528" s="53" t="n">
        <f aca="false">G528*$G$14</f>
        <v>0</v>
      </c>
      <c r="R528" s="53" t="n">
        <f aca="false">H528*$H$14</f>
        <v>0</v>
      </c>
      <c r="S528" s="53" t="n">
        <f aca="false">(N528/100)*(I528*$I$14)+(N528/100)*(J528*$J$14)+(N528/100)*(K528*$K$14)</f>
        <v>275</v>
      </c>
      <c r="T528" s="53" t="n">
        <f aca="false">(O528/100)*(K528*$K$14)</f>
        <v>0</v>
      </c>
      <c r="U528" s="53" t="n">
        <f aca="false">(P528/100)*(K528*$K$14)+(P528/100)*(L528*$L$14)</f>
        <v>0</v>
      </c>
      <c r="V528" s="53" t="n">
        <f aca="false">(Q528/100)*(L528*$L$14)</f>
        <v>0</v>
      </c>
      <c r="W528" s="53" t="n">
        <f aca="false">(R528/100)*(K528*$L$14)+(R528/100)*(L528*$M$14)</f>
        <v>0</v>
      </c>
      <c r="X528" s="53" t="n">
        <f aca="false">N528+S528</f>
        <v>412.5</v>
      </c>
      <c r="Y528" s="53" t="n">
        <f aca="false">O528+T528</f>
        <v>0</v>
      </c>
      <c r="Z528" s="53" t="n">
        <f aca="false">P528+U528</f>
        <v>0</v>
      </c>
      <c r="AA528" s="53" t="n">
        <f aca="false">Q528+V528</f>
        <v>0</v>
      </c>
      <c r="AB528" s="53" t="n">
        <f aca="false">R528+W528</f>
        <v>0</v>
      </c>
      <c r="AC528" s="54" t="n">
        <f aca="false">ROUND(X528+Y528+Z528+AA528+AB528,1)</f>
        <v>412.5</v>
      </c>
      <c r="AD528" s="55" t="n">
        <f aca="false">(ROUND(AC528-AC517,1)/AC517)</f>
        <v>0.247354097369217</v>
      </c>
      <c r="AE528" s="46"/>
      <c r="AF528" s="47"/>
      <c r="AH528" s="59"/>
    </row>
    <row r="529" customFormat="false" ht="15" hidden="false" customHeight="false" outlineLevel="0" collapsed="false">
      <c r="A529" s="48"/>
      <c r="B529" s="63"/>
      <c r="C529" s="50" t="s">
        <v>16</v>
      </c>
      <c r="D529" s="51" t="n">
        <v>110</v>
      </c>
      <c r="E529" s="51" t="n">
        <v>0</v>
      </c>
      <c r="F529" s="51" t="n">
        <v>0</v>
      </c>
      <c r="G529" s="51" t="n">
        <v>0</v>
      </c>
      <c r="H529" s="51" t="n">
        <v>0</v>
      </c>
      <c r="I529" s="52" t="n">
        <v>40</v>
      </c>
      <c r="J529" s="52" t="n">
        <v>20</v>
      </c>
      <c r="K529" s="52" t="n">
        <v>0</v>
      </c>
      <c r="L529" s="52" t="n">
        <v>70</v>
      </c>
      <c r="M529" s="52" t="n">
        <v>0</v>
      </c>
      <c r="N529" s="53" t="n">
        <f aca="false">D529*$D$15</f>
        <v>137.5</v>
      </c>
      <c r="O529" s="53" t="n">
        <f aca="false">E529*$E$15</f>
        <v>0</v>
      </c>
      <c r="P529" s="53" t="n">
        <f aca="false">F529*$F$15</f>
        <v>0</v>
      </c>
      <c r="Q529" s="53" t="n">
        <f aca="false">G529*$G$15</f>
        <v>0</v>
      </c>
      <c r="R529" s="53" t="n">
        <f aca="false">H529*$H$15</f>
        <v>0</v>
      </c>
      <c r="S529" s="53" t="n">
        <f aca="false">(N529/100)*(I529*$I$15)+(N529/100)*(J529*$J$15)+(N529/100)*(L529*$L$15)</f>
        <v>275</v>
      </c>
      <c r="T529" s="53" t="n">
        <f aca="false">(O529/100)*(K529*$K$15)</f>
        <v>0</v>
      </c>
      <c r="U529" s="53" t="n">
        <f aca="false">(P529/100)*(K529*$K$15)+(P529/100)*(L529*$L$15)</f>
        <v>0</v>
      </c>
      <c r="V529" s="53" t="n">
        <f aca="false">(Q529/100)*(L529*$L$15)</f>
        <v>0</v>
      </c>
      <c r="W529" s="53" t="n">
        <f aca="false">(R529/100)*(K529*$K$15)+(R529/100)*(L529*$L$15)</f>
        <v>0</v>
      </c>
      <c r="X529" s="53" t="n">
        <f aca="false">N529+S529</f>
        <v>412.5</v>
      </c>
      <c r="Y529" s="53" t="n">
        <f aca="false">O529+T529</f>
        <v>0</v>
      </c>
      <c r="Z529" s="53" t="n">
        <f aca="false">P529+U529</f>
        <v>0</v>
      </c>
      <c r="AA529" s="53" t="n">
        <f aca="false">Q529+V529</f>
        <v>0</v>
      </c>
      <c r="AB529" s="53" t="n">
        <f aca="false">R529+W529</f>
        <v>0</v>
      </c>
      <c r="AC529" s="54" t="n">
        <f aca="false">ROUND(X529+Y529+Z529+AA529+AB529,1)</f>
        <v>412.5</v>
      </c>
      <c r="AD529" s="55" t="n">
        <f aca="false">(ROUND(AC529-AC517,1)/AC517)</f>
        <v>0.247354097369217</v>
      </c>
      <c r="AE529" s="46"/>
      <c r="AF529" s="47"/>
      <c r="AH529" s="59"/>
    </row>
    <row r="530" customFormat="false" ht="15" hidden="false" customHeight="false" outlineLevel="0" collapsed="false">
      <c r="A530" s="48"/>
      <c r="B530" s="63"/>
      <c r="C530" s="50" t="s">
        <v>17</v>
      </c>
      <c r="D530" s="51" t="n">
        <v>102</v>
      </c>
      <c r="E530" s="51" t="n">
        <v>0</v>
      </c>
      <c r="F530" s="51" t="n">
        <v>0</v>
      </c>
      <c r="G530" s="51" t="n">
        <v>0</v>
      </c>
      <c r="H530" s="51" t="n">
        <v>30</v>
      </c>
      <c r="I530" s="52" t="n">
        <v>40</v>
      </c>
      <c r="J530" s="52" t="n">
        <v>53</v>
      </c>
      <c r="K530" s="52" t="n">
        <v>0</v>
      </c>
      <c r="L530" s="52" t="n">
        <v>0</v>
      </c>
      <c r="M530" s="52" t="n">
        <v>0</v>
      </c>
      <c r="N530" s="53" t="n">
        <f aca="false">D530*$D$16</f>
        <v>127.5</v>
      </c>
      <c r="O530" s="53" t="n">
        <f aca="false">E530*$E$16</f>
        <v>0</v>
      </c>
      <c r="P530" s="53" t="n">
        <f aca="false">F530*$F$16</f>
        <v>0</v>
      </c>
      <c r="Q530" s="53" t="n">
        <f aca="false">G530*$G$16</f>
        <v>0</v>
      </c>
      <c r="R530" s="53" t="n">
        <f aca="false">H530*$H$16</f>
        <v>37.5</v>
      </c>
      <c r="S530" s="53" t="n">
        <f aca="false">(N530/100)*(I530*$I$16)+(N530/100)*(J530*$J$16)</f>
        <v>219.9375</v>
      </c>
      <c r="T530" s="53" t="n">
        <f aca="false">(O530/100)*(K530*$K$16)</f>
        <v>0</v>
      </c>
      <c r="U530" s="53" t="n">
        <f aca="false">(P530/100)*(K530*$K$16)+(P530/100)*(L530*$L$16)</f>
        <v>0</v>
      </c>
      <c r="V530" s="53" t="n">
        <f aca="false">(Q530/100)*(L530*$L$16)</f>
        <v>0</v>
      </c>
      <c r="W530" s="53" t="n">
        <f aca="false">(R530/100)*(K530*$K$16)+(R530/100)*(L530*$L$16)</f>
        <v>0</v>
      </c>
      <c r="X530" s="53" t="n">
        <f aca="false">N530+S530</f>
        <v>347.4375</v>
      </c>
      <c r="Y530" s="53" t="n">
        <f aca="false">O530+T530</f>
        <v>0</v>
      </c>
      <c r="Z530" s="53" t="n">
        <f aca="false">P530+U530</f>
        <v>0</v>
      </c>
      <c r="AA530" s="53" t="n">
        <f aca="false">Q530+V530</f>
        <v>0</v>
      </c>
      <c r="AB530" s="53" t="n">
        <f aca="false">R530+W530</f>
        <v>37.5</v>
      </c>
      <c r="AC530" s="54" t="n">
        <f aca="false">ROUND(X530+Y530+Z530+AA530+AB530,1)</f>
        <v>384.9</v>
      </c>
      <c r="AD530" s="55" t="n">
        <f aca="false">(ROUND(AC530-AC517,1)/AC517)</f>
        <v>0.163894768672513</v>
      </c>
      <c r="AE530" s="46"/>
      <c r="AF530" s="47"/>
      <c r="AH530" s="59"/>
    </row>
    <row r="531" customFormat="false" ht="15" hidden="false" customHeight="false" outlineLevel="0" collapsed="false">
      <c r="A531" s="48"/>
      <c r="B531" s="63"/>
      <c r="C531" s="50" t="s">
        <v>18</v>
      </c>
      <c r="D531" s="51" t="n">
        <v>102</v>
      </c>
      <c r="E531" s="51" t="n">
        <v>0</v>
      </c>
      <c r="F531" s="51" t="n">
        <v>0</v>
      </c>
      <c r="G531" s="51" t="n">
        <v>0</v>
      </c>
      <c r="H531" s="51" t="n">
        <v>30</v>
      </c>
      <c r="I531" s="52" t="n">
        <v>68</v>
      </c>
      <c r="J531" s="52" t="n">
        <v>20</v>
      </c>
      <c r="K531" s="52" t="n">
        <v>0</v>
      </c>
      <c r="L531" s="52" t="n">
        <v>0</v>
      </c>
      <c r="M531" s="52" t="n">
        <v>0</v>
      </c>
      <c r="N531" s="53" t="n">
        <f aca="false">D531*$D$17</f>
        <v>127.5</v>
      </c>
      <c r="O531" s="53" t="n">
        <f aca="false">E531*$E$17</f>
        <v>0</v>
      </c>
      <c r="P531" s="53" t="n">
        <f aca="false">F531*$F$17</f>
        <v>0</v>
      </c>
      <c r="Q531" s="53" t="n">
        <f aca="false">G531*$G$17</f>
        <v>0</v>
      </c>
      <c r="R531" s="53" t="n">
        <f aca="false">H531*$H$17</f>
        <v>37.5</v>
      </c>
      <c r="S531" s="53" t="n">
        <f aca="false">(N531/100)*(I531*$I$17)+(N531/100)*(J531*$J$17)</f>
        <v>242.25</v>
      </c>
      <c r="T531" s="53" t="n">
        <f aca="false">(O531/100)*(K531*$K$17)</f>
        <v>0</v>
      </c>
      <c r="U531" s="53" t="n">
        <f aca="false">(P531/100)*(K531*$K$17)+(P531/100)*(L531*$L$17)</f>
        <v>0</v>
      </c>
      <c r="V531" s="53" t="n">
        <f aca="false">(Q531/100)*(L531*$L$17)</f>
        <v>0</v>
      </c>
      <c r="W531" s="53" t="n">
        <f aca="false">(R531/100)*(K531*$K$17)+(R531/100)*(L531*$L$17)</f>
        <v>0</v>
      </c>
      <c r="X531" s="53" t="n">
        <f aca="false">N531+S531</f>
        <v>369.75</v>
      </c>
      <c r="Y531" s="53" t="n">
        <f aca="false">O531+T531</f>
        <v>0</v>
      </c>
      <c r="Z531" s="53" t="n">
        <f aca="false">P531+U531</f>
        <v>0</v>
      </c>
      <c r="AA531" s="53" t="n">
        <f aca="false">Q531+V531</f>
        <v>0</v>
      </c>
      <c r="AB531" s="53" t="n">
        <f aca="false">R531+W531</f>
        <v>37.5</v>
      </c>
      <c r="AC531" s="54" t="n">
        <f aca="false">ROUND(X531+Y531+Z531+AA531+AB531,1)</f>
        <v>407.3</v>
      </c>
      <c r="AD531" s="55" t="n">
        <f aca="false">(ROUND(AC531-AC517,1)/AC517)</f>
        <v>0.231629876020562</v>
      </c>
      <c r="AE531" s="46" t="s">
        <v>28</v>
      </c>
      <c r="AF531" s="47"/>
      <c r="AH531" s="59"/>
    </row>
    <row r="532" customFormat="false" ht="15" hidden="false" customHeight="false" outlineLevel="0" collapsed="false">
      <c r="A532" s="56" t="s">
        <v>19</v>
      </c>
      <c r="B532" s="60" t="s">
        <v>78</v>
      </c>
      <c r="C532" s="40" t="s">
        <v>50</v>
      </c>
      <c r="D532" s="41" t="n">
        <v>78</v>
      </c>
      <c r="E532" s="41" t="n">
        <v>0</v>
      </c>
      <c r="F532" s="41" t="n">
        <v>0</v>
      </c>
      <c r="G532" s="41" t="n">
        <v>0</v>
      </c>
      <c r="H532" s="41" t="n">
        <v>0</v>
      </c>
      <c r="I532" s="42" t="n">
        <v>30</v>
      </c>
      <c r="J532" s="42" t="n">
        <v>80</v>
      </c>
      <c r="K532" s="42" t="n">
        <v>0</v>
      </c>
      <c r="L532" s="42" t="n">
        <v>0</v>
      </c>
      <c r="M532" s="42" t="n">
        <v>0</v>
      </c>
      <c r="N532" s="43" t="n">
        <f aca="false">D532*$D$3</f>
        <v>101.4</v>
      </c>
      <c r="O532" s="43" t="n">
        <f aca="false">E532*$E$3</f>
        <v>0</v>
      </c>
      <c r="P532" s="43" t="n">
        <f aca="false">F532*$F$3</f>
        <v>0</v>
      </c>
      <c r="Q532" s="43" t="n">
        <f aca="false">G532*$G$3</f>
        <v>0</v>
      </c>
      <c r="R532" s="43" t="n">
        <f aca="false">H532*$H$3</f>
        <v>0</v>
      </c>
      <c r="S532" s="43" t="n">
        <f aca="false">(N532/100)*(I532*$I$3)+(N532/100)*(J532*$J$3)</f>
        <v>223.08</v>
      </c>
      <c r="T532" s="43" t="n">
        <f aca="false">(O532/100)*(K532*$K$3)</f>
        <v>0</v>
      </c>
      <c r="U532" s="43" t="n">
        <f aca="false">(P532/100)*(K532*$K$3)+(P532/100)*(L532*$L$3)</f>
        <v>0</v>
      </c>
      <c r="V532" s="43" t="n">
        <f aca="false">(Q532/100)*(L532*$L$3)</f>
        <v>0</v>
      </c>
      <c r="W532" s="43" t="n">
        <f aca="false">(R532/100)*(K532*$K$3)+(R532/100)*(L532*$L$3)</f>
        <v>0</v>
      </c>
      <c r="X532" s="43" t="n">
        <f aca="false">N532+S532</f>
        <v>324.48</v>
      </c>
      <c r="Y532" s="43" t="n">
        <f aca="false">O532+T532</f>
        <v>0</v>
      </c>
      <c r="Z532" s="43" t="n">
        <f aca="false">P532+U532</f>
        <v>0</v>
      </c>
      <c r="AA532" s="43" t="n">
        <f aca="false">Q532+V532</f>
        <v>0</v>
      </c>
      <c r="AB532" s="43" t="n">
        <f aca="false">R532+W532</f>
        <v>0</v>
      </c>
      <c r="AC532" s="44" t="n">
        <f aca="false">ROUND(X532+Y532+Z532+AA532+AB532,1)</f>
        <v>324.5</v>
      </c>
      <c r="AD532" s="45"/>
      <c r="AE532" s="46"/>
      <c r="AF532" s="47"/>
      <c r="AH532" s="59"/>
    </row>
    <row r="533" customFormat="false" ht="15" hidden="false" customHeight="false" outlineLevel="0" collapsed="false">
      <c r="A533" s="48" t="s">
        <v>29</v>
      </c>
      <c r="B533" s="61" t="n">
        <v>10</v>
      </c>
      <c r="C533" s="50" t="s">
        <v>5</v>
      </c>
      <c r="D533" s="51" t="n">
        <v>78</v>
      </c>
      <c r="E533" s="51" t="n">
        <v>0</v>
      </c>
      <c r="F533" s="51" t="n">
        <v>0</v>
      </c>
      <c r="G533" s="51" t="n">
        <v>0</v>
      </c>
      <c r="H533" s="51" t="n">
        <v>0</v>
      </c>
      <c r="I533" s="52" t="n">
        <v>47</v>
      </c>
      <c r="J533" s="52" t="n">
        <v>97</v>
      </c>
      <c r="K533" s="52" t="n">
        <v>0</v>
      </c>
      <c r="L533" s="52" t="n">
        <v>0</v>
      </c>
      <c r="M533" s="52" t="n">
        <v>0</v>
      </c>
      <c r="N533" s="53" t="n">
        <f aca="false">D533*$D$4</f>
        <v>97.5</v>
      </c>
      <c r="O533" s="53" t="n">
        <f aca="false">E533*$E$4</f>
        <v>0</v>
      </c>
      <c r="P533" s="53" t="n">
        <f aca="false">F533*$F$4</f>
        <v>0</v>
      </c>
      <c r="Q533" s="53" t="n">
        <f aca="false">G533*$G$4</f>
        <v>0</v>
      </c>
      <c r="R533" s="53" t="n">
        <f aca="false">H533*$H$4</f>
        <v>0</v>
      </c>
      <c r="S533" s="53" t="n">
        <f aca="false">(N533/100)*(I533*$I$4)+(N533/100)*(J533*$J$4)</f>
        <v>280.8</v>
      </c>
      <c r="T533" s="53" t="n">
        <f aca="false">(O533/100)*(K533*$K$4)</f>
        <v>0</v>
      </c>
      <c r="U533" s="53" t="n">
        <f aca="false">(P533/100)*(K533*$K$4)+(P533/100)*(L533*$L$4)</f>
        <v>0</v>
      </c>
      <c r="V533" s="53" t="n">
        <f aca="false">(Q533/100)*(L533*$L$4)</f>
        <v>0</v>
      </c>
      <c r="W533" s="53" t="n">
        <f aca="false">(R533/100)*(K533*$K$4)+(R533/100)*(L533*$L$4)</f>
        <v>0</v>
      </c>
      <c r="X533" s="53" t="n">
        <f aca="false">N533+S533</f>
        <v>378.3</v>
      </c>
      <c r="Y533" s="53" t="n">
        <f aca="false">O533+T533</f>
        <v>0</v>
      </c>
      <c r="Z533" s="53" t="n">
        <f aca="false">P533+U533</f>
        <v>0</v>
      </c>
      <c r="AA533" s="53" t="n">
        <f aca="false">Q533+V533</f>
        <v>0</v>
      </c>
      <c r="AB533" s="53" t="n">
        <f aca="false">R533+W533</f>
        <v>0</v>
      </c>
      <c r="AC533" s="54" t="n">
        <f aca="false">ROUND(X533+Y533+Z533+AA533+AB533,1)</f>
        <v>378.3</v>
      </c>
      <c r="AD533" s="55" t="n">
        <f aca="false">(ROUND(AC533-AC532,1)/AC532)</f>
        <v>0.165793528505393</v>
      </c>
      <c r="AE533" s="46"/>
      <c r="AF533" s="47"/>
      <c r="AH533" s="59"/>
    </row>
    <row r="534" customFormat="false" ht="15" hidden="false" customHeight="false" outlineLevel="0" collapsed="false">
      <c r="A534" s="48" t="s">
        <v>30</v>
      </c>
      <c r="B534" s="61" t="n">
        <v>16</v>
      </c>
      <c r="C534" s="50" t="s">
        <v>6</v>
      </c>
      <c r="D534" s="51" t="n">
        <v>78</v>
      </c>
      <c r="E534" s="51" t="n">
        <v>0</v>
      </c>
      <c r="F534" s="51" t="n">
        <v>0</v>
      </c>
      <c r="G534" s="51" t="n">
        <v>0</v>
      </c>
      <c r="H534" s="51" t="n">
        <v>0</v>
      </c>
      <c r="I534" s="52" t="n">
        <v>30</v>
      </c>
      <c r="J534" s="52" t="n">
        <v>80</v>
      </c>
      <c r="K534" s="52" t="n">
        <v>0</v>
      </c>
      <c r="L534" s="52" t="n">
        <v>0</v>
      </c>
      <c r="M534" s="52" t="n">
        <v>0</v>
      </c>
      <c r="N534" s="53" t="n">
        <f aca="false">D534*$D$5</f>
        <v>101.4</v>
      </c>
      <c r="O534" s="53" t="n">
        <f aca="false">E534*$E$5</f>
        <v>0</v>
      </c>
      <c r="P534" s="53" t="n">
        <f aca="false">F534*$F$5</f>
        <v>0</v>
      </c>
      <c r="Q534" s="53" t="n">
        <f aca="false">G534*$G$5</f>
        <v>0</v>
      </c>
      <c r="R534" s="53" t="n">
        <f aca="false">H534*$H$5</f>
        <v>0</v>
      </c>
      <c r="S534" s="53" t="n">
        <f aca="false">(N534/100)*(I534*$I$5)+(N534/100)*(J534*$J$5)</f>
        <v>223.08</v>
      </c>
      <c r="T534" s="53" t="n">
        <f aca="false">(O534/100)*(K534*$K$5)</f>
        <v>0</v>
      </c>
      <c r="U534" s="53" t="n">
        <f aca="false">(P534/100)*(K534*$K$5)+(P534/100)*(L534*$L$5)</f>
        <v>0</v>
      </c>
      <c r="V534" s="53" t="n">
        <f aca="false">(Q534/100)*(L534*$L$5)</f>
        <v>0</v>
      </c>
      <c r="W534" s="53" t="n">
        <f aca="false">(R534/100)*(K534*$K$5)+(R534/100)*(L534*$L$5)</f>
        <v>0</v>
      </c>
      <c r="X534" s="53" t="n">
        <f aca="false">N534+S534</f>
        <v>324.48</v>
      </c>
      <c r="Y534" s="53" t="n">
        <f aca="false">O534+T534</f>
        <v>0</v>
      </c>
      <c r="Z534" s="53" t="n">
        <f aca="false">P534+U534</f>
        <v>0</v>
      </c>
      <c r="AA534" s="53" t="n">
        <f aca="false">Q534+V534</f>
        <v>0</v>
      </c>
      <c r="AB534" s="53" t="n">
        <f aca="false">R534+W534</f>
        <v>0</v>
      </c>
      <c r="AC534" s="54" t="n">
        <f aca="false">ROUND(X534+Y534+Z534+AA534+AB534,1)</f>
        <v>324.5</v>
      </c>
      <c r="AD534" s="55" t="n">
        <f aca="false">(ROUND(AC534-AC532,1)/AC532)</f>
        <v>0</v>
      </c>
      <c r="AE534" s="46"/>
      <c r="AF534" s="47"/>
      <c r="AH534" s="59"/>
    </row>
    <row r="535" customFormat="false" ht="15" hidden="false" customHeight="false" outlineLevel="0" collapsed="false">
      <c r="A535" s="48" t="s">
        <v>31</v>
      </c>
      <c r="B535" s="61" t="n">
        <v>0</v>
      </c>
      <c r="C535" s="50" t="s">
        <v>7</v>
      </c>
      <c r="D535" s="51" t="n">
        <v>78</v>
      </c>
      <c r="E535" s="51" t="n">
        <v>0</v>
      </c>
      <c r="F535" s="51" t="n">
        <v>0</v>
      </c>
      <c r="G535" s="51" t="n">
        <v>0</v>
      </c>
      <c r="H535" s="51" t="n">
        <v>0</v>
      </c>
      <c r="I535" s="52" t="n">
        <v>30</v>
      </c>
      <c r="J535" s="52" t="n">
        <v>80</v>
      </c>
      <c r="K535" s="52" t="n">
        <v>0</v>
      </c>
      <c r="L535" s="52" t="n">
        <v>0</v>
      </c>
      <c r="M535" s="52" t="n">
        <v>0</v>
      </c>
      <c r="N535" s="53" t="n">
        <f aca="false">D535*$D$6</f>
        <v>101.4</v>
      </c>
      <c r="O535" s="53" t="n">
        <f aca="false">E535*$E$6</f>
        <v>0</v>
      </c>
      <c r="P535" s="53" t="n">
        <f aca="false">F535*$F$6</f>
        <v>0</v>
      </c>
      <c r="Q535" s="53" t="n">
        <f aca="false">G535*$G$6</f>
        <v>0</v>
      </c>
      <c r="R535" s="53" t="n">
        <f aca="false">H535*$H$6</f>
        <v>0</v>
      </c>
      <c r="S535" s="53" t="n">
        <f aca="false">(N535/100)*(I535*$I$6)+(N535/100)*(J535*$J$6)</f>
        <v>223.08</v>
      </c>
      <c r="T535" s="53" t="n">
        <f aca="false">(O535/100)*(K535*$K$6)</f>
        <v>0</v>
      </c>
      <c r="U535" s="53" t="n">
        <f aca="false">(P535/100)*(K535*$K$6)+(P535/100)*(L535*$L$6)</f>
        <v>0</v>
      </c>
      <c r="V535" s="53" t="n">
        <f aca="false">(Q535/100)*(L535*$L$6)</f>
        <v>0</v>
      </c>
      <c r="W535" s="53" t="n">
        <f aca="false">(R535/100)*(K535*$K$6)+(R535/100)*(L535*$L$6)</f>
        <v>0</v>
      </c>
      <c r="X535" s="53" t="n">
        <f aca="false">N535+S535</f>
        <v>324.48</v>
      </c>
      <c r="Y535" s="53" t="n">
        <f aca="false">O535+T535</f>
        <v>0</v>
      </c>
      <c r="Z535" s="53" t="n">
        <f aca="false">P535+U535</f>
        <v>0</v>
      </c>
      <c r="AA535" s="53" t="n">
        <f aca="false">Q535+V535</f>
        <v>0</v>
      </c>
      <c r="AB535" s="53" t="n">
        <f aca="false">R535+W535</f>
        <v>0</v>
      </c>
      <c r="AC535" s="54" t="n">
        <f aca="false">ROUND(X535+Y535+Z535+AA535+AB535,1)</f>
        <v>324.5</v>
      </c>
      <c r="AD535" s="55" t="n">
        <f aca="false">(ROUND(AC535-AC532,1)/AC532)</f>
        <v>0</v>
      </c>
      <c r="AE535" s="46"/>
      <c r="AF535" s="47"/>
      <c r="AH535" s="59"/>
    </row>
    <row r="536" customFormat="false" ht="15" hidden="false" customHeight="false" outlineLevel="0" collapsed="false">
      <c r="A536" s="48" t="s">
        <v>32</v>
      </c>
      <c r="B536" s="61" t="n">
        <v>0</v>
      </c>
      <c r="C536" s="50" t="s">
        <v>8</v>
      </c>
      <c r="D536" s="51" t="n">
        <v>78</v>
      </c>
      <c r="E536" s="51" t="n">
        <v>0</v>
      </c>
      <c r="F536" s="51" t="n">
        <v>0</v>
      </c>
      <c r="G536" s="51" t="n">
        <v>0</v>
      </c>
      <c r="H536" s="51" t="n">
        <v>0</v>
      </c>
      <c r="I536" s="52" t="n">
        <v>30</v>
      </c>
      <c r="J536" s="52" t="n">
        <v>80</v>
      </c>
      <c r="K536" s="52" t="n">
        <v>0</v>
      </c>
      <c r="L536" s="52" t="n">
        <v>0</v>
      </c>
      <c r="M536" s="52" t="n">
        <v>0</v>
      </c>
      <c r="N536" s="53" t="n">
        <f aca="false">D536*$D$7</f>
        <v>101.4</v>
      </c>
      <c r="O536" s="53" t="n">
        <f aca="false">E536*$E$7</f>
        <v>0</v>
      </c>
      <c r="P536" s="53" t="n">
        <f aca="false">F536*$F$7</f>
        <v>0</v>
      </c>
      <c r="Q536" s="53" t="n">
        <f aca="false">G536*$G$7</f>
        <v>0</v>
      </c>
      <c r="R536" s="53" t="n">
        <f aca="false">H536*$H$7</f>
        <v>0</v>
      </c>
      <c r="S536" s="53" t="n">
        <f aca="false">(N536/100)*(I536*$I$7)+(N536/100)*(J536*$J$7)</f>
        <v>223.08</v>
      </c>
      <c r="T536" s="53" t="n">
        <f aca="false">(O536/100)*(K536*$K$7)</f>
        <v>0</v>
      </c>
      <c r="U536" s="53" t="n">
        <f aca="false">(P536/100)*(K536*$K$7)+(P536/100)*(L536*$L$7)</f>
        <v>0</v>
      </c>
      <c r="V536" s="53" t="n">
        <f aca="false">(Q536/100)*(L536*$L$7)</f>
        <v>0</v>
      </c>
      <c r="W536" s="53" t="n">
        <f aca="false">(R536/100)*(K536*$K$7)+(R536/100)*(L536*$L$7)</f>
        <v>0</v>
      </c>
      <c r="X536" s="53" t="n">
        <f aca="false">N536+S536</f>
        <v>324.48</v>
      </c>
      <c r="Y536" s="53" t="n">
        <f aca="false">O536+T536</f>
        <v>0</v>
      </c>
      <c r="Z536" s="53" t="n">
        <f aca="false">P536+U536</f>
        <v>0</v>
      </c>
      <c r="AA536" s="53" t="n">
        <f aca="false">Q536+V536</f>
        <v>0</v>
      </c>
      <c r="AB536" s="53" t="n">
        <f aca="false">R536+W536</f>
        <v>0</v>
      </c>
      <c r="AC536" s="54" t="n">
        <f aca="false">ROUND(X536+Y536+Z536+AA536+AB536,1)</f>
        <v>324.5</v>
      </c>
      <c r="AD536" s="55" t="n">
        <f aca="false">(ROUND(AC536-AC532,1)/AC532)</f>
        <v>0</v>
      </c>
      <c r="AE536" s="46"/>
      <c r="AF536" s="47"/>
      <c r="AH536" s="59"/>
    </row>
    <row r="537" customFormat="false" ht="15" hidden="false" customHeight="false" outlineLevel="0" collapsed="false">
      <c r="A537" s="48" t="s">
        <v>33</v>
      </c>
      <c r="B537" s="61"/>
      <c r="C537" s="50" t="s">
        <v>9</v>
      </c>
      <c r="D537" s="51" t="n">
        <v>78</v>
      </c>
      <c r="E537" s="51" t="n">
        <v>0</v>
      </c>
      <c r="F537" s="51" t="n">
        <v>0</v>
      </c>
      <c r="G537" s="51" t="n">
        <v>0</v>
      </c>
      <c r="H537" s="51" t="n">
        <v>0</v>
      </c>
      <c r="I537" s="52" t="n">
        <v>30</v>
      </c>
      <c r="J537" s="52" t="n">
        <v>80</v>
      </c>
      <c r="K537" s="52" t="n">
        <v>0</v>
      </c>
      <c r="L537" s="52" t="n">
        <v>0</v>
      </c>
      <c r="M537" s="52" t="n">
        <v>0</v>
      </c>
      <c r="N537" s="53" t="n">
        <f aca="false">D537*$D$8</f>
        <v>101.4</v>
      </c>
      <c r="O537" s="53" t="n">
        <f aca="false">E537*$E$8</f>
        <v>0</v>
      </c>
      <c r="P537" s="53" t="n">
        <f aca="false">F537*$F$8</f>
        <v>0</v>
      </c>
      <c r="Q537" s="53" t="n">
        <f aca="false">G537*$G$8</f>
        <v>0</v>
      </c>
      <c r="R537" s="53" t="n">
        <f aca="false">H537*$H$8</f>
        <v>0</v>
      </c>
      <c r="S537" s="53" t="n">
        <f aca="false">(N537/100)*(I537*$I$8)+(N537/100)*(J537*$J$8)</f>
        <v>223.08</v>
      </c>
      <c r="T537" s="53" t="n">
        <f aca="false">(O537/100)*(K537*$K$8)</f>
        <v>0</v>
      </c>
      <c r="U537" s="53" t="n">
        <f aca="false">(P537/100)*(K537*$K$8)+(P537/100)*(L537*$L$8)</f>
        <v>0</v>
      </c>
      <c r="V537" s="53" t="n">
        <f aca="false">(Q537/100)*(L537*$L$8)</f>
        <v>0</v>
      </c>
      <c r="W537" s="53" t="n">
        <f aca="false">(R537/100)*(K537*$K$8)+(R537/100)*(L537*$L$8)</f>
        <v>0</v>
      </c>
      <c r="X537" s="53" t="n">
        <f aca="false">N537+S537</f>
        <v>324.48</v>
      </c>
      <c r="Y537" s="53" t="n">
        <f aca="false">O537+T537</f>
        <v>0</v>
      </c>
      <c r="Z537" s="53" t="n">
        <f aca="false">P537+U537</f>
        <v>0</v>
      </c>
      <c r="AA537" s="53" t="n">
        <f aca="false">Q537+V537</f>
        <v>0</v>
      </c>
      <c r="AB537" s="53" t="n">
        <f aca="false">R537+W537</f>
        <v>0</v>
      </c>
      <c r="AC537" s="54" t="n">
        <f aca="false">ROUND(X537+Y537+Z537+AA537+AB537,1)</f>
        <v>324.5</v>
      </c>
      <c r="AD537" s="55" t="n">
        <f aca="false">(ROUND(AC537-AC532,1)/AC532)</f>
        <v>0</v>
      </c>
      <c r="AE537" s="46"/>
      <c r="AF537" s="47"/>
      <c r="AH537" s="59"/>
    </row>
    <row r="538" customFormat="false" ht="15" hidden="false" customHeight="false" outlineLevel="0" collapsed="false">
      <c r="A538" s="48" t="s">
        <v>34</v>
      </c>
      <c r="B538" s="61"/>
      <c r="C538" s="50" t="s">
        <v>10</v>
      </c>
      <c r="D538" s="51" t="n">
        <v>39</v>
      </c>
      <c r="E538" s="51" t="n">
        <v>85</v>
      </c>
      <c r="F538" s="51" t="n">
        <v>0</v>
      </c>
      <c r="G538" s="51" t="n">
        <v>0</v>
      </c>
      <c r="H538" s="51" t="n">
        <v>0</v>
      </c>
      <c r="I538" s="52" t="n">
        <v>30</v>
      </c>
      <c r="J538" s="52" t="n">
        <v>80</v>
      </c>
      <c r="K538" s="52" t="n">
        <v>116</v>
      </c>
      <c r="L538" s="52" t="n">
        <v>0</v>
      </c>
      <c r="M538" s="52" t="n">
        <v>0</v>
      </c>
      <c r="N538" s="53" t="n">
        <f aca="false">D538*$D$9</f>
        <v>48.75</v>
      </c>
      <c r="O538" s="53" t="n">
        <f aca="false">E538*$E$9</f>
        <v>106.25</v>
      </c>
      <c r="P538" s="53" t="n">
        <f aca="false">F538*$F$9</f>
        <v>0</v>
      </c>
      <c r="Q538" s="53" t="n">
        <f aca="false">G538*$G$9</f>
        <v>0</v>
      </c>
      <c r="R538" s="53" t="n">
        <f aca="false">H538*$H$9</f>
        <v>0</v>
      </c>
      <c r="S538" s="53" t="n">
        <f aca="false">(N538/100)*(I538*$I$9)+(N538/100)*(J538*$J$9)</f>
        <v>53.625</v>
      </c>
      <c r="T538" s="53" t="n">
        <f aca="false">(O538/100)*(K538*$K$9)</f>
        <v>172.55</v>
      </c>
      <c r="U538" s="53" t="n">
        <f aca="false">(P538/100)*(K538*$K$9)+(P538/100)*(L538*$L$9)</f>
        <v>0</v>
      </c>
      <c r="V538" s="53" t="n">
        <f aca="false">(Q538/100)*(L538*$L$9)</f>
        <v>0</v>
      </c>
      <c r="W538" s="53" t="n">
        <f aca="false">(R538/100)*(K538*$K$9)+(R538/100)*(L538*$L$9)</f>
        <v>0</v>
      </c>
      <c r="X538" s="53" t="n">
        <f aca="false">N538+S538</f>
        <v>102.375</v>
      </c>
      <c r="Y538" s="53" t="n">
        <f aca="false">O538+T538</f>
        <v>278.8</v>
      </c>
      <c r="Z538" s="53" t="n">
        <f aca="false">P538+U538</f>
        <v>0</v>
      </c>
      <c r="AA538" s="53" t="n">
        <f aca="false">Q538+V538</f>
        <v>0</v>
      </c>
      <c r="AB538" s="53" t="n">
        <f aca="false">R538+W538</f>
        <v>0</v>
      </c>
      <c r="AC538" s="54" t="n">
        <f aca="false">ROUND(X538+Y538+Z538+AA538+AB538,1)</f>
        <v>381.2</v>
      </c>
      <c r="AD538" s="55" t="n">
        <f aca="false">(ROUND(AC538-AC532,1)/AC532)</f>
        <v>0.174730354391371</v>
      </c>
      <c r="AE538" s="46"/>
      <c r="AF538" s="47"/>
      <c r="AH538" s="59"/>
    </row>
    <row r="539" customFormat="false" ht="15" hidden="false" customHeight="false" outlineLevel="0" collapsed="false">
      <c r="A539" s="48" t="s">
        <v>35</v>
      </c>
      <c r="B539" s="61"/>
      <c r="C539" s="50" t="s">
        <v>11</v>
      </c>
      <c r="D539" s="51" t="n">
        <v>39</v>
      </c>
      <c r="E539" s="51" t="n">
        <v>0</v>
      </c>
      <c r="F539" s="51" t="n">
        <v>85</v>
      </c>
      <c r="G539" s="51" t="n">
        <v>0</v>
      </c>
      <c r="H539" s="51" t="n">
        <v>0</v>
      </c>
      <c r="I539" s="52" t="n">
        <v>30</v>
      </c>
      <c r="J539" s="52" t="n">
        <v>80</v>
      </c>
      <c r="K539" s="52" t="n">
        <v>58</v>
      </c>
      <c r="L539" s="52" t="n">
        <v>58</v>
      </c>
      <c r="M539" s="52" t="n">
        <v>0</v>
      </c>
      <c r="N539" s="53" t="n">
        <f aca="false">D539*$D$10</f>
        <v>48.75</v>
      </c>
      <c r="O539" s="53" t="n">
        <f aca="false">E539*$E$10</f>
        <v>0</v>
      </c>
      <c r="P539" s="53" t="n">
        <f aca="false">F539*$F$10</f>
        <v>106.25</v>
      </c>
      <c r="Q539" s="53" t="n">
        <f aca="false">G539*$G$10</f>
        <v>0</v>
      </c>
      <c r="R539" s="53" t="n">
        <f aca="false">H539*$H$10</f>
        <v>0</v>
      </c>
      <c r="S539" s="53" t="n">
        <f aca="false">(N539/100)*(I539*$I$10)+(N539/100)*(J539*$J$10)</f>
        <v>53.625</v>
      </c>
      <c r="T539" s="53" t="n">
        <f aca="false">(O539/100)*(K539*$J$10)</f>
        <v>0</v>
      </c>
      <c r="U539" s="53" t="n">
        <f aca="false">(P539/100)*(K539*$K$10)+(P539/100)*(L539*$L$10)</f>
        <v>172.55</v>
      </c>
      <c r="V539" s="53" t="n">
        <f aca="false">(Q539/100)*(L539*$L$10)</f>
        <v>0</v>
      </c>
      <c r="W539" s="53" t="n">
        <f aca="false">(R539/100)*(K539*$K$10)+(R539/100)*(L539*$L$10)</f>
        <v>0</v>
      </c>
      <c r="X539" s="53" t="n">
        <f aca="false">N539+S539</f>
        <v>102.375</v>
      </c>
      <c r="Y539" s="53" t="n">
        <f aca="false">O539+T539</f>
        <v>0</v>
      </c>
      <c r="Z539" s="53" t="n">
        <f aca="false">P539+U539</f>
        <v>278.8</v>
      </c>
      <c r="AA539" s="53" t="n">
        <f aca="false">Q539+V539</f>
        <v>0</v>
      </c>
      <c r="AB539" s="53" t="n">
        <f aca="false">R539+W539</f>
        <v>0</v>
      </c>
      <c r="AC539" s="54" t="n">
        <f aca="false">ROUND(X539+Y539+Z539+AA539+AB539,1)</f>
        <v>381.2</v>
      </c>
      <c r="AD539" s="55" t="n">
        <f aca="false">(ROUND(AC539-AC532,1)/AC532)</f>
        <v>0.174730354391371</v>
      </c>
      <c r="AE539" s="46"/>
      <c r="AF539" s="47"/>
      <c r="AH539" s="59"/>
    </row>
    <row r="540" customFormat="false" ht="15" hidden="false" customHeight="false" outlineLevel="0" collapsed="false">
      <c r="A540" s="48" t="s">
        <v>36</v>
      </c>
      <c r="B540" s="61"/>
      <c r="C540" s="50" t="s">
        <v>12</v>
      </c>
      <c r="D540" s="51" t="n">
        <v>39</v>
      </c>
      <c r="E540" s="51" t="n">
        <v>0</v>
      </c>
      <c r="F540" s="51" t="n">
        <v>0</v>
      </c>
      <c r="G540" s="51" t="n">
        <v>85</v>
      </c>
      <c r="H540" s="51" t="n">
        <v>0</v>
      </c>
      <c r="I540" s="52" t="n">
        <v>30</v>
      </c>
      <c r="J540" s="52" t="n">
        <v>80</v>
      </c>
      <c r="K540" s="52" t="n">
        <v>0</v>
      </c>
      <c r="L540" s="52" t="n">
        <v>116</v>
      </c>
      <c r="M540" s="52" t="n">
        <v>0</v>
      </c>
      <c r="N540" s="53" t="n">
        <f aca="false">D540*$D$11</f>
        <v>48.75</v>
      </c>
      <c r="O540" s="53" t="n">
        <f aca="false">E540*$E$11</f>
        <v>0</v>
      </c>
      <c r="P540" s="53" t="n">
        <f aca="false">F540*$F$11</f>
        <v>0</v>
      </c>
      <c r="Q540" s="53" t="n">
        <f aca="false">G540*$G$11</f>
        <v>106.25</v>
      </c>
      <c r="R540" s="53" t="n">
        <f aca="false">H540*$H$11</f>
        <v>0</v>
      </c>
      <c r="S540" s="53" t="n">
        <f aca="false">(N540/100)*(I540*$I$11)+(N540/100)*(J540*$J$11)</f>
        <v>53.625</v>
      </c>
      <c r="T540" s="53" t="n">
        <f aca="false">(O540/100)*(K540*$K$11)</f>
        <v>0</v>
      </c>
      <c r="U540" s="53" t="n">
        <f aca="false">(P540/100)*(K540*$K$11)+(P540/100)*(L540*$L$11)</f>
        <v>0</v>
      </c>
      <c r="V540" s="53" t="n">
        <f aca="false">(Q540/100)*(L540*$L$11)</f>
        <v>172.55</v>
      </c>
      <c r="W540" s="53" t="n">
        <f aca="false">(R540/100)*(K540*$K$11)+(R540/100)*(L540*$L$11)</f>
        <v>0</v>
      </c>
      <c r="X540" s="53" t="n">
        <f aca="false">N540+S540</f>
        <v>102.375</v>
      </c>
      <c r="Y540" s="53" t="n">
        <f aca="false">O540+T540</f>
        <v>0</v>
      </c>
      <c r="Z540" s="53" t="n">
        <f aca="false">P540+U540</f>
        <v>0</v>
      </c>
      <c r="AA540" s="53" t="n">
        <f aca="false">Q540+V540</f>
        <v>278.8</v>
      </c>
      <c r="AB540" s="53" t="n">
        <f aca="false">R540+W540</f>
        <v>0</v>
      </c>
      <c r="AC540" s="54" t="n">
        <f aca="false">ROUND(X540+Y540+Z540+AA540+AB540,1)</f>
        <v>381.2</v>
      </c>
      <c r="AD540" s="55" t="n">
        <f aca="false">(ROUND(AC540-AC532,1)/AC532)</f>
        <v>0.174730354391371</v>
      </c>
      <c r="AE540" s="46"/>
      <c r="AF540" s="47"/>
      <c r="AH540" s="59"/>
    </row>
    <row r="541" customFormat="false" ht="15" hidden="false" customHeight="false" outlineLevel="0" collapsed="false">
      <c r="A541" s="48" t="s">
        <v>37</v>
      </c>
      <c r="B541" s="61"/>
      <c r="C541" s="50" t="s">
        <v>13</v>
      </c>
      <c r="D541" s="51" t="n">
        <v>39</v>
      </c>
      <c r="E541" s="51" t="n">
        <v>0</v>
      </c>
      <c r="F541" s="51" t="n">
        <v>0</v>
      </c>
      <c r="G541" s="51" t="n">
        <v>0</v>
      </c>
      <c r="H541" s="51" t="n">
        <v>85</v>
      </c>
      <c r="I541" s="52" t="n">
        <v>30</v>
      </c>
      <c r="J541" s="52" t="n">
        <v>80</v>
      </c>
      <c r="K541" s="52" t="n">
        <v>58</v>
      </c>
      <c r="L541" s="52" t="n">
        <v>58</v>
      </c>
      <c r="M541" s="52" t="n">
        <v>0</v>
      </c>
      <c r="N541" s="53" t="n">
        <f aca="false">D541*$D$12</f>
        <v>48.75</v>
      </c>
      <c r="O541" s="53" t="n">
        <f aca="false">E541*$E$12</f>
        <v>0</v>
      </c>
      <c r="P541" s="53" t="n">
        <f aca="false">F541*$F$12</f>
        <v>0</v>
      </c>
      <c r="Q541" s="53" t="n">
        <f aca="false">G541*$G$12</f>
        <v>0</v>
      </c>
      <c r="R541" s="53" t="n">
        <f aca="false">H541*$H$12</f>
        <v>106.25</v>
      </c>
      <c r="S541" s="53" t="n">
        <f aca="false">(N541/100)*(I541*$I$12)+(N541/100)*(J541*$J$12)</f>
        <v>53.625</v>
      </c>
      <c r="T541" s="53" t="n">
        <f aca="false">(O541/100)*(K541*$K$12)</f>
        <v>0</v>
      </c>
      <c r="U541" s="53" t="n">
        <f aca="false">(P541/100)*(K541*$K$12)+(P541/100)*(L541*$L$12)</f>
        <v>0</v>
      </c>
      <c r="V541" s="53" t="n">
        <f aca="false">(Q541/100)*(L541*$L$12)</f>
        <v>0</v>
      </c>
      <c r="W541" s="53" t="n">
        <f aca="false">(R541/100)*(K541*$K$12)+(R541/100)*(L541*$L$12)</f>
        <v>172.55</v>
      </c>
      <c r="X541" s="53" t="n">
        <f aca="false">N541+S541</f>
        <v>102.375</v>
      </c>
      <c r="Y541" s="53" t="n">
        <f aca="false">O541+T541</f>
        <v>0</v>
      </c>
      <c r="Z541" s="53" t="n">
        <f aca="false">P541+U541</f>
        <v>0</v>
      </c>
      <c r="AA541" s="53" t="n">
        <f aca="false">Q541+V541</f>
        <v>0</v>
      </c>
      <c r="AB541" s="53" t="n">
        <f aca="false">R541+W541</f>
        <v>278.8</v>
      </c>
      <c r="AC541" s="54" t="n">
        <f aca="false">ROUND(X541+Y541+Z541+AA541+AB541,1)</f>
        <v>381.2</v>
      </c>
      <c r="AD541" s="55" t="n">
        <f aca="false">(ROUND(AC541-AC532,1)/AC532)</f>
        <v>0.174730354391371</v>
      </c>
      <c r="AE541" s="46"/>
      <c r="AF541" s="47"/>
      <c r="AH541" s="59"/>
    </row>
    <row r="542" customFormat="false" ht="15" hidden="false" customHeight="false" outlineLevel="0" collapsed="false">
      <c r="A542" s="48" t="s">
        <v>38</v>
      </c>
      <c r="B542" s="61"/>
      <c r="C542" s="50" t="s">
        <v>14</v>
      </c>
      <c r="D542" s="51" t="n">
        <v>78</v>
      </c>
      <c r="E542" s="51" t="n">
        <v>0</v>
      </c>
      <c r="F542" s="51" t="n">
        <v>0</v>
      </c>
      <c r="G542" s="51" t="n">
        <v>0</v>
      </c>
      <c r="H542" s="51" t="n">
        <v>0</v>
      </c>
      <c r="I542" s="52" t="n">
        <v>30</v>
      </c>
      <c r="J542" s="52" t="n">
        <v>80</v>
      </c>
      <c r="K542" s="52" t="n">
        <v>0</v>
      </c>
      <c r="L542" s="52" t="n">
        <v>0</v>
      </c>
      <c r="M542" s="52" t="n">
        <v>85</v>
      </c>
      <c r="N542" s="53" t="n">
        <f aca="false">D542*$D$13</f>
        <v>97.5</v>
      </c>
      <c r="O542" s="53" t="n">
        <f aca="false">E542*$E$13</f>
        <v>0</v>
      </c>
      <c r="P542" s="53" t="n">
        <f aca="false">F542*$F$13</f>
        <v>0</v>
      </c>
      <c r="Q542" s="53" t="n">
        <f aca="false">G542*$G$13</f>
        <v>0</v>
      </c>
      <c r="R542" s="53" t="n">
        <f aca="false">H542*$H$13</f>
        <v>0</v>
      </c>
      <c r="S542" s="53" t="n">
        <f aca="false">(N542/100)*(I542*$I$13)+(N542/100)*(J542*$J$13)+(N542/100)*(M542*$M$13)</f>
        <v>273</v>
      </c>
      <c r="T542" s="53" t="n">
        <f aca="false">(O542/100)*(K542*$K$13)+(O542/100)*(M542*$M$13)</f>
        <v>0</v>
      </c>
      <c r="U542" s="53" t="n">
        <f aca="false">(P542/100)*(K542*$K$13)+(P542/100)*(L542*$L$13)+(P542/100)*(M542*$M$13)</f>
        <v>0</v>
      </c>
      <c r="V542" s="53" t="n">
        <f aca="false">(Q542/100)*(L542*$L$13)+(Q542/100)*(M542*$M$13)</f>
        <v>0</v>
      </c>
      <c r="W542" s="53" t="n">
        <f aca="false">(R542/100)*(K542*$K$13)+(R542/100)*(L542*$L$13)+(R542/100)*(M542*$M$13)</f>
        <v>0</v>
      </c>
      <c r="X542" s="53" t="n">
        <f aca="false">N542+S542</f>
        <v>370.5</v>
      </c>
      <c r="Y542" s="53" t="n">
        <f aca="false">O542+T542</f>
        <v>0</v>
      </c>
      <c r="Z542" s="53" t="n">
        <f aca="false">P542+U542</f>
        <v>0</v>
      </c>
      <c r="AA542" s="53" t="n">
        <f aca="false">Q542+V542</f>
        <v>0</v>
      </c>
      <c r="AB542" s="53" t="n">
        <f aca="false">R542+W542</f>
        <v>0</v>
      </c>
      <c r="AC542" s="54" t="n">
        <f aca="false">ROUND(X542+Y542+Z542+AA542+AB542,1)</f>
        <v>370.5</v>
      </c>
      <c r="AD542" s="55" t="n">
        <f aca="false">(ROUND(AC542-AC532,1)/AC532)</f>
        <v>0.14175654853621</v>
      </c>
      <c r="AE542" s="46"/>
      <c r="AF542" s="47"/>
      <c r="AH542" s="59"/>
    </row>
    <row r="543" customFormat="false" ht="15" hidden="false" customHeight="false" outlineLevel="0" collapsed="false">
      <c r="A543" s="48" t="s">
        <v>39</v>
      </c>
      <c r="B543" s="61"/>
      <c r="C543" s="50" t="s">
        <v>15</v>
      </c>
      <c r="D543" s="51" t="n">
        <v>78</v>
      </c>
      <c r="E543" s="51" t="n">
        <v>0</v>
      </c>
      <c r="F543" s="51" t="n">
        <v>0</v>
      </c>
      <c r="G543" s="51" t="n">
        <v>0</v>
      </c>
      <c r="H543" s="51" t="n">
        <v>0</v>
      </c>
      <c r="I543" s="52" t="n">
        <v>30</v>
      </c>
      <c r="J543" s="52" t="n">
        <v>80</v>
      </c>
      <c r="K543" s="52" t="n">
        <v>85</v>
      </c>
      <c r="L543" s="52" t="n">
        <v>0</v>
      </c>
      <c r="M543" s="52" t="n">
        <v>0</v>
      </c>
      <c r="N543" s="53" t="n">
        <f aca="false">D543*$D$14</f>
        <v>97.5</v>
      </c>
      <c r="O543" s="53" t="n">
        <f aca="false">E543*$E$14</f>
        <v>0</v>
      </c>
      <c r="P543" s="53" t="n">
        <f aca="false">F543*$F$14</f>
        <v>0</v>
      </c>
      <c r="Q543" s="53" t="n">
        <f aca="false">G543*$G$14</f>
        <v>0</v>
      </c>
      <c r="R543" s="53" t="n">
        <f aca="false">H543*$H$14</f>
        <v>0</v>
      </c>
      <c r="S543" s="53" t="n">
        <f aca="false">(N543/100)*(I543*$I$14)+(N543/100)*(J543*$J$14)+(N543/100)*(K543*$K$14)</f>
        <v>273</v>
      </c>
      <c r="T543" s="53" t="n">
        <f aca="false">(O543/100)*(K543*$K$14)</f>
        <v>0</v>
      </c>
      <c r="U543" s="53" t="n">
        <f aca="false">(P543/100)*(K543*$K$14)+(P543/100)*(L543*$L$14)</f>
        <v>0</v>
      </c>
      <c r="V543" s="53" t="n">
        <f aca="false">(Q543/100)*(L543*$L$14)</f>
        <v>0</v>
      </c>
      <c r="W543" s="53" t="n">
        <f aca="false">(R543/100)*(K543*$L$14)+(R543/100)*(L543*$M$14)</f>
        <v>0</v>
      </c>
      <c r="X543" s="53" t="n">
        <f aca="false">N543+S543</f>
        <v>370.5</v>
      </c>
      <c r="Y543" s="53" t="n">
        <f aca="false">O543+T543</f>
        <v>0</v>
      </c>
      <c r="Z543" s="53" t="n">
        <f aca="false">P543+U543</f>
        <v>0</v>
      </c>
      <c r="AA543" s="53" t="n">
        <f aca="false">Q543+V543</f>
        <v>0</v>
      </c>
      <c r="AB543" s="53" t="n">
        <f aca="false">R543+W543</f>
        <v>0</v>
      </c>
      <c r="AC543" s="54" t="n">
        <f aca="false">ROUND(X543+Y543+Z543+AA543+AB543,1)</f>
        <v>370.5</v>
      </c>
      <c r="AD543" s="55" t="n">
        <f aca="false">(ROUND(AC543-AC532,1)/AC532)</f>
        <v>0.14175654853621</v>
      </c>
      <c r="AE543" s="46"/>
      <c r="AF543" s="47"/>
      <c r="AH543" s="59"/>
    </row>
    <row r="544" customFormat="false" ht="15" hidden="false" customHeight="false" outlineLevel="0" collapsed="false">
      <c r="A544" s="48"/>
      <c r="B544" s="61"/>
      <c r="C544" s="50" t="s">
        <v>16</v>
      </c>
      <c r="D544" s="51" t="n">
        <v>78</v>
      </c>
      <c r="E544" s="51" t="n">
        <v>0</v>
      </c>
      <c r="F544" s="51" t="n">
        <v>0</v>
      </c>
      <c r="G544" s="51" t="n">
        <v>0</v>
      </c>
      <c r="H544" s="51" t="n">
        <v>0</v>
      </c>
      <c r="I544" s="52" t="n">
        <v>30</v>
      </c>
      <c r="J544" s="52" t="n">
        <v>80</v>
      </c>
      <c r="K544" s="52" t="n">
        <v>0</v>
      </c>
      <c r="L544" s="52" t="n">
        <v>85</v>
      </c>
      <c r="M544" s="52" t="n">
        <v>0</v>
      </c>
      <c r="N544" s="53" t="n">
        <f aca="false">D544*$D$15</f>
        <v>97.5</v>
      </c>
      <c r="O544" s="53" t="n">
        <f aca="false">E544*$E$15</f>
        <v>0</v>
      </c>
      <c r="P544" s="53" t="n">
        <f aca="false">F544*$F$15</f>
        <v>0</v>
      </c>
      <c r="Q544" s="53" t="n">
        <f aca="false">G544*$G$15</f>
        <v>0</v>
      </c>
      <c r="R544" s="53" t="n">
        <f aca="false">H544*$H$15</f>
        <v>0</v>
      </c>
      <c r="S544" s="53" t="n">
        <f aca="false">(N544/100)*(I544*$I$15)+(N544/100)*(J544*$J$15)+(N544/100)*(L544*$L$15)</f>
        <v>273</v>
      </c>
      <c r="T544" s="53" t="n">
        <f aca="false">(O544/100)*(K544*$K$15)</f>
        <v>0</v>
      </c>
      <c r="U544" s="53" t="n">
        <f aca="false">(P544/100)*(K544*$K$15)+(P544/100)*(L544*$L$15)</f>
        <v>0</v>
      </c>
      <c r="V544" s="53" t="n">
        <f aca="false">(Q544/100)*(L544*$L$15)</f>
        <v>0</v>
      </c>
      <c r="W544" s="53" t="n">
        <f aca="false">(R544/100)*(K544*$K$15)+(R544/100)*(L544*$L$15)</f>
        <v>0</v>
      </c>
      <c r="X544" s="53" t="n">
        <f aca="false">N544+S544</f>
        <v>370.5</v>
      </c>
      <c r="Y544" s="53" t="n">
        <f aca="false">O544+T544</f>
        <v>0</v>
      </c>
      <c r="Z544" s="53" t="n">
        <f aca="false">P544+U544</f>
        <v>0</v>
      </c>
      <c r="AA544" s="53" t="n">
        <f aca="false">Q544+V544</f>
        <v>0</v>
      </c>
      <c r="AB544" s="53" t="n">
        <f aca="false">R544+W544</f>
        <v>0</v>
      </c>
      <c r="AC544" s="54" t="n">
        <f aca="false">ROUND(X544+Y544+Z544+AA544+AB544,1)</f>
        <v>370.5</v>
      </c>
      <c r="AD544" s="55" t="n">
        <f aca="false">(ROUND(AC544-AC532,1)/AC532)</f>
        <v>0.14175654853621</v>
      </c>
      <c r="AE544" s="46"/>
      <c r="AF544" s="47"/>
      <c r="AH544" s="59"/>
    </row>
    <row r="545" customFormat="false" ht="15" hidden="false" customHeight="false" outlineLevel="0" collapsed="false">
      <c r="A545" s="48"/>
      <c r="B545" s="61"/>
      <c r="C545" s="50" t="s">
        <v>17</v>
      </c>
      <c r="D545" s="51" t="n">
        <v>78</v>
      </c>
      <c r="E545" s="51" t="n">
        <v>0</v>
      </c>
      <c r="F545" s="51" t="n">
        <v>0</v>
      </c>
      <c r="G545" s="51" t="n">
        <v>0</v>
      </c>
      <c r="H545" s="51" t="n">
        <v>0</v>
      </c>
      <c r="I545" s="52" t="n">
        <v>30</v>
      </c>
      <c r="J545" s="52" t="n">
        <v>107</v>
      </c>
      <c r="K545" s="52" t="n">
        <v>0</v>
      </c>
      <c r="L545" s="52" t="n">
        <v>0</v>
      </c>
      <c r="M545" s="52" t="n">
        <v>0</v>
      </c>
      <c r="N545" s="53" t="n">
        <f aca="false">D545*$D$16</f>
        <v>97.5</v>
      </c>
      <c r="O545" s="53" t="n">
        <f aca="false">E545*$E$16</f>
        <v>0</v>
      </c>
      <c r="P545" s="53" t="n">
        <f aca="false">F545*$F$16</f>
        <v>0</v>
      </c>
      <c r="Q545" s="53" t="n">
        <f aca="false">G545*$G$16</f>
        <v>0</v>
      </c>
      <c r="R545" s="53" t="n">
        <f aca="false">H545*$H$16</f>
        <v>0</v>
      </c>
      <c r="S545" s="53" t="n">
        <f aca="false">(N545/100)*(I545*$I$16)+(N545/100)*(J545*$J$16)</f>
        <v>290.0625</v>
      </c>
      <c r="T545" s="53" t="n">
        <f aca="false">(O545/100)*(K545*$K$16)</f>
        <v>0</v>
      </c>
      <c r="U545" s="53" t="n">
        <f aca="false">(P545/100)*(K545*$K$16)+(P545/100)*(L545*$L$16)</f>
        <v>0</v>
      </c>
      <c r="V545" s="53" t="n">
        <f aca="false">(Q545/100)*(L545*$L$16)</f>
        <v>0</v>
      </c>
      <c r="W545" s="53" t="n">
        <f aca="false">(R545/100)*(K545*$K$16)+(R545/100)*(L545*$L$16)</f>
        <v>0</v>
      </c>
      <c r="X545" s="53" t="n">
        <f aca="false">N545+S545</f>
        <v>387.5625</v>
      </c>
      <c r="Y545" s="53" t="n">
        <f aca="false">O545+T545</f>
        <v>0</v>
      </c>
      <c r="Z545" s="53" t="n">
        <f aca="false">P545+U545</f>
        <v>0</v>
      </c>
      <c r="AA545" s="53" t="n">
        <f aca="false">Q545+V545</f>
        <v>0</v>
      </c>
      <c r="AB545" s="53" t="n">
        <f aca="false">R545+W545</f>
        <v>0</v>
      </c>
      <c r="AC545" s="54" t="n">
        <f aca="false">ROUND(X545+Y545+Z545+AA545+AB545,1)</f>
        <v>387.6</v>
      </c>
      <c r="AD545" s="55" t="n">
        <f aca="false">(ROUND(AC545-AC532,1)/AC532)</f>
        <v>0.194453004622496</v>
      </c>
      <c r="AE545" s="46"/>
      <c r="AF545" s="47"/>
      <c r="AH545" s="59"/>
    </row>
    <row r="546" customFormat="false" ht="15" hidden="false" customHeight="false" outlineLevel="0" collapsed="false">
      <c r="A546" s="48"/>
      <c r="B546" s="61"/>
      <c r="C546" s="50" t="s">
        <v>18</v>
      </c>
      <c r="D546" s="51" t="n">
        <v>78</v>
      </c>
      <c r="E546" s="51" t="n">
        <v>0</v>
      </c>
      <c r="F546" s="51" t="n">
        <v>0</v>
      </c>
      <c r="G546" s="51" t="n">
        <v>0</v>
      </c>
      <c r="H546" s="51" t="n">
        <v>0</v>
      </c>
      <c r="I546" s="52" t="n">
        <v>72</v>
      </c>
      <c r="J546" s="52" t="n">
        <v>80</v>
      </c>
      <c r="K546" s="52" t="n">
        <v>0</v>
      </c>
      <c r="L546" s="52" t="n">
        <v>0</v>
      </c>
      <c r="M546" s="52" t="n">
        <v>0</v>
      </c>
      <c r="N546" s="53" t="n">
        <f aca="false">D546*$D$17</f>
        <v>97.5</v>
      </c>
      <c r="O546" s="53" t="n">
        <f aca="false">E546*$E$17</f>
        <v>0</v>
      </c>
      <c r="P546" s="53" t="n">
        <f aca="false">F546*$F$17</f>
        <v>0</v>
      </c>
      <c r="Q546" s="53" t="n">
        <f aca="false">G546*$G$17</f>
        <v>0</v>
      </c>
      <c r="R546" s="53" t="n">
        <f aca="false">H546*$H$17</f>
        <v>0</v>
      </c>
      <c r="S546" s="53" t="n">
        <f aca="false">(N546/100)*(I546*$I$17)+(N546/100)*(J546*$J$17)</f>
        <v>253.5</v>
      </c>
      <c r="T546" s="53" t="n">
        <f aca="false">(O546/100)*(K546*$K$17)</f>
        <v>0</v>
      </c>
      <c r="U546" s="53" t="n">
        <f aca="false">(P546/100)*(K546*$K$17)+(P546/100)*(L546*$L$17)</f>
        <v>0</v>
      </c>
      <c r="V546" s="53" t="n">
        <f aca="false">(Q546/100)*(L546*$L$17)</f>
        <v>0</v>
      </c>
      <c r="W546" s="53" t="n">
        <f aca="false">(R546/100)*(K546*$K$17)+(R546/100)*(L546*$L$17)</f>
        <v>0</v>
      </c>
      <c r="X546" s="53" t="n">
        <f aca="false">N546+S546</f>
        <v>351</v>
      </c>
      <c r="Y546" s="53" t="n">
        <f aca="false">O546+T546</f>
        <v>0</v>
      </c>
      <c r="Z546" s="53" t="n">
        <f aca="false">P546+U546</f>
        <v>0</v>
      </c>
      <c r="AA546" s="53" t="n">
        <f aca="false">Q546+V546</f>
        <v>0</v>
      </c>
      <c r="AB546" s="53" t="n">
        <f aca="false">R546+W546</f>
        <v>0</v>
      </c>
      <c r="AC546" s="54" t="n">
        <f aca="false">ROUND(X546+Y546+Z546+AA546+AB546,1)</f>
        <v>351</v>
      </c>
      <c r="AD546" s="55" t="n">
        <f aca="false">(ROUND(AC546-AC532,1)/AC532)</f>
        <v>0.0816640986132511</v>
      </c>
      <c r="AE546" s="46" t="s">
        <v>28</v>
      </c>
      <c r="AF546" s="47"/>
      <c r="AH546" s="59"/>
    </row>
    <row r="547" customFormat="false" ht="15" hidden="false" customHeight="false" outlineLevel="0" collapsed="false">
      <c r="A547" s="56" t="s">
        <v>19</v>
      </c>
      <c r="B547" s="60" t="s">
        <v>79</v>
      </c>
      <c r="C547" s="40" t="s">
        <v>50</v>
      </c>
      <c r="D547" s="41" t="n">
        <v>80</v>
      </c>
      <c r="E547" s="41" t="n">
        <v>0</v>
      </c>
      <c r="F547" s="41" t="n">
        <v>0</v>
      </c>
      <c r="G547" s="41" t="n">
        <v>0</v>
      </c>
      <c r="H547" s="41" t="n">
        <v>0</v>
      </c>
      <c r="I547" s="42" t="n">
        <v>25</v>
      </c>
      <c r="J547" s="42" t="n">
        <v>25</v>
      </c>
      <c r="K547" s="42" t="n">
        <v>0</v>
      </c>
      <c r="L547" s="42" t="n">
        <v>0</v>
      </c>
      <c r="M547" s="42" t="n">
        <v>60</v>
      </c>
      <c r="N547" s="53" t="n">
        <f aca="false">D547*$D$3</f>
        <v>104</v>
      </c>
      <c r="O547" s="53" t="n">
        <f aca="false">E547*$E$3</f>
        <v>0</v>
      </c>
      <c r="P547" s="53" t="n">
        <f aca="false">F547*$F$3</f>
        <v>0</v>
      </c>
      <c r="Q547" s="53" t="n">
        <f aca="false">G547*$G$3</f>
        <v>0</v>
      </c>
      <c r="R547" s="53" t="n">
        <f aca="false">H547*$H$3</f>
        <v>0</v>
      </c>
      <c r="S547" s="53" t="n">
        <f aca="false">(N547/100)*(I547*$I$3)+(N547/100)*(J547*$J$3)+(N547/100)*(M547*$M$3)</f>
        <v>228.8</v>
      </c>
      <c r="T547" s="53" t="n">
        <f aca="false">(O547/100)*(K547*$K$3)+(O547/100)*(M547*$M$3)</f>
        <v>0</v>
      </c>
      <c r="U547" s="53" t="n">
        <f aca="false">(P547/100)*(K547*$K$3)+(P547/100)*(L547*$L$3)+(P547/100)*(M547*$M$3)</f>
        <v>0</v>
      </c>
      <c r="V547" s="53" t="n">
        <f aca="false">(Q547/100)*(L547*$L$3)+(Q547/100)*(M547*$M$3)</f>
        <v>0</v>
      </c>
      <c r="W547" s="53" t="n">
        <f aca="false">(R547/100)*(K547*$K$3)+(R547/100)*(L547*$L$3)+(R547/100)*(M547*$M$3)</f>
        <v>0</v>
      </c>
      <c r="X547" s="53" t="n">
        <f aca="false">N547+S547</f>
        <v>332.8</v>
      </c>
      <c r="Y547" s="53" t="n">
        <f aca="false">O547+T547</f>
        <v>0</v>
      </c>
      <c r="Z547" s="53" t="n">
        <f aca="false">P547+U547</f>
        <v>0</v>
      </c>
      <c r="AA547" s="53" t="n">
        <f aca="false">Q547+V547</f>
        <v>0</v>
      </c>
      <c r="AB547" s="53" t="n">
        <f aca="false">R547+W547</f>
        <v>0</v>
      </c>
      <c r="AC547" s="44" t="n">
        <f aca="false">ROUND(X547+Y547+Z547+AA547+AB547,1)</f>
        <v>332.8</v>
      </c>
      <c r="AD547" s="45" t="s">
        <v>14</v>
      </c>
      <c r="AE547" s="46"/>
      <c r="AF547" s="47"/>
      <c r="AH547" s="59"/>
    </row>
    <row r="548" customFormat="false" ht="15" hidden="false" customHeight="false" outlineLevel="0" collapsed="false">
      <c r="A548" s="48" t="s">
        <v>29</v>
      </c>
      <c r="B548" s="61" t="n">
        <v>20</v>
      </c>
      <c r="C548" s="50" t="s">
        <v>5</v>
      </c>
      <c r="D548" s="51" t="n">
        <v>80</v>
      </c>
      <c r="E548" s="51" t="n">
        <v>0</v>
      </c>
      <c r="F548" s="51" t="n">
        <v>0</v>
      </c>
      <c r="G548" s="51" t="n">
        <v>0</v>
      </c>
      <c r="H548" s="51" t="n">
        <v>0</v>
      </c>
      <c r="I548" s="52" t="n">
        <v>50</v>
      </c>
      <c r="J548" s="52" t="n">
        <v>50</v>
      </c>
      <c r="K548" s="52" t="n">
        <v>0</v>
      </c>
      <c r="L548" s="52" t="n">
        <v>0</v>
      </c>
      <c r="M548" s="52" t="n">
        <v>60</v>
      </c>
      <c r="N548" s="53" t="n">
        <f aca="false">D548*$D$4</f>
        <v>100</v>
      </c>
      <c r="O548" s="53" t="n">
        <f aca="false">E548*$E$4</f>
        <v>0</v>
      </c>
      <c r="P548" s="53" t="n">
        <f aca="false">F548*$F$4</f>
        <v>0</v>
      </c>
      <c r="Q548" s="53" t="n">
        <f aca="false">G548*$G$4</f>
        <v>0</v>
      </c>
      <c r="R548" s="53" t="n">
        <f aca="false">H548*$H$4</f>
        <v>0</v>
      </c>
      <c r="S548" s="53" t="n">
        <f aca="false">(N548/100)*(I548*$I$4)+(N548/100)*(J548*$J$4)+(N548/100)*(M548*$M$4)</f>
        <v>320</v>
      </c>
      <c r="T548" s="53" t="n">
        <f aca="false">(O548/100)*(K548*$K$4)</f>
        <v>0</v>
      </c>
      <c r="U548" s="53" t="n">
        <f aca="false">(P548/100)*(K548*$K$4)+(P548/100)*(L548*$L$4)</f>
        <v>0</v>
      </c>
      <c r="V548" s="53" t="n">
        <f aca="false">(Q548/100)*(L548*$L$4)</f>
        <v>0</v>
      </c>
      <c r="W548" s="53" t="n">
        <f aca="false">(R548/100)*(K548*$K$4)+(R548/100)*(L548*$L$4)</f>
        <v>0</v>
      </c>
      <c r="X548" s="53" t="n">
        <f aca="false">N548+S548</f>
        <v>420</v>
      </c>
      <c r="Y548" s="53" t="n">
        <f aca="false">O548+T548</f>
        <v>0</v>
      </c>
      <c r="Z548" s="53" t="n">
        <f aca="false">P548+U548</f>
        <v>0</v>
      </c>
      <c r="AA548" s="53" t="n">
        <f aca="false">Q548+V548</f>
        <v>0</v>
      </c>
      <c r="AB548" s="53" t="n">
        <f aca="false">R548+W548</f>
        <v>0</v>
      </c>
      <c r="AC548" s="54" t="n">
        <f aca="false">ROUND(X548+Y548+Z548+AA548+AB548,1)</f>
        <v>420</v>
      </c>
      <c r="AD548" s="55" t="n">
        <f aca="false">(ROUND(AC548-AC547,1)/AC547)</f>
        <v>0.262019230769231</v>
      </c>
      <c r="AE548" s="46"/>
      <c r="AF548" s="47"/>
      <c r="AH548" s="59"/>
    </row>
    <row r="549" customFormat="false" ht="15" hidden="false" customHeight="false" outlineLevel="0" collapsed="false">
      <c r="A549" s="48" t="s">
        <v>30</v>
      </c>
      <c r="B549" s="61" t="n">
        <v>20</v>
      </c>
      <c r="C549" s="50" t="s">
        <v>6</v>
      </c>
      <c r="D549" s="51" t="n">
        <v>80</v>
      </c>
      <c r="E549" s="51" t="n">
        <v>0</v>
      </c>
      <c r="F549" s="51" t="n">
        <v>0</v>
      </c>
      <c r="G549" s="51" t="n">
        <v>0</v>
      </c>
      <c r="H549" s="51" t="n">
        <v>0</v>
      </c>
      <c r="I549" s="52" t="n">
        <v>25</v>
      </c>
      <c r="J549" s="52" t="n">
        <v>25</v>
      </c>
      <c r="K549" s="52" t="n">
        <v>0</v>
      </c>
      <c r="L549" s="52" t="n">
        <v>0</v>
      </c>
      <c r="M549" s="52" t="n">
        <v>60</v>
      </c>
      <c r="N549" s="53" t="n">
        <f aca="false">D549*$D$5</f>
        <v>104</v>
      </c>
      <c r="O549" s="53" t="n">
        <f aca="false">E549*$E$5</f>
        <v>0</v>
      </c>
      <c r="P549" s="53" t="n">
        <f aca="false">F549*$F$5</f>
        <v>0</v>
      </c>
      <c r="Q549" s="53" t="n">
        <f aca="false">G549*$G$5</f>
        <v>0</v>
      </c>
      <c r="R549" s="53" t="n">
        <f aca="false">H549*$H$5</f>
        <v>0</v>
      </c>
      <c r="S549" s="53" t="n">
        <f aca="false">(N549/100)*(I549*$I$5)+(N549/100)*(J549*$J$5)+(N549/100)*(M549*$M$5)</f>
        <v>228.8</v>
      </c>
      <c r="T549" s="53" t="n">
        <f aca="false">(O549/100)*(K549*$K$5)</f>
        <v>0</v>
      </c>
      <c r="U549" s="53" t="n">
        <f aca="false">(P549/100)*(K549*$K$5)+(P549/100)*(L549*$L$5)</f>
        <v>0</v>
      </c>
      <c r="V549" s="53" t="n">
        <f aca="false">(Q549/100)*(L549*$L$5)</f>
        <v>0</v>
      </c>
      <c r="W549" s="53" t="n">
        <f aca="false">(R549/100)*(K549*$K$5)+(R549/100)*(L549*$L$5)</f>
        <v>0</v>
      </c>
      <c r="X549" s="53" t="n">
        <f aca="false">N549+S549</f>
        <v>332.8</v>
      </c>
      <c r="Y549" s="53" t="n">
        <f aca="false">O549+T549</f>
        <v>0</v>
      </c>
      <c r="Z549" s="53" t="n">
        <f aca="false">P549+U549</f>
        <v>0</v>
      </c>
      <c r="AA549" s="53" t="n">
        <f aca="false">Q549+V549</f>
        <v>0</v>
      </c>
      <c r="AB549" s="53" t="n">
        <f aca="false">R549+W549</f>
        <v>0</v>
      </c>
      <c r="AC549" s="54" t="n">
        <f aca="false">ROUND(X549+Y549+Z549+AA549+AB549,1)</f>
        <v>332.8</v>
      </c>
      <c r="AD549" s="55" t="n">
        <f aca="false">(ROUND(AC549-AC547,1)/AC547)</f>
        <v>0</v>
      </c>
      <c r="AE549" s="46"/>
      <c r="AF549" s="47"/>
      <c r="AH549" s="59"/>
    </row>
    <row r="550" customFormat="false" ht="15" hidden="false" customHeight="false" outlineLevel="0" collapsed="false">
      <c r="A550" s="48" t="s">
        <v>31</v>
      </c>
      <c r="B550" s="61" t="n">
        <v>0</v>
      </c>
      <c r="C550" s="50" t="s">
        <v>7</v>
      </c>
      <c r="D550" s="51" t="n">
        <v>80</v>
      </c>
      <c r="E550" s="51" t="n">
        <v>0</v>
      </c>
      <c r="F550" s="51" t="n">
        <v>0</v>
      </c>
      <c r="G550" s="51" t="n">
        <v>0</v>
      </c>
      <c r="H550" s="51" t="n">
        <v>0</v>
      </c>
      <c r="I550" s="52" t="n">
        <v>25</v>
      </c>
      <c r="J550" s="52" t="n">
        <v>25</v>
      </c>
      <c r="K550" s="52" t="n">
        <v>0</v>
      </c>
      <c r="L550" s="52" t="n">
        <v>0</v>
      </c>
      <c r="M550" s="52" t="n">
        <v>60</v>
      </c>
      <c r="N550" s="53" t="n">
        <f aca="false">D550*$D$6</f>
        <v>104</v>
      </c>
      <c r="O550" s="53" t="n">
        <f aca="false">E550*$E$6</f>
        <v>0</v>
      </c>
      <c r="P550" s="53" t="n">
        <f aca="false">F550*$F$6</f>
        <v>0</v>
      </c>
      <c r="Q550" s="53" t="n">
        <f aca="false">G550*$G$6</f>
        <v>0</v>
      </c>
      <c r="R550" s="53" t="n">
        <f aca="false">H550*$H$6</f>
        <v>0</v>
      </c>
      <c r="S550" s="53" t="n">
        <f aca="false">(N550/100)*(I550*$I$6)+(N550/100)*(J550*$J$6)+(N550/100)*(M550*$M$6)</f>
        <v>228.8</v>
      </c>
      <c r="T550" s="53" t="n">
        <f aca="false">(O550/100)*(K550*$K$6)</f>
        <v>0</v>
      </c>
      <c r="U550" s="53" t="n">
        <f aca="false">(P550/100)*(K550*$K$6)+(P550/100)*(L550*$L$6)</f>
        <v>0</v>
      </c>
      <c r="V550" s="53" t="n">
        <f aca="false">(Q550/100)*(L550*$L$6)</f>
        <v>0</v>
      </c>
      <c r="W550" s="53" t="n">
        <f aca="false">(R550/100)*(K550*$K$6)+(R550/100)*(L550*$L$6)</f>
        <v>0</v>
      </c>
      <c r="X550" s="53" t="n">
        <f aca="false">N550+S550</f>
        <v>332.8</v>
      </c>
      <c r="Y550" s="53" t="n">
        <f aca="false">O550+T550</f>
        <v>0</v>
      </c>
      <c r="Z550" s="53" t="n">
        <f aca="false">P550+U550</f>
        <v>0</v>
      </c>
      <c r="AA550" s="53" t="n">
        <f aca="false">Q550+V550</f>
        <v>0</v>
      </c>
      <c r="AB550" s="53" t="n">
        <f aca="false">R550+W550</f>
        <v>0</v>
      </c>
      <c r="AC550" s="54" t="n">
        <f aca="false">ROUND(X550+Y550+Z550+AA550+AB550,1)</f>
        <v>332.8</v>
      </c>
      <c r="AD550" s="55" t="n">
        <f aca="false">(ROUND(AC550-AC547,1)/AC547)</f>
        <v>0</v>
      </c>
      <c r="AE550" s="46"/>
      <c r="AF550" s="47"/>
      <c r="AH550" s="59"/>
    </row>
    <row r="551" customFormat="false" ht="15" hidden="false" customHeight="false" outlineLevel="0" collapsed="false">
      <c r="A551" s="48" t="s">
        <v>32</v>
      </c>
      <c r="B551" s="61" t="n">
        <v>0</v>
      </c>
      <c r="C551" s="50" t="s">
        <v>8</v>
      </c>
      <c r="D551" s="51" t="n">
        <v>80</v>
      </c>
      <c r="E551" s="51" t="n">
        <v>0</v>
      </c>
      <c r="F551" s="51" t="n">
        <v>0</v>
      </c>
      <c r="G551" s="51" t="n">
        <v>0</v>
      </c>
      <c r="H551" s="51" t="n">
        <v>0</v>
      </c>
      <c r="I551" s="52" t="n">
        <v>25</v>
      </c>
      <c r="J551" s="52" t="n">
        <v>25</v>
      </c>
      <c r="K551" s="52" t="n">
        <v>0</v>
      </c>
      <c r="L551" s="52" t="n">
        <v>0</v>
      </c>
      <c r="M551" s="52" t="n">
        <v>60</v>
      </c>
      <c r="N551" s="53" t="n">
        <f aca="false">D551*$D$7</f>
        <v>104</v>
      </c>
      <c r="O551" s="53" t="n">
        <f aca="false">E551*$E$7</f>
        <v>0</v>
      </c>
      <c r="P551" s="53" t="n">
        <f aca="false">F551*$F$7</f>
        <v>0</v>
      </c>
      <c r="Q551" s="53" t="n">
        <f aca="false">G551*$G$7</f>
        <v>0</v>
      </c>
      <c r="R551" s="53" t="n">
        <f aca="false">H551*$H$7</f>
        <v>0</v>
      </c>
      <c r="S551" s="53" t="n">
        <f aca="false">(N551/100)*(I551*$I$7)+(N551/100)*(J551*$J$7)+(N551/100)*(M551*$M$7)</f>
        <v>228.8</v>
      </c>
      <c r="T551" s="53" t="n">
        <f aca="false">(O551/100)*(K551*$K$7)</f>
        <v>0</v>
      </c>
      <c r="U551" s="53" t="n">
        <f aca="false">(P551/100)*(K551*$K$7)+(P551/100)*(L551*$L$7)</f>
        <v>0</v>
      </c>
      <c r="V551" s="53" t="n">
        <f aca="false">(Q551/100)*(L551*$L$7)</f>
        <v>0</v>
      </c>
      <c r="W551" s="53" t="n">
        <f aca="false">(R551/100)*(K551*$K$7)+(R551/100)*(L551*$L$7)</f>
        <v>0</v>
      </c>
      <c r="X551" s="53" t="n">
        <f aca="false">N551+S551</f>
        <v>332.8</v>
      </c>
      <c r="Y551" s="53" t="n">
        <f aca="false">O551+T551</f>
        <v>0</v>
      </c>
      <c r="Z551" s="53" t="n">
        <f aca="false">P551+U551</f>
        <v>0</v>
      </c>
      <c r="AA551" s="53" t="n">
        <f aca="false">Q551+V551</f>
        <v>0</v>
      </c>
      <c r="AB551" s="53" t="n">
        <f aca="false">R551+W551</f>
        <v>0</v>
      </c>
      <c r="AC551" s="54" t="n">
        <f aca="false">ROUND(X551+Y551+Z551+AA551+AB551,1)</f>
        <v>332.8</v>
      </c>
      <c r="AD551" s="55" t="n">
        <f aca="false">(ROUND(AC551-AC547,1)/AC547)</f>
        <v>0</v>
      </c>
      <c r="AE551" s="46"/>
      <c r="AF551" s="47"/>
      <c r="AH551" s="59"/>
    </row>
    <row r="552" customFormat="false" ht="15" hidden="false" customHeight="false" outlineLevel="0" collapsed="false">
      <c r="A552" s="48" t="s">
        <v>33</v>
      </c>
      <c r="B552" s="61"/>
      <c r="C552" s="50" t="s">
        <v>9</v>
      </c>
      <c r="D552" s="51" t="n">
        <v>80</v>
      </c>
      <c r="E552" s="51" t="n">
        <v>0</v>
      </c>
      <c r="F552" s="51" t="n">
        <v>0</v>
      </c>
      <c r="G552" s="51" t="n">
        <v>0</v>
      </c>
      <c r="H552" s="51" t="n">
        <v>0</v>
      </c>
      <c r="I552" s="52" t="n">
        <v>25</v>
      </c>
      <c r="J552" s="52" t="n">
        <v>25</v>
      </c>
      <c r="K552" s="52" t="n">
        <v>0</v>
      </c>
      <c r="L552" s="52" t="n">
        <v>0</v>
      </c>
      <c r="M552" s="52" t="n">
        <v>60</v>
      </c>
      <c r="N552" s="53" t="n">
        <f aca="false">D552*$D$8</f>
        <v>104</v>
      </c>
      <c r="O552" s="53" t="n">
        <f aca="false">E552*$E$8</f>
        <v>0</v>
      </c>
      <c r="P552" s="53" t="n">
        <f aca="false">F552*$F$8</f>
        <v>0</v>
      </c>
      <c r="Q552" s="53" t="n">
        <f aca="false">G552*$G$8</f>
        <v>0</v>
      </c>
      <c r="R552" s="53" t="n">
        <f aca="false">H552*$H$8</f>
        <v>0</v>
      </c>
      <c r="S552" s="53" t="n">
        <f aca="false">(N552/100)*(I552*$I$8)+(N552/100)*(J552*$J$8)+(N552/100)*(M552*$M$8)</f>
        <v>228.8</v>
      </c>
      <c r="T552" s="53" t="n">
        <f aca="false">(O552/100)*(K552*$K$8)</f>
        <v>0</v>
      </c>
      <c r="U552" s="53" t="n">
        <f aca="false">(P552/100)*(K552*$K$8)+(P552/100)*(L552*$L$8)</f>
        <v>0</v>
      </c>
      <c r="V552" s="53" t="n">
        <f aca="false">(Q552/100)*(L552*$L$8)</f>
        <v>0</v>
      </c>
      <c r="W552" s="53" t="n">
        <f aca="false">(R552/100)*(K552*$K$8)+(R552/100)*(L552*$L$8)</f>
        <v>0</v>
      </c>
      <c r="X552" s="53" t="n">
        <f aca="false">N552+S552</f>
        <v>332.8</v>
      </c>
      <c r="Y552" s="53" t="n">
        <f aca="false">O552+T552</f>
        <v>0</v>
      </c>
      <c r="Z552" s="53" t="n">
        <f aca="false">P552+U552</f>
        <v>0</v>
      </c>
      <c r="AA552" s="53" t="n">
        <f aca="false">Q552+V552</f>
        <v>0</v>
      </c>
      <c r="AB552" s="53" t="n">
        <f aca="false">R552+W552</f>
        <v>0</v>
      </c>
      <c r="AC552" s="54" t="n">
        <f aca="false">ROUND(X552+Y552+Z552+AA552+AB552,1)</f>
        <v>332.8</v>
      </c>
      <c r="AD552" s="55" t="n">
        <f aca="false">(ROUND(AC552-AC547,1)/AC547)</f>
        <v>0</v>
      </c>
      <c r="AE552" s="46"/>
      <c r="AF552" s="47"/>
      <c r="AH552" s="59"/>
    </row>
    <row r="553" customFormat="false" ht="15" hidden="false" customHeight="false" outlineLevel="0" collapsed="false">
      <c r="A553" s="48" t="s">
        <v>34</v>
      </c>
      <c r="B553" s="61"/>
      <c r="C553" s="50" t="s">
        <v>10</v>
      </c>
      <c r="D553" s="51" t="n">
        <v>40</v>
      </c>
      <c r="E553" s="51" t="n">
        <v>70</v>
      </c>
      <c r="F553" s="51" t="n">
        <v>0</v>
      </c>
      <c r="G553" s="51" t="n">
        <v>0</v>
      </c>
      <c r="H553" s="51" t="n">
        <v>0</v>
      </c>
      <c r="I553" s="52" t="n">
        <v>25</v>
      </c>
      <c r="J553" s="52" t="n">
        <v>25</v>
      </c>
      <c r="K553" s="52" t="n">
        <v>120</v>
      </c>
      <c r="L553" s="52" t="n">
        <v>0</v>
      </c>
      <c r="M553" s="52" t="n">
        <v>60</v>
      </c>
      <c r="N553" s="53" t="n">
        <f aca="false">D553*$D$9</f>
        <v>50</v>
      </c>
      <c r="O553" s="53" t="n">
        <f aca="false">E553*$E$9</f>
        <v>87.5</v>
      </c>
      <c r="P553" s="53" t="n">
        <f aca="false">F553*$F$9</f>
        <v>0</v>
      </c>
      <c r="Q553" s="53" t="n">
        <f aca="false">G553*$G$9</f>
        <v>0</v>
      </c>
      <c r="R553" s="53" t="n">
        <f aca="false">H553*$H$9</f>
        <v>0</v>
      </c>
      <c r="S553" s="53" t="n">
        <f aca="false">(N553/100)*(I553*$I$9)+(N553/100)*(J553*$J$9)+(N553/100)*(M553*$M$9)</f>
        <v>55</v>
      </c>
      <c r="T553" s="53" t="n">
        <f aca="false">(O553/100)*(K553*$K$9)+(N553/100)*(M553*$M$9)</f>
        <v>177</v>
      </c>
      <c r="U553" s="53" t="n">
        <f aca="false">(P553/100)*(K553*$K$9)+(P553/100)*(L553*$L$9)</f>
        <v>0</v>
      </c>
      <c r="V553" s="53" t="n">
        <f aca="false">(Q553/100)*(L553*$L$9)</f>
        <v>0</v>
      </c>
      <c r="W553" s="53" t="n">
        <f aca="false">(R553/100)*(K553*$K$9)+(R553/100)*(L553*$L$9)</f>
        <v>0</v>
      </c>
      <c r="X553" s="53" t="n">
        <f aca="false">N553+S553</f>
        <v>105</v>
      </c>
      <c r="Y553" s="53" t="n">
        <f aca="false">O553+T553</f>
        <v>264.5</v>
      </c>
      <c r="Z553" s="53" t="n">
        <f aca="false">P553+U553</f>
        <v>0</v>
      </c>
      <c r="AA553" s="53" t="n">
        <f aca="false">Q553+V553</f>
        <v>0</v>
      </c>
      <c r="AB553" s="53" t="n">
        <f aca="false">R553+W553</f>
        <v>0</v>
      </c>
      <c r="AC553" s="54" t="n">
        <f aca="false">ROUND(X553+Y553+Z553+AA553+AB553,1)</f>
        <v>369.5</v>
      </c>
      <c r="AD553" s="55" t="n">
        <f aca="false">(ROUND(AC553-AC547,1)/AC547)</f>
        <v>0.110276442307692</v>
      </c>
      <c r="AE553" s="46"/>
      <c r="AF553" s="47"/>
      <c r="AH553" s="59"/>
    </row>
    <row r="554" customFormat="false" ht="15" hidden="false" customHeight="false" outlineLevel="0" collapsed="false">
      <c r="A554" s="48" t="s">
        <v>35</v>
      </c>
      <c r="B554" s="61"/>
      <c r="C554" s="50" t="s">
        <v>11</v>
      </c>
      <c r="D554" s="51" t="n">
        <v>40</v>
      </c>
      <c r="E554" s="51" t="n">
        <v>0</v>
      </c>
      <c r="F554" s="51" t="n">
        <v>70</v>
      </c>
      <c r="G554" s="51" t="n">
        <v>0</v>
      </c>
      <c r="H554" s="51" t="n">
        <v>0</v>
      </c>
      <c r="I554" s="52" t="n">
        <v>25</v>
      </c>
      <c r="J554" s="52" t="n">
        <v>25</v>
      </c>
      <c r="K554" s="52" t="n">
        <v>60</v>
      </c>
      <c r="L554" s="52" t="n">
        <v>60</v>
      </c>
      <c r="M554" s="52" t="n">
        <v>60</v>
      </c>
      <c r="N554" s="53" t="n">
        <f aca="false">D554*$D$10</f>
        <v>50</v>
      </c>
      <c r="O554" s="53" t="n">
        <f aca="false">E554*$E$10</f>
        <v>0</v>
      </c>
      <c r="P554" s="53" t="n">
        <f aca="false">F554*$F$10</f>
        <v>87.5</v>
      </c>
      <c r="Q554" s="53" t="n">
        <f aca="false">G554*$G$10</f>
        <v>0</v>
      </c>
      <c r="R554" s="53" t="n">
        <f aca="false">H554*$H$10</f>
        <v>0</v>
      </c>
      <c r="S554" s="53" t="n">
        <f aca="false">(N554/100)*(I554*$I$10)+(N554/100)*(J554*$J$10)+(N554/100)*(M554*$M$10)</f>
        <v>55</v>
      </c>
      <c r="T554" s="53" t="n">
        <f aca="false">(O554/100)*(K554*$J$10)</f>
        <v>0</v>
      </c>
      <c r="U554" s="53" t="n">
        <f aca="false">(P554/100)*(K554*$K$10)+(P554/100)*(L554*$L$10)+(N554/100)*(M554*$M$10)</f>
        <v>177</v>
      </c>
      <c r="V554" s="53" t="n">
        <f aca="false">(Q554/100)*(L554*$L$10)</f>
        <v>0</v>
      </c>
      <c r="W554" s="53" t="n">
        <f aca="false">(R554/100)*(K554*$K$10)+(R554/100)*(L554*$L$10)</f>
        <v>0</v>
      </c>
      <c r="X554" s="53" t="n">
        <f aca="false">N554+S554</f>
        <v>105</v>
      </c>
      <c r="Y554" s="53" t="n">
        <f aca="false">O554+T554</f>
        <v>0</v>
      </c>
      <c r="Z554" s="53" t="n">
        <f aca="false">P554+U554</f>
        <v>264.5</v>
      </c>
      <c r="AA554" s="53" t="n">
        <f aca="false">Q554+V554</f>
        <v>0</v>
      </c>
      <c r="AB554" s="53" t="n">
        <f aca="false">R554+W554</f>
        <v>0</v>
      </c>
      <c r="AC554" s="54" t="n">
        <f aca="false">ROUND(X554+Y554+Z554+AA554+AB554,1)</f>
        <v>369.5</v>
      </c>
      <c r="AD554" s="55" t="n">
        <f aca="false">(ROUND(AC554-AC547,1)/AC547)</f>
        <v>0.110276442307692</v>
      </c>
      <c r="AE554" s="46"/>
      <c r="AF554" s="47"/>
      <c r="AH554" s="59"/>
    </row>
    <row r="555" customFormat="false" ht="15" hidden="false" customHeight="false" outlineLevel="0" collapsed="false">
      <c r="A555" s="48" t="s">
        <v>36</v>
      </c>
      <c r="B555" s="61"/>
      <c r="C555" s="50" t="s">
        <v>12</v>
      </c>
      <c r="D555" s="51" t="n">
        <v>40</v>
      </c>
      <c r="E555" s="51" t="n">
        <v>0</v>
      </c>
      <c r="F555" s="51" t="n">
        <v>0</v>
      </c>
      <c r="G555" s="51" t="n">
        <v>70</v>
      </c>
      <c r="H555" s="51" t="n">
        <v>0</v>
      </c>
      <c r="I555" s="52" t="n">
        <v>25</v>
      </c>
      <c r="J555" s="52" t="n">
        <v>25</v>
      </c>
      <c r="K555" s="52" t="n">
        <v>0</v>
      </c>
      <c r="L555" s="52" t="n">
        <v>120</v>
      </c>
      <c r="M555" s="52" t="n">
        <v>60</v>
      </c>
      <c r="N555" s="53" t="n">
        <f aca="false">D555*$D$11</f>
        <v>50</v>
      </c>
      <c r="O555" s="53" t="n">
        <f aca="false">E555*$E$11</f>
        <v>0</v>
      </c>
      <c r="P555" s="53" t="n">
        <f aca="false">F555*$F$11</f>
        <v>0</v>
      </c>
      <c r="Q555" s="53" t="n">
        <f aca="false">G555*$G$11</f>
        <v>87.5</v>
      </c>
      <c r="R555" s="53" t="n">
        <f aca="false">H555*$H$11</f>
        <v>0</v>
      </c>
      <c r="S555" s="53" t="n">
        <f aca="false">(N555/100)*(I555*$I$11)+(N555/100)*(J555*$J$11)+(N555/100)*(M555*$M$11)</f>
        <v>55</v>
      </c>
      <c r="T555" s="53" t="n">
        <f aca="false">(O555/100)*(K555*$K$11)</f>
        <v>0</v>
      </c>
      <c r="U555" s="53" t="n">
        <f aca="false">(P555/100)*(K555*$K$11)+(P555/100)*(L555*$L$11)</f>
        <v>0</v>
      </c>
      <c r="V555" s="53" t="n">
        <f aca="false">(Q555/100)*(L555*$L$11)+(N555/100)*(M555*$M$11)</f>
        <v>177</v>
      </c>
      <c r="W555" s="53" t="n">
        <f aca="false">(R555/100)*(K555*$K$11)+(R555/100)*(L555*$L$11)</f>
        <v>0</v>
      </c>
      <c r="X555" s="53" t="n">
        <f aca="false">N555+S555</f>
        <v>105</v>
      </c>
      <c r="Y555" s="53" t="n">
        <f aca="false">O555+T555</f>
        <v>0</v>
      </c>
      <c r="Z555" s="53" t="n">
        <f aca="false">P555+U555</f>
        <v>0</v>
      </c>
      <c r="AA555" s="53" t="n">
        <f aca="false">Q555+V555</f>
        <v>264.5</v>
      </c>
      <c r="AB555" s="53" t="n">
        <f aca="false">R555+W555</f>
        <v>0</v>
      </c>
      <c r="AC555" s="54" t="n">
        <f aca="false">ROUND(X555+Y555+Z555+AA555+AB555,1)</f>
        <v>369.5</v>
      </c>
      <c r="AD555" s="55" t="n">
        <f aca="false">(ROUND(AC555-AC547,1)/AC547)</f>
        <v>0.110276442307692</v>
      </c>
      <c r="AE555" s="46"/>
      <c r="AF555" s="47"/>
      <c r="AH555" s="59"/>
    </row>
    <row r="556" customFormat="false" ht="15" hidden="false" customHeight="false" outlineLevel="0" collapsed="false">
      <c r="A556" s="48" t="s">
        <v>37</v>
      </c>
      <c r="B556" s="61"/>
      <c r="C556" s="50" t="s">
        <v>13</v>
      </c>
      <c r="D556" s="51" t="n">
        <v>40</v>
      </c>
      <c r="E556" s="51" t="n">
        <v>0</v>
      </c>
      <c r="F556" s="51" t="n">
        <v>0</v>
      </c>
      <c r="G556" s="51" t="n">
        <v>0</v>
      </c>
      <c r="H556" s="51" t="n">
        <v>70</v>
      </c>
      <c r="I556" s="52" t="n">
        <v>25</v>
      </c>
      <c r="J556" s="52" t="n">
        <v>25</v>
      </c>
      <c r="K556" s="52" t="n">
        <v>60</v>
      </c>
      <c r="L556" s="52" t="n">
        <v>60</v>
      </c>
      <c r="M556" s="52" t="n">
        <v>60</v>
      </c>
      <c r="N556" s="53" t="n">
        <f aca="false">D556*$D$12</f>
        <v>50</v>
      </c>
      <c r="O556" s="53" t="n">
        <f aca="false">E556*$E$12</f>
        <v>0</v>
      </c>
      <c r="P556" s="53" t="n">
        <f aca="false">F556*$F$12</f>
        <v>0</v>
      </c>
      <c r="Q556" s="53" t="n">
        <f aca="false">G556*$G$12</f>
        <v>0</v>
      </c>
      <c r="R556" s="53" t="n">
        <f aca="false">H556*$H$12</f>
        <v>87.5</v>
      </c>
      <c r="S556" s="53" t="n">
        <f aca="false">(N556/100)*(I556*$I$12)+(N556/100)*(J556*$J$12)+(N556/100)*(M556*$M$12)</f>
        <v>55</v>
      </c>
      <c r="T556" s="53" t="n">
        <f aca="false">(O556/100)*(K556*$K$12)</f>
        <v>0</v>
      </c>
      <c r="U556" s="53" t="n">
        <f aca="false">(P556/100)*(K556*$K$12)+(P556/100)*(L556*$L$12)</f>
        <v>0</v>
      </c>
      <c r="V556" s="53" t="n">
        <f aca="false">(Q556/100)*(L556*$L$12)</f>
        <v>0</v>
      </c>
      <c r="W556" s="53" t="n">
        <f aca="false">(R556/100)*(K556*$K$12)+(R556/100)*(L556*$L$12)+(N556/100)*(M556*$M$12)</f>
        <v>177</v>
      </c>
      <c r="X556" s="53" t="n">
        <f aca="false">N556+S556</f>
        <v>105</v>
      </c>
      <c r="Y556" s="53" t="n">
        <f aca="false">O556+T556</f>
        <v>0</v>
      </c>
      <c r="Z556" s="53" t="n">
        <f aca="false">P556+U556</f>
        <v>0</v>
      </c>
      <c r="AA556" s="53" t="n">
        <f aca="false">Q556+V556</f>
        <v>0</v>
      </c>
      <c r="AB556" s="53" t="n">
        <f aca="false">R556+W556</f>
        <v>264.5</v>
      </c>
      <c r="AC556" s="54" t="n">
        <f aca="false">ROUND(X556+Y556+Z556+AA556+AB556,1)</f>
        <v>369.5</v>
      </c>
      <c r="AD556" s="55" t="n">
        <f aca="false">(ROUND(AC556-AC547,1)/AC547)</f>
        <v>0.110276442307692</v>
      </c>
      <c r="AE556" s="46"/>
      <c r="AF556" s="47"/>
      <c r="AH556" s="59"/>
    </row>
    <row r="557" customFormat="false" ht="15" hidden="false" customHeight="false" outlineLevel="0" collapsed="false">
      <c r="A557" s="48" t="s">
        <v>38</v>
      </c>
      <c r="B557" s="61"/>
      <c r="C557" s="50" t="s">
        <v>14</v>
      </c>
      <c r="D557" s="51" t="n">
        <v>80</v>
      </c>
      <c r="E557" s="51" t="n">
        <v>0</v>
      </c>
      <c r="F557" s="51" t="n">
        <v>0</v>
      </c>
      <c r="G557" s="51" t="n">
        <v>0</v>
      </c>
      <c r="H557" s="51" t="n">
        <v>0</v>
      </c>
      <c r="I557" s="52" t="n">
        <v>25</v>
      </c>
      <c r="J557" s="52" t="n">
        <v>25</v>
      </c>
      <c r="K557" s="52" t="n">
        <v>0</v>
      </c>
      <c r="L557" s="52" t="n">
        <v>0</v>
      </c>
      <c r="M557" s="52" t="n">
        <v>160</v>
      </c>
      <c r="N557" s="53" t="n">
        <f aca="false">D557*$D$13</f>
        <v>100</v>
      </c>
      <c r="O557" s="53" t="n">
        <f aca="false">E557*$E$13</f>
        <v>0</v>
      </c>
      <c r="P557" s="53" t="n">
        <f aca="false">F557*$F$13</f>
        <v>0</v>
      </c>
      <c r="Q557" s="53" t="n">
        <f aca="false">G557*$G$13</f>
        <v>0</v>
      </c>
      <c r="R557" s="53" t="n">
        <f aca="false">H557*$H$13</f>
        <v>0</v>
      </c>
      <c r="S557" s="53" t="n">
        <f aca="false">(N557/100)*(I557*$I$13)+(N557/100)*(J557*$J$13)+(N557/100)*(M557*$M$13)</f>
        <v>370</v>
      </c>
      <c r="T557" s="53" t="n">
        <f aca="false">(O557/100)*(K557*$K$13)+(O557/100)*(M557*$M$13)</f>
        <v>0</v>
      </c>
      <c r="U557" s="53" t="n">
        <f aca="false">(P557/100)*(K557*$K$13)+(P557/100)*(L557*$L$13)+(P557/100)*(M557*$M$13)</f>
        <v>0</v>
      </c>
      <c r="V557" s="53" t="n">
        <f aca="false">(Q557/100)*(L557*$L$13)+(Q557/100)*(M557*$M$13)</f>
        <v>0</v>
      </c>
      <c r="W557" s="53" t="n">
        <f aca="false">(R557/100)*(K557*$K$13)+(R557/100)*(L557*$L$13)+(R557/100)*(M557*$M$13)</f>
        <v>0</v>
      </c>
      <c r="X557" s="53" t="n">
        <f aca="false">N557+S557</f>
        <v>470</v>
      </c>
      <c r="Y557" s="53" t="n">
        <f aca="false">O557+T557</f>
        <v>0</v>
      </c>
      <c r="Z557" s="53" t="n">
        <f aca="false">P557+U557</f>
        <v>0</v>
      </c>
      <c r="AA557" s="53" t="n">
        <f aca="false">Q557+V557</f>
        <v>0</v>
      </c>
      <c r="AB557" s="53" t="n">
        <f aca="false">R557+W557</f>
        <v>0</v>
      </c>
      <c r="AC557" s="54" t="n">
        <f aca="false">ROUND(X557+Y557+Z557+AA557+AB557,1)</f>
        <v>470</v>
      </c>
      <c r="AD557" s="55" t="n">
        <f aca="false">(ROUND(AC557-AC547,1)/AC547)</f>
        <v>0.412259615384615</v>
      </c>
      <c r="AE557" s="46"/>
      <c r="AF557" s="47"/>
      <c r="AH557" s="59"/>
    </row>
    <row r="558" customFormat="false" ht="15" hidden="false" customHeight="false" outlineLevel="0" collapsed="false">
      <c r="A558" s="48" t="s">
        <v>39</v>
      </c>
      <c r="B558" s="61"/>
      <c r="C558" s="50" t="s">
        <v>15</v>
      </c>
      <c r="D558" s="51" t="n">
        <v>100</v>
      </c>
      <c r="E558" s="51" t="n">
        <v>0</v>
      </c>
      <c r="F558" s="51" t="n">
        <v>0</v>
      </c>
      <c r="G558" s="51" t="n">
        <v>0</v>
      </c>
      <c r="H558" s="51" t="n">
        <v>0</v>
      </c>
      <c r="I558" s="52" t="n">
        <v>25</v>
      </c>
      <c r="J558" s="52" t="n">
        <v>25</v>
      </c>
      <c r="K558" s="52" t="n">
        <v>100</v>
      </c>
      <c r="L558" s="52" t="n">
        <v>0</v>
      </c>
      <c r="M558" s="52" t="n">
        <v>0</v>
      </c>
      <c r="N558" s="53" t="n">
        <f aca="false">D558*$D$14</f>
        <v>125</v>
      </c>
      <c r="O558" s="53" t="n">
        <f aca="false">E558*$E$14</f>
        <v>0</v>
      </c>
      <c r="P558" s="53" t="n">
        <f aca="false">F558*$F$14</f>
        <v>0</v>
      </c>
      <c r="Q558" s="53" t="n">
        <f aca="false">G558*$G$14</f>
        <v>0</v>
      </c>
      <c r="R558" s="53" t="n">
        <f aca="false">H558*$H$14</f>
        <v>0</v>
      </c>
      <c r="S558" s="53" t="n">
        <f aca="false">(N558/100)*(I558*$I$14)+(N558/100)*(J558*$J$14)+(N558/100)*(K558*$K$14)+(K558/100)*(M558*$M$14)</f>
        <v>312.5</v>
      </c>
      <c r="T558" s="53" t="n">
        <f aca="false">(O558/100)*(K558*$K$14)</f>
        <v>0</v>
      </c>
      <c r="U558" s="53" t="n">
        <f aca="false">(P558/100)*(K558*$K$14)+(P558/100)*(L558*$L$14)</f>
        <v>0</v>
      </c>
      <c r="V558" s="53" t="n">
        <f aca="false">(Q558/100)*(L558*$L$14)</f>
        <v>0</v>
      </c>
      <c r="W558" s="53" t="n">
        <f aca="false">(R558/100)*(K558*$L$14)+(R558/100)*(L558*$M$14)</f>
        <v>0</v>
      </c>
      <c r="X558" s="53" t="n">
        <f aca="false">N558+S558</f>
        <v>437.5</v>
      </c>
      <c r="Y558" s="53" t="n">
        <f aca="false">O558+T558</f>
        <v>0</v>
      </c>
      <c r="Z558" s="53" t="n">
        <f aca="false">P558+U558</f>
        <v>0</v>
      </c>
      <c r="AA558" s="53" t="n">
        <f aca="false">Q558+V558</f>
        <v>0</v>
      </c>
      <c r="AB558" s="53" t="n">
        <f aca="false">R558+W558</f>
        <v>0</v>
      </c>
      <c r="AC558" s="54" t="n">
        <f aca="false">ROUND(X558+Y558+Z558+AA558+AB558,1)</f>
        <v>437.5</v>
      </c>
      <c r="AD558" s="55" t="n">
        <f aca="false">(ROUND(AC558-AC547,1)/AC547)</f>
        <v>0.314603365384615</v>
      </c>
      <c r="AE558" s="46"/>
      <c r="AF558" s="47"/>
      <c r="AH558" s="59"/>
    </row>
    <row r="559" customFormat="false" ht="15" hidden="false" customHeight="false" outlineLevel="0" collapsed="false">
      <c r="A559" s="48"/>
      <c r="B559" s="61"/>
      <c r="C559" s="50" t="s">
        <v>16</v>
      </c>
      <c r="D559" s="51" t="n">
        <v>100</v>
      </c>
      <c r="E559" s="51" t="n">
        <v>0</v>
      </c>
      <c r="F559" s="51" t="n">
        <v>0</v>
      </c>
      <c r="G559" s="51" t="n">
        <v>0</v>
      </c>
      <c r="H559" s="51" t="n">
        <v>0</v>
      </c>
      <c r="I559" s="52" t="n">
        <v>25</v>
      </c>
      <c r="J559" s="52" t="n">
        <v>25</v>
      </c>
      <c r="K559" s="52" t="n">
        <v>0</v>
      </c>
      <c r="L559" s="52" t="n">
        <v>100</v>
      </c>
      <c r="M559" s="52" t="n">
        <v>0</v>
      </c>
      <c r="N559" s="53" t="n">
        <f aca="false">D559*$D$15</f>
        <v>125</v>
      </c>
      <c r="O559" s="53" t="n">
        <f aca="false">E559*$E$15</f>
        <v>0</v>
      </c>
      <c r="P559" s="53" t="n">
        <f aca="false">F559*$F$15</f>
        <v>0</v>
      </c>
      <c r="Q559" s="53" t="n">
        <f aca="false">G559*$G$15</f>
        <v>0</v>
      </c>
      <c r="R559" s="53" t="n">
        <f aca="false">H559*$H$15</f>
        <v>0</v>
      </c>
      <c r="S559" s="53" t="n">
        <f aca="false">(N559/100)*(I559*$I$15)+(N559/100)*(J559*$J$15)+(N559/100)*(L559*$L$15)+(L559/100)*(M559*$M$15)</f>
        <v>312.5</v>
      </c>
      <c r="T559" s="53" t="n">
        <f aca="false">(O559/100)*(K559*$K$15)</f>
        <v>0</v>
      </c>
      <c r="U559" s="53" t="n">
        <f aca="false">(P559/100)*(K559*$K$15)+(P559/100)*(L559*$L$15)</f>
        <v>0</v>
      </c>
      <c r="V559" s="53" t="n">
        <f aca="false">(Q559/100)*(L559*$L$15)</f>
        <v>0</v>
      </c>
      <c r="W559" s="53" t="n">
        <f aca="false">(R559/100)*(K559*$K$15)+(R559/100)*(L559*$L$15)</f>
        <v>0</v>
      </c>
      <c r="X559" s="53" t="n">
        <f aca="false">N559+S559</f>
        <v>437.5</v>
      </c>
      <c r="Y559" s="53" t="n">
        <f aca="false">O559+T559</f>
        <v>0</v>
      </c>
      <c r="Z559" s="53" t="n">
        <f aca="false">P559+U559</f>
        <v>0</v>
      </c>
      <c r="AA559" s="53" t="n">
        <f aca="false">Q559+V559</f>
        <v>0</v>
      </c>
      <c r="AB559" s="53" t="n">
        <f aca="false">R559+W559</f>
        <v>0</v>
      </c>
      <c r="AC559" s="54" t="n">
        <f aca="false">ROUND(X559+Y559+Z559+AA559+AB559,1)</f>
        <v>437.5</v>
      </c>
      <c r="AD559" s="55" t="n">
        <f aca="false">(ROUND(AC559-AC547,1)/AC547)</f>
        <v>0.314603365384615</v>
      </c>
      <c r="AE559" s="46"/>
      <c r="AF559" s="47"/>
      <c r="AH559" s="59"/>
    </row>
    <row r="560" customFormat="false" ht="15" hidden="false" customHeight="false" outlineLevel="0" collapsed="false">
      <c r="A560" s="48"/>
      <c r="B560" s="61"/>
      <c r="C560" s="50" t="s">
        <v>17</v>
      </c>
      <c r="D560" s="51" t="n">
        <v>80</v>
      </c>
      <c r="E560" s="51" t="n">
        <v>0</v>
      </c>
      <c r="F560" s="51" t="n">
        <v>0</v>
      </c>
      <c r="G560" s="51" t="n">
        <v>0</v>
      </c>
      <c r="H560" s="51" t="n">
        <v>0</v>
      </c>
      <c r="I560" s="52" t="n">
        <v>25</v>
      </c>
      <c r="J560" s="52" t="n">
        <v>61</v>
      </c>
      <c r="K560" s="52" t="n">
        <v>0</v>
      </c>
      <c r="L560" s="52" t="n">
        <v>0</v>
      </c>
      <c r="M560" s="52" t="n">
        <v>60</v>
      </c>
      <c r="N560" s="53" t="n">
        <f aca="false">D560*$D$16</f>
        <v>100</v>
      </c>
      <c r="O560" s="53" t="n">
        <f aca="false">E560*$E$16</f>
        <v>0</v>
      </c>
      <c r="P560" s="53" t="n">
        <f aca="false">F560*$F$16</f>
        <v>0</v>
      </c>
      <c r="Q560" s="53" t="n">
        <f aca="false">G560*$G$16</f>
        <v>0</v>
      </c>
      <c r="R560" s="53" t="n">
        <f aca="false">H560*$H$16</f>
        <v>0</v>
      </c>
      <c r="S560" s="53" t="n">
        <f aca="false">(N560/100)*(I560*$I$16)+(N560/100)*(J560*$J$16)+(N560/100)*(M560*$M$16)</f>
        <v>237.5</v>
      </c>
      <c r="T560" s="53" t="n">
        <f aca="false">(O560/100)*(K560*$K$16)</f>
        <v>0</v>
      </c>
      <c r="U560" s="53" t="n">
        <f aca="false">(P560/100)*(K560*$K$16)+(P560/100)*(L560*$L$16)</f>
        <v>0</v>
      </c>
      <c r="V560" s="53" t="n">
        <f aca="false">(Q560/100)*(L560*$L$16)</f>
        <v>0</v>
      </c>
      <c r="W560" s="53" t="n">
        <f aca="false">(R560/100)*(K560*$K$16)+(R560/100)*(L560*$L$16)</f>
        <v>0</v>
      </c>
      <c r="X560" s="53" t="n">
        <f aca="false">N560+S560</f>
        <v>337.5</v>
      </c>
      <c r="Y560" s="53" t="n">
        <f aca="false">O560+T560</f>
        <v>0</v>
      </c>
      <c r="Z560" s="53" t="n">
        <f aca="false">P560+U560</f>
        <v>0</v>
      </c>
      <c r="AA560" s="53" t="n">
        <f aca="false">Q560+V560</f>
        <v>0</v>
      </c>
      <c r="AB560" s="53" t="n">
        <f aca="false">R560+W560</f>
        <v>0</v>
      </c>
      <c r="AC560" s="54" t="n">
        <f aca="false">ROUND(X560+Y560+Z560+AA560+AB560,1)</f>
        <v>337.5</v>
      </c>
      <c r="AD560" s="55" t="n">
        <f aca="false">(ROUND(AC560-AC547,1)/AC547)</f>
        <v>0.0141225961538462</v>
      </c>
      <c r="AE560" s="46"/>
      <c r="AF560" s="47"/>
      <c r="AH560" s="59"/>
    </row>
    <row r="561" customFormat="false" ht="15" hidden="false" customHeight="false" outlineLevel="0" collapsed="false">
      <c r="A561" s="48"/>
      <c r="B561" s="61"/>
      <c r="C561" s="50" t="s">
        <v>18</v>
      </c>
      <c r="D561" s="51" t="n">
        <v>80</v>
      </c>
      <c r="E561" s="51" t="n">
        <v>0</v>
      </c>
      <c r="F561" s="51" t="n">
        <v>0</v>
      </c>
      <c r="G561" s="51" t="n">
        <v>0</v>
      </c>
      <c r="H561" s="51" t="n">
        <v>0</v>
      </c>
      <c r="I561" s="52" t="n">
        <v>61</v>
      </c>
      <c r="J561" s="52" t="n">
        <v>25</v>
      </c>
      <c r="K561" s="52" t="n">
        <v>0</v>
      </c>
      <c r="L561" s="52" t="n">
        <v>0</v>
      </c>
      <c r="M561" s="52" t="n">
        <v>60</v>
      </c>
      <c r="N561" s="53" t="n">
        <f aca="false">D561*$D$17</f>
        <v>100</v>
      </c>
      <c r="O561" s="53" t="n">
        <f aca="false">E561*$E$17</f>
        <v>0</v>
      </c>
      <c r="P561" s="53" t="n">
        <f aca="false">F561*$F$17</f>
        <v>0</v>
      </c>
      <c r="Q561" s="53" t="n">
        <f aca="false">G561*$G$17</f>
        <v>0</v>
      </c>
      <c r="R561" s="53" t="n">
        <f aca="false">H561*$H$17</f>
        <v>0</v>
      </c>
      <c r="S561" s="53" t="n">
        <f aca="false">(N561/100)*(I561*$I$17)+(N561/100)*(J561*$J$17)+(N561/100)*(M561*$M$17)</f>
        <v>237.5</v>
      </c>
      <c r="T561" s="53" t="n">
        <f aca="false">(O561/100)*(K561*$K$17)</f>
        <v>0</v>
      </c>
      <c r="U561" s="53" t="n">
        <f aca="false">(P561/100)*(K561*$K$17)+(P561/100)*(L561*$L$17)</f>
        <v>0</v>
      </c>
      <c r="V561" s="53" t="n">
        <f aca="false">(Q561/100)*(L561*$L$17)</f>
        <v>0</v>
      </c>
      <c r="W561" s="53" t="n">
        <f aca="false">(R561/100)*(K561*$K$17)+(R561/100)*(L561*$L$17)</f>
        <v>0</v>
      </c>
      <c r="X561" s="53" t="n">
        <f aca="false">N561+S561</f>
        <v>337.5</v>
      </c>
      <c r="Y561" s="53" t="n">
        <f aca="false">O561+T561</f>
        <v>0</v>
      </c>
      <c r="Z561" s="53" t="n">
        <f aca="false">P561+U561</f>
        <v>0</v>
      </c>
      <c r="AA561" s="53" t="n">
        <f aca="false">Q561+V561</f>
        <v>0</v>
      </c>
      <c r="AB561" s="53" t="n">
        <f aca="false">R561+W561</f>
        <v>0</v>
      </c>
      <c r="AC561" s="54" t="n">
        <f aca="false">ROUND(X561+Y561+Z561+AA561+AB561,1)</f>
        <v>337.5</v>
      </c>
      <c r="AD561" s="55" t="n">
        <f aca="false">(ROUND(AC561-AC547,1)/AC547)</f>
        <v>0.0141225961538462</v>
      </c>
      <c r="AE561" s="46" t="s">
        <v>28</v>
      </c>
      <c r="AF561" s="47"/>
      <c r="AH561" s="59"/>
    </row>
    <row r="562" customFormat="false" ht="15" hidden="false" customHeight="false" outlineLevel="0" collapsed="false">
      <c r="A562" s="56" t="s">
        <v>19</v>
      </c>
      <c r="B562" s="62" t="s">
        <v>80</v>
      </c>
      <c r="C562" s="40" t="s">
        <v>50</v>
      </c>
      <c r="D562" s="41" t="n">
        <v>81</v>
      </c>
      <c r="E562" s="41" t="n">
        <v>0</v>
      </c>
      <c r="F562" s="41" t="n">
        <v>0</v>
      </c>
      <c r="G562" s="41" t="n">
        <v>0</v>
      </c>
      <c r="H562" s="41" t="n">
        <v>0</v>
      </c>
      <c r="I562" s="42" t="n">
        <v>40</v>
      </c>
      <c r="J562" s="42" t="n">
        <v>20</v>
      </c>
      <c r="K562" s="42" t="n">
        <v>0</v>
      </c>
      <c r="L562" s="42" t="n">
        <v>50</v>
      </c>
      <c r="M562" s="42" t="n">
        <v>0</v>
      </c>
      <c r="N562" s="43" t="n">
        <f aca="false">D562*$D$3</f>
        <v>105.3</v>
      </c>
      <c r="O562" s="43" t="n">
        <f aca="false">E562*$E$3</f>
        <v>0</v>
      </c>
      <c r="P562" s="43" t="n">
        <f aca="false">F562*$F$3</f>
        <v>0</v>
      </c>
      <c r="Q562" s="43" t="n">
        <f aca="false">G562*$G$3</f>
        <v>0</v>
      </c>
      <c r="R562" s="43" t="n">
        <f aca="false">H562*$H$3</f>
        <v>0</v>
      </c>
      <c r="S562" s="43" t="n">
        <f aca="false">(N562/100)*(I562*$I$3)+(N562/100)*(J562*$J$3)+(N562/100)*(L562*$L$3)</f>
        <v>231.66</v>
      </c>
      <c r="T562" s="43" t="n">
        <f aca="false">(O562/100)*(K562*$K$3)</f>
        <v>0</v>
      </c>
      <c r="U562" s="43" t="n">
        <f aca="false">(P562/100)*(K562*$K$3)+(P562/100)*(L562*$L$3)</f>
        <v>0</v>
      </c>
      <c r="V562" s="43" t="n">
        <f aca="false">(Q562/100)*(L562*$L$3)</f>
        <v>0</v>
      </c>
      <c r="W562" s="43" t="n">
        <f aca="false">(R562/100)*(K562*$K$3)+(R562/100)*(L562*$L$3)</f>
        <v>0</v>
      </c>
      <c r="X562" s="43" t="n">
        <f aca="false">N562+S562</f>
        <v>336.96</v>
      </c>
      <c r="Y562" s="43" t="n">
        <f aca="false">O562+T562</f>
        <v>0</v>
      </c>
      <c r="Z562" s="43" t="n">
        <f aca="false">P562+U562</f>
        <v>0</v>
      </c>
      <c r="AA562" s="43" t="n">
        <f aca="false">Q562+V562</f>
        <v>0</v>
      </c>
      <c r="AB562" s="43" t="n">
        <f aca="false">R562+W562</f>
        <v>0</v>
      </c>
      <c r="AC562" s="44" t="n">
        <f aca="false">ROUND(X562+Y562+Z562+AA562+AB562,1)</f>
        <v>337</v>
      </c>
      <c r="AD562" s="45" t="s">
        <v>16</v>
      </c>
      <c r="AE562" s="46"/>
      <c r="AF562" s="47"/>
      <c r="AH562" s="59"/>
    </row>
    <row r="563" customFormat="false" ht="15" hidden="false" customHeight="false" outlineLevel="0" collapsed="false">
      <c r="A563" s="48" t="s">
        <v>29</v>
      </c>
      <c r="B563" s="63" t="n">
        <v>14</v>
      </c>
      <c r="C563" s="50" t="s">
        <v>5</v>
      </c>
      <c r="D563" s="51" t="n">
        <v>81</v>
      </c>
      <c r="E563" s="51" t="n">
        <v>0</v>
      </c>
      <c r="F563" s="51" t="n">
        <v>0</v>
      </c>
      <c r="G563" s="51" t="n">
        <v>0</v>
      </c>
      <c r="H563" s="51" t="n">
        <v>0</v>
      </c>
      <c r="I563" s="52" t="n">
        <v>60</v>
      </c>
      <c r="J563" s="52" t="n">
        <v>40</v>
      </c>
      <c r="K563" s="52" t="n">
        <v>0</v>
      </c>
      <c r="L563" s="52" t="n">
        <v>50</v>
      </c>
      <c r="M563" s="52" t="n">
        <v>0</v>
      </c>
      <c r="N563" s="53" t="n">
        <f aca="false">D563*$D$4</f>
        <v>101.25</v>
      </c>
      <c r="O563" s="53" t="n">
        <f aca="false">E563*$E$4</f>
        <v>0</v>
      </c>
      <c r="P563" s="53" t="n">
        <f aca="false">F563*$F$4</f>
        <v>0</v>
      </c>
      <c r="Q563" s="53" t="n">
        <f aca="false">G563*$G$4</f>
        <v>0</v>
      </c>
      <c r="R563" s="53" t="n">
        <f aca="false">H563*$H$4</f>
        <v>0</v>
      </c>
      <c r="S563" s="53" t="n">
        <f aca="false">(N563/100)*(I563*$I$4)+(N563/100)*(J563*$J$4)+(N563/100)*(L563*$L$4)</f>
        <v>303.75</v>
      </c>
      <c r="T563" s="53" t="n">
        <f aca="false">(O563/100)*(K563*$K$4)</f>
        <v>0</v>
      </c>
      <c r="U563" s="53" t="n">
        <f aca="false">(P563/100)*(K563*$K$4)+(P563/100)*(L563*$L$4)</f>
        <v>0</v>
      </c>
      <c r="V563" s="53" t="n">
        <f aca="false">(Q563/100)*(L563*$L$4)</f>
        <v>0</v>
      </c>
      <c r="W563" s="53" t="n">
        <f aca="false">(R563/100)*(K563*$K$4)+(R563/100)*(L563*$L$4)</f>
        <v>0</v>
      </c>
      <c r="X563" s="53" t="n">
        <f aca="false">N563+S563</f>
        <v>405</v>
      </c>
      <c r="Y563" s="53" t="n">
        <f aca="false">O563+T563</f>
        <v>0</v>
      </c>
      <c r="Z563" s="53" t="n">
        <f aca="false">P563+U563</f>
        <v>0</v>
      </c>
      <c r="AA563" s="53" t="n">
        <f aca="false">Q563+V563</f>
        <v>0</v>
      </c>
      <c r="AB563" s="53" t="n">
        <f aca="false">R563+W563</f>
        <v>0</v>
      </c>
      <c r="AC563" s="54" t="n">
        <f aca="false">ROUND(X563+Y563+Z563+AA563+AB563,1)</f>
        <v>405</v>
      </c>
      <c r="AD563" s="55" t="n">
        <f aca="false">(ROUND(AC563-AC562,1)/AC562)</f>
        <v>0.201780415430267</v>
      </c>
      <c r="AE563" s="46"/>
      <c r="AF563" s="47"/>
      <c r="AH563" s="59"/>
    </row>
    <row r="564" customFormat="false" ht="15" hidden="false" customHeight="false" outlineLevel="0" collapsed="false">
      <c r="A564" s="48" t="s">
        <v>30</v>
      </c>
      <c r="B564" s="63" t="n">
        <v>10</v>
      </c>
      <c r="C564" s="50" t="s">
        <v>6</v>
      </c>
      <c r="D564" s="51" t="n">
        <v>81</v>
      </c>
      <c r="E564" s="51" t="n">
        <v>0</v>
      </c>
      <c r="F564" s="51" t="n">
        <v>0</v>
      </c>
      <c r="G564" s="51" t="n">
        <v>0</v>
      </c>
      <c r="H564" s="51" t="n">
        <v>0</v>
      </c>
      <c r="I564" s="52" t="n">
        <v>40</v>
      </c>
      <c r="J564" s="52" t="n">
        <v>20</v>
      </c>
      <c r="K564" s="52" t="n">
        <v>0</v>
      </c>
      <c r="L564" s="52" t="n">
        <v>50</v>
      </c>
      <c r="M564" s="52" t="n">
        <v>0</v>
      </c>
      <c r="N564" s="53" t="n">
        <f aca="false">D564*$D$5</f>
        <v>105.3</v>
      </c>
      <c r="O564" s="53" t="n">
        <f aca="false">E564*$E$5</f>
        <v>0</v>
      </c>
      <c r="P564" s="53" t="n">
        <f aca="false">F564*$F$5</f>
        <v>0</v>
      </c>
      <c r="Q564" s="53" t="n">
        <f aca="false">G564*$G$5</f>
        <v>0</v>
      </c>
      <c r="R564" s="53" t="n">
        <f aca="false">H564*$H$5</f>
        <v>0</v>
      </c>
      <c r="S564" s="53" t="n">
        <f aca="false">(N564/100)*(I564*$I$5)+(N564/100)*(J564*$J$5)+(N564/100)*(L564*$L$5)</f>
        <v>231.66</v>
      </c>
      <c r="T564" s="53" t="n">
        <f aca="false">(O564/100)*(K564*$K$5)</f>
        <v>0</v>
      </c>
      <c r="U564" s="53" t="n">
        <f aca="false">(P564/100)*(K564*$K$5)+(P564/100)*(L564*$L$5)</f>
        <v>0</v>
      </c>
      <c r="V564" s="53" t="n">
        <f aca="false">(Q564/100)*(L564*$L$5)</f>
        <v>0</v>
      </c>
      <c r="W564" s="53" t="n">
        <f aca="false">(R564/100)*(K564*$K$5)+(R564/100)*(L564*$L$5)</f>
        <v>0</v>
      </c>
      <c r="X564" s="53" t="n">
        <f aca="false">N564+S564</f>
        <v>336.96</v>
      </c>
      <c r="Y564" s="53" t="n">
        <f aca="false">O564+T564</f>
        <v>0</v>
      </c>
      <c r="Z564" s="53" t="n">
        <f aca="false">P564+U564</f>
        <v>0</v>
      </c>
      <c r="AA564" s="53" t="n">
        <f aca="false">Q564+V564</f>
        <v>0</v>
      </c>
      <c r="AB564" s="53" t="n">
        <f aca="false">R564+W564</f>
        <v>0</v>
      </c>
      <c r="AC564" s="54" t="n">
        <f aca="false">ROUND(X564+Y564+Z564+AA564+AB564,1)</f>
        <v>337</v>
      </c>
      <c r="AD564" s="55" t="n">
        <f aca="false">(ROUND(AC564-AC562,1)/AC562)</f>
        <v>0</v>
      </c>
      <c r="AE564" s="46"/>
      <c r="AF564" s="47"/>
      <c r="AH564" s="59"/>
    </row>
    <row r="565" customFormat="false" ht="15" hidden="false" customHeight="false" outlineLevel="0" collapsed="false">
      <c r="A565" s="48" t="s">
        <v>31</v>
      </c>
      <c r="B565" s="63" t="n">
        <v>0</v>
      </c>
      <c r="C565" s="50" t="s">
        <v>7</v>
      </c>
      <c r="D565" s="51" t="n">
        <v>81</v>
      </c>
      <c r="E565" s="51" t="n">
        <v>0</v>
      </c>
      <c r="F565" s="51" t="n">
        <v>0</v>
      </c>
      <c r="G565" s="51" t="n">
        <v>0</v>
      </c>
      <c r="H565" s="51" t="n">
        <v>0</v>
      </c>
      <c r="I565" s="52" t="n">
        <v>40</v>
      </c>
      <c r="J565" s="52" t="n">
        <v>20</v>
      </c>
      <c r="K565" s="52" t="n">
        <v>0</v>
      </c>
      <c r="L565" s="52" t="n">
        <v>50</v>
      </c>
      <c r="M565" s="52" t="n">
        <v>0</v>
      </c>
      <c r="N565" s="53" t="n">
        <f aca="false">D565*$D$6</f>
        <v>105.3</v>
      </c>
      <c r="O565" s="53" t="n">
        <f aca="false">E565*$E$6</f>
        <v>0</v>
      </c>
      <c r="P565" s="53" t="n">
        <f aca="false">F565*$F$6</f>
        <v>0</v>
      </c>
      <c r="Q565" s="53" t="n">
        <f aca="false">G565*$G$6</f>
        <v>0</v>
      </c>
      <c r="R565" s="53" t="n">
        <f aca="false">H565*$H$6</f>
        <v>0</v>
      </c>
      <c r="S565" s="53" t="n">
        <f aca="false">(N565/100)*(I565*$I$6)+(N565/100)*(J565*$J$6)+(N565/100)*(L565*$L$6)</f>
        <v>231.66</v>
      </c>
      <c r="T565" s="53" t="n">
        <f aca="false">(O565/100)*(K565*$K$6)</f>
        <v>0</v>
      </c>
      <c r="U565" s="53" t="n">
        <f aca="false">(P565/100)*(K565*$K$6)+(P565/100)*(L565*$L$6)</f>
        <v>0</v>
      </c>
      <c r="V565" s="53" t="n">
        <f aca="false">(Q565/100)*(L565*$L$6)</f>
        <v>0</v>
      </c>
      <c r="W565" s="53" t="n">
        <f aca="false">(R565/100)*(K565*$K$6)+(R565/100)*(L565*$L$6)</f>
        <v>0</v>
      </c>
      <c r="X565" s="53" t="n">
        <f aca="false">N565+S565</f>
        <v>336.96</v>
      </c>
      <c r="Y565" s="53" t="n">
        <f aca="false">O565+T565</f>
        <v>0</v>
      </c>
      <c r="Z565" s="53" t="n">
        <f aca="false">P565+U565</f>
        <v>0</v>
      </c>
      <c r="AA565" s="53" t="n">
        <f aca="false">Q565+V565</f>
        <v>0</v>
      </c>
      <c r="AB565" s="53" t="n">
        <f aca="false">R565+W565</f>
        <v>0</v>
      </c>
      <c r="AC565" s="54" t="n">
        <f aca="false">ROUND(X565+Y565+Z565+AA565+AB565,1)</f>
        <v>337</v>
      </c>
      <c r="AD565" s="55" t="n">
        <f aca="false">(ROUND(AC565-AC562,1)/AC562)</f>
        <v>0</v>
      </c>
      <c r="AE565" s="46"/>
      <c r="AF565" s="47"/>
      <c r="AH565" s="59"/>
    </row>
    <row r="566" customFormat="false" ht="15" hidden="false" customHeight="false" outlineLevel="0" collapsed="false">
      <c r="A566" s="48" t="s">
        <v>32</v>
      </c>
      <c r="B566" s="63" t="n">
        <v>36</v>
      </c>
      <c r="C566" s="50" t="s">
        <v>8</v>
      </c>
      <c r="D566" s="51" t="n">
        <v>81</v>
      </c>
      <c r="E566" s="51" t="n">
        <v>0</v>
      </c>
      <c r="F566" s="51" t="n">
        <v>0</v>
      </c>
      <c r="G566" s="51" t="n">
        <v>0</v>
      </c>
      <c r="H566" s="51" t="n">
        <v>0</v>
      </c>
      <c r="I566" s="52" t="n">
        <v>40</v>
      </c>
      <c r="J566" s="52" t="n">
        <v>20</v>
      </c>
      <c r="K566" s="52" t="n">
        <v>0</v>
      </c>
      <c r="L566" s="52" t="n">
        <v>50</v>
      </c>
      <c r="M566" s="52" t="n">
        <v>0</v>
      </c>
      <c r="N566" s="53" t="n">
        <f aca="false">D566*$D$7</f>
        <v>105.3</v>
      </c>
      <c r="O566" s="53" t="n">
        <f aca="false">E566*$E$7</f>
        <v>0</v>
      </c>
      <c r="P566" s="53" t="n">
        <f aca="false">F566*$F$7</f>
        <v>0</v>
      </c>
      <c r="Q566" s="53" t="n">
        <f aca="false">G566*$G$7</f>
        <v>0</v>
      </c>
      <c r="R566" s="53" t="n">
        <f aca="false">H566*$H$7</f>
        <v>0</v>
      </c>
      <c r="S566" s="53" t="n">
        <f aca="false">(N566/100)*(I566*$I$7)+(N566/100)*(J566*$J$7)+(N566/100)*(L566*$L$7)</f>
        <v>231.66</v>
      </c>
      <c r="T566" s="53" t="n">
        <f aca="false">(O566/100)*(K566*$K$7)</f>
        <v>0</v>
      </c>
      <c r="U566" s="53" t="n">
        <f aca="false">(P566/100)*(K566*$K$7)+(P566/100)*(L566*$L$7)</f>
        <v>0</v>
      </c>
      <c r="V566" s="53" t="n">
        <f aca="false">(Q566/100)*(L566*$L$7)</f>
        <v>0</v>
      </c>
      <c r="W566" s="53" t="n">
        <f aca="false">(R566/100)*(K566*$K$7)+(R566/100)*(L566*$L$7)</f>
        <v>0</v>
      </c>
      <c r="X566" s="53" t="n">
        <f aca="false">N566+S566</f>
        <v>336.96</v>
      </c>
      <c r="Y566" s="53" t="n">
        <f aca="false">O566+T566</f>
        <v>0</v>
      </c>
      <c r="Z566" s="53" t="n">
        <f aca="false">P566+U566</f>
        <v>0</v>
      </c>
      <c r="AA566" s="53" t="n">
        <f aca="false">Q566+V566</f>
        <v>0</v>
      </c>
      <c r="AB566" s="53" t="n">
        <f aca="false">R566+W566</f>
        <v>0</v>
      </c>
      <c r="AC566" s="54" t="n">
        <f aca="false">ROUND(X566+Y566+Z566+AA566+AB566,1)</f>
        <v>337</v>
      </c>
      <c r="AD566" s="55" t="n">
        <f aca="false">(ROUND(AC566-AC562,1)/AC562)</f>
        <v>0</v>
      </c>
      <c r="AE566" s="46"/>
      <c r="AF566" s="47"/>
      <c r="AH566" s="59"/>
    </row>
    <row r="567" customFormat="false" ht="15" hidden="false" customHeight="false" outlineLevel="0" collapsed="false">
      <c r="A567" s="48" t="s">
        <v>33</v>
      </c>
      <c r="B567" s="63"/>
      <c r="C567" s="50" t="s">
        <v>9</v>
      </c>
      <c r="D567" s="51" t="n">
        <v>81</v>
      </c>
      <c r="E567" s="51" t="n">
        <v>0</v>
      </c>
      <c r="F567" s="51" t="n">
        <v>0</v>
      </c>
      <c r="G567" s="51" t="n">
        <v>0</v>
      </c>
      <c r="H567" s="51" t="n">
        <v>0</v>
      </c>
      <c r="I567" s="52" t="n">
        <v>40</v>
      </c>
      <c r="J567" s="52" t="n">
        <v>20</v>
      </c>
      <c r="K567" s="52" t="n">
        <v>0</v>
      </c>
      <c r="L567" s="52" t="n">
        <v>50</v>
      </c>
      <c r="M567" s="52" t="n">
        <v>0</v>
      </c>
      <c r="N567" s="53" t="n">
        <f aca="false">D567*$D$8</f>
        <v>105.3</v>
      </c>
      <c r="O567" s="53" t="n">
        <f aca="false">E567*$E$8</f>
        <v>0</v>
      </c>
      <c r="P567" s="53" t="n">
        <f aca="false">F567*$F$8</f>
        <v>0</v>
      </c>
      <c r="Q567" s="53" t="n">
        <f aca="false">G567*$G$8</f>
        <v>0</v>
      </c>
      <c r="R567" s="53" t="n">
        <f aca="false">H567*$H$8</f>
        <v>0</v>
      </c>
      <c r="S567" s="53" t="n">
        <f aca="false">(N567/100)*(I567*$I$8)+(N567/100)*(J567*$J$8)+(N567/100)*(L567*$L$8)</f>
        <v>231.66</v>
      </c>
      <c r="T567" s="53" t="n">
        <f aca="false">(O567/100)*(K567*$K$8)</f>
        <v>0</v>
      </c>
      <c r="U567" s="53" t="n">
        <f aca="false">(P567/100)*(K567*$K$8)+(P567/100)*(L567*$L$8)</f>
        <v>0</v>
      </c>
      <c r="V567" s="53" t="n">
        <f aca="false">(Q567/100)*(L567*$L$8)</f>
        <v>0</v>
      </c>
      <c r="W567" s="53" t="n">
        <f aca="false">(R567/100)*(K567*$K$8)+(R567/100)*(L567*$L$8)</f>
        <v>0</v>
      </c>
      <c r="X567" s="53" t="n">
        <f aca="false">N567+S567</f>
        <v>336.96</v>
      </c>
      <c r="Y567" s="53" t="n">
        <f aca="false">O567+T567</f>
        <v>0</v>
      </c>
      <c r="Z567" s="53" t="n">
        <f aca="false">P567+U567</f>
        <v>0</v>
      </c>
      <c r="AA567" s="53" t="n">
        <f aca="false">Q567+V567</f>
        <v>0</v>
      </c>
      <c r="AB567" s="53" t="n">
        <f aca="false">R567+W567</f>
        <v>0</v>
      </c>
      <c r="AC567" s="54" t="n">
        <f aca="false">ROUND(X567+Y567+Z567+AA567+AB567,1)</f>
        <v>337</v>
      </c>
      <c r="AD567" s="55" t="n">
        <f aca="false">(ROUND(AC567-AC562,1)/AC562)</f>
        <v>0</v>
      </c>
      <c r="AE567" s="46"/>
      <c r="AF567" s="47"/>
      <c r="AH567" s="59"/>
    </row>
    <row r="568" customFormat="false" ht="15" hidden="false" customHeight="false" outlineLevel="0" collapsed="false">
      <c r="A568" s="48" t="s">
        <v>34</v>
      </c>
      <c r="B568" s="63"/>
      <c r="C568" s="50" t="s">
        <v>10</v>
      </c>
      <c r="D568" s="51" t="n">
        <v>40</v>
      </c>
      <c r="E568" s="51" t="n">
        <v>85</v>
      </c>
      <c r="F568" s="51" t="n">
        <v>0</v>
      </c>
      <c r="G568" s="51" t="n">
        <v>0</v>
      </c>
      <c r="H568" s="51" t="n">
        <v>0</v>
      </c>
      <c r="I568" s="52" t="n">
        <v>40</v>
      </c>
      <c r="J568" s="52" t="n">
        <v>20</v>
      </c>
      <c r="K568" s="52" t="n">
        <v>130</v>
      </c>
      <c r="L568" s="52" t="n">
        <v>0</v>
      </c>
      <c r="M568" s="52" t="n">
        <v>0</v>
      </c>
      <c r="N568" s="53" t="n">
        <f aca="false">D568*$D$9</f>
        <v>50</v>
      </c>
      <c r="O568" s="53" t="n">
        <f aca="false">E568*$E$9</f>
        <v>106.25</v>
      </c>
      <c r="P568" s="53" t="n">
        <f aca="false">F568*$F$9</f>
        <v>0</v>
      </c>
      <c r="Q568" s="53" t="n">
        <f aca="false">G568*$G$9</f>
        <v>0</v>
      </c>
      <c r="R568" s="53" t="n">
        <f aca="false">H568*$H$9</f>
        <v>0</v>
      </c>
      <c r="S568" s="53" t="n">
        <f aca="false">(N568/100)*(I568*$I$9)+(N568/100)*(J568*$J$9)+(N568/100)*(L568*$L$9)</f>
        <v>30</v>
      </c>
      <c r="T568" s="53" t="n">
        <f aca="false">(O568/100)*(K568*$K$9)</f>
        <v>193.375</v>
      </c>
      <c r="U568" s="53" t="n">
        <f aca="false">(P568/100)*(K568*$K$9)+(P568/100)*(L568*$L$9)</f>
        <v>0</v>
      </c>
      <c r="V568" s="53" t="n">
        <f aca="false">(Q568/100)*(L568*$L$9)</f>
        <v>0</v>
      </c>
      <c r="W568" s="53" t="n">
        <f aca="false">(R568/100)*(K568*$K$9)+(R568/100)*(L568*$L$9)</f>
        <v>0</v>
      </c>
      <c r="X568" s="53" t="n">
        <f aca="false">N568+S568</f>
        <v>80</v>
      </c>
      <c r="Y568" s="53" t="n">
        <f aca="false">O568+T568</f>
        <v>299.625</v>
      </c>
      <c r="Z568" s="53" t="n">
        <f aca="false">P568+U568</f>
        <v>0</v>
      </c>
      <c r="AA568" s="53" t="n">
        <f aca="false">Q568+V568</f>
        <v>0</v>
      </c>
      <c r="AB568" s="53" t="n">
        <f aca="false">R568+W568</f>
        <v>0</v>
      </c>
      <c r="AC568" s="54" t="n">
        <f aca="false">ROUND(X568+Y568+Z568+AA568+AB568,1)</f>
        <v>379.6</v>
      </c>
      <c r="AD568" s="55" t="n">
        <f aca="false">(ROUND(AC568-AC562,1)/AC562)</f>
        <v>0.126409495548961</v>
      </c>
      <c r="AE568" s="46"/>
      <c r="AF568" s="47"/>
      <c r="AH568" s="59"/>
    </row>
    <row r="569" customFormat="false" ht="15" hidden="false" customHeight="false" outlineLevel="0" collapsed="false">
      <c r="A569" s="48" t="s">
        <v>35</v>
      </c>
      <c r="B569" s="63"/>
      <c r="C569" s="50" t="s">
        <v>11</v>
      </c>
      <c r="D569" s="51" t="n">
        <v>40</v>
      </c>
      <c r="E569" s="51" t="n">
        <v>0</v>
      </c>
      <c r="F569" s="51" t="n">
        <v>85</v>
      </c>
      <c r="G569" s="51" t="n">
        <v>0</v>
      </c>
      <c r="H569" s="51" t="n">
        <v>0</v>
      </c>
      <c r="I569" s="52" t="n">
        <v>40</v>
      </c>
      <c r="J569" s="52" t="n">
        <v>20</v>
      </c>
      <c r="K569" s="52" t="n">
        <v>55</v>
      </c>
      <c r="L569" s="52" t="n">
        <v>55</v>
      </c>
      <c r="M569" s="52" t="n">
        <v>0</v>
      </c>
      <c r="N569" s="53" t="n">
        <f aca="false">D569*$D$10</f>
        <v>50</v>
      </c>
      <c r="O569" s="53" t="n">
        <f aca="false">E569*$E$10</f>
        <v>0</v>
      </c>
      <c r="P569" s="53" t="n">
        <f aca="false">F569*$F$10</f>
        <v>106.25</v>
      </c>
      <c r="Q569" s="53" t="n">
        <f aca="false">G569*$G$10</f>
        <v>0</v>
      </c>
      <c r="R569" s="53" t="n">
        <f aca="false">H569*$H$10</f>
        <v>0</v>
      </c>
      <c r="S569" s="53" t="n">
        <f aca="false">(N569/100)*(I569*$I$10)+(N569/100)*(J569*$J$10)+(N569/100)*(L569*$L$10)</f>
        <v>68.5</v>
      </c>
      <c r="T569" s="53" t="n">
        <f aca="false">(O569/100)*(K569*$J$10)</f>
        <v>0</v>
      </c>
      <c r="U569" s="53" t="n">
        <f aca="false">(P569/100)*(K569*$K$10)+(P569/100)*(L569*$L$10)</f>
        <v>163.625</v>
      </c>
      <c r="V569" s="53" t="n">
        <f aca="false">(Q569/100)*(L569*$L$10)</f>
        <v>0</v>
      </c>
      <c r="W569" s="53" t="n">
        <f aca="false">(R569/100)*(K569*$K$10)+(R569/100)*(L569*$L$10)</f>
        <v>0</v>
      </c>
      <c r="X569" s="53" t="n">
        <f aca="false">N569+S569</f>
        <v>118.5</v>
      </c>
      <c r="Y569" s="53" t="n">
        <f aca="false">O569+T569</f>
        <v>0</v>
      </c>
      <c r="Z569" s="53" t="n">
        <f aca="false">P569+U569</f>
        <v>269.875</v>
      </c>
      <c r="AA569" s="53" t="n">
        <f aca="false">Q569+V569</f>
        <v>0</v>
      </c>
      <c r="AB569" s="53" t="n">
        <f aca="false">R569+W569</f>
        <v>0</v>
      </c>
      <c r="AC569" s="54" t="n">
        <f aca="false">ROUND(X569+Y569+Z569+AA569+AB569,1)</f>
        <v>388.4</v>
      </c>
      <c r="AD569" s="55" t="n">
        <f aca="false">(ROUND(AC569-AC562,1)/AC562)</f>
        <v>0.152522255192878</v>
      </c>
      <c r="AE569" s="46"/>
      <c r="AF569" s="47"/>
      <c r="AH569" s="59"/>
    </row>
    <row r="570" customFormat="false" ht="15" hidden="false" customHeight="false" outlineLevel="0" collapsed="false">
      <c r="A570" s="48" t="s">
        <v>36</v>
      </c>
      <c r="B570" s="63"/>
      <c r="C570" s="50" t="s">
        <v>12</v>
      </c>
      <c r="D570" s="51" t="n">
        <v>40</v>
      </c>
      <c r="E570" s="51" t="n">
        <v>0</v>
      </c>
      <c r="F570" s="51" t="n">
        <v>0</v>
      </c>
      <c r="G570" s="51" t="n">
        <v>85</v>
      </c>
      <c r="H570" s="51" t="n">
        <v>0</v>
      </c>
      <c r="I570" s="52" t="n">
        <v>40</v>
      </c>
      <c r="J570" s="52" t="n">
        <v>20</v>
      </c>
      <c r="K570" s="52" t="n">
        <v>0</v>
      </c>
      <c r="L570" s="52" t="n">
        <v>95</v>
      </c>
      <c r="M570" s="52" t="n">
        <v>0</v>
      </c>
      <c r="N570" s="53" t="n">
        <f aca="false">D570*$D$11</f>
        <v>50</v>
      </c>
      <c r="O570" s="53" t="n">
        <f aca="false">E570*$E$11</f>
        <v>0</v>
      </c>
      <c r="P570" s="53" t="n">
        <f aca="false">F570*$F$11</f>
        <v>0</v>
      </c>
      <c r="Q570" s="53" t="n">
        <f aca="false">G570*$G$11</f>
        <v>106.25</v>
      </c>
      <c r="R570" s="53" t="n">
        <f aca="false">H570*$H$11</f>
        <v>0</v>
      </c>
      <c r="S570" s="53" t="n">
        <f aca="false">(N570/100)*(I570*$I$11)+(N570/100)*(J570*$J$11)+(N570/100)*(L570*$L$11)</f>
        <v>96.5</v>
      </c>
      <c r="T570" s="53" t="n">
        <f aca="false">(O570/100)*(K570*$K$11)</f>
        <v>0</v>
      </c>
      <c r="U570" s="53" t="n">
        <f aca="false">(P570/100)*(K570*$K$11)+(P570/100)*(L570*$L$11)</f>
        <v>0</v>
      </c>
      <c r="V570" s="53" t="n">
        <f aca="false">(Q570/100)*(L570*$L$11)</f>
        <v>141.3125</v>
      </c>
      <c r="W570" s="53" t="n">
        <f aca="false">(R570/100)*(K570*$K$11)+(R570/100)*(L570*$L$11)</f>
        <v>0</v>
      </c>
      <c r="X570" s="53" t="n">
        <f aca="false">N570+S570</f>
        <v>146.5</v>
      </c>
      <c r="Y570" s="53" t="n">
        <f aca="false">O570+T570</f>
        <v>0</v>
      </c>
      <c r="Z570" s="53" t="n">
        <f aca="false">P570+U570</f>
        <v>0</v>
      </c>
      <c r="AA570" s="53" t="n">
        <f aca="false">Q570+V570</f>
        <v>247.5625</v>
      </c>
      <c r="AB570" s="53" t="n">
        <f aca="false">R570+W570</f>
        <v>0</v>
      </c>
      <c r="AC570" s="54" t="n">
        <f aca="false">ROUND(X570+Y570+Z570+AA570+AB570,1)</f>
        <v>394.1</v>
      </c>
      <c r="AD570" s="55" t="n">
        <f aca="false">(ROUND(AC570-AC562,1)/AC562)</f>
        <v>0.169436201780415</v>
      </c>
      <c r="AE570" s="46"/>
      <c r="AF570" s="47"/>
      <c r="AH570" s="14"/>
    </row>
    <row r="571" customFormat="false" ht="15" hidden="false" customHeight="false" outlineLevel="0" collapsed="false">
      <c r="A571" s="48" t="s">
        <v>37</v>
      </c>
      <c r="B571" s="63"/>
      <c r="C571" s="50" t="s">
        <v>13</v>
      </c>
      <c r="D571" s="51" t="n">
        <v>40</v>
      </c>
      <c r="E571" s="51" t="n">
        <v>0</v>
      </c>
      <c r="F571" s="51" t="n">
        <v>0</v>
      </c>
      <c r="G571" s="51" t="n">
        <v>0</v>
      </c>
      <c r="H571" s="51" t="n">
        <v>85</v>
      </c>
      <c r="I571" s="52" t="n">
        <v>40</v>
      </c>
      <c r="J571" s="52" t="n">
        <v>20</v>
      </c>
      <c r="K571" s="52" t="n">
        <v>55</v>
      </c>
      <c r="L571" s="52" t="n">
        <v>55</v>
      </c>
      <c r="M571" s="52" t="n">
        <v>0</v>
      </c>
      <c r="N571" s="53" t="n">
        <f aca="false">D571*$D$12</f>
        <v>50</v>
      </c>
      <c r="O571" s="53" t="n">
        <f aca="false">E571*$E$12</f>
        <v>0</v>
      </c>
      <c r="P571" s="53" t="n">
        <f aca="false">F571*$F$12</f>
        <v>0</v>
      </c>
      <c r="Q571" s="53" t="n">
        <f aca="false">G571*$G$12</f>
        <v>0</v>
      </c>
      <c r="R571" s="53" t="n">
        <f aca="false">H571*$H$12</f>
        <v>106.25</v>
      </c>
      <c r="S571" s="53" t="n">
        <f aca="false">(N571/100)*(I571*$I$12)+(N571/100)*(J571*$J$12)+(N571/100)*(L571*$L$12)</f>
        <v>68.5</v>
      </c>
      <c r="T571" s="53" t="n">
        <f aca="false">(O571/100)*(K571*$K$12)</f>
        <v>0</v>
      </c>
      <c r="U571" s="53" t="n">
        <f aca="false">(P571/100)*(K571*$K$12)+(P571/100)*(L571*$L$12)</f>
        <v>0</v>
      </c>
      <c r="V571" s="53" t="n">
        <f aca="false">(Q571/100)*(L571*$L$12)</f>
        <v>0</v>
      </c>
      <c r="W571" s="53" t="n">
        <f aca="false">(R571/100)*(K571*$K$12)+(R571/100)*(L571*$L$12)</f>
        <v>163.625</v>
      </c>
      <c r="X571" s="53" t="n">
        <f aca="false">N571+S571</f>
        <v>118.5</v>
      </c>
      <c r="Y571" s="53" t="n">
        <f aca="false">O571+T571</f>
        <v>0</v>
      </c>
      <c r="Z571" s="53" t="n">
        <f aca="false">P571+U571</f>
        <v>0</v>
      </c>
      <c r="AA571" s="53" t="n">
        <f aca="false">Q571+V571</f>
        <v>0</v>
      </c>
      <c r="AB571" s="53" t="n">
        <f aca="false">R571+W571</f>
        <v>269.875</v>
      </c>
      <c r="AC571" s="54" t="n">
        <f aca="false">ROUND(X571+Y571+Z571+AA571+AB571,1)</f>
        <v>388.4</v>
      </c>
      <c r="AD571" s="55" t="n">
        <f aca="false">(ROUND(AC571-AC562,1)/AC562)</f>
        <v>0.152522255192878</v>
      </c>
      <c r="AE571" s="46"/>
      <c r="AF571" s="47"/>
      <c r="AH571" s="59"/>
    </row>
    <row r="572" customFormat="false" ht="15" hidden="false" customHeight="false" outlineLevel="0" collapsed="false">
      <c r="A572" s="48" t="s">
        <v>38</v>
      </c>
      <c r="B572" s="63"/>
      <c r="C572" s="50" t="s">
        <v>14</v>
      </c>
      <c r="D572" s="51" t="n">
        <v>81</v>
      </c>
      <c r="E572" s="51" t="n">
        <v>0</v>
      </c>
      <c r="F572" s="51" t="n">
        <v>0</v>
      </c>
      <c r="G572" s="51" t="n">
        <v>0</v>
      </c>
      <c r="H572" s="51" t="n">
        <v>0</v>
      </c>
      <c r="I572" s="52" t="n">
        <v>40</v>
      </c>
      <c r="J572" s="52" t="n">
        <v>20</v>
      </c>
      <c r="K572" s="52" t="n">
        <v>0</v>
      </c>
      <c r="L572" s="52" t="n">
        <v>50</v>
      </c>
      <c r="M572" s="52" t="n">
        <v>85</v>
      </c>
      <c r="N572" s="53" t="n">
        <f aca="false">D572*$D$13</f>
        <v>101.25</v>
      </c>
      <c r="O572" s="53" t="n">
        <f aca="false">E572*$E$13</f>
        <v>0</v>
      </c>
      <c r="P572" s="53" t="n">
        <f aca="false">F572*$F$13</f>
        <v>0</v>
      </c>
      <c r="Q572" s="53" t="n">
        <f aca="false">G572*$G$13</f>
        <v>0</v>
      </c>
      <c r="R572" s="53" t="n">
        <f aca="false">H572*$H$13</f>
        <v>0</v>
      </c>
      <c r="S572" s="53" t="n">
        <f aca="false">(N572/100)*(I572*$I$13)+(N572/100)*(J572*$J$13)+(N572/100)*(M572*$M$13)+(N572/100)*(L572*$L$13)</f>
        <v>283.5</v>
      </c>
      <c r="T572" s="53" t="n">
        <f aca="false">(O572/100)*(K572*$K$13)+(O572/100)*(M572*$M$13)</f>
        <v>0</v>
      </c>
      <c r="U572" s="53" t="n">
        <f aca="false">(P572/100)*(K572*$K$13)+(P572/100)*(L572*$L$13)+(P572/100)*(M572*$M$13)</f>
        <v>0</v>
      </c>
      <c r="V572" s="53" t="n">
        <f aca="false">(Q572/100)*(L572*$L$13)+(Q572/100)*(M572*$M$13)</f>
        <v>0</v>
      </c>
      <c r="W572" s="53" t="n">
        <f aca="false">(R572/100)*(K572*$K$13)+(R572/100)*(L572*$L$13)+(R572/100)*(M572*$M$13)</f>
        <v>0</v>
      </c>
      <c r="X572" s="53" t="n">
        <f aca="false">N572+S572</f>
        <v>384.75</v>
      </c>
      <c r="Y572" s="53" t="n">
        <f aca="false">O572+T572</f>
        <v>0</v>
      </c>
      <c r="Z572" s="53" t="n">
        <f aca="false">P572+U572</f>
        <v>0</v>
      </c>
      <c r="AA572" s="53" t="n">
        <f aca="false">Q572+V572</f>
        <v>0</v>
      </c>
      <c r="AB572" s="53" t="n">
        <f aca="false">R572+W572</f>
        <v>0</v>
      </c>
      <c r="AC572" s="54" t="n">
        <f aca="false">ROUND(X572+Y572+Z572+AA572+AB572,1)</f>
        <v>384.8</v>
      </c>
      <c r="AD572" s="55" t="n">
        <f aca="false">(ROUND(AC572-AC562,1)/AC562)</f>
        <v>0.141839762611276</v>
      </c>
      <c r="AE572" s="46"/>
      <c r="AF572" s="47"/>
      <c r="AH572" s="59"/>
    </row>
    <row r="573" customFormat="false" ht="15" hidden="false" customHeight="false" outlineLevel="0" collapsed="false">
      <c r="A573" s="48" t="s">
        <v>39</v>
      </c>
      <c r="B573" s="63"/>
      <c r="C573" s="50" t="s">
        <v>15</v>
      </c>
      <c r="D573" s="51" t="n">
        <v>81</v>
      </c>
      <c r="E573" s="51" t="n">
        <v>0</v>
      </c>
      <c r="F573" s="51" t="n">
        <v>0</v>
      </c>
      <c r="G573" s="51" t="n">
        <v>0</v>
      </c>
      <c r="H573" s="51" t="n">
        <v>0</v>
      </c>
      <c r="I573" s="52" t="n">
        <v>40</v>
      </c>
      <c r="J573" s="52" t="n">
        <v>20</v>
      </c>
      <c r="K573" s="52" t="n">
        <v>110</v>
      </c>
      <c r="L573" s="52" t="n">
        <v>0</v>
      </c>
      <c r="M573" s="52" t="n">
        <v>0</v>
      </c>
      <c r="N573" s="53" t="n">
        <f aca="false">D573*$D$14</f>
        <v>101.25</v>
      </c>
      <c r="O573" s="53" t="n">
        <f aca="false">E573*$E$14</f>
        <v>0</v>
      </c>
      <c r="P573" s="53" t="n">
        <f aca="false">F573*$F$14</f>
        <v>0</v>
      </c>
      <c r="Q573" s="53" t="n">
        <f aca="false">G573*$G$14</f>
        <v>0</v>
      </c>
      <c r="R573" s="53" t="n">
        <f aca="false">H573*$H$14</f>
        <v>0</v>
      </c>
      <c r="S573" s="53" t="n">
        <f aca="false">(N573/100)*(I573*$I$14)+(N573/100)*(J573*$J$14)+(N573/100)*(K573*$K$14)</f>
        <v>283.5</v>
      </c>
      <c r="T573" s="53" t="n">
        <f aca="false">(O573/100)*(K573*$K$14)</f>
        <v>0</v>
      </c>
      <c r="U573" s="53" t="n">
        <f aca="false">(P573/100)*(K573*$K$14)+(P573/100)*(L573*$L$14)</f>
        <v>0</v>
      </c>
      <c r="V573" s="53" t="n">
        <f aca="false">(Q573/100)*(L573*$L$14)</f>
        <v>0</v>
      </c>
      <c r="W573" s="53" t="n">
        <f aca="false">(R573/100)*(K573*$L$14)+(R573/100)*(L573*$M$14)</f>
        <v>0</v>
      </c>
      <c r="X573" s="53" t="n">
        <f aca="false">N573+S573</f>
        <v>384.75</v>
      </c>
      <c r="Y573" s="53" t="n">
        <f aca="false">O573+T573</f>
        <v>0</v>
      </c>
      <c r="Z573" s="53" t="n">
        <f aca="false">P573+U573</f>
        <v>0</v>
      </c>
      <c r="AA573" s="53" t="n">
        <f aca="false">Q573+V573</f>
        <v>0</v>
      </c>
      <c r="AB573" s="53" t="n">
        <f aca="false">R573+W573</f>
        <v>0</v>
      </c>
      <c r="AC573" s="54" t="n">
        <f aca="false">ROUND(X573+Y573+Z573+AA573+AB573,1)</f>
        <v>384.8</v>
      </c>
      <c r="AD573" s="55" t="n">
        <f aca="false">(ROUND(AC573-AC562,1)/AC562)</f>
        <v>0.141839762611276</v>
      </c>
      <c r="AE573" s="46"/>
      <c r="AF573" s="47"/>
      <c r="AH573" s="59"/>
    </row>
    <row r="574" customFormat="false" ht="15" hidden="false" customHeight="false" outlineLevel="0" collapsed="false">
      <c r="A574" s="48"/>
      <c r="B574" s="63"/>
      <c r="C574" s="50" t="s">
        <v>16</v>
      </c>
      <c r="D574" s="51" t="n">
        <v>81</v>
      </c>
      <c r="E574" s="51" t="n">
        <v>0</v>
      </c>
      <c r="F574" s="51" t="n">
        <v>0</v>
      </c>
      <c r="G574" s="51" t="n">
        <v>0</v>
      </c>
      <c r="H574" s="51" t="n">
        <v>0</v>
      </c>
      <c r="I574" s="52" t="n">
        <v>40</v>
      </c>
      <c r="J574" s="52" t="n">
        <v>20</v>
      </c>
      <c r="K574" s="52" t="n">
        <v>0</v>
      </c>
      <c r="L574" s="52" t="n">
        <v>135</v>
      </c>
      <c r="M574" s="52" t="n">
        <v>0</v>
      </c>
      <c r="N574" s="53" t="n">
        <f aca="false">D574*$D$15</f>
        <v>101.25</v>
      </c>
      <c r="O574" s="53" t="n">
        <f aca="false">E574*$E$15</f>
        <v>0</v>
      </c>
      <c r="P574" s="53" t="n">
        <f aca="false">F574*$F$15</f>
        <v>0</v>
      </c>
      <c r="Q574" s="53" t="n">
        <f aca="false">G574*$G$15</f>
        <v>0</v>
      </c>
      <c r="R574" s="53" t="n">
        <f aca="false">H574*$H$15</f>
        <v>0</v>
      </c>
      <c r="S574" s="53" t="n">
        <f aca="false">(N574/100)*(I574*$I$15)+(N574/100)*(J574*$J$15)+(N574/100)*(L574*$L$15)</f>
        <v>334.125</v>
      </c>
      <c r="T574" s="53" t="n">
        <f aca="false">(O574/100)*(K574*$K$15)</f>
        <v>0</v>
      </c>
      <c r="U574" s="53" t="n">
        <f aca="false">(P574/100)*(K574*$K$15)+(P574/100)*(L574*$L$15)</f>
        <v>0</v>
      </c>
      <c r="V574" s="53" t="n">
        <f aca="false">(Q574/100)*(L574*$L$15)</f>
        <v>0</v>
      </c>
      <c r="W574" s="53" t="n">
        <f aca="false">(R574/100)*(K574*$K$15)+(R574/100)*(L574*$L$15)</f>
        <v>0</v>
      </c>
      <c r="X574" s="53" t="n">
        <f aca="false">N574+S574</f>
        <v>435.375</v>
      </c>
      <c r="Y574" s="53" t="n">
        <f aca="false">O574+T574</f>
        <v>0</v>
      </c>
      <c r="Z574" s="53" t="n">
        <f aca="false">P574+U574</f>
        <v>0</v>
      </c>
      <c r="AA574" s="53" t="n">
        <f aca="false">Q574+V574</f>
        <v>0</v>
      </c>
      <c r="AB574" s="53" t="n">
        <f aca="false">R574+W574</f>
        <v>0</v>
      </c>
      <c r="AC574" s="54" t="n">
        <f aca="false">ROUND(X574+Y574+Z574+AA574+AB574,1)</f>
        <v>435.4</v>
      </c>
      <c r="AD574" s="55" t="n">
        <f aca="false">(ROUND(AC574-AC562,1)/AC562)</f>
        <v>0.291988130563798</v>
      </c>
      <c r="AE574" s="46"/>
      <c r="AF574" s="47"/>
      <c r="AH574" s="59"/>
    </row>
    <row r="575" customFormat="false" ht="15" hidden="false" customHeight="false" outlineLevel="0" collapsed="false">
      <c r="A575" s="48"/>
      <c r="B575" s="63"/>
      <c r="C575" s="50" t="s">
        <v>17</v>
      </c>
      <c r="D575" s="51" t="n">
        <v>81</v>
      </c>
      <c r="E575" s="51" t="n">
        <v>0</v>
      </c>
      <c r="F575" s="51" t="n">
        <v>0</v>
      </c>
      <c r="G575" s="51" t="n">
        <v>0</v>
      </c>
      <c r="H575" s="51" t="n">
        <v>0</v>
      </c>
      <c r="I575" s="52" t="n">
        <v>40</v>
      </c>
      <c r="J575" s="52" t="n">
        <v>60</v>
      </c>
      <c r="K575" s="52" t="n">
        <v>0</v>
      </c>
      <c r="L575" s="52" t="n">
        <v>50</v>
      </c>
      <c r="M575" s="52" t="n">
        <v>0</v>
      </c>
      <c r="N575" s="53" t="n">
        <f aca="false">D575*$D$16</f>
        <v>101.25</v>
      </c>
      <c r="O575" s="53" t="n">
        <f aca="false">E575*$E$16</f>
        <v>0</v>
      </c>
      <c r="P575" s="53" t="n">
        <f aca="false">F575*$F$16</f>
        <v>0</v>
      </c>
      <c r="Q575" s="53" t="n">
        <f aca="false">G575*$G$16</f>
        <v>0</v>
      </c>
      <c r="R575" s="53" t="n">
        <f aca="false">H575*$H$16</f>
        <v>0</v>
      </c>
      <c r="S575" s="53" t="n">
        <f aca="false">(N575/100)*(I575*$I$16)+(N575/100)*(J575*$J$16)+(N575/100)*(L575*$L$16)</f>
        <v>243</v>
      </c>
      <c r="T575" s="53" t="n">
        <f aca="false">(O575/100)*(K575*$K$16)</f>
        <v>0</v>
      </c>
      <c r="U575" s="53" t="n">
        <f aca="false">(P575/100)*(K575*$K$16)+(P575/100)*(L575*$L$16)</f>
        <v>0</v>
      </c>
      <c r="V575" s="53" t="n">
        <f aca="false">(Q575/100)*(L575*$L$16)</f>
        <v>0</v>
      </c>
      <c r="W575" s="53" t="n">
        <f aca="false">(R575/100)*(K575*$K$16)+(R575/100)*(L575*$L$16)</f>
        <v>0</v>
      </c>
      <c r="X575" s="53" t="n">
        <f aca="false">N575+S575</f>
        <v>344.25</v>
      </c>
      <c r="Y575" s="53" t="n">
        <f aca="false">O575+T575</f>
        <v>0</v>
      </c>
      <c r="Z575" s="53" t="n">
        <f aca="false">P575+U575</f>
        <v>0</v>
      </c>
      <c r="AA575" s="53" t="n">
        <f aca="false">Q575+V575</f>
        <v>0</v>
      </c>
      <c r="AB575" s="53" t="n">
        <f aca="false">R575+W575</f>
        <v>0</v>
      </c>
      <c r="AC575" s="54" t="n">
        <f aca="false">ROUND(X575+Y575+Z575+AA575+AB575,1)</f>
        <v>344.3</v>
      </c>
      <c r="AD575" s="55" t="n">
        <f aca="false">(ROUND(AC575-AC562,1)/AC562)</f>
        <v>0.0216617210682493</v>
      </c>
      <c r="AE575" s="46"/>
      <c r="AF575" s="47"/>
      <c r="AH575" s="59"/>
    </row>
    <row r="576" customFormat="false" ht="15" hidden="false" customHeight="false" outlineLevel="0" collapsed="false">
      <c r="A576" s="48"/>
      <c r="B576" s="63"/>
      <c r="C576" s="50" t="s">
        <v>18</v>
      </c>
      <c r="D576" s="51" t="n">
        <v>81</v>
      </c>
      <c r="E576" s="51" t="n">
        <v>0</v>
      </c>
      <c r="F576" s="51" t="n">
        <v>0</v>
      </c>
      <c r="G576" s="51" t="n">
        <v>0</v>
      </c>
      <c r="H576" s="51" t="n">
        <v>0</v>
      </c>
      <c r="I576" s="52" t="n">
        <v>75</v>
      </c>
      <c r="J576" s="52" t="n">
        <v>20</v>
      </c>
      <c r="K576" s="52" t="n">
        <v>0</v>
      </c>
      <c r="L576" s="52" t="n">
        <v>50</v>
      </c>
      <c r="M576" s="52" t="n">
        <v>0</v>
      </c>
      <c r="N576" s="53" t="n">
        <f aca="false">D576*$D$17</f>
        <v>101.25</v>
      </c>
      <c r="O576" s="53" t="n">
        <f aca="false">E576*$E$17</f>
        <v>0</v>
      </c>
      <c r="P576" s="53" t="n">
        <f aca="false">F576*$F$17</f>
        <v>0</v>
      </c>
      <c r="Q576" s="53" t="n">
        <f aca="false">G576*$G$17</f>
        <v>0</v>
      </c>
      <c r="R576" s="53" t="n">
        <f aca="false">H576*$H$17</f>
        <v>0</v>
      </c>
      <c r="S576" s="53" t="n">
        <f aca="false">(N576/100)*(I576*$I$17)+(N576/100)*(J576*$J$17)+(N576/100)*(L576*$L$17)</f>
        <v>260.71875</v>
      </c>
      <c r="T576" s="53" t="n">
        <f aca="false">(O576/100)*(K576*$K$17)</f>
        <v>0</v>
      </c>
      <c r="U576" s="53" t="n">
        <f aca="false">(P576/100)*(K576*$K$17)+(P576/100)*(L576*$L$17)</f>
        <v>0</v>
      </c>
      <c r="V576" s="53" t="n">
        <f aca="false">(Q576/100)*(L576*$L$17)</f>
        <v>0</v>
      </c>
      <c r="W576" s="53" t="n">
        <f aca="false">(R576/100)*(K576*$K$17)+(R576/100)*(L576*$L$17)</f>
        <v>0</v>
      </c>
      <c r="X576" s="53" t="n">
        <f aca="false">N576+S576</f>
        <v>361.96875</v>
      </c>
      <c r="Y576" s="53" t="n">
        <f aca="false">O576+T576</f>
        <v>0</v>
      </c>
      <c r="Z576" s="53" t="n">
        <f aca="false">P576+U576</f>
        <v>0</v>
      </c>
      <c r="AA576" s="53" t="n">
        <f aca="false">Q576+V576</f>
        <v>0</v>
      </c>
      <c r="AB576" s="53" t="n">
        <f aca="false">R576+W576</f>
        <v>0</v>
      </c>
      <c r="AC576" s="54" t="n">
        <f aca="false">ROUND(X576+Y576+Z576+AA576+AB576,1)</f>
        <v>362</v>
      </c>
      <c r="AD576" s="55" t="n">
        <f aca="false">(ROUND(AC576-AC562,1)/AC562)</f>
        <v>0.0741839762611276</v>
      </c>
      <c r="AE576" s="46" t="s">
        <v>28</v>
      </c>
      <c r="AF576" s="47"/>
      <c r="AH576" s="59"/>
    </row>
    <row r="577" customFormat="false" ht="15" hidden="false" customHeight="false" outlineLevel="0" collapsed="false">
      <c r="A577" s="56" t="s">
        <v>19</v>
      </c>
      <c r="B577" s="60" t="s">
        <v>81</v>
      </c>
      <c r="C577" s="40" t="s">
        <v>50</v>
      </c>
      <c r="D577" s="41" t="n">
        <v>72</v>
      </c>
      <c r="E577" s="41" t="n">
        <v>0</v>
      </c>
      <c r="F577" s="41" t="n">
        <v>0</v>
      </c>
      <c r="G577" s="41" t="n">
        <v>0</v>
      </c>
      <c r="H577" s="41" t="n">
        <v>50</v>
      </c>
      <c r="I577" s="42" t="n">
        <v>20</v>
      </c>
      <c r="J577" s="42" t="n">
        <v>60</v>
      </c>
      <c r="K577" s="42" t="n">
        <v>10</v>
      </c>
      <c r="L577" s="42" t="n">
        <v>10</v>
      </c>
      <c r="M577" s="42" t="n">
        <v>0</v>
      </c>
      <c r="N577" s="43" t="n">
        <f aca="false">D577*$D$3</f>
        <v>93.6</v>
      </c>
      <c r="O577" s="43" t="n">
        <f aca="false">E577*$E$3</f>
        <v>0</v>
      </c>
      <c r="P577" s="43" t="n">
        <f aca="false">F577*$F$3</f>
        <v>0</v>
      </c>
      <c r="Q577" s="43" t="n">
        <f aca="false">G577*$G$3</f>
        <v>0</v>
      </c>
      <c r="R577" s="43" t="n">
        <f aca="false">H577*$H$3</f>
        <v>65</v>
      </c>
      <c r="S577" s="43" t="n">
        <f aca="false">(N577/100)*(I577*$I$3)+(N577/100)*(J577*$J$3)</f>
        <v>149.76</v>
      </c>
      <c r="T577" s="43" t="n">
        <f aca="false">(O577/100)*(K577*$K$3)</f>
        <v>0</v>
      </c>
      <c r="U577" s="43" t="n">
        <f aca="false">(P577/100)*(K577*$K$3)+(P577/100)*(L577*$L$3)</f>
        <v>0</v>
      </c>
      <c r="V577" s="43" t="n">
        <f aca="false">(Q577/100)*(L577*$L$3)</f>
        <v>0</v>
      </c>
      <c r="W577" s="43" t="n">
        <f aca="false">(R577/100)*(K577*$K$3)+(R577/100)*(L577*$L$3)</f>
        <v>26</v>
      </c>
      <c r="X577" s="43" t="n">
        <f aca="false">N577+S577</f>
        <v>243.36</v>
      </c>
      <c r="Y577" s="43" t="n">
        <f aca="false">O577+T577</f>
        <v>0</v>
      </c>
      <c r="Z577" s="43" t="n">
        <f aca="false">P577+U577</f>
        <v>0</v>
      </c>
      <c r="AA577" s="43" t="n">
        <f aca="false">Q577+V577</f>
        <v>0</v>
      </c>
      <c r="AB577" s="43" t="n">
        <f aca="false">R577+W577</f>
        <v>91</v>
      </c>
      <c r="AC577" s="44" t="n">
        <f aca="false">ROUND(X577+Y577+Z577+AA577+AB577,1)</f>
        <v>334.4</v>
      </c>
      <c r="AD577" s="45"/>
      <c r="AE577" s="46"/>
      <c r="AF577" s="47"/>
      <c r="AH577" s="59"/>
    </row>
    <row r="578" customFormat="false" ht="15" hidden="false" customHeight="false" outlineLevel="0" collapsed="false">
      <c r="A578" s="48" t="s">
        <v>29</v>
      </c>
      <c r="B578" s="61" t="n">
        <v>12</v>
      </c>
      <c r="C578" s="50" t="s">
        <v>5</v>
      </c>
      <c r="D578" s="51" t="n">
        <v>72</v>
      </c>
      <c r="E578" s="51" t="n">
        <v>0</v>
      </c>
      <c r="F578" s="51" t="n">
        <v>0</v>
      </c>
      <c r="G578" s="51" t="n">
        <v>0</v>
      </c>
      <c r="H578" s="51" t="n">
        <v>50</v>
      </c>
      <c r="I578" s="52" t="n">
        <v>42</v>
      </c>
      <c r="J578" s="52" t="n">
        <v>83</v>
      </c>
      <c r="K578" s="52" t="n">
        <v>10</v>
      </c>
      <c r="L578" s="52" t="n">
        <v>10</v>
      </c>
      <c r="M578" s="52" t="n">
        <v>0</v>
      </c>
      <c r="N578" s="53" t="n">
        <f aca="false">D578*$D$4</f>
        <v>90</v>
      </c>
      <c r="O578" s="53" t="n">
        <f aca="false">E578*$E$4</f>
        <v>0</v>
      </c>
      <c r="P578" s="53" t="n">
        <f aca="false">F578*$F$4</f>
        <v>0</v>
      </c>
      <c r="Q578" s="53" t="n">
        <f aca="false">G578*$G$4</f>
        <v>0</v>
      </c>
      <c r="R578" s="53" t="n">
        <f aca="false">H578*$H$4</f>
        <v>62.5</v>
      </c>
      <c r="S578" s="53" t="n">
        <f aca="false">(N578/100)*(I578*$I$4)+(N578/100)*(J578*$J$4)</f>
        <v>225</v>
      </c>
      <c r="T578" s="53" t="n">
        <f aca="false">(O578/100)*(K578*$K$4)</f>
        <v>0</v>
      </c>
      <c r="U578" s="53" t="n">
        <f aca="false">(P578/100)*(K578*$K$4)+(P578/100)*(L578*$L$4)</f>
        <v>0</v>
      </c>
      <c r="V578" s="53" t="n">
        <f aca="false">(Q578/100)*(L578*$L$4)</f>
        <v>0</v>
      </c>
      <c r="W578" s="53" t="n">
        <f aca="false">(R578/100)*(K578*$K$4)+(R578/100)*(L578*$L$4)</f>
        <v>25</v>
      </c>
      <c r="X578" s="53" t="n">
        <f aca="false">N578+S578</f>
        <v>315</v>
      </c>
      <c r="Y578" s="53" t="n">
        <f aca="false">O578+T578</f>
        <v>0</v>
      </c>
      <c r="Z578" s="53" t="n">
        <f aca="false">P578+U578</f>
        <v>0</v>
      </c>
      <c r="AA578" s="53" t="n">
        <f aca="false">Q578+V578</f>
        <v>0</v>
      </c>
      <c r="AB578" s="53" t="n">
        <f aca="false">R578+W578</f>
        <v>87.5</v>
      </c>
      <c r="AC578" s="54" t="n">
        <f aca="false">ROUND(X578+Y578+Z578+AA578+AB578,1)</f>
        <v>402.5</v>
      </c>
      <c r="AD578" s="55" t="n">
        <f aca="false">(ROUND(AC578-AC577,1)/AC577)</f>
        <v>0.203648325358852</v>
      </c>
      <c r="AE578" s="46"/>
      <c r="AF578" s="47"/>
      <c r="AH578" s="59"/>
    </row>
    <row r="579" customFormat="false" ht="15" hidden="false" customHeight="false" outlineLevel="0" collapsed="false">
      <c r="A579" s="48" t="s">
        <v>30</v>
      </c>
      <c r="B579" s="61" t="n">
        <v>20</v>
      </c>
      <c r="C579" s="50" t="s">
        <v>6</v>
      </c>
      <c r="D579" s="51" t="n">
        <v>72</v>
      </c>
      <c r="E579" s="51" t="n">
        <v>0</v>
      </c>
      <c r="F579" s="51" t="n">
        <v>0</v>
      </c>
      <c r="G579" s="51" t="n">
        <v>0</v>
      </c>
      <c r="H579" s="51" t="n">
        <v>50</v>
      </c>
      <c r="I579" s="52" t="n">
        <v>20</v>
      </c>
      <c r="J579" s="52" t="n">
        <v>60</v>
      </c>
      <c r="K579" s="52" t="n">
        <v>10</v>
      </c>
      <c r="L579" s="52" t="n">
        <v>10</v>
      </c>
      <c r="M579" s="52" t="n">
        <v>0</v>
      </c>
      <c r="N579" s="53" t="n">
        <f aca="false">D579*$D$5</f>
        <v>93.6</v>
      </c>
      <c r="O579" s="53" t="n">
        <f aca="false">E579*$E$5</f>
        <v>0</v>
      </c>
      <c r="P579" s="53" t="n">
        <f aca="false">F579*$F$5</f>
        <v>0</v>
      </c>
      <c r="Q579" s="53" t="n">
        <f aca="false">G579*$G$5</f>
        <v>0</v>
      </c>
      <c r="R579" s="53" t="n">
        <f aca="false">H579*$H$5</f>
        <v>65</v>
      </c>
      <c r="S579" s="53" t="n">
        <f aca="false">(N579/100)*(I579*$I$5)+(N579/100)*(J579*$J$5)</f>
        <v>149.76</v>
      </c>
      <c r="T579" s="53" t="n">
        <f aca="false">(O579/100)*(K579*$K$5)</f>
        <v>0</v>
      </c>
      <c r="U579" s="53" t="n">
        <f aca="false">(P579/100)*(K579*$K$5)+(P579/100)*(L579*$L$5)</f>
        <v>0</v>
      </c>
      <c r="V579" s="53" t="n">
        <f aca="false">(Q579/100)*(L579*$L$5)</f>
        <v>0</v>
      </c>
      <c r="W579" s="53" t="n">
        <f aca="false">(R579/100)*(K579*$K$5)+(R579/100)*(L579*$L$5)</f>
        <v>26</v>
      </c>
      <c r="X579" s="53" t="n">
        <f aca="false">N579+S579</f>
        <v>243.36</v>
      </c>
      <c r="Y579" s="53" t="n">
        <f aca="false">O579+T579</f>
        <v>0</v>
      </c>
      <c r="Z579" s="53" t="n">
        <f aca="false">P579+U579</f>
        <v>0</v>
      </c>
      <c r="AA579" s="53" t="n">
        <f aca="false">Q579+V579</f>
        <v>0</v>
      </c>
      <c r="AB579" s="53" t="n">
        <f aca="false">R579+W579</f>
        <v>91</v>
      </c>
      <c r="AC579" s="54" t="n">
        <f aca="false">ROUND(X579+Y579+Z579+AA579+AB579,1)</f>
        <v>334.4</v>
      </c>
      <c r="AD579" s="55" t="n">
        <f aca="false">(ROUND(AC579-AC577,1)/AC577)</f>
        <v>0</v>
      </c>
      <c r="AE579" s="46"/>
      <c r="AF579" s="47"/>
      <c r="AH579" s="59"/>
    </row>
    <row r="580" customFormat="false" ht="15" hidden="false" customHeight="false" outlineLevel="0" collapsed="false">
      <c r="A580" s="48" t="s">
        <v>31</v>
      </c>
      <c r="B580" s="61" t="n">
        <v>16</v>
      </c>
      <c r="C580" s="50" t="s">
        <v>7</v>
      </c>
      <c r="D580" s="51" t="n">
        <v>72</v>
      </c>
      <c r="E580" s="51" t="n">
        <v>0</v>
      </c>
      <c r="F580" s="51" t="n">
        <v>0</v>
      </c>
      <c r="G580" s="51" t="n">
        <v>0</v>
      </c>
      <c r="H580" s="51" t="n">
        <v>50</v>
      </c>
      <c r="I580" s="52" t="n">
        <v>20</v>
      </c>
      <c r="J580" s="52" t="n">
        <v>60</v>
      </c>
      <c r="K580" s="52" t="n">
        <v>10</v>
      </c>
      <c r="L580" s="52" t="n">
        <v>10</v>
      </c>
      <c r="M580" s="52" t="n">
        <v>0</v>
      </c>
      <c r="N580" s="53" t="n">
        <f aca="false">D580*$D$6</f>
        <v>93.6</v>
      </c>
      <c r="O580" s="53" t="n">
        <f aca="false">E580*$E$6</f>
        <v>0</v>
      </c>
      <c r="P580" s="53" t="n">
        <f aca="false">F580*$F$6</f>
        <v>0</v>
      </c>
      <c r="Q580" s="53" t="n">
        <f aca="false">G580*$G$6</f>
        <v>0</v>
      </c>
      <c r="R580" s="53" t="n">
        <f aca="false">H580*$H$6</f>
        <v>65</v>
      </c>
      <c r="S580" s="53" t="n">
        <f aca="false">(N580/100)*(I580*$I$6)+(N580/100)*(J580*$J$6)</f>
        <v>149.76</v>
      </c>
      <c r="T580" s="53" t="n">
        <f aca="false">(O580/100)*(K580*$K$6)</f>
        <v>0</v>
      </c>
      <c r="U580" s="53" t="n">
        <f aca="false">(P580/100)*(K580*$K$6)+(P580/100)*(L580*$L$6)</f>
        <v>0</v>
      </c>
      <c r="V580" s="53" t="n">
        <f aca="false">(Q580/100)*(L580*$L$6)</f>
        <v>0</v>
      </c>
      <c r="W580" s="53" t="n">
        <f aca="false">(R580/100)*(K580*$K$6)+(R580/100)*(L580*$L$6)</f>
        <v>26</v>
      </c>
      <c r="X580" s="53" t="n">
        <f aca="false">N580+S580</f>
        <v>243.36</v>
      </c>
      <c r="Y580" s="53" t="n">
        <f aca="false">O580+T580</f>
        <v>0</v>
      </c>
      <c r="Z580" s="53" t="n">
        <f aca="false">P580+U580</f>
        <v>0</v>
      </c>
      <c r="AA580" s="53" t="n">
        <f aca="false">Q580+V580</f>
        <v>0</v>
      </c>
      <c r="AB580" s="53" t="n">
        <f aca="false">R580+W580</f>
        <v>91</v>
      </c>
      <c r="AC580" s="54" t="n">
        <f aca="false">ROUND(X580+Y580+Z580+AA580+AB580,1)</f>
        <v>334.4</v>
      </c>
      <c r="AD580" s="55" t="n">
        <f aca="false">(ROUND(AC580-AC577,1)/AC577)</f>
        <v>0</v>
      </c>
      <c r="AE580" s="46"/>
      <c r="AF580" s="47"/>
      <c r="AH580" s="59"/>
    </row>
    <row r="581" customFormat="false" ht="15" hidden="false" customHeight="false" outlineLevel="0" collapsed="false">
      <c r="A581" s="48" t="s">
        <v>32</v>
      </c>
      <c r="B581" s="61" t="n">
        <v>16</v>
      </c>
      <c r="C581" s="50" t="s">
        <v>8</v>
      </c>
      <c r="D581" s="51" t="n">
        <v>72</v>
      </c>
      <c r="E581" s="51" t="n">
        <v>0</v>
      </c>
      <c r="F581" s="51" t="n">
        <v>0</v>
      </c>
      <c r="G581" s="51" t="n">
        <v>0</v>
      </c>
      <c r="H581" s="51" t="n">
        <v>50</v>
      </c>
      <c r="I581" s="52" t="n">
        <v>20</v>
      </c>
      <c r="J581" s="52" t="n">
        <v>60</v>
      </c>
      <c r="K581" s="52" t="n">
        <v>10</v>
      </c>
      <c r="L581" s="52" t="n">
        <v>10</v>
      </c>
      <c r="M581" s="52" t="n">
        <v>0</v>
      </c>
      <c r="N581" s="53" t="n">
        <f aca="false">D581*$D$7</f>
        <v>93.6</v>
      </c>
      <c r="O581" s="53" t="n">
        <f aca="false">E581*$E$7</f>
        <v>0</v>
      </c>
      <c r="P581" s="53" t="n">
        <f aca="false">F581*$F$7</f>
        <v>0</v>
      </c>
      <c r="Q581" s="53" t="n">
        <f aca="false">G581*$G$7</f>
        <v>0</v>
      </c>
      <c r="R581" s="53" t="n">
        <f aca="false">H581*$H$7</f>
        <v>65</v>
      </c>
      <c r="S581" s="53" t="n">
        <f aca="false">(N581/100)*(I581*$I$7)+(N581/100)*(J581*$J$7)</f>
        <v>149.76</v>
      </c>
      <c r="T581" s="53" t="n">
        <f aca="false">(O581/100)*(K581*$K$7)</f>
        <v>0</v>
      </c>
      <c r="U581" s="53" t="n">
        <f aca="false">(P581/100)*(K581*$K$7)+(P581/100)*(L581*$L$7)</f>
        <v>0</v>
      </c>
      <c r="V581" s="53" t="n">
        <f aca="false">(Q581/100)*(L581*$L$7)</f>
        <v>0</v>
      </c>
      <c r="W581" s="53" t="n">
        <f aca="false">(R581/100)*(K581*$K$7)+(R581/100)*(L581*$L$7)</f>
        <v>26</v>
      </c>
      <c r="X581" s="53" t="n">
        <f aca="false">N581+S581</f>
        <v>243.36</v>
      </c>
      <c r="Y581" s="53" t="n">
        <f aca="false">O581+T581</f>
        <v>0</v>
      </c>
      <c r="Z581" s="53" t="n">
        <f aca="false">P581+U581</f>
        <v>0</v>
      </c>
      <c r="AA581" s="53" t="n">
        <f aca="false">Q581+V581</f>
        <v>0</v>
      </c>
      <c r="AB581" s="53" t="n">
        <f aca="false">R581+W581</f>
        <v>91</v>
      </c>
      <c r="AC581" s="54" t="n">
        <f aca="false">ROUND(X581+Y581+Z581+AA581+AB581,1)</f>
        <v>334.4</v>
      </c>
      <c r="AD581" s="55" t="n">
        <f aca="false">(ROUND(AC581-AC577,1)/AC577)</f>
        <v>0</v>
      </c>
      <c r="AE581" s="46"/>
      <c r="AF581" s="47"/>
      <c r="AH581" s="59"/>
    </row>
    <row r="582" customFormat="false" ht="15" hidden="false" customHeight="false" outlineLevel="0" collapsed="false">
      <c r="A582" s="48" t="s">
        <v>33</v>
      </c>
      <c r="B582" s="61"/>
      <c r="C582" s="50" t="s">
        <v>9</v>
      </c>
      <c r="D582" s="51" t="n">
        <v>72</v>
      </c>
      <c r="E582" s="51" t="n">
        <v>0</v>
      </c>
      <c r="F582" s="51" t="n">
        <v>0</v>
      </c>
      <c r="G582" s="51" t="n">
        <v>0</v>
      </c>
      <c r="H582" s="51" t="n">
        <v>50</v>
      </c>
      <c r="I582" s="52" t="n">
        <v>20</v>
      </c>
      <c r="J582" s="52" t="n">
        <v>60</v>
      </c>
      <c r="K582" s="52" t="n">
        <v>10</v>
      </c>
      <c r="L582" s="52" t="n">
        <v>10</v>
      </c>
      <c r="M582" s="52" t="n">
        <v>0</v>
      </c>
      <c r="N582" s="53" t="n">
        <f aca="false">D582*$D$8</f>
        <v>93.6</v>
      </c>
      <c r="O582" s="53" t="n">
        <f aca="false">E582*$E$8</f>
        <v>0</v>
      </c>
      <c r="P582" s="53" t="n">
        <f aca="false">F582*$F$8</f>
        <v>0</v>
      </c>
      <c r="Q582" s="53" t="n">
        <f aca="false">G582*$G$8</f>
        <v>0</v>
      </c>
      <c r="R582" s="53" t="n">
        <f aca="false">H582*$H$8</f>
        <v>65</v>
      </c>
      <c r="S582" s="53" t="n">
        <f aca="false">(N582/100)*(I582*$I$8)+(N582/100)*(J582*$J$8)</f>
        <v>149.76</v>
      </c>
      <c r="T582" s="53" t="n">
        <f aca="false">(O582/100)*(K582*$K$8)</f>
        <v>0</v>
      </c>
      <c r="U582" s="53" t="n">
        <f aca="false">(P582/100)*(K582*$K$8)+(P582/100)*(L582*$L$8)</f>
        <v>0</v>
      </c>
      <c r="V582" s="53" t="n">
        <f aca="false">(Q582/100)*(L582*$L$8)</f>
        <v>0</v>
      </c>
      <c r="W582" s="53" t="n">
        <f aca="false">(R582/100)*(K582*$K$8)+(R582/100)*(L582*$L$8)</f>
        <v>26</v>
      </c>
      <c r="X582" s="53" t="n">
        <f aca="false">N582+S582</f>
        <v>243.36</v>
      </c>
      <c r="Y582" s="53" t="n">
        <f aca="false">O582+T582</f>
        <v>0</v>
      </c>
      <c r="Z582" s="53" t="n">
        <f aca="false">P582+U582</f>
        <v>0</v>
      </c>
      <c r="AA582" s="53" t="n">
        <f aca="false">Q582+V582</f>
        <v>0</v>
      </c>
      <c r="AB582" s="53" t="n">
        <f aca="false">R582+W582</f>
        <v>91</v>
      </c>
      <c r="AC582" s="54" t="n">
        <f aca="false">ROUND(X582+Y582+Z582+AA582+AB582,1)</f>
        <v>334.4</v>
      </c>
      <c r="AD582" s="55" t="n">
        <f aca="false">(ROUND(AC582-AC577,1)/AC577)</f>
        <v>0</v>
      </c>
      <c r="AE582" s="46"/>
      <c r="AF582" s="47"/>
      <c r="AH582" s="59"/>
    </row>
    <row r="583" customFormat="false" ht="15" hidden="false" customHeight="false" outlineLevel="0" collapsed="false">
      <c r="A583" s="48" t="s">
        <v>34</v>
      </c>
      <c r="B583" s="61"/>
      <c r="C583" s="50" t="s">
        <v>10</v>
      </c>
      <c r="D583" s="51" t="n">
        <v>36</v>
      </c>
      <c r="E583" s="51" t="n">
        <v>106</v>
      </c>
      <c r="F583" s="51" t="n">
        <v>0</v>
      </c>
      <c r="G583" s="51" t="n">
        <v>0</v>
      </c>
      <c r="H583" s="51" t="n">
        <v>0</v>
      </c>
      <c r="I583" s="52" t="n">
        <v>20</v>
      </c>
      <c r="J583" s="52" t="n">
        <v>60</v>
      </c>
      <c r="K583" s="52" t="n">
        <v>100</v>
      </c>
      <c r="L583" s="52" t="n">
        <v>0</v>
      </c>
      <c r="M583" s="52" t="n">
        <v>0</v>
      </c>
      <c r="N583" s="53" t="n">
        <f aca="false">D583*$D$9</f>
        <v>45</v>
      </c>
      <c r="O583" s="53" t="n">
        <f aca="false">E583*$E$9</f>
        <v>132.5</v>
      </c>
      <c r="P583" s="53" t="n">
        <f aca="false">F583*$F$9</f>
        <v>0</v>
      </c>
      <c r="Q583" s="53" t="n">
        <f aca="false">G583*$G$9</f>
        <v>0</v>
      </c>
      <c r="R583" s="53" t="n">
        <f aca="false">H583*$H$9</f>
        <v>0</v>
      </c>
      <c r="S583" s="53" t="n">
        <f aca="false">(N583/100)*(I583*$I$9)+(N583/100)*(J583*$J$9)</f>
        <v>36</v>
      </c>
      <c r="T583" s="53" t="n">
        <f aca="false">(O583/100)*(K583*$K$9)</f>
        <v>185.5</v>
      </c>
      <c r="U583" s="53" t="n">
        <f aca="false">(P583/100)*(K583*$K$9)+(P583/100)*(L583*$L$9)</f>
        <v>0</v>
      </c>
      <c r="V583" s="53" t="n">
        <f aca="false">(Q583/100)*(L583*$L$9)</f>
        <v>0</v>
      </c>
      <c r="W583" s="53" t="n">
        <f aca="false">(R583/100)*(K583*$K$9)+(R583/100)*(L583*$L$9)</f>
        <v>0</v>
      </c>
      <c r="X583" s="53" t="n">
        <f aca="false">N583+S583</f>
        <v>81</v>
      </c>
      <c r="Y583" s="53" t="n">
        <f aca="false">O583+T583</f>
        <v>318</v>
      </c>
      <c r="Z583" s="53" t="n">
        <f aca="false">P583+U583</f>
        <v>0</v>
      </c>
      <c r="AA583" s="53" t="n">
        <f aca="false">Q583+V583</f>
        <v>0</v>
      </c>
      <c r="AB583" s="53" t="n">
        <f aca="false">R583+W583</f>
        <v>0</v>
      </c>
      <c r="AC583" s="54" t="n">
        <f aca="false">ROUND(X583+Y583+Z583+AA583+AB583,1)</f>
        <v>399</v>
      </c>
      <c r="AD583" s="55" t="n">
        <f aca="false">(ROUND(AC583-AC577,1)/AC577)</f>
        <v>0.193181818181818</v>
      </c>
      <c r="AE583" s="46"/>
      <c r="AF583" s="47"/>
      <c r="AH583" s="59"/>
    </row>
    <row r="584" customFormat="false" ht="15" hidden="false" customHeight="false" outlineLevel="0" collapsed="false">
      <c r="A584" s="48" t="s">
        <v>35</v>
      </c>
      <c r="B584" s="61"/>
      <c r="C584" s="50" t="s">
        <v>11</v>
      </c>
      <c r="D584" s="51" t="n">
        <v>36</v>
      </c>
      <c r="E584" s="51" t="n">
        <v>0</v>
      </c>
      <c r="F584" s="51" t="n">
        <v>106</v>
      </c>
      <c r="G584" s="51" t="n">
        <v>0</v>
      </c>
      <c r="H584" s="51" t="n">
        <v>0</v>
      </c>
      <c r="I584" s="52" t="n">
        <v>20</v>
      </c>
      <c r="J584" s="52" t="n">
        <v>60</v>
      </c>
      <c r="K584" s="52" t="n">
        <v>50</v>
      </c>
      <c r="L584" s="52" t="n">
        <v>50</v>
      </c>
      <c r="M584" s="52" t="n">
        <v>0</v>
      </c>
      <c r="N584" s="53" t="n">
        <f aca="false">D584*$D$10</f>
        <v>45</v>
      </c>
      <c r="O584" s="53" t="n">
        <f aca="false">E584*$E$10</f>
        <v>0</v>
      </c>
      <c r="P584" s="53" t="n">
        <f aca="false">F584*$F$10</f>
        <v>132.5</v>
      </c>
      <c r="Q584" s="53" t="n">
        <f aca="false">G584*$G$10</f>
        <v>0</v>
      </c>
      <c r="R584" s="53" t="n">
        <f aca="false">H584*$H$10</f>
        <v>0</v>
      </c>
      <c r="S584" s="53" t="n">
        <f aca="false">(N584/100)*(I584*$I$10)+(N584/100)*(J584*$J$10)</f>
        <v>36</v>
      </c>
      <c r="T584" s="53" t="n">
        <f aca="false">(O584/100)*(K584*$J$10)</f>
        <v>0</v>
      </c>
      <c r="U584" s="53" t="n">
        <f aca="false">(P584/100)*(K584*$K$10)+(P584/100)*(L584*$L$10)</f>
        <v>185.5</v>
      </c>
      <c r="V584" s="53" t="n">
        <f aca="false">(Q584/100)*(L584*$L$10)</f>
        <v>0</v>
      </c>
      <c r="W584" s="53" t="n">
        <f aca="false">(R584/100)*(K584*$K$10)+(R584/100)*(L584*$L$10)</f>
        <v>0</v>
      </c>
      <c r="X584" s="53" t="n">
        <f aca="false">N584+S584</f>
        <v>81</v>
      </c>
      <c r="Y584" s="53" t="n">
        <f aca="false">O584+T584</f>
        <v>0</v>
      </c>
      <c r="Z584" s="53" t="n">
        <f aca="false">P584+U584</f>
        <v>318</v>
      </c>
      <c r="AA584" s="53" t="n">
        <f aca="false">Q584+V584</f>
        <v>0</v>
      </c>
      <c r="AB584" s="53" t="n">
        <f aca="false">R584+W584</f>
        <v>0</v>
      </c>
      <c r="AC584" s="54" t="n">
        <f aca="false">ROUND(X584+Y584+Z584+AA584+AB584,1)</f>
        <v>399</v>
      </c>
      <c r="AD584" s="55" t="n">
        <f aca="false">(ROUND(AC584-AC577,1)/AC577)</f>
        <v>0.193181818181818</v>
      </c>
      <c r="AE584" s="46"/>
      <c r="AF584" s="47"/>
      <c r="AH584" s="59"/>
    </row>
    <row r="585" customFormat="false" ht="15" hidden="false" customHeight="false" outlineLevel="0" collapsed="false">
      <c r="A585" s="48" t="s">
        <v>36</v>
      </c>
      <c r="B585" s="61"/>
      <c r="C585" s="50" t="s">
        <v>12</v>
      </c>
      <c r="D585" s="51" t="n">
        <v>36</v>
      </c>
      <c r="E585" s="51" t="n">
        <v>0</v>
      </c>
      <c r="F585" s="51" t="n">
        <v>0</v>
      </c>
      <c r="G585" s="51" t="n">
        <v>106</v>
      </c>
      <c r="H585" s="51" t="n">
        <v>0</v>
      </c>
      <c r="I585" s="52" t="n">
        <v>20</v>
      </c>
      <c r="J585" s="52" t="n">
        <v>60</v>
      </c>
      <c r="K585" s="52" t="n">
        <v>0</v>
      </c>
      <c r="L585" s="52" t="n">
        <v>100</v>
      </c>
      <c r="M585" s="52" t="n">
        <v>0</v>
      </c>
      <c r="N585" s="53" t="n">
        <f aca="false">D585*$D$11</f>
        <v>45</v>
      </c>
      <c r="O585" s="53" t="n">
        <f aca="false">E585*$E$11</f>
        <v>0</v>
      </c>
      <c r="P585" s="53" t="n">
        <f aca="false">F585*$F$11</f>
        <v>0</v>
      </c>
      <c r="Q585" s="53" t="n">
        <f aca="false">G585*$G$11</f>
        <v>132.5</v>
      </c>
      <c r="R585" s="53" t="n">
        <f aca="false">H585*$H$11</f>
        <v>0</v>
      </c>
      <c r="S585" s="53" t="n">
        <f aca="false">(N585/100)*(I585*$I$11)+(N585/100)*(J585*$J$11)</f>
        <v>36</v>
      </c>
      <c r="T585" s="53" t="n">
        <f aca="false">(O585/100)*(K585*$K$11)</f>
        <v>0</v>
      </c>
      <c r="U585" s="53" t="n">
        <f aca="false">(P585/100)*(K585*$K$11)+(P585/100)*(L585*$L$11)</f>
        <v>0</v>
      </c>
      <c r="V585" s="53" t="n">
        <f aca="false">(Q585/100)*(L585*$L$11)</f>
        <v>185.5</v>
      </c>
      <c r="W585" s="53" t="n">
        <f aca="false">(R585/100)*(K585*$K$11)+(R585/100)*(L585*$L$11)</f>
        <v>0</v>
      </c>
      <c r="X585" s="53" t="n">
        <f aca="false">N585+S585</f>
        <v>81</v>
      </c>
      <c r="Y585" s="53" t="n">
        <f aca="false">O585+T585</f>
        <v>0</v>
      </c>
      <c r="Z585" s="53" t="n">
        <f aca="false">P585+U585</f>
        <v>0</v>
      </c>
      <c r="AA585" s="53" t="n">
        <f aca="false">Q585+V585</f>
        <v>318</v>
      </c>
      <c r="AB585" s="53" t="n">
        <f aca="false">R585+W585</f>
        <v>0</v>
      </c>
      <c r="AC585" s="54" t="n">
        <f aca="false">ROUND(X585+Y585+Z585+AA585+AB585,1)</f>
        <v>399</v>
      </c>
      <c r="AD585" s="55" t="n">
        <f aca="false">(ROUND(AC585-AC577,1)/AC577)</f>
        <v>0.193181818181818</v>
      </c>
      <c r="AE585" s="46"/>
      <c r="AF585" s="47"/>
      <c r="AH585" s="59"/>
    </row>
    <row r="586" customFormat="false" ht="15" hidden="false" customHeight="false" outlineLevel="0" collapsed="false">
      <c r="A586" s="48" t="s">
        <v>37</v>
      </c>
      <c r="B586" s="61"/>
      <c r="C586" s="50" t="s">
        <v>13</v>
      </c>
      <c r="D586" s="51" t="n">
        <v>36</v>
      </c>
      <c r="E586" s="51" t="n">
        <v>0</v>
      </c>
      <c r="F586" s="51" t="n">
        <v>0</v>
      </c>
      <c r="G586" s="51" t="n">
        <v>0</v>
      </c>
      <c r="H586" s="51" t="n">
        <v>106</v>
      </c>
      <c r="I586" s="52" t="n">
        <v>20</v>
      </c>
      <c r="J586" s="52" t="n">
        <v>60</v>
      </c>
      <c r="K586" s="52" t="n">
        <v>55</v>
      </c>
      <c r="L586" s="52" t="n">
        <v>55</v>
      </c>
      <c r="M586" s="52" t="n">
        <v>0</v>
      </c>
      <c r="N586" s="53" t="n">
        <f aca="false">D586*$D$12</f>
        <v>45</v>
      </c>
      <c r="O586" s="53" t="n">
        <f aca="false">E586*$E$12</f>
        <v>0</v>
      </c>
      <c r="P586" s="53" t="n">
        <f aca="false">F586*$F$12</f>
        <v>0</v>
      </c>
      <c r="Q586" s="53" t="n">
        <f aca="false">G586*$G$12</f>
        <v>0</v>
      </c>
      <c r="R586" s="53" t="n">
        <f aca="false">H586*$H$12</f>
        <v>132.5</v>
      </c>
      <c r="S586" s="53" t="n">
        <f aca="false">(N586/100)*(I586*$I$12)+(N586/100)*(J586*$J$12)</f>
        <v>36</v>
      </c>
      <c r="T586" s="53" t="n">
        <f aca="false">(O586/100)*(K586*$K$12)</f>
        <v>0</v>
      </c>
      <c r="U586" s="53" t="n">
        <f aca="false">(P586/100)*(K586*$K$12)+(P586/100)*(L586*$L$12)</f>
        <v>0</v>
      </c>
      <c r="V586" s="53" t="n">
        <f aca="false">(Q586/100)*(L586*$L$12)</f>
        <v>0</v>
      </c>
      <c r="W586" s="53" t="n">
        <f aca="false">(R586/100)*(K586*$K$12)+(R586/100)*(L586*$L$12)</f>
        <v>204.05</v>
      </c>
      <c r="X586" s="53" t="n">
        <f aca="false">N586+S586</f>
        <v>81</v>
      </c>
      <c r="Y586" s="53" t="n">
        <f aca="false">O586+T586</f>
        <v>0</v>
      </c>
      <c r="Z586" s="53" t="n">
        <f aca="false">P586+U586</f>
        <v>0</v>
      </c>
      <c r="AA586" s="53" t="n">
        <f aca="false">Q586+V586</f>
        <v>0</v>
      </c>
      <c r="AB586" s="53" t="n">
        <f aca="false">R586+W586</f>
        <v>336.55</v>
      </c>
      <c r="AC586" s="54" t="n">
        <f aca="false">ROUND(X586+Y586+Z586+AA586+AB586,1)</f>
        <v>417.6</v>
      </c>
      <c r="AD586" s="55" t="n">
        <f aca="false">(ROUND(AC586-AC577,1)/AC577)</f>
        <v>0.248803827751196</v>
      </c>
      <c r="AE586" s="46"/>
      <c r="AF586" s="47"/>
      <c r="AH586" s="59"/>
    </row>
    <row r="587" customFormat="false" ht="15" hidden="false" customHeight="false" outlineLevel="0" collapsed="false">
      <c r="A587" s="48" t="s">
        <v>38</v>
      </c>
      <c r="B587" s="61"/>
      <c r="C587" s="50" t="s">
        <v>14</v>
      </c>
      <c r="D587" s="51" t="n">
        <v>72</v>
      </c>
      <c r="E587" s="51" t="n">
        <v>0</v>
      </c>
      <c r="F587" s="51" t="n">
        <v>0</v>
      </c>
      <c r="G587" s="51" t="n">
        <v>0</v>
      </c>
      <c r="H587" s="51" t="n">
        <v>50</v>
      </c>
      <c r="I587" s="52" t="n">
        <v>20</v>
      </c>
      <c r="J587" s="52" t="n">
        <v>60</v>
      </c>
      <c r="K587" s="52" t="n">
        <v>10</v>
      </c>
      <c r="L587" s="52" t="n">
        <v>10</v>
      </c>
      <c r="M587" s="52" t="n">
        <v>50</v>
      </c>
      <c r="N587" s="53" t="n">
        <f aca="false">D587*$D$13</f>
        <v>90</v>
      </c>
      <c r="O587" s="53" t="n">
        <f aca="false">E587*$E$13</f>
        <v>0</v>
      </c>
      <c r="P587" s="53" t="n">
        <f aca="false">F587*$F$13</f>
        <v>0</v>
      </c>
      <c r="Q587" s="53" t="n">
        <f aca="false">G587*$G$13</f>
        <v>0</v>
      </c>
      <c r="R587" s="53" t="n">
        <f aca="false">H587*$H$13</f>
        <v>62.5</v>
      </c>
      <c r="S587" s="53" t="n">
        <f aca="false">(N587/100)*(I587*$I$13)+(N587/100)*(J587*$J$13)+(N587/100)*(M587*$M$13)</f>
        <v>162</v>
      </c>
      <c r="T587" s="53" t="n">
        <f aca="false">(O587/100)*(K587*$K$13)+(O587/100)*(M587*$M$13)</f>
        <v>0</v>
      </c>
      <c r="U587" s="53" t="n">
        <f aca="false">(P587/100)*(K587*$K$13)+(P587/100)*(L587*$L$13)+(P587/100)*(M587*$M$13)</f>
        <v>0</v>
      </c>
      <c r="V587" s="53" t="n">
        <f aca="false">(Q587/100)*(L587*$L$13)+(Q587/100)*(M587*$M$13)</f>
        <v>0</v>
      </c>
      <c r="W587" s="53" t="n">
        <f aca="false">(R587/100)*(K587*$K$13)+(R587/100)*(L587*$L$13)+(R587/100)*(M587*$M$13)</f>
        <v>75</v>
      </c>
      <c r="X587" s="53" t="n">
        <f aca="false">N587+S587</f>
        <v>252</v>
      </c>
      <c r="Y587" s="53" t="n">
        <f aca="false">O587+T587</f>
        <v>0</v>
      </c>
      <c r="Z587" s="53" t="n">
        <f aca="false">P587+U587</f>
        <v>0</v>
      </c>
      <c r="AA587" s="53" t="n">
        <f aca="false">Q587+V587</f>
        <v>0</v>
      </c>
      <c r="AB587" s="53" t="n">
        <f aca="false">R587+W587</f>
        <v>137.5</v>
      </c>
      <c r="AC587" s="54" t="n">
        <f aca="false">ROUND(X587+Y587+Z587+AA587+AB587,1)</f>
        <v>389.5</v>
      </c>
      <c r="AD587" s="55" t="n">
        <f aca="false">(ROUND(AC587-AC577,1)/AC577)</f>
        <v>0.164772727272727</v>
      </c>
      <c r="AE587" s="46"/>
      <c r="AF587" s="47"/>
      <c r="AH587" s="59"/>
    </row>
    <row r="588" customFormat="false" ht="15" hidden="false" customHeight="false" outlineLevel="0" collapsed="false">
      <c r="A588" s="48" t="s">
        <v>39</v>
      </c>
      <c r="B588" s="61"/>
      <c r="C588" s="50" t="s">
        <v>15</v>
      </c>
      <c r="D588" s="51" t="n">
        <v>90</v>
      </c>
      <c r="E588" s="51" t="n">
        <v>0</v>
      </c>
      <c r="F588" s="51" t="n">
        <v>0</v>
      </c>
      <c r="G588" s="51" t="n">
        <v>0</v>
      </c>
      <c r="H588" s="51" t="n">
        <v>0</v>
      </c>
      <c r="I588" s="52" t="n">
        <v>20</v>
      </c>
      <c r="J588" s="52" t="n">
        <v>60</v>
      </c>
      <c r="K588" s="52" t="n">
        <v>90</v>
      </c>
      <c r="L588" s="52" t="n">
        <v>0</v>
      </c>
      <c r="M588" s="52" t="n">
        <v>0</v>
      </c>
      <c r="N588" s="53" t="n">
        <f aca="false">D588*$D$14</f>
        <v>112.5</v>
      </c>
      <c r="O588" s="53" t="n">
        <f aca="false">E588*$E$14</f>
        <v>0</v>
      </c>
      <c r="P588" s="53" t="n">
        <f aca="false">F588*$F$14</f>
        <v>0</v>
      </c>
      <c r="Q588" s="53" t="n">
        <f aca="false">G588*$G$14</f>
        <v>0</v>
      </c>
      <c r="R588" s="53" t="n">
        <f aca="false">H588*$H$14</f>
        <v>0</v>
      </c>
      <c r="S588" s="53" t="n">
        <f aca="false">(N588/100)*(I588*$I$14)+(N588/100)*(J588*$J$14)+(N588/100)*(K588*$K$14)</f>
        <v>292.5</v>
      </c>
      <c r="T588" s="53" t="n">
        <f aca="false">(O588/100)*(K588*$K$14)</f>
        <v>0</v>
      </c>
      <c r="U588" s="53" t="n">
        <f aca="false">(P588/100)*(K588*$K$14)+(P588/100)*(L588*$L$14)</f>
        <v>0</v>
      </c>
      <c r="V588" s="53" t="n">
        <f aca="false">(Q588/100)*(L588*$L$14)</f>
        <v>0</v>
      </c>
      <c r="W588" s="53" t="n">
        <f aca="false">(R588/100)*(K588*$L$14)+(R588/100)*(L588*$M$14)</f>
        <v>0</v>
      </c>
      <c r="X588" s="53" t="n">
        <f aca="false">N588+S588</f>
        <v>405</v>
      </c>
      <c r="Y588" s="53" t="n">
        <f aca="false">O588+T588</f>
        <v>0</v>
      </c>
      <c r="Z588" s="53" t="n">
        <f aca="false">P588+U588</f>
        <v>0</v>
      </c>
      <c r="AA588" s="53" t="n">
        <f aca="false">Q588+V588</f>
        <v>0</v>
      </c>
      <c r="AB588" s="53" t="n">
        <f aca="false">R588+W588</f>
        <v>0</v>
      </c>
      <c r="AC588" s="54" t="n">
        <f aca="false">ROUND(X588+Y588+Z588+AA588+AB588,1)</f>
        <v>405</v>
      </c>
      <c r="AD588" s="55" t="n">
        <f aca="false">(ROUND(AC588-AC577,1)/AC577)</f>
        <v>0.211124401913876</v>
      </c>
      <c r="AE588" s="46"/>
      <c r="AF588" s="47"/>
      <c r="AH588" s="59"/>
    </row>
    <row r="589" customFormat="false" ht="15" hidden="false" customHeight="false" outlineLevel="0" collapsed="false">
      <c r="A589" s="48"/>
      <c r="B589" s="61"/>
      <c r="C589" s="50" t="s">
        <v>16</v>
      </c>
      <c r="D589" s="51" t="n">
        <v>90</v>
      </c>
      <c r="E589" s="51" t="n">
        <v>0</v>
      </c>
      <c r="F589" s="51" t="n">
        <v>0</v>
      </c>
      <c r="G589" s="51" t="n">
        <v>0</v>
      </c>
      <c r="H589" s="51" t="n">
        <v>0</v>
      </c>
      <c r="I589" s="52" t="n">
        <v>20</v>
      </c>
      <c r="J589" s="52" t="n">
        <v>60</v>
      </c>
      <c r="K589" s="52" t="n">
        <v>0</v>
      </c>
      <c r="L589" s="52" t="n">
        <v>90</v>
      </c>
      <c r="M589" s="52" t="n">
        <v>0</v>
      </c>
      <c r="N589" s="53" t="n">
        <f aca="false">D589*$D$15</f>
        <v>112.5</v>
      </c>
      <c r="O589" s="53" t="n">
        <f aca="false">E589*$E$15</f>
        <v>0</v>
      </c>
      <c r="P589" s="53" t="n">
        <f aca="false">F589*$F$15</f>
        <v>0</v>
      </c>
      <c r="Q589" s="53" t="n">
        <f aca="false">G589*$G$15</f>
        <v>0</v>
      </c>
      <c r="R589" s="53" t="n">
        <f aca="false">H589*$H$15</f>
        <v>0</v>
      </c>
      <c r="S589" s="53" t="n">
        <f aca="false">(N589/100)*(I589*$I$15)+(N589/100)*(J589*$J$15)+(N589/100)*(L589*$L$15)</f>
        <v>292.5</v>
      </c>
      <c r="T589" s="53" t="n">
        <f aca="false">(O589/100)*(K589*$K$15)</f>
        <v>0</v>
      </c>
      <c r="U589" s="53" t="n">
        <f aca="false">(P589/100)*(K589*$K$15)+(P589/100)*(L589*$L$15)</f>
        <v>0</v>
      </c>
      <c r="V589" s="53" t="n">
        <f aca="false">(Q589/100)*(L589*$L$15)</f>
        <v>0</v>
      </c>
      <c r="W589" s="53" t="n">
        <f aca="false">(R589/100)*(K589*$K$15)+(R589/100)*(L589*$L$15)</f>
        <v>0</v>
      </c>
      <c r="X589" s="53" t="n">
        <f aca="false">N589+S589</f>
        <v>405</v>
      </c>
      <c r="Y589" s="53" t="n">
        <f aca="false">O589+T589</f>
        <v>0</v>
      </c>
      <c r="Z589" s="53" t="n">
        <f aca="false">P589+U589</f>
        <v>0</v>
      </c>
      <c r="AA589" s="53" t="n">
        <f aca="false">Q589+V589</f>
        <v>0</v>
      </c>
      <c r="AB589" s="53" t="n">
        <f aca="false">R589+W589</f>
        <v>0</v>
      </c>
      <c r="AC589" s="54" t="n">
        <f aca="false">ROUND(X589+Y589+Z589+AA589+AB589,1)</f>
        <v>405</v>
      </c>
      <c r="AD589" s="55" t="n">
        <f aca="false">(ROUND(AC589-AC577,1)/AC577)</f>
        <v>0.211124401913876</v>
      </c>
      <c r="AE589" s="46"/>
      <c r="AF589" s="47"/>
      <c r="AH589" s="59"/>
    </row>
    <row r="590" customFormat="false" ht="15" hidden="false" customHeight="false" outlineLevel="0" collapsed="false">
      <c r="A590" s="48"/>
      <c r="B590" s="61"/>
      <c r="C590" s="50" t="s">
        <v>17</v>
      </c>
      <c r="D590" s="51" t="n">
        <v>72</v>
      </c>
      <c r="E590" s="51" t="n">
        <v>0</v>
      </c>
      <c r="F590" s="51" t="n">
        <v>0</v>
      </c>
      <c r="G590" s="51" t="n">
        <v>0</v>
      </c>
      <c r="H590" s="51" t="n">
        <v>50</v>
      </c>
      <c r="I590" s="52" t="n">
        <v>20</v>
      </c>
      <c r="J590" s="52" t="n">
        <v>97</v>
      </c>
      <c r="K590" s="52" t="n">
        <v>10</v>
      </c>
      <c r="L590" s="52" t="n">
        <v>10</v>
      </c>
      <c r="M590" s="52" t="n">
        <v>0</v>
      </c>
      <c r="N590" s="53" t="n">
        <f aca="false">D590*$D$16</f>
        <v>90</v>
      </c>
      <c r="O590" s="53" t="n">
        <f aca="false">E590*$E$16</f>
        <v>0</v>
      </c>
      <c r="P590" s="53" t="n">
        <f aca="false">F590*$F$16</f>
        <v>0</v>
      </c>
      <c r="Q590" s="53" t="n">
        <f aca="false">G590*$G$16</f>
        <v>0</v>
      </c>
      <c r="R590" s="53" t="n">
        <f aca="false">H590*$H$16</f>
        <v>62.5</v>
      </c>
      <c r="S590" s="53" t="n">
        <f aca="false">(N590/100)*(I590*$I$16)+(N590/100)*(J590*$J$16)</f>
        <v>236.25</v>
      </c>
      <c r="T590" s="53" t="n">
        <f aca="false">(O590/100)*(K590*$K$16)</f>
        <v>0</v>
      </c>
      <c r="U590" s="53" t="n">
        <f aca="false">(P590/100)*(K590*$K$16)+(P590/100)*(L590*$L$16)</f>
        <v>0</v>
      </c>
      <c r="V590" s="53" t="n">
        <f aca="false">(Q590/100)*(L590*$L$16)</f>
        <v>0</v>
      </c>
      <c r="W590" s="53" t="n">
        <f aca="false">(R590/100)*(K590*$K$16)+(R590/100)*(L590*$L$16)</f>
        <v>12.5</v>
      </c>
      <c r="X590" s="53" t="n">
        <f aca="false">N590+S590</f>
        <v>326.25</v>
      </c>
      <c r="Y590" s="53" t="n">
        <f aca="false">O590+T590</f>
        <v>0</v>
      </c>
      <c r="Z590" s="53" t="n">
        <f aca="false">P590+U590</f>
        <v>0</v>
      </c>
      <c r="AA590" s="53" t="n">
        <f aca="false">Q590+V590</f>
        <v>0</v>
      </c>
      <c r="AB590" s="53" t="n">
        <f aca="false">R590+W590</f>
        <v>75</v>
      </c>
      <c r="AC590" s="54" t="n">
        <f aca="false">ROUND(X590+Y590+Z590+AA590+AB590,1)</f>
        <v>401.3</v>
      </c>
      <c r="AD590" s="55" t="n">
        <f aca="false">(ROUND(AC590-AC577,1)/AC577)</f>
        <v>0.20005980861244</v>
      </c>
      <c r="AE590" s="46"/>
      <c r="AF590" s="47"/>
      <c r="AH590" s="59"/>
    </row>
    <row r="591" customFormat="false" ht="15" hidden="false" customHeight="false" outlineLevel="0" collapsed="false">
      <c r="A591" s="48"/>
      <c r="B591" s="61"/>
      <c r="C591" s="50" t="s">
        <v>18</v>
      </c>
      <c r="D591" s="51" t="n">
        <v>72</v>
      </c>
      <c r="E591" s="51" t="n">
        <v>0</v>
      </c>
      <c r="F591" s="51" t="n">
        <v>0</v>
      </c>
      <c r="G591" s="51" t="n">
        <v>0</v>
      </c>
      <c r="H591" s="51" t="n">
        <v>50</v>
      </c>
      <c r="I591" s="52" t="n">
        <v>64</v>
      </c>
      <c r="J591" s="52" t="n">
        <v>60</v>
      </c>
      <c r="K591" s="52" t="n">
        <v>10</v>
      </c>
      <c r="L591" s="52" t="n">
        <v>10</v>
      </c>
      <c r="M591" s="52" t="n">
        <v>0</v>
      </c>
      <c r="N591" s="53" t="n">
        <f aca="false">D591*$D$17</f>
        <v>90</v>
      </c>
      <c r="O591" s="53" t="n">
        <f aca="false">E591*$E$17</f>
        <v>0</v>
      </c>
      <c r="P591" s="53" t="n">
        <f aca="false">F591*$F$17</f>
        <v>0</v>
      </c>
      <c r="Q591" s="53" t="n">
        <f aca="false">G591*$G$17</f>
        <v>0</v>
      </c>
      <c r="R591" s="53" t="n">
        <f aca="false">H591*$H$17</f>
        <v>62.5</v>
      </c>
      <c r="S591" s="53" t="n">
        <f aca="false">(N591/100)*(I591*$I$17)+(N591/100)*(J591*$J$17)</f>
        <v>198</v>
      </c>
      <c r="T591" s="53" t="n">
        <f aca="false">(O591/100)*(K591*$K$17)</f>
        <v>0</v>
      </c>
      <c r="U591" s="53" t="n">
        <f aca="false">(P591/100)*(K591*$K$17)+(P591/100)*(L591*$L$17)</f>
        <v>0</v>
      </c>
      <c r="V591" s="53" t="n">
        <f aca="false">(Q591/100)*(L591*$L$17)</f>
        <v>0</v>
      </c>
      <c r="W591" s="53" t="n">
        <f aca="false">(R591/100)*(K591*$K$17)+(R591/100)*(L591*$L$17)</f>
        <v>12.5</v>
      </c>
      <c r="X591" s="53" t="n">
        <f aca="false">N591+S591</f>
        <v>288</v>
      </c>
      <c r="Y591" s="53" t="n">
        <f aca="false">O591+T591</f>
        <v>0</v>
      </c>
      <c r="Z591" s="53" t="n">
        <f aca="false">P591+U591</f>
        <v>0</v>
      </c>
      <c r="AA591" s="53" t="n">
        <f aca="false">Q591+V591</f>
        <v>0</v>
      </c>
      <c r="AB591" s="53" t="n">
        <f aca="false">R591+W591</f>
        <v>75</v>
      </c>
      <c r="AC591" s="54" t="n">
        <f aca="false">ROUND(X591+Y591+Z591+AA591+AB591,1)</f>
        <v>363</v>
      </c>
      <c r="AD591" s="55" t="n">
        <f aca="false">(ROUND(AC591-AC577,1)/AC577)</f>
        <v>0.0855263157894737</v>
      </c>
      <c r="AE591" s="46" t="s">
        <v>28</v>
      </c>
      <c r="AF591" s="47"/>
      <c r="AH591" s="59"/>
    </row>
    <row r="592" customFormat="false" ht="15" hidden="false" customHeight="false" outlineLevel="0" collapsed="false">
      <c r="A592" s="56" t="s">
        <v>19</v>
      </c>
      <c r="B592" s="62" t="s">
        <v>82</v>
      </c>
      <c r="C592" s="40" t="s">
        <v>50</v>
      </c>
      <c r="D592" s="41" t="n">
        <v>70</v>
      </c>
      <c r="E592" s="41" t="n">
        <v>0</v>
      </c>
      <c r="F592" s="41" t="n">
        <v>35</v>
      </c>
      <c r="G592" s="41" t="n">
        <v>0</v>
      </c>
      <c r="H592" s="41" t="n">
        <v>0</v>
      </c>
      <c r="I592" s="42" t="n">
        <v>50</v>
      </c>
      <c r="J592" s="42" t="n">
        <v>40</v>
      </c>
      <c r="K592" s="42" t="n">
        <v>20</v>
      </c>
      <c r="L592" s="42" t="n">
        <v>20</v>
      </c>
      <c r="M592" s="42" t="n">
        <v>0</v>
      </c>
      <c r="N592" s="43" t="n">
        <f aca="false">D592*$D$3</f>
        <v>91</v>
      </c>
      <c r="O592" s="43" t="n">
        <f aca="false">E592*$E$3</f>
        <v>0</v>
      </c>
      <c r="P592" s="43" t="n">
        <f aca="false">F592*$F$3</f>
        <v>45.5</v>
      </c>
      <c r="Q592" s="43" t="n">
        <f aca="false">G592*$G$3</f>
        <v>0</v>
      </c>
      <c r="R592" s="43" t="n">
        <f aca="false">H592*$H$3</f>
        <v>0</v>
      </c>
      <c r="S592" s="43" t="n">
        <f aca="false">(N592/100)*(I592*$I$3)+(N592/100)*(J592*$J$3)</f>
        <v>163.8</v>
      </c>
      <c r="T592" s="43" t="n">
        <f aca="false">(O592/100)*(K592*$K$3)</f>
        <v>0</v>
      </c>
      <c r="U592" s="43" t="n">
        <f aca="false">(P592/100)*(K592*$K$3)+(P592/100)*(L592*$L$3)</f>
        <v>36.4</v>
      </c>
      <c r="V592" s="43" t="n">
        <f aca="false">(Q592/100)*(L592*$L$3)</f>
        <v>0</v>
      </c>
      <c r="W592" s="43" t="n">
        <f aca="false">(R592/100)*(K592*$K$3)+(R592/100)*(L592*$L$3)</f>
        <v>0</v>
      </c>
      <c r="X592" s="43" t="n">
        <f aca="false">N592+S592</f>
        <v>254.8</v>
      </c>
      <c r="Y592" s="43" t="n">
        <f aca="false">O592+T592</f>
        <v>0</v>
      </c>
      <c r="Z592" s="43" t="n">
        <f aca="false">P592+U592</f>
        <v>81.9</v>
      </c>
      <c r="AA592" s="43" t="n">
        <f aca="false">Q592+V592</f>
        <v>0</v>
      </c>
      <c r="AB592" s="43" t="n">
        <f aca="false">R592+W592</f>
        <v>0</v>
      </c>
      <c r="AC592" s="44" t="n">
        <f aca="false">ROUND(X592+Y592+Z592+AA592+AB592,1)</f>
        <v>336.7</v>
      </c>
      <c r="AD592" s="45"/>
      <c r="AE592" s="46"/>
      <c r="AF592" s="47"/>
      <c r="AH592" s="59"/>
    </row>
    <row r="593" customFormat="false" ht="15" hidden="false" customHeight="false" outlineLevel="0" collapsed="false">
      <c r="A593" s="48" t="s">
        <v>29</v>
      </c>
      <c r="B593" s="63" t="n">
        <v>18</v>
      </c>
      <c r="C593" s="50" t="s">
        <v>5</v>
      </c>
      <c r="D593" s="51" t="n">
        <v>70</v>
      </c>
      <c r="E593" s="51" t="n">
        <v>0</v>
      </c>
      <c r="F593" s="51" t="n">
        <v>35</v>
      </c>
      <c r="G593" s="51" t="n">
        <v>0</v>
      </c>
      <c r="H593" s="51" t="n">
        <v>0</v>
      </c>
      <c r="I593" s="52" t="n">
        <v>70</v>
      </c>
      <c r="J593" s="52" t="n">
        <v>60</v>
      </c>
      <c r="K593" s="52" t="n">
        <v>20</v>
      </c>
      <c r="L593" s="52" t="n">
        <v>20</v>
      </c>
      <c r="M593" s="52" t="n">
        <v>0</v>
      </c>
      <c r="N593" s="53" t="n">
        <f aca="false">D593*$D$4</f>
        <v>87.5</v>
      </c>
      <c r="O593" s="53" t="n">
        <f aca="false">E593*$E$4</f>
        <v>0</v>
      </c>
      <c r="P593" s="53" t="n">
        <f aca="false">F593*$F$4</f>
        <v>43.75</v>
      </c>
      <c r="Q593" s="53" t="n">
        <f aca="false">G593*$G$4</f>
        <v>0</v>
      </c>
      <c r="R593" s="53" t="n">
        <f aca="false">H593*$H$4</f>
        <v>0</v>
      </c>
      <c r="S593" s="53" t="n">
        <f aca="false">(N593/100)*(I593*$I$4)+(N593/100)*(J593*$J$4)</f>
        <v>227.5</v>
      </c>
      <c r="T593" s="53" t="n">
        <f aca="false">(O593/100)*(K593*$K$4)</f>
        <v>0</v>
      </c>
      <c r="U593" s="53" t="n">
        <f aca="false">(P593/100)*(K593*$K$4)+(P593/100)*(L593*$L$4)</f>
        <v>35</v>
      </c>
      <c r="V593" s="53" t="n">
        <f aca="false">(Q593/100)*(L593*$L$4)</f>
        <v>0</v>
      </c>
      <c r="W593" s="53" t="n">
        <f aca="false">(R593/100)*(K593*$K$4)+(R593/100)*(L593*$L$4)</f>
        <v>0</v>
      </c>
      <c r="X593" s="53" t="n">
        <f aca="false">N593+S593</f>
        <v>315</v>
      </c>
      <c r="Y593" s="53" t="n">
        <f aca="false">O593+T593</f>
        <v>0</v>
      </c>
      <c r="Z593" s="53" t="n">
        <f aca="false">P593+U593</f>
        <v>78.75</v>
      </c>
      <c r="AA593" s="53" t="n">
        <f aca="false">Q593+V593</f>
        <v>0</v>
      </c>
      <c r="AB593" s="53" t="n">
        <f aca="false">R593+W593</f>
        <v>0</v>
      </c>
      <c r="AC593" s="54" t="n">
        <f aca="false">ROUND(X593+Y593+Z593+AA593+AB593,1)</f>
        <v>393.8</v>
      </c>
      <c r="AD593" s="55" t="n">
        <f aca="false">(ROUND(AC593-AC592,1)/AC592)</f>
        <v>0.16958716958717</v>
      </c>
      <c r="AE593" s="46"/>
      <c r="AF593" s="47"/>
      <c r="AH593" s="59"/>
    </row>
    <row r="594" customFormat="false" ht="15" hidden="false" customHeight="false" outlineLevel="0" collapsed="false">
      <c r="A594" s="48" t="s">
        <v>30</v>
      </c>
      <c r="B594" s="63" t="n">
        <v>16</v>
      </c>
      <c r="C594" s="50" t="s">
        <v>6</v>
      </c>
      <c r="D594" s="51" t="n">
        <v>70</v>
      </c>
      <c r="E594" s="51" t="n">
        <v>0</v>
      </c>
      <c r="F594" s="51" t="n">
        <v>35</v>
      </c>
      <c r="G594" s="51" t="n">
        <v>0</v>
      </c>
      <c r="H594" s="51" t="n">
        <v>0</v>
      </c>
      <c r="I594" s="52" t="n">
        <v>50</v>
      </c>
      <c r="J594" s="52" t="n">
        <v>40</v>
      </c>
      <c r="K594" s="52" t="n">
        <v>20</v>
      </c>
      <c r="L594" s="52" t="n">
        <v>20</v>
      </c>
      <c r="M594" s="52" t="n">
        <v>0</v>
      </c>
      <c r="N594" s="53" t="n">
        <f aca="false">D594*$D$5</f>
        <v>91</v>
      </c>
      <c r="O594" s="53" t="n">
        <f aca="false">E594*$E$5</f>
        <v>0</v>
      </c>
      <c r="P594" s="53" t="n">
        <f aca="false">F594*$F$5</f>
        <v>45.5</v>
      </c>
      <c r="Q594" s="53" t="n">
        <f aca="false">G594*$G$5</f>
        <v>0</v>
      </c>
      <c r="R594" s="53" t="n">
        <f aca="false">H594*$H$5</f>
        <v>0</v>
      </c>
      <c r="S594" s="53" t="n">
        <f aca="false">(N594/100)*(I594*$I$5)+(N594/100)*(J594*$J$5)</f>
        <v>163.8</v>
      </c>
      <c r="T594" s="53" t="n">
        <f aca="false">(O594/100)*(K594*$K$5)</f>
        <v>0</v>
      </c>
      <c r="U594" s="53" t="n">
        <f aca="false">(P594/100)*(K594*$K$5)+(P594/100)*(L594*$L$5)</f>
        <v>36.4</v>
      </c>
      <c r="V594" s="53" t="n">
        <f aca="false">(Q594/100)*(L594*$L$5)</f>
        <v>0</v>
      </c>
      <c r="W594" s="53" t="n">
        <f aca="false">(R594/100)*(K594*$K$5)+(R594/100)*(L594*$L$5)</f>
        <v>0</v>
      </c>
      <c r="X594" s="53" t="n">
        <f aca="false">N594+S594</f>
        <v>254.8</v>
      </c>
      <c r="Y594" s="53" t="n">
        <f aca="false">O594+T594</f>
        <v>0</v>
      </c>
      <c r="Z594" s="53" t="n">
        <f aca="false">P594+U594</f>
        <v>81.9</v>
      </c>
      <c r="AA594" s="53" t="n">
        <f aca="false">Q594+V594</f>
        <v>0</v>
      </c>
      <c r="AB594" s="53" t="n">
        <f aca="false">R594+W594</f>
        <v>0</v>
      </c>
      <c r="AC594" s="54" t="n">
        <f aca="false">ROUND(X594+Y594+Z594+AA594+AB594,1)</f>
        <v>336.7</v>
      </c>
      <c r="AD594" s="55" t="n">
        <f aca="false">(ROUND(AC594-AC592,1)/AC592)</f>
        <v>0</v>
      </c>
      <c r="AE594" s="46"/>
      <c r="AF594" s="47"/>
      <c r="AH594" s="59"/>
    </row>
    <row r="595" customFormat="false" ht="15" hidden="false" customHeight="false" outlineLevel="0" collapsed="false">
      <c r="A595" s="48" t="s">
        <v>31</v>
      </c>
      <c r="B595" s="63" t="n">
        <v>16</v>
      </c>
      <c r="C595" s="50" t="s">
        <v>7</v>
      </c>
      <c r="D595" s="51" t="n">
        <v>70</v>
      </c>
      <c r="E595" s="51" t="n">
        <v>0</v>
      </c>
      <c r="F595" s="51" t="n">
        <v>35</v>
      </c>
      <c r="G595" s="51" t="n">
        <v>0</v>
      </c>
      <c r="H595" s="51" t="n">
        <v>0</v>
      </c>
      <c r="I595" s="52" t="n">
        <v>50</v>
      </c>
      <c r="J595" s="52" t="n">
        <v>40</v>
      </c>
      <c r="K595" s="52" t="n">
        <v>20</v>
      </c>
      <c r="L595" s="52" t="n">
        <v>20</v>
      </c>
      <c r="M595" s="52" t="n">
        <v>0</v>
      </c>
      <c r="N595" s="53" t="n">
        <f aca="false">D595*$D$6</f>
        <v>91</v>
      </c>
      <c r="O595" s="53" t="n">
        <f aca="false">E595*$E$6</f>
        <v>0</v>
      </c>
      <c r="P595" s="53" t="n">
        <f aca="false">F595*$F$6</f>
        <v>45.5</v>
      </c>
      <c r="Q595" s="53" t="n">
        <f aca="false">G595*$G$6</f>
        <v>0</v>
      </c>
      <c r="R595" s="53" t="n">
        <f aca="false">H595*$H$6</f>
        <v>0</v>
      </c>
      <c r="S595" s="53" t="n">
        <f aca="false">(N595/100)*(I595*$I$6)+(N595/100)*(J595*$J$6)</f>
        <v>163.8</v>
      </c>
      <c r="T595" s="53" t="n">
        <f aca="false">(O595/100)*(K595*$K$6)</f>
        <v>0</v>
      </c>
      <c r="U595" s="53" t="n">
        <f aca="false">(P595/100)*(K595*$K$6)+(P595/100)*(L595*$L$6)</f>
        <v>36.4</v>
      </c>
      <c r="V595" s="53" t="n">
        <f aca="false">(Q595/100)*(L595*$L$6)</f>
        <v>0</v>
      </c>
      <c r="W595" s="53" t="n">
        <f aca="false">(R595/100)*(K595*$K$6)+(R595/100)*(L595*$L$6)</f>
        <v>0</v>
      </c>
      <c r="X595" s="53" t="n">
        <f aca="false">N595+S595</f>
        <v>254.8</v>
      </c>
      <c r="Y595" s="53" t="n">
        <f aca="false">O595+T595</f>
        <v>0</v>
      </c>
      <c r="Z595" s="53" t="n">
        <f aca="false">P595+U595</f>
        <v>81.9</v>
      </c>
      <c r="AA595" s="53" t="n">
        <f aca="false">Q595+V595</f>
        <v>0</v>
      </c>
      <c r="AB595" s="53" t="n">
        <f aca="false">R595+W595</f>
        <v>0</v>
      </c>
      <c r="AC595" s="54" t="n">
        <f aca="false">ROUND(X595+Y595+Z595+AA595+AB595,1)</f>
        <v>336.7</v>
      </c>
      <c r="AD595" s="55" t="n">
        <f aca="false">(ROUND(AC595-AC592,1)/AC592)</f>
        <v>0</v>
      </c>
      <c r="AE595" s="46"/>
      <c r="AF595" s="47"/>
      <c r="AH595" s="59"/>
    </row>
    <row r="596" customFormat="false" ht="15" hidden="false" customHeight="false" outlineLevel="0" collapsed="false">
      <c r="A596" s="48" t="s">
        <v>32</v>
      </c>
      <c r="B596" s="63" t="n">
        <v>16</v>
      </c>
      <c r="C596" s="50" t="s">
        <v>8</v>
      </c>
      <c r="D596" s="51" t="n">
        <v>70</v>
      </c>
      <c r="E596" s="51" t="n">
        <v>0</v>
      </c>
      <c r="F596" s="51" t="n">
        <v>35</v>
      </c>
      <c r="G596" s="51" t="n">
        <v>0</v>
      </c>
      <c r="H596" s="51" t="n">
        <v>0</v>
      </c>
      <c r="I596" s="52" t="n">
        <v>50</v>
      </c>
      <c r="J596" s="52" t="n">
        <v>40</v>
      </c>
      <c r="K596" s="52" t="n">
        <v>20</v>
      </c>
      <c r="L596" s="52" t="n">
        <v>20</v>
      </c>
      <c r="M596" s="52" t="n">
        <v>0</v>
      </c>
      <c r="N596" s="53" t="n">
        <f aca="false">D596*$D$7</f>
        <v>91</v>
      </c>
      <c r="O596" s="53" t="n">
        <f aca="false">E596*$E$7</f>
        <v>0</v>
      </c>
      <c r="P596" s="53" t="n">
        <f aca="false">F596*$F$7</f>
        <v>45.5</v>
      </c>
      <c r="Q596" s="53" t="n">
        <f aca="false">G596*$G$7</f>
        <v>0</v>
      </c>
      <c r="R596" s="53" t="n">
        <f aca="false">H596*$H$7</f>
        <v>0</v>
      </c>
      <c r="S596" s="53" t="n">
        <f aca="false">(N596/100)*(I596*$I$7)+(N596/100)*(J596*$J$7)</f>
        <v>163.8</v>
      </c>
      <c r="T596" s="53" t="n">
        <f aca="false">(O596/100)*(K596*$K$7)</f>
        <v>0</v>
      </c>
      <c r="U596" s="53" t="n">
        <f aca="false">(P596/100)*(K596*$K$7)+(P596/100)*(L596*$L$7)</f>
        <v>36.4</v>
      </c>
      <c r="V596" s="53" t="n">
        <f aca="false">(Q596/100)*(L596*$L$7)</f>
        <v>0</v>
      </c>
      <c r="W596" s="53" t="n">
        <f aca="false">(R596/100)*(K596*$K$7)+(R596/100)*(L596*$L$7)</f>
        <v>0</v>
      </c>
      <c r="X596" s="53" t="n">
        <f aca="false">N596+S596</f>
        <v>254.8</v>
      </c>
      <c r="Y596" s="53" t="n">
        <f aca="false">O596+T596</f>
        <v>0</v>
      </c>
      <c r="Z596" s="53" t="n">
        <f aca="false">P596+U596</f>
        <v>81.9</v>
      </c>
      <c r="AA596" s="53" t="n">
        <f aca="false">Q596+V596</f>
        <v>0</v>
      </c>
      <c r="AB596" s="53" t="n">
        <f aca="false">R596+W596</f>
        <v>0</v>
      </c>
      <c r="AC596" s="54" t="n">
        <f aca="false">ROUND(X596+Y596+Z596+AA596+AB596,1)</f>
        <v>336.7</v>
      </c>
      <c r="AD596" s="55" t="n">
        <f aca="false">(ROUND(AC596-AC592,1)/AC592)</f>
        <v>0</v>
      </c>
      <c r="AE596" s="46"/>
      <c r="AF596" s="47"/>
      <c r="AH596" s="59"/>
    </row>
    <row r="597" customFormat="false" ht="15" hidden="false" customHeight="false" outlineLevel="0" collapsed="false">
      <c r="A597" s="48" t="s">
        <v>33</v>
      </c>
      <c r="B597" s="63"/>
      <c r="C597" s="50" t="s">
        <v>9</v>
      </c>
      <c r="D597" s="51" t="n">
        <v>70</v>
      </c>
      <c r="E597" s="51" t="n">
        <v>0</v>
      </c>
      <c r="F597" s="51" t="n">
        <v>35</v>
      </c>
      <c r="G597" s="51" t="n">
        <v>0</v>
      </c>
      <c r="H597" s="51" t="n">
        <v>0</v>
      </c>
      <c r="I597" s="52" t="n">
        <v>50</v>
      </c>
      <c r="J597" s="52" t="n">
        <v>40</v>
      </c>
      <c r="K597" s="52" t="n">
        <v>20</v>
      </c>
      <c r="L597" s="52" t="n">
        <v>20</v>
      </c>
      <c r="M597" s="52" t="n">
        <v>0</v>
      </c>
      <c r="N597" s="53" t="n">
        <f aca="false">D597*$D$8</f>
        <v>91</v>
      </c>
      <c r="O597" s="53" t="n">
        <f aca="false">E597*$E$8</f>
        <v>0</v>
      </c>
      <c r="P597" s="53" t="n">
        <f aca="false">F597*$F$8</f>
        <v>45.5</v>
      </c>
      <c r="Q597" s="53" t="n">
        <f aca="false">G597*$G$8</f>
        <v>0</v>
      </c>
      <c r="R597" s="53" t="n">
        <f aca="false">H597*$H$8</f>
        <v>0</v>
      </c>
      <c r="S597" s="53" t="n">
        <f aca="false">(N597/100)*(I597*$I$8)+(N597/100)*(J597*$J$8)</f>
        <v>163.8</v>
      </c>
      <c r="T597" s="53" t="n">
        <f aca="false">(O597/100)*(K597*$K$8)</f>
        <v>0</v>
      </c>
      <c r="U597" s="53" t="n">
        <f aca="false">(P597/100)*(K597*$K$8)+(P597/100)*(L597*$L$8)</f>
        <v>36.4</v>
      </c>
      <c r="V597" s="53" t="n">
        <f aca="false">(Q597/100)*(L597*$L$8)</f>
        <v>0</v>
      </c>
      <c r="W597" s="53" t="n">
        <f aca="false">(R597/100)*(K597*$K$8)+(R597/100)*(L597*$L$8)</f>
        <v>0</v>
      </c>
      <c r="X597" s="53" t="n">
        <f aca="false">N597+S597</f>
        <v>254.8</v>
      </c>
      <c r="Y597" s="53" t="n">
        <f aca="false">O597+T597</f>
        <v>0</v>
      </c>
      <c r="Z597" s="53" t="n">
        <f aca="false">P597+U597</f>
        <v>81.9</v>
      </c>
      <c r="AA597" s="53" t="n">
        <f aca="false">Q597+V597</f>
        <v>0</v>
      </c>
      <c r="AB597" s="53" t="n">
        <f aca="false">R597+W597</f>
        <v>0</v>
      </c>
      <c r="AC597" s="54" t="n">
        <f aca="false">ROUND(X597+Y597+Z597+AA597+AB597,1)</f>
        <v>336.7</v>
      </c>
      <c r="AD597" s="55" t="n">
        <f aca="false">(ROUND(AC597-AC592,1)/AC592)</f>
        <v>0</v>
      </c>
      <c r="AE597" s="46"/>
      <c r="AF597" s="47"/>
      <c r="AH597" s="59"/>
    </row>
    <row r="598" customFormat="false" ht="15" hidden="false" customHeight="false" outlineLevel="0" collapsed="false">
      <c r="A598" s="48" t="s">
        <v>34</v>
      </c>
      <c r="B598" s="63"/>
      <c r="C598" s="50" t="s">
        <v>10</v>
      </c>
      <c r="D598" s="51" t="n">
        <v>35</v>
      </c>
      <c r="E598" s="51" t="n">
        <v>90</v>
      </c>
      <c r="F598" s="51" t="n">
        <v>0</v>
      </c>
      <c r="G598" s="51" t="n">
        <v>0</v>
      </c>
      <c r="H598" s="51" t="n">
        <v>0</v>
      </c>
      <c r="I598" s="52" t="n">
        <v>50</v>
      </c>
      <c r="J598" s="52" t="n">
        <v>40</v>
      </c>
      <c r="K598" s="52" t="n">
        <v>130</v>
      </c>
      <c r="L598" s="52" t="n">
        <v>0</v>
      </c>
      <c r="M598" s="52" t="n">
        <v>0</v>
      </c>
      <c r="N598" s="53" t="n">
        <f aca="false">D598*$D$9</f>
        <v>43.75</v>
      </c>
      <c r="O598" s="53" t="n">
        <f aca="false">E598*$E$9</f>
        <v>112.5</v>
      </c>
      <c r="P598" s="53" t="n">
        <f aca="false">F598*$F$9</f>
        <v>0</v>
      </c>
      <c r="Q598" s="53" t="n">
        <f aca="false">G598*$G$9</f>
        <v>0</v>
      </c>
      <c r="R598" s="53" t="n">
        <f aca="false">H598*$H$9</f>
        <v>0</v>
      </c>
      <c r="S598" s="53" t="n">
        <f aca="false">(N598/100)*(I598*$I$9)+(N598/100)*(J598*$J$9)</f>
        <v>39.375</v>
      </c>
      <c r="T598" s="53" t="n">
        <f aca="false">(O598/100)*(K598*$K$9)</f>
        <v>204.75</v>
      </c>
      <c r="U598" s="53" t="n">
        <f aca="false">(P598/100)*(K598*$K$9)+(P598/100)*(L598*$L$9)</f>
        <v>0</v>
      </c>
      <c r="V598" s="53" t="n">
        <f aca="false">(Q598/100)*(L598*$L$9)</f>
        <v>0</v>
      </c>
      <c r="W598" s="53" t="n">
        <f aca="false">(R598/100)*(K598*$K$9)+(R598/100)*(L598*$L$9)</f>
        <v>0</v>
      </c>
      <c r="X598" s="53" t="n">
        <f aca="false">N598+S598</f>
        <v>83.125</v>
      </c>
      <c r="Y598" s="53" t="n">
        <f aca="false">O598+T598</f>
        <v>317.25</v>
      </c>
      <c r="Z598" s="53" t="n">
        <f aca="false">P598+U598</f>
        <v>0</v>
      </c>
      <c r="AA598" s="53" t="n">
        <f aca="false">Q598+V598</f>
        <v>0</v>
      </c>
      <c r="AB598" s="53" t="n">
        <f aca="false">R598+W598</f>
        <v>0</v>
      </c>
      <c r="AC598" s="54" t="n">
        <f aca="false">ROUND(X598+Y598+Z598+AA598+AB598,1)</f>
        <v>400.4</v>
      </c>
      <c r="AD598" s="55" t="n">
        <f aca="false">(ROUND(AC598-AC592,1)/AC592)</f>
        <v>0.189189189189189</v>
      </c>
      <c r="AE598" s="46"/>
      <c r="AF598" s="47"/>
      <c r="AH598" s="59"/>
    </row>
    <row r="599" customFormat="false" ht="15" hidden="false" customHeight="false" outlineLevel="0" collapsed="false">
      <c r="A599" s="48" t="s">
        <v>35</v>
      </c>
      <c r="B599" s="63"/>
      <c r="C599" s="50" t="s">
        <v>11</v>
      </c>
      <c r="D599" s="51" t="n">
        <v>35</v>
      </c>
      <c r="E599" s="51" t="n">
        <v>0</v>
      </c>
      <c r="F599" s="51" t="n">
        <v>90</v>
      </c>
      <c r="G599" s="51" t="n">
        <v>0</v>
      </c>
      <c r="H599" s="51" t="n">
        <v>0</v>
      </c>
      <c r="I599" s="52" t="n">
        <v>50</v>
      </c>
      <c r="J599" s="52" t="n">
        <v>40</v>
      </c>
      <c r="K599" s="52" t="n">
        <v>70</v>
      </c>
      <c r="L599" s="52" t="n">
        <v>70</v>
      </c>
      <c r="M599" s="52" t="n">
        <v>0</v>
      </c>
      <c r="N599" s="53" t="n">
        <f aca="false">D599*$D$10</f>
        <v>43.75</v>
      </c>
      <c r="O599" s="53" t="n">
        <f aca="false">E599*$E$10</f>
        <v>0</v>
      </c>
      <c r="P599" s="53" t="n">
        <f aca="false">F599*$F$10</f>
        <v>112.5</v>
      </c>
      <c r="Q599" s="53" t="n">
        <f aca="false">G599*$G$10</f>
        <v>0</v>
      </c>
      <c r="R599" s="53" t="n">
        <f aca="false">H599*$H$10</f>
        <v>0</v>
      </c>
      <c r="S599" s="53" t="n">
        <f aca="false">(N599/100)*(I599*$I$10)+(N599/100)*(J599*$J$10)</f>
        <v>39.375</v>
      </c>
      <c r="T599" s="53" t="n">
        <f aca="false">(O599/100)*(K599*$J$10)</f>
        <v>0</v>
      </c>
      <c r="U599" s="53" t="n">
        <f aca="false">(P599/100)*(K599*$K$10)+(P599/100)*(L599*$L$10)</f>
        <v>220.5</v>
      </c>
      <c r="V599" s="53" t="n">
        <f aca="false">(Q599/100)*(L599*$L$10)</f>
        <v>0</v>
      </c>
      <c r="W599" s="53" t="n">
        <f aca="false">(R599/100)*(K599*$K$10)+(R599/100)*(L599*$L$10)</f>
        <v>0</v>
      </c>
      <c r="X599" s="53" t="n">
        <f aca="false">N599+S599</f>
        <v>83.125</v>
      </c>
      <c r="Y599" s="53" t="n">
        <f aca="false">O599+T599</f>
        <v>0</v>
      </c>
      <c r="Z599" s="53" t="n">
        <f aca="false">P599+U599</f>
        <v>333</v>
      </c>
      <c r="AA599" s="53" t="n">
        <f aca="false">Q599+V599</f>
        <v>0</v>
      </c>
      <c r="AB599" s="53" t="n">
        <f aca="false">R599+W599</f>
        <v>0</v>
      </c>
      <c r="AC599" s="54" t="n">
        <f aca="false">ROUND(X599+Y599+Z599+AA599+AB599,1)</f>
        <v>416.1</v>
      </c>
      <c r="AD599" s="55" t="n">
        <f aca="false">(ROUND(AC599-AC592,1)/AC592)</f>
        <v>0.235818235818236</v>
      </c>
      <c r="AE599" s="46"/>
      <c r="AF599" s="47"/>
      <c r="AH599" s="59"/>
    </row>
    <row r="600" customFormat="false" ht="15" hidden="false" customHeight="false" outlineLevel="0" collapsed="false">
      <c r="A600" s="48" t="s">
        <v>36</v>
      </c>
      <c r="B600" s="63"/>
      <c r="C600" s="50" t="s">
        <v>12</v>
      </c>
      <c r="D600" s="51" t="n">
        <v>35</v>
      </c>
      <c r="E600" s="51" t="n">
        <v>0</v>
      </c>
      <c r="F600" s="51" t="n">
        <v>0</v>
      </c>
      <c r="G600" s="51" t="n">
        <v>90</v>
      </c>
      <c r="H600" s="51" t="n">
        <v>0</v>
      </c>
      <c r="I600" s="52" t="n">
        <v>50</v>
      </c>
      <c r="J600" s="52" t="n">
        <v>40</v>
      </c>
      <c r="K600" s="52" t="n">
        <v>0</v>
      </c>
      <c r="L600" s="52" t="n">
        <v>130</v>
      </c>
      <c r="M600" s="52" t="n">
        <v>0</v>
      </c>
      <c r="N600" s="53" t="n">
        <f aca="false">D600*$D$11</f>
        <v>43.75</v>
      </c>
      <c r="O600" s="53" t="n">
        <f aca="false">E600*$E$11</f>
        <v>0</v>
      </c>
      <c r="P600" s="53" t="n">
        <f aca="false">F600*$F$11</f>
        <v>0</v>
      </c>
      <c r="Q600" s="53" t="n">
        <f aca="false">G600*$G$11</f>
        <v>112.5</v>
      </c>
      <c r="R600" s="53" t="n">
        <f aca="false">H600*$H$11</f>
        <v>0</v>
      </c>
      <c r="S600" s="53" t="n">
        <f aca="false">(N600/100)*(I600*$I$11)+(N600/100)*(J600*$J$11)</f>
        <v>39.375</v>
      </c>
      <c r="T600" s="53" t="n">
        <f aca="false">(O600/100)*(K600*$K$11)</f>
        <v>0</v>
      </c>
      <c r="U600" s="53" t="n">
        <f aca="false">(P600/100)*(K600*$K$11)+(P600/100)*(L600*$L$11)</f>
        <v>0</v>
      </c>
      <c r="V600" s="53" t="n">
        <f aca="false">(Q600/100)*(L600*$L$11)</f>
        <v>204.75</v>
      </c>
      <c r="W600" s="53" t="n">
        <f aca="false">(R600/100)*(K600*$K$11)+(R600/100)*(L600*$L$11)</f>
        <v>0</v>
      </c>
      <c r="X600" s="53" t="n">
        <f aca="false">N600+S600</f>
        <v>83.125</v>
      </c>
      <c r="Y600" s="53" t="n">
        <f aca="false">O600+T600</f>
        <v>0</v>
      </c>
      <c r="Z600" s="53" t="n">
        <f aca="false">P600+U600</f>
        <v>0</v>
      </c>
      <c r="AA600" s="53" t="n">
        <f aca="false">Q600+V600</f>
        <v>317.25</v>
      </c>
      <c r="AB600" s="53" t="n">
        <f aca="false">R600+W600</f>
        <v>0</v>
      </c>
      <c r="AC600" s="54" t="n">
        <f aca="false">ROUND(X600+Y600+Z600+AA600+AB600,1)</f>
        <v>400.4</v>
      </c>
      <c r="AD600" s="55" t="n">
        <f aca="false">(ROUND(AC600-AC592,1)/AC592)</f>
        <v>0.189189189189189</v>
      </c>
      <c r="AE600" s="46"/>
      <c r="AF600" s="47"/>
      <c r="AH600" s="59"/>
    </row>
    <row r="601" customFormat="false" ht="15" hidden="false" customHeight="false" outlineLevel="0" collapsed="false">
      <c r="A601" s="48" t="s">
        <v>37</v>
      </c>
      <c r="B601" s="63"/>
      <c r="C601" s="50" t="s">
        <v>13</v>
      </c>
      <c r="D601" s="51" t="n">
        <v>35</v>
      </c>
      <c r="E601" s="51" t="n">
        <v>0</v>
      </c>
      <c r="F601" s="51" t="n">
        <v>0</v>
      </c>
      <c r="G601" s="51" t="n">
        <v>0</v>
      </c>
      <c r="H601" s="51" t="n">
        <v>90</v>
      </c>
      <c r="I601" s="52" t="n">
        <v>50</v>
      </c>
      <c r="J601" s="52" t="n">
        <v>40</v>
      </c>
      <c r="K601" s="52" t="n">
        <v>65</v>
      </c>
      <c r="L601" s="52" t="n">
        <v>65</v>
      </c>
      <c r="M601" s="52" t="n">
        <v>0</v>
      </c>
      <c r="N601" s="53" t="n">
        <f aca="false">D601*$D$12</f>
        <v>43.75</v>
      </c>
      <c r="O601" s="53" t="n">
        <f aca="false">E601*$E$12</f>
        <v>0</v>
      </c>
      <c r="P601" s="53" t="n">
        <f aca="false">F601*$F$12</f>
        <v>0</v>
      </c>
      <c r="Q601" s="53" t="n">
        <f aca="false">G601*$G$12</f>
        <v>0</v>
      </c>
      <c r="R601" s="53" t="n">
        <f aca="false">H601*$H$12</f>
        <v>112.5</v>
      </c>
      <c r="S601" s="53" t="n">
        <f aca="false">(N601/100)*(I601*$I$12)+(N601/100)*(J601*$J$12)</f>
        <v>39.375</v>
      </c>
      <c r="T601" s="53" t="n">
        <f aca="false">(O601/100)*(K601*$K$12)</f>
        <v>0</v>
      </c>
      <c r="U601" s="53" t="n">
        <f aca="false">(P601/100)*(K601*$K$12)+(P601/100)*(L601*$L$12)</f>
        <v>0</v>
      </c>
      <c r="V601" s="53" t="n">
        <f aca="false">(Q601/100)*(L601*$L$12)</f>
        <v>0</v>
      </c>
      <c r="W601" s="53" t="n">
        <f aca="false">(R601/100)*(K601*$K$12)+(R601/100)*(L601*$L$12)</f>
        <v>204.75</v>
      </c>
      <c r="X601" s="53" t="n">
        <f aca="false">N601+S601</f>
        <v>83.125</v>
      </c>
      <c r="Y601" s="53" t="n">
        <f aca="false">O601+T601</f>
        <v>0</v>
      </c>
      <c r="Z601" s="53" t="n">
        <f aca="false">P601+U601</f>
        <v>0</v>
      </c>
      <c r="AA601" s="53" t="n">
        <f aca="false">Q601+V601</f>
        <v>0</v>
      </c>
      <c r="AB601" s="53" t="n">
        <f aca="false">R601+W601</f>
        <v>317.25</v>
      </c>
      <c r="AC601" s="54" t="n">
        <f aca="false">ROUND(X601+Y601+Z601+AA601+AB601,1)</f>
        <v>400.4</v>
      </c>
      <c r="AD601" s="55" t="n">
        <f aca="false">(ROUND(AC601-AC592,1)/AC592)</f>
        <v>0.189189189189189</v>
      </c>
      <c r="AE601" s="46"/>
      <c r="AF601" s="47"/>
      <c r="AH601" s="59"/>
    </row>
    <row r="602" customFormat="false" ht="15" hidden="false" customHeight="false" outlineLevel="0" collapsed="false">
      <c r="A602" s="48" t="s">
        <v>38</v>
      </c>
      <c r="B602" s="63"/>
      <c r="C602" s="50" t="s">
        <v>14</v>
      </c>
      <c r="D602" s="51" t="n">
        <v>70</v>
      </c>
      <c r="E602" s="51" t="n">
        <v>0</v>
      </c>
      <c r="F602" s="51" t="n">
        <v>35</v>
      </c>
      <c r="G602" s="51" t="n">
        <v>0</v>
      </c>
      <c r="H602" s="51" t="n">
        <v>0</v>
      </c>
      <c r="I602" s="52" t="n">
        <v>50</v>
      </c>
      <c r="J602" s="52" t="n">
        <v>40</v>
      </c>
      <c r="K602" s="52" t="n">
        <v>20</v>
      </c>
      <c r="L602" s="52" t="n">
        <v>20</v>
      </c>
      <c r="M602" s="52" t="n">
        <v>60</v>
      </c>
      <c r="N602" s="53" t="n">
        <f aca="false">D602*$D$13</f>
        <v>87.5</v>
      </c>
      <c r="O602" s="53" t="n">
        <f aca="false">E602*$E$13</f>
        <v>0</v>
      </c>
      <c r="P602" s="53" t="n">
        <f aca="false">F602*$F$13</f>
        <v>43.75</v>
      </c>
      <c r="Q602" s="53" t="n">
        <f aca="false">G602*$G$13</f>
        <v>0</v>
      </c>
      <c r="R602" s="53" t="n">
        <f aca="false">H602*$H$13</f>
        <v>0</v>
      </c>
      <c r="S602" s="53" t="n">
        <f aca="false">(N602/100)*(I602*$I$13)+(N602/100)*(J602*$J$13)+(N602/100)*(M602*$M$13)</f>
        <v>183.75</v>
      </c>
      <c r="T602" s="53" t="n">
        <f aca="false">(O602/100)*(K602*$K$13)+(O602/100)*(M602*$M$13)</f>
        <v>0</v>
      </c>
      <c r="U602" s="53" t="n">
        <f aca="false">(P602/100)*(K602*$K$13)+(P602/100)*(L602*$L$13)+(P602/100)*(M602*$M$13)</f>
        <v>70</v>
      </c>
      <c r="V602" s="53" t="n">
        <f aca="false">(Q602/100)*(L602*$L$13)+(Q602/100)*(M602*$M$13)</f>
        <v>0</v>
      </c>
      <c r="W602" s="53" t="n">
        <f aca="false">(R602/100)*(K602*$K$13)+(R602/100)*(L602*$L$13)+(R602/100)*(M602*$M$13)</f>
        <v>0</v>
      </c>
      <c r="X602" s="53" t="n">
        <f aca="false">N602+S602</f>
        <v>271.25</v>
      </c>
      <c r="Y602" s="53" t="n">
        <f aca="false">O602+T602</f>
        <v>0</v>
      </c>
      <c r="Z602" s="53" t="n">
        <f aca="false">P602+U602</f>
        <v>113.75</v>
      </c>
      <c r="AA602" s="53" t="n">
        <f aca="false">Q602+V602</f>
        <v>0</v>
      </c>
      <c r="AB602" s="53" t="n">
        <f aca="false">R602+W602</f>
        <v>0</v>
      </c>
      <c r="AC602" s="54" t="n">
        <f aca="false">ROUND(X602+Y602+Z602+AA602+AB602,1)</f>
        <v>385</v>
      </c>
      <c r="AD602" s="55" t="n">
        <f aca="false">(ROUND(AC602-AC592,1)/AC592)</f>
        <v>0.143451143451143</v>
      </c>
      <c r="AE602" s="46"/>
      <c r="AF602" s="47"/>
      <c r="AH602" s="59"/>
    </row>
    <row r="603" customFormat="false" ht="15" hidden="false" customHeight="false" outlineLevel="0" collapsed="false">
      <c r="A603" s="48" t="s">
        <v>39</v>
      </c>
      <c r="B603" s="63"/>
      <c r="C603" s="50" t="s">
        <v>15</v>
      </c>
      <c r="D603" s="51" t="n">
        <v>85</v>
      </c>
      <c r="E603" s="51" t="n">
        <v>0</v>
      </c>
      <c r="F603" s="51" t="n">
        <v>0</v>
      </c>
      <c r="G603" s="51" t="n">
        <v>0</v>
      </c>
      <c r="H603" s="51" t="n">
        <v>0</v>
      </c>
      <c r="I603" s="52" t="n">
        <v>50</v>
      </c>
      <c r="J603" s="52" t="n">
        <v>40</v>
      </c>
      <c r="K603" s="52" t="n">
        <v>100</v>
      </c>
      <c r="L603" s="52" t="n">
        <v>0</v>
      </c>
      <c r="M603" s="52" t="n">
        <v>0</v>
      </c>
      <c r="N603" s="53" t="n">
        <f aca="false">D603*$D$14</f>
        <v>106.25</v>
      </c>
      <c r="O603" s="53" t="n">
        <f aca="false">E603*$E$14</f>
        <v>0</v>
      </c>
      <c r="P603" s="53" t="n">
        <f aca="false">F603*$F$14</f>
        <v>0</v>
      </c>
      <c r="Q603" s="53" t="n">
        <f aca="false">G603*$G$14</f>
        <v>0</v>
      </c>
      <c r="R603" s="53" t="n">
        <f aca="false">H603*$H$14</f>
        <v>0</v>
      </c>
      <c r="S603" s="53" t="n">
        <f aca="false">(N603/100)*(I603*$I$14)+(N603/100)*(J603*$J$14)+(N603/100)*(K603*$K$14)</f>
        <v>308.125</v>
      </c>
      <c r="T603" s="53" t="n">
        <f aca="false">(O603/100)*(K603*$K$14)</f>
        <v>0</v>
      </c>
      <c r="U603" s="53" t="n">
        <f aca="false">(P603/100)*(K603*$K$14)+(P603/100)*(L603*$L$14)</f>
        <v>0</v>
      </c>
      <c r="V603" s="53" t="n">
        <f aca="false">(Q603/100)*(L603*$L$14)</f>
        <v>0</v>
      </c>
      <c r="W603" s="53" t="n">
        <f aca="false">(R603/100)*(K603*$L$14)+(R603/100)*(L603*$M$14)</f>
        <v>0</v>
      </c>
      <c r="X603" s="53" t="n">
        <f aca="false">N603+S603</f>
        <v>414.375</v>
      </c>
      <c r="Y603" s="53" t="n">
        <f aca="false">O603+T603</f>
        <v>0</v>
      </c>
      <c r="Z603" s="53" t="n">
        <f aca="false">P603+U603</f>
        <v>0</v>
      </c>
      <c r="AA603" s="53" t="n">
        <f aca="false">Q603+V603</f>
        <v>0</v>
      </c>
      <c r="AB603" s="53" t="n">
        <f aca="false">R603+W603</f>
        <v>0</v>
      </c>
      <c r="AC603" s="54" t="n">
        <f aca="false">ROUND(X603+Y603+Z603+AA603+AB603,1)</f>
        <v>414.4</v>
      </c>
      <c r="AD603" s="55" t="n">
        <f aca="false">(ROUND(AC603-AC592,1)/AC592)</f>
        <v>0.230769230769231</v>
      </c>
      <c r="AE603" s="46"/>
      <c r="AF603" s="47"/>
      <c r="AH603" s="59"/>
    </row>
    <row r="604" customFormat="false" ht="15" hidden="false" customHeight="false" outlineLevel="0" collapsed="false">
      <c r="A604" s="48"/>
      <c r="B604" s="63"/>
      <c r="C604" s="50" t="s">
        <v>16</v>
      </c>
      <c r="D604" s="51" t="n">
        <v>85</v>
      </c>
      <c r="E604" s="51" t="n">
        <v>0</v>
      </c>
      <c r="F604" s="51" t="n">
        <v>0</v>
      </c>
      <c r="G604" s="51" t="n">
        <v>0</v>
      </c>
      <c r="H604" s="51" t="n">
        <v>0</v>
      </c>
      <c r="I604" s="52" t="n">
        <v>50</v>
      </c>
      <c r="J604" s="52" t="n">
        <v>40</v>
      </c>
      <c r="K604" s="52" t="n">
        <v>0</v>
      </c>
      <c r="L604" s="52" t="n">
        <v>100</v>
      </c>
      <c r="M604" s="52" t="n">
        <v>0</v>
      </c>
      <c r="N604" s="53" t="n">
        <f aca="false">D604*$D$15</f>
        <v>106.25</v>
      </c>
      <c r="O604" s="53" t="n">
        <f aca="false">E604*$E$15</f>
        <v>0</v>
      </c>
      <c r="P604" s="53" t="n">
        <f aca="false">F604*$F$15</f>
        <v>0</v>
      </c>
      <c r="Q604" s="53" t="n">
        <f aca="false">G604*$G$15</f>
        <v>0</v>
      </c>
      <c r="R604" s="53" t="n">
        <f aca="false">H604*$H$15</f>
        <v>0</v>
      </c>
      <c r="S604" s="53" t="n">
        <f aca="false">(N604/100)*(I604*$I$15)+(N604/100)*(J604*$J$15)+(N604/100)*(L604*$L$15)</f>
        <v>308.125</v>
      </c>
      <c r="T604" s="53" t="n">
        <f aca="false">(O604/100)*(K604*$K$15)</f>
        <v>0</v>
      </c>
      <c r="U604" s="53" t="n">
        <f aca="false">(P604/100)*(K604*$K$15)+(P604/100)*(L604*$L$15)</f>
        <v>0</v>
      </c>
      <c r="V604" s="53" t="n">
        <f aca="false">(Q604/100)*(L604*$L$15)</f>
        <v>0</v>
      </c>
      <c r="W604" s="53" t="n">
        <f aca="false">(R604/100)*(K604*$K$15)+(R604/100)*(L604*$L$15)</f>
        <v>0</v>
      </c>
      <c r="X604" s="53" t="n">
        <f aca="false">N604+S604</f>
        <v>414.375</v>
      </c>
      <c r="Y604" s="53" t="n">
        <f aca="false">O604+T604</f>
        <v>0</v>
      </c>
      <c r="Z604" s="53" t="n">
        <f aca="false">P604+U604</f>
        <v>0</v>
      </c>
      <c r="AA604" s="53" t="n">
        <f aca="false">Q604+V604</f>
        <v>0</v>
      </c>
      <c r="AB604" s="53" t="n">
        <f aca="false">R604+W604</f>
        <v>0</v>
      </c>
      <c r="AC604" s="54" t="n">
        <f aca="false">ROUND(X604+Y604+Z604+AA604+AB604,1)</f>
        <v>414.4</v>
      </c>
      <c r="AD604" s="55" t="n">
        <f aca="false">(ROUND(AC604-AC592,1)/AC592)</f>
        <v>0.230769230769231</v>
      </c>
      <c r="AE604" s="46"/>
      <c r="AF604" s="47"/>
      <c r="AH604" s="59"/>
    </row>
    <row r="605" customFormat="false" ht="15" hidden="false" customHeight="false" outlineLevel="0" collapsed="false">
      <c r="A605" s="48"/>
      <c r="B605" s="63"/>
      <c r="C605" s="50" t="s">
        <v>17</v>
      </c>
      <c r="D605" s="51" t="n">
        <v>70</v>
      </c>
      <c r="E605" s="51" t="n">
        <v>0</v>
      </c>
      <c r="F605" s="51" t="n">
        <v>35</v>
      </c>
      <c r="G605" s="51" t="n">
        <v>0</v>
      </c>
      <c r="H605" s="51" t="n">
        <v>0</v>
      </c>
      <c r="I605" s="52" t="n">
        <v>50</v>
      </c>
      <c r="J605" s="52" t="n">
        <v>73</v>
      </c>
      <c r="K605" s="52" t="n">
        <v>20</v>
      </c>
      <c r="L605" s="52" t="n">
        <v>20</v>
      </c>
      <c r="M605" s="52" t="n">
        <v>0</v>
      </c>
      <c r="N605" s="53" t="n">
        <f aca="false">D605*$D$16</f>
        <v>87.5</v>
      </c>
      <c r="O605" s="53" t="n">
        <f aca="false">E605*$E$16</f>
        <v>0</v>
      </c>
      <c r="P605" s="53" t="n">
        <f aca="false">F605*$F$16</f>
        <v>43.75</v>
      </c>
      <c r="Q605" s="53" t="n">
        <f aca="false">G605*$G$16</f>
        <v>0</v>
      </c>
      <c r="R605" s="53" t="n">
        <f aca="false">H605*$H$16</f>
        <v>0</v>
      </c>
      <c r="S605" s="53" t="n">
        <f aca="false">(N605/100)*(I605*$I$16)+(N605/100)*(J605*$J$16)</f>
        <v>203.4375</v>
      </c>
      <c r="T605" s="53" t="n">
        <f aca="false">(O605/100)*(K605*$K$16)</f>
        <v>0</v>
      </c>
      <c r="U605" s="53" t="n">
        <f aca="false">(P605/100)*(K605*$K$16)+(P605/100)*(L605*$L$16)</f>
        <v>17.5</v>
      </c>
      <c r="V605" s="53" t="n">
        <f aca="false">(Q605/100)*(L605*$L$16)</f>
        <v>0</v>
      </c>
      <c r="W605" s="53" t="n">
        <f aca="false">(R605/100)*(K605*$K$16)+(R605/100)*(L605*$L$16)</f>
        <v>0</v>
      </c>
      <c r="X605" s="53" t="n">
        <f aca="false">N605+S605</f>
        <v>290.9375</v>
      </c>
      <c r="Y605" s="53" t="n">
        <f aca="false">O605+T605</f>
        <v>0</v>
      </c>
      <c r="Z605" s="53" t="n">
        <f aca="false">P605+U605</f>
        <v>61.25</v>
      </c>
      <c r="AA605" s="53" t="n">
        <f aca="false">Q605+V605</f>
        <v>0</v>
      </c>
      <c r="AB605" s="53" t="n">
        <f aca="false">R605+W605</f>
        <v>0</v>
      </c>
      <c r="AC605" s="54" t="n">
        <f aca="false">ROUND(X605+Y605+Z605+AA605+AB605,1)</f>
        <v>352.2</v>
      </c>
      <c r="AD605" s="55" t="n">
        <f aca="false">(ROUND(AC605-AC592,1)/AC592)</f>
        <v>0.046035046035046</v>
      </c>
      <c r="AE605" s="46"/>
      <c r="AF605" s="47"/>
      <c r="AH605" s="59"/>
    </row>
    <row r="606" customFormat="false" ht="15" hidden="false" customHeight="false" outlineLevel="0" collapsed="false">
      <c r="A606" s="48"/>
      <c r="B606" s="63"/>
      <c r="C606" s="50" t="s">
        <v>18</v>
      </c>
      <c r="D606" s="51" t="n">
        <v>70</v>
      </c>
      <c r="E606" s="51" t="n">
        <v>0</v>
      </c>
      <c r="F606" s="51" t="n">
        <v>35</v>
      </c>
      <c r="G606" s="51" t="n">
        <v>0</v>
      </c>
      <c r="H606" s="51" t="n">
        <v>0</v>
      </c>
      <c r="I606" s="52" t="n">
        <v>92</v>
      </c>
      <c r="J606" s="52" t="n">
        <v>40</v>
      </c>
      <c r="K606" s="52" t="n">
        <v>20</v>
      </c>
      <c r="L606" s="52" t="n">
        <v>20</v>
      </c>
      <c r="M606" s="52" t="n">
        <v>0</v>
      </c>
      <c r="N606" s="53" t="n">
        <f aca="false">D606*$D$17</f>
        <v>87.5</v>
      </c>
      <c r="O606" s="53" t="n">
        <f aca="false">E606*$E$17</f>
        <v>0</v>
      </c>
      <c r="P606" s="53" t="n">
        <f aca="false">F606*$F$17</f>
        <v>43.75</v>
      </c>
      <c r="Q606" s="53" t="n">
        <f aca="false">G606*$G$17</f>
        <v>0</v>
      </c>
      <c r="R606" s="53" t="n">
        <f aca="false">H606*$H$17</f>
        <v>0</v>
      </c>
      <c r="S606" s="53" t="n">
        <f aca="false">(N606/100)*(I606*$I$17)+(N606/100)*(J606*$J$17)</f>
        <v>236.25</v>
      </c>
      <c r="T606" s="53" t="n">
        <f aca="false">(O606/100)*(K606*$K$17)</f>
        <v>0</v>
      </c>
      <c r="U606" s="53" t="n">
        <f aca="false">(P606/100)*(K606*$K$17)+(P606/100)*(L606*$L$17)</f>
        <v>17.5</v>
      </c>
      <c r="V606" s="53" t="n">
        <f aca="false">(Q606/100)*(L606*$L$17)</f>
        <v>0</v>
      </c>
      <c r="W606" s="53" t="n">
        <f aca="false">(R606/100)*(K606*$K$17)+(R606/100)*(L606*$L$17)</f>
        <v>0</v>
      </c>
      <c r="X606" s="53" t="n">
        <f aca="false">N606+S606</f>
        <v>323.75</v>
      </c>
      <c r="Y606" s="53" t="n">
        <f aca="false">O606+T606</f>
        <v>0</v>
      </c>
      <c r="Z606" s="53" t="n">
        <f aca="false">P606+U606</f>
        <v>61.25</v>
      </c>
      <c r="AA606" s="53" t="n">
        <f aca="false">Q606+V606</f>
        <v>0</v>
      </c>
      <c r="AB606" s="53" t="n">
        <f aca="false">R606+W606</f>
        <v>0</v>
      </c>
      <c r="AC606" s="54" t="n">
        <f aca="false">ROUND(X606+Y606+Z606+AA606+AB606,1)</f>
        <v>385</v>
      </c>
      <c r="AD606" s="55" t="n">
        <f aca="false">(ROUND(AC606-AC592,1)/AC592)</f>
        <v>0.143451143451143</v>
      </c>
      <c r="AE606" s="46" t="s">
        <v>28</v>
      </c>
      <c r="AF606" s="47"/>
      <c r="AH606" s="59"/>
    </row>
    <row r="607" customFormat="false" ht="15" hidden="false" customHeight="false" outlineLevel="0" collapsed="false">
      <c r="A607" s="56" t="s">
        <v>19</v>
      </c>
      <c r="B607" s="60" t="s">
        <v>83</v>
      </c>
      <c r="C607" s="40" t="s">
        <v>53</v>
      </c>
      <c r="D607" s="41" t="n">
        <v>90</v>
      </c>
      <c r="E607" s="41" t="n">
        <v>0</v>
      </c>
      <c r="F607" s="41" t="n">
        <v>0</v>
      </c>
      <c r="G607" s="41" t="n">
        <v>0</v>
      </c>
      <c r="H607" s="41" t="n">
        <v>0</v>
      </c>
      <c r="I607" s="42" t="n">
        <v>10</v>
      </c>
      <c r="J607" s="42" t="n">
        <v>30</v>
      </c>
      <c r="K607" s="42" t="n">
        <v>0</v>
      </c>
      <c r="L607" s="42" t="n">
        <v>50</v>
      </c>
      <c r="M607" s="42" t="n">
        <v>0</v>
      </c>
      <c r="N607" s="43" t="n">
        <f aca="false">D607*$D$3</f>
        <v>117</v>
      </c>
      <c r="O607" s="43" t="n">
        <f aca="false">E607*$E$3</f>
        <v>0</v>
      </c>
      <c r="P607" s="43" t="n">
        <f aca="false">F607*$F$3</f>
        <v>0</v>
      </c>
      <c r="Q607" s="43" t="n">
        <f aca="false">G607*$G$3</f>
        <v>0</v>
      </c>
      <c r="R607" s="43" t="n">
        <f aca="false">H607*$H$3</f>
        <v>0</v>
      </c>
      <c r="S607" s="43" t="n">
        <f aca="false">(N607/100)*(I607*$I$3)+(N607/100)*(J607*$J$3)+(N607/100)*(L607*$L$3)</f>
        <v>210.6</v>
      </c>
      <c r="T607" s="43" t="n">
        <f aca="false">(O607/100)*(K607*$K$3)</f>
        <v>0</v>
      </c>
      <c r="U607" s="43" t="n">
        <f aca="false">(P607/100)*(K607*$K$3)+(P607/100)*(L607*$L$3)</f>
        <v>0</v>
      </c>
      <c r="V607" s="43" t="n">
        <f aca="false">(Q607/100)*(L607*$L$3)</f>
        <v>0</v>
      </c>
      <c r="W607" s="43" t="n">
        <f aca="false">(R607/100)*(K607*$K$3)+(R607/100)*(L607*$L$3)</f>
        <v>0</v>
      </c>
      <c r="X607" s="43" t="n">
        <f aca="false">N607+S607</f>
        <v>327.6</v>
      </c>
      <c r="Y607" s="43" t="n">
        <f aca="false">O607+T607</f>
        <v>0</v>
      </c>
      <c r="Z607" s="43" t="n">
        <f aca="false">P607+U607</f>
        <v>0</v>
      </c>
      <c r="AA607" s="43" t="n">
        <f aca="false">Q607+V607</f>
        <v>0</v>
      </c>
      <c r="AB607" s="43" t="n">
        <f aca="false">R607+W607</f>
        <v>0</v>
      </c>
      <c r="AC607" s="44" t="n">
        <f aca="false">ROUND(X607+Y607+Z607+AA607+AB607,1)</f>
        <v>327.6</v>
      </c>
      <c r="AD607" s="45" t="s">
        <v>16</v>
      </c>
      <c r="AE607" s="46"/>
      <c r="AF607" s="47"/>
      <c r="AH607" s="59"/>
    </row>
    <row r="608" customFormat="false" ht="15" hidden="false" customHeight="false" outlineLevel="0" collapsed="false">
      <c r="A608" s="48" t="s">
        <v>29</v>
      </c>
      <c r="B608" s="61" t="n">
        <v>10</v>
      </c>
      <c r="C608" s="50" t="s">
        <v>5</v>
      </c>
      <c r="D608" s="51" t="n">
        <v>90</v>
      </c>
      <c r="E608" s="51" t="n">
        <v>0</v>
      </c>
      <c r="F608" s="51" t="n">
        <v>0</v>
      </c>
      <c r="G608" s="51" t="n">
        <v>0</v>
      </c>
      <c r="H608" s="51" t="n">
        <v>0</v>
      </c>
      <c r="I608" s="52" t="n">
        <v>30</v>
      </c>
      <c r="J608" s="52" t="n">
        <v>50</v>
      </c>
      <c r="K608" s="52" t="n">
        <v>0</v>
      </c>
      <c r="L608" s="52" t="n">
        <v>50</v>
      </c>
      <c r="M608" s="52" t="n">
        <v>0</v>
      </c>
      <c r="N608" s="53" t="n">
        <f aca="false">D608*$D$4</f>
        <v>112.5</v>
      </c>
      <c r="O608" s="53" t="n">
        <f aca="false">E608*$E$4</f>
        <v>0</v>
      </c>
      <c r="P608" s="53" t="n">
        <f aca="false">F608*$F$4</f>
        <v>0</v>
      </c>
      <c r="Q608" s="53" t="n">
        <f aca="false">G608*$G$4</f>
        <v>0</v>
      </c>
      <c r="R608" s="53" t="n">
        <f aca="false">H608*$H$4</f>
        <v>0</v>
      </c>
      <c r="S608" s="53" t="n">
        <f aca="false">(N608/100)*(I608*$I$4)+(N608/100)*(J608*$J$4)+(N608/100)*(L608*$L$4)</f>
        <v>292.5</v>
      </c>
      <c r="T608" s="53" t="n">
        <f aca="false">(O608/100)*(K608*$K$4)</f>
        <v>0</v>
      </c>
      <c r="U608" s="53" t="n">
        <f aca="false">(P608/100)*(K608*$K$4)+(P608/100)*(L608*$L$4)</f>
        <v>0</v>
      </c>
      <c r="V608" s="53" t="n">
        <f aca="false">(Q608/100)*(L608*$L$4)</f>
        <v>0</v>
      </c>
      <c r="W608" s="53" t="n">
        <f aca="false">(R608/100)*(K608*$K$4)+(R608/100)*(L608*$L$4)</f>
        <v>0</v>
      </c>
      <c r="X608" s="53" t="n">
        <f aca="false">N608+S608</f>
        <v>405</v>
      </c>
      <c r="Y608" s="53" t="n">
        <f aca="false">O608+T608</f>
        <v>0</v>
      </c>
      <c r="Z608" s="53" t="n">
        <f aca="false">P608+U608</f>
        <v>0</v>
      </c>
      <c r="AA608" s="53" t="n">
        <f aca="false">Q608+V608</f>
        <v>0</v>
      </c>
      <c r="AB608" s="53" t="n">
        <f aca="false">R608+W608</f>
        <v>0</v>
      </c>
      <c r="AC608" s="54" t="n">
        <f aca="false">ROUND(X608+Y608+Z608+AA608+AB608,1)</f>
        <v>405</v>
      </c>
      <c r="AD608" s="55" t="n">
        <f aca="false">(ROUND(AC608-AC607,1)/AC607)</f>
        <v>0.236263736263736</v>
      </c>
      <c r="AE608" s="46"/>
      <c r="AF608" s="47"/>
      <c r="AH608" s="59"/>
    </row>
    <row r="609" customFormat="false" ht="15" hidden="false" customHeight="false" outlineLevel="0" collapsed="false">
      <c r="A609" s="48" t="s">
        <v>30</v>
      </c>
      <c r="B609" s="61" t="n">
        <v>16</v>
      </c>
      <c r="C609" s="50" t="s">
        <v>6</v>
      </c>
      <c r="D609" s="51" t="n">
        <v>90</v>
      </c>
      <c r="E609" s="51" t="n">
        <v>0</v>
      </c>
      <c r="F609" s="51" t="n">
        <v>0</v>
      </c>
      <c r="G609" s="51" t="n">
        <v>0</v>
      </c>
      <c r="H609" s="51" t="n">
        <v>0</v>
      </c>
      <c r="I609" s="52" t="n">
        <v>10</v>
      </c>
      <c r="J609" s="52" t="n">
        <v>30</v>
      </c>
      <c r="K609" s="52" t="n">
        <v>0</v>
      </c>
      <c r="L609" s="52" t="n">
        <v>50</v>
      </c>
      <c r="M609" s="52" t="n">
        <v>0</v>
      </c>
      <c r="N609" s="53" t="n">
        <f aca="false">D609*$D$5</f>
        <v>117</v>
      </c>
      <c r="O609" s="53" t="n">
        <f aca="false">E609*$E$5</f>
        <v>0</v>
      </c>
      <c r="P609" s="53" t="n">
        <f aca="false">F609*$F$5</f>
        <v>0</v>
      </c>
      <c r="Q609" s="53" t="n">
        <f aca="false">G609*$G$5</f>
        <v>0</v>
      </c>
      <c r="R609" s="53" t="n">
        <f aca="false">H609*$H$5</f>
        <v>0</v>
      </c>
      <c r="S609" s="53" t="n">
        <f aca="false">(N609/100)*(I609*$I$5)+(N609/100)*(J609*$J$5)+(N609/100)*(L609*$L$5)</f>
        <v>210.6</v>
      </c>
      <c r="T609" s="53" t="n">
        <f aca="false">(O609/100)*(K609*$K$5)</f>
        <v>0</v>
      </c>
      <c r="U609" s="53" t="n">
        <f aca="false">(P609/100)*(K609*$K$5)+(P609/100)*(L609*$L$5)</f>
        <v>0</v>
      </c>
      <c r="V609" s="53" t="n">
        <f aca="false">(Q609/100)*(L609*$L$5)</f>
        <v>0</v>
      </c>
      <c r="W609" s="53" t="n">
        <f aca="false">(R609/100)*(K609*$K$5)+(R609/100)*(L609*$L$5)</f>
        <v>0</v>
      </c>
      <c r="X609" s="53" t="n">
        <f aca="false">N609+S609</f>
        <v>327.6</v>
      </c>
      <c r="Y609" s="53" t="n">
        <f aca="false">O609+T609</f>
        <v>0</v>
      </c>
      <c r="Z609" s="53" t="n">
        <f aca="false">P609+U609</f>
        <v>0</v>
      </c>
      <c r="AA609" s="53" t="n">
        <f aca="false">Q609+V609</f>
        <v>0</v>
      </c>
      <c r="AB609" s="53" t="n">
        <f aca="false">R609+W609</f>
        <v>0</v>
      </c>
      <c r="AC609" s="54" t="n">
        <f aca="false">ROUND(X609+Y609+Z609+AA609+AB609,1)</f>
        <v>327.6</v>
      </c>
      <c r="AD609" s="55" t="n">
        <f aca="false">(ROUND(AC609-AC607,1)/AC607)</f>
        <v>0</v>
      </c>
      <c r="AE609" s="46"/>
      <c r="AF609" s="47"/>
      <c r="AH609" s="59"/>
    </row>
    <row r="610" customFormat="false" ht="15" hidden="false" customHeight="false" outlineLevel="0" collapsed="false">
      <c r="A610" s="48" t="s">
        <v>31</v>
      </c>
      <c r="B610" s="61" t="n">
        <v>0</v>
      </c>
      <c r="C610" s="50" t="s">
        <v>7</v>
      </c>
      <c r="D610" s="51" t="n">
        <v>90</v>
      </c>
      <c r="E610" s="51" t="n">
        <v>0</v>
      </c>
      <c r="F610" s="51" t="n">
        <v>0</v>
      </c>
      <c r="G610" s="51" t="n">
        <v>0</v>
      </c>
      <c r="H610" s="51" t="n">
        <v>0</v>
      </c>
      <c r="I610" s="52" t="n">
        <v>10</v>
      </c>
      <c r="J610" s="52" t="n">
        <v>30</v>
      </c>
      <c r="K610" s="52" t="n">
        <v>0</v>
      </c>
      <c r="L610" s="52" t="n">
        <v>50</v>
      </c>
      <c r="M610" s="52" t="n">
        <v>0</v>
      </c>
      <c r="N610" s="53" t="n">
        <f aca="false">D610*$D$6</f>
        <v>117</v>
      </c>
      <c r="O610" s="53" t="n">
        <f aca="false">E610*$E$6</f>
        <v>0</v>
      </c>
      <c r="P610" s="53" t="n">
        <f aca="false">F610*$F$6</f>
        <v>0</v>
      </c>
      <c r="Q610" s="53" t="n">
        <f aca="false">G610*$G$6</f>
        <v>0</v>
      </c>
      <c r="R610" s="53" t="n">
        <f aca="false">H610*$H$6</f>
        <v>0</v>
      </c>
      <c r="S610" s="53" t="n">
        <f aca="false">(N610/100)*(I610*$I$6)+(N610/100)*(J610*$J$6)+(N610/100)*(L610*$L$6)</f>
        <v>210.6</v>
      </c>
      <c r="T610" s="53" t="n">
        <f aca="false">(O610/100)*(K610*$K$6)</f>
        <v>0</v>
      </c>
      <c r="U610" s="53" t="n">
        <f aca="false">(P610/100)*(K610*$K$6)+(P610/100)*(L610*$L$6)</f>
        <v>0</v>
      </c>
      <c r="V610" s="53" t="n">
        <f aca="false">(Q610/100)*(L610*$L$6)</f>
        <v>0</v>
      </c>
      <c r="W610" s="53" t="n">
        <f aca="false">(R610/100)*(K610*$K$6)+(R610/100)*(L610*$L$6)</f>
        <v>0</v>
      </c>
      <c r="X610" s="53" t="n">
        <f aca="false">N610+S610</f>
        <v>327.6</v>
      </c>
      <c r="Y610" s="53" t="n">
        <f aca="false">O610+T610</f>
        <v>0</v>
      </c>
      <c r="Z610" s="53" t="n">
        <f aca="false">P610+U610</f>
        <v>0</v>
      </c>
      <c r="AA610" s="53" t="n">
        <f aca="false">Q610+V610</f>
        <v>0</v>
      </c>
      <c r="AB610" s="53" t="n">
        <f aca="false">R610+W610</f>
        <v>0</v>
      </c>
      <c r="AC610" s="54" t="n">
        <f aca="false">ROUND(X610+Y610+Z610+AA610+AB610,1)</f>
        <v>327.6</v>
      </c>
      <c r="AD610" s="55" t="n">
        <f aca="false">(ROUND(AC610-AC607,1)/AC607)</f>
        <v>0</v>
      </c>
      <c r="AE610" s="46"/>
      <c r="AF610" s="47"/>
      <c r="AH610" s="59"/>
    </row>
    <row r="611" customFormat="false" ht="15" hidden="false" customHeight="false" outlineLevel="0" collapsed="false">
      <c r="A611" s="48" t="s">
        <v>32</v>
      </c>
      <c r="B611" s="61" t="n">
        <v>40</v>
      </c>
      <c r="C611" s="50" t="s">
        <v>8</v>
      </c>
      <c r="D611" s="51" t="n">
        <v>90</v>
      </c>
      <c r="E611" s="51" t="n">
        <v>0</v>
      </c>
      <c r="F611" s="51" t="n">
        <v>0</v>
      </c>
      <c r="G611" s="51" t="n">
        <v>0</v>
      </c>
      <c r="H611" s="51" t="n">
        <v>0</v>
      </c>
      <c r="I611" s="52" t="n">
        <v>10</v>
      </c>
      <c r="J611" s="52" t="n">
        <v>30</v>
      </c>
      <c r="K611" s="52" t="n">
        <v>0</v>
      </c>
      <c r="L611" s="52" t="n">
        <v>50</v>
      </c>
      <c r="M611" s="52" t="n">
        <v>0</v>
      </c>
      <c r="N611" s="53" t="n">
        <f aca="false">D611*$D$7</f>
        <v>117</v>
      </c>
      <c r="O611" s="53" t="n">
        <f aca="false">E611*$E$7</f>
        <v>0</v>
      </c>
      <c r="P611" s="53" t="n">
        <f aca="false">F611*$F$7</f>
        <v>0</v>
      </c>
      <c r="Q611" s="53" t="n">
        <f aca="false">G611*$G$7</f>
        <v>0</v>
      </c>
      <c r="R611" s="53" t="n">
        <f aca="false">H611*$H$7</f>
        <v>0</v>
      </c>
      <c r="S611" s="53" t="n">
        <f aca="false">(N611/100)*(I611*$I$7)+(N611/100)*(J611*$J$7)+(N611/100)*(L611*$L$7)</f>
        <v>210.6</v>
      </c>
      <c r="T611" s="53" t="n">
        <f aca="false">(O611/100)*(K611*$K$7)</f>
        <v>0</v>
      </c>
      <c r="U611" s="53" t="n">
        <f aca="false">(P611/100)*(K611*$K$7)+(P611/100)*(L611*$L$7)</f>
        <v>0</v>
      </c>
      <c r="V611" s="53" t="n">
        <f aca="false">(Q611/100)*(L611*$L$7)</f>
        <v>0</v>
      </c>
      <c r="W611" s="53" t="n">
        <f aca="false">(R611/100)*(K611*$K$7)+(R611/100)*(L611*$L$7)</f>
        <v>0</v>
      </c>
      <c r="X611" s="53" t="n">
        <f aca="false">N611+S611</f>
        <v>327.6</v>
      </c>
      <c r="Y611" s="53" t="n">
        <f aca="false">O611+T611</f>
        <v>0</v>
      </c>
      <c r="Z611" s="53" t="n">
        <f aca="false">P611+U611</f>
        <v>0</v>
      </c>
      <c r="AA611" s="53" t="n">
        <f aca="false">Q611+V611</f>
        <v>0</v>
      </c>
      <c r="AB611" s="53" t="n">
        <f aca="false">R611+W611</f>
        <v>0</v>
      </c>
      <c r="AC611" s="54" t="n">
        <f aca="false">ROUND(X611+Y611+Z611+AA611+AB611,1)</f>
        <v>327.6</v>
      </c>
      <c r="AD611" s="55" t="n">
        <f aca="false">(ROUND(AC611-AC607,1)/AC607)</f>
        <v>0</v>
      </c>
      <c r="AE611" s="46"/>
      <c r="AF611" s="47"/>
      <c r="AH611" s="59"/>
    </row>
    <row r="612" customFormat="false" ht="15" hidden="false" customHeight="false" outlineLevel="0" collapsed="false">
      <c r="A612" s="48" t="s">
        <v>33</v>
      </c>
      <c r="B612" s="61"/>
      <c r="C612" s="50" t="s">
        <v>9</v>
      </c>
      <c r="D612" s="51" t="n">
        <v>90</v>
      </c>
      <c r="E612" s="51" t="n">
        <v>0</v>
      </c>
      <c r="F612" s="51" t="n">
        <v>0</v>
      </c>
      <c r="G612" s="51" t="n">
        <v>0</v>
      </c>
      <c r="H612" s="51" t="n">
        <v>0</v>
      </c>
      <c r="I612" s="52" t="n">
        <v>10</v>
      </c>
      <c r="J612" s="52" t="n">
        <v>30</v>
      </c>
      <c r="K612" s="52" t="n">
        <v>0</v>
      </c>
      <c r="L612" s="52" t="n">
        <v>50</v>
      </c>
      <c r="M612" s="52" t="n">
        <v>0</v>
      </c>
      <c r="N612" s="53" t="n">
        <f aca="false">D612*$D$8</f>
        <v>117</v>
      </c>
      <c r="O612" s="53" t="n">
        <f aca="false">E612*$E$8</f>
        <v>0</v>
      </c>
      <c r="P612" s="53" t="n">
        <f aca="false">F612*$F$8</f>
        <v>0</v>
      </c>
      <c r="Q612" s="53" t="n">
        <f aca="false">G612*$G$8</f>
        <v>0</v>
      </c>
      <c r="R612" s="53" t="n">
        <f aca="false">H612*$H$8</f>
        <v>0</v>
      </c>
      <c r="S612" s="53" t="n">
        <f aca="false">(N612/100)*(I612*$I$8)+(N612/100)*(J612*$J$8)+(N612/100)*(L612*$L$8)</f>
        <v>210.6</v>
      </c>
      <c r="T612" s="53" t="n">
        <f aca="false">(O612/100)*(K612*$K$8)</f>
        <v>0</v>
      </c>
      <c r="U612" s="53" t="n">
        <f aca="false">(P612/100)*(K612*$K$8)+(P612/100)*(L612*$L$8)</f>
        <v>0</v>
      </c>
      <c r="V612" s="53" t="n">
        <f aca="false">(Q612/100)*(L612*$L$8)</f>
        <v>0</v>
      </c>
      <c r="W612" s="53" t="n">
        <f aca="false">(R612/100)*(K612*$K$8)+(R612/100)*(L612*$L$8)</f>
        <v>0</v>
      </c>
      <c r="X612" s="53" t="n">
        <f aca="false">N612+S612</f>
        <v>327.6</v>
      </c>
      <c r="Y612" s="53" t="n">
        <f aca="false">O612+T612</f>
        <v>0</v>
      </c>
      <c r="Z612" s="53" t="n">
        <f aca="false">P612+U612</f>
        <v>0</v>
      </c>
      <c r="AA612" s="53" t="n">
        <f aca="false">Q612+V612</f>
        <v>0</v>
      </c>
      <c r="AB612" s="53" t="n">
        <f aca="false">R612+W612</f>
        <v>0</v>
      </c>
      <c r="AC612" s="54" t="n">
        <f aca="false">ROUND(X612+Y612+Z612+AA612+AB612,1)</f>
        <v>327.6</v>
      </c>
      <c r="AD612" s="55" t="n">
        <f aca="false">(ROUND(AC612-AC607,1)/AC607)</f>
        <v>0</v>
      </c>
      <c r="AE612" s="46"/>
      <c r="AF612" s="47"/>
      <c r="AH612" s="59"/>
    </row>
    <row r="613" customFormat="false" ht="15" hidden="false" customHeight="false" outlineLevel="0" collapsed="false">
      <c r="A613" s="48" t="s">
        <v>34</v>
      </c>
      <c r="B613" s="61"/>
      <c r="C613" s="50" t="s">
        <v>10</v>
      </c>
      <c r="D613" s="51" t="n">
        <v>45</v>
      </c>
      <c r="E613" s="51" t="n">
        <v>95</v>
      </c>
      <c r="F613" s="51" t="n">
        <v>0</v>
      </c>
      <c r="G613" s="51" t="n">
        <v>0</v>
      </c>
      <c r="H613" s="51" t="n">
        <v>0</v>
      </c>
      <c r="I613" s="52" t="n">
        <v>10</v>
      </c>
      <c r="J613" s="52" t="n">
        <v>30</v>
      </c>
      <c r="K613" s="52" t="n">
        <v>118</v>
      </c>
      <c r="L613" s="52" t="n">
        <v>0</v>
      </c>
      <c r="M613" s="52" t="n">
        <v>0</v>
      </c>
      <c r="N613" s="53" t="n">
        <f aca="false">D613*$D$9</f>
        <v>56.25</v>
      </c>
      <c r="O613" s="53" t="n">
        <f aca="false">E613*$E$9</f>
        <v>118.75</v>
      </c>
      <c r="P613" s="53" t="n">
        <f aca="false">F613*$F$9</f>
        <v>0</v>
      </c>
      <c r="Q613" s="53" t="n">
        <f aca="false">G613*$G$9</f>
        <v>0</v>
      </c>
      <c r="R613" s="53" t="n">
        <f aca="false">H613*$H$9</f>
        <v>0</v>
      </c>
      <c r="S613" s="53" t="n">
        <f aca="false">(N613/100)*(I613*$I$9)+(N613/100)*(J613*$J$9)+(N613/100)*(L613*$L$9)</f>
        <v>22.5</v>
      </c>
      <c r="T613" s="53" t="n">
        <f aca="false">(O613/100)*(K613*$K$9)</f>
        <v>196.175</v>
      </c>
      <c r="U613" s="53" t="n">
        <f aca="false">(P613/100)*(K613*$K$9)+(P613/100)*(L613*$L$9)</f>
        <v>0</v>
      </c>
      <c r="V613" s="53" t="n">
        <f aca="false">(Q613/100)*(L613*$L$9)</f>
        <v>0</v>
      </c>
      <c r="W613" s="53" t="n">
        <f aca="false">(R613/100)*(K613*$K$9)+(R613/100)*(L613*$L$9)</f>
        <v>0</v>
      </c>
      <c r="X613" s="53" t="n">
        <f aca="false">N613+S613</f>
        <v>78.75</v>
      </c>
      <c r="Y613" s="53" t="n">
        <f aca="false">O613+T613</f>
        <v>314.925</v>
      </c>
      <c r="Z613" s="53" t="n">
        <f aca="false">P613+U613</f>
        <v>0</v>
      </c>
      <c r="AA613" s="53" t="n">
        <f aca="false">Q613+V613</f>
        <v>0</v>
      </c>
      <c r="AB613" s="53" t="n">
        <f aca="false">R613+W613</f>
        <v>0</v>
      </c>
      <c r="AC613" s="54" t="n">
        <f aca="false">ROUND(X613+Y613+Z613+AA613+AB613,1)</f>
        <v>393.7</v>
      </c>
      <c r="AD613" s="55" t="n">
        <f aca="false">(ROUND(AC613-AC607,1)/AC607)</f>
        <v>0.201770451770452</v>
      </c>
      <c r="AE613" s="46"/>
      <c r="AF613" s="47"/>
      <c r="AH613" s="59"/>
    </row>
    <row r="614" customFormat="false" ht="15" hidden="false" customHeight="false" outlineLevel="0" collapsed="false">
      <c r="A614" s="48" t="s">
        <v>35</v>
      </c>
      <c r="B614" s="61"/>
      <c r="C614" s="50" t="s">
        <v>11</v>
      </c>
      <c r="D614" s="51" t="n">
        <v>45</v>
      </c>
      <c r="E614" s="51" t="n">
        <v>0</v>
      </c>
      <c r="F614" s="51" t="n">
        <v>95</v>
      </c>
      <c r="G614" s="51" t="n">
        <v>0</v>
      </c>
      <c r="H614" s="51" t="n">
        <v>0</v>
      </c>
      <c r="I614" s="52" t="n">
        <v>10</v>
      </c>
      <c r="J614" s="52" t="n">
        <v>30</v>
      </c>
      <c r="K614" s="52" t="n">
        <v>48</v>
      </c>
      <c r="L614" s="52" t="n">
        <v>48</v>
      </c>
      <c r="M614" s="52" t="n">
        <v>0</v>
      </c>
      <c r="N614" s="53" t="n">
        <f aca="false">D614*$D$10</f>
        <v>56.25</v>
      </c>
      <c r="O614" s="53" t="n">
        <f aca="false">E614*$E$10</f>
        <v>0</v>
      </c>
      <c r="P614" s="53" t="n">
        <f aca="false">F614*$F$10</f>
        <v>118.75</v>
      </c>
      <c r="Q614" s="53" t="n">
        <f aca="false">G614*$G$10</f>
        <v>0</v>
      </c>
      <c r="R614" s="53" t="n">
        <f aca="false">H614*$H$10</f>
        <v>0</v>
      </c>
      <c r="S614" s="53" t="n">
        <f aca="false">(N614/100)*(I614*$I$10)+(N614/100)*(J614*$J$10)+(N614/100)*(L614*$L$10)</f>
        <v>60.3</v>
      </c>
      <c r="T614" s="53" t="n">
        <f aca="false">(O614/100)*(K614*$J$10)</f>
        <v>0</v>
      </c>
      <c r="U614" s="53" t="n">
        <f aca="false">(P614/100)*(K614*$K$10)+(P614/100)*(L614*$L$10)</f>
        <v>159.6</v>
      </c>
      <c r="V614" s="53" t="n">
        <f aca="false">(Q614/100)*(L614*$L$10)</f>
        <v>0</v>
      </c>
      <c r="W614" s="53" t="n">
        <f aca="false">(R614/100)*(K614*$K$10)+(R614/100)*(L614*$L$10)</f>
        <v>0</v>
      </c>
      <c r="X614" s="53" t="n">
        <f aca="false">N614+S614</f>
        <v>116.55</v>
      </c>
      <c r="Y614" s="53" t="n">
        <f aca="false">O614+T614</f>
        <v>0</v>
      </c>
      <c r="Z614" s="53" t="n">
        <f aca="false">P614+U614</f>
        <v>278.35</v>
      </c>
      <c r="AA614" s="53" t="n">
        <f aca="false">Q614+V614</f>
        <v>0</v>
      </c>
      <c r="AB614" s="53" t="n">
        <f aca="false">R614+W614</f>
        <v>0</v>
      </c>
      <c r="AC614" s="54" t="n">
        <f aca="false">ROUND(X614+Y614+Z614+AA614+AB614,1)</f>
        <v>394.9</v>
      </c>
      <c r="AD614" s="55" t="n">
        <f aca="false">(ROUND(AC614-AC607,1)/AC607)</f>
        <v>0.205433455433455</v>
      </c>
      <c r="AE614" s="46"/>
      <c r="AF614" s="47"/>
      <c r="AH614" s="47"/>
    </row>
    <row r="615" customFormat="false" ht="15" hidden="false" customHeight="false" outlineLevel="0" collapsed="false">
      <c r="A615" s="48" t="s">
        <v>36</v>
      </c>
      <c r="B615" s="61"/>
      <c r="C615" s="50" t="s">
        <v>12</v>
      </c>
      <c r="D615" s="51" t="n">
        <v>45</v>
      </c>
      <c r="E615" s="51" t="n">
        <v>0</v>
      </c>
      <c r="F615" s="51" t="n">
        <v>0</v>
      </c>
      <c r="G615" s="51" t="n">
        <v>95</v>
      </c>
      <c r="H615" s="51" t="n">
        <v>0</v>
      </c>
      <c r="I615" s="52" t="n">
        <v>10</v>
      </c>
      <c r="J615" s="52" t="n">
        <v>30</v>
      </c>
      <c r="K615" s="52" t="n">
        <v>0</v>
      </c>
      <c r="L615" s="52" t="n">
        <v>81</v>
      </c>
      <c r="M615" s="52" t="n">
        <v>0</v>
      </c>
      <c r="N615" s="53" t="n">
        <f aca="false">D615*$D$11</f>
        <v>56.25</v>
      </c>
      <c r="O615" s="53" t="n">
        <f aca="false">E615*$E$11</f>
        <v>0</v>
      </c>
      <c r="P615" s="53" t="n">
        <f aca="false">F615*$F$11</f>
        <v>0</v>
      </c>
      <c r="Q615" s="53" t="n">
        <f aca="false">G615*$G$11</f>
        <v>118.75</v>
      </c>
      <c r="R615" s="53" t="n">
        <f aca="false">H615*$H$11</f>
        <v>0</v>
      </c>
      <c r="S615" s="53" t="n">
        <f aca="false">(N615/100)*(I615*$I$11)+(N615/100)*(J615*$J$11)+(N615/100)*(L615*$L$11)</f>
        <v>86.2875</v>
      </c>
      <c r="T615" s="53" t="n">
        <f aca="false">(O615/100)*(K615*$K$11)</f>
        <v>0</v>
      </c>
      <c r="U615" s="53" t="n">
        <f aca="false">(P615/100)*(K615*$K$11)+(P615/100)*(L615*$L$11)</f>
        <v>0</v>
      </c>
      <c r="V615" s="53" t="n">
        <f aca="false">(Q615/100)*(L615*$L$11)</f>
        <v>134.6625</v>
      </c>
      <c r="W615" s="53" t="n">
        <f aca="false">(R615/100)*(K615*$K$11)+(R615/100)*(L615*$L$11)</f>
        <v>0</v>
      </c>
      <c r="X615" s="53" t="n">
        <f aca="false">N615+S615</f>
        <v>142.5375</v>
      </c>
      <c r="Y615" s="53" t="n">
        <f aca="false">O615+T615</f>
        <v>0</v>
      </c>
      <c r="Z615" s="53" t="n">
        <f aca="false">P615+U615</f>
        <v>0</v>
      </c>
      <c r="AA615" s="53" t="n">
        <f aca="false">Q615+V615</f>
        <v>253.4125</v>
      </c>
      <c r="AB615" s="53" t="n">
        <f aca="false">R615+W615</f>
        <v>0</v>
      </c>
      <c r="AC615" s="54" t="n">
        <f aca="false">ROUND(X615+Y615+Z615+AA615+AB615,1)</f>
        <v>396</v>
      </c>
      <c r="AD615" s="55" t="n">
        <f aca="false">(ROUND(AC615-AC607,1)/AC607)</f>
        <v>0.208791208791209</v>
      </c>
      <c r="AE615" s="46"/>
      <c r="AF615" s="47"/>
      <c r="AH615" s="59"/>
    </row>
    <row r="616" customFormat="false" ht="15" hidden="false" customHeight="false" outlineLevel="0" collapsed="false">
      <c r="A616" s="48" t="s">
        <v>37</v>
      </c>
      <c r="B616" s="61"/>
      <c r="C616" s="50" t="s">
        <v>13</v>
      </c>
      <c r="D616" s="51" t="n">
        <v>45</v>
      </c>
      <c r="E616" s="51" t="n">
        <v>0</v>
      </c>
      <c r="F616" s="51" t="n">
        <v>0</v>
      </c>
      <c r="G616" s="51" t="n">
        <v>0</v>
      </c>
      <c r="H616" s="51" t="n">
        <v>95</v>
      </c>
      <c r="I616" s="52" t="n">
        <v>10</v>
      </c>
      <c r="J616" s="52" t="n">
        <v>30</v>
      </c>
      <c r="K616" s="52" t="n">
        <v>48</v>
      </c>
      <c r="L616" s="52" t="n">
        <v>48</v>
      </c>
      <c r="M616" s="52" t="n">
        <v>0</v>
      </c>
      <c r="N616" s="53" t="n">
        <f aca="false">D616*$D$12</f>
        <v>56.25</v>
      </c>
      <c r="O616" s="53" t="n">
        <f aca="false">E616*$E$12</f>
        <v>0</v>
      </c>
      <c r="P616" s="53" t="n">
        <f aca="false">F616*$F$12</f>
        <v>0</v>
      </c>
      <c r="Q616" s="53" t="n">
        <f aca="false">G616*$G$12</f>
        <v>0</v>
      </c>
      <c r="R616" s="53" t="n">
        <f aca="false">H616*$H$12</f>
        <v>118.75</v>
      </c>
      <c r="S616" s="53" t="n">
        <f aca="false">(N616/100)*(I616*$I$12)+(N616/100)*(J616*$J$12)+(N616/100)*(L616*$L$12)</f>
        <v>60.3</v>
      </c>
      <c r="T616" s="53" t="n">
        <f aca="false">(O616/100)*(K616*$K$12)</f>
        <v>0</v>
      </c>
      <c r="U616" s="53" t="n">
        <f aca="false">(P616/100)*(K616*$K$12)+(P616/100)*(L616*$L$12)</f>
        <v>0</v>
      </c>
      <c r="V616" s="53" t="n">
        <f aca="false">(Q616/100)*(L616*$L$12)</f>
        <v>0</v>
      </c>
      <c r="W616" s="53" t="n">
        <f aca="false">(R616/100)*(K616*$K$12)+(R616/100)*(L616*$L$12)</f>
        <v>159.6</v>
      </c>
      <c r="X616" s="53" t="n">
        <f aca="false">N616+S616</f>
        <v>116.55</v>
      </c>
      <c r="Y616" s="53" t="n">
        <f aca="false">O616+T616</f>
        <v>0</v>
      </c>
      <c r="Z616" s="53" t="n">
        <f aca="false">P616+U616</f>
        <v>0</v>
      </c>
      <c r="AA616" s="53" t="n">
        <f aca="false">Q616+V616</f>
        <v>0</v>
      </c>
      <c r="AB616" s="53" t="n">
        <f aca="false">R616+W616</f>
        <v>278.35</v>
      </c>
      <c r="AC616" s="54" t="n">
        <f aca="false">ROUND(X616+Y616+Z616+AA616+AB616,1)</f>
        <v>394.9</v>
      </c>
      <c r="AD616" s="55" t="n">
        <f aca="false">(ROUND(AC616-AC607,1)/AC607)</f>
        <v>0.205433455433455</v>
      </c>
      <c r="AE616" s="46"/>
      <c r="AF616" s="47"/>
      <c r="AH616" s="59"/>
    </row>
    <row r="617" customFormat="false" ht="15" hidden="false" customHeight="false" outlineLevel="0" collapsed="false">
      <c r="A617" s="48" t="s">
        <v>38</v>
      </c>
      <c r="B617" s="61"/>
      <c r="C617" s="50" t="s">
        <v>14</v>
      </c>
      <c r="D617" s="51" t="n">
        <v>90</v>
      </c>
      <c r="E617" s="51" t="n">
        <v>0</v>
      </c>
      <c r="F617" s="51" t="n">
        <v>0</v>
      </c>
      <c r="G617" s="51" t="n">
        <v>0</v>
      </c>
      <c r="H617" s="51" t="n">
        <v>0</v>
      </c>
      <c r="I617" s="52" t="n">
        <v>10</v>
      </c>
      <c r="J617" s="52" t="n">
        <v>30</v>
      </c>
      <c r="K617" s="52" t="n">
        <v>0</v>
      </c>
      <c r="L617" s="52" t="n">
        <v>50</v>
      </c>
      <c r="M617" s="52" t="n">
        <v>75</v>
      </c>
      <c r="N617" s="53" t="n">
        <f aca="false">D617*$D$13</f>
        <v>112.5</v>
      </c>
      <c r="O617" s="53" t="n">
        <f aca="false">E617*$E$13</f>
        <v>0</v>
      </c>
      <c r="P617" s="53" t="n">
        <f aca="false">F617*$F$13</f>
        <v>0</v>
      </c>
      <c r="Q617" s="53" t="n">
        <f aca="false">G617*$G$13</f>
        <v>0</v>
      </c>
      <c r="R617" s="53" t="n">
        <f aca="false">H617*$H$13</f>
        <v>0</v>
      </c>
      <c r="S617" s="53" t="n">
        <f aca="false">(N617/100)*(I617*$I$13)+(N617/100)*(J617*$J$13)+(N617/100)*(M617*$M$13)+(N617/100)*(L617*$L$13)</f>
        <v>270</v>
      </c>
      <c r="T617" s="53" t="n">
        <f aca="false">(O617/100)*(K617*$K$13)+(O617/100)*(M617*$M$13)</f>
        <v>0</v>
      </c>
      <c r="U617" s="53" t="n">
        <f aca="false">(P617/100)*(K617*$K$13)+(P617/100)*(L617*$L$13)+(P617/100)*(M617*$M$13)</f>
        <v>0</v>
      </c>
      <c r="V617" s="53" t="n">
        <f aca="false">(Q617/100)*(L617*$L$13)+(Q617/100)*(M617*$M$13)</f>
        <v>0</v>
      </c>
      <c r="W617" s="53" t="n">
        <f aca="false">(R617/100)*(K617*$K$13)+(R617/100)*(L617*$L$13)+(R617/100)*(M617*$M$13)</f>
        <v>0</v>
      </c>
      <c r="X617" s="53" t="n">
        <f aca="false">N617+S617</f>
        <v>382.5</v>
      </c>
      <c r="Y617" s="53" t="n">
        <f aca="false">O617+T617</f>
        <v>0</v>
      </c>
      <c r="Z617" s="53" t="n">
        <f aca="false">P617+U617</f>
        <v>0</v>
      </c>
      <c r="AA617" s="53" t="n">
        <f aca="false">Q617+V617</f>
        <v>0</v>
      </c>
      <c r="AB617" s="53" t="n">
        <f aca="false">R617+W617</f>
        <v>0</v>
      </c>
      <c r="AC617" s="54" t="n">
        <f aca="false">ROUND(X617+Y617+Z617+AA617+AB617,1)</f>
        <v>382.5</v>
      </c>
      <c r="AD617" s="55" t="n">
        <f aca="false">(ROUND(AC617-AC607,1)/AC607)</f>
        <v>0.167582417582418</v>
      </c>
      <c r="AE617" s="46"/>
      <c r="AF617" s="47"/>
      <c r="AH617" s="59"/>
    </row>
    <row r="618" customFormat="false" ht="15" hidden="false" customHeight="false" outlineLevel="0" collapsed="false">
      <c r="A618" s="48" t="s">
        <v>39</v>
      </c>
      <c r="B618" s="61"/>
      <c r="C618" s="50" t="s">
        <v>15</v>
      </c>
      <c r="D618" s="51" t="n">
        <v>114</v>
      </c>
      <c r="E618" s="51" t="n">
        <v>0</v>
      </c>
      <c r="F618" s="51" t="n">
        <v>0</v>
      </c>
      <c r="G618" s="51" t="n">
        <v>0</v>
      </c>
      <c r="H618" s="51" t="n">
        <v>0</v>
      </c>
      <c r="I618" s="52" t="n">
        <v>10</v>
      </c>
      <c r="J618" s="52" t="n">
        <v>30</v>
      </c>
      <c r="K618" s="52" t="n">
        <v>80</v>
      </c>
      <c r="L618" s="52" t="n">
        <v>0</v>
      </c>
      <c r="M618" s="52" t="n">
        <v>0</v>
      </c>
      <c r="N618" s="53" t="n">
        <f aca="false">D618*$D$14</f>
        <v>142.5</v>
      </c>
      <c r="O618" s="53" t="n">
        <f aca="false">E618*$E$14</f>
        <v>0</v>
      </c>
      <c r="P618" s="53" t="n">
        <f aca="false">F618*$F$14</f>
        <v>0</v>
      </c>
      <c r="Q618" s="53" t="n">
        <f aca="false">G618*$G$14</f>
        <v>0</v>
      </c>
      <c r="R618" s="53" t="n">
        <f aca="false">H618*$H$14</f>
        <v>0</v>
      </c>
      <c r="S618" s="53" t="n">
        <f aca="false">(N618/100)*(I618*$I$14)+(N618/100)*(J618*$J$14)+(N618/100)*(K618*$K$14)</f>
        <v>285</v>
      </c>
      <c r="T618" s="53" t="n">
        <f aca="false">(O618/100)*(K618*$K$14)</f>
        <v>0</v>
      </c>
      <c r="U618" s="53" t="n">
        <f aca="false">(P618/100)*(K618*$K$14)+(P618/100)*(L618*$L$14)</f>
        <v>0</v>
      </c>
      <c r="V618" s="53" t="n">
        <f aca="false">(Q618/100)*(L618*$L$14)</f>
        <v>0</v>
      </c>
      <c r="W618" s="53" t="n">
        <f aca="false">(R618/100)*(K618*$L$14)+(R618/100)*(L618*$M$14)</f>
        <v>0</v>
      </c>
      <c r="X618" s="53" t="n">
        <f aca="false">N618+S618</f>
        <v>427.5</v>
      </c>
      <c r="Y618" s="53" t="n">
        <f aca="false">O618+T618</f>
        <v>0</v>
      </c>
      <c r="Z618" s="53" t="n">
        <f aca="false">P618+U618</f>
        <v>0</v>
      </c>
      <c r="AA618" s="53" t="n">
        <f aca="false">Q618+V618</f>
        <v>0</v>
      </c>
      <c r="AB618" s="53" t="n">
        <f aca="false">R618+W618</f>
        <v>0</v>
      </c>
      <c r="AC618" s="54" t="n">
        <f aca="false">ROUND(X618+Y618+Z618+AA618+AB618,1)</f>
        <v>427.5</v>
      </c>
      <c r="AD618" s="55" t="n">
        <f aca="false">(ROUND(AC618-AC607,1)/AC607)</f>
        <v>0.304945054945055</v>
      </c>
      <c r="AE618" s="46"/>
      <c r="AF618" s="47"/>
      <c r="AH618" s="59"/>
    </row>
    <row r="619" customFormat="false" ht="15" hidden="false" customHeight="false" outlineLevel="0" collapsed="false">
      <c r="A619" s="48"/>
      <c r="B619" s="61"/>
      <c r="C619" s="50" t="s">
        <v>16</v>
      </c>
      <c r="D619" s="51" t="n">
        <v>114</v>
      </c>
      <c r="E619" s="51" t="n">
        <v>0</v>
      </c>
      <c r="F619" s="51" t="n">
        <v>0</v>
      </c>
      <c r="G619" s="51" t="n">
        <v>0</v>
      </c>
      <c r="H619" s="51" t="n">
        <v>0</v>
      </c>
      <c r="I619" s="52" t="n">
        <v>10</v>
      </c>
      <c r="J619" s="52" t="n">
        <v>30</v>
      </c>
      <c r="K619" s="52" t="n">
        <v>0</v>
      </c>
      <c r="L619" s="52" t="n">
        <v>80</v>
      </c>
      <c r="M619" s="52" t="n">
        <v>0</v>
      </c>
      <c r="N619" s="53" t="n">
        <f aca="false">D619*$D$15</f>
        <v>142.5</v>
      </c>
      <c r="O619" s="53" t="n">
        <f aca="false">E619*$E$15</f>
        <v>0</v>
      </c>
      <c r="P619" s="53" t="n">
        <f aca="false">F619*$F$15</f>
        <v>0</v>
      </c>
      <c r="Q619" s="53" t="n">
        <f aca="false">G619*$G$15</f>
        <v>0</v>
      </c>
      <c r="R619" s="53" t="n">
        <f aca="false">H619*$H$15</f>
        <v>0</v>
      </c>
      <c r="S619" s="53" t="n">
        <f aca="false">(N619/100)*(I619*$I$15)+(N619/100)*(J619*$J$15)+(N619/100)*(L619*$L$15)</f>
        <v>285</v>
      </c>
      <c r="T619" s="53" t="n">
        <f aca="false">(O619/100)*(K619*$K$15)</f>
        <v>0</v>
      </c>
      <c r="U619" s="53" t="n">
        <f aca="false">(P619/100)*(K619*$K$15)+(P619/100)*(L619*$L$15)</f>
        <v>0</v>
      </c>
      <c r="V619" s="53" t="n">
        <f aca="false">(Q619/100)*(L619*$L$15)</f>
        <v>0</v>
      </c>
      <c r="W619" s="53" t="n">
        <f aca="false">(R619/100)*(K619*$K$15)+(R619/100)*(L619*$L$15)</f>
        <v>0</v>
      </c>
      <c r="X619" s="53" t="n">
        <f aca="false">N619+S619</f>
        <v>427.5</v>
      </c>
      <c r="Y619" s="53" t="n">
        <f aca="false">O619+T619</f>
        <v>0</v>
      </c>
      <c r="Z619" s="53" t="n">
        <f aca="false">P619+U619</f>
        <v>0</v>
      </c>
      <c r="AA619" s="53" t="n">
        <f aca="false">Q619+V619</f>
        <v>0</v>
      </c>
      <c r="AB619" s="53" t="n">
        <f aca="false">R619+W619</f>
        <v>0</v>
      </c>
      <c r="AC619" s="54" t="n">
        <f aca="false">ROUND(X619+Y619+Z619+AA619+AB619,1)</f>
        <v>427.5</v>
      </c>
      <c r="AD619" s="55" t="n">
        <f aca="false">(ROUND(AC619-AC607,1)/AC607)</f>
        <v>0.304945054945055</v>
      </c>
      <c r="AE619" s="46"/>
      <c r="AF619" s="47"/>
      <c r="AH619" s="59"/>
    </row>
    <row r="620" customFormat="false" ht="15" hidden="false" customHeight="false" outlineLevel="0" collapsed="false">
      <c r="A620" s="48"/>
      <c r="B620" s="61"/>
      <c r="C620" s="50" t="s">
        <v>17</v>
      </c>
      <c r="D620" s="51" t="n">
        <v>90</v>
      </c>
      <c r="E620" s="51" t="n">
        <v>0</v>
      </c>
      <c r="F620" s="51" t="n">
        <v>0</v>
      </c>
      <c r="G620" s="51" t="n">
        <v>0</v>
      </c>
      <c r="H620" s="51" t="n">
        <v>0</v>
      </c>
      <c r="I620" s="52" t="n">
        <v>10</v>
      </c>
      <c r="J620" s="52" t="n">
        <v>60</v>
      </c>
      <c r="K620" s="52" t="n">
        <v>0</v>
      </c>
      <c r="L620" s="52" t="n">
        <v>50</v>
      </c>
      <c r="M620" s="52" t="n">
        <v>0</v>
      </c>
      <c r="N620" s="53" t="n">
        <f aca="false">D620*$D$16</f>
        <v>112.5</v>
      </c>
      <c r="O620" s="53" t="n">
        <f aca="false">E620*$E$16</f>
        <v>0</v>
      </c>
      <c r="P620" s="53" t="n">
        <f aca="false">F620*$F$16</f>
        <v>0</v>
      </c>
      <c r="Q620" s="53" t="n">
        <f aca="false">G620*$G$16</f>
        <v>0</v>
      </c>
      <c r="R620" s="53" t="n">
        <f aca="false">H620*$H$16</f>
        <v>0</v>
      </c>
      <c r="S620" s="53" t="n">
        <f aca="false">(N620/100)*(I620*$I$16)+(N620/100)*(J620*$J$16)+(N620/100)*(L620*$L$16)</f>
        <v>236.25</v>
      </c>
      <c r="T620" s="53" t="n">
        <f aca="false">(O620/100)*(K620*$K$16)</f>
        <v>0</v>
      </c>
      <c r="U620" s="53" t="n">
        <f aca="false">(P620/100)*(K620*$K$16)+(P620/100)*(L620*$L$16)</f>
        <v>0</v>
      </c>
      <c r="V620" s="53" t="n">
        <f aca="false">(Q620/100)*(L620*$L$16)</f>
        <v>0</v>
      </c>
      <c r="W620" s="53" t="n">
        <f aca="false">(R620/100)*(K620*$K$16)+(R620/100)*(L620*$L$16)</f>
        <v>0</v>
      </c>
      <c r="X620" s="53" t="n">
        <f aca="false">N620+S620</f>
        <v>348.75</v>
      </c>
      <c r="Y620" s="53" t="n">
        <f aca="false">O620+T620</f>
        <v>0</v>
      </c>
      <c r="Z620" s="53" t="n">
        <f aca="false">P620+U620</f>
        <v>0</v>
      </c>
      <c r="AA620" s="53" t="n">
        <f aca="false">Q620+V620</f>
        <v>0</v>
      </c>
      <c r="AB620" s="53" t="n">
        <f aca="false">R620+W620</f>
        <v>0</v>
      </c>
      <c r="AC620" s="54" t="n">
        <f aca="false">ROUND(X620+Y620+Z620+AA620+AB620,1)</f>
        <v>348.8</v>
      </c>
      <c r="AD620" s="55" t="n">
        <f aca="false">(ROUND(AC620-AC607,1)/AC607)</f>
        <v>0.0647130647130647</v>
      </c>
      <c r="AE620" s="46"/>
      <c r="AF620" s="47"/>
      <c r="AH620" s="59"/>
    </row>
    <row r="621" customFormat="false" ht="15" hidden="false" customHeight="false" outlineLevel="0" collapsed="false">
      <c r="A621" s="48"/>
      <c r="B621" s="61"/>
      <c r="C621" s="50" t="s">
        <v>18</v>
      </c>
      <c r="D621" s="51" t="n">
        <v>90</v>
      </c>
      <c r="E621" s="51" t="n">
        <v>0</v>
      </c>
      <c r="F621" s="51" t="n">
        <v>0</v>
      </c>
      <c r="G621" s="51" t="n">
        <v>0</v>
      </c>
      <c r="H621" s="51" t="n">
        <v>0</v>
      </c>
      <c r="I621" s="52" t="n">
        <v>44</v>
      </c>
      <c r="J621" s="52" t="n">
        <v>30</v>
      </c>
      <c r="K621" s="52" t="n">
        <v>0</v>
      </c>
      <c r="L621" s="52" t="n">
        <v>50</v>
      </c>
      <c r="M621" s="52" t="n">
        <v>0</v>
      </c>
      <c r="N621" s="53" t="n">
        <f aca="false">D621*$D$17</f>
        <v>112.5</v>
      </c>
      <c r="O621" s="53" t="n">
        <f aca="false">E621*$E$17</f>
        <v>0</v>
      </c>
      <c r="P621" s="53" t="n">
        <f aca="false">F621*$F$17</f>
        <v>0</v>
      </c>
      <c r="Q621" s="53" t="n">
        <f aca="false">G621*$G$17</f>
        <v>0</v>
      </c>
      <c r="R621" s="53" t="n">
        <f aca="false">H621*$H$17</f>
        <v>0</v>
      </c>
      <c r="S621" s="53" t="n">
        <f aca="false">(N621/100)*(I621*$I$17)+(N621/100)*(J621*$J$17)+(N621/100)*(L621*$L$17)</f>
        <v>213.75</v>
      </c>
      <c r="T621" s="53" t="n">
        <f aca="false">(O621/100)*(K621*$K$17)</f>
        <v>0</v>
      </c>
      <c r="U621" s="53" t="n">
        <f aca="false">(P621/100)*(K621*$K$17)+(P621/100)*(L621*$L$17)</f>
        <v>0</v>
      </c>
      <c r="V621" s="53" t="n">
        <f aca="false">(Q621/100)*(L621*$L$17)</f>
        <v>0</v>
      </c>
      <c r="W621" s="53" t="n">
        <f aca="false">(R621/100)*(K621*$K$17)+(R621/100)*(L621*$L$17)</f>
        <v>0</v>
      </c>
      <c r="X621" s="53" t="n">
        <f aca="false">N621+S621</f>
        <v>326.25</v>
      </c>
      <c r="Y621" s="53" t="n">
        <f aca="false">O621+T621</f>
        <v>0</v>
      </c>
      <c r="Z621" s="53" t="n">
        <f aca="false">P621+U621</f>
        <v>0</v>
      </c>
      <c r="AA621" s="53" t="n">
        <f aca="false">Q621+V621</f>
        <v>0</v>
      </c>
      <c r="AB621" s="53" t="n">
        <f aca="false">R621+W621</f>
        <v>0</v>
      </c>
      <c r="AC621" s="54" t="n">
        <f aca="false">ROUND(X621+Y621+Z621+AA621+AB621,1)</f>
        <v>326.3</v>
      </c>
      <c r="AD621" s="55" t="n">
        <f aca="false">(ROUND(AC621-AC607,1)/AC607)</f>
        <v>-0.00396825396825397</v>
      </c>
      <c r="AE621" s="46" t="s">
        <v>28</v>
      </c>
      <c r="AF621" s="47"/>
      <c r="AH621" s="59"/>
    </row>
    <row r="622" customFormat="false" ht="15" hidden="false" customHeight="false" outlineLevel="0" collapsed="false">
      <c r="A622" s="56" t="s">
        <v>19</v>
      </c>
      <c r="B622" s="62" t="s">
        <v>84</v>
      </c>
      <c r="C622" s="40" t="s">
        <v>50</v>
      </c>
      <c r="D622" s="41" t="n">
        <v>70</v>
      </c>
      <c r="E622" s="41" t="n">
        <v>0</v>
      </c>
      <c r="F622" s="41" t="n">
        <v>0</v>
      </c>
      <c r="G622" s="41" t="n">
        <v>0</v>
      </c>
      <c r="H622" s="41" t="n">
        <v>40</v>
      </c>
      <c r="I622" s="42" t="n">
        <v>20</v>
      </c>
      <c r="J622" s="42" t="n">
        <v>50</v>
      </c>
      <c r="K622" s="42" t="n">
        <v>30</v>
      </c>
      <c r="L622" s="42" t="n">
        <v>30</v>
      </c>
      <c r="M622" s="42" t="n">
        <v>0</v>
      </c>
      <c r="N622" s="43" t="n">
        <f aca="false">D622*$D$3</f>
        <v>91</v>
      </c>
      <c r="O622" s="43" t="n">
        <f aca="false">E622*$E$3</f>
        <v>0</v>
      </c>
      <c r="P622" s="43" t="n">
        <f aca="false">F622*$F$3</f>
        <v>0</v>
      </c>
      <c r="Q622" s="43" t="n">
        <f aca="false">G622*$G$3</f>
        <v>0</v>
      </c>
      <c r="R622" s="43" t="n">
        <f aca="false">H622*$H$3</f>
        <v>52</v>
      </c>
      <c r="S622" s="43" t="n">
        <f aca="false">(N622/100)*(I622*$I$3)+(N622/100)*(J622*$J$3)</f>
        <v>127.4</v>
      </c>
      <c r="T622" s="43" t="n">
        <f aca="false">(O622/100)*(K622*$K$3)</f>
        <v>0</v>
      </c>
      <c r="U622" s="43" t="n">
        <f aca="false">(P622/100)*(K622*$K$3)+(P622/100)*(L622*$L$3)</f>
        <v>0</v>
      </c>
      <c r="V622" s="43" t="n">
        <f aca="false">(Q622/100)*(L622*$L$3)</f>
        <v>0</v>
      </c>
      <c r="W622" s="43" t="n">
        <f aca="false">(R622/100)*(K622*$K$3)+(R622/100)*(L622*$L$3)</f>
        <v>62.4</v>
      </c>
      <c r="X622" s="43" t="n">
        <f aca="false">N622+S622</f>
        <v>218.4</v>
      </c>
      <c r="Y622" s="43" t="n">
        <f aca="false">O622+T622</f>
        <v>0</v>
      </c>
      <c r="Z622" s="43" t="n">
        <f aca="false">P622+U622</f>
        <v>0</v>
      </c>
      <c r="AA622" s="43" t="n">
        <f aca="false">Q622+V622</f>
        <v>0</v>
      </c>
      <c r="AB622" s="43" t="n">
        <f aca="false">R622+W622</f>
        <v>114.4</v>
      </c>
      <c r="AC622" s="44" t="n">
        <f aca="false">ROUND(X622+Y622+Z622+AA622+AB622,1)</f>
        <v>332.8</v>
      </c>
      <c r="AD622" s="45"/>
      <c r="AE622" s="46"/>
      <c r="AF622" s="47"/>
      <c r="AH622" s="59"/>
    </row>
    <row r="623" customFormat="false" ht="15" hidden="false" customHeight="false" outlineLevel="0" collapsed="false">
      <c r="A623" s="48" t="s">
        <v>29</v>
      </c>
      <c r="B623" s="63" t="n">
        <v>10</v>
      </c>
      <c r="C623" s="50" t="s">
        <v>5</v>
      </c>
      <c r="D623" s="51" t="n">
        <v>70</v>
      </c>
      <c r="E623" s="51" t="n">
        <v>0</v>
      </c>
      <c r="F623" s="51" t="n">
        <v>0</v>
      </c>
      <c r="G623" s="51" t="n">
        <v>0</v>
      </c>
      <c r="H623" s="51" t="n">
        <v>40</v>
      </c>
      <c r="I623" s="52" t="n">
        <v>40</v>
      </c>
      <c r="J623" s="52" t="n">
        <v>60</v>
      </c>
      <c r="K623" s="52" t="n">
        <v>30</v>
      </c>
      <c r="L623" s="52" t="n">
        <v>30</v>
      </c>
      <c r="M623" s="52" t="n">
        <v>0</v>
      </c>
      <c r="N623" s="53" t="n">
        <f aca="false">D623*$D$4</f>
        <v>87.5</v>
      </c>
      <c r="O623" s="53" t="n">
        <f aca="false">E623*$E$4</f>
        <v>0</v>
      </c>
      <c r="P623" s="53" t="n">
        <f aca="false">F623*$F$4</f>
        <v>0</v>
      </c>
      <c r="Q623" s="53" t="n">
        <f aca="false">G623*$G$4</f>
        <v>0</v>
      </c>
      <c r="R623" s="53" t="n">
        <f aca="false">H623*$H$4</f>
        <v>50</v>
      </c>
      <c r="S623" s="53" t="n">
        <f aca="false">(N623/100)*(I623*$I$4)+(N623/100)*(J623*$J$4)</f>
        <v>175</v>
      </c>
      <c r="T623" s="53" t="n">
        <f aca="false">(O623/100)*(K623*$K$4)</f>
        <v>0</v>
      </c>
      <c r="U623" s="53" t="n">
        <f aca="false">(P623/100)*(K623*$K$4)+(P623/100)*(L623*$L$4)</f>
        <v>0</v>
      </c>
      <c r="V623" s="53" t="n">
        <f aca="false">(Q623/100)*(L623*$L$4)</f>
        <v>0</v>
      </c>
      <c r="W623" s="53" t="n">
        <f aca="false">(R623/100)*(K623*$K$4)+(R623/100)*(L623*$L$4)</f>
        <v>60</v>
      </c>
      <c r="X623" s="53" t="n">
        <f aca="false">N623+S623</f>
        <v>262.5</v>
      </c>
      <c r="Y623" s="53" t="n">
        <f aca="false">O623+T623</f>
        <v>0</v>
      </c>
      <c r="Z623" s="53" t="n">
        <f aca="false">P623+U623</f>
        <v>0</v>
      </c>
      <c r="AA623" s="53" t="n">
        <f aca="false">Q623+V623</f>
        <v>0</v>
      </c>
      <c r="AB623" s="53" t="n">
        <f aca="false">R623+W623</f>
        <v>110</v>
      </c>
      <c r="AC623" s="54" t="n">
        <f aca="false">ROUND(X623+Y623+Z623+AA623+AB623,1)</f>
        <v>372.5</v>
      </c>
      <c r="AD623" s="55" t="n">
        <f aca="false">(ROUND(AC623-AC622,1)/AC622)</f>
        <v>0.119290865384615</v>
      </c>
      <c r="AE623" s="46"/>
      <c r="AF623" s="47"/>
      <c r="AH623" s="59"/>
    </row>
    <row r="624" customFormat="false" ht="15" hidden="false" customHeight="false" outlineLevel="0" collapsed="false">
      <c r="A624" s="48" t="s">
        <v>30</v>
      </c>
      <c r="B624" s="63" t="n">
        <v>16</v>
      </c>
      <c r="C624" s="50" t="s">
        <v>6</v>
      </c>
      <c r="D624" s="51" t="n">
        <v>70</v>
      </c>
      <c r="E624" s="51" t="n">
        <v>0</v>
      </c>
      <c r="F624" s="51" t="n">
        <v>0</v>
      </c>
      <c r="G624" s="51" t="n">
        <v>0</v>
      </c>
      <c r="H624" s="51" t="n">
        <v>40</v>
      </c>
      <c r="I624" s="52" t="n">
        <v>20</v>
      </c>
      <c r="J624" s="52" t="n">
        <v>50</v>
      </c>
      <c r="K624" s="52" t="n">
        <v>30</v>
      </c>
      <c r="L624" s="52" t="n">
        <v>30</v>
      </c>
      <c r="M624" s="52" t="n">
        <v>0</v>
      </c>
      <c r="N624" s="53" t="n">
        <f aca="false">D624*$D$5</f>
        <v>91</v>
      </c>
      <c r="O624" s="53" t="n">
        <f aca="false">E624*$E$5</f>
        <v>0</v>
      </c>
      <c r="P624" s="53" t="n">
        <f aca="false">F624*$F$5</f>
        <v>0</v>
      </c>
      <c r="Q624" s="53" t="n">
        <f aca="false">G624*$G$5</f>
        <v>0</v>
      </c>
      <c r="R624" s="53" t="n">
        <f aca="false">H624*$H$5</f>
        <v>52</v>
      </c>
      <c r="S624" s="53" t="n">
        <f aca="false">(N624/100)*(I624*$I$5)+(N624/100)*(J624*$J$5)</f>
        <v>127.4</v>
      </c>
      <c r="T624" s="53" t="n">
        <f aca="false">(O624/100)*(K624*$K$5)</f>
        <v>0</v>
      </c>
      <c r="U624" s="53" t="n">
        <f aca="false">(P624/100)*(K624*$K$5)+(P624/100)*(L624*$L$5)</f>
        <v>0</v>
      </c>
      <c r="V624" s="53" t="n">
        <f aca="false">(Q624/100)*(L624*$L$5)</f>
        <v>0</v>
      </c>
      <c r="W624" s="53" t="n">
        <f aca="false">(R624/100)*(K624*$K$5)+(R624/100)*(L624*$L$5)</f>
        <v>62.4</v>
      </c>
      <c r="X624" s="53" t="n">
        <f aca="false">N624+S624</f>
        <v>218.4</v>
      </c>
      <c r="Y624" s="53" t="n">
        <f aca="false">O624+T624</f>
        <v>0</v>
      </c>
      <c r="Z624" s="53" t="n">
        <f aca="false">P624+U624</f>
        <v>0</v>
      </c>
      <c r="AA624" s="53" t="n">
        <f aca="false">Q624+V624</f>
        <v>0</v>
      </c>
      <c r="AB624" s="53" t="n">
        <f aca="false">R624+W624</f>
        <v>114.4</v>
      </c>
      <c r="AC624" s="54" t="n">
        <f aca="false">ROUND(X624+Y624+Z624+AA624+AB624,1)</f>
        <v>332.8</v>
      </c>
      <c r="AD624" s="55" t="n">
        <f aca="false">(ROUND(AC624-AC622,1)/AC622)</f>
        <v>0</v>
      </c>
      <c r="AE624" s="46"/>
      <c r="AF624" s="47"/>
      <c r="AH624" s="59"/>
    </row>
    <row r="625" customFormat="false" ht="15" hidden="false" customHeight="false" outlineLevel="0" collapsed="false">
      <c r="A625" s="48" t="s">
        <v>31</v>
      </c>
      <c r="B625" s="63" t="n">
        <v>15</v>
      </c>
      <c r="C625" s="50" t="s">
        <v>7</v>
      </c>
      <c r="D625" s="51" t="n">
        <v>70</v>
      </c>
      <c r="E625" s="51" t="n">
        <v>0</v>
      </c>
      <c r="F625" s="51" t="n">
        <v>0</v>
      </c>
      <c r="G625" s="51" t="n">
        <v>0</v>
      </c>
      <c r="H625" s="51" t="n">
        <v>40</v>
      </c>
      <c r="I625" s="52" t="n">
        <v>20</v>
      </c>
      <c r="J625" s="52" t="n">
        <v>50</v>
      </c>
      <c r="K625" s="52" t="n">
        <v>30</v>
      </c>
      <c r="L625" s="52" t="n">
        <v>30</v>
      </c>
      <c r="M625" s="52" t="n">
        <v>0</v>
      </c>
      <c r="N625" s="53" t="n">
        <f aca="false">D625*$D$6</f>
        <v>91</v>
      </c>
      <c r="O625" s="53" t="n">
        <f aca="false">E625*$E$6</f>
        <v>0</v>
      </c>
      <c r="P625" s="53" t="n">
        <f aca="false">F625*$F$6</f>
        <v>0</v>
      </c>
      <c r="Q625" s="53" t="n">
        <f aca="false">G625*$G$6</f>
        <v>0</v>
      </c>
      <c r="R625" s="53" t="n">
        <f aca="false">H625*$H$6</f>
        <v>52</v>
      </c>
      <c r="S625" s="53" t="n">
        <f aca="false">(N625/100)*(I625*$I$6)+(N625/100)*(J625*$J$6)</f>
        <v>127.4</v>
      </c>
      <c r="T625" s="53" t="n">
        <f aca="false">(O625/100)*(K625*$K$6)</f>
        <v>0</v>
      </c>
      <c r="U625" s="53" t="n">
        <f aca="false">(P625/100)*(K625*$K$6)+(P625/100)*(L625*$L$6)</f>
        <v>0</v>
      </c>
      <c r="V625" s="53" t="n">
        <f aca="false">(Q625/100)*(L625*$L$6)</f>
        <v>0</v>
      </c>
      <c r="W625" s="53" t="n">
        <f aca="false">(R625/100)*(K625*$K$6)+(R625/100)*(L625*$L$6)</f>
        <v>62.4</v>
      </c>
      <c r="X625" s="53" t="n">
        <f aca="false">N625+S625</f>
        <v>218.4</v>
      </c>
      <c r="Y625" s="53" t="n">
        <f aca="false">O625+T625</f>
        <v>0</v>
      </c>
      <c r="Z625" s="53" t="n">
        <f aca="false">P625+U625</f>
        <v>0</v>
      </c>
      <c r="AA625" s="53" t="n">
        <f aca="false">Q625+V625</f>
        <v>0</v>
      </c>
      <c r="AB625" s="53" t="n">
        <f aca="false">R625+W625</f>
        <v>114.4</v>
      </c>
      <c r="AC625" s="54" t="n">
        <f aca="false">ROUND(X625+Y625+Z625+AA625+AB625,1)</f>
        <v>332.8</v>
      </c>
      <c r="AD625" s="55" t="n">
        <f aca="false">(ROUND(AC625-AC622,1)/AC622)</f>
        <v>0</v>
      </c>
      <c r="AE625" s="46"/>
      <c r="AF625" s="47"/>
      <c r="AH625" s="59"/>
    </row>
    <row r="626" customFormat="false" ht="15" hidden="false" customHeight="false" outlineLevel="0" collapsed="false">
      <c r="A626" s="48" t="s">
        <v>32</v>
      </c>
      <c r="B626" s="63" t="n">
        <v>15</v>
      </c>
      <c r="C626" s="50" t="s">
        <v>8</v>
      </c>
      <c r="D626" s="51" t="n">
        <v>70</v>
      </c>
      <c r="E626" s="51" t="n">
        <v>0</v>
      </c>
      <c r="F626" s="51" t="n">
        <v>0</v>
      </c>
      <c r="G626" s="51" t="n">
        <v>0</v>
      </c>
      <c r="H626" s="51" t="n">
        <v>40</v>
      </c>
      <c r="I626" s="52" t="n">
        <v>20</v>
      </c>
      <c r="J626" s="52" t="n">
        <v>50</v>
      </c>
      <c r="K626" s="52" t="n">
        <v>30</v>
      </c>
      <c r="L626" s="52" t="n">
        <v>30</v>
      </c>
      <c r="M626" s="52" t="n">
        <v>0</v>
      </c>
      <c r="N626" s="53" t="n">
        <f aca="false">D626*$D$7</f>
        <v>91</v>
      </c>
      <c r="O626" s="53" t="n">
        <f aca="false">E626*$E$7</f>
        <v>0</v>
      </c>
      <c r="P626" s="53" t="n">
        <f aca="false">F626*$F$7</f>
        <v>0</v>
      </c>
      <c r="Q626" s="53" t="n">
        <f aca="false">G626*$G$7</f>
        <v>0</v>
      </c>
      <c r="R626" s="53" t="n">
        <f aca="false">H626*$H$7</f>
        <v>52</v>
      </c>
      <c r="S626" s="53" t="n">
        <f aca="false">(N626/100)*(I626*$I$7)+(N626/100)*(J626*$J$7)</f>
        <v>127.4</v>
      </c>
      <c r="T626" s="53" t="n">
        <f aca="false">(O626/100)*(K626*$K$7)</f>
        <v>0</v>
      </c>
      <c r="U626" s="53" t="n">
        <f aca="false">(P626/100)*(K626*$K$7)+(P626/100)*(L626*$L$7)</f>
        <v>0</v>
      </c>
      <c r="V626" s="53" t="n">
        <f aca="false">(Q626/100)*(L626*$L$7)</f>
        <v>0</v>
      </c>
      <c r="W626" s="53" t="n">
        <f aca="false">(R626/100)*(K626*$K$7)+(R626/100)*(L626*$L$7)</f>
        <v>62.4</v>
      </c>
      <c r="X626" s="53" t="n">
        <f aca="false">N626+S626</f>
        <v>218.4</v>
      </c>
      <c r="Y626" s="53" t="n">
        <f aca="false">O626+T626</f>
        <v>0</v>
      </c>
      <c r="Z626" s="53" t="n">
        <f aca="false">P626+U626</f>
        <v>0</v>
      </c>
      <c r="AA626" s="53" t="n">
        <f aca="false">Q626+V626</f>
        <v>0</v>
      </c>
      <c r="AB626" s="53" t="n">
        <f aca="false">R626+W626</f>
        <v>114.4</v>
      </c>
      <c r="AC626" s="54" t="n">
        <f aca="false">ROUND(X626+Y626+Z626+AA626+AB626,1)</f>
        <v>332.8</v>
      </c>
      <c r="AD626" s="55" t="n">
        <f aca="false">(ROUND(AC626-AC622,1)/AC622)</f>
        <v>0</v>
      </c>
      <c r="AE626" s="46"/>
      <c r="AF626" s="47"/>
      <c r="AH626" s="59"/>
    </row>
    <row r="627" customFormat="false" ht="15" hidden="false" customHeight="false" outlineLevel="0" collapsed="false">
      <c r="A627" s="48" t="s">
        <v>33</v>
      </c>
      <c r="B627" s="63"/>
      <c r="C627" s="50" t="s">
        <v>9</v>
      </c>
      <c r="D627" s="51" t="n">
        <v>70</v>
      </c>
      <c r="E627" s="51" t="n">
        <v>0</v>
      </c>
      <c r="F627" s="51" t="n">
        <v>0</v>
      </c>
      <c r="G627" s="51" t="n">
        <v>0</v>
      </c>
      <c r="H627" s="51" t="n">
        <v>40</v>
      </c>
      <c r="I627" s="52" t="n">
        <v>20</v>
      </c>
      <c r="J627" s="52" t="n">
        <v>50</v>
      </c>
      <c r="K627" s="52" t="n">
        <v>30</v>
      </c>
      <c r="L627" s="52" t="n">
        <v>30</v>
      </c>
      <c r="M627" s="52" t="n">
        <v>0</v>
      </c>
      <c r="N627" s="53" t="n">
        <f aca="false">D627*$D$8</f>
        <v>91</v>
      </c>
      <c r="O627" s="53" t="n">
        <f aca="false">E627*$E$8</f>
        <v>0</v>
      </c>
      <c r="P627" s="53" t="n">
        <f aca="false">F627*$F$8</f>
        <v>0</v>
      </c>
      <c r="Q627" s="53" t="n">
        <f aca="false">G627*$G$8</f>
        <v>0</v>
      </c>
      <c r="R627" s="53" t="n">
        <f aca="false">H627*$H$8</f>
        <v>52</v>
      </c>
      <c r="S627" s="53" t="n">
        <f aca="false">(N627/100)*(I627*$I$8)+(N627/100)*(J627*$J$8)</f>
        <v>127.4</v>
      </c>
      <c r="T627" s="53" t="n">
        <f aca="false">(O627/100)*(K627*$K$8)</f>
        <v>0</v>
      </c>
      <c r="U627" s="53" t="n">
        <f aca="false">(P627/100)*(K627*$K$8)+(P627/100)*(L627*$L$8)</f>
        <v>0</v>
      </c>
      <c r="V627" s="53" t="n">
        <f aca="false">(Q627/100)*(L627*$L$8)</f>
        <v>0</v>
      </c>
      <c r="W627" s="53" t="n">
        <f aca="false">(R627/100)*(K627*$K$8)+(R627/100)*(L627*$L$8)</f>
        <v>62.4</v>
      </c>
      <c r="X627" s="53" t="n">
        <f aca="false">N627+S627</f>
        <v>218.4</v>
      </c>
      <c r="Y627" s="53" t="n">
        <f aca="false">O627+T627</f>
        <v>0</v>
      </c>
      <c r="Z627" s="53" t="n">
        <f aca="false">P627+U627</f>
        <v>0</v>
      </c>
      <c r="AA627" s="53" t="n">
        <f aca="false">Q627+V627</f>
        <v>0</v>
      </c>
      <c r="AB627" s="53" t="n">
        <f aca="false">R627+W627</f>
        <v>114.4</v>
      </c>
      <c r="AC627" s="54" t="n">
        <f aca="false">ROUND(X627+Y627+Z627+AA627+AB627,1)</f>
        <v>332.8</v>
      </c>
      <c r="AD627" s="55" t="n">
        <f aca="false">(ROUND(AC627-AC622,1)/AC622)</f>
        <v>0</v>
      </c>
      <c r="AE627" s="46"/>
      <c r="AF627" s="47"/>
      <c r="AH627" s="59"/>
    </row>
    <row r="628" customFormat="false" ht="15" hidden="false" customHeight="false" outlineLevel="0" collapsed="false">
      <c r="A628" s="48" t="s">
        <v>34</v>
      </c>
      <c r="B628" s="63"/>
      <c r="C628" s="50" t="s">
        <v>10</v>
      </c>
      <c r="D628" s="51" t="n">
        <v>35</v>
      </c>
      <c r="E628" s="51" t="n">
        <v>115</v>
      </c>
      <c r="F628" s="51" t="n">
        <v>0</v>
      </c>
      <c r="G628" s="51" t="n">
        <v>0</v>
      </c>
      <c r="H628" s="51" t="n">
        <v>0</v>
      </c>
      <c r="I628" s="52" t="n">
        <v>20</v>
      </c>
      <c r="J628" s="52" t="n">
        <v>50</v>
      </c>
      <c r="K628" s="52" t="n">
        <v>90</v>
      </c>
      <c r="L628" s="52" t="n">
        <v>0</v>
      </c>
      <c r="M628" s="52" t="n">
        <v>0</v>
      </c>
      <c r="N628" s="53" t="n">
        <f aca="false">D628*$D$9</f>
        <v>43.75</v>
      </c>
      <c r="O628" s="53" t="n">
        <f aca="false">E628*$E$9</f>
        <v>143.75</v>
      </c>
      <c r="P628" s="53" t="n">
        <f aca="false">F628*$F$9</f>
        <v>0</v>
      </c>
      <c r="Q628" s="53" t="n">
        <f aca="false">G628*$G$9</f>
        <v>0</v>
      </c>
      <c r="R628" s="53" t="n">
        <f aca="false">H628*$H$9</f>
        <v>0</v>
      </c>
      <c r="S628" s="53" t="n">
        <f aca="false">(N628/100)*(I628*$I$9)+(N628/100)*(J628*$J$9)</f>
        <v>30.625</v>
      </c>
      <c r="T628" s="53" t="n">
        <f aca="false">(O628/100)*(K628*$K$9)</f>
        <v>181.125</v>
      </c>
      <c r="U628" s="53" t="n">
        <f aca="false">(P628/100)*(K628*$K$9)+(P628/100)*(L628*$L$9)</f>
        <v>0</v>
      </c>
      <c r="V628" s="53" t="n">
        <f aca="false">(Q628/100)*(L628*$L$9)</f>
        <v>0</v>
      </c>
      <c r="W628" s="53" t="n">
        <f aca="false">(R628/100)*(K628*$K$9)+(R628/100)*(L628*$L$9)</f>
        <v>0</v>
      </c>
      <c r="X628" s="53" t="n">
        <f aca="false">N628+S628</f>
        <v>74.375</v>
      </c>
      <c r="Y628" s="53" t="n">
        <f aca="false">O628+T628</f>
        <v>324.875</v>
      </c>
      <c r="Z628" s="53" t="n">
        <f aca="false">P628+U628</f>
        <v>0</v>
      </c>
      <c r="AA628" s="53" t="n">
        <f aca="false">Q628+V628</f>
        <v>0</v>
      </c>
      <c r="AB628" s="53" t="n">
        <f aca="false">R628+W628</f>
        <v>0</v>
      </c>
      <c r="AC628" s="54" t="n">
        <f aca="false">ROUND(X628+Y628+Z628+AA628+AB628,1)</f>
        <v>399.3</v>
      </c>
      <c r="AD628" s="55" t="n">
        <f aca="false">(ROUND(AC628-AC622,1)/AC622)</f>
        <v>0.199819711538462</v>
      </c>
      <c r="AE628" s="46"/>
      <c r="AF628" s="47"/>
      <c r="AH628" s="59"/>
    </row>
    <row r="629" customFormat="false" ht="15" hidden="false" customHeight="false" outlineLevel="0" collapsed="false">
      <c r="A629" s="48" t="s">
        <v>35</v>
      </c>
      <c r="B629" s="63"/>
      <c r="C629" s="50" t="s">
        <v>11</v>
      </c>
      <c r="D629" s="51" t="n">
        <v>35</v>
      </c>
      <c r="E629" s="51" t="n">
        <v>0</v>
      </c>
      <c r="F629" s="51" t="n">
        <v>115</v>
      </c>
      <c r="G629" s="51" t="n">
        <v>0</v>
      </c>
      <c r="H629" s="51" t="n">
        <v>0</v>
      </c>
      <c r="I629" s="52" t="n">
        <v>20</v>
      </c>
      <c r="J629" s="52" t="n">
        <v>50</v>
      </c>
      <c r="K629" s="52" t="n">
        <v>45</v>
      </c>
      <c r="L629" s="52" t="n">
        <v>45</v>
      </c>
      <c r="M629" s="52" t="n">
        <v>0</v>
      </c>
      <c r="N629" s="53" t="n">
        <f aca="false">D629*$D$10</f>
        <v>43.75</v>
      </c>
      <c r="O629" s="53" t="n">
        <f aca="false">E629*$E$10</f>
        <v>0</v>
      </c>
      <c r="P629" s="53" t="n">
        <f aca="false">F629*$F$10</f>
        <v>143.75</v>
      </c>
      <c r="Q629" s="53" t="n">
        <f aca="false">G629*$G$10</f>
        <v>0</v>
      </c>
      <c r="R629" s="53" t="n">
        <f aca="false">H629*$H$10</f>
        <v>0</v>
      </c>
      <c r="S629" s="53" t="n">
        <f aca="false">(N629/100)*(I629*$I$10)+(N629/100)*(J629*$J$10)</f>
        <v>30.625</v>
      </c>
      <c r="T629" s="53" t="n">
        <f aca="false">(O629/100)*(K629*$J$10)</f>
        <v>0</v>
      </c>
      <c r="U629" s="53" t="n">
        <f aca="false">(P629/100)*(K629*$K$10)+(P629/100)*(L629*$L$10)</f>
        <v>181.125</v>
      </c>
      <c r="V629" s="53" t="n">
        <f aca="false">(Q629/100)*(L629*$L$10)</f>
        <v>0</v>
      </c>
      <c r="W629" s="53" t="n">
        <f aca="false">(R629/100)*(K629*$K$10)+(R629/100)*(L629*$L$10)</f>
        <v>0</v>
      </c>
      <c r="X629" s="53" t="n">
        <f aca="false">N629+S629</f>
        <v>74.375</v>
      </c>
      <c r="Y629" s="53" t="n">
        <f aca="false">O629+T629</f>
        <v>0</v>
      </c>
      <c r="Z629" s="53" t="n">
        <f aca="false">P629+U629</f>
        <v>324.875</v>
      </c>
      <c r="AA629" s="53" t="n">
        <f aca="false">Q629+V629</f>
        <v>0</v>
      </c>
      <c r="AB629" s="53" t="n">
        <f aca="false">R629+W629</f>
        <v>0</v>
      </c>
      <c r="AC629" s="54" t="n">
        <f aca="false">ROUND(X629+Y629+Z629+AA629+AB629,1)</f>
        <v>399.3</v>
      </c>
      <c r="AD629" s="55" t="n">
        <f aca="false">(ROUND(AC629-AC622,1)/AC622)</f>
        <v>0.199819711538462</v>
      </c>
      <c r="AE629" s="46"/>
      <c r="AF629" s="47"/>
      <c r="AH629" s="59"/>
    </row>
    <row r="630" customFormat="false" ht="15" hidden="false" customHeight="false" outlineLevel="0" collapsed="false">
      <c r="A630" s="48" t="s">
        <v>36</v>
      </c>
      <c r="B630" s="63"/>
      <c r="C630" s="50" t="s">
        <v>12</v>
      </c>
      <c r="D630" s="51" t="n">
        <v>35</v>
      </c>
      <c r="E630" s="51" t="n">
        <v>0</v>
      </c>
      <c r="F630" s="51" t="n">
        <v>0</v>
      </c>
      <c r="G630" s="51" t="n">
        <v>115</v>
      </c>
      <c r="H630" s="51" t="n">
        <v>0</v>
      </c>
      <c r="I630" s="52" t="n">
        <v>20</v>
      </c>
      <c r="J630" s="52" t="n">
        <v>50</v>
      </c>
      <c r="K630" s="52" t="n">
        <v>0</v>
      </c>
      <c r="L630" s="52" t="n">
        <v>90</v>
      </c>
      <c r="M630" s="52" t="n">
        <v>0</v>
      </c>
      <c r="N630" s="53" t="n">
        <f aca="false">D630*$D$11</f>
        <v>43.75</v>
      </c>
      <c r="O630" s="53" t="n">
        <f aca="false">E630*$E$11</f>
        <v>0</v>
      </c>
      <c r="P630" s="53" t="n">
        <f aca="false">F630*$F$11</f>
        <v>0</v>
      </c>
      <c r="Q630" s="53" t="n">
        <f aca="false">G630*$G$11</f>
        <v>143.75</v>
      </c>
      <c r="R630" s="53" t="n">
        <f aca="false">H630*$H$11</f>
        <v>0</v>
      </c>
      <c r="S630" s="53" t="n">
        <f aca="false">(N630/100)*(I630*$I$11)+(N630/100)*(J630*$J$11)</f>
        <v>30.625</v>
      </c>
      <c r="T630" s="53" t="n">
        <f aca="false">(O630/100)*(K630*$K$11)</f>
        <v>0</v>
      </c>
      <c r="U630" s="53" t="n">
        <f aca="false">(P630/100)*(K630*$K$11)+(P630/100)*(L630*$L$11)</f>
        <v>0</v>
      </c>
      <c r="V630" s="53" t="n">
        <f aca="false">(Q630/100)*(L630*$L$11)</f>
        <v>181.125</v>
      </c>
      <c r="W630" s="53" t="n">
        <f aca="false">(R630/100)*(K630*$K$11)+(R630/100)*(L630*$L$11)</f>
        <v>0</v>
      </c>
      <c r="X630" s="53" t="n">
        <f aca="false">N630+S630</f>
        <v>74.375</v>
      </c>
      <c r="Y630" s="53" t="n">
        <f aca="false">O630+T630</f>
        <v>0</v>
      </c>
      <c r="Z630" s="53" t="n">
        <f aca="false">P630+U630</f>
        <v>0</v>
      </c>
      <c r="AA630" s="53" t="n">
        <f aca="false">Q630+V630</f>
        <v>324.875</v>
      </c>
      <c r="AB630" s="53" t="n">
        <f aca="false">R630+W630</f>
        <v>0</v>
      </c>
      <c r="AC630" s="54" t="n">
        <f aca="false">ROUND(X630+Y630+Z630+AA630+AB630,1)</f>
        <v>399.3</v>
      </c>
      <c r="AD630" s="55" t="n">
        <f aca="false">(ROUND(AC630-AC622,1)/AC622)</f>
        <v>0.199819711538462</v>
      </c>
      <c r="AE630" s="46"/>
      <c r="AF630" s="47"/>
      <c r="AH630" s="59"/>
    </row>
    <row r="631" customFormat="false" ht="15" hidden="false" customHeight="false" outlineLevel="0" collapsed="false">
      <c r="A631" s="48" t="s">
        <v>37</v>
      </c>
      <c r="B631" s="63"/>
      <c r="C631" s="50" t="s">
        <v>13</v>
      </c>
      <c r="D631" s="51" t="n">
        <v>35</v>
      </c>
      <c r="E631" s="51" t="n">
        <v>0</v>
      </c>
      <c r="F631" s="51" t="n">
        <v>0</v>
      </c>
      <c r="G631" s="51" t="n">
        <v>0</v>
      </c>
      <c r="H631" s="51" t="n">
        <v>115</v>
      </c>
      <c r="I631" s="52" t="n">
        <v>20</v>
      </c>
      <c r="J631" s="52" t="n">
        <v>50</v>
      </c>
      <c r="K631" s="52" t="n">
        <v>50</v>
      </c>
      <c r="L631" s="52" t="n">
        <v>50</v>
      </c>
      <c r="M631" s="52" t="n">
        <v>0</v>
      </c>
      <c r="N631" s="53" t="n">
        <f aca="false">D631*$D$12</f>
        <v>43.75</v>
      </c>
      <c r="O631" s="53" t="n">
        <f aca="false">E631*$E$12</f>
        <v>0</v>
      </c>
      <c r="P631" s="53" t="n">
        <f aca="false">F631*$F$12</f>
        <v>0</v>
      </c>
      <c r="Q631" s="53" t="n">
        <f aca="false">G631*$G$12</f>
        <v>0</v>
      </c>
      <c r="R631" s="53" t="n">
        <f aca="false">H631*$H$12</f>
        <v>143.75</v>
      </c>
      <c r="S631" s="53" t="n">
        <f aca="false">(N631/100)*(I631*$I$12)+(N631/100)*(J631*$J$12)</f>
        <v>30.625</v>
      </c>
      <c r="T631" s="53" t="n">
        <f aca="false">(O631/100)*(K631*$K$12)</f>
        <v>0</v>
      </c>
      <c r="U631" s="53" t="n">
        <f aca="false">(P631/100)*(K631*$K$12)+(P631/100)*(L631*$L$12)</f>
        <v>0</v>
      </c>
      <c r="V631" s="53" t="n">
        <f aca="false">(Q631/100)*(L631*$L$12)</f>
        <v>0</v>
      </c>
      <c r="W631" s="53" t="n">
        <f aca="false">(R631/100)*(K631*$K$12)+(R631/100)*(L631*$L$12)</f>
        <v>201.25</v>
      </c>
      <c r="X631" s="53" t="n">
        <f aca="false">N631+S631</f>
        <v>74.375</v>
      </c>
      <c r="Y631" s="53" t="n">
        <f aca="false">O631+T631</f>
        <v>0</v>
      </c>
      <c r="Z631" s="53" t="n">
        <f aca="false">P631+U631</f>
        <v>0</v>
      </c>
      <c r="AA631" s="53" t="n">
        <f aca="false">Q631+V631</f>
        <v>0</v>
      </c>
      <c r="AB631" s="53" t="n">
        <f aca="false">R631+W631</f>
        <v>345</v>
      </c>
      <c r="AC631" s="54" t="n">
        <f aca="false">ROUND(X631+Y631+Z631+AA631+AB631,1)</f>
        <v>419.4</v>
      </c>
      <c r="AD631" s="55" t="n">
        <f aca="false">(ROUND(AC631-AC622,1)/AC622)</f>
        <v>0.260216346153846</v>
      </c>
      <c r="AE631" s="46"/>
      <c r="AF631" s="47"/>
      <c r="AH631" s="59"/>
    </row>
    <row r="632" customFormat="false" ht="15" hidden="false" customHeight="false" outlineLevel="0" collapsed="false">
      <c r="A632" s="48" t="s">
        <v>38</v>
      </c>
      <c r="B632" s="63"/>
      <c r="C632" s="50" t="s">
        <v>14</v>
      </c>
      <c r="D632" s="51" t="n">
        <v>70</v>
      </c>
      <c r="E632" s="51" t="n">
        <v>0</v>
      </c>
      <c r="F632" s="51" t="n">
        <v>0</v>
      </c>
      <c r="G632" s="51" t="n">
        <v>0</v>
      </c>
      <c r="H632" s="51" t="n">
        <v>40</v>
      </c>
      <c r="I632" s="52" t="n">
        <v>20</v>
      </c>
      <c r="J632" s="52" t="n">
        <v>50</v>
      </c>
      <c r="K632" s="52" t="n">
        <v>30</v>
      </c>
      <c r="L632" s="52" t="n">
        <v>30</v>
      </c>
      <c r="M632" s="52" t="n">
        <v>60</v>
      </c>
      <c r="N632" s="53" t="n">
        <f aca="false">D632*$D$13</f>
        <v>87.5</v>
      </c>
      <c r="O632" s="53" t="n">
        <f aca="false">E632*$E$13</f>
        <v>0</v>
      </c>
      <c r="P632" s="53" t="n">
        <f aca="false">F632*$F$13</f>
        <v>0</v>
      </c>
      <c r="Q632" s="53" t="n">
        <f aca="false">G632*$G$13</f>
        <v>0</v>
      </c>
      <c r="R632" s="53" t="n">
        <f aca="false">H632*$H$13</f>
        <v>50</v>
      </c>
      <c r="S632" s="53" t="n">
        <f aca="false">(N632/100)*(I632*$I$13)+(N632/100)*(J632*$J$13)+(N632/100)*(M632*$M$13)</f>
        <v>166.25</v>
      </c>
      <c r="T632" s="53" t="n">
        <f aca="false">(O632/100)*(K632*$K$13)+(O632/100)*(M632*$M$13)</f>
        <v>0</v>
      </c>
      <c r="U632" s="53" t="n">
        <f aca="false">(P632/100)*(K632*$K$13)+(P632/100)*(L632*$L$13)+(P632/100)*(M632*$M$13)</f>
        <v>0</v>
      </c>
      <c r="V632" s="53" t="n">
        <f aca="false">(Q632/100)*(L632*$L$13)+(Q632/100)*(M632*$M$13)</f>
        <v>0</v>
      </c>
      <c r="W632" s="53" t="n">
        <f aca="false">(R632/100)*(K632*$K$13)+(R632/100)*(L632*$L$13)+(R632/100)*(M632*$M$13)</f>
        <v>90</v>
      </c>
      <c r="X632" s="53" t="n">
        <f aca="false">N632+S632</f>
        <v>253.75</v>
      </c>
      <c r="Y632" s="53" t="n">
        <f aca="false">O632+T632</f>
        <v>0</v>
      </c>
      <c r="Z632" s="53" t="n">
        <f aca="false">P632+U632</f>
        <v>0</v>
      </c>
      <c r="AA632" s="53" t="n">
        <f aca="false">Q632+V632</f>
        <v>0</v>
      </c>
      <c r="AB632" s="53" t="n">
        <f aca="false">R632+W632</f>
        <v>140</v>
      </c>
      <c r="AC632" s="54" t="n">
        <f aca="false">ROUND(X632+Y632+Z632+AA632+AB632,1)</f>
        <v>393.8</v>
      </c>
      <c r="AD632" s="55" t="n">
        <f aca="false">(ROUND(AC632-AC622,1)/AC622)</f>
        <v>0.183293269230769</v>
      </c>
      <c r="AE632" s="46"/>
      <c r="AF632" s="47"/>
      <c r="AH632" s="59"/>
    </row>
    <row r="633" customFormat="false" ht="15" hidden="false" customHeight="false" outlineLevel="0" collapsed="false">
      <c r="A633" s="48" t="s">
        <v>39</v>
      </c>
      <c r="B633" s="63"/>
      <c r="C633" s="50" t="s">
        <v>15</v>
      </c>
      <c r="D633" s="51" t="n">
        <v>100</v>
      </c>
      <c r="E633" s="51" t="n">
        <v>0</v>
      </c>
      <c r="F633" s="51" t="n">
        <v>0</v>
      </c>
      <c r="G633" s="51" t="n">
        <v>0</v>
      </c>
      <c r="H633" s="51" t="n">
        <v>0</v>
      </c>
      <c r="I633" s="52" t="n">
        <v>20</v>
      </c>
      <c r="J633" s="52" t="n">
        <v>50</v>
      </c>
      <c r="K633" s="52" t="n">
        <v>80</v>
      </c>
      <c r="L633" s="52" t="n">
        <v>0</v>
      </c>
      <c r="M633" s="52" t="n">
        <v>0</v>
      </c>
      <c r="N633" s="53" t="n">
        <f aca="false">D633*$D$14</f>
        <v>125</v>
      </c>
      <c r="O633" s="53" t="n">
        <f aca="false">E633*$E$14</f>
        <v>0</v>
      </c>
      <c r="P633" s="53" t="n">
        <f aca="false">F633*$F$14</f>
        <v>0</v>
      </c>
      <c r="Q633" s="53" t="n">
        <f aca="false">G633*$G$14</f>
        <v>0</v>
      </c>
      <c r="R633" s="53" t="n">
        <f aca="false">H633*$H$14</f>
        <v>0</v>
      </c>
      <c r="S633" s="53" t="n">
        <f aca="false">(N633/100)*(I633*$I$14)+(N633/100)*(J633*$J$14)+(N633/100)*(K633*$K$14)</f>
        <v>287.5</v>
      </c>
      <c r="T633" s="53" t="n">
        <f aca="false">(O633/100)*(K633*$K$14)</f>
        <v>0</v>
      </c>
      <c r="U633" s="53" t="n">
        <f aca="false">(P633/100)*(K633*$K$14)+(P633/100)*(L633*$L$14)</f>
        <v>0</v>
      </c>
      <c r="V633" s="53" t="n">
        <f aca="false">(Q633/100)*(L633*$L$14)</f>
        <v>0</v>
      </c>
      <c r="W633" s="53" t="n">
        <f aca="false">(R633/100)*(K633*$L$14)+(R633/100)*(L633*$M$14)</f>
        <v>0</v>
      </c>
      <c r="X633" s="53" t="n">
        <f aca="false">N633+S633</f>
        <v>412.5</v>
      </c>
      <c r="Y633" s="53" t="n">
        <f aca="false">O633+T633</f>
        <v>0</v>
      </c>
      <c r="Z633" s="53" t="n">
        <f aca="false">P633+U633</f>
        <v>0</v>
      </c>
      <c r="AA633" s="53" t="n">
        <f aca="false">Q633+V633</f>
        <v>0</v>
      </c>
      <c r="AB633" s="53" t="n">
        <f aca="false">R633+W633</f>
        <v>0</v>
      </c>
      <c r="AC633" s="54" t="n">
        <f aca="false">ROUND(X633+Y633+Z633+AA633+AB633,1)</f>
        <v>412.5</v>
      </c>
      <c r="AD633" s="55" t="n">
        <f aca="false">(ROUND(AC633-AC622,1)/AC622)</f>
        <v>0.239483173076923</v>
      </c>
      <c r="AE633" s="46"/>
      <c r="AF633" s="47"/>
      <c r="AH633" s="59"/>
    </row>
    <row r="634" customFormat="false" ht="15" hidden="false" customHeight="false" outlineLevel="0" collapsed="false">
      <c r="A634" s="48"/>
      <c r="B634" s="63"/>
      <c r="C634" s="50" t="s">
        <v>16</v>
      </c>
      <c r="D634" s="51" t="n">
        <v>100</v>
      </c>
      <c r="E634" s="51" t="n">
        <v>0</v>
      </c>
      <c r="F634" s="51" t="n">
        <v>0</v>
      </c>
      <c r="G634" s="51" t="n">
        <v>0</v>
      </c>
      <c r="H634" s="51" t="n">
        <v>0</v>
      </c>
      <c r="I634" s="52" t="n">
        <v>20</v>
      </c>
      <c r="J634" s="52" t="n">
        <v>50</v>
      </c>
      <c r="K634" s="52" t="n">
        <v>0</v>
      </c>
      <c r="L634" s="52" t="n">
        <v>80</v>
      </c>
      <c r="M634" s="52" t="n">
        <v>0</v>
      </c>
      <c r="N634" s="53" t="n">
        <f aca="false">D634*$D$15</f>
        <v>125</v>
      </c>
      <c r="O634" s="53" t="n">
        <f aca="false">E634*$E$15</f>
        <v>0</v>
      </c>
      <c r="P634" s="53" t="n">
        <f aca="false">F634*$F$15</f>
        <v>0</v>
      </c>
      <c r="Q634" s="53" t="n">
        <f aca="false">G634*$G$15</f>
        <v>0</v>
      </c>
      <c r="R634" s="53" t="n">
        <f aca="false">H634*$H$15</f>
        <v>0</v>
      </c>
      <c r="S634" s="53" t="n">
        <f aca="false">(N634/100)*(I634*$I$15)+(N634/100)*(J634*$J$15)+(N634/100)*(L634*$L$15)</f>
        <v>287.5</v>
      </c>
      <c r="T634" s="53" t="n">
        <f aca="false">(O634/100)*(K634*$K$15)</f>
        <v>0</v>
      </c>
      <c r="U634" s="53" t="n">
        <f aca="false">(P634/100)*(K634*$K$15)+(P634/100)*(L634*$L$15)</f>
        <v>0</v>
      </c>
      <c r="V634" s="53" t="n">
        <f aca="false">(Q634/100)*(L634*$L$15)</f>
        <v>0</v>
      </c>
      <c r="W634" s="53" t="n">
        <f aca="false">(R634/100)*(K634*$K$15)+(R634/100)*(L634*$L$15)</f>
        <v>0</v>
      </c>
      <c r="X634" s="53" t="n">
        <f aca="false">N634+S634</f>
        <v>412.5</v>
      </c>
      <c r="Y634" s="53" t="n">
        <f aca="false">O634+T634</f>
        <v>0</v>
      </c>
      <c r="Z634" s="53" t="n">
        <f aca="false">P634+U634</f>
        <v>0</v>
      </c>
      <c r="AA634" s="53" t="n">
        <f aca="false">Q634+V634</f>
        <v>0</v>
      </c>
      <c r="AB634" s="53" t="n">
        <f aca="false">R634+W634</f>
        <v>0</v>
      </c>
      <c r="AC634" s="54" t="n">
        <f aca="false">ROUND(X634+Y634+Z634+AA634+AB634,1)</f>
        <v>412.5</v>
      </c>
      <c r="AD634" s="55" t="n">
        <f aca="false">(ROUND(AC634-AC622,1)/AC622)</f>
        <v>0.239483173076923</v>
      </c>
      <c r="AE634" s="46"/>
      <c r="AF634" s="47"/>
      <c r="AH634" s="59"/>
    </row>
    <row r="635" customFormat="false" ht="15" hidden="false" customHeight="false" outlineLevel="0" collapsed="false">
      <c r="A635" s="48"/>
      <c r="B635" s="63"/>
      <c r="C635" s="50" t="s">
        <v>17</v>
      </c>
      <c r="D635" s="51" t="n">
        <v>70</v>
      </c>
      <c r="E635" s="51" t="n">
        <v>0</v>
      </c>
      <c r="F635" s="51" t="n">
        <v>0</v>
      </c>
      <c r="G635" s="51" t="n">
        <v>0</v>
      </c>
      <c r="H635" s="51" t="n">
        <v>40</v>
      </c>
      <c r="I635" s="52" t="n">
        <v>20</v>
      </c>
      <c r="J635" s="52" t="n">
        <v>80</v>
      </c>
      <c r="K635" s="52" t="n">
        <v>30</v>
      </c>
      <c r="L635" s="52" t="n">
        <v>30</v>
      </c>
      <c r="M635" s="52" t="n">
        <v>0</v>
      </c>
      <c r="N635" s="53" t="n">
        <f aca="false">D635*$D$16</f>
        <v>87.5</v>
      </c>
      <c r="O635" s="53" t="n">
        <f aca="false">E635*$E$16</f>
        <v>0</v>
      </c>
      <c r="P635" s="53" t="n">
        <f aca="false">F635*$F$16</f>
        <v>0</v>
      </c>
      <c r="Q635" s="53" t="n">
        <f aca="false">G635*$G$16</f>
        <v>0</v>
      </c>
      <c r="R635" s="53" t="n">
        <f aca="false">H635*$H$16</f>
        <v>50</v>
      </c>
      <c r="S635" s="53" t="n">
        <f aca="false">(N635/100)*(I635*$I$16)+(N635/100)*(J635*$J$16)</f>
        <v>192.5</v>
      </c>
      <c r="T635" s="53" t="n">
        <f aca="false">(O635/100)*(K635*$K$16)</f>
        <v>0</v>
      </c>
      <c r="U635" s="53" t="n">
        <f aca="false">(P635/100)*(K635*$K$16)+(P635/100)*(L635*$L$16)</f>
        <v>0</v>
      </c>
      <c r="V635" s="53" t="n">
        <f aca="false">(Q635/100)*(L635*$L$16)</f>
        <v>0</v>
      </c>
      <c r="W635" s="53" t="n">
        <f aca="false">(R635/100)*(K635*$K$16)+(R635/100)*(L635*$L$16)</f>
        <v>30</v>
      </c>
      <c r="X635" s="53" t="n">
        <f aca="false">N635+S635</f>
        <v>280</v>
      </c>
      <c r="Y635" s="53" t="n">
        <f aca="false">O635+T635</f>
        <v>0</v>
      </c>
      <c r="Z635" s="53" t="n">
        <f aca="false">P635+U635</f>
        <v>0</v>
      </c>
      <c r="AA635" s="53" t="n">
        <f aca="false">Q635+V635</f>
        <v>0</v>
      </c>
      <c r="AB635" s="53" t="n">
        <f aca="false">R635+W635</f>
        <v>80</v>
      </c>
      <c r="AC635" s="54" t="n">
        <f aca="false">ROUND(X635+Y635+Z635+AA635+AB635,1)</f>
        <v>360</v>
      </c>
      <c r="AD635" s="55" t="n">
        <f aca="false">(ROUND(AC635-AC622,1)/AC622)</f>
        <v>0.0817307692307692</v>
      </c>
      <c r="AE635" s="46"/>
      <c r="AF635" s="47"/>
      <c r="AH635" s="59"/>
    </row>
    <row r="636" customFormat="false" ht="15" hidden="false" customHeight="false" outlineLevel="0" collapsed="false">
      <c r="A636" s="48"/>
      <c r="B636" s="63"/>
      <c r="C636" s="50" t="s">
        <v>18</v>
      </c>
      <c r="D636" s="51" t="n">
        <v>70</v>
      </c>
      <c r="E636" s="51" t="n">
        <v>0</v>
      </c>
      <c r="F636" s="51" t="n">
        <v>0</v>
      </c>
      <c r="G636" s="51" t="n">
        <v>0</v>
      </c>
      <c r="H636" s="51" t="n">
        <v>40</v>
      </c>
      <c r="I636" s="52" t="n">
        <v>60</v>
      </c>
      <c r="J636" s="52" t="n">
        <v>50</v>
      </c>
      <c r="K636" s="52" t="n">
        <v>30</v>
      </c>
      <c r="L636" s="52" t="n">
        <v>30</v>
      </c>
      <c r="M636" s="52" t="n">
        <v>0</v>
      </c>
      <c r="N636" s="53" t="n">
        <f aca="false">D636*$D$17</f>
        <v>87.5</v>
      </c>
      <c r="O636" s="53" t="n">
        <f aca="false">E636*$E$17</f>
        <v>0</v>
      </c>
      <c r="P636" s="53" t="n">
        <f aca="false">F636*$F$17</f>
        <v>0</v>
      </c>
      <c r="Q636" s="53" t="n">
        <f aca="false">G636*$G$17</f>
        <v>0</v>
      </c>
      <c r="R636" s="53" t="n">
        <f aca="false">H636*$H$17</f>
        <v>50</v>
      </c>
      <c r="S636" s="53" t="n">
        <f aca="false">(N636/100)*(I636*$I$17)+(N636/100)*(J636*$J$17)</f>
        <v>175</v>
      </c>
      <c r="T636" s="53" t="n">
        <f aca="false">(O636/100)*(K636*$K$17)</f>
        <v>0</v>
      </c>
      <c r="U636" s="53" t="n">
        <f aca="false">(P636/100)*(K636*$K$17)+(P636/100)*(L636*$L$17)</f>
        <v>0</v>
      </c>
      <c r="V636" s="53" t="n">
        <f aca="false">(Q636/100)*(L636*$L$17)</f>
        <v>0</v>
      </c>
      <c r="W636" s="53" t="n">
        <f aca="false">(R636/100)*(K636*$K$17)+(R636/100)*(L636*$L$17)</f>
        <v>30</v>
      </c>
      <c r="X636" s="53" t="n">
        <f aca="false">N636+S636</f>
        <v>262.5</v>
      </c>
      <c r="Y636" s="53" t="n">
        <f aca="false">O636+T636</f>
        <v>0</v>
      </c>
      <c r="Z636" s="53" t="n">
        <f aca="false">P636+U636</f>
        <v>0</v>
      </c>
      <c r="AA636" s="53" t="n">
        <f aca="false">Q636+V636</f>
        <v>0</v>
      </c>
      <c r="AB636" s="53" t="n">
        <f aca="false">R636+W636</f>
        <v>80</v>
      </c>
      <c r="AC636" s="54" t="n">
        <f aca="false">ROUND(X636+Y636+Z636+AA636+AB636,1)</f>
        <v>342.5</v>
      </c>
      <c r="AD636" s="55" t="n">
        <f aca="false">(ROUND(AC636-AC622,1)/AC622)</f>
        <v>0.0291466346153846</v>
      </c>
      <c r="AE636" s="46" t="s">
        <v>28</v>
      </c>
      <c r="AF636" s="15"/>
      <c r="AH636" s="59"/>
    </row>
    <row r="637" customFormat="false" ht="15" hidden="false" customHeight="false" outlineLevel="0" collapsed="false">
      <c r="A637" s="56" t="s">
        <v>19</v>
      </c>
      <c r="B637" s="62" t="s">
        <v>85</v>
      </c>
      <c r="C637" s="40" t="s">
        <v>50</v>
      </c>
      <c r="D637" s="41" t="n">
        <v>86</v>
      </c>
      <c r="E637" s="41" t="n">
        <v>0</v>
      </c>
      <c r="F637" s="41" t="n">
        <v>50</v>
      </c>
      <c r="G637" s="41" t="n">
        <v>0</v>
      </c>
      <c r="H637" s="41" t="n">
        <v>0</v>
      </c>
      <c r="I637" s="42" t="n">
        <v>30</v>
      </c>
      <c r="J637" s="42" t="n">
        <v>20</v>
      </c>
      <c r="K637" s="42" t="n">
        <v>15</v>
      </c>
      <c r="L637" s="42" t="n">
        <v>15</v>
      </c>
      <c r="M637" s="42" t="n">
        <v>0</v>
      </c>
      <c r="N637" s="43" t="n">
        <f aca="false">D637*$D$3</f>
        <v>111.8</v>
      </c>
      <c r="O637" s="43" t="n">
        <f aca="false">E637*$E$3</f>
        <v>0</v>
      </c>
      <c r="P637" s="43" t="n">
        <f aca="false">F637*$F$3</f>
        <v>65</v>
      </c>
      <c r="Q637" s="43" t="n">
        <f aca="false">G637*$G$3</f>
        <v>0</v>
      </c>
      <c r="R637" s="43" t="n">
        <f aca="false">H637*$H$3</f>
        <v>0</v>
      </c>
      <c r="S637" s="43" t="n">
        <f aca="false">(N637/100)*(I637*$I$3)+(N637/100)*(J637*$J$3)</f>
        <v>111.8</v>
      </c>
      <c r="T637" s="43" t="n">
        <f aca="false">(O637/100)*(K637*$K$3)</f>
        <v>0</v>
      </c>
      <c r="U637" s="43" t="n">
        <f aca="false">(P637/100)*(K637*$K$3)+(P637/100)*(L637*$L$3)</f>
        <v>39</v>
      </c>
      <c r="V637" s="43" t="n">
        <f aca="false">(Q637/100)*(L637*$L$3)</f>
        <v>0</v>
      </c>
      <c r="W637" s="43" t="n">
        <f aca="false">(R637/100)*(K637*$K$3)+(R637/100)*(L637*$L$3)</f>
        <v>0</v>
      </c>
      <c r="X637" s="43" t="n">
        <f aca="false">N637+S637</f>
        <v>223.6</v>
      </c>
      <c r="Y637" s="43" t="n">
        <f aca="false">O637+T637</f>
        <v>0</v>
      </c>
      <c r="Z637" s="43" t="n">
        <f aca="false">P637+U637</f>
        <v>104</v>
      </c>
      <c r="AA637" s="43" t="n">
        <f aca="false">Q637+V637</f>
        <v>0</v>
      </c>
      <c r="AB637" s="43" t="n">
        <f aca="false">R637+W637</f>
        <v>0</v>
      </c>
      <c r="AC637" s="44" t="n">
        <f aca="false">ROUND(X637+Y637+Z637+AA637+AB637,1)</f>
        <v>327.6</v>
      </c>
      <c r="AD637" s="45"/>
      <c r="AE637" s="46"/>
      <c r="AF637" s="47"/>
      <c r="AH637" s="59"/>
    </row>
    <row r="638" customFormat="false" ht="15" hidden="false" customHeight="false" outlineLevel="0" collapsed="false">
      <c r="A638" s="48" t="s">
        <v>29</v>
      </c>
      <c r="B638" s="63" t="n">
        <v>16</v>
      </c>
      <c r="C638" s="50" t="s">
        <v>5</v>
      </c>
      <c r="D638" s="51" t="n">
        <v>86</v>
      </c>
      <c r="E638" s="51" t="n">
        <v>0</v>
      </c>
      <c r="F638" s="51" t="n">
        <v>50</v>
      </c>
      <c r="G638" s="51" t="n">
        <v>0</v>
      </c>
      <c r="H638" s="51" t="n">
        <v>0</v>
      </c>
      <c r="I638" s="52" t="n">
        <v>50</v>
      </c>
      <c r="J638" s="52" t="n">
        <v>40</v>
      </c>
      <c r="K638" s="52" t="n">
        <v>15</v>
      </c>
      <c r="L638" s="52" t="n">
        <v>15</v>
      </c>
      <c r="M638" s="52" t="n">
        <v>0</v>
      </c>
      <c r="N638" s="53" t="n">
        <f aca="false">D638*$D$4</f>
        <v>107.5</v>
      </c>
      <c r="O638" s="53" t="n">
        <f aca="false">E638*$E$4</f>
        <v>0</v>
      </c>
      <c r="P638" s="53" t="n">
        <f aca="false">F638*$F$4</f>
        <v>62.5</v>
      </c>
      <c r="Q638" s="53" t="n">
        <f aca="false">G638*$G$4</f>
        <v>0</v>
      </c>
      <c r="R638" s="53" t="n">
        <f aca="false">H638*$H$4</f>
        <v>0</v>
      </c>
      <c r="S638" s="53" t="n">
        <f aca="false">(N638/100)*(I638*$I$4)+(N638/100)*(J638*$J$4)</f>
        <v>193.5</v>
      </c>
      <c r="T638" s="53" t="n">
        <f aca="false">(O638/100)*(K638*$K$4)</f>
        <v>0</v>
      </c>
      <c r="U638" s="53" t="n">
        <f aca="false">(P638/100)*(K638*$K$4)+(P638/100)*(L638*$L$4)</f>
        <v>37.5</v>
      </c>
      <c r="V638" s="53" t="n">
        <f aca="false">(Q638/100)*(L638*$L$4)</f>
        <v>0</v>
      </c>
      <c r="W638" s="53" t="n">
        <f aca="false">(R638/100)*(K638*$K$4)+(R638/100)*(L638*$L$4)</f>
        <v>0</v>
      </c>
      <c r="X638" s="53" t="n">
        <f aca="false">N638+S638</f>
        <v>301</v>
      </c>
      <c r="Y638" s="53" t="n">
        <f aca="false">O638+T638</f>
        <v>0</v>
      </c>
      <c r="Z638" s="53" t="n">
        <f aca="false">P638+U638</f>
        <v>100</v>
      </c>
      <c r="AA638" s="53" t="n">
        <f aca="false">Q638+V638</f>
        <v>0</v>
      </c>
      <c r="AB638" s="53" t="n">
        <f aca="false">R638+W638</f>
        <v>0</v>
      </c>
      <c r="AC638" s="54" t="n">
        <f aca="false">ROUND(X638+Y638+Z638+AA638+AB638,1)</f>
        <v>401</v>
      </c>
      <c r="AD638" s="55" t="n">
        <f aca="false">(ROUND(AC638-AC637,1)/AC637)</f>
        <v>0.224053724053724</v>
      </c>
      <c r="AE638" s="46"/>
      <c r="AF638" s="47"/>
      <c r="AH638" s="59"/>
    </row>
    <row r="639" customFormat="false" ht="15" hidden="false" customHeight="false" outlineLevel="0" collapsed="false">
      <c r="A639" s="48" t="s">
        <v>30</v>
      </c>
      <c r="B639" s="63" t="n">
        <v>14</v>
      </c>
      <c r="C639" s="50" t="s">
        <v>6</v>
      </c>
      <c r="D639" s="51" t="n">
        <v>86</v>
      </c>
      <c r="E639" s="51" t="n">
        <v>0</v>
      </c>
      <c r="F639" s="51" t="n">
        <v>50</v>
      </c>
      <c r="G639" s="51" t="n">
        <v>0</v>
      </c>
      <c r="H639" s="51" t="n">
        <v>0</v>
      </c>
      <c r="I639" s="52" t="n">
        <v>30</v>
      </c>
      <c r="J639" s="52" t="n">
        <v>20</v>
      </c>
      <c r="K639" s="52" t="n">
        <v>15</v>
      </c>
      <c r="L639" s="52" t="n">
        <v>15</v>
      </c>
      <c r="M639" s="52" t="n">
        <v>0</v>
      </c>
      <c r="N639" s="53" t="n">
        <f aca="false">D639*$D$5</f>
        <v>111.8</v>
      </c>
      <c r="O639" s="53" t="n">
        <f aca="false">E639*$E$5</f>
        <v>0</v>
      </c>
      <c r="P639" s="53" t="n">
        <f aca="false">F639*$F$5</f>
        <v>65</v>
      </c>
      <c r="Q639" s="53" t="n">
        <f aca="false">G639*$G$5</f>
        <v>0</v>
      </c>
      <c r="R639" s="53" t="n">
        <f aca="false">H639*$H$5</f>
        <v>0</v>
      </c>
      <c r="S639" s="53" t="n">
        <f aca="false">(N639/100)*(I639*$I$5)+(N639/100)*(J639*$J$5)</f>
        <v>111.8</v>
      </c>
      <c r="T639" s="53" t="n">
        <f aca="false">(O639/100)*(K639*$K$5)</f>
        <v>0</v>
      </c>
      <c r="U639" s="53" t="n">
        <f aca="false">(P639/100)*(K639*$K$5)+(P639/100)*(L639*$L$5)</f>
        <v>39</v>
      </c>
      <c r="V639" s="53" t="n">
        <f aca="false">(Q639/100)*(L639*$L$5)</f>
        <v>0</v>
      </c>
      <c r="W639" s="53" t="n">
        <f aca="false">(R639/100)*(K639*$K$5)+(R639/100)*(L639*$L$5)</f>
        <v>0</v>
      </c>
      <c r="X639" s="53" t="n">
        <f aca="false">N639+S639</f>
        <v>223.6</v>
      </c>
      <c r="Y639" s="53" t="n">
        <f aca="false">O639+T639</f>
        <v>0</v>
      </c>
      <c r="Z639" s="53" t="n">
        <f aca="false">P639+U639</f>
        <v>104</v>
      </c>
      <c r="AA639" s="53" t="n">
        <f aca="false">Q639+V639</f>
        <v>0</v>
      </c>
      <c r="AB639" s="53" t="n">
        <f aca="false">R639+W639</f>
        <v>0</v>
      </c>
      <c r="AC639" s="54" t="n">
        <f aca="false">ROUND(X639+Y639+Z639+AA639+AB639,1)</f>
        <v>327.6</v>
      </c>
      <c r="AD639" s="55" t="n">
        <f aca="false">(ROUND(AC639-AC637,1)/AC637)</f>
        <v>0</v>
      </c>
      <c r="AE639" s="46"/>
      <c r="AF639" s="47"/>
      <c r="AH639" s="59"/>
    </row>
    <row r="640" customFormat="false" ht="15" hidden="false" customHeight="false" outlineLevel="0" collapsed="false">
      <c r="A640" s="48" t="s">
        <v>31</v>
      </c>
      <c r="B640" s="63" t="n">
        <v>12</v>
      </c>
      <c r="C640" s="50" t="s">
        <v>7</v>
      </c>
      <c r="D640" s="51" t="n">
        <v>86</v>
      </c>
      <c r="E640" s="51" t="n">
        <v>0</v>
      </c>
      <c r="F640" s="51" t="n">
        <v>50</v>
      </c>
      <c r="G640" s="51" t="n">
        <v>0</v>
      </c>
      <c r="H640" s="51" t="n">
        <v>0</v>
      </c>
      <c r="I640" s="52" t="n">
        <v>30</v>
      </c>
      <c r="J640" s="52" t="n">
        <v>20</v>
      </c>
      <c r="K640" s="52" t="n">
        <v>15</v>
      </c>
      <c r="L640" s="52" t="n">
        <v>15</v>
      </c>
      <c r="M640" s="52" t="n">
        <v>0</v>
      </c>
      <c r="N640" s="53" t="n">
        <f aca="false">D640*$D$6</f>
        <v>111.8</v>
      </c>
      <c r="O640" s="53" t="n">
        <f aca="false">E640*$E$6</f>
        <v>0</v>
      </c>
      <c r="P640" s="53" t="n">
        <f aca="false">F640*$F$6</f>
        <v>65</v>
      </c>
      <c r="Q640" s="53" t="n">
        <f aca="false">G640*$G$6</f>
        <v>0</v>
      </c>
      <c r="R640" s="53" t="n">
        <f aca="false">H640*$H$6</f>
        <v>0</v>
      </c>
      <c r="S640" s="53" t="n">
        <f aca="false">(N640/100)*(I640*$I$6)+(N640/100)*(J640*$J$6)</f>
        <v>111.8</v>
      </c>
      <c r="T640" s="53" t="n">
        <f aca="false">(O640/100)*(K640*$K$6)</f>
        <v>0</v>
      </c>
      <c r="U640" s="53" t="n">
        <f aca="false">(P640/100)*(K640*$K$6)+(P640/100)*(L640*$L$6)</f>
        <v>39</v>
      </c>
      <c r="V640" s="53" t="n">
        <f aca="false">(Q640/100)*(L640*$L$6)</f>
        <v>0</v>
      </c>
      <c r="W640" s="53" t="n">
        <f aca="false">(R640/100)*(K640*$K$6)+(R640/100)*(L640*$L$6)</f>
        <v>0</v>
      </c>
      <c r="X640" s="53" t="n">
        <f aca="false">N640+S640</f>
        <v>223.6</v>
      </c>
      <c r="Y640" s="53" t="n">
        <f aca="false">O640+T640</f>
        <v>0</v>
      </c>
      <c r="Z640" s="53" t="n">
        <f aca="false">P640+U640</f>
        <v>104</v>
      </c>
      <c r="AA640" s="53" t="n">
        <f aca="false">Q640+V640</f>
        <v>0</v>
      </c>
      <c r="AB640" s="53" t="n">
        <f aca="false">R640+W640</f>
        <v>0</v>
      </c>
      <c r="AC640" s="54" t="n">
        <f aca="false">ROUND(X640+Y640+Z640+AA640+AB640,1)</f>
        <v>327.6</v>
      </c>
      <c r="AD640" s="55" t="n">
        <f aca="false">(ROUND(AC640-AC637,1)/AC637)</f>
        <v>0</v>
      </c>
      <c r="AE640" s="46"/>
      <c r="AF640" s="47"/>
      <c r="AH640" s="59"/>
    </row>
    <row r="641" customFormat="false" ht="15" hidden="false" customHeight="false" outlineLevel="0" collapsed="false">
      <c r="A641" s="48" t="s">
        <v>32</v>
      </c>
      <c r="B641" s="63" t="n">
        <v>12</v>
      </c>
      <c r="C641" s="50" t="s">
        <v>8</v>
      </c>
      <c r="D641" s="51" t="n">
        <v>86</v>
      </c>
      <c r="E641" s="51" t="n">
        <v>0</v>
      </c>
      <c r="F641" s="51" t="n">
        <v>50</v>
      </c>
      <c r="G641" s="51" t="n">
        <v>0</v>
      </c>
      <c r="H641" s="51" t="n">
        <v>0</v>
      </c>
      <c r="I641" s="52" t="n">
        <v>30</v>
      </c>
      <c r="J641" s="52" t="n">
        <v>20</v>
      </c>
      <c r="K641" s="52" t="n">
        <v>15</v>
      </c>
      <c r="L641" s="52" t="n">
        <v>15</v>
      </c>
      <c r="M641" s="52" t="n">
        <v>0</v>
      </c>
      <c r="N641" s="53" t="n">
        <f aca="false">D641*$D$7</f>
        <v>111.8</v>
      </c>
      <c r="O641" s="53" t="n">
        <f aca="false">E641*$E$7</f>
        <v>0</v>
      </c>
      <c r="P641" s="53" t="n">
        <f aca="false">F641*$F$7</f>
        <v>65</v>
      </c>
      <c r="Q641" s="53" t="n">
        <f aca="false">G641*$G$7</f>
        <v>0</v>
      </c>
      <c r="R641" s="53" t="n">
        <f aca="false">H641*$H$7</f>
        <v>0</v>
      </c>
      <c r="S641" s="53" t="n">
        <f aca="false">(N641/100)*(I641*$I$7)+(N641/100)*(J641*$J$7)</f>
        <v>111.8</v>
      </c>
      <c r="T641" s="53" t="n">
        <f aca="false">(O641/100)*(K641*$K$7)</f>
        <v>0</v>
      </c>
      <c r="U641" s="53" t="n">
        <f aca="false">(P641/100)*(K641*$K$7)+(P641/100)*(L641*$L$7)</f>
        <v>39</v>
      </c>
      <c r="V641" s="53" t="n">
        <f aca="false">(Q641/100)*(L641*$L$7)</f>
        <v>0</v>
      </c>
      <c r="W641" s="53" t="n">
        <f aca="false">(R641/100)*(K641*$K$7)+(R641/100)*(L641*$L$7)</f>
        <v>0</v>
      </c>
      <c r="X641" s="53" t="n">
        <f aca="false">N641+S641</f>
        <v>223.6</v>
      </c>
      <c r="Y641" s="53" t="n">
        <f aca="false">O641+T641</f>
        <v>0</v>
      </c>
      <c r="Z641" s="53" t="n">
        <f aca="false">P641+U641</f>
        <v>104</v>
      </c>
      <c r="AA641" s="53" t="n">
        <f aca="false">Q641+V641</f>
        <v>0</v>
      </c>
      <c r="AB641" s="53" t="n">
        <f aca="false">R641+W641</f>
        <v>0</v>
      </c>
      <c r="AC641" s="54" t="n">
        <f aca="false">ROUND(X641+Y641+Z641+AA641+AB641,1)</f>
        <v>327.6</v>
      </c>
      <c r="AD641" s="55" t="n">
        <f aca="false">(ROUND(AC641-AC637,1)/AC637)</f>
        <v>0</v>
      </c>
      <c r="AE641" s="46"/>
      <c r="AF641" s="47"/>
      <c r="AH641" s="59"/>
    </row>
    <row r="642" customFormat="false" ht="15" hidden="false" customHeight="false" outlineLevel="0" collapsed="false">
      <c r="A642" s="48" t="s">
        <v>33</v>
      </c>
      <c r="B642" s="63"/>
      <c r="C642" s="50" t="s">
        <v>9</v>
      </c>
      <c r="D642" s="51" t="n">
        <v>86</v>
      </c>
      <c r="E642" s="51" t="n">
        <v>0</v>
      </c>
      <c r="F642" s="51" t="n">
        <v>50</v>
      </c>
      <c r="G642" s="51" t="n">
        <v>0</v>
      </c>
      <c r="H642" s="51" t="n">
        <v>0</v>
      </c>
      <c r="I642" s="52" t="n">
        <v>30</v>
      </c>
      <c r="J642" s="52" t="n">
        <v>20</v>
      </c>
      <c r="K642" s="52" t="n">
        <v>15</v>
      </c>
      <c r="L642" s="52" t="n">
        <v>15</v>
      </c>
      <c r="M642" s="52" t="n">
        <v>0</v>
      </c>
      <c r="N642" s="53" t="n">
        <f aca="false">D642*$D$8</f>
        <v>111.8</v>
      </c>
      <c r="O642" s="53" t="n">
        <f aca="false">E642*$E$8</f>
        <v>0</v>
      </c>
      <c r="P642" s="53" t="n">
        <f aca="false">F642*$F$8</f>
        <v>65</v>
      </c>
      <c r="Q642" s="53" t="n">
        <f aca="false">G642*$G$8</f>
        <v>0</v>
      </c>
      <c r="R642" s="53" t="n">
        <f aca="false">H642*$H$8</f>
        <v>0</v>
      </c>
      <c r="S642" s="53" t="n">
        <f aca="false">(N642/100)*(I642*$I$8)+(N642/100)*(J642*$J$8)</f>
        <v>111.8</v>
      </c>
      <c r="T642" s="53" t="n">
        <f aca="false">(O642/100)*(K642*$K$8)</f>
        <v>0</v>
      </c>
      <c r="U642" s="53" t="n">
        <f aca="false">(P642/100)*(K642*$K$8)+(P642/100)*(L642*$L$8)</f>
        <v>39</v>
      </c>
      <c r="V642" s="53" t="n">
        <f aca="false">(Q642/100)*(L642*$L$8)</f>
        <v>0</v>
      </c>
      <c r="W642" s="53" t="n">
        <f aca="false">(R642/100)*(K642*$K$8)+(R642/100)*(L642*$L$8)</f>
        <v>0</v>
      </c>
      <c r="X642" s="53" t="n">
        <f aca="false">N642+S642</f>
        <v>223.6</v>
      </c>
      <c r="Y642" s="53" t="n">
        <f aca="false">O642+T642</f>
        <v>0</v>
      </c>
      <c r="Z642" s="53" t="n">
        <f aca="false">P642+U642</f>
        <v>104</v>
      </c>
      <c r="AA642" s="53" t="n">
        <f aca="false">Q642+V642</f>
        <v>0</v>
      </c>
      <c r="AB642" s="53" t="n">
        <f aca="false">R642+W642</f>
        <v>0</v>
      </c>
      <c r="AC642" s="54" t="n">
        <f aca="false">ROUND(X642+Y642+Z642+AA642+AB642,1)</f>
        <v>327.6</v>
      </c>
      <c r="AD642" s="55" t="n">
        <f aca="false">(ROUND(AC642-AC637,1)/AC637)</f>
        <v>0</v>
      </c>
      <c r="AE642" s="46"/>
      <c r="AF642" s="47"/>
      <c r="AH642" s="59"/>
    </row>
    <row r="643" customFormat="false" ht="15" hidden="false" customHeight="false" outlineLevel="0" collapsed="false">
      <c r="A643" s="48" t="s">
        <v>34</v>
      </c>
      <c r="B643" s="63"/>
      <c r="C643" s="50" t="s">
        <v>10</v>
      </c>
      <c r="D643" s="51" t="n">
        <v>43</v>
      </c>
      <c r="E643" s="51" t="n">
        <v>110</v>
      </c>
      <c r="F643" s="51" t="n">
        <v>0</v>
      </c>
      <c r="G643" s="51" t="n">
        <v>0</v>
      </c>
      <c r="H643" s="51" t="n">
        <v>0</v>
      </c>
      <c r="I643" s="52" t="n">
        <v>30</v>
      </c>
      <c r="J643" s="52" t="n">
        <v>20</v>
      </c>
      <c r="K643" s="52" t="n">
        <v>90</v>
      </c>
      <c r="L643" s="52" t="n">
        <v>0</v>
      </c>
      <c r="M643" s="52" t="n">
        <v>0</v>
      </c>
      <c r="N643" s="53" t="n">
        <f aca="false">D643*$D$9</f>
        <v>53.75</v>
      </c>
      <c r="O643" s="53" t="n">
        <f aca="false">E643*$E$9</f>
        <v>137.5</v>
      </c>
      <c r="P643" s="53" t="n">
        <f aca="false">F643*$F$9</f>
        <v>0</v>
      </c>
      <c r="Q643" s="53" t="n">
        <f aca="false">G643*$G$9</f>
        <v>0</v>
      </c>
      <c r="R643" s="53" t="n">
        <f aca="false">H643*$H$9</f>
        <v>0</v>
      </c>
      <c r="S643" s="53" t="n">
        <f aca="false">(N643/100)*(I643*$I$9)+(N643/100)*(J643*$J$9)</f>
        <v>26.875</v>
      </c>
      <c r="T643" s="53" t="n">
        <f aca="false">(O643/100)*(K643*$K$9)</f>
        <v>173.25</v>
      </c>
      <c r="U643" s="53" t="n">
        <f aca="false">(P643/100)*(K643*$K$9)+(P643/100)*(L643*$L$9)</f>
        <v>0</v>
      </c>
      <c r="V643" s="53" t="n">
        <f aca="false">(Q643/100)*(L643*$L$9)</f>
        <v>0</v>
      </c>
      <c r="W643" s="53" t="n">
        <f aca="false">(R643/100)*(K643*$K$9)+(R643/100)*(L643*$L$9)</f>
        <v>0</v>
      </c>
      <c r="X643" s="53" t="n">
        <f aca="false">N643+S643</f>
        <v>80.625</v>
      </c>
      <c r="Y643" s="53" t="n">
        <f aca="false">O643+T643</f>
        <v>310.75</v>
      </c>
      <c r="Z643" s="53" t="n">
        <f aca="false">P643+U643</f>
        <v>0</v>
      </c>
      <c r="AA643" s="53" t="n">
        <f aca="false">Q643+V643</f>
        <v>0</v>
      </c>
      <c r="AB643" s="53" t="n">
        <f aca="false">R643+W643</f>
        <v>0</v>
      </c>
      <c r="AC643" s="54" t="n">
        <f aca="false">ROUND(X643+Y643+Z643+AA643+AB643,1)</f>
        <v>391.4</v>
      </c>
      <c r="AD643" s="55" t="n">
        <f aca="false">(ROUND(AC643-AC637,1)/AC637)</f>
        <v>0.194749694749695</v>
      </c>
      <c r="AE643" s="46"/>
      <c r="AF643" s="47"/>
      <c r="AH643" s="59"/>
    </row>
    <row r="644" customFormat="false" ht="15" hidden="false" customHeight="false" outlineLevel="0" collapsed="false">
      <c r="A644" s="48" t="s">
        <v>35</v>
      </c>
      <c r="B644" s="63"/>
      <c r="C644" s="50" t="s">
        <v>11</v>
      </c>
      <c r="D644" s="51" t="n">
        <v>43</v>
      </c>
      <c r="E644" s="51" t="n">
        <v>0</v>
      </c>
      <c r="F644" s="51" t="n">
        <v>110</v>
      </c>
      <c r="G644" s="51" t="n">
        <v>0</v>
      </c>
      <c r="H644" s="51" t="n">
        <v>0</v>
      </c>
      <c r="I644" s="52" t="n">
        <v>30</v>
      </c>
      <c r="J644" s="52" t="n">
        <v>20</v>
      </c>
      <c r="K644" s="52" t="n">
        <v>50</v>
      </c>
      <c r="L644" s="52" t="n">
        <v>50</v>
      </c>
      <c r="M644" s="52" t="n">
        <v>0</v>
      </c>
      <c r="N644" s="53" t="n">
        <f aca="false">D644*$D$10</f>
        <v>53.75</v>
      </c>
      <c r="O644" s="53" t="n">
        <f aca="false">E644*$E$10</f>
        <v>0</v>
      </c>
      <c r="P644" s="53" t="n">
        <f aca="false">F644*$F$10</f>
        <v>137.5</v>
      </c>
      <c r="Q644" s="53" t="n">
        <f aca="false">G644*$G$10</f>
        <v>0</v>
      </c>
      <c r="R644" s="53" t="n">
        <f aca="false">H644*$H$10</f>
        <v>0</v>
      </c>
      <c r="S644" s="53" t="n">
        <f aca="false">(N644/100)*(I644*$I$10)+(N644/100)*(J644*$J$10)</f>
        <v>26.875</v>
      </c>
      <c r="T644" s="53" t="n">
        <f aca="false">(O644/100)*(K644*$J$10)</f>
        <v>0</v>
      </c>
      <c r="U644" s="53" t="n">
        <f aca="false">(P644/100)*(K644*$K$10)+(P644/100)*(L644*$L$10)</f>
        <v>192.5</v>
      </c>
      <c r="V644" s="53" t="n">
        <f aca="false">(Q644/100)*(L644*$L$10)</f>
        <v>0</v>
      </c>
      <c r="W644" s="53" t="n">
        <f aca="false">(R644/100)*(K644*$K$10)+(R644/100)*(L644*$L$10)</f>
        <v>0</v>
      </c>
      <c r="X644" s="53" t="n">
        <f aca="false">N644+S644</f>
        <v>80.625</v>
      </c>
      <c r="Y644" s="53" t="n">
        <f aca="false">O644+T644</f>
        <v>0</v>
      </c>
      <c r="Z644" s="53" t="n">
        <f aca="false">P644+U644</f>
        <v>330</v>
      </c>
      <c r="AA644" s="53" t="n">
        <f aca="false">Q644+V644</f>
        <v>0</v>
      </c>
      <c r="AB644" s="53" t="n">
        <f aca="false">R644+W644</f>
        <v>0</v>
      </c>
      <c r="AC644" s="54" t="n">
        <f aca="false">ROUND(X644+Y644+Z644+AA644+AB644,1)</f>
        <v>410.6</v>
      </c>
      <c r="AD644" s="55" t="n">
        <f aca="false">(ROUND(AC644-AC637,1)/AC637)</f>
        <v>0.253357753357753</v>
      </c>
      <c r="AE644" s="46"/>
      <c r="AF644" s="47"/>
      <c r="AH644" s="59"/>
    </row>
    <row r="645" customFormat="false" ht="15" hidden="false" customHeight="false" outlineLevel="0" collapsed="false">
      <c r="A645" s="48" t="s">
        <v>36</v>
      </c>
      <c r="B645" s="63"/>
      <c r="C645" s="50" t="s">
        <v>12</v>
      </c>
      <c r="D645" s="51" t="n">
        <v>43</v>
      </c>
      <c r="E645" s="51" t="n">
        <v>0</v>
      </c>
      <c r="F645" s="51" t="n">
        <v>0</v>
      </c>
      <c r="G645" s="51" t="n">
        <v>110</v>
      </c>
      <c r="H645" s="51" t="n">
        <v>0</v>
      </c>
      <c r="I645" s="52" t="n">
        <v>30</v>
      </c>
      <c r="J645" s="52" t="n">
        <v>20</v>
      </c>
      <c r="K645" s="52" t="n">
        <v>0</v>
      </c>
      <c r="L645" s="52" t="n">
        <v>90</v>
      </c>
      <c r="M645" s="52" t="n">
        <v>0</v>
      </c>
      <c r="N645" s="53" t="n">
        <f aca="false">D645*$D$11</f>
        <v>53.75</v>
      </c>
      <c r="O645" s="53" t="n">
        <f aca="false">E645*$E$11</f>
        <v>0</v>
      </c>
      <c r="P645" s="53" t="n">
        <f aca="false">F645*$F$11</f>
        <v>0</v>
      </c>
      <c r="Q645" s="53" t="n">
        <f aca="false">G645*$G$11</f>
        <v>137.5</v>
      </c>
      <c r="R645" s="53" t="n">
        <f aca="false">H645*$H$11</f>
        <v>0</v>
      </c>
      <c r="S645" s="53" t="n">
        <f aca="false">(N645/100)*(I645*$I$11)+(N645/100)*(J645*$J$11)</f>
        <v>26.875</v>
      </c>
      <c r="T645" s="53" t="n">
        <f aca="false">(O645/100)*(K645*$K$11)</f>
        <v>0</v>
      </c>
      <c r="U645" s="53" t="n">
        <f aca="false">(P645/100)*(K645*$K$11)+(P645/100)*(L645*$L$11)</f>
        <v>0</v>
      </c>
      <c r="V645" s="53" t="n">
        <f aca="false">(Q645/100)*(L645*$L$11)</f>
        <v>173.25</v>
      </c>
      <c r="W645" s="53" t="n">
        <f aca="false">(R645/100)*(K645*$K$11)+(R645/100)*(L645*$L$11)</f>
        <v>0</v>
      </c>
      <c r="X645" s="53" t="n">
        <f aca="false">N645+S645</f>
        <v>80.625</v>
      </c>
      <c r="Y645" s="53" t="n">
        <f aca="false">O645+T645</f>
        <v>0</v>
      </c>
      <c r="Z645" s="53" t="n">
        <f aca="false">P645+U645</f>
        <v>0</v>
      </c>
      <c r="AA645" s="53" t="n">
        <f aca="false">Q645+V645</f>
        <v>310.75</v>
      </c>
      <c r="AB645" s="53" t="n">
        <f aca="false">R645+W645</f>
        <v>0</v>
      </c>
      <c r="AC645" s="54" t="n">
        <f aca="false">ROUND(X645+Y645+Z645+AA645+AB645,1)</f>
        <v>391.4</v>
      </c>
      <c r="AD645" s="55" t="n">
        <f aca="false">(ROUND(AC645-AC637,1)/AC637)</f>
        <v>0.194749694749695</v>
      </c>
      <c r="AE645" s="46"/>
      <c r="AF645" s="47"/>
      <c r="AH645" s="59"/>
    </row>
    <row r="646" customFormat="false" ht="15" hidden="false" customHeight="false" outlineLevel="0" collapsed="false">
      <c r="A646" s="48" t="s">
        <v>37</v>
      </c>
      <c r="B646" s="63"/>
      <c r="C646" s="50" t="s">
        <v>13</v>
      </c>
      <c r="D646" s="51" t="n">
        <v>43</v>
      </c>
      <c r="E646" s="51" t="n">
        <v>0</v>
      </c>
      <c r="F646" s="51" t="n">
        <v>0</v>
      </c>
      <c r="G646" s="51" t="n">
        <v>0</v>
      </c>
      <c r="H646" s="51" t="n">
        <v>110</v>
      </c>
      <c r="I646" s="52" t="n">
        <v>30</v>
      </c>
      <c r="J646" s="52" t="n">
        <v>20</v>
      </c>
      <c r="K646" s="52" t="n">
        <v>45</v>
      </c>
      <c r="L646" s="52" t="n">
        <v>45</v>
      </c>
      <c r="M646" s="52" t="n">
        <v>0</v>
      </c>
      <c r="N646" s="53" t="n">
        <f aca="false">D646*$D$12</f>
        <v>53.75</v>
      </c>
      <c r="O646" s="53" t="n">
        <f aca="false">E646*$E$12</f>
        <v>0</v>
      </c>
      <c r="P646" s="53" t="n">
        <f aca="false">F646*$F$12</f>
        <v>0</v>
      </c>
      <c r="Q646" s="53" t="n">
        <f aca="false">G646*$G$12</f>
        <v>0</v>
      </c>
      <c r="R646" s="53" t="n">
        <f aca="false">H646*$H$12</f>
        <v>137.5</v>
      </c>
      <c r="S646" s="53" t="n">
        <f aca="false">(N646/100)*(I646*$I$12)+(N646/100)*(J646*$J$12)</f>
        <v>26.875</v>
      </c>
      <c r="T646" s="53" t="n">
        <f aca="false">(O646/100)*(K646*$K$12)</f>
        <v>0</v>
      </c>
      <c r="U646" s="53" t="n">
        <f aca="false">(P646/100)*(K646*$K$12)+(P646/100)*(L646*$L$12)</f>
        <v>0</v>
      </c>
      <c r="V646" s="53" t="n">
        <f aca="false">(Q646/100)*(L646*$L$12)</f>
        <v>0</v>
      </c>
      <c r="W646" s="53" t="n">
        <f aca="false">(R646/100)*(K646*$K$12)+(R646/100)*(L646*$L$12)</f>
        <v>173.25</v>
      </c>
      <c r="X646" s="53" t="n">
        <f aca="false">N646+S646</f>
        <v>80.625</v>
      </c>
      <c r="Y646" s="53" t="n">
        <f aca="false">O646+T646</f>
        <v>0</v>
      </c>
      <c r="Z646" s="53" t="n">
        <f aca="false">P646+U646</f>
        <v>0</v>
      </c>
      <c r="AA646" s="53" t="n">
        <f aca="false">Q646+V646</f>
        <v>0</v>
      </c>
      <c r="AB646" s="53" t="n">
        <f aca="false">R646+W646</f>
        <v>310.75</v>
      </c>
      <c r="AC646" s="54" t="n">
        <f aca="false">ROUND(X646+Y646+Z646+AA646+AB646,1)</f>
        <v>391.4</v>
      </c>
      <c r="AD646" s="55" t="n">
        <f aca="false">(ROUND(AC646-AC637,1)/AC637)</f>
        <v>0.194749694749695</v>
      </c>
      <c r="AE646" s="46"/>
      <c r="AF646" s="47"/>
      <c r="AH646" s="59"/>
    </row>
    <row r="647" customFormat="false" ht="15" hidden="false" customHeight="false" outlineLevel="0" collapsed="false">
      <c r="A647" s="48" t="s">
        <v>38</v>
      </c>
      <c r="B647" s="63"/>
      <c r="C647" s="50" t="s">
        <v>14</v>
      </c>
      <c r="D647" s="51" t="n">
        <v>86</v>
      </c>
      <c r="E647" s="51" t="n">
        <v>0</v>
      </c>
      <c r="F647" s="51" t="n">
        <v>50</v>
      </c>
      <c r="G647" s="51" t="n">
        <v>0</v>
      </c>
      <c r="H647" s="51" t="n">
        <v>0</v>
      </c>
      <c r="I647" s="52" t="n">
        <v>30</v>
      </c>
      <c r="J647" s="52" t="n">
        <v>20</v>
      </c>
      <c r="K647" s="52" t="n">
        <v>15</v>
      </c>
      <c r="L647" s="52" t="n">
        <v>15</v>
      </c>
      <c r="M647" s="52" t="n">
        <v>50</v>
      </c>
      <c r="N647" s="53" t="n">
        <f aca="false">D647*$D$13</f>
        <v>107.5</v>
      </c>
      <c r="O647" s="53" t="n">
        <f aca="false">E647*$E$13</f>
        <v>0</v>
      </c>
      <c r="P647" s="53" t="n">
        <f aca="false">F647*$F$13</f>
        <v>62.5</v>
      </c>
      <c r="Q647" s="53" t="n">
        <f aca="false">G647*$G$13</f>
        <v>0</v>
      </c>
      <c r="R647" s="53" t="n">
        <f aca="false">H647*$H$13</f>
        <v>0</v>
      </c>
      <c r="S647" s="53" t="n">
        <f aca="false">(N647/100)*(I647*$I$13)+(N647/100)*(J647*$J$13)+(N647/100)*(M647*$M$13)</f>
        <v>161.25</v>
      </c>
      <c r="T647" s="53" t="n">
        <f aca="false">(O647/100)*(K647*$K$13)+(O647/100)*(M647*$M$13)</f>
        <v>0</v>
      </c>
      <c r="U647" s="53" t="n">
        <f aca="false">(P647/100)*(K647*$K$13)+(P647/100)*(L647*$L$13)+(P647/100)*(M647*$M$13)</f>
        <v>81.25</v>
      </c>
      <c r="V647" s="53" t="n">
        <f aca="false">(Q647/100)*(L647*$L$13)+(Q647/100)*(M647*$M$13)</f>
        <v>0</v>
      </c>
      <c r="W647" s="53" t="n">
        <f aca="false">(R647/100)*(K647*$K$13)+(R647/100)*(L647*$L$13)+(R647/100)*(M647*$M$13)</f>
        <v>0</v>
      </c>
      <c r="X647" s="53" t="n">
        <f aca="false">N647+S647</f>
        <v>268.75</v>
      </c>
      <c r="Y647" s="53" t="n">
        <f aca="false">O647+T647</f>
        <v>0</v>
      </c>
      <c r="Z647" s="53" t="n">
        <f aca="false">P647+U647</f>
        <v>143.75</v>
      </c>
      <c r="AA647" s="53" t="n">
        <f aca="false">Q647+V647</f>
        <v>0</v>
      </c>
      <c r="AB647" s="53" t="n">
        <f aca="false">R647+W647</f>
        <v>0</v>
      </c>
      <c r="AC647" s="54" t="n">
        <f aca="false">ROUND(X647+Y647+Z647+AA647+AB647,1)</f>
        <v>412.5</v>
      </c>
      <c r="AD647" s="55" t="n">
        <f aca="false">(ROUND(AC647-AC637,1)/AC637)</f>
        <v>0.259157509157509</v>
      </c>
      <c r="AE647" s="46"/>
      <c r="AF647" s="47"/>
      <c r="AH647" s="59"/>
    </row>
    <row r="648" customFormat="false" ht="15" hidden="false" customHeight="false" outlineLevel="0" collapsed="false">
      <c r="A648" s="48" t="s">
        <v>39</v>
      </c>
      <c r="B648" s="63"/>
      <c r="C648" s="50" t="s">
        <v>15</v>
      </c>
      <c r="D648" s="51" t="n">
        <v>100</v>
      </c>
      <c r="E648" s="51" t="n">
        <v>0</v>
      </c>
      <c r="F648" s="51" t="n">
        <v>0</v>
      </c>
      <c r="G648" s="51" t="n">
        <v>0</v>
      </c>
      <c r="H648" s="51" t="n">
        <v>0</v>
      </c>
      <c r="I648" s="52" t="n">
        <v>30</v>
      </c>
      <c r="J648" s="52" t="n">
        <v>20</v>
      </c>
      <c r="K648" s="52" t="n">
        <v>80</v>
      </c>
      <c r="L648" s="52" t="n">
        <v>0</v>
      </c>
      <c r="M648" s="52" t="n">
        <v>0</v>
      </c>
      <c r="N648" s="53" t="n">
        <f aca="false">D648*$D$14</f>
        <v>125</v>
      </c>
      <c r="O648" s="53" t="n">
        <f aca="false">E648*$E$14</f>
        <v>0</v>
      </c>
      <c r="P648" s="53" t="n">
        <f aca="false">F648*$F$14</f>
        <v>0</v>
      </c>
      <c r="Q648" s="53" t="n">
        <f aca="false">G648*$G$14</f>
        <v>0</v>
      </c>
      <c r="R648" s="53" t="n">
        <f aca="false">H648*$H$14</f>
        <v>0</v>
      </c>
      <c r="S648" s="53" t="n">
        <f aca="false">(N648/100)*(I648*$I$14)+(N648/100)*(J648*$J$14)+(N648/100)*(K648*$K$14)</f>
        <v>262.5</v>
      </c>
      <c r="T648" s="53" t="n">
        <f aca="false">(O648/100)*(K648*$K$14)</f>
        <v>0</v>
      </c>
      <c r="U648" s="53" t="n">
        <f aca="false">(P648/100)*(K648*$K$14)+(P648/100)*(L648*$L$14)</f>
        <v>0</v>
      </c>
      <c r="V648" s="53" t="n">
        <f aca="false">(Q648/100)*(L648*$L$14)</f>
        <v>0</v>
      </c>
      <c r="W648" s="53" t="n">
        <f aca="false">(R648/100)*(K648*$L$14)+(R648/100)*(L648*$M$14)</f>
        <v>0</v>
      </c>
      <c r="X648" s="53" t="n">
        <f aca="false">N648+S648</f>
        <v>387.5</v>
      </c>
      <c r="Y648" s="53" t="n">
        <f aca="false">O648+T648</f>
        <v>0</v>
      </c>
      <c r="Z648" s="53" t="n">
        <f aca="false">P648+U648</f>
        <v>0</v>
      </c>
      <c r="AA648" s="53" t="n">
        <f aca="false">Q648+V648</f>
        <v>0</v>
      </c>
      <c r="AB648" s="53" t="n">
        <f aca="false">R648+W648</f>
        <v>0</v>
      </c>
      <c r="AC648" s="54" t="n">
        <f aca="false">ROUND(X648+Y648+Z648+AA648+AB648,1)</f>
        <v>387.5</v>
      </c>
      <c r="AD648" s="55" t="n">
        <f aca="false">(ROUND(AC648-AC637,1)/AC637)</f>
        <v>0.182844932844933</v>
      </c>
      <c r="AE648" s="46"/>
      <c r="AF648" s="47"/>
      <c r="AH648" s="59"/>
    </row>
    <row r="649" customFormat="false" ht="15" hidden="false" customHeight="false" outlineLevel="0" collapsed="false">
      <c r="A649" s="48"/>
      <c r="B649" s="63"/>
      <c r="C649" s="50" t="s">
        <v>16</v>
      </c>
      <c r="D649" s="51" t="n">
        <v>100</v>
      </c>
      <c r="E649" s="51" t="n">
        <v>0</v>
      </c>
      <c r="F649" s="51" t="n">
        <v>0</v>
      </c>
      <c r="G649" s="51" t="n">
        <v>0</v>
      </c>
      <c r="H649" s="51" t="n">
        <v>0</v>
      </c>
      <c r="I649" s="52" t="n">
        <v>30</v>
      </c>
      <c r="J649" s="52" t="n">
        <v>20</v>
      </c>
      <c r="K649" s="52" t="n">
        <v>0</v>
      </c>
      <c r="L649" s="52" t="n">
        <v>80</v>
      </c>
      <c r="M649" s="52" t="n">
        <v>0</v>
      </c>
      <c r="N649" s="53" t="n">
        <f aca="false">D649*$D$15</f>
        <v>125</v>
      </c>
      <c r="O649" s="53" t="n">
        <f aca="false">E649*$E$15</f>
        <v>0</v>
      </c>
      <c r="P649" s="53" t="n">
        <f aca="false">F649*$F$15</f>
        <v>0</v>
      </c>
      <c r="Q649" s="53" t="n">
        <f aca="false">G649*$G$15</f>
        <v>0</v>
      </c>
      <c r="R649" s="53" t="n">
        <f aca="false">H649*$H$15</f>
        <v>0</v>
      </c>
      <c r="S649" s="53" t="n">
        <f aca="false">(N649/100)*(I649*$I$15)+(N649/100)*(J649*$J$15)+(N649/100)*(L649*$L$15)</f>
        <v>262.5</v>
      </c>
      <c r="T649" s="53" t="n">
        <f aca="false">(O649/100)*(K649*$K$15)</f>
        <v>0</v>
      </c>
      <c r="U649" s="53" t="n">
        <f aca="false">(P649/100)*(K649*$K$15)+(P649/100)*(L649*$L$15)</f>
        <v>0</v>
      </c>
      <c r="V649" s="53" t="n">
        <f aca="false">(Q649/100)*(L649*$L$15)</f>
        <v>0</v>
      </c>
      <c r="W649" s="53" t="n">
        <f aca="false">(R649/100)*(K649*$K$15)+(R649/100)*(L649*$L$15)</f>
        <v>0</v>
      </c>
      <c r="X649" s="53" t="n">
        <f aca="false">N649+S649</f>
        <v>387.5</v>
      </c>
      <c r="Y649" s="53" t="n">
        <f aca="false">O649+T649</f>
        <v>0</v>
      </c>
      <c r="Z649" s="53" t="n">
        <f aca="false">P649+U649</f>
        <v>0</v>
      </c>
      <c r="AA649" s="53" t="n">
        <f aca="false">Q649+V649</f>
        <v>0</v>
      </c>
      <c r="AB649" s="53" t="n">
        <f aca="false">R649+W649</f>
        <v>0</v>
      </c>
      <c r="AC649" s="54" t="n">
        <f aca="false">ROUND(X649+Y649+Z649+AA649+AB649,1)</f>
        <v>387.5</v>
      </c>
      <c r="AD649" s="55" t="n">
        <f aca="false">(ROUND(AC649-AC637,1)/AC637)</f>
        <v>0.182844932844933</v>
      </c>
      <c r="AE649" s="46"/>
      <c r="AF649" s="47"/>
      <c r="AH649" s="59"/>
    </row>
    <row r="650" customFormat="false" ht="15" hidden="false" customHeight="false" outlineLevel="0" collapsed="false">
      <c r="A650" s="48"/>
      <c r="B650" s="63"/>
      <c r="C650" s="50" t="s">
        <v>17</v>
      </c>
      <c r="D650" s="51" t="n">
        <v>86</v>
      </c>
      <c r="E650" s="51" t="n">
        <v>0</v>
      </c>
      <c r="F650" s="51" t="n">
        <v>50</v>
      </c>
      <c r="G650" s="51" t="n">
        <v>0</v>
      </c>
      <c r="H650" s="51" t="n">
        <v>0</v>
      </c>
      <c r="I650" s="52" t="n">
        <v>30</v>
      </c>
      <c r="J650" s="52" t="n">
        <v>52</v>
      </c>
      <c r="K650" s="52" t="n">
        <v>15</v>
      </c>
      <c r="L650" s="52" t="n">
        <v>15</v>
      </c>
      <c r="M650" s="52" t="n">
        <v>0</v>
      </c>
      <c r="N650" s="53" t="n">
        <f aca="false">D650*$D$16</f>
        <v>107.5</v>
      </c>
      <c r="O650" s="53" t="n">
        <f aca="false">E650*$E$16</f>
        <v>0</v>
      </c>
      <c r="P650" s="53" t="n">
        <f aca="false">F650*$F$16</f>
        <v>62.5</v>
      </c>
      <c r="Q650" s="53" t="n">
        <f aca="false">G650*$G$16</f>
        <v>0</v>
      </c>
      <c r="R650" s="53" t="n">
        <f aca="false">H650*$H$16</f>
        <v>0</v>
      </c>
      <c r="S650" s="53" t="n">
        <f aca="false">(N650/100)*(I650*$I$16)+(N650/100)*(J650*$J$16)</f>
        <v>172</v>
      </c>
      <c r="T650" s="53" t="n">
        <f aca="false">(O650/100)*(K650*$K$16)</f>
        <v>0</v>
      </c>
      <c r="U650" s="53" t="n">
        <f aca="false">(P650/100)*(K650*$K$16)+(P650/100)*(L650*$L$16)</f>
        <v>18.75</v>
      </c>
      <c r="V650" s="53" t="n">
        <f aca="false">(Q650/100)*(L650*$L$16)</f>
        <v>0</v>
      </c>
      <c r="W650" s="53" t="n">
        <f aca="false">(R650/100)*(K650*$K$16)+(R650/100)*(L650*$L$16)</f>
        <v>0</v>
      </c>
      <c r="X650" s="53" t="n">
        <f aca="false">N650+S650</f>
        <v>279.5</v>
      </c>
      <c r="Y650" s="53" t="n">
        <f aca="false">O650+T650</f>
        <v>0</v>
      </c>
      <c r="Z650" s="53" t="n">
        <f aca="false">P650+U650</f>
        <v>81.25</v>
      </c>
      <c r="AA650" s="53" t="n">
        <f aca="false">Q650+V650</f>
        <v>0</v>
      </c>
      <c r="AB650" s="53" t="n">
        <f aca="false">R650+W650</f>
        <v>0</v>
      </c>
      <c r="AC650" s="54" t="n">
        <f aca="false">ROUND(X650+Y650+Z650+AA650+AB650,1)</f>
        <v>360.8</v>
      </c>
      <c r="AD650" s="55" t="n">
        <f aca="false">(ROUND(AC650-AC637,1)/AC637)</f>
        <v>0.101343101343101</v>
      </c>
      <c r="AE650" s="46"/>
      <c r="AF650" s="47"/>
      <c r="AH650" s="59"/>
    </row>
    <row r="651" customFormat="false" ht="15" hidden="false" customHeight="false" outlineLevel="0" collapsed="false">
      <c r="A651" s="48"/>
      <c r="B651" s="63"/>
      <c r="C651" s="50" t="s">
        <v>18</v>
      </c>
      <c r="D651" s="51" t="n">
        <v>86</v>
      </c>
      <c r="E651" s="51" t="n">
        <v>0</v>
      </c>
      <c r="F651" s="51" t="n">
        <v>50</v>
      </c>
      <c r="G651" s="51" t="n">
        <v>0</v>
      </c>
      <c r="H651" s="51" t="n">
        <v>0</v>
      </c>
      <c r="I651" s="52" t="n">
        <v>68</v>
      </c>
      <c r="J651" s="52" t="n">
        <v>20</v>
      </c>
      <c r="K651" s="52" t="n">
        <v>15</v>
      </c>
      <c r="L651" s="52" t="n">
        <v>15</v>
      </c>
      <c r="M651" s="52" t="n">
        <v>0</v>
      </c>
      <c r="N651" s="53" t="n">
        <f aca="false">D651*$D$17</f>
        <v>107.5</v>
      </c>
      <c r="O651" s="53" t="n">
        <f aca="false">E651*$E$17</f>
        <v>0</v>
      </c>
      <c r="P651" s="53" t="n">
        <f aca="false">F651*$F$17</f>
        <v>62.5</v>
      </c>
      <c r="Q651" s="53" t="n">
        <f aca="false">G651*$G$17</f>
        <v>0</v>
      </c>
      <c r="R651" s="53" t="n">
        <f aca="false">H651*$H$17</f>
        <v>0</v>
      </c>
      <c r="S651" s="53" t="n">
        <f aca="false">(N651/100)*(I651*$I$17)+(N651/100)*(J651*$J$17)</f>
        <v>204.25</v>
      </c>
      <c r="T651" s="53" t="n">
        <f aca="false">(O651/100)*(K651*$K$17)</f>
        <v>0</v>
      </c>
      <c r="U651" s="53" t="n">
        <f aca="false">(P651/100)*(K651*$K$17)+(P651/100)*(L651*$L$17)</f>
        <v>18.75</v>
      </c>
      <c r="V651" s="53" t="n">
        <f aca="false">(Q651/100)*(L651*$L$17)</f>
        <v>0</v>
      </c>
      <c r="W651" s="53" t="n">
        <f aca="false">(R651/100)*(K651*$K$17)+(R651/100)*(L651*$L$17)</f>
        <v>0</v>
      </c>
      <c r="X651" s="53" t="n">
        <f aca="false">N651+S651</f>
        <v>311.75</v>
      </c>
      <c r="Y651" s="53" t="n">
        <f aca="false">O651+T651</f>
        <v>0</v>
      </c>
      <c r="Z651" s="53" t="n">
        <f aca="false">P651+U651</f>
        <v>81.25</v>
      </c>
      <c r="AA651" s="53" t="n">
        <f aca="false">Q651+V651</f>
        <v>0</v>
      </c>
      <c r="AB651" s="53" t="n">
        <f aca="false">R651+W651</f>
        <v>0</v>
      </c>
      <c r="AC651" s="54" t="n">
        <f aca="false">ROUND(X651+Y651+Z651+AA651+AB651,1)</f>
        <v>393</v>
      </c>
      <c r="AD651" s="55" t="n">
        <f aca="false">(ROUND(AC651-AC637,1)/AC637)</f>
        <v>0.1996336996337</v>
      </c>
      <c r="AE651" s="46" t="s">
        <v>28</v>
      </c>
      <c r="AF651" s="47"/>
      <c r="AH651" s="59"/>
    </row>
    <row r="652" customFormat="false" ht="15" hidden="false" customHeight="false" outlineLevel="0" collapsed="false">
      <c r="A652" s="56" t="s">
        <v>19</v>
      </c>
      <c r="B652" s="60" t="s">
        <v>86</v>
      </c>
      <c r="C652" s="40" t="s">
        <v>50</v>
      </c>
      <c r="D652" s="41" t="n">
        <v>90</v>
      </c>
      <c r="E652" s="41" t="n">
        <v>0</v>
      </c>
      <c r="F652" s="41" t="n">
        <v>0</v>
      </c>
      <c r="G652" s="41" t="n">
        <v>0</v>
      </c>
      <c r="H652" s="41" t="n">
        <v>0</v>
      </c>
      <c r="I652" s="42" t="n">
        <v>15</v>
      </c>
      <c r="J652" s="42" t="n">
        <v>15</v>
      </c>
      <c r="K652" s="42" t="n">
        <v>60</v>
      </c>
      <c r="L652" s="42" t="n">
        <v>0</v>
      </c>
      <c r="M652" s="42" t="n">
        <v>0</v>
      </c>
      <c r="N652" s="43" t="n">
        <f aca="false">D652*$D$3</f>
        <v>117</v>
      </c>
      <c r="O652" s="43" t="n">
        <f aca="false">E652*$E$3</f>
        <v>0</v>
      </c>
      <c r="P652" s="43" t="n">
        <f aca="false">F652*$F$3</f>
        <v>0</v>
      </c>
      <c r="Q652" s="43" t="n">
        <f aca="false">G652*$G$3</f>
        <v>0</v>
      </c>
      <c r="R652" s="43" t="n">
        <f aca="false">H652*$H$3</f>
        <v>0</v>
      </c>
      <c r="S652" s="43" t="n">
        <f aca="false">(N652/100)*(I652*$I$3)+(N652/100)*(J652*$J$3)+(N652/100)*(K652*$L$3)</f>
        <v>210.6</v>
      </c>
      <c r="T652" s="43" t="n">
        <f aca="false">(O652/100)*(K652*$K$3)</f>
        <v>0</v>
      </c>
      <c r="U652" s="43" t="n">
        <f aca="false">(P652/100)*(K652*$K$3)+(P652/100)*(L652*$L$3)</f>
        <v>0</v>
      </c>
      <c r="V652" s="43" t="n">
        <f aca="false">(Q652/100)*(L652*$L$3)</f>
        <v>0</v>
      </c>
      <c r="W652" s="43" t="n">
        <f aca="false">(R652/100)*(K652*$K$3)+(R652/100)*(L652*$L$3)</f>
        <v>0</v>
      </c>
      <c r="X652" s="43" t="n">
        <f aca="false">N652+S652</f>
        <v>327.6</v>
      </c>
      <c r="Y652" s="43" t="n">
        <f aca="false">O652+T652</f>
        <v>0</v>
      </c>
      <c r="Z652" s="43" t="n">
        <f aca="false">P652+U652</f>
        <v>0</v>
      </c>
      <c r="AA652" s="43" t="n">
        <f aca="false">Q652+V652</f>
        <v>0</v>
      </c>
      <c r="AB652" s="43" t="n">
        <f aca="false">R652+W652</f>
        <v>0</v>
      </c>
      <c r="AC652" s="44" t="n">
        <f aca="false">ROUND(X652+Y652+Z652+AA652+AB652,1)</f>
        <v>327.6</v>
      </c>
      <c r="AD652" s="45" t="s">
        <v>15</v>
      </c>
      <c r="AE652" s="46"/>
      <c r="AF652" s="47"/>
      <c r="AH652" s="59"/>
    </row>
    <row r="653" customFormat="false" ht="15" hidden="false" customHeight="false" outlineLevel="0" collapsed="false">
      <c r="A653" s="48" t="s">
        <v>29</v>
      </c>
      <c r="B653" s="61" t="n">
        <v>10</v>
      </c>
      <c r="C653" s="50" t="s">
        <v>5</v>
      </c>
      <c r="D653" s="51" t="n">
        <v>90</v>
      </c>
      <c r="E653" s="51" t="n">
        <v>0</v>
      </c>
      <c r="F653" s="51" t="n">
        <v>0</v>
      </c>
      <c r="G653" s="51" t="n">
        <v>0</v>
      </c>
      <c r="H653" s="51" t="n">
        <v>0</v>
      </c>
      <c r="I653" s="52" t="n">
        <v>20</v>
      </c>
      <c r="J653" s="52" t="n">
        <v>20</v>
      </c>
      <c r="K653" s="52" t="n">
        <v>60</v>
      </c>
      <c r="L653" s="52" t="n">
        <v>0</v>
      </c>
      <c r="M653" s="52" t="n">
        <v>0</v>
      </c>
      <c r="N653" s="53" t="n">
        <f aca="false">D653*$D$4</f>
        <v>112.5</v>
      </c>
      <c r="O653" s="53" t="n">
        <f aca="false">E653*$E$4</f>
        <v>0</v>
      </c>
      <c r="P653" s="53" t="n">
        <f aca="false">F653*$F$4</f>
        <v>0</v>
      </c>
      <c r="Q653" s="53" t="n">
        <f aca="false">G653*$G$4</f>
        <v>0</v>
      </c>
      <c r="R653" s="53" t="n">
        <f aca="false">H653*$H$4</f>
        <v>0</v>
      </c>
      <c r="S653" s="53" t="n">
        <f aca="false">(N653/100)*(I653*$I$4)+(N653/100)*(J653*$J$4)+(N653/100)*(K653*$L$4)</f>
        <v>225</v>
      </c>
      <c r="T653" s="53" t="n">
        <f aca="false">(O653/100)*(K653*$K$4)</f>
        <v>0</v>
      </c>
      <c r="U653" s="53" t="n">
        <f aca="false">(P653/100)*(K653*$K$4)+(P653/100)*(L653*$L$4)</f>
        <v>0</v>
      </c>
      <c r="V653" s="53" t="n">
        <f aca="false">(Q653/100)*(L653*$L$4)</f>
        <v>0</v>
      </c>
      <c r="W653" s="53" t="n">
        <f aca="false">(R653/100)*(K653*$K$4)+(R653/100)*(L653*$L$4)</f>
        <v>0</v>
      </c>
      <c r="X653" s="53" t="n">
        <f aca="false">N653+S653</f>
        <v>337.5</v>
      </c>
      <c r="Y653" s="53" t="n">
        <f aca="false">O653+T653</f>
        <v>0</v>
      </c>
      <c r="Z653" s="53" t="n">
        <f aca="false">P653+U653</f>
        <v>0</v>
      </c>
      <c r="AA653" s="53" t="n">
        <f aca="false">Q653+V653</f>
        <v>0</v>
      </c>
      <c r="AB653" s="53" t="n">
        <f aca="false">R653+W653</f>
        <v>0</v>
      </c>
      <c r="AC653" s="54" t="n">
        <f aca="false">ROUND(X653+Y653+Z653+AA653+AB653,1)</f>
        <v>337.5</v>
      </c>
      <c r="AD653" s="55" t="n">
        <f aca="false">(ROUND(AC653-AC652,1)/AC652)</f>
        <v>0.0302197802197802</v>
      </c>
      <c r="AE653" s="46"/>
      <c r="AF653" s="47"/>
      <c r="AH653" s="59"/>
    </row>
    <row r="654" customFormat="false" ht="15" hidden="false" customHeight="false" outlineLevel="0" collapsed="false">
      <c r="A654" s="48" t="s">
        <v>30</v>
      </c>
      <c r="B654" s="61" t="n">
        <v>10</v>
      </c>
      <c r="C654" s="50" t="s">
        <v>6</v>
      </c>
      <c r="D654" s="51" t="n">
        <v>90</v>
      </c>
      <c r="E654" s="51" t="n">
        <v>0</v>
      </c>
      <c r="F654" s="51" t="n">
        <v>0</v>
      </c>
      <c r="G654" s="51" t="n">
        <v>0</v>
      </c>
      <c r="H654" s="51" t="n">
        <v>0</v>
      </c>
      <c r="I654" s="52" t="n">
        <v>15</v>
      </c>
      <c r="J654" s="52" t="n">
        <v>15</v>
      </c>
      <c r="K654" s="52" t="n">
        <v>60</v>
      </c>
      <c r="L654" s="52" t="n">
        <v>0</v>
      </c>
      <c r="M654" s="52" t="n">
        <v>0</v>
      </c>
      <c r="N654" s="53" t="n">
        <f aca="false">D654*$D$5</f>
        <v>117</v>
      </c>
      <c r="O654" s="53" t="n">
        <f aca="false">E654*$E$5</f>
        <v>0</v>
      </c>
      <c r="P654" s="53" t="n">
        <f aca="false">F654*$F$5</f>
        <v>0</v>
      </c>
      <c r="Q654" s="53" t="n">
        <f aca="false">G654*$G$5</f>
        <v>0</v>
      </c>
      <c r="R654" s="53" t="n">
        <f aca="false">H654*$H$5</f>
        <v>0</v>
      </c>
      <c r="S654" s="53" t="n">
        <f aca="false">(N654/100)*(I654*$I$5)+(N654/100)*(J654*$J$5)+(N654/100)*(K654*$L$5)</f>
        <v>210.6</v>
      </c>
      <c r="T654" s="53" t="n">
        <f aca="false">(O654/100)*(K654*$K$5)</f>
        <v>0</v>
      </c>
      <c r="U654" s="53" t="n">
        <f aca="false">(P654/100)*(K654*$K$5)+(P654/100)*(L654*$L$5)</f>
        <v>0</v>
      </c>
      <c r="V654" s="53" t="n">
        <f aca="false">(Q654/100)*(L654*$L$5)</f>
        <v>0</v>
      </c>
      <c r="W654" s="53" t="n">
        <f aca="false">(R654/100)*(K654*$K$5)+(R654/100)*(L654*$L$5)</f>
        <v>0</v>
      </c>
      <c r="X654" s="53" t="n">
        <f aca="false">N654+S654</f>
        <v>327.6</v>
      </c>
      <c r="Y654" s="53" t="n">
        <f aca="false">O654+T654</f>
        <v>0</v>
      </c>
      <c r="Z654" s="53" t="n">
        <f aca="false">P654+U654</f>
        <v>0</v>
      </c>
      <c r="AA654" s="53" t="n">
        <f aca="false">Q654+V654</f>
        <v>0</v>
      </c>
      <c r="AB654" s="53" t="n">
        <f aca="false">R654+W654</f>
        <v>0</v>
      </c>
      <c r="AC654" s="54" t="n">
        <f aca="false">ROUND(X654+Y654+Z654+AA654+AB654,1)</f>
        <v>327.6</v>
      </c>
      <c r="AD654" s="55" t="n">
        <f aca="false">(ROUND(AC654-AC652,1)/AC652)</f>
        <v>0</v>
      </c>
      <c r="AE654" s="46"/>
      <c r="AF654" s="47"/>
      <c r="AH654" s="47"/>
    </row>
    <row r="655" customFormat="false" ht="15" hidden="false" customHeight="false" outlineLevel="0" collapsed="false">
      <c r="A655" s="48" t="s">
        <v>31</v>
      </c>
      <c r="B655" s="61" t="n">
        <v>36</v>
      </c>
      <c r="C655" s="50" t="s">
        <v>7</v>
      </c>
      <c r="D655" s="51" t="n">
        <v>90</v>
      </c>
      <c r="E655" s="51" t="n">
        <v>0</v>
      </c>
      <c r="F655" s="51" t="n">
        <v>0</v>
      </c>
      <c r="G655" s="51" t="n">
        <v>0</v>
      </c>
      <c r="H655" s="51" t="n">
        <v>0</v>
      </c>
      <c r="I655" s="52" t="n">
        <v>15</v>
      </c>
      <c r="J655" s="52" t="n">
        <v>15</v>
      </c>
      <c r="K655" s="52" t="n">
        <v>60</v>
      </c>
      <c r="L655" s="52" t="n">
        <v>0</v>
      </c>
      <c r="M655" s="52" t="n">
        <v>0</v>
      </c>
      <c r="N655" s="53" t="n">
        <f aca="false">D655*$D$6</f>
        <v>117</v>
      </c>
      <c r="O655" s="53" t="n">
        <f aca="false">E655*$E$6</f>
        <v>0</v>
      </c>
      <c r="P655" s="53" t="n">
        <f aca="false">F655*$F$6</f>
        <v>0</v>
      </c>
      <c r="Q655" s="53" t="n">
        <f aca="false">G655*$G$6</f>
        <v>0</v>
      </c>
      <c r="R655" s="53" t="n">
        <f aca="false">H655*$H$6</f>
        <v>0</v>
      </c>
      <c r="S655" s="53" t="n">
        <f aca="false">(N655/100)*(I655*$I$6)+(N655/100)*(J655*$J$6)+(N655/100)*(K655*$L$6)</f>
        <v>210.6</v>
      </c>
      <c r="T655" s="53" t="n">
        <f aca="false">(O655/100)*(K655*$K$6)</f>
        <v>0</v>
      </c>
      <c r="U655" s="53" t="n">
        <f aca="false">(P655/100)*(K655*$K$6)+(P655/100)*(L655*$L$6)</f>
        <v>0</v>
      </c>
      <c r="V655" s="53" t="n">
        <f aca="false">(Q655/100)*(L655*$L$6)</f>
        <v>0</v>
      </c>
      <c r="W655" s="53" t="n">
        <f aca="false">(R655/100)*(K655*$K$6)+(R655/100)*(L655*$L$6)</f>
        <v>0</v>
      </c>
      <c r="X655" s="53" t="n">
        <f aca="false">N655+S655</f>
        <v>327.6</v>
      </c>
      <c r="Y655" s="53" t="n">
        <f aca="false">O655+T655</f>
        <v>0</v>
      </c>
      <c r="Z655" s="53" t="n">
        <f aca="false">P655+U655</f>
        <v>0</v>
      </c>
      <c r="AA655" s="53" t="n">
        <f aca="false">Q655+V655</f>
        <v>0</v>
      </c>
      <c r="AB655" s="53" t="n">
        <f aca="false">R655+W655</f>
        <v>0</v>
      </c>
      <c r="AC655" s="54" t="n">
        <f aca="false">ROUND(X655+Y655+Z655+AA655+AB655,1)</f>
        <v>327.6</v>
      </c>
      <c r="AD655" s="55" t="n">
        <f aca="false">(ROUND(AC655-AC652,1)/AC652)</f>
        <v>0</v>
      </c>
      <c r="AE655" s="46"/>
      <c r="AF655" s="47"/>
      <c r="AH655" s="59"/>
    </row>
    <row r="656" customFormat="false" ht="15" hidden="false" customHeight="false" outlineLevel="0" collapsed="false">
      <c r="A656" s="48" t="s">
        <v>32</v>
      </c>
      <c r="B656" s="61" t="n">
        <v>0</v>
      </c>
      <c r="C656" s="50" t="s">
        <v>8</v>
      </c>
      <c r="D656" s="51" t="n">
        <v>90</v>
      </c>
      <c r="E656" s="51" t="n">
        <v>0</v>
      </c>
      <c r="F656" s="51" t="n">
        <v>0</v>
      </c>
      <c r="G656" s="51" t="n">
        <v>0</v>
      </c>
      <c r="H656" s="51" t="n">
        <v>0</v>
      </c>
      <c r="I656" s="52" t="n">
        <v>15</v>
      </c>
      <c r="J656" s="52" t="n">
        <v>15</v>
      </c>
      <c r="K656" s="52" t="n">
        <v>60</v>
      </c>
      <c r="L656" s="52" t="n">
        <v>0</v>
      </c>
      <c r="M656" s="52" t="n">
        <v>0</v>
      </c>
      <c r="N656" s="53" t="n">
        <f aca="false">D656*$D$7</f>
        <v>117</v>
      </c>
      <c r="O656" s="53" t="n">
        <f aca="false">E656*$E$7</f>
        <v>0</v>
      </c>
      <c r="P656" s="53" t="n">
        <f aca="false">F656*$F$7</f>
        <v>0</v>
      </c>
      <c r="Q656" s="53" t="n">
        <f aca="false">G656*$G$7</f>
        <v>0</v>
      </c>
      <c r="R656" s="53" t="n">
        <f aca="false">H656*$H$7</f>
        <v>0</v>
      </c>
      <c r="S656" s="53" t="n">
        <f aca="false">(N656/100)*(I656*$I$7)+(N656/100)*(J656*$J$7)+(N656/100)*(K656*$L$7)</f>
        <v>210.6</v>
      </c>
      <c r="T656" s="53" t="n">
        <f aca="false">(O656/100)*(K656*$K$7)</f>
        <v>0</v>
      </c>
      <c r="U656" s="53" t="n">
        <f aca="false">(P656/100)*(K656*$K$7)+(P656/100)*(L656*$L$7)</f>
        <v>0</v>
      </c>
      <c r="V656" s="53" t="n">
        <f aca="false">(Q656/100)*(L656*$L$7)</f>
        <v>0</v>
      </c>
      <c r="W656" s="53" t="n">
        <f aca="false">(R656/100)*(K656*$K$7)+(R656/100)*(L656*$L$7)</f>
        <v>0</v>
      </c>
      <c r="X656" s="53" t="n">
        <f aca="false">N656+S656</f>
        <v>327.6</v>
      </c>
      <c r="Y656" s="53" t="n">
        <f aca="false">O656+T656</f>
        <v>0</v>
      </c>
      <c r="Z656" s="53" t="n">
        <f aca="false">P656+U656</f>
        <v>0</v>
      </c>
      <c r="AA656" s="53" t="n">
        <f aca="false">Q656+V656</f>
        <v>0</v>
      </c>
      <c r="AB656" s="53" t="n">
        <f aca="false">R656+W656</f>
        <v>0</v>
      </c>
      <c r="AC656" s="54" t="n">
        <f aca="false">ROUND(X656+Y656+Z656+AA656+AB656,1)</f>
        <v>327.6</v>
      </c>
      <c r="AD656" s="55" t="n">
        <f aca="false">(ROUND(AC656-AC652,1)/AC652)</f>
        <v>0</v>
      </c>
      <c r="AE656" s="46"/>
      <c r="AF656" s="47"/>
      <c r="AH656" s="59"/>
    </row>
    <row r="657" customFormat="false" ht="15" hidden="false" customHeight="false" outlineLevel="0" collapsed="false">
      <c r="A657" s="48" t="s">
        <v>33</v>
      </c>
      <c r="B657" s="61"/>
      <c r="C657" s="50" t="s">
        <v>9</v>
      </c>
      <c r="D657" s="51" t="n">
        <v>90</v>
      </c>
      <c r="E657" s="51" t="n">
        <v>0</v>
      </c>
      <c r="F657" s="51" t="n">
        <v>0</v>
      </c>
      <c r="G657" s="51" t="n">
        <v>0</v>
      </c>
      <c r="H657" s="51" t="n">
        <v>0</v>
      </c>
      <c r="I657" s="52" t="n">
        <v>15</v>
      </c>
      <c r="J657" s="52" t="n">
        <v>15</v>
      </c>
      <c r="K657" s="52" t="n">
        <v>60</v>
      </c>
      <c r="L657" s="52" t="n">
        <v>0</v>
      </c>
      <c r="M657" s="52" t="n">
        <v>0</v>
      </c>
      <c r="N657" s="53" t="n">
        <f aca="false">D657*$D$8</f>
        <v>117</v>
      </c>
      <c r="O657" s="53" t="n">
        <f aca="false">E657*$E$8</f>
        <v>0</v>
      </c>
      <c r="P657" s="53" t="n">
        <f aca="false">F657*$F$8</f>
        <v>0</v>
      </c>
      <c r="Q657" s="53" t="n">
        <f aca="false">G657*$G$8</f>
        <v>0</v>
      </c>
      <c r="R657" s="53" t="n">
        <f aca="false">H657*$H$8</f>
        <v>0</v>
      </c>
      <c r="S657" s="53" t="n">
        <f aca="false">(N657/100)*(I657*$I$8)+(N657/100)*(J657*$J$8)+(N657/100)*(K657*$L$8)</f>
        <v>210.6</v>
      </c>
      <c r="T657" s="53" t="n">
        <f aca="false">(O657/100)*(K657*$K$8)</f>
        <v>0</v>
      </c>
      <c r="U657" s="53" t="n">
        <f aca="false">(P657/100)*(K657*$K$8)+(P657/100)*(L657*$L$8)</f>
        <v>0</v>
      </c>
      <c r="V657" s="53" t="n">
        <f aca="false">(Q657/100)*(L657*$L$8)</f>
        <v>0</v>
      </c>
      <c r="W657" s="53" t="n">
        <f aca="false">(R657/100)*(K657*$K$8)+(R657/100)*(L657*$L$8)</f>
        <v>0</v>
      </c>
      <c r="X657" s="53" t="n">
        <f aca="false">N657+S657</f>
        <v>327.6</v>
      </c>
      <c r="Y657" s="53" t="n">
        <f aca="false">O657+T657</f>
        <v>0</v>
      </c>
      <c r="Z657" s="53" t="n">
        <f aca="false">P657+U657</f>
        <v>0</v>
      </c>
      <c r="AA657" s="53" t="n">
        <f aca="false">Q657+V657</f>
        <v>0</v>
      </c>
      <c r="AB657" s="53" t="n">
        <f aca="false">R657+W657</f>
        <v>0</v>
      </c>
      <c r="AC657" s="54" t="n">
        <f aca="false">ROUND(X657+Y657+Z657+AA657+AB657,1)</f>
        <v>327.6</v>
      </c>
      <c r="AD657" s="55" t="n">
        <f aca="false">(ROUND(AC657-AC652,1)/AC652)</f>
        <v>0</v>
      </c>
      <c r="AE657" s="46"/>
      <c r="AF657" s="47"/>
      <c r="AH657" s="59"/>
    </row>
    <row r="658" customFormat="false" ht="15" hidden="false" customHeight="false" outlineLevel="0" collapsed="false">
      <c r="A658" s="48" t="s">
        <v>34</v>
      </c>
      <c r="B658" s="61"/>
      <c r="C658" s="50" t="s">
        <v>10</v>
      </c>
      <c r="D658" s="51" t="n">
        <v>45</v>
      </c>
      <c r="E658" s="51" t="n">
        <v>98</v>
      </c>
      <c r="F658" s="51" t="n">
        <v>0</v>
      </c>
      <c r="G658" s="51" t="n">
        <v>0</v>
      </c>
      <c r="H658" s="51" t="n">
        <v>0</v>
      </c>
      <c r="I658" s="52" t="n">
        <v>15</v>
      </c>
      <c r="J658" s="52" t="n">
        <v>15</v>
      </c>
      <c r="K658" s="52" t="n">
        <v>90</v>
      </c>
      <c r="L658" s="52" t="n">
        <v>0</v>
      </c>
      <c r="M658" s="52" t="n">
        <v>0</v>
      </c>
      <c r="N658" s="53" t="n">
        <f aca="false">D658*$D$9</f>
        <v>56.25</v>
      </c>
      <c r="O658" s="53" t="n">
        <f aca="false">E658*$E$9</f>
        <v>122.5</v>
      </c>
      <c r="P658" s="53" t="n">
        <f aca="false">F658*$F$9</f>
        <v>0</v>
      </c>
      <c r="Q658" s="53" t="n">
        <f aca="false">G658*$G$9</f>
        <v>0</v>
      </c>
      <c r="R658" s="53" t="n">
        <f aca="false">H658*$H$9</f>
        <v>0</v>
      </c>
      <c r="S658" s="53" t="n">
        <f aca="false">(N658/100)*(I658*$I$9)+(N658/100)*(J658*$J$9)+(N658/100)*(K658*$L$9)</f>
        <v>67.5</v>
      </c>
      <c r="T658" s="53" t="n">
        <f aca="false">(O658/100)*(K658*$K$9)</f>
        <v>154.35</v>
      </c>
      <c r="U658" s="53" t="n">
        <f aca="false">(P658/100)*(K658*$K$9)+(P658/100)*(L658*$L$9)</f>
        <v>0</v>
      </c>
      <c r="V658" s="53" t="n">
        <f aca="false">(Q658/100)*(L658*$L$9)</f>
        <v>0</v>
      </c>
      <c r="W658" s="53" t="n">
        <f aca="false">(R658/100)*(K658*$K$9)+(R658/100)*(L658*$L$9)</f>
        <v>0</v>
      </c>
      <c r="X658" s="53" t="n">
        <f aca="false">N658+S658</f>
        <v>123.75</v>
      </c>
      <c r="Y658" s="53" t="n">
        <f aca="false">O658+T658</f>
        <v>276.85</v>
      </c>
      <c r="Z658" s="53" t="n">
        <f aca="false">P658+U658</f>
        <v>0</v>
      </c>
      <c r="AA658" s="53" t="n">
        <f aca="false">Q658+V658</f>
        <v>0</v>
      </c>
      <c r="AB658" s="53" t="n">
        <f aca="false">R658+W658</f>
        <v>0</v>
      </c>
      <c r="AC658" s="54" t="n">
        <f aca="false">ROUND(X658+Y658+Z658+AA658+AB658,1)</f>
        <v>400.6</v>
      </c>
      <c r="AD658" s="55" t="n">
        <f aca="false">(ROUND(AC658-AC652,1)/AC652)</f>
        <v>0.222832722832723</v>
      </c>
      <c r="AE658" s="46"/>
      <c r="AF658" s="47"/>
      <c r="AH658" s="59"/>
    </row>
    <row r="659" customFormat="false" ht="15" hidden="false" customHeight="false" outlineLevel="0" collapsed="false">
      <c r="A659" s="48" t="s">
        <v>35</v>
      </c>
      <c r="B659" s="61"/>
      <c r="C659" s="50" t="s">
        <v>11</v>
      </c>
      <c r="D659" s="51" t="n">
        <v>45</v>
      </c>
      <c r="E659" s="51" t="n">
        <v>0</v>
      </c>
      <c r="F659" s="51" t="n">
        <v>98</v>
      </c>
      <c r="G659" s="51" t="n">
        <v>0</v>
      </c>
      <c r="H659" s="51" t="n">
        <v>0</v>
      </c>
      <c r="I659" s="52" t="n">
        <v>15</v>
      </c>
      <c r="J659" s="52" t="n">
        <v>15</v>
      </c>
      <c r="K659" s="52" t="n">
        <v>45</v>
      </c>
      <c r="L659" s="52" t="n">
        <v>45</v>
      </c>
      <c r="M659" s="52" t="n">
        <v>0</v>
      </c>
      <c r="N659" s="53" t="n">
        <f aca="false">D659*$D$10</f>
        <v>56.25</v>
      </c>
      <c r="O659" s="53" t="n">
        <f aca="false">E659*$E$10</f>
        <v>0</v>
      </c>
      <c r="P659" s="53" t="n">
        <f aca="false">F659*$F$10</f>
        <v>122.5</v>
      </c>
      <c r="Q659" s="53" t="n">
        <f aca="false">G659*$G$10</f>
        <v>0</v>
      </c>
      <c r="R659" s="53" t="n">
        <f aca="false">H659*$H$10</f>
        <v>0</v>
      </c>
      <c r="S659" s="53" t="n">
        <f aca="false">(N659/100)*(I659*$I$10)+(N659/100)*(J659*$J$10)+(N659/100)*(K659*$L$10)</f>
        <v>52.3125</v>
      </c>
      <c r="T659" s="53" t="n">
        <f aca="false">(O659/100)*(K659*$J$10)</f>
        <v>0</v>
      </c>
      <c r="U659" s="53" t="n">
        <f aca="false">(P659/100)*(K659*$K$10)+(P659/100)*(L659*$L$10)</f>
        <v>154.35</v>
      </c>
      <c r="V659" s="53" t="n">
        <f aca="false">(Q659/100)*(L659*$L$10)</f>
        <v>0</v>
      </c>
      <c r="W659" s="53" t="n">
        <f aca="false">(R659/100)*(K659*$K$10)+(R659/100)*(L659*$L$10)</f>
        <v>0</v>
      </c>
      <c r="X659" s="53" t="n">
        <f aca="false">N659+S659</f>
        <v>108.5625</v>
      </c>
      <c r="Y659" s="53" t="n">
        <f aca="false">O659+T659</f>
        <v>0</v>
      </c>
      <c r="Z659" s="53" t="n">
        <f aca="false">P659+U659</f>
        <v>276.85</v>
      </c>
      <c r="AA659" s="53" t="n">
        <f aca="false">Q659+V659</f>
        <v>0</v>
      </c>
      <c r="AB659" s="53" t="n">
        <f aca="false">R659+W659</f>
        <v>0</v>
      </c>
      <c r="AC659" s="54" t="n">
        <f aca="false">ROUND(X659+Y659+Z659+AA659+AB659,1)</f>
        <v>385.4</v>
      </c>
      <c r="AD659" s="55" t="n">
        <f aca="false">(ROUND(AC659-AC652,1)/AC652)</f>
        <v>0.176434676434676</v>
      </c>
      <c r="AE659" s="46"/>
      <c r="AF659" s="47"/>
      <c r="AH659" s="59"/>
    </row>
    <row r="660" customFormat="false" ht="15" hidden="false" customHeight="false" outlineLevel="0" collapsed="false">
      <c r="A660" s="48" t="s">
        <v>36</v>
      </c>
      <c r="B660" s="61"/>
      <c r="C660" s="50" t="s">
        <v>12</v>
      </c>
      <c r="D660" s="51" t="n">
        <v>45</v>
      </c>
      <c r="E660" s="51" t="n">
        <v>0</v>
      </c>
      <c r="F660" s="51" t="n">
        <v>0</v>
      </c>
      <c r="G660" s="51" t="n">
        <v>98</v>
      </c>
      <c r="H660" s="51" t="n">
        <v>0</v>
      </c>
      <c r="I660" s="52" t="n">
        <v>15</v>
      </c>
      <c r="J660" s="52" t="n">
        <v>15</v>
      </c>
      <c r="K660" s="52" t="n">
        <v>0</v>
      </c>
      <c r="L660" s="52" t="n">
        <v>100</v>
      </c>
      <c r="M660" s="52" t="n">
        <v>0</v>
      </c>
      <c r="N660" s="53" t="n">
        <f aca="false">D660*$D$11</f>
        <v>56.25</v>
      </c>
      <c r="O660" s="53" t="n">
        <f aca="false">E660*$E$11</f>
        <v>0</v>
      </c>
      <c r="P660" s="53" t="n">
        <f aca="false">F660*$F$11</f>
        <v>0</v>
      </c>
      <c r="Q660" s="53" t="n">
        <f aca="false">G660*$G$11</f>
        <v>122.5</v>
      </c>
      <c r="R660" s="53" t="n">
        <f aca="false">H660*$H$11</f>
        <v>0</v>
      </c>
      <c r="S660" s="53" t="n">
        <f aca="false">(N660/100)*(I660*$I$11)+(N660/100)*(J660*$J$11)+(N660/100)*(K660*$L$11)</f>
        <v>16.875</v>
      </c>
      <c r="T660" s="53" t="n">
        <f aca="false">(O660/100)*(K660*$K$11)</f>
        <v>0</v>
      </c>
      <c r="U660" s="53" t="n">
        <f aca="false">(P660/100)*(K660*$K$11)+(P660/100)*(L660*$L$11)</f>
        <v>0</v>
      </c>
      <c r="V660" s="53" t="n">
        <f aca="false">(Q660/100)*(L660*$L$11)</f>
        <v>171.5</v>
      </c>
      <c r="W660" s="53" t="n">
        <f aca="false">(R660/100)*(K660*$K$11)+(R660/100)*(L660*$L$11)</f>
        <v>0</v>
      </c>
      <c r="X660" s="53" t="n">
        <f aca="false">N660+S660</f>
        <v>73.125</v>
      </c>
      <c r="Y660" s="53" t="n">
        <f aca="false">O660+T660</f>
        <v>0</v>
      </c>
      <c r="Z660" s="53" t="n">
        <f aca="false">P660+U660</f>
        <v>0</v>
      </c>
      <c r="AA660" s="53" t="n">
        <f aca="false">Q660+V660</f>
        <v>294</v>
      </c>
      <c r="AB660" s="53" t="n">
        <f aca="false">R660+W660</f>
        <v>0</v>
      </c>
      <c r="AC660" s="54" t="n">
        <f aca="false">ROUND(X660+Y660+Z660+AA660+AB660,1)</f>
        <v>367.1</v>
      </c>
      <c r="AD660" s="55" t="n">
        <f aca="false">(ROUND(AC660-AC652,1)/AC652)</f>
        <v>0.120573870573871</v>
      </c>
      <c r="AE660" s="46"/>
      <c r="AF660" s="47"/>
      <c r="AH660" s="59"/>
    </row>
    <row r="661" customFormat="false" ht="15" hidden="false" customHeight="false" outlineLevel="0" collapsed="false">
      <c r="A661" s="48" t="s">
        <v>37</v>
      </c>
      <c r="B661" s="61"/>
      <c r="C661" s="50" t="s">
        <v>13</v>
      </c>
      <c r="D661" s="51" t="n">
        <v>45</v>
      </c>
      <c r="E661" s="51" t="n">
        <v>0</v>
      </c>
      <c r="F661" s="51" t="n">
        <v>0</v>
      </c>
      <c r="G661" s="51" t="n">
        <v>0</v>
      </c>
      <c r="H661" s="51" t="n">
        <v>98</v>
      </c>
      <c r="I661" s="52" t="n">
        <v>15</v>
      </c>
      <c r="J661" s="52" t="n">
        <v>15</v>
      </c>
      <c r="K661" s="52" t="n">
        <v>45</v>
      </c>
      <c r="L661" s="52" t="n">
        <v>45</v>
      </c>
      <c r="M661" s="52" t="n">
        <v>0</v>
      </c>
      <c r="N661" s="53" t="n">
        <f aca="false">D661*$D$12</f>
        <v>56.25</v>
      </c>
      <c r="O661" s="53" t="n">
        <f aca="false">E661*$E$12</f>
        <v>0</v>
      </c>
      <c r="P661" s="53" t="n">
        <f aca="false">F661*$F$12</f>
        <v>0</v>
      </c>
      <c r="Q661" s="53" t="n">
        <f aca="false">G661*$G$12</f>
        <v>0</v>
      </c>
      <c r="R661" s="53" t="n">
        <f aca="false">H661*$H$12</f>
        <v>122.5</v>
      </c>
      <c r="S661" s="53" t="n">
        <f aca="false">(N661/100)*(I661*$I$12)+(N661/100)*(J661*$J$12)+(N661/100)*(K661*$L$12)</f>
        <v>52.3125</v>
      </c>
      <c r="T661" s="53" t="n">
        <f aca="false">(O661/100)*(K661*$K$12)</f>
        <v>0</v>
      </c>
      <c r="U661" s="53" t="n">
        <f aca="false">(P661/100)*(K661*$K$12)+(P661/100)*(L661*$L$12)</f>
        <v>0</v>
      </c>
      <c r="V661" s="53" t="n">
        <f aca="false">(Q661/100)*(L661*$L$12)</f>
        <v>0</v>
      </c>
      <c r="W661" s="53" t="n">
        <f aca="false">(R661/100)*(K661*$K$12)+(R661/100)*(L661*$L$12)</f>
        <v>154.35</v>
      </c>
      <c r="X661" s="53" t="n">
        <f aca="false">N661+S661</f>
        <v>108.5625</v>
      </c>
      <c r="Y661" s="53" t="n">
        <f aca="false">O661+T661</f>
        <v>0</v>
      </c>
      <c r="Z661" s="53" t="n">
        <f aca="false">P661+U661</f>
        <v>0</v>
      </c>
      <c r="AA661" s="53" t="n">
        <f aca="false">Q661+V661</f>
        <v>0</v>
      </c>
      <c r="AB661" s="53" t="n">
        <f aca="false">R661+W661</f>
        <v>276.85</v>
      </c>
      <c r="AC661" s="54" t="n">
        <f aca="false">ROUND(X661+Y661+Z661+AA661+AB661,1)</f>
        <v>385.4</v>
      </c>
      <c r="AD661" s="55" t="n">
        <f aca="false">(ROUND(AC661-AC652,1)/AC652)</f>
        <v>0.176434676434676</v>
      </c>
      <c r="AE661" s="46"/>
      <c r="AF661" s="47"/>
      <c r="AH661" s="59"/>
    </row>
    <row r="662" customFormat="false" ht="15" hidden="false" customHeight="false" outlineLevel="0" collapsed="false">
      <c r="A662" s="48" t="s">
        <v>38</v>
      </c>
      <c r="B662" s="61"/>
      <c r="C662" s="50" t="s">
        <v>14</v>
      </c>
      <c r="D662" s="51" t="n">
        <v>90</v>
      </c>
      <c r="E662" s="51" t="n">
        <v>0</v>
      </c>
      <c r="F662" s="51" t="n">
        <v>0</v>
      </c>
      <c r="G662" s="51" t="n">
        <v>0</v>
      </c>
      <c r="H662" s="51" t="n">
        <v>0</v>
      </c>
      <c r="I662" s="52" t="n">
        <v>15</v>
      </c>
      <c r="J662" s="52" t="n">
        <v>15</v>
      </c>
      <c r="K662" s="52" t="n">
        <v>60</v>
      </c>
      <c r="L662" s="52" t="n">
        <v>0</v>
      </c>
      <c r="M662" s="52" t="n">
        <v>65</v>
      </c>
      <c r="N662" s="53" t="n">
        <f aca="false">D662*$D$13</f>
        <v>112.5</v>
      </c>
      <c r="O662" s="53" t="n">
        <f aca="false">E662*$E$13</f>
        <v>0</v>
      </c>
      <c r="P662" s="53" t="n">
        <f aca="false">F662*$F$13</f>
        <v>0</v>
      </c>
      <c r="Q662" s="53" t="n">
        <f aca="false">G662*$G$13</f>
        <v>0</v>
      </c>
      <c r="R662" s="53" t="n">
        <f aca="false">H662*$H$13</f>
        <v>0</v>
      </c>
      <c r="S662" s="53" t="n">
        <f aca="false">(N662/100)*(I662*$I$13)+(N662/100)*(J662*$J$13)+(N662/100)*(M662*$M$13)+(N662/100)*(K662*$K$10)</f>
        <v>274.5</v>
      </c>
      <c r="T662" s="53" t="n">
        <f aca="false">(O662/100)*(K662*$K$13)+(O662/100)*(M662*$M$13)</f>
        <v>0</v>
      </c>
      <c r="U662" s="53" t="n">
        <f aca="false">(P662/100)*(K662*$K$13)+(P662/100)*(L662*$L$13)+(P662/100)*(M662*$M$13)</f>
        <v>0</v>
      </c>
      <c r="V662" s="53" t="n">
        <f aca="false">(Q662/100)*(L662*$L$13)+(Q662/100)*(M662*$M$13)</f>
        <v>0</v>
      </c>
      <c r="W662" s="53" t="n">
        <f aca="false">(R662/100)*(K662*$K$13)+(R662/100)*(L662*$L$13)+(R662/100)*(M662*$M$13)</f>
        <v>0</v>
      </c>
      <c r="X662" s="53" t="n">
        <f aca="false">N662+S662</f>
        <v>387</v>
      </c>
      <c r="Y662" s="53" t="n">
        <f aca="false">O662+T662</f>
        <v>0</v>
      </c>
      <c r="Z662" s="53" t="n">
        <f aca="false">P662+U662</f>
        <v>0</v>
      </c>
      <c r="AA662" s="53" t="n">
        <f aca="false">Q662+V662</f>
        <v>0</v>
      </c>
      <c r="AB662" s="53" t="n">
        <f aca="false">R662+W662</f>
        <v>0</v>
      </c>
      <c r="AC662" s="54" t="n">
        <f aca="false">ROUND(X662+Y662+Z662+AA662+AB662,1)</f>
        <v>387</v>
      </c>
      <c r="AD662" s="55" t="n">
        <f aca="false">(ROUND(AC662-AC652,1)/AC652)</f>
        <v>0.181318681318681</v>
      </c>
      <c r="AE662" s="46"/>
      <c r="AF662" s="47"/>
      <c r="AH662" s="59"/>
    </row>
    <row r="663" customFormat="false" ht="15" hidden="false" customHeight="false" outlineLevel="0" collapsed="false">
      <c r="A663" s="48" t="s">
        <v>39</v>
      </c>
      <c r="B663" s="61"/>
      <c r="C663" s="50" t="s">
        <v>15</v>
      </c>
      <c r="D663" s="51" t="n">
        <v>100</v>
      </c>
      <c r="E663" s="51" t="n">
        <v>0</v>
      </c>
      <c r="F663" s="51" t="n">
        <v>0</v>
      </c>
      <c r="G663" s="51" t="n">
        <v>0</v>
      </c>
      <c r="H663" s="51" t="n">
        <v>0</v>
      </c>
      <c r="I663" s="52" t="n">
        <v>15</v>
      </c>
      <c r="J663" s="52" t="n">
        <v>15</v>
      </c>
      <c r="K663" s="52" t="n">
        <v>90</v>
      </c>
      <c r="L663" s="52" t="n">
        <v>0</v>
      </c>
      <c r="M663" s="52" t="n">
        <v>0</v>
      </c>
      <c r="N663" s="53" t="n">
        <f aca="false">D663*$D$14</f>
        <v>125</v>
      </c>
      <c r="O663" s="53" t="n">
        <f aca="false">E663*$E$14</f>
        <v>0</v>
      </c>
      <c r="P663" s="53" t="n">
        <f aca="false">F663*$F$14</f>
        <v>0</v>
      </c>
      <c r="Q663" s="53" t="n">
        <f aca="false">G663*$G$14</f>
        <v>0</v>
      </c>
      <c r="R663" s="53" t="n">
        <f aca="false">H663*$H$14</f>
        <v>0</v>
      </c>
      <c r="S663" s="53" t="n">
        <f aca="false">(N663/100)*(I663*$I$14)+(N663/100)*(J663*$J$14)+(N663/100)*(K663*$K$14)</f>
        <v>262.5</v>
      </c>
      <c r="T663" s="53" t="n">
        <f aca="false">(O663/100)*(K663*$K$14)</f>
        <v>0</v>
      </c>
      <c r="U663" s="53" t="n">
        <f aca="false">(P663/100)*(K663*$K$14)+(P663/100)*(L663*$L$14)</f>
        <v>0</v>
      </c>
      <c r="V663" s="53" t="n">
        <f aca="false">(Q663/100)*(L663*$L$14)</f>
        <v>0</v>
      </c>
      <c r="W663" s="53" t="n">
        <f aca="false">(R663/100)*(K663*$L$14)+(R663/100)*(L663*$M$14)</f>
        <v>0</v>
      </c>
      <c r="X663" s="53" t="n">
        <f aca="false">N663+S663</f>
        <v>387.5</v>
      </c>
      <c r="Y663" s="53" t="n">
        <f aca="false">O663+T663</f>
        <v>0</v>
      </c>
      <c r="Z663" s="53" t="n">
        <f aca="false">P663+U663</f>
        <v>0</v>
      </c>
      <c r="AA663" s="53" t="n">
        <f aca="false">Q663+V663</f>
        <v>0</v>
      </c>
      <c r="AB663" s="53" t="n">
        <f aca="false">R663+W663</f>
        <v>0</v>
      </c>
      <c r="AC663" s="54" t="n">
        <f aca="false">ROUND(X663+Y663+Z663+AA663+AB663,1)</f>
        <v>387.5</v>
      </c>
      <c r="AD663" s="55" t="n">
        <f aca="false">(ROUND(AC663-AC652,1)/AC652)</f>
        <v>0.182844932844933</v>
      </c>
      <c r="AE663" s="46"/>
      <c r="AF663" s="47"/>
      <c r="AH663" s="59"/>
    </row>
    <row r="664" customFormat="false" ht="15" hidden="false" customHeight="false" outlineLevel="0" collapsed="false">
      <c r="A664" s="48"/>
      <c r="B664" s="61"/>
      <c r="C664" s="50" t="s">
        <v>16</v>
      </c>
      <c r="D664" s="51" t="n">
        <v>100</v>
      </c>
      <c r="E664" s="51" t="n">
        <v>0</v>
      </c>
      <c r="F664" s="51" t="n">
        <v>0</v>
      </c>
      <c r="G664" s="51" t="n">
        <v>0</v>
      </c>
      <c r="H664" s="51" t="n">
        <v>0</v>
      </c>
      <c r="I664" s="52" t="n">
        <v>15</v>
      </c>
      <c r="J664" s="52" t="n">
        <v>15</v>
      </c>
      <c r="K664" s="52" t="n">
        <v>0</v>
      </c>
      <c r="L664" s="52" t="n">
        <v>80</v>
      </c>
      <c r="M664" s="52" t="n">
        <v>0</v>
      </c>
      <c r="N664" s="53" t="n">
        <f aca="false">D664*$D$15</f>
        <v>125</v>
      </c>
      <c r="O664" s="53" t="n">
        <f aca="false">E664*$E$15</f>
        <v>0</v>
      </c>
      <c r="P664" s="53" t="n">
        <f aca="false">F664*$F$15</f>
        <v>0</v>
      </c>
      <c r="Q664" s="53" t="n">
        <f aca="false">G664*$G$15</f>
        <v>0</v>
      </c>
      <c r="R664" s="53" t="n">
        <f aca="false">H664*$H$15</f>
        <v>0</v>
      </c>
      <c r="S664" s="53" t="n">
        <f aca="false">(N664/100)*(I664*$I$15)+(N664/100)*(J664*$J$15)+(N664/100)*(L664*$L$15)</f>
        <v>237.5</v>
      </c>
      <c r="T664" s="53" t="n">
        <f aca="false">(O664/100)*(K664*$K$15)</f>
        <v>0</v>
      </c>
      <c r="U664" s="53" t="n">
        <f aca="false">(P664/100)*(K664*$K$15)+(P664/100)*(L664*$L$15)</f>
        <v>0</v>
      </c>
      <c r="V664" s="53" t="n">
        <f aca="false">(Q664/100)*(L664*$L$15)</f>
        <v>0</v>
      </c>
      <c r="W664" s="53" t="n">
        <f aca="false">(R664/100)*(K664*$K$15)+(R664/100)*(L664*$L$15)</f>
        <v>0</v>
      </c>
      <c r="X664" s="53" t="n">
        <f aca="false">N664+S664</f>
        <v>362.5</v>
      </c>
      <c r="Y664" s="53" t="n">
        <f aca="false">O664+T664</f>
        <v>0</v>
      </c>
      <c r="Z664" s="53" t="n">
        <f aca="false">P664+U664</f>
        <v>0</v>
      </c>
      <c r="AA664" s="53" t="n">
        <f aca="false">Q664+V664</f>
        <v>0</v>
      </c>
      <c r="AB664" s="53" t="n">
        <f aca="false">R664+W664</f>
        <v>0</v>
      </c>
      <c r="AC664" s="54" t="n">
        <f aca="false">ROUND(X664+Y664+Z664+AA664+AB664,1)</f>
        <v>362.5</v>
      </c>
      <c r="AD664" s="55" t="n">
        <f aca="false">(ROUND(AC664-AC652,1)/AC652)</f>
        <v>0.106532356532357</v>
      </c>
      <c r="AE664" s="46"/>
      <c r="AF664" s="47"/>
      <c r="AH664" s="59"/>
    </row>
    <row r="665" customFormat="false" ht="15" hidden="false" customHeight="false" outlineLevel="0" collapsed="false">
      <c r="A665" s="48"/>
      <c r="B665" s="61"/>
      <c r="C665" s="50" t="s">
        <v>17</v>
      </c>
      <c r="D665" s="51" t="n">
        <v>90</v>
      </c>
      <c r="E665" s="51" t="n">
        <v>0</v>
      </c>
      <c r="F665" s="51" t="n">
        <v>0</v>
      </c>
      <c r="G665" s="51" t="n">
        <v>0</v>
      </c>
      <c r="H665" s="51" t="n">
        <v>0</v>
      </c>
      <c r="I665" s="52" t="n">
        <v>15</v>
      </c>
      <c r="J665" s="52" t="n">
        <v>60</v>
      </c>
      <c r="K665" s="52" t="n">
        <v>60</v>
      </c>
      <c r="L665" s="52" t="n">
        <v>0</v>
      </c>
      <c r="M665" s="52" t="n">
        <v>0</v>
      </c>
      <c r="N665" s="53" t="n">
        <f aca="false">D665*$D$16</f>
        <v>112.5</v>
      </c>
      <c r="O665" s="53" t="n">
        <f aca="false">E665*$E$16</f>
        <v>0</v>
      </c>
      <c r="P665" s="53" t="n">
        <f aca="false">F665*$F$16</f>
        <v>0</v>
      </c>
      <c r="Q665" s="53" t="n">
        <f aca="false">G665*$G$16</f>
        <v>0</v>
      </c>
      <c r="R665" s="53" t="n">
        <f aca="false">H665*$H$16</f>
        <v>0</v>
      </c>
      <c r="S665" s="53" t="n">
        <f aca="false">(N665/100)*(I665*$I$16)+(N665/100)*(J665*$J$16)+(N665/100)*(K665*$L$16)</f>
        <v>253.125</v>
      </c>
      <c r="T665" s="53" t="n">
        <f aca="false">(O665/100)*(K665*$K$16)</f>
        <v>0</v>
      </c>
      <c r="U665" s="53" t="n">
        <f aca="false">(P665/100)*(K665*$K$16)+(P665/100)*(L665*$L$16)</f>
        <v>0</v>
      </c>
      <c r="V665" s="53" t="n">
        <f aca="false">(Q665/100)*(L665*$L$16)</f>
        <v>0</v>
      </c>
      <c r="W665" s="53" t="n">
        <f aca="false">(R665/100)*(K665*$K$16)+(R665/100)*(L665*$L$16)</f>
        <v>0</v>
      </c>
      <c r="X665" s="53" t="n">
        <f aca="false">N665+S665</f>
        <v>365.625</v>
      </c>
      <c r="Y665" s="53" t="n">
        <f aca="false">O665+T665</f>
        <v>0</v>
      </c>
      <c r="Z665" s="53" t="n">
        <f aca="false">P665+U665</f>
        <v>0</v>
      </c>
      <c r="AA665" s="53" t="n">
        <f aca="false">Q665+V665</f>
        <v>0</v>
      </c>
      <c r="AB665" s="53" t="n">
        <f aca="false">R665+W665</f>
        <v>0</v>
      </c>
      <c r="AC665" s="54" t="n">
        <f aca="false">ROUND(X665+Y665+Z665+AA665+AB665,1)</f>
        <v>365.6</v>
      </c>
      <c r="AD665" s="55" t="n">
        <f aca="false">(ROUND(AC665-AC652,1)/AC652)</f>
        <v>0.115995115995116</v>
      </c>
      <c r="AE665" s="46"/>
      <c r="AF665" s="47"/>
      <c r="AH665" s="59"/>
    </row>
    <row r="666" customFormat="false" ht="15" hidden="false" customHeight="false" outlineLevel="0" collapsed="false">
      <c r="A666" s="48"/>
      <c r="B666" s="61"/>
      <c r="C666" s="50" t="s">
        <v>18</v>
      </c>
      <c r="D666" s="51" t="n">
        <v>90</v>
      </c>
      <c r="E666" s="51" t="n">
        <v>0</v>
      </c>
      <c r="F666" s="51" t="n">
        <v>0</v>
      </c>
      <c r="G666" s="51" t="n">
        <v>0</v>
      </c>
      <c r="H666" s="51" t="n">
        <v>0</v>
      </c>
      <c r="I666" s="52" t="n">
        <v>60</v>
      </c>
      <c r="J666" s="52" t="n">
        <v>15</v>
      </c>
      <c r="K666" s="52" t="n">
        <v>60</v>
      </c>
      <c r="L666" s="52" t="n">
        <v>0</v>
      </c>
      <c r="M666" s="52" t="n">
        <v>0</v>
      </c>
      <c r="N666" s="53" t="n">
        <f aca="false">D666*$D$17</f>
        <v>112.5</v>
      </c>
      <c r="O666" s="53" t="n">
        <f aca="false">E666*$E$17</f>
        <v>0</v>
      </c>
      <c r="P666" s="53" t="n">
        <f aca="false">F666*$F$17</f>
        <v>0</v>
      </c>
      <c r="Q666" s="53" t="n">
        <f aca="false">G666*$G$17</f>
        <v>0</v>
      </c>
      <c r="R666" s="53" t="n">
        <f aca="false">H666*$H$17</f>
        <v>0</v>
      </c>
      <c r="S666" s="53" t="n">
        <f aca="false">(N666/100)*(I666*$I$17)+(N666/100)*(J666*$J$17)+(N666/100)*(K666*$L$17)</f>
        <v>253.125</v>
      </c>
      <c r="T666" s="53" t="n">
        <f aca="false">(O666/100)*(K666*$K$17)</f>
        <v>0</v>
      </c>
      <c r="U666" s="53" t="n">
        <f aca="false">(P666/100)*(K666*$K$17)+(P666/100)*(L666*$L$17)</f>
        <v>0</v>
      </c>
      <c r="V666" s="53" t="n">
        <f aca="false">(Q666/100)*(L666*$L$17)</f>
        <v>0</v>
      </c>
      <c r="W666" s="53" t="n">
        <f aca="false">(R666/100)*(K666*$K$17)+(R666/100)*(L666*$L$17)</f>
        <v>0</v>
      </c>
      <c r="X666" s="53" t="n">
        <f aca="false">N666+S666</f>
        <v>365.625</v>
      </c>
      <c r="Y666" s="53" t="n">
        <f aca="false">O666+T666</f>
        <v>0</v>
      </c>
      <c r="Z666" s="53" t="n">
        <f aca="false">P666+U666</f>
        <v>0</v>
      </c>
      <c r="AA666" s="53" t="n">
        <f aca="false">Q666+V666</f>
        <v>0</v>
      </c>
      <c r="AB666" s="53" t="n">
        <f aca="false">R666+W666</f>
        <v>0</v>
      </c>
      <c r="AC666" s="54" t="n">
        <f aca="false">ROUND(X666+Y666+Z666+AA666+AB666,1)</f>
        <v>365.6</v>
      </c>
      <c r="AD666" s="55" t="n">
        <f aca="false">(ROUND(AC666-AC652,1)/AC652)</f>
        <v>0.115995115995116</v>
      </c>
      <c r="AE666" s="46" t="s">
        <v>28</v>
      </c>
      <c r="AF666" s="47"/>
      <c r="AH666" s="59"/>
    </row>
    <row r="667" customFormat="false" ht="15" hidden="false" customHeight="false" outlineLevel="0" collapsed="false">
      <c r="A667" s="56" t="s">
        <v>19</v>
      </c>
      <c r="B667" s="62" t="s">
        <v>87</v>
      </c>
      <c r="C667" s="40" t="s">
        <v>50</v>
      </c>
      <c r="D667" s="41" t="n">
        <v>122</v>
      </c>
      <c r="E667" s="41" t="n">
        <v>0</v>
      </c>
      <c r="F667" s="41" t="n">
        <v>0</v>
      </c>
      <c r="G667" s="41" t="n">
        <v>0</v>
      </c>
      <c r="H667" s="41" t="n">
        <v>0</v>
      </c>
      <c r="I667" s="42" t="n">
        <v>10</v>
      </c>
      <c r="J667" s="42" t="n">
        <v>10</v>
      </c>
      <c r="K667" s="42" t="n">
        <v>40</v>
      </c>
      <c r="L667" s="42" t="n">
        <v>0</v>
      </c>
      <c r="M667" s="42" t="n">
        <v>0</v>
      </c>
      <c r="N667" s="43" t="n">
        <f aca="false">D667*$D$3</f>
        <v>158.6</v>
      </c>
      <c r="O667" s="43" t="n">
        <f aca="false">E667*$E$3</f>
        <v>0</v>
      </c>
      <c r="P667" s="43" t="n">
        <f aca="false">F667*$F$3</f>
        <v>0</v>
      </c>
      <c r="Q667" s="43" t="n">
        <f aca="false">G667*$G$3</f>
        <v>0</v>
      </c>
      <c r="R667" s="43" t="n">
        <f aca="false">H667*$H$3</f>
        <v>0</v>
      </c>
      <c r="S667" s="43" t="n">
        <f aca="false">(N667/100)*(I667*$I$3)+(N667/100)*(J667*$J$3)+(N667/100)*(K667*$L$3)</f>
        <v>190.32</v>
      </c>
      <c r="T667" s="43" t="n">
        <f aca="false">(O667/100)*(K667*$K$3)</f>
        <v>0</v>
      </c>
      <c r="U667" s="43" t="n">
        <f aca="false">(P667/100)*(K667*$K$3)+(P667/100)*(L667*$L$3)</f>
        <v>0</v>
      </c>
      <c r="V667" s="43" t="n">
        <f aca="false">(Q667/100)*(L667*$L$3)</f>
        <v>0</v>
      </c>
      <c r="W667" s="43" t="n">
        <f aca="false">(R667/100)*(K667*$K$3)+(R667/100)*(L667*$L$3)</f>
        <v>0</v>
      </c>
      <c r="X667" s="43" t="n">
        <f aca="false">N667+S667</f>
        <v>348.92</v>
      </c>
      <c r="Y667" s="43" t="n">
        <f aca="false">O667+T667</f>
        <v>0</v>
      </c>
      <c r="Z667" s="43" t="n">
        <f aca="false">P667+U667</f>
        <v>0</v>
      </c>
      <c r="AA667" s="43" t="n">
        <f aca="false">Q667+V667</f>
        <v>0</v>
      </c>
      <c r="AB667" s="43" t="n">
        <f aca="false">R667+W667</f>
        <v>0</v>
      </c>
      <c r="AC667" s="44" t="n">
        <f aca="false">ROUND(X667+Y667+Z667+AA667+AB667,1)</f>
        <v>348.9</v>
      </c>
      <c r="AD667" s="45" t="s">
        <v>15</v>
      </c>
      <c r="AE667" s="46"/>
      <c r="AF667" s="47"/>
      <c r="AH667" s="59"/>
    </row>
    <row r="668" customFormat="false" ht="15" hidden="false" customHeight="false" outlineLevel="0" collapsed="false">
      <c r="A668" s="48" t="s">
        <v>29</v>
      </c>
      <c r="B668" s="63" t="n">
        <v>10</v>
      </c>
      <c r="C668" s="50" t="s">
        <v>5</v>
      </c>
      <c r="D668" s="51" t="n">
        <v>122</v>
      </c>
      <c r="E668" s="51" t="n">
        <v>0</v>
      </c>
      <c r="F668" s="51" t="n">
        <v>0</v>
      </c>
      <c r="G668" s="51" t="n">
        <v>0</v>
      </c>
      <c r="H668" s="51" t="n">
        <v>0</v>
      </c>
      <c r="I668" s="52" t="n">
        <v>20</v>
      </c>
      <c r="J668" s="52" t="n">
        <v>20</v>
      </c>
      <c r="K668" s="52" t="n">
        <v>40</v>
      </c>
      <c r="L668" s="52" t="n">
        <v>0</v>
      </c>
      <c r="M668" s="52" t="n">
        <v>0</v>
      </c>
      <c r="N668" s="53" t="n">
        <f aca="false">D668*$D$4</f>
        <v>152.5</v>
      </c>
      <c r="O668" s="53" t="n">
        <f aca="false">E668*$E$4</f>
        <v>0</v>
      </c>
      <c r="P668" s="53" t="n">
        <f aca="false">F668*$F$4</f>
        <v>0</v>
      </c>
      <c r="Q668" s="53" t="n">
        <f aca="false">G668*$G$4</f>
        <v>0</v>
      </c>
      <c r="R668" s="53" t="n">
        <f aca="false">H668*$H$4</f>
        <v>0</v>
      </c>
      <c r="S668" s="53" t="n">
        <f aca="false">(N668/100)*(I668*$I$4)+(N668/100)*(J668*$J$4)+(N668/100)*(K668*$L$4)</f>
        <v>244</v>
      </c>
      <c r="T668" s="53" t="n">
        <f aca="false">(O668/100)*(K668*$K$4)</f>
        <v>0</v>
      </c>
      <c r="U668" s="53" t="n">
        <f aca="false">(P668/100)*(K668*$K$4)+(P668/100)*(L668*$L$4)</f>
        <v>0</v>
      </c>
      <c r="V668" s="53" t="n">
        <f aca="false">(Q668/100)*(L668*$L$4)</f>
        <v>0</v>
      </c>
      <c r="W668" s="53" t="n">
        <f aca="false">(R668/100)*(K668*$K$4)+(R668/100)*(L668*$L$4)</f>
        <v>0</v>
      </c>
      <c r="X668" s="53" t="n">
        <f aca="false">N668+S668</f>
        <v>396.5</v>
      </c>
      <c r="Y668" s="53" t="n">
        <f aca="false">O668+T668</f>
        <v>0</v>
      </c>
      <c r="Z668" s="53" t="n">
        <f aca="false">P668+U668</f>
        <v>0</v>
      </c>
      <c r="AA668" s="53" t="n">
        <f aca="false">Q668+V668</f>
        <v>0</v>
      </c>
      <c r="AB668" s="53" t="n">
        <f aca="false">R668+W668</f>
        <v>0</v>
      </c>
      <c r="AC668" s="54" t="n">
        <f aca="false">ROUND(X668+Y668+Z668+AA668+AB668,1)</f>
        <v>396.5</v>
      </c>
      <c r="AD668" s="55" t="n">
        <f aca="false">(ROUND(AC668-AC667,1)/AC667)</f>
        <v>0.136428776153626</v>
      </c>
      <c r="AE668" s="46"/>
      <c r="AF668" s="47"/>
      <c r="AH668" s="59"/>
    </row>
    <row r="669" customFormat="false" ht="15" hidden="false" customHeight="false" outlineLevel="0" collapsed="false">
      <c r="A669" s="48" t="s">
        <v>30</v>
      </c>
      <c r="B669" s="63" t="n">
        <v>10</v>
      </c>
      <c r="C669" s="50" t="s">
        <v>6</v>
      </c>
      <c r="D669" s="51" t="n">
        <v>122</v>
      </c>
      <c r="E669" s="51" t="n">
        <v>0</v>
      </c>
      <c r="F669" s="51" t="n">
        <v>0</v>
      </c>
      <c r="G669" s="51" t="n">
        <v>0</v>
      </c>
      <c r="H669" s="51" t="n">
        <v>0</v>
      </c>
      <c r="I669" s="52" t="n">
        <v>10</v>
      </c>
      <c r="J669" s="52" t="n">
        <v>10</v>
      </c>
      <c r="K669" s="52" t="n">
        <v>40</v>
      </c>
      <c r="L669" s="52" t="n">
        <v>0</v>
      </c>
      <c r="M669" s="52" t="n">
        <v>0</v>
      </c>
      <c r="N669" s="53" t="n">
        <f aca="false">D669*$D$5</f>
        <v>158.6</v>
      </c>
      <c r="O669" s="53" t="n">
        <f aca="false">E669*$E$5</f>
        <v>0</v>
      </c>
      <c r="P669" s="53" t="n">
        <f aca="false">F669*$F$5</f>
        <v>0</v>
      </c>
      <c r="Q669" s="53" t="n">
        <f aca="false">G669*$G$5</f>
        <v>0</v>
      </c>
      <c r="R669" s="53" t="n">
        <f aca="false">H669*$H$5</f>
        <v>0</v>
      </c>
      <c r="S669" s="53" t="n">
        <f aca="false">(N669/100)*(I669*$I$5)+(N669/100)*(J669*$J$5)+(N669/100)*(K669*$L$5)</f>
        <v>190.32</v>
      </c>
      <c r="T669" s="53" t="n">
        <f aca="false">(O669/100)*(K669*$K$5)</f>
        <v>0</v>
      </c>
      <c r="U669" s="53" t="n">
        <f aca="false">(P669/100)*(K669*$K$5)+(P669/100)*(L669*$L$5)</f>
        <v>0</v>
      </c>
      <c r="V669" s="53" t="n">
        <f aca="false">(Q669/100)*(L669*$L$5)</f>
        <v>0</v>
      </c>
      <c r="W669" s="53" t="n">
        <f aca="false">(R669/100)*(K669*$K$5)+(R669/100)*(L669*$L$5)</f>
        <v>0</v>
      </c>
      <c r="X669" s="53" t="n">
        <f aca="false">N669+S669</f>
        <v>348.92</v>
      </c>
      <c r="Y669" s="53" t="n">
        <f aca="false">O669+T669</f>
        <v>0</v>
      </c>
      <c r="Z669" s="53" t="n">
        <f aca="false">P669+U669</f>
        <v>0</v>
      </c>
      <c r="AA669" s="53" t="n">
        <f aca="false">Q669+V669</f>
        <v>0</v>
      </c>
      <c r="AB669" s="53" t="n">
        <f aca="false">R669+W669</f>
        <v>0</v>
      </c>
      <c r="AC669" s="54" t="n">
        <f aca="false">ROUND(X669+Y669+Z669+AA669+AB669,1)</f>
        <v>348.9</v>
      </c>
      <c r="AD669" s="55" t="n">
        <f aca="false">(ROUND(AC669-AC667,1)/AC667)</f>
        <v>0</v>
      </c>
      <c r="AE669" s="46"/>
      <c r="AF669" s="47"/>
      <c r="AH669" s="59"/>
    </row>
    <row r="670" customFormat="false" ht="15" hidden="false" customHeight="false" outlineLevel="0" collapsed="false">
      <c r="A670" s="48" t="s">
        <v>31</v>
      </c>
      <c r="B670" s="63" t="n">
        <v>20</v>
      </c>
      <c r="C670" s="50" t="s">
        <v>7</v>
      </c>
      <c r="D670" s="51" t="n">
        <v>122</v>
      </c>
      <c r="E670" s="51" t="n">
        <v>0</v>
      </c>
      <c r="F670" s="51" t="n">
        <v>0</v>
      </c>
      <c r="G670" s="51" t="n">
        <v>0</v>
      </c>
      <c r="H670" s="51" t="n">
        <v>0</v>
      </c>
      <c r="I670" s="52" t="n">
        <v>10</v>
      </c>
      <c r="J670" s="52" t="n">
        <v>10</v>
      </c>
      <c r="K670" s="52" t="n">
        <v>40</v>
      </c>
      <c r="L670" s="52" t="n">
        <v>0</v>
      </c>
      <c r="M670" s="52" t="n">
        <v>0</v>
      </c>
      <c r="N670" s="53" t="n">
        <f aca="false">D670*$D$6</f>
        <v>158.6</v>
      </c>
      <c r="O670" s="53" t="n">
        <f aca="false">E670*$E$6</f>
        <v>0</v>
      </c>
      <c r="P670" s="53" t="n">
        <f aca="false">F670*$F$6</f>
        <v>0</v>
      </c>
      <c r="Q670" s="53" t="n">
        <f aca="false">G670*$G$6</f>
        <v>0</v>
      </c>
      <c r="R670" s="53" t="n">
        <f aca="false">H670*$H$6</f>
        <v>0</v>
      </c>
      <c r="S670" s="53" t="n">
        <f aca="false">(N670/100)*(I670*$I$6)+(N670/100)*(J670*$J$6)+(N670/100)*(K670*$L$6)</f>
        <v>190.32</v>
      </c>
      <c r="T670" s="53" t="n">
        <f aca="false">(O670/100)*(K670*$K$6)</f>
        <v>0</v>
      </c>
      <c r="U670" s="53" t="n">
        <f aca="false">(P670/100)*(K670*$K$6)+(P670/100)*(L670*$L$6)</f>
        <v>0</v>
      </c>
      <c r="V670" s="53" t="n">
        <f aca="false">(Q670/100)*(L670*$L$6)</f>
        <v>0</v>
      </c>
      <c r="W670" s="53" t="n">
        <f aca="false">(R670/100)*(K670*$K$6)+(R670/100)*(L670*$L$6)</f>
        <v>0</v>
      </c>
      <c r="X670" s="53" t="n">
        <f aca="false">N670+S670</f>
        <v>348.92</v>
      </c>
      <c r="Y670" s="53" t="n">
        <f aca="false">O670+T670</f>
        <v>0</v>
      </c>
      <c r="Z670" s="53" t="n">
        <f aca="false">P670+U670</f>
        <v>0</v>
      </c>
      <c r="AA670" s="53" t="n">
        <f aca="false">Q670+V670</f>
        <v>0</v>
      </c>
      <c r="AB670" s="53" t="n">
        <f aca="false">R670+W670</f>
        <v>0</v>
      </c>
      <c r="AC670" s="54" t="n">
        <f aca="false">ROUND(X670+Y670+Z670+AA670+AB670,1)</f>
        <v>348.9</v>
      </c>
      <c r="AD670" s="55" t="n">
        <f aca="false">(ROUND(AC670-AC667,1)/AC667)</f>
        <v>0</v>
      </c>
      <c r="AE670" s="46"/>
      <c r="AF670" s="47"/>
      <c r="AH670" s="59"/>
    </row>
    <row r="671" customFormat="false" ht="15" hidden="false" customHeight="false" outlineLevel="0" collapsed="false">
      <c r="A671" s="48" t="s">
        <v>32</v>
      </c>
      <c r="B671" s="63" t="n">
        <v>0</v>
      </c>
      <c r="C671" s="50" t="s">
        <v>8</v>
      </c>
      <c r="D671" s="51" t="n">
        <v>122</v>
      </c>
      <c r="E671" s="51" t="n">
        <v>0</v>
      </c>
      <c r="F671" s="51" t="n">
        <v>0</v>
      </c>
      <c r="G671" s="51" t="n">
        <v>0</v>
      </c>
      <c r="H671" s="51" t="n">
        <v>0</v>
      </c>
      <c r="I671" s="52" t="n">
        <v>10</v>
      </c>
      <c r="J671" s="52" t="n">
        <v>10</v>
      </c>
      <c r="K671" s="52" t="n">
        <v>40</v>
      </c>
      <c r="L671" s="52" t="n">
        <v>0</v>
      </c>
      <c r="M671" s="52" t="n">
        <v>0</v>
      </c>
      <c r="N671" s="53" t="n">
        <f aca="false">D671*$D$7</f>
        <v>158.6</v>
      </c>
      <c r="O671" s="53" t="n">
        <f aca="false">E671*$E$7</f>
        <v>0</v>
      </c>
      <c r="P671" s="53" t="n">
        <f aca="false">F671*$F$7</f>
        <v>0</v>
      </c>
      <c r="Q671" s="53" t="n">
        <f aca="false">G671*$G$7</f>
        <v>0</v>
      </c>
      <c r="R671" s="53" t="n">
        <f aca="false">H671*$H$7</f>
        <v>0</v>
      </c>
      <c r="S671" s="53" t="n">
        <f aca="false">(N671/100)*(I671*$I$7)+(N671/100)*(J671*$J$7)+(N671/100)*(K671*$L$7)</f>
        <v>190.32</v>
      </c>
      <c r="T671" s="53" t="n">
        <f aca="false">(O671/100)*(K671*$K$7)</f>
        <v>0</v>
      </c>
      <c r="U671" s="53" t="n">
        <f aca="false">(P671/100)*(K671*$K$7)+(P671/100)*(L671*$L$7)</f>
        <v>0</v>
      </c>
      <c r="V671" s="53" t="n">
        <f aca="false">(Q671/100)*(L671*$L$7)</f>
        <v>0</v>
      </c>
      <c r="W671" s="53" t="n">
        <f aca="false">(R671/100)*(K671*$K$7)+(R671/100)*(L671*$L$7)</f>
        <v>0</v>
      </c>
      <c r="X671" s="53" t="n">
        <f aca="false">N671+S671</f>
        <v>348.92</v>
      </c>
      <c r="Y671" s="53" t="n">
        <f aca="false">O671+T671</f>
        <v>0</v>
      </c>
      <c r="Z671" s="53" t="n">
        <f aca="false">P671+U671</f>
        <v>0</v>
      </c>
      <c r="AA671" s="53" t="n">
        <f aca="false">Q671+V671</f>
        <v>0</v>
      </c>
      <c r="AB671" s="53" t="n">
        <f aca="false">R671+W671</f>
        <v>0</v>
      </c>
      <c r="AC671" s="54" t="n">
        <f aca="false">ROUND(X671+Y671+Z671+AA671+AB671,1)</f>
        <v>348.9</v>
      </c>
      <c r="AD671" s="55" t="n">
        <f aca="false">(ROUND(AC671-AC667,1)/AC667)</f>
        <v>0</v>
      </c>
      <c r="AE671" s="46"/>
      <c r="AF671" s="47"/>
      <c r="AH671" s="59"/>
    </row>
    <row r="672" customFormat="false" ht="15" hidden="false" customHeight="false" outlineLevel="0" collapsed="false">
      <c r="A672" s="48" t="s">
        <v>33</v>
      </c>
      <c r="B672" s="63"/>
      <c r="C672" s="50" t="s">
        <v>9</v>
      </c>
      <c r="D672" s="51" t="n">
        <v>122</v>
      </c>
      <c r="E672" s="51" t="n">
        <v>0</v>
      </c>
      <c r="F672" s="51" t="n">
        <v>0</v>
      </c>
      <c r="G672" s="51" t="n">
        <v>0</v>
      </c>
      <c r="H672" s="51" t="n">
        <v>0</v>
      </c>
      <c r="I672" s="52" t="n">
        <v>10</v>
      </c>
      <c r="J672" s="52" t="n">
        <v>10</v>
      </c>
      <c r="K672" s="52" t="n">
        <v>40</v>
      </c>
      <c r="L672" s="52" t="n">
        <v>0</v>
      </c>
      <c r="M672" s="52" t="n">
        <v>0</v>
      </c>
      <c r="N672" s="53" t="n">
        <f aca="false">D672*$D$8</f>
        <v>158.6</v>
      </c>
      <c r="O672" s="53" t="n">
        <f aca="false">E672*$E$8</f>
        <v>0</v>
      </c>
      <c r="P672" s="53" t="n">
        <f aca="false">F672*$F$8</f>
        <v>0</v>
      </c>
      <c r="Q672" s="53" t="n">
        <f aca="false">G672*$G$8</f>
        <v>0</v>
      </c>
      <c r="R672" s="53" t="n">
        <f aca="false">H672*$H$8</f>
        <v>0</v>
      </c>
      <c r="S672" s="53" t="n">
        <f aca="false">(N672/100)*(I672*$I$8)+(N672/100)*(J672*$J$8)+(N672/100)*(K672*$L$8)</f>
        <v>190.32</v>
      </c>
      <c r="T672" s="53" t="n">
        <f aca="false">(O672/100)*(K672*$K$8)</f>
        <v>0</v>
      </c>
      <c r="U672" s="53" t="n">
        <f aca="false">(P672/100)*(K672*$K$8)+(P672/100)*(L672*$L$8)</f>
        <v>0</v>
      </c>
      <c r="V672" s="53" t="n">
        <f aca="false">(Q672/100)*(L672*$L$8)</f>
        <v>0</v>
      </c>
      <c r="W672" s="53" t="n">
        <f aca="false">(R672/100)*(K672*$K$8)+(R672/100)*(L672*$L$8)</f>
        <v>0</v>
      </c>
      <c r="X672" s="53" t="n">
        <f aca="false">N672+S672</f>
        <v>348.92</v>
      </c>
      <c r="Y672" s="53" t="n">
        <f aca="false">O672+T672</f>
        <v>0</v>
      </c>
      <c r="Z672" s="53" t="n">
        <f aca="false">P672+U672</f>
        <v>0</v>
      </c>
      <c r="AA672" s="53" t="n">
        <f aca="false">Q672+V672</f>
        <v>0</v>
      </c>
      <c r="AB672" s="53" t="n">
        <f aca="false">R672+W672</f>
        <v>0</v>
      </c>
      <c r="AC672" s="54" t="n">
        <f aca="false">ROUND(X672+Y672+Z672+AA672+AB672,1)</f>
        <v>348.9</v>
      </c>
      <c r="AD672" s="55" t="n">
        <f aca="false">(ROUND(AC672-AC667,1)/AC667)</f>
        <v>0</v>
      </c>
      <c r="AE672" s="46"/>
      <c r="AF672" s="47"/>
      <c r="AH672" s="59"/>
    </row>
    <row r="673" customFormat="false" ht="15" hidden="false" customHeight="false" outlineLevel="0" collapsed="false">
      <c r="A673" s="48" t="s">
        <v>34</v>
      </c>
      <c r="B673" s="63"/>
      <c r="C673" s="50" t="s">
        <v>10</v>
      </c>
      <c r="D673" s="51" t="n">
        <v>64</v>
      </c>
      <c r="E673" s="51" t="n">
        <v>120</v>
      </c>
      <c r="F673" s="51" t="n">
        <v>0</v>
      </c>
      <c r="G673" s="51" t="n">
        <v>0</v>
      </c>
      <c r="H673" s="51" t="n">
        <v>0</v>
      </c>
      <c r="I673" s="52" t="n">
        <v>10</v>
      </c>
      <c r="J673" s="52" t="n">
        <v>10</v>
      </c>
      <c r="K673" s="52" t="n">
        <v>60</v>
      </c>
      <c r="L673" s="52" t="n">
        <v>0</v>
      </c>
      <c r="M673" s="52" t="n">
        <v>0</v>
      </c>
      <c r="N673" s="53" t="n">
        <f aca="false">D673*$D$9</f>
        <v>80</v>
      </c>
      <c r="O673" s="53" t="n">
        <f aca="false">E673*$E$9</f>
        <v>150</v>
      </c>
      <c r="P673" s="53" t="n">
        <f aca="false">F673*$F$9</f>
        <v>0</v>
      </c>
      <c r="Q673" s="53" t="n">
        <f aca="false">G673*$G$9</f>
        <v>0</v>
      </c>
      <c r="R673" s="53" t="n">
        <f aca="false">H673*$H$9</f>
        <v>0</v>
      </c>
      <c r="S673" s="53" t="n">
        <f aca="false">(N673/100)*(I673*$I$9)+(N673/100)*(J673*$J$9)+(N673/100)*(K673*$L$9)</f>
        <v>64</v>
      </c>
      <c r="T673" s="53" t="n">
        <f aca="false">(O673/100)*(K673*$K$9)</f>
        <v>126</v>
      </c>
      <c r="U673" s="53" t="n">
        <f aca="false">(P673/100)*(K673*$K$9)+(P673/100)*(L673*$L$9)</f>
        <v>0</v>
      </c>
      <c r="V673" s="53" t="n">
        <f aca="false">(Q673/100)*(L673*$L$9)</f>
        <v>0</v>
      </c>
      <c r="W673" s="53" t="n">
        <f aca="false">(R673/100)*(K673*$K$9)+(R673/100)*(L673*$L$9)</f>
        <v>0</v>
      </c>
      <c r="X673" s="53" t="n">
        <f aca="false">N673+S673</f>
        <v>144</v>
      </c>
      <c r="Y673" s="53" t="n">
        <f aca="false">O673+T673</f>
        <v>276</v>
      </c>
      <c r="Z673" s="53" t="n">
        <f aca="false">P673+U673</f>
        <v>0</v>
      </c>
      <c r="AA673" s="53" t="n">
        <f aca="false">Q673+V673</f>
        <v>0</v>
      </c>
      <c r="AB673" s="53" t="n">
        <f aca="false">R673+W673</f>
        <v>0</v>
      </c>
      <c r="AC673" s="54" t="n">
        <f aca="false">ROUND(X673+Y673+Z673+AA673+AB673,1)</f>
        <v>420</v>
      </c>
      <c r="AD673" s="55" t="n">
        <f aca="false">(ROUND(AC673-AC667,1)/AC667)</f>
        <v>0.203783319002579</v>
      </c>
      <c r="AE673" s="46"/>
      <c r="AF673" s="47"/>
      <c r="AH673" s="59"/>
    </row>
    <row r="674" customFormat="false" ht="15" hidden="false" customHeight="false" outlineLevel="0" collapsed="false">
      <c r="A674" s="48" t="s">
        <v>35</v>
      </c>
      <c r="B674" s="63"/>
      <c r="C674" s="50" t="s">
        <v>11</v>
      </c>
      <c r="D674" s="51" t="n">
        <v>64</v>
      </c>
      <c r="E674" s="51" t="n">
        <v>0</v>
      </c>
      <c r="F674" s="51" t="n">
        <v>120</v>
      </c>
      <c r="G674" s="51" t="n">
        <v>0</v>
      </c>
      <c r="H674" s="51" t="n">
        <v>0</v>
      </c>
      <c r="I674" s="52" t="n">
        <v>10</v>
      </c>
      <c r="J674" s="52" t="n">
        <v>10</v>
      </c>
      <c r="K674" s="52" t="n">
        <v>30</v>
      </c>
      <c r="L674" s="52" t="n">
        <v>30</v>
      </c>
      <c r="M674" s="52" t="n">
        <v>0</v>
      </c>
      <c r="N674" s="53" t="n">
        <f aca="false">D674*$D$10</f>
        <v>80</v>
      </c>
      <c r="O674" s="53" t="n">
        <f aca="false">E674*$E$10</f>
        <v>0</v>
      </c>
      <c r="P674" s="53" t="n">
        <f aca="false">F674*$F$10</f>
        <v>150</v>
      </c>
      <c r="Q674" s="53" t="n">
        <f aca="false">G674*$G$10</f>
        <v>0</v>
      </c>
      <c r="R674" s="53" t="n">
        <f aca="false">H674*$H$10</f>
        <v>0</v>
      </c>
      <c r="S674" s="53" t="n">
        <f aca="false">(N674/100)*(I674*$I$10)+(N674/100)*(J674*$J$10)+(N674/100)*(K674*$L$10)</f>
        <v>49.6</v>
      </c>
      <c r="T674" s="53" t="n">
        <f aca="false">(O674/100)*(K674*$J$10)</f>
        <v>0</v>
      </c>
      <c r="U674" s="53" t="n">
        <f aca="false">(P674/100)*(K674*$K$10)+(P674/100)*(L674*$L$10)</f>
        <v>126</v>
      </c>
      <c r="V674" s="53" t="n">
        <f aca="false">(Q674/100)*(L674*$L$10)</f>
        <v>0</v>
      </c>
      <c r="W674" s="53" t="n">
        <f aca="false">(R674/100)*(K674*$K$10)+(R674/100)*(L674*$L$10)</f>
        <v>0</v>
      </c>
      <c r="X674" s="53" t="n">
        <f aca="false">N674+S674</f>
        <v>129.6</v>
      </c>
      <c r="Y674" s="53" t="n">
        <f aca="false">O674+T674</f>
        <v>0</v>
      </c>
      <c r="Z674" s="53" t="n">
        <f aca="false">P674+U674</f>
        <v>276</v>
      </c>
      <c r="AA674" s="53" t="n">
        <f aca="false">Q674+V674</f>
        <v>0</v>
      </c>
      <c r="AB674" s="53" t="n">
        <f aca="false">R674+W674</f>
        <v>0</v>
      </c>
      <c r="AC674" s="54" t="n">
        <f aca="false">ROUND(X674+Y674+Z674+AA674+AB674,1)</f>
        <v>405.6</v>
      </c>
      <c r="AD674" s="55" t="n">
        <f aca="false">(ROUND(AC674-AC667,1)/AC667)</f>
        <v>0.162510748065348</v>
      </c>
      <c r="AE674" s="46"/>
      <c r="AF674" s="47"/>
      <c r="AH674" s="59"/>
    </row>
    <row r="675" customFormat="false" ht="15" hidden="false" customHeight="false" outlineLevel="0" collapsed="false">
      <c r="A675" s="48" t="s">
        <v>36</v>
      </c>
      <c r="B675" s="63"/>
      <c r="C675" s="50" t="s">
        <v>12</v>
      </c>
      <c r="D675" s="51" t="n">
        <v>64</v>
      </c>
      <c r="E675" s="51" t="n">
        <v>0</v>
      </c>
      <c r="F675" s="51" t="n">
        <v>0</v>
      </c>
      <c r="G675" s="51" t="n">
        <v>120</v>
      </c>
      <c r="H675" s="51" t="n">
        <v>0</v>
      </c>
      <c r="I675" s="52" t="n">
        <v>10</v>
      </c>
      <c r="J675" s="52" t="n">
        <v>10</v>
      </c>
      <c r="K675" s="52" t="n">
        <v>0</v>
      </c>
      <c r="L675" s="52" t="n">
        <v>72</v>
      </c>
      <c r="M675" s="52" t="n">
        <v>0</v>
      </c>
      <c r="N675" s="53" t="n">
        <f aca="false">D675*$D$11</f>
        <v>80</v>
      </c>
      <c r="O675" s="53" t="n">
        <f aca="false">E675*$E$11</f>
        <v>0</v>
      </c>
      <c r="P675" s="53" t="n">
        <f aca="false">F675*$F$11</f>
        <v>0</v>
      </c>
      <c r="Q675" s="53" t="n">
        <f aca="false">G675*$G$11</f>
        <v>150</v>
      </c>
      <c r="R675" s="53" t="n">
        <f aca="false">H675*$H$11</f>
        <v>0</v>
      </c>
      <c r="S675" s="53" t="n">
        <f aca="false">(N675/100)*(I675*$I$11)+(N675/100)*(J675*$J$11)+(N675/100)*(K675*$L$11)</f>
        <v>16</v>
      </c>
      <c r="T675" s="53" t="n">
        <f aca="false">(O675/100)*(K675*$K$11)</f>
        <v>0</v>
      </c>
      <c r="U675" s="53" t="n">
        <f aca="false">(P675/100)*(K675*$K$11)+(P675/100)*(L675*$L$11)</f>
        <v>0</v>
      </c>
      <c r="V675" s="53" t="n">
        <f aca="false">(Q675/100)*(L675*$L$11)</f>
        <v>151.2</v>
      </c>
      <c r="W675" s="53" t="n">
        <f aca="false">(R675/100)*(K675*$K$11)+(R675/100)*(L675*$L$11)</f>
        <v>0</v>
      </c>
      <c r="X675" s="53" t="n">
        <f aca="false">N675+S675</f>
        <v>96</v>
      </c>
      <c r="Y675" s="53" t="n">
        <f aca="false">O675+T675</f>
        <v>0</v>
      </c>
      <c r="Z675" s="53" t="n">
        <f aca="false">P675+U675</f>
        <v>0</v>
      </c>
      <c r="AA675" s="53" t="n">
        <f aca="false">Q675+V675</f>
        <v>301.2</v>
      </c>
      <c r="AB675" s="53" t="n">
        <f aca="false">R675+W675</f>
        <v>0</v>
      </c>
      <c r="AC675" s="54" t="n">
        <f aca="false">ROUND(X675+Y675+Z675+AA675+AB675,1)</f>
        <v>397.2</v>
      </c>
      <c r="AD675" s="55" t="n">
        <f aca="false">(ROUND(AC675-AC667,1)/AC667)</f>
        <v>0.138435081685297</v>
      </c>
      <c r="AE675" s="46"/>
      <c r="AF675" s="47"/>
      <c r="AH675" s="59"/>
    </row>
    <row r="676" customFormat="false" ht="15" hidden="false" customHeight="false" outlineLevel="0" collapsed="false">
      <c r="A676" s="48" t="s">
        <v>37</v>
      </c>
      <c r="B676" s="63"/>
      <c r="C676" s="50" t="s">
        <v>13</v>
      </c>
      <c r="D676" s="51" t="n">
        <v>64</v>
      </c>
      <c r="E676" s="51" t="n">
        <v>0</v>
      </c>
      <c r="F676" s="51" t="n">
        <v>0</v>
      </c>
      <c r="G676" s="51" t="n">
        <v>0</v>
      </c>
      <c r="H676" s="51" t="n">
        <v>120</v>
      </c>
      <c r="I676" s="52" t="n">
        <v>10</v>
      </c>
      <c r="J676" s="52" t="n">
        <v>10</v>
      </c>
      <c r="K676" s="52" t="n">
        <v>30</v>
      </c>
      <c r="L676" s="52" t="n">
        <v>30</v>
      </c>
      <c r="M676" s="52" t="n">
        <v>0</v>
      </c>
      <c r="N676" s="53" t="n">
        <f aca="false">D676*$D$12</f>
        <v>80</v>
      </c>
      <c r="O676" s="53" t="n">
        <f aca="false">E676*$E$12</f>
        <v>0</v>
      </c>
      <c r="P676" s="53" t="n">
        <f aca="false">F676*$F$12</f>
        <v>0</v>
      </c>
      <c r="Q676" s="53" t="n">
        <f aca="false">G676*$G$12</f>
        <v>0</v>
      </c>
      <c r="R676" s="53" t="n">
        <f aca="false">H676*$H$12</f>
        <v>150</v>
      </c>
      <c r="S676" s="53" t="n">
        <f aca="false">(N676/100)*(I676*$I$12)+(N676/100)*(J676*$J$12)+(N676/100)*(K676*$L$12)</f>
        <v>49.6</v>
      </c>
      <c r="T676" s="53" t="n">
        <f aca="false">(O676/100)*(K676*$K$12)</f>
        <v>0</v>
      </c>
      <c r="U676" s="53" t="n">
        <f aca="false">(P676/100)*(K676*$K$12)+(P676/100)*(L676*$L$12)</f>
        <v>0</v>
      </c>
      <c r="V676" s="53" t="n">
        <f aca="false">(Q676/100)*(L676*$L$12)</f>
        <v>0</v>
      </c>
      <c r="W676" s="53" t="n">
        <f aca="false">(R676/100)*(K676*$K$12)+(R676/100)*(L676*$L$12)</f>
        <v>126</v>
      </c>
      <c r="X676" s="53" t="n">
        <f aca="false">N676+S676</f>
        <v>129.6</v>
      </c>
      <c r="Y676" s="53" t="n">
        <f aca="false">O676+T676</f>
        <v>0</v>
      </c>
      <c r="Z676" s="53" t="n">
        <f aca="false">P676+U676</f>
        <v>0</v>
      </c>
      <c r="AA676" s="53" t="n">
        <f aca="false">Q676+V676</f>
        <v>0</v>
      </c>
      <c r="AB676" s="53" t="n">
        <f aca="false">R676+W676</f>
        <v>276</v>
      </c>
      <c r="AC676" s="54" t="n">
        <f aca="false">ROUND(X676+Y676+Z676+AA676+AB676,1)</f>
        <v>405.6</v>
      </c>
      <c r="AD676" s="55" t="n">
        <f aca="false">(ROUND(AC676-AC667,1)/AC667)</f>
        <v>0.162510748065348</v>
      </c>
      <c r="AE676" s="46"/>
      <c r="AF676" s="47"/>
      <c r="AH676" s="59"/>
    </row>
    <row r="677" customFormat="false" ht="15" hidden="false" customHeight="false" outlineLevel="0" collapsed="false">
      <c r="A677" s="48" t="s">
        <v>38</v>
      </c>
      <c r="B677" s="63"/>
      <c r="C677" s="50" t="s">
        <v>14</v>
      </c>
      <c r="D677" s="51" t="n">
        <v>122</v>
      </c>
      <c r="E677" s="51" t="n">
        <v>0</v>
      </c>
      <c r="F677" s="51" t="n">
        <v>0</v>
      </c>
      <c r="G677" s="51" t="n">
        <v>0</v>
      </c>
      <c r="H677" s="51" t="n">
        <v>0</v>
      </c>
      <c r="I677" s="52" t="n">
        <v>10</v>
      </c>
      <c r="J677" s="52" t="n">
        <v>10</v>
      </c>
      <c r="K677" s="52" t="n">
        <v>50</v>
      </c>
      <c r="L677" s="52" t="n">
        <v>0</v>
      </c>
      <c r="M677" s="52" t="n">
        <v>40</v>
      </c>
      <c r="N677" s="53" t="n">
        <f aca="false">D677*$D$13</f>
        <v>152.5</v>
      </c>
      <c r="O677" s="53" t="n">
        <f aca="false">E677*$E$13</f>
        <v>0</v>
      </c>
      <c r="P677" s="53" t="n">
        <f aca="false">F677*$F$13</f>
        <v>0</v>
      </c>
      <c r="Q677" s="53" t="n">
        <f aca="false">G677*$G$13</f>
        <v>0</v>
      </c>
      <c r="R677" s="53" t="n">
        <f aca="false">H677*$H$13</f>
        <v>0</v>
      </c>
      <c r="S677" s="53" t="n">
        <f aca="false">(N677/100)*(I677*$I$13)+(N677/100)*(J677*$J$13)+(N677/100)*(M677*$M$13)+(N677/100)*(K677*$K$10)</f>
        <v>259.25</v>
      </c>
      <c r="T677" s="53" t="n">
        <f aca="false">(O677/100)*(K677*$K$13)+(O677/100)*(M677*$M$13)</f>
        <v>0</v>
      </c>
      <c r="U677" s="53" t="n">
        <f aca="false">(P677/100)*(K677*$K$13)+(P677/100)*(L677*$L$13)+(P677/100)*(M677*$M$13)</f>
        <v>0</v>
      </c>
      <c r="V677" s="53" t="n">
        <f aca="false">(Q677/100)*(L677*$L$13)+(Q677/100)*(M677*$M$13)</f>
        <v>0</v>
      </c>
      <c r="W677" s="53" t="n">
        <f aca="false">(R677/100)*(K677*$K$13)+(R677/100)*(L677*$L$13)+(R677/100)*(M677*$M$13)</f>
        <v>0</v>
      </c>
      <c r="X677" s="53" t="n">
        <f aca="false">N677+S677</f>
        <v>411.75</v>
      </c>
      <c r="Y677" s="53" t="n">
        <f aca="false">O677+T677</f>
        <v>0</v>
      </c>
      <c r="Z677" s="53" t="n">
        <f aca="false">P677+U677</f>
        <v>0</v>
      </c>
      <c r="AA677" s="53" t="n">
        <f aca="false">Q677+V677</f>
        <v>0</v>
      </c>
      <c r="AB677" s="53" t="n">
        <f aca="false">R677+W677</f>
        <v>0</v>
      </c>
      <c r="AC677" s="54" t="n">
        <f aca="false">ROUND(X677+Y677+Z677+AA677+AB677,1)</f>
        <v>411.8</v>
      </c>
      <c r="AD677" s="55" t="n">
        <f aca="false">(ROUND(AC677-AC667,1)/AC667)</f>
        <v>0.180280882774434</v>
      </c>
      <c r="AE677" s="46"/>
      <c r="AF677" s="47"/>
      <c r="AH677" s="59"/>
    </row>
    <row r="678" customFormat="false" ht="15" hidden="false" customHeight="false" outlineLevel="0" collapsed="false">
      <c r="A678" s="48" t="s">
        <v>39</v>
      </c>
      <c r="B678" s="63"/>
      <c r="C678" s="50" t="s">
        <v>15</v>
      </c>
      <c r="D678" s="51" t="n">
        <v>150</v>
      </c>
      <c r="E678" s="51" t="n">
        <v>0</v>
      </c>
      <c r="F678" s="51" t="n">
        <v>0</v>
      </c>
      <c r="G678" s="51" t="n">
        <v>0</v>
      </c>
      <c r="H678" s="51" t="n">
        <v>0</v>
      </c>
      <c r="I678" s="52" t="n">
        <v>10</v>
      </c>
      <c r="J678" s="52" t="n">
        <v>10</v>
      </c>
      <c r="K678" s="52" t="n">
        <v>50</v>
      </c>
      <c r="L678" s="52" t="n">
        <v>0</v>
      </c>
      <c r="M678" s="52" t="n">
        <v>0</v>
      </c>
      <c r="N678" s="53" t="n">
        <f aca="false">D678*$D$14</f>
        <v>187.5</v>
      </c>
      <c r="O678" s="53" t="n">
        <f aca="false">E678*$E$14</f>
        <v>0</v>
      </c>
      <c r="P678" s="53" t="n">
        <f aca="false">F678*$F$14</f>
        <v>0</v>
      </c>
      <c r="Q678" s="53" t="n">
        <f aca="false">G678*$G$14</f>
        <v>0</v>
      </c>
      <c r="R678" s="53" t="n">
        <f aca="false">H678*$H$14</f>
        <v>0</v>
      </c>
      <c r="S678" s="53" t="n">
        <f aca="false">(N678/100)*(I678*$I$14)+(N678/100)*(J678*$J$14)+(N678/100)*(K678*$K$14)</f>
        <v>225</v>
      </c>
      <c r="T678" s="53" t="n">
        <f aca="false">(O678/100)*(K678*$K$14)</f>
        <v>0</v>
      </c>
      <c r="U678" s="53" t="n">
        <f aca="false">(P678/100)*(K678*$K$14)+(P678/100)*(L678*$L$14)</f>
        <v>0</v>
      </c>
      <c r="V678" s="53" t="n">
        <f aca="false">(Q678/100)*(L678*$L$14)</f>
        <v>0</v>
      </c>
      <c r="W678" s="53" t="n">
        <f aca="false">(R678/100)*(K678*$L$14)+(R678/100)*(L678*$M$14)</f>
        <v>0</v>
      </c>
      <c r="X678" s="53" t="n">
        <f aca="false">N678+S678</f>
        <v>412.5</v>
      </c>
      <c r="Y678" s="53" t="n">
        <f aca="false">O678+T678</f>
        <v>0</v>
      </c>
      <c r="Z678" s="53" t="n">
        <f aca="false">P678+U678</f>
        <v>0</v>
      </c>
      <c r="AA678" s="53" t="n">
        <f aca="false">Q678+V678</f>
        <v>0</v>
      </c>
      <c r="AB678" s="53" t="n">
        <f aca="false">R678+W678</f>
        <v>0</v>
      </c>
      <c r="AC678" s="54" t="n">
        <f aca="false">ROUND(X678+Y678+Z678+AA678+AB678,1)</f>
        <v>412.5</v>
      </c>
      <c r="AD678" s="55" t="n">
        <f aca="false">(ROUND(AC678-AC667,1)/AC667)</f>
        <v>0.182287188306105</v>
      </c>
      <c r="AE678" s="46"/>
      <c r="AF678" s="47"/>
      <c r="AH678" s="59"/>
    </row>
    <row r="679" customFormat="false" ht="15" hidden="false" customHeight="false" outlineLevel="0" collapsed="false">
      <c r="A679" s="48"/>
      <c r="B679" s="63"/>
      <c r="C679" s="50" t="s">
        <v>16</v>
      </c>
      <c r="D679" s="51" t="n">
        <v>150</v>
      </c>
      <c r="E679" s="51" t="n">
        <v>0</v>
      </c>
      <c r="F679" s="51" t="n">
        <v>0</v>
      </c>
      <c r="G679" s="51" t="n">
        <v>0</v>
      </c>
      <c r="H679" s="51" t="n">
        <v>0</v>
      </c>
      <c r="I679" s="52" t="n">
        <v>10</v>
      </c>
      <c r="J679" s="52" t="n">
        <v>10</v>
      </c>
      <c r="K679" s="52" t="n">
        <v>0</v>
      </c>
      <c r="L679" s="52" t="n">
        <v>50</v>
      </c>
      <c r="M679" s="52" t="n">
        <v>0</v>
      </c>
      <c r="N679" s="53" t="n">
        <f aca="false">D679*$D$15</f>
        <v>187.5</v>
      </c>
      <c r="O679" s="53" t="n">
        <f aca="false">E679*$E$15</f>
        <v>0</v>
      </c>
      <c r="P679" s="53" t="n">
        <f aca="false">F679*$F$15</f>
        <v>0</v>
      </c>
      <c r="Q679" s="53" t="n">
        <f aca="false">G679*$G$15</f>
        <v>0</v>
      </c>
      <c r="R679" s="53" t="n">
        <f aca="false">H679*$H$15</f>
        <v>0</v>
      </c>
      <c r="S679" s="53" t="n">
        <f aca="false">(N679/100)*(I679*$I$15)+(N679/100)*(J679*$J$15)+(N679/100)*(L679*$L$15)</f>
        <v>225</v>
      </c>
      <c r="T679" s="53" t="n">
        <f aca="false">(O679/100)*(K679*$K$15)</f>
        <v>0</v>
      </c>
      <c r="U679" s="53" t="n">
        <f aca="false">(P679/100)*(K679*$K$15)+(P679/100)*(L679*$L$15)</f>
        <v>0</v>
      </c>
      <c r="V679" s="53" t="n">
        <f aca="false">(Q679/100)*(L679*$L$15)</f>
        <v>0</v>
      </c>
      <c r="W679" s="53" t="n">
        <f aca="false">(R679/100)*(K679*$K$15)+(R679/100)*(L679*$L$15)</f>
        <v>0</v>
      </c>
      <c r="X679" s="53" t="n">
        <f aca="false">N679+S679</f>
        <v>412.5</v>
      </c>
      <c r="Y679" s="53" t="n">
        <f aca="false">O679+T679</f>
        <v>0</v>
      </c>
      <c r="Z679" s="53" t="n">
        <f aca="false">P679+U679</f>
        <v>0</v>
      </c>
      <c r="AA679" s="53" t="n">
        <f aca="false">Q679+V679</f>
        <v>0</v>
      </c>
      <c r="AB679" s="53" t="n">
        <f aca="false">R679+W679</f>
        <v>0</v>
      </c>
      <c r="AC679" s="54" t="n">
        <f aca="false">ROUND(X679+Y679+Z679+AA679+AB679,1)</f>
        <v>412.5</v>
      </c>
      <c r="AD679" s="55" t="n">
        <f aca="false">(ROUND(AC679-AC667,1)/AC667)</f>
        <v>0.182287188306105</v>
      </c>
      <c r="AE679" s="46"/>
      <c r="AF679" s="47"/>
      <c r="AH679" s="59"/>
    </row>
    <row r="680" customFormat="false" ht="15" hidden="false" customHeight="false" outlineLevel="0" collapsed="false">
      <c r="A680" s="48"/>
      <c r="B680" s="63"/>
      <c r="C680" s="50" t="s">
        <v>17</v>
      </c>
      <c r="D680" s="51" t="n">
        <v>122</v>
      </c>
      <c r="E680" s="51" t="n">
        <v>0</v>
      </c>
      <c r="F680" s="51" t="n">
        <v>0</v>
      </c>
      <c r="G680" s="51" t="n">
        <v>0</v>
      </c>
      <c r="H680" s="51" t="n">
        <v>0</v>
      </c>
      <c r="I680" s="52" t="n">
        <v>10</v>
      </c>
      <c r="J680" s="52" t="n">
        <v>40</v>
      </c>
      <c r="K680" s="52" t="n">
        <v>40</v>
      </c>
      <c r="L680" s="52" t="n">
        <v>0</v>
      </c>
      <c r="M680" s="52" t="n">
        <v>0</v>
      </c>
      <c r="N680" s="53" t="n">
        <f aca="false">D680*$D$16</f>
        <v>152.5</v>
      </c>
      <c r="O680" s="53" t="n">
        <f aca="false">E680*$E$16</f>
        <v>0</v>
      </c>
      <c r="P680" s="53" t="n">
        <f aca="false">F680*$F$16</f>
        <v>0</v>
      </c>
      <c r="Q680" s="53" t="n">
        <f aca="false">G680*$G$16</f>
        <v>0</v>
      </c>
      <c r="R680" s="53" t="n">
        <f aca="false">H680*$H$16</f>
        <v>0</v>
      </c>
      <c r="S680" s="53" t="n">
        <f aca="false">(N680/100)*(I680*$I$16)+(N680/100)*(J680*$J$16)+(N680/100)*(K680*$L$16)</f>
        <v>228.75</v>
      </c>
      <c r="T680" s="53" t="n">
        <f aca="false">(O680/100)*(K680*$K$16)</f>
        <v>0</v>
      </c>
      <c r="U680" s="53" t="n">
        <f aca="false">(P680/100)*(K680*$K$16)+(P680/100)*(L680*$L$16)</f>
        <v>0</v>
      </c>
      <c r="V680" s="53" t="n">
        <f aca="false">(Q680/100)*(L680*$L$16)</f>
        <v>0</v>
      </c>
      <c r="W680" s="53" t="n">
        <f aca="false">(R680/100)*(K680*$K$16)+(R680/100)*(L680*$L$16)</f>
        <v>0</v>
      </c>
      <c r="X680" s="53" t="n">
        <f aca="false">N680+S680</f>
        <v>381.25</v>
      </c>
      <c r="Y680" s="53" t="n">
        <f aca="false">O680+T680</f>
        <v>0</v>
      </c>
      <c r="Z680" s="53" t="n">
        <f aca="false">P680+U680</f>
        <v>0</v>
      </c>
      <c r="AA680" s="53" t="n">
        <f aca="false">Q680+V680</f>
        <v>0</v>
      </c>
      <c r="AB680" s="53" t="n">
        <f aca="false">R680+W680</f>
        <v>0</v>
      </c>
      <c r="AC680" s="54" t="n">
        <f aca="false">ROUND(X680+Y680+Z680+AA680+AB680,1)</f>
        <v>381.3</v>
      </c>
      <c r="AD680" s="55" t="n">
        <f aca="false">(ROUND(AC680-AC667,1)/AC667)</f>
        <v>0.0928632846087704</v>
      </c>
      <c r="AE680" s="46"/>
      <c r="AF680" s="47"/>
      <c r="AH680" s="59"/>
    </row>
    <row r="681" customFormat="false" ht="15" hidden="false" customHeight="false" outlineLevel="0" collapsed="false">
      <c r="A681" s="48"/>
      <c r="B681" s="63"/>
      <c r="C681" s="50" t="s">
        <v>18</v>
      </c>
      <c r="D681" s="51" t="n">
        <v>122</v>
      </c>
      <c r="E681" s="51" t="n">
        <v>0</v>
      </c>
      <c r="F681" s="51" t="n">
        <v>0</v>
      </c>
      <c r="G681" s="51" t="n">
        <v>0</v>
      </c>
      <c r="H681" s="51" t="n">
        <v>0</v>
      </c>
      <c r="I681" s="52" t="n">
        <v>40</v>
      </c>
      <c r="J681" s="52" t="n">
        <v>10</v>
      </c>
      <c r="K681" s="52" t="n">
        <v>40</v>
      </c>
      <c r="L681" s="52" t="n">
        <v>0</v>
      </c>
      <c r="M681" s="52" t="n">
        <v>0</v>
      </c>
      <c r="N681" s="53" t="n">
        <f aca="false">D681*$D$17</f>
        <v>152.5</v>
      </c>
      <c r="O681" s="53" t="n">
        <f aca="false">E681*$E$17</f>
        <v>0</v>
      </c>
      <c r="P681" s="53" t="n">
        <f aca="false">F681*$F$17</f>
        <v>0</v>
      </c>
      <c r="Q681" s="53" t="n">
        <f aca="false">G681*$G$17</f>
        <v>0</v>
      </c>
      <c r="R681" s="53" t="n">
        <f aca="false">H681*$H$17</f>
        <v>0</v>
      </c>
      <c r="S681" s="53" t="n">
        <f aca="false">(N681/100)*(I681*$I$17)+(N681/100)*(J681*$J$17)+(N681/100)*(K681*$L$17)</f>
        <v>228.75</v>
      </c>
      <c r="T681" s="53" t="n">
        <f aca="false">(O681/100)*(K681*$K$17)</f>
        <v>0</v>
      </c>
      <c r="U681" s="53" t="n">
        <f aca="false">(P681/100)*(K681*$K$17)+(P681/100)*(L681*$L$17)</f>
        <v>0</v>
      </c>
      <c r="V681" s="53" t="n">
        <f aca="false">(Q681/100)*(L681*$L$17)</f>
        <v>0</v>
      </c>
      <c r="W681" s="53" t="n">
        <f aca="false">(R681/100)*(K681*$K$17)+(R681/100)*(L681*$L$17)</f>
        <v>0</v>
      </c>
      <c r="X681" s="53" t="n">
        <f aca="false">N681+S681</f>
        <v>381.25</v>
      </c>
      <c r="Y681" s="53" t="n">
        <f aca="false">O681+T681</f>
        <v>0</v>
      </c>
      <c r="Z681" s="53" t="n">
        <f aca="false">P681+U681</f>
        <v>0</v>
      </c>
      <c r="AA681" s="53" t="n">
        <f aca="false">Q681+V681</f>
        <v>0</v>
      </c>
      <c r="AB681" s="53" t="n">
        <f aca="false">R681+W681</f>
        <v>0</v>
      </c>
      <c r="AC681" s="54" t="n">
        <f aca="false">ROUND(X681+Y681+Z681+AA681+AB681,1)</f>
        <v>381.3</v>
      </c>
      <c r="AD681" s="55" t="n">
        <f aca="false">(ROUND(AC681-AC667,1)/AC667)</f>
        <v>0.0928632846087704</v>
      </c>
      <c r="AE681" s="46"/>
      <c r="AF681" s="47"/>
      <c r="AH681" s="59"/>
    </row>
    <row r="682" customFormat="false" ht="15" hidden="false" customHeight="false" outlineLevel="0" collapsed="false">
      <c r="A682" s="56" t="s">
        <v>19</v>
      </c>
      <c r="B682" s="62" t="s">
        <v>88</v>
      </c>
      <c r="C682" s="40" t="s">
        <v>50</v>
      </c>
      <c r="D682" s="41" t="n">
        <v>80</v>
      </c>
      <c r="E682" s="41" t="n">
        <v>0</v>
      </c>
      <c r="F682" s="41" t="n">
        <v>0</v>
      </c>
      <c r="G682" s="41" t="n">
        <v>50</v>
      </c>
      <c r="H682" s="41" t="n">
        <v>0</v>
      </c>
      <c r="I682" s="42" t="n">
        <v>20</v>
      </c>
      <c r="J682" s="42" t="n">
        <v>50</v>
      </c>
      <c r="K682" s="42" t="n">
        <v>0</v>
      </c>
      <c r="L682" s="42" t="n">
        <v>20</v>
      </c>
      <c r="M682" s="42" t="n">
        <v>0</v>
      </c>
      <c r="N682" s="43" t="n">
        <f aca="false">D682*$D$3</f>
        <v>104</v>
      </c>
      <c r="O682" s="43" t="n">
        <f aca="false">E682*$E$3</f>
        <v>0</v>
      </c>
      <c r="P682" s="43" t="n">
        <f aca="false">F682*$F$3</f>
        <v>0</v>
      </c>
      <c r="Q682" s="43" t="n">
        <f aca="false">G682*$G$3</f>
        <v>65</v>
      </c>
      <c r="R682" s="43" t="n">
        <f aca="false">H682*$H$3</f>
        <v>0</v>
      </c>
      <c r="S682" s="43" t="n">
        <f aca="false">(N682/100)*(I682*$I$3)+(N682/100)*(J682*$J$3)</f>
        <v>145.6</v>
      </c>
      <c r="T682" s="43" t="n">
        <f aca="false">(O682/100)*(K682*$K$3)</f>
        <v>0</v>
      </c>
      <c r="U682" s="43" t="n">
        <f aca="false">(P682/100)*(K682*$K$3)+(P682/100)*(L682*$L$3)</f>
        <v>0</v>
      </c>
      <c r="V682" s="43" t="n">
        <f aca="false">(Q682/100)*(L682*$L$3)</f>
        <v>26</v>
      </c>
      <c r="W682" s="43" t="n">
        <f aca="false">(R682/100)*(K682*$K$3)+(R682/100)*(L682*$L$3)</f>
        <v>0</v>
      </c>
      <c r="X682" s="43" t="n">
        <f aca="false">N682+S682</f>
        <v>249.6</v>
      </c>
      <c r="Y682" s="43" t="n">
        <f aca="false">O682+T682</f>
        <v>0</v>
      </c>
      <c r="Z682" s="43" t="n">
        <f aca="false">P682+U682</f>
        <v>0</v>
      </c>
      <c r="AA682" s="43" t="n">
        <f aca="false">Q682+V682</f>
        <v>91</v>
      </c>
      <c r="AB682" s="43" t="n">
        <f aca="false">R682+W682</f>
        <v>0</v>
      </c>
      <c r="AC682" s="44" t="n">
        <f aca="false">ROUND(X682+Y682+Z682+AA682+AB682,1)</f>
        <v>340.6</v>
      </c>
      <c r="AD682" s="45"/>
      <c r="AE682" s="46" t="s">
        <v>28</v>
      </c>
      <c r="AF682" s="47"/>
      <c r="AH682" s="59"/>
    </row>
    <row r="683" customFormat="false" ht="15" hidden="false" customHeight="false" outlineLevel="0" collapsed="false">
      <c r="A683" s="48" t="s">
        <v>29</v>
      </c>
      <c r="B683" s="63" t="n">
        <v>10</v>
      </c>
      <c r="C683" s="50" t="s">
        <v>5</v>
      </c>
      <c r="D683" s="51" t="n">
        <v>80</v>
      </c>
      <c r="E683" s="51" t="n">
        <v>0</v>
      </c>
      <c r="F683" s="51" t="n">
        <v>0</v>
      </c>
      <c r="G683" s="51" t="n">
        <v>50</v>
      </c>
      <c r="H683" s="51" t="n">
        <v>0</v>
      </c>
      <c r="I683" s="52" t="n">
        <v>35</v>
      </c>
      <c r="J683" s="52" t="n">
        <v>65</v>
      </c>
      <c r="K683" s="52" t="n">
        <v>0</v>
      </c>
      <c r="L683" s="52" t="n">
        <v>20</v>
      </c>
      <c r="M683" s="52" t="n">
        <v>0</v>
      </c>
      <c r="N683" s="53" t="n">
        <f aca="false">D683*$D$4</f>
        <v>100</v>
      </c>
      <c r="O683" s="53" t="n">
        <f aca="false">E683*$E$4</f>
        <v>0</v>
      </c>
      <c r="P683" s="53" t="n">
        <f aca="false">F683*$F$4</f>
        <v>0</v>
      </c>
      <c r="Q683" s="53" t="n">
        <f aca="false">G683*$G$4</f>
        <v>62.5</v>
      </c>
      <c r="R683" s="53" t="n">
        <f aca="false">H683*$H$4</f>
        <v>0</v>
      </c>
      <c r="S683" s="53" t="n">
        <f aca="false">(N683/100)*(I683*$I$4)+(N683/100)*(J683*$J$4)</f>
        <v>200</v>
      </c>
      <c r="T683" s="53" t="n">
        <f aca="false">(O683/100)*(K683*$K$4)</f>
        <v>0</v>
      </c>
      <c r="U683" s="53" t="n">
        <f aca="false">(P683/100)*(K683*$K$4)+(P683/100)*(L683*$L$4)</f>
        <v>0</v>
      </c>
      <c r="V683" s="53" t="n">
        <f aca="false">(Q683/100)*(L683*$L$4)</f>
        <v>25</v>
      </c>
      <c r="W683" s="53" t="n">
        <f aca="false">(R683/100)*(K683*$K$4)+(R683/100)*(L683*$L$4)</f>
        <v>0</v>
      </c>
      <c r="X683" s="53" t="n">
        <f aca="false">N683+S683</f>
        <v>300</v>
      </c>
      <c r="Y683" s="53" t="n">
        <f aca="false">O683+T683</f>
        <v>0</v>
      </c>
      <c r="Z683" s="53" t="n">
        <f aca="false">P683+U683</f>
        <v>0</v>
      </c>
      <c r="AA683" s="53" t="n">
        <f aca="false">Q683+V683</f>
        <v>87.5</v>
      </c>
      <c r="AB683" s="53" t="n">
        <f aca="false">R683+W683</f>
        <v>0</v>
      </c>
      <c r="AC683" s="54" t="n">
        <f aca="false">ROUND(X683+Y683+Z683+AA683+AB683,1)</f>
        <v>387.5</v>
      </c>
      <c r="AD683" s="55" t="n">
        <f aca="false">(ROUND(AC683-AC682,1)/AC682)</f>
        <v>0.137698179682912</v>
      </c>
      <c r="AE683" s="46"/>
      <c r="AF683" s="47"/>
      <c r="AH683" s="59"/>
    </row>
    <row r="684" customFormat="false" ht="15" hidden="false" customHeight="false" outlineLevel="0" collapsed="false">
      <c r="A684" s="48" t="s">
        <v>30</v>
      </c>
      <c r="B684" s="63" t="n">
        <v>18</v>
      </c>
      <c r="C684" s="50" t="s">
        <v>6</v>
      </c>
      <c r="D684" s="51" t="n">
        <v>80</v>
      </c>
      <c r="E684" s="51" t="n">
        <v>0</v>
      </c>
      <c r="F684" s="51" t="n">
        <v>0</v>
      </c>
      <c r="G684" s="51" t="n">
        <v>50</v>
      </c>
      <c r="H684" s="51" t="n">
        <v>0</v>
      </c>
      <c r="I684" s="52" t="n">
        <v>20</v>
      </c>
      <c r="J684" s="52" t="n">
        <v>50</v>
      </c>
      <c r="K684" s="52" t="n">
        <v>0</v>
      </c>
      <c r="L684" s="52" t="n">
        <v>20</v>
      </c>
      <c r="M684" s="52" t="n">
        <v>0</v>
      </c>
      <c r="N684" s="53" t="n">
        <f aca="false">D684*$D$5</f>
        <v>104</v>
      </c>
      <c r="O684" s="53" t="n">
        <f aca="false">E684*$E$5</f>
        <v>0</v>
      </c>
      <c r="P684" s="53" t="n">
        <f aca="false">F684*$F$5</f>
        <v>0</v>
      </c>
      <c r="Q684" s="53" t="n">
        <f aca="false">G684*$G$5</f>
        <v>65</v>
      </c>
      <c r="R684" s="53" t="n">
        <f aca="false">H684*$H$5</f>
        <v>0</v>
      </c>
      <c r="S684" s="53" t="n">
        <f aca="false">(N684/100)*(I684*$I$5)+(N684/100)*(J684*$J$5)</f>
        <v>145.6</v>
      </c>
      <c r="T684" s="53" t="n">
        <f aca="false">(O684/100)*(K684*$K$5)</f>
        <v>0</v>
      </c>
      <c r="U684" s="53" t="n">
        <f aca="false">(P684/100)*(K684*$K$5)+(P684/100)*(L684*$L$5)</f>
        <v>0</v>
      </c>
      <c r="V684" s="53" t="n">
        <f aca="false">(Q684/100)*(L684*$L$5)</f>
        <v>26</v>
      </c>
      <c r="W684" s="53" t="n">
        <f aca="false">(R684/100)*(K684*$K$5)+(R684/100)*(L684*$L$5)</f>
        <v>0</v>
      </c>
      <c r="X684" s="53" t="n">
        <f aca="false">N684+S684</f>
        <v>249.6</v>
      </c>
      <c r="Y684" s="53" t="n">
        <f aca="false">O684+T684</f>
        <v>0</v>
      </c>
      <c r="Z684" s="53" t="n">
        <f aca="false">P684+U684</f>
        <v>0</v>
      </c>
      <c r="AA684" s="53" t="n">
        <f aca="false">Q684+V684</f>
        <v>91</v>
      </c>
      <c r="AB684" s="53" t="n">
        <f aca="false">R684+W684</f>
        <v>0</v>
      </c>
      <c r="AC684" s="54" t="n">
        <f aca="false">ROUND(X684+Y684+Z684+AA684+AB684,1)</f>
        <v>340.6</v>
      </c>
      <c r="AD684" s="55" t="n">
        <f aca="false">(ROUND(AC684-AC682,1)/AC682)</f>
        <v>0</v>
      </c>
      <c r="AE684" s="46"/>
      <c r="AF684" s="47"/>
      <c r="AH684" s="59"/>
    </row>
    <row r="685" customFormat="false" ht="15" hidden="false" customHeight="false" outlineLevel="0" collapsed="false">
      <c r="A685" s="48" t="s">
        <v>31</v>
      </c>
      <c r="B685" s="63" t="n">
        <v>0</v>
      </c>
      <c r="C685" s="50" t="s">
        <v>7</v>
      </c>
      <c r="D685" s="51" t="n">
        <v>80</v>
      </c>
      <c r="E685" s="51" t="n">
        <v>0</v>
      </c>
      <c r="F685" s="51" t="n">
        <v>0</v>
      </c>
      <c r="G685" s="51" t="n">
        <v>50</v>
      </c>
      <c r="H685" s="51" t="n">
        <v>0</v>
      </c>
      <c r="I685" s="52" t="n">
        <v>20</v>
      </c>
      <c r="J685" s="52" t="n">
        <v>50</v>
      </c>
      <c r="K685" s="52" t="n">
        <v>0</v>
      </c>
      <c r="L685" s="52" t="n">
        <v>20</v>
      </c>
      <c r="M685" s="52" t="n">
        <v>0</v>
      </c>
      <c r="N685" s="53" t="n">
        <f aca="false">D685*$D$6</f>
        <v>104</v>
      </c>
      <c r="O685" s="53" t="n">
        <f aca="false">E685*$E$6</f>
        <v>0</v>
      </c>
      <c r="P685" s="53" t="n">
        <f aca="false">F685*$F$6</f>
        <v>0</v>
      </c>
      <c r="Q685" s="53" t="n">
        <f aca="false">G685*$G$6</f>
        <v>65</v>
      </c>
      <c r="R685" s="53" t="n">
        <f aca="false">H685*$H$6</f>
        <v>0</v>
      </c>
      <c r="S685" s="53" t="n">
        <f aca="false">(N685/100)*(I685*$I$6)+(N685/100)*(J685*$J$6)</f>
        <v>145.6</v>
      </c>
      <c r="T685" s="53" t="n">
        <f aca="false">(O685/100)*(K685*$K$6)</f>
        <v>0</v>
      </c>
      <c r="U685" s="53" t="n">
        <f aca="false">(P685/100)*(K685*$K$6)+(P685/100)*(L685*$L$6)</f>
        <v>0</v>
      </c>
      <c r="V685" s="53" t="n">
        <f aca="false">(Q685/100)*(L685*$L$6)</f>
        <v>26</v>
      </c>
      <c r="W685" s="53" t="n">
        <f aca="false">(R685/100)*(K685*$K$6)+(R685/100)*(L685*$L$6)</f>
        <v>0</v>
      </c>
      <c r="X685" s="53" t="n">
        <f aca="false">N685+S685</f>
        <v>249.6</v>
      </c>
      <c r="Y685" s="53" t="n">
        <f aca="false">O685+T685</f>
        <v>0</v>
      </c>
      <c r="Z685" s="53" t="n">
        <f aca="false">P685+U685</f>
        <v>0</v>
      </c>
      <c r="AA685" s="53" t="n">
        <f aca="false">Q685+V685</f>
        <v>91</v>
      </c>
      <c r="AB685" s="53" t="n">
        <f aca="false">R685+W685</f>
        <v>0</v>
      </c>
      <c r="AC685" s="54" t="n">
        <f aca="false">ROUND(X685+Y685+Z685+AA685+AB685,1)</f>
        <v>340.6</v>
      </c>
      <c r="AD685" s="55" t="n">
        <f aca="false">(ROUND(AC685-AC682,1)/AC682)</f>
        <v>0</v>
      </c>
      <c r="AE685" s="46"/>
      <c r="AF685" s="47"/>
      <c r="AH685" s="59"/>
    </row>
    <row r="686" customFormat="false" ht="15" hidden="false" customHeight="false" outlineLevel="0" collapsed="false">
      <c r="A686" s="48" t="s">
        <v>32</v>
      </c>
      <c r="B686" s="63" t="n">
        <v>32</v>
      </c>
      <c r="C686" s="50" t="s">
        <v>8</v>
      </c>
      <c r="D686" s="51" t="n">
        <v>80</v>
      </c>
      <c r="E686" s="51" t="n">
        <v>0</v>
      </c>
      <c r="F686" s="51" t="n">
        <v>0</v>
      </c>
      <c r="G686" s="51" t="n">
        <v>50</v>
      </c>
      <c r="H686" s="51" t="n">
        <v>0</v>
      </c>
      <c r="I686" s="52" t="n">
        <v>20</v>
      </c>
      <c r="J686" s="52" t="n">
        <v>50</v>
      </c>
      <c r="K686" s="52" t="n">
        <v>0</v>
      </c>
      <c r="L686" s="52" t="n">
        <v>20</v>
      </c>
      <c r="M686" s="52" t="n">
        <v>0</v>
      </c>
      <c r="N686" s="53" t="n">
        <f aca="false">D686*$D$7</f>
        <v>104</v>
      </c>
      <c r="O686" s="53" t="n">
        <f aca="false">E686*$E$7</f>
        <v>0</v>
      </c>
      <c r="P686" s="53" t="n">
        <f aca="false">F686*$F$7</f>
        <v>0</v>
      </c>
      <c r="Q686" s="53" t="n">
        <f aca="false">G686*$G$7</f>
        <v>65</v>
      </c>
      <c r="R686" s="53" t="n">
        <f aca="false">H686*$H$7</f>
        <v>0</v>
      </c>
      <c r="S686" s="53" t="n">
        <f aca="false">(N686/100)*(I686*$I$7)+(N686/100)*(J686*$J$7)</f>
        <v>145.6</v>
      </c>
      <c r="T686" s="53" t="n">
        <f aca="false">(O686/100)*(K686*$K$7)</f>
        <v>0</v>
      </c>
      <c r="U686" s="53" t="n">
        <f aca="false">(P686/100)*(K686*$K$7)+(P686/100)*(L686*$L$7)</f>
        <v>0</v>
      </c>
      <c r="V686" s="53" t="n">
        <f aca="false">(Q686/100)*(L686*$L$7)</f>
        <v>26</v>
      </c>
      <c r="W686" s="53" t="n">
        <f aca="false">(R686/100)*(K686*$K$7)+(R686/100)*(L686*$L$7)</f>
        <v>0</v>
      </c>
      <c r="X686" s="53" t="n">
        <f aca="false">N686+S686</f>
        <v>249.6</v>
      </c>
      <c r="Y686" s="53" t="n">
        <f aca="false">O686+T686</f>
        <v>0</v>
      </c>
      <c r="Z686" s="53" t="n">
        <f aca="false">P686+U686</f>
        <v>0</v>
      </c>
      <c r="AA686" s="53" t="n">
        <f aca="false">Q686+V686</f>
        <v>91</v>
      </c>
      <c r="AB686" s="53" t="n">
        <f aca="false">R686+W686</f>
        <v>0</v>
      </c>
      <c r="AC686" s="54" t="n">
        <f aca="false">ROUND(X686+Y686+Z686+AA686+AB686,1)</f>
        <v>340.6</v>
      </c>
      <c r="AD686" s="55" t="n">
        <f aca="false">(ROUND(AC686-AC682,1)/AC682)</f>
        <v>0</v>
      </c>
      <c r="AE686" s="46"/>
      <c r="AF686" s="47"/>
      <c r="AH686" s="59"/>
    </row>
    <row r="687" customFormat="false" ht="15" hidden="false" customHeight="false" outlineLevel="0" collapsed="false">
      <c r="A687" s="48" t="s">
        <v>33</v>
      </c>
      <c r="B687" s="63"/>
      <c r="C687" s="50" t="s">
        <v>9</v>
      </c>
      <c r="D687" s="51" t="n">
        <v>80</v>
      </c>
      <c r="E687" s="51" t="n">
        <v>0</v>
      </c>
      <c r="F687" s="51" t="n">
        <v>0</v>
      </c>
      <c r="G687" s="51" t="n">
        <v>50</v>
      </c>
      <c r="H687" s="51" t="n">
        <v>0</v>
      </c>
      <c r="I687" s="52" t="n">
        <v>20</v>
      </c>
      <c r="J687" s="52" t="n">
        <v>50</v>
      </c>
      <c r="K687" s="52" t="n">
        <v>0</v>
      </c>
      <c r="L687" s="52" t="n">
        <v>20</v>
      </c>
      <c r="M687" s="52" t="n">
        <v>0</v>
      </c>
      <c r="N687" s="53" t="n">
        <f aca="false">D687*$D$8</f>
        <v>104</v>
      </c>
      <c r="O687" s="53" t="n">
        <f aca="false">E687*$E$8</f>
        <v>0</v>
      </c>
      <c r="P687" s="53" t="n">
        <f aca="false">F687*$F$8</f>
        <v>0</v>
      </c>
      <c r="Q687" s="53" t="n">
        <f aca="false">G687*$G$8</f>
        <v>65</v>
      </c>
      <c r="R687" s="53" t="n">
        <f aca="false">H687*$H$8</f>
        <v>0</v>
      </c>
      <c r="S687" s="53" t="n">
        <f aca="false">(N687/100)*(I687*$I$8)+(N687/100)*(J687*$J$8)</f>
        <v>145.6</v>
      </c>
      <c r="T687" s="53" t="n">
        <f aca="false">(O687/100)*(K687*$K$8)</f>
        <v>0</v>
      </c>
      <c r="U687" s="53" t="n">
        <f aca="false">(P687/100)*(K687*$K$8)+(P687/100)*(L687*$L$8)</f>
        <v>0</v>
      </c>
      <c r="V687" s="53" t="n">
        <f aca="false">(Q687/100)*(L687*$L$8)</f>
        <v>26</v>
      </c>
      <c r="W687" s="53" t="n">
        <f aca="false">(R687/100)*(K687*$K$8)+(R687/100)*(L687*$L$8)</f>
        <v>0</v>
      </c>
      <c r="X687" s="53" t="n">
        <f aca="false">N687+S687</f>
        <v>249.6</v>
      </c>
      <c r="Y687" s="53" t="n">
        <f aca="false">O687+T687</f>
        <v>0</v>
      </c>
      <c r="Z687" s="53" t="n">
        <f aca="false">P687+U687</f>
        <v>0</v>
      </c>
      <c r="AA687" s="53" t="n">
        <f aca="false">Q687+V687</f>
        <v>91</v>
      </c>
      <c r="AB687" s="53" t="n">
        <f aca="false">R687+W687</f>
        <v>0</v>
      </c>
      <c r="AC687" s="54" t="n">
        <f aca="false">ROUND(X687+Y687+Z687+AA687+AB687,1)</f>
        <v>340.6</v>
      </c>
      <c r="AD687" s="55" t="n">
        <f aca="false">(ROUND(AC687-AC682,1)/AC682)</f>
        <v>0</v>
      </c>
      <c r="AE687" s="46"/>
      <c r="AF687" s="47"/>
      <c r="AH687" s="59"/>
    </row>
    <row r="688" customFormat="false" ht="15" hidden="false" customHeight="false" outlineLevel="0" collapsed="false">
      <c r="A688" s="48" t="s">
        <v>34</v>
      </c>
      <c r="B688" s="63"/>
      <c r="C688" s="50" t="s">
        <v>10</v>
      </c>
      <c r="D688" s="51" t="n">
        <v>40</v>
      </c>
      <c r="E688" s="51" t="n">
        <v>110</v>
      </c>
      <c r="F688" s="51" t="n">
        <v>0</v>
      </c>
      <c r="G688" s="51" t="n">
        <v>0</v>
      </c>
      <c r="H688" s="51" t="n">
        <v>0</v>
      </c>
      <c r="I688" s="52" t="n">
        <v>20</v>
      </c>
      <c r="J688" s="52" t="n">
        <v>50</v>
      </c>
      <c r="K688" s="52" t="n">
        <v>90</v>
      </c>
      <c r="L688" s="52" t="n">
        <v>0</v>
      </c>
      <c r="M688" s="52" t="n">
        <v>0</v>
      </c>
      <c r="N688" s="53" t="n">
        <f aca="false">D688*$D$9</f>
        <v>50</v>
      </c>
      <c r="O688" s="53" t="n">
        <f aca="false">E688*$E$9</f>
        <v>137.5</v>
      </c>
      <c r="P688" s="53" t="n">
        <f aca="false">F688*$F$9</f>
        <v>0</v>
      </c>
      <c r="Q688" s="53" t="n">
        <f aca="false">G688*$G$9</f>
        <v>0</v>
      </c>
      <c r="R688" s="53" t="n">
        <f aca="false">H688*$H$9</f>
        <v>0</v>
      </c>
      <c r="S688" s="53" t="n">
        <f aca="false">(N688/100)*(I688*$I$9)+(N688/100)*(J688*$J$9)</f>
        <v>35</v>
      </c>
      <c r="T688" s="53" t="n">
        <f aca="false">(O688/100)*(K688*$K$9)</f>
        <v>173.25</v>
      </c>
      <c r="U688" s="53" t="n">
        <f aca="false">(P688/100)*(K688*$K$9)+(P688/100)*(L688*$L$9)</f>
        <v>0</v>
      </c>
      <c r="V688" s="53" t="n">
        <f aca="false">(Q688/100)*(L688*$L$9)</f>
        <v>0</v>
      </c>
      <c r="W688" s="53" t="n">
        <f aca="false">(R688/100)*(K688*$K$9)+(R688/100)*(L688*$L$9)</f>
        <v>0</v>
      </c>
      <c r="X688" s="53" t="n">
        <f aca="false">N688+S688</f>
        <v>85</v>
      </c>
      <c r="Y688" s="53" t="n">
        <f aca="false">O688+T688</f>
        <v>310.75</v>
      </c>
      <c r="Z688" s="53" t="n">
        <f aca="false">P688+U688</f>
        <v>0</v>
      </c>
      <c r="AA688" s="53" t="n">
        <f aca="false">Q688+V688</f>
        <v>0</v>
      </c>
      <c r="AB688" s="53" t="n">
        <f aca="false">R688+W688</f>
        <v>0</v>
      </c>
      <c r="AC688" s="54" t="n">
        <f aca="false">ROUND(X688+Y688+Z688+AA688+AB688,1)</f>
        <v>395.8</v>
      </c>
      <c r="AD688" s="55" t="n">
        <f aca="false">(ROUND(AC688-AC682,1)/AC682)</f>
        <v>0.162066940692895</v>
      </c>
      <c r="AE688" s="46"/>
      <c r="AF688" s="47"/>
      <c r="AH688" s="47"/>
    </row>
    <row r="689" customFormat="false" ht="15" hidden="false" customHeight="false" outlineLevel="0" collapsed="false">
      <c r="A689" s="48" t="s">
        <v>35</v>
      </c>
      <c r="B689" s="63"/>
      <c r="C689" s="50" t="s">
        <v>11</v>
      </c>
      <c r="D689" s="51" t="n">
        <v>40</v>
      </c>
      <c r="E689" s="51" t="n">
        <v>0</v>
      </c>
      <c r="F689" s="51" t="n">
        <v>110</v>
      </c>
      <c r="G689" s="51" t="n">
        <v>0</v>
      </c>
      <c r="H689" s="51" t="n">
        <v>0</v>
      </c>
      <c r="I689" s="52" t="n">
        <v>20</v>
      </c>
      <c r="J689" s="52" t="n">
        <v>50</v>
      </c>
      <c r="K689" s="52" t="n">
        <v>45</v>
      </c>
      <c r="L689" s="52" t="n">
        <v>45</v>
      </c>
      <c r="M689" s="52" t="n">
        <v>0</v>
      </c>
      <c r="N689" s="53" t="n">
        <f aca="false">D689*$D$10</f>
        <v>50</v>
      </c>
      <c r="O689" s="53" t="n">
        <f aca="false">E689*$E$10</f>
        <v>0</v>
      </c>
      <c r="P689" s="53" t="n">
        <f aca="false">F689*$F$10</f>
        <v>137.5</v>
      </c>
      <c r="Q689" s="53" t="n">
        <f aca="false">G689*$G$10</f>
        <v>0</v>
      </c>
      <c r="R689" s="53" t="n">
        <f aca="false">H689*$H$10</f>
        <v>0</v>
      </c>
      <c r="S689" s="53" t="n">
        <f aca="false">(N689/100)*(I689*$I$10)+(N689/100)*(J689*$J$10)</f>
        <v>35</v>
      </c>
      <c r="T689" s="53" t="n">
        <f aca="false">(O689/100)*(K689*$J$10)</f>
        <v>0</v>
      </c>
      <c r="U689" s="53" t="n">
        <f aca="false">(P689/100)*(K689*$K$10)+(P689/100)*(L689*$L$10)</f>
        <v>173.25</v>
      </c>
      <c r="V689" s="53" t="n">
        <f aca="false">(Q689/100)*(L689*$L$10)</f>
        <v>0</v>
      </c>
      <c r="W689" s="53" t="n">
        <f aca="false">(R689/100)*(K689*$K$10)+(R689/100)*(L689*$L$10)</f>
        <v>0</v>
      </c>
      <c r="X689" s="53" t="n">
        <f aca="false">N689+S689</f>
        <v>85</v>
      </c>
      <c r="Y689" s="53" t="n">
        <f aca="false">O689+T689</f>
        <v>0</v>
      </c>
      <c r="Z689" s="53" t="n">
        <f aca="false">P689+U689</f>
        <v>310.75</v>
      </c>
      <c r="AA689" s="53" t="n">
        <f aca="false">Q689+V689</f>
        <v>0</v>
      </c>
      <c r="AB689" s="53" t="n">
        <f aca="false">R689+W689</f>
        <v>0</v>
      </c>
      <c r="AC689" s="54" t="n">
        <f aca="false">ROUND(X689+Y689+Z689+AA689+AB689,1)</f>
        <v>395.8</v>
      </c>
      <c r="AD689" s="55" t="n">
        <f aca="false">(ROUND(AC689-AC682,1)/AC682)</f>
        <v>0.162066940692895</v>
      </c>
      <c r="AE689" s="46"/>
      <c r="AF689" s="47"/>
      <c r="AH689" s="59"/>
    </row>
    <row r="690" customFormat="false" ht="15" hidden="false" customHeight="false" outlineLevel="0" collapsed="false">
      <c r="A690" s="48" t="s">
        <v>36</v>
      </c>
      <c r="B690" s="63"/>
      <c r="C690" s="50" t="s">
        <v>12</v>
      </c>
      <c r="D690" s="51" t="n">
        <v>40</v>
      </c>
      <c r="E690" s="51" t="n">
        <v>0</v>
      </c>
      <c r="F690" s="51" t="n">
        <v>0</v>
      </c>
      <c r="G690" s="51" t="n">
        <v>110</v>
      </c>
      <c r="H690" s="51" t="n">
        <v>0</v>
      </c>
      <c r="I690" s="52" t="n">
        <v>20</v>
      </c>
      <c r="J690" s="52" t="n">
        <v>50</v>
      </c>
      <c r="K690" s="52" t="n">
        <v>0</v>
      </c>
      <c r="L690" s="52" t="n">
        <v>100</v>
      </c>
      <c r="M690" s="52" t="n">
        <v>0</v>
      </c>
      <c r="N690" s="53" t="n">
        <f aca="false">D690*$D$11</f>
        <v>50</v>
      </c>
      <c r="O690" s="53" t="n">
        <f aca="false">E690*$E$11</f>
        <v>0</v>
      </c>
      <c r="P690" s="53" t="n">
        <f aca="false">F690*$F$11</f>
        <v>0</v>
      </c>
      <c r="Q690" s="53" t="n">
        <f aca="false">G690*$G$11</f>
        <v>137.5</v>
      </c>
      <c r="R690" s="53" t="n">
        <f aca="false">H690*$H$11</f>
        <v>0</v>
      </c>
      <c r="S690" s="53" t="n">
        <f aca="false">(N690/100)*(I690*$I$11)+(N690/100)*(J690*$J$11)</f>
        <v>35</v>
      </c>
      <c r="T690" s="53" t="n">
        <f aca="false">(O690/100)*(K690*$K$11)</f>
        <v>0</v>
      </c>
      <c r="U690" s="53" t="n">
        <f aca="false">(P690/100)*(K690*$K$11)+(P690/100)*(L690*$L$11)</f>
        <v>0</v>
      </c>
      <c r="V690" s="53" t="n">
        <f aca="false">(Q690/100)*(L690*$L$11)</f>
        <v>192.5</v>
      </c>
      <c r="W690" s="53" t="n">
        <f aca="false">(R690/100)*(K690*$K$11)+(R690/100)*(L690*$L$11)</f>
        <v>0</v>
      </c>
      <c r="X690" s="53" t="n">
        <f aca="false">N690+S690</f>
        <v>85</v>
      </c>
      <c r="Y690" s="53" t="n">
        <f aca="false">O690+T690</f>
        <v>0</v>
      </c>
      <c r="Z690" s="53" t="n">
        <f aca="false">P690+U690</f>
        <v>0</v>
      </c>
      <c r="AA690" s="53" t="n">
        <f aca="false">Q690+V690</f>
        <v>330</v>
      </c>
      <c r="AB690" s="53" t="n">
        <f aca="false">R690+W690</f>
        <v>0</v>
      </c>
      <c r="AC690" s="54" t="n">
        <f aca="false">ROUND(X690+Y690+Z690+AA690+AB690,1)</f>
        <v>415</v>
      </c>
      <c r="AD690" s="55" t="n">
        <f aca="false">(ROUND(AC690-AC682,1)/AC682)</f>
        <v>0.218438050499119</v>
      </c>
      <c r="AE690" s="46"/>
      <c r="AF690" s="47"/>
      <c r="AH690" s="59"/>
    </row>
    <row r="691" customFormat="false" ht="15" hidden="false" customHeight="false" outlineLevel="0" collapsed="false">
      <c r="A691" s="48" t="s">
        <v>37</v>
      </c>
      <c r="B691" s="63"/>
      <c r="C691" s="50" t="s">
        <v>13</v>
      </c>
      <c r="D691" s="51" t="n">
        <v>40</v>
      </c>
      <c r="E691" s="51" t="n">
        <v>0</v>
      </c>
      <c r="F691" s="51" t="n">
        <v>0</v>
      </c>
      <c r="G691" s="51" t="n">
        <v>0</v>
      </c>
      <c r="H691" s="51" t="n">
        <v>110</v>
      </c>
      <c r="I691" s="52" t="n">
        <v>20</v>
      </c>
      <c r="J691" s="52" t="n">
        <v>50</v>
      </c>
      <c r="K691" s="52" t="n">
        <v>45</v>
      </c>
      <c r="L691" s="52" t="n">
        <v>45</v>
      </c>
      <c r="M691" s="52" t="n">
        <v>0</v>
      </c>
      <c r="N691" s="53" t="n">
        <f aca="false">D691*$D$12</f>
        <v>50</v>
      </c>
      <c r="O691" s="53" t="n">
        <f aca="false">E691*$E$12</f>
        <v>0</v>
      </c>
      <c r="P691" s="53" t="n">
        <f aca="false">F691*$F$12</f>
        <v>0</v>
      </c>
      <c r="Q691" s="53" t="n">
        <f aca="false">G691*$G$12</f>
        <v>0</v>
      </c>
      <c r="R691" s="53" t="n">
        <f aca="false">H691*$H$12</f>
        <v>137.5</v>
      </c>
      <c r="S691" s="53" t="n">
        <f aca="false">(N691/100)*(I691*$I$12)+(N691/100)*(J691*$J$12)</f>
        <v>35</v>
      </c>
      <c r="T691" s="53" t="n">
        <f aca="false">(O691/100)*(K691*$K$12)</f>
        <v>0</v>
      </c>
      <c r="U691" s="53" t="n">
        <f aca="false">(P691/100)*(K691*$K$12)+(P691/100)*(L691*$L$12)</f>
        <v>0</v>
      </c>
      <c r="V691" s="53" t="n">
        <f aca="false">(Q691/100)*(L691*$L$12)</f>
        <v>0</v>
      </c>
      <c r="W691" s="53" t="n">
        <f aca="false">(R691/100)*(K691*$K$12)+(R691/100)*(L691*$L$12)</f>
        <v>173.25</v>
      </c>
      <c r="X691" s="53" t="n">
        <f aca="false">N691+S691</f>
        <v>85</v>
      </c>
      <c r="Y691" s="53" t="n">
        <f aca="false">O691+T691</f>
        <v>0</v>
      </c>
      <c r="Z691" s="53" t="n">
        <f aca="false">P691+U691</f>
        <v>0</v>
      </c>
      <c r="AA691" s="53" t="n">
        <f aca="false">Q691+V691</f>
        <v>0</v>
      </c>
      <c r="AB691" s="53" t="n">
        <f aca="false">R691+W691</f>
        <v>310.75</v>
      </c>
      <c r="AC691" s="54" t="n">
        <f aca="false">ROUND(X691+Y691+Z691+AA691+AB691,1)</f>
        <v>395.8</v>
      </c>
      <c r="AD691" s="55" t="n">
        <f aca="false">(ROUND(AC691-AC682,1)/AC682)</f>
        <v>0.162066940692895</v>
      </c>
      <c r="AE691" s="46"/>
      <c r="AF691" s="47"/>
      <c r="AH691" s="59"/>
    </row>
    <row r="692" customFormat="false" ht="15" hidden="false" customHeight="false" outlineLevel="0" collapsed="false">
      <c r="A692" s="48" t="s">
        <v>38</v>
      </c>
      <c r="B692" s="63"/>
      <c r="C692" s="50" t="s">
        <v>14</v>
      </c>
      <c r="D692" s="51" t="n">
        <v>80</v>
      </c>
      <c r="E692" s="51" t="n">
        <v>0</v>
      </c>
      <c r="F692" s="51" t="n">
        <v>0</v>
      </c>
      <c r="G692" s="51" t="n">
        <v>50</v>
      </c>
      <c r="H692" s="51" t="n">
        <v>0</v>
      </c>
      <c r="I692" s="52" t="n">
        <v>20</v>
      </c>
      <c r="J692" s="52" t="n">
        <v>50</v>
      </c>
      <c r="K692" s="52" t="n">
        <v>0</v>
      </c>
      <c r="L692" s="52" t="n">
        <v>0</v>
      </c>
      <c r="M692" s="52" t="n">
        <v>50</v>
      </c>
      <c r="N692" s="53" t="n">
        <f aca="false">D692*$D$13</f>
        <v>100</v>
      </c>
      <c r="O692" s="53" t="n">
        <f aca="false">E692*$E$13</f>
        <v>0</v>
      </c>
      <c r="P692" s="53" t="n">
        <f aca="false">F692*$F$13</f>
        <v>0</v>
      </c>
      <c r="Q692" s="53" t="n">
        <f aca="false">G692*$G$13</f>
        <v>62.5</v>
      </c>
      <c r="R692" s="53" t="n">
        <f aca="false">H692*$H$13</f>
        <v>0</v>
      </c>
      <c r="S692" s="53" t="n">
        <f aca="false">(N692/100)*(I692*$I$13)+(N692/100)*(J692*$J$13)+(N692/100)*(M692*$M$13)</f>
        <v>170</v>
      </c>
      <c r="T692" s="53" t="n">
        <f aca="false">(O692/100)*(K692*$K$13)+(O692/100)*(M692*$M$13)</f>
        <v>0</v>
      </c>
      <c r="U692" s="53" t="n">
        <f aca="false">(P692/100)*(K692*$K$13)+(P692/100)*(L692*$L$13)+(P692/100)*(M692*$M$13)</f>
        <v>0</v>
      </c>
      <c r="V692" s="53" t="n">
        <f aca="false">(Q692/100)*(L692*$L$13)+(Q692/100)*(M692*$M$13)</f>
        <v>62.5</v>
      </c>
      <c r="W692" s="53" t="n">
        <f aca="false">(R692/100)*(K692*$K$13)+(R692/100)*(L692*$L$13)+(R692/100)*(M692*$M$13)</f>
        <v>0</v>
      </c>
      <c r="X692" s="53" t="n">
        <f aca="false">N692+S692</f>
        <v>270</v>
      </c>
      <c r="Y692" s="53" t="n">
        <f aca="false">O692+T692</f>
        <v>0</v>
      </c>
      <c r="Z692" s="53" t="n">
        <f aca="false">P692+U692</f>
        <v>0</v>
      </c>
      <c r="AA692" s="53" t="n">
        <f aca="false">Q692+V692</f>
        <v>125</v>
      </c>
      <c r="AB692" s="53" t="n">
        <f aca="false">R692+W692</f>
        <v>0</v>
      </c>
      <c r="AC692" s="54" t="n">
        <f aca="false">ROUND(X692+Y692+Z692+AA692+AB692,1)</f>
        <v>395</v>
      </c>
      <c r="AD692" s="55" t="n">
        <f aca="false">(ROUND(AC692-AC682,1)/AC682)</f>
        <v>0.159718144450969</v>
      </c>
      <c r="AE692" s="46"/>
      <c r="AF692" s="47"/>
      <c r="AH692" s="59"/>
    </row>
    <row r="693" customFormat="false" ht="15" hidden="false" customHeight="false" outlineLevel="0" collapsed="false">
      <c r="A693" s="48" t="s">
        <v>39</v>
      </c>
      <c r="B693" s="63"/>
      <c r="C693" s="50" t="s">
        <v>15</v>
      </c>
      <c r="D693" s="51" t="n">
        <v>100</v>
      </c>
      <c r="E693" s="51" t="n">
        <v>0</v>
      </c>
      <c r="F693" s="51" t="n">
        <v>0</v>
      </c>
      <c r="G693" s="51" t="n">
        <v>0</v>
      </c>
      <c r="H693" s="51" t="n">
        <v>0</v>
      </c>
      <c r="I693" s="52" t="n">
        <v>20</v>
      </c>
      <c r="J693" s="52" t="n">
        <v>50</v>
      </c>
      <c r="K693" s="52" t="n">
        <v>80</v>
      </c>
      <c r="L693" s="52" t="n">
        <v>0</v>
      </c>
      <c r="M693" s="52" t="n">
        <v>0</v>
      </c>
      <c r="N693" s="53" t="n">
        <f aca="false">D693*$D$14</f>
        <v>125</v>
      </c>
      <c r="O693" s="53" t="n">
        <f aca="false">E693*$E$14</f>
        <v>0</v>
      </c>
      <c r="P693" s="53" t="n">
        <f aca="false">F693*$F$14</f>
        <v>0</v>
      </c>
      <c r="Q693" s="53" t="n">
        <f aca="false">G693*$G$14</f>
        <v>0</v>
      </c>
      <c r="R693" s="53" t="n">
        <f aca="false">H693*$H$14</f>
        <v>0</v>
      </c>
      <c r="S693" s="53" t="n">
        <f aca="false">(N693/100)*(I693*$I$14)+(N693/100)*(J693*$J$14)+(N693/100)*(K693*$K$14)</f>
        <v>287.5</v>
      </c>
      <c r="T693" s="53" t="n">
        <f aca="false">(O693/100)*(K693*$K$14)</f>
        <v>0</v>
      </c>
      <c r="U693" s="53" t="n">
        <f aca="false">(P693/100)*(K693*$K$14)+(P693/100)*(L693*$L$14)</f>
        <v>0</v>
      </c>
      <c r="V693" s="53" t="n">
        <f aca="false">(Q693/100)*(L693*$L$14)</f>
        <v>0</v>
      </c>
      <c r="W693" s="53" t="n">
        <f aca="false">(R693/100)*(K693*$L$14)+(R693/100)*(L693*$M$14)</f>
        <v>0</v>
      </c>
      <c r="X693" s="53" t="n">
        <f aca="false">N693+S693</f>
        <v>412.5</v>
      </c>
      <c r="Y693" s="53" t="n">
        <f aca="false">O693+T693</f>
        <v>0</v>
      </c>
      <c r="Z693" s="53" t="n">
        <f aca="false">P693+U693</f>
        <v>0</v>
      </c>
      <c r="AA693" s="53" t="n">
        <f aca="false">Q693+V693</f>
        <v>0</v>
      </c>
      <c r="AB693" s="53" t="n">
        <f aca="false">R693+W693</f>
        <v>0</v>
      </c>
      <c r="AC693" s="54" t="n">
        <f aca="false">ROUND(X693+Y693+Z693+AA693+AB693,1)</f>
        <v>412.5</v>
      </c>
      <c r="AD693" s="55" t="n">
        <f aca="false">(ROUND(AC693-AC682,1)/AC682)</f>
        <v>0.2110980622431</v>
      </c>
      <c r="AE693" s="46"/>
      <c r="AF693" s="47"/>
      <c r="AH693" s="59"/>
    </row>
    <row r="694" customFormat="false" ht="15" hidden="false" customHeight="false" outlineLevel="0" collapsed="false">
      <c r="A694" s="48"/>
      <c r="B694" s="63"/>
      <c r="C694" s="50" t="s">
        <v>16</v>
      </c>
      <c r="D694" s="51" t="n">
        <v>100</v>
      </c>
      <c r="E694" s="51" t="n">
        <v>0</v>
      </c>
      <c r="F694" s="51" t="n">
        <v>0</v>
      </c>
      <c r="G694" s="51" t="n">
        <v>0</v>
      </c>
      <c r="H694" s="51" t="n">
        <v>0</v>
      </c>
      <c r="I694" s="52" t="n">
        <v>20</v>
      </c>
      <c r="J694" s="52" t="n">
        <v>50</v>
      </c>
      <c r="K694" s="52" t="n">
        <v>0</v>
      </c>
      <c r="L694" s="52" t="n">
        <v>80</v>
      </c>
      <c r="M694" s="52" t="n">
        <v>0</v>
      </c>
      <c r="N694" s="53" t="n">
        <f aca="false">D694*$D$15</f>
        <v>125</v>
      </c>
      <c r="O694" s="53" t="n">
        <f aca="false">E694*$E$15</f>
        <v>0</v>
      </c>
      <c r="P694" s="53" t="n">
        <f aca="false">F694*$F$15</f>
        <v>0</v>
      </c>
      <c r="Q694" s="53" t="n">
        <f aca="false">G694*$G$15</f>
        <v>0</v>
      </c>
      <c r="R694" s="53" t="n">
        <f aca="false">H694*$H$15</f>
        <v>0</v>
      </c>
      <c r="S694" s="53" t="n">
        <f aca="false">(N694/100)*(I694*$I$15)+(N694/100)*(J694*$J$15)+(N694/100)*(L694*$L$15)</f>
        <v>287.5</v>
      </c>
      <c r="T694" s="53" t="n">
        <f aca="false">(O694/100)*(K694*$K$15)</f>
        <v>0</v>
      </c>
      <c r="U694" s="53" t="n">
        <f aca="false">(P694/100)*(K694*$K$15)+(P694/100)*(L694*$L$15)</f>
        <v>0</v>
      </c>
      <c r="V694" s="53" t="n">
        <f aca="false">(Q694/100)*(L694*$L$15)</f>
        <v>0</v>
      </c>
      <c r="W694" s="53" t="n">
        <f aca="false">(R694/100)*(K694*$K$15)+(R694/100)*(L694*$L$15)</f>
        <v>0</v>
      </c>
      <c r="X694" s="53" t="n">
        <f aca="false">N694+S694</f>
        <v>412.5</v>
      </c>
      <c r="Y694" s="53" t="n">
        <f aca="false">O694+T694</f>
        <v>0</v>
      </c>
      <c r="Z694" s="53" t="n">
        <f aca="false">P694+U694</f>
        <v>0</v>
      </c>
      <c r="AA694" s="53" t="n">
        <f aca="false">Q694+V694</f>
        <v>0</v>
      </c>
      <c r="AB694" s="53" t="n">
        <f aca="false">R694+W694</f>
        <v>0</v>
      </c>
      <c r="AC694" s="54" t="n">
        <f aca="false">ROUND(X694+Y694+Z694+AA694+AB694,1)</f>
        <v>412.5</v>
      </c>
      <c r="AD694" s="55" t="n">
        <f aca="false">(ROUND(AC694-AC682,1)/AC682)</f>
        <v>0.2110980622431</v>
      </c>
      <c r="AE694" s="46"/>
      <c r="AF694" s="47"/>
      <c r="AH694" s="59"/>
    </row>
    <row r="695" customFormat="false" ht="15" hidden="false" customHeight="false" outlineLevel="0" collapsed="false">
      <c r="A695" s="48"/>
      <c r="B695" s="63"/>
      <c r="C695" s="50" t="s">
        <v>17</v>
      </c>
      <c r="D695" s="51" t="n">
        <v>80</v>
      </c>
      <c r="E695" s="51" t="n">
        <v>0</v>
      </c>
      <c r="F695" s="51" t="n">
        <v>0</v>
      </c>
      <c r="G695" s="51" t="n">
        <v>50</v>
      </c>
      <c r="H695" s="51" t="n">
        <v>0</v>
      </c>
      <c r="I695" s="52" t="n">
        <v>20</v>
      </c>
      <c r="J695" s="52" t="n">
        <v>80</v>
      </c>
      <c r="K695" s="52" t="n">
        <v>0</v>
      </c>
      <c r="L695" s="52" t="n">
        <v>20</v>
      </c>
      <c r="M695" s="52" t="n">
        <v>0</v>
      </c>
      <c r="N695" s="53" t="n">
        <f aca="false">D695*$D$16</f>
        <v>100</v>
      </c>
      <c r="O695" s="53" t="n">
        <f aca="false">E695*$E$16</f>
        <v>0</v>
      </c>
      <c r="P695" s="53" t="n">
        <f aca="false">F695*$F$16</f>
        <v>0</v>
      </c>
      <c r="Q695" s="53" t="n">
        <f aca="false">G695*$G$16</f>
        <v>62.5</v>
      </c>
      <c r="R695" s="53" t="n">
        <f aca="false">H695*$H$16</f>
        <v>0</v>
      </c>
      <c r="S695" s="53" t="n">
        <f aca="false">(N695/100)*(I695*$I$16)+(N695/100)*(J695*$J$16)</f>
        <v>220</v>
      </c>
      <c r="T695" s="53" t="n">
        <f aca="false">(O695/100)*(K695*$K$16)</f>
        <v>0</v>
      </c>
      <c r="U695" s="53" t="n">
        <f aca="false">(P695/100)*(K695*$K$16)+(P695/100)*(L695*$L$16)</f>
        <v>0</v>
      </c>
      <c r="V695" s="53" t="n">
        <f aca="false">(Q695/100)*(L695*$L$16)</f>
        <v>12.5</v>
      </c>
      <c r="W695" s="53" t="n">
        <f aca="false">(R695/100)*(K695*$K$16)+(R695/100)*(L695*$L$16)</f>
        <v>0</v>
      </c>
      <c r="X695" s="53" t="n">
        <f aca="false">N695+S695</f>
        <v>320</v>
      </c>
      <c r="Y695" s="53" t="n">
        <f aca="false">O695+T695</f>
        <v>0</v>
      </c>
      <c r="Z695" s="53" t="n">
        <f aca="false">P695+U695</f>
        <v>0</v>
      </c>
      <c r="AA695" s="53" t="n">
        <f aca="false">Q695+V695</f>
        <v>75</v>
      </c>
      <c r="AB695" s="53" t="n">
        <f aca="false">R695+W695</f>
        <v>0</v>
      </c>
      <c r="AC695" s="54" t="n">
        <f aca="false">ROUND(X695+Y695+Z695+AA695+AB695,1)</f>
        <v>395</v>
      </c>
      <c r="AD695" s="55" t="n">
        <f aca="false">(ROUND(AC695-AC682,1)/AC682)</f>
        <v>0.159718144450969</v>
      </c>
      <c r="AE695" s="46"/>
      <c r="AF695" s="47"/>
      <c r="AH695" s="59"/>
    </row>
    <row r="696" customFormat="false" ht="15" hidden="false" customHeight="false" outlineLevel="0" collapsed="false">
      <c r="A696" s="48"/>
      <c r="B696" s="63"/>
      <c r="C696" s="50" t="s">
        <v>18</v>
      </c>
      <c r="D696" s="51" t="n">
        <v>80</v>
      </c>
      <c r="E696" s="51" t="n">
        <v>0</v>
      </c>
      <c r="F696" s="51" t="n">
        <v>0</v>
      </c>
      <c r="G696" s="51" t="n">
        <v>50</v>
      </c>
      <c r="H696" s="51" t="n">
        <v>0</v>
      </c>
      <c r="I696" s="52" t="n">
        <v>55</v>
      </c>
      <c r="J696" s="52" t="n">
        <v>50</v>
      </c>
      <c r="K696" s="52" t="n">
        <v>0</v>
      </c>
      <c r="L696" s="52" t="n">
        <v>20</v>
      </c>
      <c r="M696" s="52" t="n">
        <v>0</v>
      </c>
      <c r="N696" s="53" t="n">
        <f aca="false">D696*$D$17</f>
        <v>100</v>
      </c>
      <c r="O696" s="53" t="n">
        <f aca="false">E696*$E$17</f>
        <v>0</v>
      </c>
      <c r="P696" s="53" t="n">
        <f aca="false">F696*$F$17</f>
        <v>0</v>
      </c>
      <c r="Q696" s="53" t="n">
        <f aca="false">G696*$G$17</f>
        <v>62.5</v>
      </c>
      <c r="R696" s="53" t="n">
        <f aca="false">H696*$H$17</f>
        <v>0</v>
      </c>
      <c r="S696" s="53" t="n">
        <f aca="false">(N696/100)*(I696*$I$17)+(N696/100)*(J696*$J$17)</f>
        <v>187.5</v>
      </c>
      <c r="T696" s="53" t="n">
        <f aca="false">(O696/100)*(K696*$K$17)</f>
        <v>0</v>
      </c>
      <c r="U696" s="53" t="n">
        <f aca="false">(P696/100)*(K696*$K$17)+(P696/100)*(L696*$L$17)</f>
        <v>0</v>
      </c>
      <c r="V696" s="53" t="n">
        <f aca="false">(Q696/100)*(L696*$L$17)</f>
        <v>12.5</v>
      </c>
      <c r="W696" s="53" t="n">
        <f aca="false">(R696/100)*(K696*$K$17)+(R696/100)*(L696*$L$17)</f>
        <v>0</v>
      </c>
      <c r="X696" s="53" t="n">
        <f aca="false">N696+S696</f>
        <v>287.5</v>
      </c>
      <c r="Y696" s="53" t="n">
        <f aca="false">O696+T696</f>
        <v>0</v>
      </c>
      <c r="Z696" s="53" t="n">
        <f aca="false">P696+U696</f>
        <v>0</v>
      </c>
      <c r="AA696" s="53" t="n">
        <f aca="false">Q696+V696</f>
        <v>75</v>
      </c>
      <c r="AB696" s="53" t="n">
        <f aca="false">R696+W696</f>
        <v>0</v>
      </c>
      <c r="AC696" s="54" t="n">
        <f aca="false">ROUND(X696+Y696+Z696+AA696+AB696,1)</f>
        <v>362.5</v>
      </c>
      <c r="AD696" s="55" t="n">
        <f aca="false">(ROUND(AC696-AC682,1)/AC682)</f>
        <v>0.0642982971227246</v>
      </c>
      <c r="AE696" s="46"/>
      <c r="AF696" s="47"/>
      <c r="AH696" s="59"/>
    </row>
    <row r="697" customFormat="false" ht="15" hidden="false" customHeight="false" outlineLevel="0" collapsed="false">
      <c r="A697" s="56" t="s">
        <v>19</v>
      </c>
      <c r="B697" s="62" t="s">
        <v>89</v>
      </c>
      <c r="C697" s="40" t="s">
        <v>53</v>
      </c>
      <c r="D697" s="41" t="n">
        <v>0</v>
      </c>
      <c r="E697" s="41" t="n">
        <v>85</v>
      </c>
      <c r="F697" s="41" t="n">
        <v>0</v>
      </c>
      <c r="G697" s="41" t="n">
        <v>0</v>
      </c>
      <c r="H697" s="41" t="n">
        <v>0</v>
      </c>
      <c r="I697" s="42" t="n">
        <v>0</v>
      </c>
      <c r="J697" s="42" t="n">
        <v>0</v>
      </c>
      <c r="K697" s="42" t="n">
        <v>100</v>
      </c>
      <c r="L697" s="42" t="n">
        <v>0</v>
      </c>
      <c r="M697" s="42" t="n">
        <v>0</v>
      </c>
      <c r="N697" s="43" t="n">
        <f aca="false">D697*$D$3</f>
        <v>0</v>
      </c>
      <c r="O697" s="43" t="n">
        <f aca="false">E697*$E$3</f>
        <v>110.5</v>
      </c>
      <c r="P697" s="43" t="n">
        <f aca="false">F697*$F$3</f>
        <v>0</v>
      </c>
      <c r="Q697" s="43" t="n">
        <f aca="false">G697*$G$3</f>
        <v>0</v>
      </c>
      <c r="R697" s="43" t="n">
        <f aca="false">H697*$H$3</f>
        <v>0</v>
      </c>
      <c r="S697" s="43" t="n">
        <f aca="false">(N697/100)*(I697*$I$3)+(N697/100)*(J697*$J$3)</f>
        <v>0</v>
      </c>
      <c r="T697" s="43" t="n">
        <f aca="false">(O697/100)*(K697*$K$3)</f>
        <v>221</v>
      </c>
      <c r="U697" s="43" t="n">
        <f aca="false">(P697/100)*(K697*$K$3)+(P697/100)*(L697*$L$3)</f>
        <v>0</v>
      </c>
      <c r="V697" s="43" t="n">
        <f aca="false">(Q697/100)*(L697*$L$3)</f>
        <v>0</v>
      </c>
      <c r="W697" s="43" t="n">
        <f aca="false">(R697/100)*(K697*$K$3)+(R697/100)*(L697*$L$3)</f>
        <v>0</v>
      </c>
      <c r="X697" s="43" t="n">
        <f aca="false">N697+S697</f>
        <v>0</v>
      </c>
      <c r="Y697" s="43" t="n">
        <f aca="false">O697+T697</f>
        <v>331.5</v>
      </c>
      <c r="Z697" s="43" t="n">
        <f aca="false">P697+U697</f>
        <v>0</v>
      </c>
      <c r="AA697" s="43" t="n">
        <f aca="false">Q697+V697</f>
        <v>0</v>
      </c>
      <c r="AB697" s="43" t="n">
        <f aca="false">R697+W697</f>
        <v>0</v>
      </c>
      <c r="AC697" s="44" t="n">
        <f aca="false">ROUND(X697+Y697+Z697+AA697+AB697,1)</f>
        <v>331.5</v>
      </c>
      <c r="AD697" s="45"/>
      <c r="AE697" s="46" t="s">
        <v>28</v>
      </c>
      <c r="AF697" s="47"/>
      <c r="AH697" s="59"/>
    </row>
    <row r="698" customFormat="false" ht="15" hidden="false" customHeight="false" outlineLevel="0" collapsed="false">
      <c r="A698" s="48" t="s">
        <v>29</v>
      </c>
      <c r="B698" s="63" t="n">
        <v>10</v>
      </c>
      <c r="C698" s="50"/>
      <c r="D698" s="51"/>
      <c r="E698" s="51"/>
      <c r="F698" s="51"/>
      <c r="G698" s="51"/>
      <c r="H698" s="51"/>
      <c r="I698" s="52"/>
      <c r="J698" s="52"/>
      <c r="K698" s="52"/>
      <c r="L698" s="52"/>
      <c r="M698" s="52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4"/>
      <c r="AD698" s="55" t="n">
        <f aca="false">(ROUND(AC698-AC697,1)/AC697)</f>
        <v>-1</v>
      </c>
      <c r="AE698" s="46"/>
      <c r="AF698" s="47"/>
      <c r="AH698" s="59"/>
    </row>
    <row r="699" customFormat="false" ht="15" hidden="false" customHeight="false" outlineLevel="0" collapsed="false">
      <c r="A699" s="48" t="s">
        <v>30</v>
      </c>
      <c r="B699" s="63" t="n">
        <v>10</v>
      </c>
      <c r="C699" s="50" t="s">
        <v>6</v>
      </c>
      <c r="D699" s="51" t="n">
        <v>0</v>
      </c>
      <c r="E699" s="51" t="n">
        <v>85</v>
      </c>
      <c r="F699" s="51" t="n">
        <v>0</v>
      </c>
      <c r="G699" s="51" t="n">
        <v>0</v>
      </c>
      <c r="H699" s="51" t="n">
        <v>0</v>
      </c>
      <c r="I699" s="52" t="n">
        <v>0</v>
      </c>
      <c r="J699" s="52" t="n">
        <v>0</v>
      </c>
      <c r="K699" s="52" t="n">
        <v>100</v>
      </c>
      <c r="L699" s="52" t="n">
        <v>0</v>
      </c>
      <c r="M699" s="52" t="n">
        <v>0</v>
      </c>
      <c r="N699" s="53" t="n">
        <f aca="false">D699*$D$5</f>
        <v>0</v>
      </c>
      <c r="O699" s="53" t="n">
        <f aca="false">E699*$E$5</f>
        <v>110.5</v>
      </c>
      <c r="P699" s="53" t="n">
        <f aca="false">F699*$F$5</f>
        <v>0</v>
      </c>
      <c r="Q699" s="53" t="n">
        <f aca="false">G699*$G$5</f>
        <v>0</v>
      </c>
      <c r="R699" s="53" t="n">
        <f aca="false">H699*$H$5</f>
        <v>0</v>
      </c>
      <c r="S699" s="53" t="n">
        <f aca="false">(N699/100)*(I699*$I$5)+(N699/100)*(J699*$J$5)</f>
        <v>0</v>
      </c>
      <c r="T699" s="53" t="n">
        <f aca="false">(O699/100)*(K699*$K$5)</f>
        <v>221</v>
      </c>
      <c r="U699" s="53" t="n">
        <f aca="false">(P699/100)*(K699*$K$5)+(P699/100)*(L699*$L$5)</f>
        <v>0</v>
      </c>
      <c r="V699" s="53" t="n">
        <f aca="false">(Q699/100)*(L699*$L$5)</f>
        <v>0</v>
      </c>
      <c r="W699" s="53" t="n">
        <f aca="false">(R699/100)*(K699*$K$5)+(R699/100)*(L699*$L$5)</f>
        <v>0</v>
      </c>
      <c r="X699" s="53" t="n">
        <f aca="false">N699+S699</f>
        <v>0</v>
      </c>
      <c r="Y699" s="53" t="n">
        <f aca="false">O699+T699</f>
        <v>331.5</v>
      </c>
      <c r="Z699" s="53" t="n">
        <f aca="false">P699+U699</f>
        <v>0</v>
      </c>
      <c r="AA699" s="53" t="n">
        <f aca="false">Q699+V699</f>
        <v>0</v>
      </c>
      <c r="AB699" s="53" t="n">
        <f aca="false">R699+W699</f>
        <v>0</v>
      </c>
      <c r="AC699" s="54" t="n">
        <f aca="false">ROUND(X699+Y699+Z699+AA699+AB699,1)</f>
        <v>331.5</v>
      </c>
      <c r="AD699" s="55" t="n">
        <f aca="false">(ROUND(AC699-AC697,1)/AC697)</f>
        <v>0</v>
      </c>
      <c r="AE699" s="46"/>
      <c r="AF699" s="47"/>
      <c r="AH699" s="59"/>
    </row>
    <row r="700" customFormat="false" ht="15" hidden="false" customHeight="false" outlineLevel="0" collapsed="false">
      <c r="A700" s="48" t="s">
        <v>31</v>
      </c>
      <c r="B700" s="63" t="n">
        <v>30</v>
      </c>
      <c r="C700" s="50" t="s">
        <v>7</v>
      </c>
      <c r="D700" s="51" t="n">
        <v>0</v>
      </c>
      <c r="E700" s="51" t="n">
        <v>85</v>
      </c>
      <c r="F700" s="51" t="n">
        <v>0</v>
      </c>
      <c r="G700" s="51" t="n">
        <v>0</v>
      </c>
      <c r="H700" s="51" t="n">
        <v>0</v>
      </c>
      <c r="I700" s="52" t="n">
        <v>0</v>
      </c>
      <c r="J700" s="52" t="n">
        <v>0</v>
      </c>
      <c r="K700" s="52" t="n">
        <v>100</v>
      </c>
      <c r="L700" s="52" t="n">
        <v>0</v>
      </c>
      <c r="M700" s="52" t="n">
        <v>0</v>
      </c>
      <c r="N700" s="53" t="n">
        <f aca="false">D700*$D$6</f>
        <v>0</v>
      </c>
      <c r="O700" s="53" t="n">
        <f aca="false">E700*$E$6</f>
        <v>110.5</v>
      </c>
      <c r="P700" s="53" t="n">
        <f aca="false">F700*$F$6</f>
        <v>0</v>
      </c>
      <c r="Q700" s="53" t="n">
        <f aca="false">G700*$G$6</f>
        <v>0</v>
      </c>
      <c r="R700" s="53" t="n">
        <f aca="false">H700*$H$6</f>
        <v>0</v>
      </c>
      <c r="S700" s="53" t="n">
        <f aca="false">(N700/100)*(I700*$I$6)+(N700/100)*(J700*$J$6)</f>
        <v>0</v>
      </c>
      <c r="T700" s="53" t="n">
        <f aca="false">(O700/100)*(K700*$K$6)</f>
        <v>221</v>
      </c>
      <c r="U700" s="53" t="n">
        <f aca="false">(P700/100)*(K700*$K$6)+(P700/100)*(L700*$L$6)</f>
        <v>0</v>
      </c>
      <c r="V700" s="53" t="n">
        <f aca="false">(Q700/100)*(L700*$L$6)</f>
        <v>0</v>
      </c>
      <c r="W700" s="53" t="n">
        <f aca="false">(R700/100)*(K700*$K$6)+(R700/100)*(L700*$L$6)</f>
        <v>0</v>
      </c>
      <c r="X700" s="53" t="n">
        <f aca="false">N700+S700</f>
        <v>0</v>
      </c>
      <c r="Y700" s="53" t="n">
        <f aca="false">O700+T700</f>
        <v>331.5</v>
      </c>
      <c r="Z700" s="53" t="n">
        <f aca="false">P700+U700</f>
        <v>0</v>
      </c>
      <c r="AA700" s="53" t="n">
        <f aca="false">Q700+V700</f>
        <v>0</v>
      </c>
      <c r="AB700" s="53" t="n">
        <f aca="false">R700+W700</f>
        <v>0</v>
      </c>
      <c r="AC700" s="54" t="n">
        <f aca="false">ROUND(X700+Y700+Z700+AA700+AB700,1)</f>
        <v>331.5</v>
      </c>
      <c r="AD700" s="55" t="n">
        <f aca="false">(ROUND(AC700-AC697,1)/AC697)</f>
        <v>0</v>
      </c>
      <c r="AE700" s="46"/>
      <c r="AF700" s="47"/>
      <c r="AH700" s="59"/>
    </row>
    <row r="701" customFormat="false" ht="15" hidden="false" customHeight="false" outlineLevel="0" collapsed="false">
      <c r="A701" s="48" t="s">
        <v>32</v>
      </c>
      <c r="B701" s="63" t="n">
        <v>0</v>
      </c>
      <c r="C701" s="50" t="s">
        <v>8</v>
      </c>
      <c r="D701" s="51" t="n">
        <v>0</v>
      </c>
      <c r="E701" s="51" t="n">
        <v>85</v>
      </c>
      <c r="F701" s="51" t="n">
        <v>0</v>
      </c>
      <c r="G701" s="51" t="n">
        <v>0</v>
      </c>
      <c r="H701" s="51" t="n">
        <v>0</v>
      </c>
      <c r="I701" s="52" t="n">
        <v>0</v>
      </c>
      <c r="J701" s="52" t="n">
        <v>0</v>
      </c>
      <c r="K701" s="52" t="n">
        <v>100</v>
      </c>
      <c r="L701" s="52" t="n">
        <v>0</v>
      </c>
      <c r="M701" s="52" t="n">
        <v>0</v>
      </c>
      <c r="N701" s="53" t="n">
        <f aca="false">D701*$D$7</f>
        <v>0</v>
      </c>
      <c r="O701" s="53" t="n">
        <f aca="false">E701*$E$7</f>
        <v>110.5</v>
      </c>
      <c r="P701" s="53" t="n">
        <f aca="false">F701*$F$7</f>
        <v>0</v>
      </c>
      <c r="Q701" s="53" t="n">
        <f aca="false">G701*$G$7</f>
        <v>0</v>
      </c>
      <c r="R701" s="53" t="n">
        <f aca="false">H701*$H$7</f>
        <v>0</v>
      </c>
      <c r="S701" s="53" t="n">
        <f aca="false">(N701/100)*(I701*$I$7)+(N701/100)*(J701*$J$7)</f>
        <v>0</v>
      </c>
      <c r="T701" s="53" t="n">
        <f aca="false">(O701/100)*(K701*$K$7)</f>
        <v>221</v>
      </c>
      <c r="U701" s="53" t="n">
        <f aca="false">(P701/100)*(K701*$K$7)+(P701/100)*(L701*$L$7)</f>
        <v>0</v>
      </c>
      <c r="V701" s="53" t="n">
        <f aca="false">(Q701/100)*(L701*$L$7)</f>
        <v>0</v>
      </c>
      <c r="W701" s="53" t="n">
        <f aca="false">(R701/100)*(K701*$K$7)+(R701/100)*(L701*$L$7)</f>
        <v>0</v>
      </c>
      <c r="X701" s="53" t="n">
        <f aca="false">N701+S701</f>
        <v>0</v>
      </c>
      <c r="Y701" s="53" t="n">
        <f aca="false">O701+T701</f>
        <v>331.5</v>
      </c>
      <c r="Z701" s="53" t="n">
        <f aca="false">P701+U701</f>
        <v>0</v>
      </c>
      <c r="AA701" s="53" t="n">
        <f aca="false">Q701+V701</f>
        <v>0</v>
      </c>
      <c r="AB701" s="53" t="n">
        <f aca="false">R701+W701</f>
        <v>0</v>
      </c>
      <c r="AC701" s="54" t="n">
        <f aca="false">ROUND(X701+Y701+Z701+AA701+AB701,1)</f>
        <v>331.5</v>
      </c>
      <c r="AD701" s="55" t="n">
        <f aca="false">(ROUND(AC701-AC697,1)/AC697)</f>
        <v>0</v>
      </c>
      <c r="AE701" s="46"/>
      <c r="AF701" s="47"/>
      <c r="AH701" s="59"/>
    </row>
    <row r="702" customFormat="false" ht="15" hidden="false" customHeight="false" outlineLevel="0" collapsed="false">
      <c r="A702" s="48" t="s">
        <v>33</v>
      </c>
      <c r="B702" s="63"/>
      <c r="C702" s="50" t="s">
        <v>9</v>
      </c>
      <c r="D702" s="51" t="n">
        <v>0</v>
      </c>
      <c r="E702" s="51" t="n">
        <v>85</v>
      </c>
      <c r="F702" s="51" t="n">
        <v>0</v>
      </c>
      <c r="G702" s="51" t="n">
        <v>0</v>
      </c>
      <c r="H702" s="51" t="n">
        <v>0</v>
      </c>
      <c r="I702" s="52" t="n">
        <v>0</v>
      </c>
      <c r="J702" s="52" t="n">
        <v>0</v>
      </c>
      <c r="K702" s="52" t="n">
        <v>100</v>
      </c>
      <c r="L702" s="52" t="n">
        <v>0</v>
      </c>
      <c r="M702" s="52" t="n">
        <v>0</v>
      </c>
      <c r="N702" s="53" t="n">
        <f aca="false">D702*$D$8</f>
        <v>0</v>
      </c>
      <c r="O702" s="53" t="n">
        <f aca="false">E702*$E$8</f>
        <v>110.5</v>
      </c>
      <c r="P702" s="53" t="n">
        <f aca="false">F702*$F$8</f>
        <v>0</v>
      </c>
      <c r="Q702" s="53" t="n">
        <f aca="false">G702*$G$8</f>
        <v>0</v>
      </c>
      <c r="R702" s="53" t="n">
        <f aca="false">H702*$H$8</f>
        <v>0</v>
      </c>
      <c r="S702" s="53" t="n">
        <f aca="false">(N702/100)*(I702*$I$8)+(N702/100)*(J702*$J$8)</f>
        <v>0</v>
      </c>
      <c r="T702" s="53" t="n">
        <f aca="false">(O702/100)*(K702*$K$8)</f>
        <v>221</v>
      </c>
      <c r="U702" s="53" t="n">
        <f aca="false">(P702/100)*(K702*$K$8)+(P702/100)*(L702*$L$8)</f>
        <v>0</v>
      </c>
      <c r="V702" s="53" t="n">
        <f aca="false">(Q702/100)*(L702*$L$8)</f>
        <v>0</v>
      </c>
      <c r="W702" s="53" t="n">
        <f aca="false">(R702/100)*(K702*$K$8)+(R702/100)*(L702*$L$8)</f>
        <v>0</v>
      </c>
      <c r="X702" s="53" t="n">
        <f aca="false">N702+S702</f>
        <v>0</v>
      </c>
      <c r="Y702" s="53" t="n">
        <f aca="false">O702+T702</f>
        <v>331.5</v>
      </c>
      <c r="Z702" s="53" t="n">
        <f aca="false">P702+U702</f>
        <v>0</v>
      </c>
      <c r="AA702" s="53" t="n">
        <f aca="false">Q702+V702</f>
        <v>0</v>
      </c>
      <c r="AB702" s="53" t="n">
        <f aca="false">R702+W702</f>
        <v>0</v>
      </c>
      <c r="AC702" s="54" t="n">
        <f aca="false">ROUND(X702+Y702+Z702+AA702+AB702,1)</f>
        <v>331.5</v>
      </c>
      <c r="AD702" s="55" t="n">
        <f aca="false">(ROUND(AC702-AC697,1)/AC697)</f>
        <v>0</v>
      </c>
      <c r="AE702" s="46"/>
      <c r="AF702" s="47"/>
      <c r="AH702" s="59"/>
    </row>
    <row r="703" customFormat="false" ht="15" hidden="false" customHeight="false" outlineLevel="0" collapsed="false">
      <c r="A703" s="48" t="s">
        <v>34</v>
      </c>
      <c r="B703" s="63"/>
      <c r="C703" s="50" t="s">
        <v>10</v>
      </c>
      <c r="D703" s="51" t="n">
        <v>0</v>
      </c>
      <c r="E703" s="51" t="n">
        <v>120</v>
      </c>
      <c r="F703" s="51" t="n">
        <v>0</v>
      </c>
      <c r="G703" s="51" t="n">
        <v>0</v>
      </c>
      <c r="H703" s="51" t="n">
        <v>0</v>
      </c>
      <c r="I703" s="52" t="n">
        <v>0</v>
      </c>
      <c r="J703" s="52" t="n">
        <v>0</v>
      </c>
      <c r="K703" s="52" t="n">
        <v>120</v>
      </c>
      <c r="L703" s="52" t="n">
        <v>0</v>
      </c>
      <c r="M703" s="52" t="n">
        <v>0</v>
      </c>
      <c r="N703" s="53" t="n">
        <f aca="false">D703*$D$9</f>
        <v>0</v>
      </c>
      <c r="O703" s="53" t="n">
        <f aca="false">E703*$E$9</f>
        <v>150</v>
      </c>
      <c r="P703" s="53" t="n">
        <f aca="false">F703*$F$9</f>
        <v>0</v>
      </c>
      <c r="Q703" s="53" t="n">
        <f aca="false">G703*$G$9</f>
        <v>0</v>
      </c>
      <c r="R703" s="53" t="n">
        <f aca="false">H703*$H$9</f>
        <v>0</v>
      </c>
      <c r="S703" s="53" t="n">
        <f aca="false">(N703/100)*(I703*$I$9)+(N703/100)*(J703*$J$9)</f>
        <v>0</v>
      </c>
      <c r="T703" s="53" t="n">
        <f aca="false">(O703/100)*(K703*$K$9)</f>
        <v>252</v>
      </c>
      <c r="U703" s="53" t="n">
        <f aca="false">(P703/100)*(K703*$K$9)+(P703/100)*(L703*$L$9)</f>
        <v>0</v>
      </c>
      <c r="V703" s="53" t="n">
        <f aca="false">(Q703/100)*(L703*$L$9)</f>
        <v>0</v>
      </c>
      <c r="W703" s="53" t="n">
        <f aca="false">(R703/100)*(K703*$K$9)+(R703/100)*(L703*$L$9)</f>
        <v>0</v>
      </c>
      <c r="X703" s="53" t="n">
        <f aca="false">N703+S703</f>
        <v>0</v>
      </c>
      <c r="Y703" s="53" t="n">
        <f aca="false">O703+T703</f>
        <v>402</v>
      </c>
      <c r="Z703" s="53" t="n">
        <f aca="false">P703+U703</f>
        <v>0</v>
      </c>
      <c r="AA703" s="53" t="n">
        <f aca="false">Q703+V703</f>
        <v>0</v>
      </c>
      <c r="AB703" s="53" t="n">
        <f aca="false">R703+W703</f>
        <v>0</v>
      </c>
      <c r="AC703" s="54" t="n">
        <f aca="false">ROUND(X703+Y703+Z703+AA703+AB703,1)</f>
        <v>402</v>
      </c>
      <c r="AD703" s="55" t="n">
        <f aca="false">(ROUND(AC703-AC697,1)/AC697)</f>
        <v>0.212669683257919</v>
      </c>
      <c r="AE703" s="46"/>
      <c r="AF703" s="47"/>
      <c r="AH703" s="59"/>
    </row>
    <row r="704" customFormat="false" ht="15" hidden="false" customHeight="false" outlineLevel="0" collapsed="false">
      <c r="A704" s="48" t="s">
        <v>35</v>
      </c>
      <c r="B704" s="63"/>
      <c r="C704" s="50" t="s">
        <v>11</v>
      </c>
      <c r="D704" s="51" t="n">
        <v>0</v>
      </c>
      <c r="E704" s="51" t="n">
        <v>0</v>
      </c>
      <c r="F704" s="51" t="n">
        <v>120</v>
      </c>
      <c r="G704" s="51" t="n">
        <v>0</v>
      </c>
      <c r="H704" s="51" t="n">
        <v>0</v>
      </c>
      <c r="I704" s="52" t="n">
        <v>0</v>
      </c>
      <c r="J704" s="52" t="n">
        <v>0</v>
      </c>
      <c r="K704" s="52" t="n">
        <v>50</v>
      </c>
      <c r="L704" s="52" t="n">
        <v>50</v>
      </c>
      <c r="M704" s="52" t="n">
        <v>0</v>
      </c>
      <c r="N704" s="53" t="n">
        <f aca="false">D704*$D$10</f>
        <v>0</v>
      </c>
      <c r="O704" s="53" t="n">
        <f aca="false">E704*$E$10</f>
        <v>0</v>
      </c>
      <c r="P704" s="53" t="n">
        <f aca="false">F704*$F$10</f>
        <v>150</v>
      </c>
      <c r="Q704" s="53" t="n">
        <f aca="false">G704*$G$10</f>
        <v>0</v>
      </c>
      <c r="R704" s="53" t="n">
        <f aca="false">H704*$H$10</f>
        <v>0</v>
      </c>
      <c r="S704" s="53" t="n">
        <f aca="false">(N704/100)*(I704*$I$10)+(N704/100)*(J704*$J$10)</f>
        <v>0</v>
      </c>
      <c r="T704" s="53" t="n">
        <f aca="false">(O704/100)*(K704*$J$10)</f>
        <v>0</v>
      </c>
      <c r="U704" s="53" t="n">
        <f aca="false">(P704/100)*(K704*$K$10)+(P704/100)*(L704*$L$10)</f>
        <v>210</v>
      </c>
      <c r="V704" s="53" t="n">
        <f aca="false">(Q704/100)*(L704*$L$10)</f>
        <v>0</v>
      </c>
      <c r="W704" s="53" t="n">
        <f aca="false">(R704/100)*(K704*$K$10)+(R704/100)*(L704*$L$10)</f>
        <v>0</v>
      </c>
      <c r="X704" s="53" t="n">
        <f aca="false">N704+S704</f>
        <v>0</v>
      </c>
      <c r="Y704" s="53" t="n">
        <f aca="false">O704+T704</f>
        <v>0</v>
      </c>
      <c r="Z704" s="53" t="n">
        <f aca="false">P704+U704</f>
        <v>360</v>
      </c>
      <c r="AA704" s="53" t="n">
        <f aca="false">Q704+V704</f>
        <v>0</v>
      </c>
      <c r="AB704" s="53" t="n">
        <f aca="false">R704+W704</f>
        <v>0</v>
      </c>
      <c r="AC704" s="54" t="n">
        <f aca="false">ROUND(X704+Y704+Z704+AA704+AB704,1)</f>
        <v>360</v>
      </c>
      <c r="AD704" s="55" t="n">
        <f aca="false">(ROUND(AC704-AC697,1)/AC697)</f>
        <v>0.085972850678733</v>
      </c>
      <c r="AE704" s="46"/>
      <c r="AF704" s="47"/>
      <c r="AH704" s="59"/>
    </row>
    <row r="705" customFormat="false" ht="15" hidden="false" customHeight="false" outlineLevel="0" collapsed="false">
      <c r="A705" s="48" t="s">
        <v>36</v>
      </c>
      <c r="B705" s="63"/>
      <c r="C705" s="50" t="s">
        <v>12</v>
      </c>
      <c r="D705" s="51" t="n">
        <v>0</v>
      </c>
      <c r="E705" s="51" t="n">
        <v>0</v>
      </c>
      <c r="F705" s="51" t="n">
        <v>0</v>
      </c>
      <c r="G705" s="51" t="n">
        <v>120</v>
      </c>
      <c r="H705" s="51" t="n">
        <v>0</v>
      </c>
      <c r="I705" s="52" t="n">
        <v>0</v>
      </c>
      <c r="J705" s="52" t="n">
        <v>0</v>
      </c>
      <c r="K705" s="52" t="n">
        <v>0</v>
      </c>
      <c r="L705" s="52" t="n">
        <v>100</v>
      </c>
      <c r="M705" s="52" t="n">
        <v>0</v>
      </c>
      <c r="N705" s="53" t="n">
        <f aca="false">D705*$D$11</f>
        <v>0</v>
      </c>
      <c r="O705" s="53" t="n">
        <f aca="false">E705*$E$11</f>
        <v>0</v>
      </c>
      <c r="P705" s="53" t="n">
        <f aca="false">F705*$F$11</f>
        <v>0</v>
      </c>
      <c r="Q705" s="53" t="n">
        <f aca="false">G705*$G$11</f>
        <v>150</v>
      </c>
      <c r="R705" s="53" t="n">
        <f aca="false">H705*$H$11</f>
        <v>0</v>
      </c>
      <c r="S705" s="53" t="n">
        <f aca="false">(N705/100)*(I705*$I$11)+(N705/100)*(J705*$J$11)</f>
        <v>0</v>
      </c>
      <c r="T705" s="53" t="n">
        <f aca="false">(O705/100)*(K705*$K$11)</f>
        <v>0</v>
      </c>
      <c r="U705" s="53" t="n">
        <f aca="false">(P705/100)*(K705*$K$11)+(P705/100)*(L705*$L$11)</f>
        <v>0</v>
      </c>
      <c r="V705" s="53" t="n">
        <f aca="false">(Q705/100)*(L705*$L$11)</f>
        <v>210</v>
      </c>
      <c r="W705" s="53" t="n">
        <f aca="false">(R705/100)*(K705*$K$11)+(R705/100)*(L705*$L$11)</f>
        <v>0</v>
      </c>
      <c r="X705" s="53" t="n">
        <f aca="false">N705+S705</f>
        <v>0</v>
      </c>
      <c r="Y705" s="53" t="n">
        <f aca="false">O705+T705</f>
        <v>0</v>
      </c>
      <c r="Z705" s="53" t="n">
        <f aca="false">P705+U705</f>
        <v>0</v>
      </c>
      <c r="AA705" s="53" t="n">
        <f aca="false">Q705+V705</f>
        <v>360</v>
      </c>
      <c r="AB705" s="53" t="n">
        <f aca="false">R705+W705</f>
        <v>0</v>
      </c>
      <c r="AC705" s="54" t="n">
        <f aca="false">ROUND(X705+Y705+Z705+AA705+AB705,1)</f>
        <v>360</v>
      </c>
      <c r="AD705" s="55" t="n">
        <f aca="false">(ROUND(AC705-AC697,1)/AC697)</f>
        <v>0.085972850678733</v>
      </c>
      <c r="AE705" s="46"/>
      <c r="AF705" s="47"/>
      <c r="AH705" s="59"/>
    </row>
    <row r="706" customFormat="false" ht="15" hidden="false" customHeight="false" outlineLevel="0" collapsed="false">
      <c r="A706" s="48" t="s">
        <v>37</v>
      </c>
      <c r="B706" s="63"/>
      <c r="C706" s="50" t="s">
        <v>13</v>
      </c>
      <c r="D706" s="51" t="n">
        <v>0</v>
      </c>
      <c r="E706" s="51" t="n">
        <v>0</v>
      </c>
      <c r="F706" s="51" t="n">
        <v>0</v>
      </c>
      <c r="G706" s="51" t="n">
        <v>0</v>
      </c>
      <c r="H706" s="51" t="n">
        <v>120</v>
      </c>
      <c r="I706" s="52" t="n">
        <v>0</v>
      </c>
      <c r="J706" s="52" t="n">
        <v>0</v>
      </c>
      <c r="K706" s="52" t="n">
        <v>50</v>
      </c>
      <c r="L706" s="52" t="n">
        <v>50</v>
      </c>
      <c r="M706" s="52" t="n">
        <v>0</v>
      </c>
      <c r="N706" s="53" t="n">
        <f aca="false">D706*$D$12</f>
        <v>0</v>
      </c>
      <c r="O706" s="53" t="n">
        <f aca="false">E706*$E$12</f>
        <v>0</v>
      </c>
      <c r="P706" s="53" t="n">
        <f aca="false">F706*$F$12</f>
        <v>0</v>
      </c>
      <c r="Q706" s="53" t="n">
        <f aca="false">G706*$G$12</f>
        <v>0</v>
      </c>
      <c r="R706" s="53" t="n">
        <f aca="false">H706*$H$12</f>
        <v>150</v>
      </c>
      <c r="S706" s="53" t="n">
        <f aca="false">(N706/100)*(I706*$I$12)+(N706/100)*(J706*$J$12)</f>
        <v>0</v>
      </c>
      <c r="T706" s="53" t="n">
        <f aca="false">(O706/100)*(K706*$K$12)</f>
        <v>0</v>
      </c>
      <c r="U706" s="53" t="n">
        <f aca="false">(P706/100)*(K706*$K$12)+(P706/100)*(L706*$L$12)</f>
        <v>0</v>
      </c>
      <c r="V706" s="53" t="n">
        <f aca="false">(Q706/100)*(L706*$L$12)</f>
        <v>0</v>
      </c>
      <c r="W706" s="53" t="n">
        <f aca="false">(R706/100)*(K706*$K$12)+(R706/100)*(L706*$L$12)</f>
        <v>210</v>
      </c>
      <c r="X706" s="53" t="n">
        <f aca="false">N706+S706</f>
        <v>0</v>
      </c>
      <c r="Y706" s="53" t="n">
        <f aca="false">O706+T706</f>
        <v>0</v>
      </c>
      <c r="Z706" s="53" t="n">
        <f aca="false">P706+U706</f>
        <v>0</v>
      </c>
      <c r="AA706" s="53" t="n">
        <f aca="false">Q706+V706</f>
        <v>0</v>
      </c>
      <c r="AB706" s="53" t="n">
        <f aca="false">R706+W706</f>
        <v>360</v>
      </c>
      <c r="AC706" s="54" t="n">
        <f aca="false">ROUND(X706+Y706+Z706+AA706+AB706,1)</f>
        <v>360</v>
      </c>
      <c r="AD706" s="55" t="n">
        <f aca="false">(ROUND(AC706-AC697,1)/AC697)</f>
        <v>0.085972850678733</v>
      </c>
      <c r="AE706" s="46"/>
      <c r="AF706" s="47"/>
      <c r="AH706" s="59"/>
    </row>
    <row r="707" customFormat="false" ht="15" hidden="false" customHeight="false" outlineLevel="0" collapsed="false">
      <c r="A707" s="48" t="s">
        <v>38</v>
      </c>
      <c r="B707" s="63"/>
      <c r="C707" s="50" t="s">
        <v>14</v>
      </c>
      <c r="D707" s="51" t="n">
        <v>0</v>
      </c>
      <c r="E707" s="51" t="n">
        <v>85</v>
      </c>
      <c r="F707" s="51" t="n">
        <v>0</v>
      </c>
      <c r="G707" s="51" t="n">
        <v>0</v>
      </c>
      <c r="H707" s="51" t="n">
        <v>0</v>
      </c>
      <c r="I707" s="52" t="n">
        <v>0</v>
      </c>
      <c r="J707" s="52" t="n">
        <v>0</v>
      </c>
      <c r="K707" s="52" t="n">
        <v>100</v>
      </c>
      <c r="L707" s="52" t="n">
        <v>0</v>
      </c>
      <c r="M707" s="52" t="n">
        <v>80</v>
      </c>
      <c r="N707" s="53" t="n">
        <f aca="false">D707*$D$13</f>
        <v>0</v>
      </c>
      <c r="O707" s="53" t="n">
        <f aca="false">E707*$E$13</f>
        <v>106.25</v>
      </c>
      <c r="P707" s="53" t="n">
        <f aca="false">F707*$F$13</f>
        <v>0</v>
      </c>
      <c r="Q707" s="53" t="n">
        <f aca="false">G707*$G$13</f>
        <v>0</v>
      </c>
      <c r="R707" s="53" t="n">
        <f aca="false">H707*$H$13</f>
        <v>0</v>
      </c>
      <c r="S707" s="53" t="n">
        <f aca="false">(N707/100)*(I707*$I$13)+(N707/100)*(J707*$J$13)+(N707/100)*(M707*$M$13)</f>
        <v>0</v>
      </c>
      <c r="T707" s="53" t="n">
        <f aca="false">(O707/100)*(K707*$K$13)+(O707/100)*(M707*$M$13)</f>
        <v>276.25</v>
      </c>
      <c r="U707" s="53" t="n">
        <f aca="false">(P707/100)*(K707*$K$13)+(P707/100)*(L707*$L$13)+(P707/100)*(M707*$M$13)</f>
        <v>0</v>
      </c>
      <c r="V707" s="53" t="n">
        <f aca="false">(Q707/100)*(L707*$L$13)+(Q707/100)*(M707*$M$13)</f>
        <v>0</v>
      </c>
      <c r="W707" s="53" t="n">
        <f aca="false">(R707/100)*(K707*$K$13)+(R707/100)*(L707*$L$13)+(R707/100)*(M707*$M$13)</f>
        <v>0</v>
      </c>
      <c r="X707" s="53" t="n">
        <f aca="false">N707+S707</f>
        <v>0</v>
      </c>
      <c r="Y707" s="53" t="n">
        <f aca="false">O707+T707</f>
        <v>382.5</v>
      </c>
      <c r="Z707" s="53" t="n">
        <f aca="false">P707+U707</f>
        <v>0</v>
      </c>
      <c r="AA707" s="53" t="n">
        <f aca="false">Q707+V707</f>
        <v>0</v>
      </c>
      <c r="AB707" s="53" t="n">
        <f aca="false">R707+W707</f>
        <v>0</v>
      </c>
      <c r="AC707" s="54" t="n">
        <f aca="false">ROUND(X707+Y707+Z707+AA707+AB707,1)</f>
        <v>382.5</v>
      </c>
      <c r="AD707" s="55" t="n">
        <f aca="false">(ROUND(AC707-AC697,1)/AC697)</f>
        <v>0.153846153846154</v>
      </c>
      <c r="AE707" s="46"/>
      <c r="AF707" s="47"/>
      <c r="AH707" s="59"/>
    </row>
    <row r="708" customFormat="false" ht="15" hidden="false" customHeight="false" outlineLevel="0" collapsed="false">
      <c r="A708" s="48" t="s">
        <v>39</v>
      </c>
      <c r="B708" s="63"/>
      <c r="C708" s="50" t="s">
        <v>15</v>
      </c>
      <c r="D708" s="51" t="n">
        <v>160</v>
      </c>
      <c r="E708" s="51" t="n">
        <v>0</v>
      </c>
      <c r="F708" s="51" t="n">
        <v>0</v>
      </c>
      <c r="G708" s="51" t="n">
        <v>0</v>
      </c>
      <c r="H708" s="51" t="n">
        <v>0</v>
      </c>
      <c r="I708" s="52" t="n">
        <v>0</v>
      </c>
      <c r="J708" s="52" t="n">
        <v>0</v>
      </c>
      <c r="K708" s="52" t="n">
        <v>80</v>
      </c>
      <c r="L708" s="52" t="n">
        <v>0</v>
      </c>
      <c r="M708" s="52" t="n">
        <v>0</v>
      </c>
      <c r="N708" s="53" t="n">
        <f aca="false">D708*$D$14</f>
        <v>200</v>
      </c>
      <c r="O708" s="53" t="n">
        <f aca="false">E708*$E$14</f>
        <v>0</v>
      </c>
      <c r="P708" s="53" t="n">
        <f aca="false">F708*$F$14</f>
        <v>0</v>
      </c>
      <c r="Q708" s="53" t="n">
        <f aca="false">G708*$G$14</f>
        <v>0</v>
      </c>
      <c r="R708" s="53" t="n">
        <f aca="false">H708*$H$14</f>
        <v>0</v>
      </c>
      <c r="S708" s="53" t="n">
        <f aca="false">(N708/100)*(I708*$I$14)+(N708/100)*(J708*$J$14)+(N708/100)*(K708*$K$14)</f>
        <v>320</v>
      </c>
      <c r="T708" s="53" t="n">
        <f aca="false">(O708/100)*(K708*$K$14)</f>
        <v>0</v>
      </c>
      <c r="U708" s="53" t="n">
        <f aca="false">(P708/100)*(K708*$K$14)+(P708/100)*(L708*$L$14)</f>
        <v>0</v>
      </c>
      <c r="V708" s="53" t="n">
        <f aca="false">(Q708/100)*(L708*$L$14)</f>
        <v>0</v>
      </c>
      <c r="W708" s="53" t="n">
        <f aca="false">(R708/100)*(K708*$L$14)+(R708/100)*(L708*$M$14)</f>
        <v>0</v>
      </c>
      <c r="X708" s="53" t="n">
        <f aca="false">N708+S708</f>
        <v>520</v>
      </c>
      <c r="Y708" s="53" t="n">
        <f aca="false">O708+T708</f>
        <v>0</v>
      </c>
      <c r="Z708" s="53" t="n">
        <f aca="false">P708+U708</f>
        <v>0</v>
      </c>
      <c r="AA708" s="53" t="n">
        <f aca="false">Q708+V708</f>
        <v>0</v>
      </c>
      <c r="AB708" s="53" t="n">
        <f aca="false">R708+W708</f>
        <v>0</v>
      </c>
      <c r="AC708" s="54" t="n">
        <f aca="false">ROUND(X708+Y708+Z708+AA708+AB708,1)</f>
        <v>520</v>
      </c>
      <c r="AD708" s="55" t="n">
        <f aca="false">(ROUND(AC708-AC697,1)/AC697)</f>
        <v>0.568627450980392</v>
      </c>
      <c r="AE708" s="46"/>
      <c r="AF708" s="47"/>
      <c r="AH708" s="59"/>
    </row>
    <row r="709" customFormat="false" ht="15" hidden="false" customHeight="false" outlineLevel="0" collapsed="false">
      <c r="A709" s="48"/>
      <c r="B709" s="63"/>
      <c r="C709" s="50" t="s">
        <v>16</v>
      </c>
      <c r="D709" s="51" t="n">
        <v>160</v>
      </c>
      <c r="E709" s="51" t="n">
        <v>0</v>
      </c>
      <c r="F709" s="51" t="n">
        <v>0</v>
      </c>
      <c r="G709" s="51" t="n">
        <v>0</v>
      </c>
      <c r="H709" s="51" t="n">
        <v>0</v>
      </c>
      <c r="I709" s="52" t="n">
        <v>0</v>
      </c>
      <c r="J709" s="52" t="n">
        <v>0</v>
      </c>
      <c r="K709" s="52" t="n">
        <v>0</v>
      </c>
      <c r="L709" s="52" t="n">
        <v>80</v>
      </c>
      <c r="M709" s="52" t="n">
        <v>0</v>
      </c>
      <c r="N709" s="53" t="n">
        <f aca="false">D709*$D$15</f>
        <v>200</v>
      </c>
      <c r="O709" s="53" t="n">
        <f aca="false">E709*$E$15</f>
        <v>0</v>
      </c>
      <c r="P709" s="53" t="n">
        <f aca="false">F709*$F$15</f>
        <v>0</v>
      </c>
      <c r="Q709" s="53" t="n">
        <f aca="false">G709*$G$15</f>
        <v>0</v>
      </c>
      <c r="R709" s="53" t="n">
        <f aca="false">H709*$H$15</f>
        <v>0</v>
      </c>
      <c r="S709" s="53" t="n">
        <f aca="false">(N709/100)*(I709*$I$15)+(N709/100)*(J709*$J$15)+(N709/100)*(L709*$L$15)</f>
        <v>320</v>
      </c>
      <c r="T709" s="53" t="n">
        <f aca="false">(O709/100)*(K709*$K$15)</f>
        <v>0</v>
      </c>
      <c r="U709" s="53" t="n">
        <f aca="false">(P709/100)*(K709*$K$15)+(P709/100)*(L709*$L$15)</f>
        <v>0</v>
      </c>
      <c r="V709" s="53" t="n">
        <f aca="false">(Q709/100)*(L709*$L$15)</f>
        <v>0</v>
      </c>
      <c r="W709" s="53" t="n">
        <f aca="false">(R709/100)*(K709*$K$15)+(R709/100)*(L709*$L$15)</f>
        <v>0</v>
      </c>
      <c r="X709" s="53" t="n">
        <f aca="false">N709+S709</f>
        <v>520</v>
      </c>
      <c r="Y709" s="53" t="n">
        <f aca="false">O709+T709</f>
        <v>0</v>
      </c>
      <c r="Z709" s="53" t="n">
        <f aca="false">P709+U709</f>
        <v>0</v>
      </c>
      <c r="AA709" s="53" t="n">
        <f aca="false">Q709+V709</f>
        <v>0</v>
      </c>
      <c r="AB709" s="53" t="n">
        <f aca="false">R709+W709</f>
        <v>0</v>
      </c>
      <c r="AC709" s="54" t="n">
        <f aca="false">ROUND(X709+Y709+Z709+AA709+AB709,1)</f>
        <v>520</v>
      </c>
      <c r="AD709" s="55" t="n">
        <f aca="false">(ROUND(AC709-AC697,1)/AC697)</f>
        <v>0.568627450980392</v>
      </c>
      <c r="AE709" s="46"/>
      <c r="AF709" s="47"/>
      <c r="AH709" s="59"/>
    </row>
    <row r="710" customFormat="false" ht="15" hidden="false" customHeight="false" outlineLevel="0" collapsed="false">
      <c r="A710" s="48"/>
      <c r="B710" s="63"/>
      <c r="C710" s="50"/>
      <c r="D710" s="51"/>
      <c r="E710" s="51"/>
      <c r="F710" s="51"/>
      <c r="G710" s="51"/>
      <c r="H710" s="51"/>
      <c r="I710" s="52"/>
      <c r="J710" s="52"/>
      <c r="K710" s="52"/>
      <c r="L710" s="52"/>
      <c r="M710" s="52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4"/>
      <c r="AD710" s="55" t="n">
        <f aca="false">(ROUND(AC710-AC697,1)/AC697)</f>
        <v>-1</v>
      </c>
      <c r="AE710" s="46"/>
      <c r="AF710" s="47"/>
      <c r="AH710" s="59"/>
    </row>
    <row r="711" customFormat="false" ht="15" hidden="false" customHeight="false" outlineLevel="0" collapsed="false">
      <c r="A711" s="48"/>
      <c r="B711" s="63"/>
      <c r="C711" s="50"/>
      <c r="D711" s="51"/>
      <c r="E711" s="51"/>
      <c r="F711" s="51"/>
      <c r="G711" s="51"/>
      <c r="H711" s="51"/>
      <c r="I711" s="52"/>
      <c r="J711" s="52"/>
      <c r="K711" s="52"/>
      <c r="L711" s="52"/>
      <c r="M711" s="52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4"/>
      <c r="AD711" s="55" t="n">
        <f aca="false">(ROUND(AC711-AC697,1)/AC697)</f>
        <v>-1</v>
      </c>
      <c r="AE711" s="46"/>
      <c r="AF711" s="47"/>
      <c r="AH711" s="59"/>
    </row>
    <row r="712" customFormat="false" ht="15" hidden="false" customHeight="false" outlineLevel="0" collapsed="false">
      <c r="A712" s="56" t="s">
        <v>19</v>
      </c>
      <c r="B712" s="60" t="s">
        <v>90</v>
      </c>
      <c r="C712" s="40" t="s">
        <v>61</v>
      </c>
      <c r="D712" s="41" t="n">
        <v>100</v>
      </c>
      <c r="E712" s="41" t="n">
        <v>0</v>
      </c>
      <c r="F712" s="41" t="n">
        <v>0</v>
      </c>
      <c r="G712" s="41" t="n">
        <v>0</v>
      </c>
      <c r="H712" s="41" t="n">
        <v>0</v>
      </c>
      <c r="I712" s="42" t="n">
        <v>50</v>
      </c>
      <c r="J712" s="42" t="n">
        <v>25</v>
      </c>
      <c r="K712" s="42" t="n">
        <v>0</v>
      </c>
      <c r="L712" s="42" t="n">
        <v>0</v>
      </c>
      <c r="M712" s="42" t="n">
        <v>0</v>
      </c>
      <c r="N712" s="43" t="n">
        <f aca="false">D712*$D$3</f>
        <v>130</v>
      </c>
      <c r="O712" s="43" t="n">
        <f aca="false">E712*$E$3</f>
        <v>0</v>
      </c>
      <c r="P712" s="43" t="n">
        <f aca="false">F712*$F$3</f>
        <v>0</v>
      </c>
      <c r="Q712" s="43" t="n">
        <f aca="false">G712*$G$3</f>
        <v>0</v>
      </c>
      <c r="R712" s="43" t="n">
        <f aca="false">H712*$H$3</f>
        <v>0</v>
      </c>
      <c r="S712" s="43" t="n">
        <f aca="false">(N712/100)*(I712*$I$3)+(N712/100)*(J712*$J$3)</f>
        <v>195</v>
      </c>
      <c r="T712" s="43" t="n">
        <f aca="false">(O712/100)*(K712*$K$3)</f>
        <v>0</v>
      </c>
      <c r="U712" s="43" t="n">
        <f aca="false">(P712/100)*(K712*$K$3)+(P712/100)*(L712*$L$3)</f>
        <v>0</v>
      </c>
      <c r="V712" s="43" t="n">
        <f aca="false">(Q712/100)*(L712*$L$3)</f>
        <v>0</v>
      </c>
      <c r="W712" s="43" t="n">
        <f aca="false">(R712/100)*(K712*$K$3)+(R712/100)*(L712*$L$3)</f>
        <v>0</v>
      </c>
      <c r="X712" s="43" t="n">
        <f aca="false">N712+S712</f>
        <v>325</v>
      </c>
      <c r="Y712" s="43" t="n">
        <f aca="false">O712+T712</f>
        <v>0</v>
      </c>
      <c r="Z712" s="43" t="n">
        <f aca="false">P712+U712</f>
        <v>0</v>
      </c>
      <c r="AA712" s="43" t="n">
        <f aca="false">Q712+V712</f>
        <v>0</v>
      </c>
      <c r="AB712" s="43" t="n">
        <f aca="false">R712+W712</f>
        <v>0</v>
      </c>
      <c r="AC712" s="44" t="n">
        <f aca="false">ROUND(X712+Y712+Z712+AA712+AB712,1)</f>
        <v>325</v>
      </c>
      <c r="AD712" s="45"/>
      <c r="AE712" s="46" t="s">
        <v>28</v>
      </c>
      <c r="AF712" s="47"/>
      <c r="AH712" s="59"/>
    </row>
    <row r="713" customFormat="false" ht="15" hidden="false" customHeight="false" outlineLevel="0" collapsed="false">
      <c r="A713" s="48" t="s">
        <v>29</v>
      </c>
      <c r="B713" s="61" t="n">
        <v>20</v>
      </c>
      <c r="C713" s="50" t="s">
        <v>5</v>
      </c>
      <c r="D713" s="51" t="n">
        <v>100</v>
      </c>
      <c r="E713" s="51" t="n">
        <v>0</v>
      </c>
      <c r="F713" s="51" t="n">
        <v>0</v>
      </c>
      <c r="G713" s="51" t="n">
        <v>0</v>
      </c>
      <c r="H713" s="51" t="n">
        <v>0</v>
      </c>
      <c r="I713" s="52" t="n">
        <v>65</v>
      </c>
      <c r="J713" s="52" t="n">
        <v>40</v>
      </c>
      <c r="K713" s="52" t="n">
        <v>0</v>
      </c>
      <c r="L713" s="52" t="n">
        <v>0</v>
      </c>
      <c r="M713" s="52" t="n">
        <v>0</v>
      </c>
      <c r="N713" s="53" t="n">
        <f aca="false">D713*$D$4</f>
        <v>125</v>
      </c>
      <c r="O713" s="53" t="n">
        <f aca="false">E713*$E$4</f>
        <v>0</v>
      </c>
      <c r="P713" s="53" t="n">
        <f aca="false">F713*$F$4</f>
        <v>0</v>
      </c>
      <c r="Q713" s="53" t="n">
        <f aca="false">G713*$G$4</f>
        <v>0</v>
      </c>
      <c r="R713" s="53" t="n">
        <f aca="false">H713*$H$4</f>
        <v>0</v>
      </c>
      <c r="S713" s="53" t="n">
        <f aca="false">(N713/100)*(I713*$I$4)+(N713/100)*(J713*$J$4)</f>
        <v>262.5</v>
      </c>
      <c r="T713" s="53" t="n">
        <f aca="false">(O713/100)*(K713*$K$4)</f>
        <v>0</v>
      </c>
      <c r="U713" s="53" t="n">
        <f aca="false">(P713/100)*(K713*$K$4)+(P713/100)*(L713*$L$4)</f>
        <v>0</v>
      </c>
      <c r="V713" s="53" t="n">
        <f aca="false">(Q713/100)*(L713*$L$4)</f>
        <v>0</v>
      </c>
      <c r="W713" s="53" t="n">
        <f aca="false">(R713/100)*(K713*$K$4)+(R713/100)*(L713*$L$4)</f>
        <v>0</v>
      </c>
      <c r="X713" s="53" t="n">
        <f aca="false">N713+S713</f>
        <v>387.5</v>
      </c>
      <c r="Y713" s="53" t="n">
        <f aca="false">O713+T713</f>
        <v>0</v>
      </c>
      <c r="Z713" s="53" t="n">
        <f aca="false">P713+U713</f>
        <v>0</v>
      </c>
      <c r="AA713" s="53" t="n">
        <f aca="false">Q713+V713</f>
        <v>0</v>
      </c>
      <c r="AB713" s="53" t="n">
        <f aca="false">R713+W713</f>
        <v>0</v>
      </c>
      <c r="AC713" s="54" t="n">
        <f aca="false">ROUND(X713+Y713+Z713+AA713+AB713,1)</f>
        <v>387.5</v>
      </c>
      <c r="AD713" s="55" t="n">
        <f aca="false">(ROUND(AC713-AC712,1)/AC712)</f>
        <v>0.192307692307692</v>
      </c>
      <c r="AE713" s="46"/>
      <c r="AF713" s="47"/>
      <c r="AH713" s="59"/>
    </row>
    <row r="714" customFormat="false" ht="15" hidden="false" customHeight="false" outlineLevel="0" collapsed="false">
      <c r="A714" s="48" t="s">
        <v>30</v>
      </c>
      <c r="B714" s="61" t="n">
        <v>12</v>
      </c>
      <c r="C714" s="50" t="s">
        <v>6</v>
      </c>
      <c r="D714" s="51" t="n">
        <v>100</v>
      </c>
      <c r="E714" s="51" t="n">
        <v>0</v>
      </c>
      <c r="F714" s="51" t="n">
        <v>0</v>
      </c>
      <c r="G714" s="51" t="n">
        <v>0</v>
      </c>
      <c r="H714" s="51" t="n">
        <v>0</v>
      </c>
      <c r="I714" s="52" t="n">
        <v>50</v>
      </c>
      <c r="J714" s="52" t="n">
        <v>25</v>
      </c>
      <c r="K714" s="52" t="n">
        <v>0</v>
      </c>
      <c r="L714" s="52" t="n">
        <v>0</v>
      </c>
      <c r="M714" s="52" t="n">
        <v>0</v>
      </c>
      <c r="N714" s="53" t="n">
        <f aca="false">D714*$D$5</f>
        <v>130</v>
      </c>
      <c r="O714" s="53" t="n">
        <f aca="false">E714*$E$5</f>
        <v>0</v>
      </c>
      <c r="P714" s="53" t="n">
        <f aca="false">F714*$F$5</f>
        <v>0</v>
      </c>
      <c r="Q714" s="53" t="n">
        <f aca="false">G714*$G$5</f>
        <v>0</v>
      </c>
      <c r="R714" s="53" t="n">
        <f aca="false">H714*$H$5</f>
        <v>0</v>
      </c>
      <c r="S714" s="53" t="n">
        <f aca="false">(N714/100)*(I714*$I$5)+(N714/100)*(J714*$J$5)</f>
        <v>195</v>
      </c>
      <c r="T714" s="53" t="n">
        <f aca="false">(O714/100)*(K714*$K$5)</f>
        <v>0</v>
      </c>
      <c r="U714" s="53" t="n">
        <f aca="false">(P714/100)*(K714*$K$5)+(P714/100)*(L714*$L$5)</f>
        <v>0</v>
      </c>
      <c r="V714" s="53" t="n">
        <f aca="false">(Q714/100)*(L714*$L$5)</f>
        <v>0</v>
      </c>
      <c r="W714" s="53" t="n">
        <f aca="false">(R714/100)*(K714*$K$5)+(R714/100)*(L714*$L$5)</f>
        <v>0</v>
      </c>
      <c r="X714" s="53" t="n">
        <f aca="false">N714+S714</f>
        <v>325</v>
      </c>
      <c r="Y714" s="53" t="n">
        <f aca="false">O714+T714</f>
        <v>0</v>
      </c>
      <c r="Z714" s="53" t="n">
        <f aca="false">P714+U714</f>
        <v>0</v>
      </c>
      <c r="AA714" s="53" t="n">
        <f aca="false">Q714+V714</f>
        <v>0</v>
      </c>
      <c r="AB714" s="53" t="n">
        <f aca="false">R714+W714</f>
        <v>0</v>
      </c>
      <c r="AC714" s="54" t="n">
        <f aca="false">ROUND(X714+Y714+Z714+AA714+AB714,1)</f>
        <v>325</v>
      </c>
      <c r="AD714" s="55" t="n">
        <f aca="false">(ROUND(AC714-AC712,1)/AC712)</f>
        <v>0</v>
      </c>
      <c r="AE714" s="46"/>
      <c r="AF714" s="47"/>
      <c r="AH714" s="59"/>
    </row>
    <row r="715" customFormat="false" ht="15" hidden="false" customHeight="false" outlineLevel="0" collapsed="false">
      <c r="A715" s="48" t="s">
        <v>31</v>
      </c>
      <c r="B715" s="61" t="n">
        <v>0</v>
      </c>
      <c r="C715" s="50" t="s">
        <v>7</v>
      </c>
      <c r="D715" s="51" t="n">
        <v>100</v>
      </c>
      <c r="E715" s="51" t="n">
        <v>0</v>
      </c>
      <c r="F715" s="51" t="n">
        <v>0</v>
      </c>
      <c r="G715" s="51" t="n">
        <v>0</v>
      </c>
      <c r="H715" s="51" t="n">
        <v>0</v>
      </c>
      <c r="I715" s="52" t="n">
        <v>50</v>
      </c>
      <c r="J715" s="52" t="n">
        <v>25</v>
      </c>
      <c r="K715" s="52" t="n">
        <v>0</v>
      </c>
      <c r="L715" s="52" t="n">
        <v>0</v>
      </c>
      <c r="M715" s="52" t="n">
        <v>0</v>
      </c>
      <c r="N715" s="53" t="n">
        <f aca="false">D715*$D$6</f>
        <v>130</v>
      </c>
      <c r="O715" s="53" t="n">
        <f aca="false">E715*$E$6</f>
        <v>0</v>
      </c>
      <c r="P715" s="53" t="n">
        <f aca="false">F715*$F$6</f>
        <v>0</v>
      </c>
      <c r="Q715" s="53" t="n">
        <f aca="false">G715*$G$6</f>
        <v>0</v>
      </c>
      <c r="R715" s="53" t="n">
        <f aca="false">H715*$H$6</f>
        <v>0</v>
      </c>
      <c r="S715" s="53" t="n">
        <f aca="false">(N715/100)*(I715*$I$6)+(N715/100)*(J715*$J$6)</f>
        <v>195</v>
      </c>
      <c r="T715" s="53" t="n">
        <f aca="false">(O715/100)*(K715*$K$6)</f>
        <v>0</v>
      </c>
      <c r="U715" s="53" t="n">
        <f aca="false">(P715/100)*(K715*$K$6)+(P715/100)*(L715*$L$6)</f>
        <v>0</v>
      </c>
      <c r="V715" s="53" t="n">
        <f aca="false">(Q715/100)*(L715*$L$6)</f>
        <v>0</v>
      </c>
      <c r="W715" s="53" t="n">
        <f aca="false">(R715/100)*(K715*$K$6)+(R715/100)*(L715*$L$6)</f>
        <v>0</v>
      </c>
      <c r="X715" s="53" t="n">
        <f aca="false">N715+S715</f>
        <v>325</v>
      </c>
      <c r="Y715" s="53" t="n">
        <f aca="false">O715+T715</f>
        <v>0</v>
      </c>
      <c r="Z715" s="53" t="n">
        <f aca="false">P715+U715</f>
        <v>0</v>
      </c>
      <c r="AA715" s="53" t="n">
        <f aca="false">Q715+V715</f>
        <v>0</v>
      </c>
      <c r="AB715" s="53" t="n">
        <f aca="false">R715+W715</f>
        <v>0</v>
      </c>
      <c r="AC715" s="54" t="n">
        <f aca="false">ROUND(X715+Y715+Z715+AA715+AB715,1)</f>
        <v>325</v>
      </c>
      <c r="AD715" s="55" t="n">
        <f aca="false">(ROUND(AC715-AC712,1)/AC712)</f>
        <v>0</v>
      </c>
      <c r="AE715" s="46"/>
      <c r="AF715" s="47"/>
      <c r="AH715" s="59"/>
    </row>
    <row r="716" customFormat="false" ht="15" hidden="false" customHeight="false" outlineLevel="0" collapsed="false">
      <c r="A716" s="48" t="s">
        <v>32</v>
      </c>
      <c r="B716" s="61" t="n">
        <v>0</v>
      </c>
      <c r="C716" s="50" t="s">
        <v>8</v>
      </c>
      <c r="D716" s="51" t="n">
        <v>100</v>
      </c>
      <c r="E716" s="51" t="n">
        <v>0</v>
      </c>
      <c r="F716" s="51" t="n">
        <v>0</v>
      </c>
      <c r="G716" s="51" t="n">
        <v>0</v>
      </c>
      <c r="H716" s="51" t="n">
        <v>0</v>
      </c>
      <c r="I716" s="52" t="n">
        <v>50</v>
      </c>
      <c r="J716" s="52" t="n">
        <v>25</v>
      </c>
      <c r="K716" s="52" t="n">
        <v>0</v>
      </c>
      <c r="L716" s="52" t="n">
        <v>0</v>
      </c>
      <c r="M716" s="52" t="n">
        <v>0</v>
      </c>
      <c r="N716" s="53" t="n">
        <f aca="false">D716*$D$7</f>
        <v>130</v>
      </c>
      <c r="O716" s="53" t="n">
        <f aca="false">E716*$E$7</f>
        <v>0</v>
      </c>
      <c r="P716" s="53" t="n">
        <f aca="false">F716*$F$7</f>
        <v>0</v>
      </c>
      <c r="Q716" s="53" t="n">
        <f aca="false">G716*$G$7</f>
        <v>0</v>
      </c>
      <c r="R716" s="53" t="n">
        <f aca="false">H716*$H$7</f>
        <v>0</v>
      </c>
      <c r="S716" s="53" t="n">
        <f aca="false">(N716/100)*(I716*$I$7)+(N716/100)*(J716*$J$7)</f>
        <v>195</v>
      </c>
      <c r="T716" s="53" t="n">
        <f aca="false">(O716/100)*(K716*$K$7)</f>
        <v>0</v>
      </c>
      <c r="U716" s="53" t="n">
        <f aca="false">(P716/100)*(K716*$K$7)+(P716/100)*(L716*$L$7)</f>
        <v>0</v>
      </c>
      <c r="V716" s="53" t="n">
        <f aca="false">(Q716/100)*(L716*$L$7)</f>
        <v>0</v>
      </c>
      <c r="W716" s="53" t="n">
        <f aca="false">(R716/100)*(K716*$K$7)+(R716/100)*(L716*$L$7)</f>
        <v>0</v>
      </c>
      <c r="X716" s="53" t="n">
        <f aca="false">N716+S716</f>
        <v>325</v>
      </c>
      <c r="Y716" s="53" t="n">
        <f aca="false">O716+T716</f>
        <v>0</v>
      </c>
      <c r="Z716" s="53" t="n">
        <f aca="false">P716+U716</f>
        <v>0</v>
      </c>
      <c r="AA716" s="53" t="n">
        <f aca="false">Q716+V716</f>
        <v>0</v>
      </c>
      <c r="AB716" s="53" t="n">
        <f aca="false">R716+W716</f>
        <v>0</v>
      </c>
      <c r="AC716" s="54" t="n">
        <f aca="false">ROUND(X716+Y716+Z716+AA716+AB716,1)</f>
        <v>325</v>
      </c>
      <c r="AD716" s="55" t="n">
        <f aca="false">(ROUND(AC716-AC712,1)/AC712)</f>
        <v>0</v>
      </c>
      <c r="AE716" s="46"/>
      <c r="AF716" s="47"/>
      <c r="AH716" s="59"/>
    </row>
    <row r="717" customFormat="false" ht="15" hidden="false" customHeight="false" outlineLevel="0" collapsed="false">
      <c r="A717" s="48" t="s">
        <v>33</v>
      </c>
      <c r="B717" s="61"/>
      <c r="C717" s="50" t="s">
        <v>9</v>
      </c>
      <c r="D717" s="51" t="n">
        <v>100</v>
      </c>
      <c r="E717" s="51" t="n">
        <v>0</v>
      </c>
      <c r="F717" s="51" t="n">
        <v>0</v>
      </c>
      <c r="G717" s="51" t="n">
        <v>0</v>
      </c>
      <c r="H717" s="51" t="n">
        <v>0</v>
      </c>
      <c r="I717" s="52" t="n">
        <v>50</v>
      </c>
      <c r="J717" s="52" t="n">
        <v>25</v>
      </c>
      <c r="K717" s="52" t="n">
        <v>0</v>
      </c>
      <c r="L717" s="52" t="n">
        <v>0</v>
      </c>
      <c r="M717" s="52" t="n">
        <v>0</v>
      </c>
      <c r="N717" s="53" t="n">
        <f aca="false">D717*$D$8</f>
        <v>130</v>
      </c>
      <c r="O717" s="53" t="n">
        <f aca="false">E717*$E$8</f>
        <v>0</v>
      </c>
      <c r="P717" s="53" t="n">
        <f aca="false">F717*$F$8</f>
        <v>0</v>
      </c>
      <c r="Q717" s="53" t="n">
        <f aca="false">G717*$G$8</f>
        <v>0</v>
      </c>
      <c r="R717" s="53" t="n">
        <f aca="false">H717*$H$8</f>
        <v>0</v>
      </c>
      <c r="S717" s="53" t="n">
        <f aca="false">(N717/100)*(I717*$I$8)+(N717/100)*(J717*$J$8)</f>
        <v>195</v>
      </c>
      <c r="T717" s="53" t="n">
        <f aca="false">(O717/100)*(K717*$K$8)</f>
        <v>0</v>
      </c>
      <c r="U717" s="53" t="n">
        <f aca="false">(P717/100)*(K717*$K$8)+(P717/100)*(L717*$L$8)</f>
        <v>0</v>
      </c>
      <c r="V717" s="53" t="n">
        <f aca="false">(Q717/100)*(L717*$L$8)</f>
        <v>0</v>
      </c>
      <c r="W717" s="53" t="n">
        <f aca="false">(R717/100)*(K717*$K$8)+(R717/100)*(L717*$L$8)</f>
        <v>0</v>
      </c>
      <c r="X717" s="53" t="n">
        <f aca="false">N717+S717</f>
        <v>325</v>
      </c>
      <c r="Y717" s="53" t="n">
        <f aca="false">O717+T717</f>
        <v>0</v>
      </c>
      <c r="Z717" s="53" t="n">
        <f aca="false">P717+U717</f>
        <v>0</v>
      </c>
      <c r="AA717" s="53" t="n">
        <f aca="false">Q717+V717</f>
        <v>0</v>
      </c>
      <c r="AB717" s="53" t="n">
        <f aca="false">R717+W717</f>
        <v>0</v>
      </c>
      <c r="AC717" s="54" t="n">
        <f aca="false">ROUND(X717+Y717+Z717+AA717+AB717,1)</f>
        <v>325</v>
      </c>
      <c r="AD717" s="55" t="n">
        <f aca="false">(ROUND(AC717-AC712,1)/AC712)</f>
        <v>0</v>
      </c>
      <c r="AE717" s="46"/>
      <c r="AF717" s="47"/>
      <c r="AH717" s="59"/>
    </row>
    <row r="718" customFormat="false" ht="15" hidden="false" customHeight="false" outlineLevel="0" collapsed="false">
      <c r="A718" s="48" t="s">
        <v>34</v>
      </c>
      <c r="B718" s="61"/>
      <c r="C718" s="50" t="s">
        <v>10</v>
      </c>
      <c r="D718" s="51" t="n">
        <v>50</v>
      </c>
      <c r="E718" s="51" t="n">
        <v>110</v>
      </c>
      <c r="F718" s="51" t="n">
        <v>0</v>
      </c>
      <c r="G718" s="51" t="n">
        <v>0</v>
      </c>
      <c r="H718" s="51" t="n">
        <v>0</v>
      </c>
      <c r="I718" s="52" t="n">
        <v>50</v>
      </c>
      <c r="J718" s="52" t="n">
        <v>25</v>
      </c>
      <c r="K718" s="52" t="n">
        <v>80</v>
      </c>
      <c r="L718" s="52" t="n">
        <v>0</v>
      </c>
      <c r="M718" s="52" t="n">
        <v>0</v>
      </c>
      <c r="N718" s="53" t="n">
        <f aca="false">D718*$D$9</f>
        <v>62.5</v>
      </c>
      <c r="O718" s="53" t="n">
        <f aca="false">E718*$E$9</f>
        <v>137.5</v>
      </c>
      <c r="P718" s="53" t="n">
        <f aca="false">F718*$F$9</f>
        <v>0</v>
      </c>
      <c r="Q718" s="53" t="n">
        <f aca="false">G718*$G$9</f>
        <v>0</v>
      </c>
      <c r="R718" s="53" t="n">
        <f aca="false">H718*$H$9</f>
        <v>0</v>
      </c>
      <c r="S718" s="53" t="n">
        <f aca="false">(N718/100)*(I718*$I$9)+(N718/100)*(J718*$J$9)</f>
        <v>46.875</v>
      </c>
      <c r="T718" s="53" t="n">
        <f aca="false">(O718/100)*(K718*$K$9)</f>
        <v>154</v>
      </c>
      <c r="U718" s="53" t="n">
        <f aca="false">(P718/100)*(K718*$K$9)+(P718/100)*(L718*$L$9)</f>
        <v>0</v>
      </c>
      <c r="V718" s="53" t="n">
        <f aca="false">(Q718/100)*(L718*$L$9)</f>
        <v>0</v>
      </c>
      <c r="W718" s="53" t="n">
        <f aca="false">(R718/100)*(K718*$K$9)+(R718/100)*(L718*$L$9)</f>
        <v>0</v>
      </c>
      <c r="X718" s="53" t="n">
        <f aca="false">N718+S718</f>
        <v>109.375</v>
      </c>
      <c r="Y718" s="53" t="n">
        <f aca="false">O718+T718</f>
        <v>291.5</v>
      </c>
      <c r="Z718" s="53" t="n">
        <f aca="false">P718+U718</f>
        <v>0</v>
      </c>
      <c r="AA718" s="53" t="n">
        <f aca="false">Q718+V718</f>
        <v>0</v>
      </c>
      <c r="AB718" s="53" t="n">
        <f aca="false">R718+W718</f>
        <v>0</v>
      </c>
      <c r="AC718" s="54" t="n">
        <f aca="false">ROUND(X718+Y718+Z718+AA718+AB718,1)</f>
        <v>400.9</v>
      </c>
      <c r="AD718" s="55" t="n">
        <f aca="false">(ROUND(AC718-AC712,1)/AC712)</f>
        <v>0.233538461538462</v>
      </c>
      <c r="AE718" s="46"/>
      <c r="AF718" s="47"/>
      <c r="AH718" s="59"/>
    </row>
    <row r="719" customFormat="false" ht="15" hidden="false" customHeight="false" outlineLevel="0" collapsed="false">
      <c r="A719" s="48" t="s">
        <v>35</v>
      </c>
      <c r="B719" s="61"/>
      <c r="C719" s="50" t="s">
        <v>11</v>
      </c>
      <c r="D719" s="51" t="n">
        <v>50</v>
      </c>
      <c r="E719" s="51" t="n">
        <v>0</v>
      </c>
      <c r="F719" s="51" t="n">
        <v>110</v>
      </c>
      <c r="G719" s="51" t="n">
        <v>0</v>
      </c>
      <c r="H719" s="51" t="n">
        <v>0</v>
      </c>
      <c r="I719" s="52" t="n">
        <v>50</v>
      </c>
      <c r="J719" s="52" t="n">
        <v>25</v>
      </c>
      <c r="K719" s="52" t="n">
        <v>40</v>
      </c>
      <c r="L719" s="52" t="n">
        <v>40</v>
      </c>
      <c r="M719" s="52" t="n">
        <v>0</v>
      </c>
      <c r="N719" s="53" t="n">
        <f aca="false">D719*$D$10</f>
        <v>62.5</v>
      </c>
      <c r="O719" s="53" t="n">
        <f aca="false">E719*$E$10</f>
        <v>0</v>
      </c>
      <c r="P719" s="53" t="n">
        <f aca="false">F719*$F$10</f>
        <v>137.5</v>
      </c>
      <c r="Q719" s="53" t="n">
        <f aca="false">G719*$G$10</f>
        <v>0</v>
      </c>
      <c r="R719" s="53" t="n">
        <f aca="false">H719*$H$10</f>
        <v>0</v>
      </c>
      <c r="S719" s="53" t="n">
        <f aca="false">(N719/100)*(I719*$I$10)+(N719/100)*(J719*$J$10)</f>
        <v>46.875</v>
      </c>
      <c r="T719" s="53" t="n">
        <f aca="false">(O719/100)*(K719*$J$10)</f>
        <v>0</v>
      </c>
      <c r="U719" s="53" t="n">
        <f aca="false">(P719/100)*(K719*$K$10)+(P719/100)*(L719*$L$10)</f>
        <v>154</v>
      </c>
      <c r="V719" s="53" t="n">
        <f aca="false">(Q719/100)*(L719*$L$10)</f>
        <v>0</v>
      </c>
      <c r="W719" s="53" t="n">
        <f aca="false">(R719/100)*(K719*$K$10)+(R719/100)*(L719*$L$10)</f>
        <v>0</v>
      </c>
      <c r="X719" s="53" t="n">
        <f aca="false">N719+S719</f>
        <v>109.375</v>
      </c>
      <c r="Y719" s="53" t="n">
        <f aca="false">O719+T719</f>
        <v>0</v>
      </c>
      <c r="Z719" s="53" t="n">
        <f aca="false">P719+U719</f>
        <v>291.5</v>
      </c>
      <c r="AA719" s="53" t="n">
        <f aca="false">Q719+V719</f>
        <v>0</v>
      </c>
      <c r="AB719" s="53" t="n">
        <f aca="false">R719+W719</f>
        <v>0</v>
      </c>
      <c r="AC719" s="54" t="n">
        <f aca="false">ROUND(X719+Y719+Z719+AA719+AB719,1)</f>
        <v>400.9</v>
      </c>
      <c r="AD719" s="55" t="n">
        <f aca="false">(ROUND(AC719-AC712,1)/AC712)</f>
        <v>0.233538461538462</v>
      </c>
      <c r="AE719" s="46"/>
      <c r="AF719" s="47"/>
      <c r="AH719" s="59"/>
    </row>
    <row r="720" customFormat="false" ht="15" hidden="false" customHeight="false" outlineLevel="0" collapsed="false">
      <c r="A720" s="48" t="s">
        <v>36</v>
      </c>
      <c r="B720" s="61"/>
      <c r="C720" s="50" t="s">
        <v>12</v>
      </c>
      <c r="D720" s="51" t="n">
        <v>50</v>
      </c>
      <c r="E720" s="51" t="n">
        <v>0</v>
      </c>
      <c r="F720" s="51" t="n">
        <v>0</v>
      </c>
      <c r="G720" s="51" t="n">
        <v>110</v>
      </c>
      <c r="H720" s="51" t="n">
        <v>0</v>
      </c>
      <c r="I720" s="52" t="n">
        <v>50</v>
      </c>
      <c r="J720" s="52" t="n">
        <v>25</v>
      </c>
      <c r="K720" s="52" t="n">
        <v>0</v>
      </c>
      <c r="L720" s="52" t="n">
        <v>80</v>
      </c>
      <c r="M720" s="52" t="n">
        <v>0</v>
      </c>
      <c r="N720" s="53" t="n">
        <f aca="false">D720*$D$11</f>
        <v>62.5</v>
      </c>
      <c r="O720" s="53" t="n">
        <f aca="false">E720*$E$11</f>
        <v>0</v>
      </c>
      <c r="P720" s="53" t="n">
        <f aca="false">F720*$F$11</f>
        <v>0</v>
      </c>
      <c r="Q720" s="53" t="n">
        <f aca="false">G720*$G$11</f>
        <v>137.5</v>
      </c>
      <c r="R720" s="53" t="n">
        <f aca="false">H720*$H$11</f>
        <v>0</v>
      </c>
      <c r="S720" s="53" t="n">
        <f aca="false">(N720/100)*(I720*$I$11)+(N720/100)*(J720*$J$11)</f>
        <v>46.875</v>
      </c>
      <c r="T720" s="53" t="n">
        <f aca="false">(O720/100)*(K720*$K$11)</f>
        <v>0</v>
      </c>
      <c r="U720" s="53" t="n">
        <f aca="false">(P720/100)*(K720*$K$11)+(P720/100)*(L720*$L$11)</f>
        <v>0</v>
      </c>
      <c r="V720" s="53" t="n">
        <f aca="false">(Q720/100)*(L720*$L$11)</f>
        <v>154</v>
      </c>
      <c r="W720" s="53" t="n">
        <f aca="false">(R720/100)*(K720*$K$11)+(R720/100)*(L720*$L$11)</f>
        <v>0</v>
      </c>
      <c r="X720" s="53" t="n">
        <f aca="false">N720+S720</f>
        <v>109.375</v>
      </c>
      <c r="Y720" s="53" t="n">
        <f aca="false">O720+T720</f>
        <v>0</v>
      </c>
      <c r="Z720" s="53" t="n">
        <f aca="false">P720+U720</f>
        <v>0</v>
      </c>
      <c r="AA720" s="53" t="n">
        <f aca="false">Q720+V720</f>
        <v>291.5</v>
      </c>
      <c r="AB720" s="53" t="n">
        <f aca="false">R720+W720</f>
        <v>0</v>
      </c>
      <c r="AC720" s="54" t="n">
        <f aca="false">ROUND(X720+Y720+Z720+AA720+AB720,1)</f>
        <v>400.9</v>
      </c>
      <c r="AD720" s="55" t="n">
        <f aca="false">(ROUND(AC720-AC712,1)/AC712)</f>
        <v>0.233538461538462</v>
      </c>
      <c r="AE720" s="46"/>
      <c r="AF720" s="47"/>
      <c r="AH720" s="59"/>
    </row>
    <row r="721" customFormat="false" ht="15" hidden="false" customHeight="false" outlineLevel="0" collapsed="false">
      <c r="A721" s="48" t="s">
        <v>37</v>
      </c>
      <c r="B721" s="61"/>
      <c r="C721" s="50" t="s">
        <v>13</v>
      </c>
      <c r="D721" s="51" t="n">
        <v>50</v>
      </c>
      <c r="E721" s="51" t="n">
        <v>0</v>
      </c>
      <c r="F721" s="51" t="n">
        <v>0</v>
      </c>
      <c r="G721" s="51" t="n">
        <v>0</v>
      </c>
      <c r="H721" s="51" t="n">
        <v>110</v>
      </c>
      <c r="I721" s="52" t="n">
        <v>50</v>
      </c>
      <c r="J721" s="52" t="n">
        <v>25</v>
      </c>
      <c r="K721" s="52" t="n">
        <v>40</v>
      </c>
      <c r="L721" s="52" t="n">
        <v>40</v>
      </c>
      <c r="M721" s="52" t="n">
        <v>0</v>
      </c>
      <c r="N721" s="53" t="n">
        <f aca="false">D721*$D$12</f>
        <v>62.5</v>
      </c>
      <c r="O721" s="53" t="n">
        <f aca="false">E721*$E$12</f>
        <v>0</v>
      </c>
      <c r="P721" s="53" t="n">
        <f aca="false">F721*$F$12</f>
        <v>0</v>
      </c>
      <c r="Q721" s="53" t="n">
        <f aca="false">G721*$G$12</f>
        <v>0</v>
      </c>
      <c r="R721" s="53" t="n">
        <f aca="false">H721*$H$12</f>
        <v>137.5</v>
      </c>
      <c r="S721" s="53" t="n">
        <f aca="false">(N721/100)*(I721*$I$12)+(N721/100)*(J721*$J$12)</f>
        <v>46.875</v>
      </c>
      <c r="T721" s="53" t="n">
        <f aca="false">(O721/100)*(K721*$K$12)</f>
        <v>0</v>
      </c>
      <c r="U721" s="53" t="n">
        <f aca="false">(P721/100)*(K721*$K$12)+(P721/100)*(L721*$L$12)</f>
        <v>0</v>
      </c>
      <c r="V721" s="53" t="n">
        <f aca="false">(Q721/100)*(L721*$L$12)</f>
        <v>0</v>
      </c>
      <c r="W721" s="53" t="n">
        <f aca="false">(R721/100)*(K721*$K$12)+(R721/100)*(L721*$L$12)</f>
        <v>154</v>
      </c>
      <c r="X721" s="53" t="n">
        <f aca="false">N721+S721</f>
        <v>109.375</v>
      </c>
      <c r="Y721" s="53" t="n">
        <f aca="false">O721+T721</f>
        <v>0</v>
      </c>
      <c r="Z721" s="53" t="n">
        <f aca="false">P721+U721</f>
        <v>0</v>
      </c>
      <c r="AA721" s="53" t="n">
        <f aca="false">Q721+V721</f>
        <v>0</v>
      </c>
      <c r="AB721" s="53" t="n">
        <f aca="false">R721+W721</f>
        <v>291.5</v>
      </c>
      <c r="AC721" s="54" t="n">
        <f aca="false">ROUND(X721+Y721+Z721+AA721+AB721,1)</f>
        <v>400.9</v>
      </c>
      <c r="AD721" s="55" t="n">
        <f aca="false">(ROUND(AC721-AC712,1)/AC712)</f>
        <v>0.233538461538462</v>
      </c>
      <c r="AE721" s="46"/>
      <c r="AF721" s="47"/>
      <c r="AH721" s="59"/>
    </row>
    <row r="722" customFormat="false" ht="15" hidden="false" customHeight="false" outlineLevel="0" collapsed="false">
      <c r="A722" s="48" t="s">
        <v>38</v>
      </c>
      <c r="B722" s="61"/>
      <c r="C722" s="50" t="s">
        <v>14</v>
      </c>
      <c r="D722" s="51" t="n">
        <v>100</v>
      </c>
      <c r="E722" s="51" t="n">
        <v>0</v>
      </c>
      <c r="F722" s="51" t="n">
        <v>0</v>
      </c>
      <c r="G722" s="51" t="n">
        <v>0</v>
      </c>
      <c r="H722" s="51" t="n">
        <v>0</v>
      </c>
      <c r="I722" s="52" t="n">
        <v>50</v>
      </c>
      <c r="J722" s="52" t="n">
        <v>25</v>
      </c>
      <c r="K722" s="52" t="n">
        <v>0</v>
      </c>
      <c r="L722" s="52" t="n">
        <v>0</v>
      </c>
      <c r="M722" s="52" t="n">
        <v>68</v>
      </c>
      <c r="N722" s="53" t="n">
        <f aca="false">D722*$D$13</f>
        <v>125</v>
      </c>
      <c r="O722" s="53" t="n">
        <f aca="false">E722*$E$13</f>
        <v>0</v>
      </c>
      <c r="P722" s="53" t="n">
        <f aca="false">F722*$F$13</f>
        <v>0</v>
      </c>
      <c r="Q722" s="53" t="n">
        <f aca="false">G722*$G$13</f>
        <v>0</v>
      </c>
      <c r="R722" s="53" t="n">
        <f aca="false">H722*$H$13</f>
        <v>0</v>
      </c>
      <c r="S722" s="53" t="n">
        <f aca="false">(N722/100)*(I722*$I$13)+(N722/100)*(J722*$J$13)+(N722/100)*(M722*$M$13)</f>
        <v>263.75</v>
      </c>
      <c r="T722" s="53" t="n">
        <f aca="false">(O722/100)*(K722*$K$13)+(O722/100)*(M722*$M$13)</f>
        <v>0</v>
      </c>
      <c r="U722" s="53" t="n">
        <f aca="false">(P722/100)*(K722*$K$13)+(P722/100)*(L722*$L$13)+(P722/100)*(M722*$M$13)</f>
        <v>0</v>
      </c>
      <c r="V722" s="53" t="n">
        <f aca="false">(Q722/100)*(L722*$L$13)+(Q722/100)*(M722*$M$13)</f>
        <v>0</v>
      </c>
      <c r="W722" s="53" t="n">
        <f aca="false">(R722/100)*(K722*$K$13)+(R722/100)*(L722*$L$13)+(R722/100)*(M722*$M$13)</f>
        <v>0</v>
      </c>
      <c r="X722" s="53" t="n">
        <f aca="false">N722+S722</f>
        <v>388.75</v>
      </c>
      <c r="Y722" s="53" t="n">
        <f aca="false">O722+T722</f>
        <v>0</v>
      </c>
      <c r="Z722" s="53" t="n">
        <f aca="false">P722+U722</f>
        <v>0</v>
      </c>
      <c r="AA722" s="53" t="n">
        <f aca="false">Q722+V722</f>
        <v>0</v>
      </c>
      <c r="AB722" s="53" t="n">
        <f aca="false">R722+W722</f>
        <v>0</v>
      </c>
      <c r="AC722" s="54" t="n">
        <f aca="false">ROUND(X722+Y722+Z722+AA722+AB722,1)</f>
        <v>388.8</v>
      </c>
      <c r="AD722" s="55" t="n">
        <f aca="false">(ROUND(AC722-AC712,1)/AC712)</f>
        <v>0.196307692307692</v>
      </c>
      <c r="AE722" s="46"/>
      <c r="AF722" s="47"/>
      <c r="AH722" s="59"/>
    </row>
    <row r="723" customFormat="false" ht="15" hidden="false" customHeight="false" outlineLevel="0" collapsed="false">
      <c r="A723" s="48" t="s">
        <v>39</v>
      </c>
      <c r="B723" s="61"/>
      <c r="C723" s="50" t="s">
        <v>15</v>
      </c>
      <c r="D723" s="51" t="n">
        <v>100</v>
      </c>
      <c r="E723" s="51" t="n">
        <v>0</v>
      </c>
      <c r="F723" s="51" t="n">
        <v>0</v>
      </c>
      <c r="G723" s="51" t="n">
        <v>0</v>
      </c>
      <c r="H723" s="51" t="n">
        <v>0</v>
      </c>
      <c r="I723" s="52" t="n">
        <v>50</v>
      </c>
      <c r="J723" s="52" t="n">
        <v>25</v>
      </c>
      <c r="K723" s="52" t="n">
        <v>68</v>
      </c>
      <c r="L723" s="52" t="n">
        <v>0</v>
      </c>
      <c r="M723" s="52" t="n">
        <v>0</v>
      </c>
      <c r="N723" s="53" t="n">
        <f aca="false">D723*$D$14</f>
        <v>125</v>
      </c>
      <c r="O723" s="53" t="n">
        <f aca="false">E723*$E$14</f>
        <v>0</v>
      </c>
      <c r="P723" s="53" t="n">
        <f aca="false">F723*$F$14</f>
        <v>0</v>
      </c>
      <c r="Q723" s="53" t="n">
        <f aca="false">G723*$G$14</f>
        <v>0</v>
      </c>
      <c r="R723" s="53" t="n">
        <f aca="false">H723*$H$14</f>
        <v>0</v>
      </c>
      <c r="S723" s="53" t="n">
        <f aca="false">(N723/100)*(I723*$I$14)+(N723/100)*(J723*$J$14)+(N723/100)*(K723*$K$14)</f>
        <v>263.75</v>
      </c>
      <c r="T723" s="53" t="n">
        <f aca="false">(O723/100)*(K723*$K$14)</f>
        <v>0</v>
      </c>
      <c r="U723" s="53" t="n">
        <f aca="false">(P723/100)*(K723*$K$14)+(P723/100)*(L723*$L$14)</f>
        <v>0</v>
      </c>
      <c r="V723" s="53" t="n">
        <f aca="false">(Q723/100)*(L723*$L$14)</f>
        <v>0</v>
      </c>
      <c r="W723" s="53" t="n">
        <f aca="false">(R723/100)*(K723*$L$14)+(R723/100)*(L723*$M$14)</f>
        <v>0</v>
      </c>
      <c r="X723" s="53" t="n">
        <f aca="false">N723+S723</f>
        <v>388.75</v>
      </c>
      <c r="Y723" s="53" t="n">
        <f aca="false">O723+T723</f>
        <v>0</v>
      </c>
      <c r="Z723" s="53" t="n">
        <f aca="false">P723+U723</f>
        <v>0</v>
      </c>
      <c r="AA723" s="53" t="n">
        <f aca="false">Q723+V723</f>
        <v>0</v>
      </c>
      <c r="AB723" s="53" t="n">
        <f aca="false">R723+W723</f>
        <v>0</v>
      </c>
      <c r="AC723" s="54" t="n">
        <f aca="false">ROUND(X723+Y723+Z723+AA723+AB723,1)</f>
        <v>388.8</v>
      </c>
      <c r="AD723" s="55" t="n">
        <f aca="false">(ROUND(AC723-AC712,1)/AC712)</f>
        <v>0.196307692307692</v>
      </c>
      <c r="AE723" s="46"/>
      <c r="AF723" s="47"/>
      <c r="AH723" s="59"/>
    </row>
    <row r="724" customFormat="false" ht="15" hidden="false" customHeight="false" outlineLevel="0" collapsed="false">
      <c r="A724" s="48"/>
      <c r="B724" s="61"/>
      <c r="C724" s="50" t="s">
        <v>16</v>
      </c>
      <c r="D724" s="51" t="n">
        <v>100</v>
      </c>
      <c r="E724" s="51" t="n">
        <v>0</v>
      </c>
      <c r="F724" s="51" t="n">
        <v>0</v>
      </c>
      <c r="G724" s="51" t="n">
        <v>0</v>
      </c>
      <c r="H724" s="51" t="n">
        <v>0</v>
      </c>
      <c r="I724" s="52" t="n">
        <v>50</v>
      </c>
      <c r="J724" s="52" t="n">
        <v>25</v>
      </c>
      <c r="K724" s="52" t="n">
        <v>0</v>
      </c>
      <c r="L724" s="52" t="n">
        <v>68</v>
      </c>
      <c r="M724" s="52" t="n">
        <v>0</v>
      </c>
      <c r="N724" s="53" t="n">
        <f aca="false">D724*$D$15</f>
        <v>125</v>
      </c>
      <c r="O724" s="53" t="n">
        <f aca="false">E724*$E$15</f>
        <v>0</v>
      </c>
      <c r="P724" s="53" t="n">
        <f aca="false">F724*$F$15</f>
        <v>0</v>
      </c>
      <c r="Q724" s="53" t="n">
        <f aca="false">G724*$G$15</f>
        <v>0</v>
      </c>
      <c r="R724" s="53" t="n">
        <f aca="false">H724*$H$15</f>
        <v>0</v>
      </c>
      <c r="S724" s="53" t="n">
        <f aca="false">(N724/100)*(I724*$I$15)+(N724/100)*(J724*$J$15)+(N724/100)*(L724*$L$15)</f>
        <v>263.75</v>
      </c>
      <c r="T724" s="53" t="n">
        <f aca="false">(O724/100)*(K724*$K$15)</f>
        <v>0</v>
      </c>
      <c r="U724" s="53" t="n">
        <f aca="false">(P724/100)*(K724*$K$15)+(P724/100)*(L724*$L$15)</f>
        <v>0</v>
      </c>
      <c r="V724" s="53" t="n">
        <f aca="false">(Q724/100)*(L724*$L$15)</f>
        <v>0</v>
      </c>
      <c r="W724" s="53" t="n">
        <f aca="false">(R724/100)*(K724*$K$15)+(R724/100)*(L724*$L$15)</f>
        <v>0</v>
      </c>
      <c r="X724" s="53" t="n">
        <f aca="false">N724+S724</f>
        <v>388.75</v>
      </c>
      <c r="Y724" s="53" t="n">
        <f aca="false">O724+T724</f>
        <v>0</v>
      </c>
      <c r="Z724" s="53" t="n">
        <f aca="false">P724+U724</f>
        <v>0</v>
      </c>
      <c r="AA724" s="53" t="n">
        <f aca="false">Q724+V724</f>
        <v>0</v>
      </c>
      <c r="AB724" s="53" t="n">
        <f aca="false">R724+W724</f>
        <v>0</v>
      </c>
      <c r="AC724" s="54" t="n">
        <f aca="false">ROUND(X724+Y724+Z724+AA724+AB724,1)</f>
        <v>388.8</v>
      </c>
      <c r="AD724" s="55" t="n">
        <f aca="false">(ROUND(AC724-AC712,1)/AC712)</f>
        <v>0.196307692307692</v>
      </c>
      <c r="AE724" s="46"/>
      <c r="AF724" s="47"/>
      <c r="AH724" s="59"/>
    </row>
    <row r="725" customFormat="false" ht="15" hidden="false" customHeight="false" outlineLevel="0" collapsed="false">
      <c r="A725" s="48"/>
      <c r="B725" s="61"/>
      <c r="C725" s="50" t="s">
        <v>17</v>
      </c>
      <c r="D725" s="51" t="n">
        <v>100</v>
      </c>
      <c r="E725" s="51" t="n">
        <v>0</v>
      </c>
      <c r="F725" s="51" t="n">
        <v>0</v>
      </c>
      <c r="G725" s="51" t="n">
        <v>0</v>
      </c>
      <c r="H725" s="51" t="n">
        <v>0</v>
      </c>
      <c r="I725" s="52" t="n">
        <v>50</v>
      </c>
      <c r="J725" s="52" t="n">
        <v>55</v>
      </c>
      <c r="K725" s="52" t="n">
        <v>0</v>
      </c>
      <c r="L725" s="52" t="n">
        <v>0</v>
      </c>
      <c r="M725" s="52" t="n">
        <v>0</v>
      </c>
      <c r="N725" s="53" t="n">
        <f aca="false">D725*$D$16</f>
        <v>125</v>
      </c>
      <c r="O725" s="53" t="n">
        <f aca="false">E725*$E$16</f>
        <v>0</v>
      </c>
      <c r="P725" s="53" t="n">
        <f aca="false">F725*$F$16</f>
        <v>0</v>
      </c>
      <c r="Q725" s="53" t="n">
        <f aca="false">G725*$G$16</f>
        <v>0</v>
      </c>
      <c r="R725" s="53" t="n">
        <f aca="false">H725*$H$16</f>
        <v>0</v>
      </c>
      <c r="S725" s="53" t="n">
        <f aca="false">(N725/100)*(I725*$I$16)+(N725/100)*(J725*$J$16)</f>
        <v>234.375</v>
      </c>
      <c r="T725" s="53" t="n">
        <f aca="false">(O725/100)*(K725*$K$16)</f>
        <v>0</v>
      </c>
      <c r="U725" s="53" t="n">
        <f aca="false">(P725/100)*(K725*$K$16)+(P725/100)*(L725*$L$16)</f>
        <v>0</v>
      </c>
      <c r="V725" s="53" t="n">
        <f aca="false">(Q725/100)*(L725*$L$16)</f>
        <v>0</v>
      </c>
      <c r="W725" s="53" t="n">
        <f aca="false">(R725/100)*(K725*$K$16)+(R725/100)*(L725*$L$16)</f>
        <v>0</v>
      </c>
      <c r="X725" s="53" t="n">
        <f aca="false">N725+S725</f>
        <v>359.375</v>
      </c>
      <c r="Y725" s="53" t="n">
        <f aca="false">O725+T725</f>
        <v>0</v>
      </c>
      <c r="Z725" s="53" t="n">
        <f aca="false">P725+U725</f>
        <v>0</v>
      </c>
      <c r="AA725" s="53" t="n">
        <f aca="false">Q725+V725</f>
        <v>0</v>
      </c>
      <c r="AB725" s="53" t="n">
        <f aca="false">R725+W725</f>
        <v>0</v>
      </c>
      <c r="AC725" s="54" t="n">
        <f aca="false">ROUND(X725+Y725+Z725+AA725+AB725,1)</f>
        <v>359.4</v>
      </c>
      <c r="AD725" s="55" t="n">
        <f aca="false">(ROUND(AC725-AC712,1)/AC712)</f>
        <v>0.105846153846154</v>
      </c>
      <c r="AE725" s="46"/>
      <c r="AF725" s="47"/>
      <c r="AH725" s="59"/>
    </row>
    <row r="726" customFormat="false" ht="15" hidden="false" customHeight="false" outlineLevel="0" collapsed="false">
      <c r="A726" s="48"/>
      <c r="B726" s="61"/>
      <c r="C726" s="50" t="s">
        <v>18</v>
      </c>
      <c r="D726" s="51" t="n">
        <v>100</v>
      </c>
      <c r="E726" s="51" t="n">
        <v>0</v>
      </c>
      <c r="F726" s="51" t="n">
        <v>0</v>
      </c>
      <c r="G726" s="51" t="n">
        <v>0</v>
      </c>
      <c r="H726" s="51" t="n">
        <v>0</v>
      </c>
      <c r="I726" s="52" t="n">
        <v>70</v>
      </c>
      <c r="J726" s="52" t="n">
        <v>25</v>
      </c>
      <c r="K726" s="52" t="n">
        <v>0</v>
      </c>
      <c r="L726" s="52" t="n">
        <v>0</v>
      </c>
      <c r="M726" s="52" t="n">
        <v>0</v>
      </c>
      <c r="N726" s="53" t="n">
        <f aca="false">D726*$D$17</f>
        <v>125</v>
      </c>
      <c r="O726" s="53" t="n">
        <f aca="false">E726*$E$17</f>
        <v>0</v>
      </c>
      <c r="P726" s="53" t="n">
        <f aca="false">F726*$F$17</f>
        <v>0</v>
      </c>
      <c r="Q726" s="53" t="n">
        <f aca="false">G726*$G$17</f>
        <v>0</v>
      </c>
      <c r="R726" s="53" t="n">
        <f aca="false">H726*$H$17</f>
        <v>0</v>
      </c>
      <c r="S726" s="53" t="n">
        <f aca="false">(N726/100)*(I726*$I$17)+(N726/100)*(J726*$J$17)</f>
        <v>250</v>
      </c>
      <c r="T726" s="53" t="n">
        <f aca="false">(O726/100)*(K726*$K$17)</f>
        <v>0</v>
      </c>
      <c r="U726" s="53" t="n">
        <f aca="false">(P726/100)*(K726*$K$17)+(P726/100)*(L726*$L$17)</f>
        <v>0</v>
      </c>
      <c r="V726" s="53" t="n">
        <f aca="false">(Q726/100)*(L726*$L$17)</f>
        <v>0</v>
      </c>
      <c r="W726" s="53" t="n">
        <f aca="false">(R726/100)*(K726*$K$17)+(R726/100)*(L726*$L$17)</f>
        <v>0</v>
      </c>
      <c r="X726" s="53" t="n">
        <f aca="false">N726+S726</f>
        <v>375</v>
      </c>
      <c r="Y726" s="53" t="n">
        <f aca="false">O726+T726</f>
        <v>0</v>
      </c>
      <c r="Z726" s="53" t="n">
        <f aca="false">P726+U726</f>
        <v>0</v>
      </c>
      <c r="AA726" s="53" t="n">
        <f aca="false">Q726+V726</f>
        <v>0</v>
      </c>
      <c r="AB726" s="53" t="n">
        <f aca="false">R726+W726</f>
        <v>0</v>
      </c>
      <c r="AC726" s="54" t="n">
        <f aca="false">ROUND(X726+Y726+Z726+AA726+AB726,1)</f>
        <v>375</v>
      </c>
      <c r="AD726" s="55" t="n">
        <f aca="false">(ROUND(AC726-AC712,1)/AC712)</f>
        <v>0.153846153846154</v>
      </c>
      <c r="AE726" s="46"/>
      <c r="AF726" s="47"/>
      <c r="AH726" s="59"/>
    </row>
    <row r="727" customFormat="false" ht="15" hidden="false" customHeight="false" outlineLevel="0" collapsed="false">
      <c r="A727" s="56" t="s">
        <v>19</v>
      </c>
      <c r="B727" s="62" t="s">
        <v>91</v>
      </c>
      <c r="C727" s="40" t="s">
        <v>61</v>
      </c>
      <c r="D727" s="41" t="n">
        <v>200</v>
      </c>
      <c r="E727" s="41" t="n">
        <v>0</v>
      </c>
      <c r="F727" s="41" t="n">
        <v>0</v>
      </c>
      <c r="G727" s="41" t="n">
        <v>0</v>
      </c>
      <c r="H727" s="41" t="n">
        <v>0</v>
      </c>
      <c r="I727" s="42" t="n">
        <v>0</v>
      </c>
      <c r="J727" s="42" t="n">
        <v>0</v>
      </c>
      <c r="K727" s="42" t="n">
        <v>0</v>
      </c>
      <c r="L727" s="42" t="n">
        <v>0</v>
      </c>
      <c r="M727" s="42" t="n">
        <v>0</v>
      </c>
      <c r="N727" s="43" t="n">
        <f aca="false">D727*$D$3</f>
        <v>260</v>
      </c>
      <c r="O727" s="43" t="n">
        <f aca="false">E727*$E$3</f>
        <v>0</v>
      </c>
      <c r="P727" s="43" t="n">
        <f aca="false">F727*$F$3</f>
        <v>0</v>
      </c>
      <c r="Q727" s="43" t="n">
        <f aca="false">G727*$G$3</f>
        <v>0</v>
      </c>
      <c r="R727" s="43" t="n">
        <f aca="false">H727*$H$3</f>
        <v>0</v>
      </c>
      <c r="S727" s="43" t="n">
        <f aca="false">(N727/100)*(I727*$I$3)+(N727/100)*(J727*$J$3)</f>
        <v>0</v>
      </c>
      <c r="T727" s="43" t="n">
        <f aca="false">(O727/100)*(K727*$K$3)</f>
        <v>0</v>
      </c>
      <c r="U727" s="43" t="n">
        <f aca="false">(P727/100)*(K727*$K$3)+(P727/100)*(L727*$L$3)</f>
        <v>0</v>
      </c>
      <c r="V727" s="43" t="n">
        <f aca="false">(Q727/100)*(L727*$L$3)</f>
        <v>0</v>
      </c>
      <c r="W727" s="43" t="n">
        <f aca="false">(R727/100)*(K727*$K$3)+(R727/100)*(L727*$L$3)</f>
        <v>0</v>
      </c>
      <c r="X727" s="43" t="n">
        <f aca="false">N727+S727</f>
        <v>260</v>
      </c>
      <c r="Y727" s="43" t="n">
        <f aca="false">O727+T727</f>
        <v>0</v>
      </c>
      <c r="Z727" s="43" t="n">
        <f aca="false">P727+U727</f>
        <v>0</v>
      </c>
      <c r="AA727" s="43" t="n">
        <f aca="false">Q727+V727</f>
        <v>0</v>
      </c>
      <c r="AB727" s="43" t="n">
        <f aca="false">R727+W727</f>
        <v>0</v>
      </c>
      <c r="AC727" s="44" t="n">
        <f aca="false">ROUND(X727+Y727+Z727+AA727+AB727,1)</f>
        <v>260</v>
      </c>
      <c r="AD727" s="45"/>
      <c r="AE727" s="46" t="s">
        <v>28</v>
      </c>
      <c r="AF727" s="47"/>
      <c r="AH727" s="59"/>
    </row>
    <row r="728" customFormat="false" ht="15" hidden="false" customHeight="false" outlineLevel="0" collapsed="false">
      <c r="A728" s="48" t="s">
        <v>29</v>
      </c>
      <c r="B728" s="63" t="n">
        <v>18</v>
      </c>
      <c r="C728" s="50" t="s">
        <v>5</v>
      </c>
      <c r="D728" s="51" t="n">
        <v>200</v>
      </c>
      <c r="E728" s="51" t="n">
        <v>0</v>
      </c>
      <c r="F728" s="51" t="n">
        <v>0</v>
      </c>
      <c r="G728" s="51" t="n">
        <v>0</v>
      </c>
      <c r="H728" s="51" t="n">
        <v>0</v>
      </c>
      <c r="I728" s="52" t="n">
        <v>0</v>
      </c>
      <c r="J728" s="52" t="n">
        <v>0</v>
      </c>
      <c r="K728" s="52" t="n">
        <v>0</v>
      </c>
      <c r="L728" s="52" t="n">
        <v>0</v>
      </c>
      <c r="M728" s="52" t="n">
        <v>0</v>
      </c>
      <c r="N728" s="53" t="n">
        <f aca="false">D728*$D$4</f>
        <v>250</v>
      </c>
      <c r="O728" s="53" t="n">
        <f aca="false">E728*$E$4</f>
        <v>0</v>
      </c>
      <c r="P728" s="53" t="n">
        <f aca="false">F728*$F$4</f>
        <v>0</v>
      </c>
      <c r="Q728" s="53" t="n">
        <f aca="false">G728*$G$4</f>
        <v>0</v>
      </c>
      <c r="R728" s="53" t="n">
        <f aca="false">H728*$H$4</f>
        <v>0</v>
      </c>
      <c r="S728" s="53" t="n">
        <f aca="false">(N728/100)*(I728*$I$4)+(N728/100)*(J728*$J$4)</f>
        <v>0</v>
      </c>
      <c r="T728" s="53" t="n">
        <f aca="false">(O728/100)*(K728*$K$4)</f>
        <v>0</v>
      </c>
      <c r="U728" s="53" t="n">
        <f aca="false">(P728/100)*(K728*$K$4)+(P728/100)*(L728*$L$4)</f>
        <v>0</v>
      </c>
      <c r="V728" s="53" t="n">
        <f aca="false">(Q728/100)*(L728*$L$4)</f>
        <v>0</v>
      </c>
      <c r="W728" s="53" t="n">
        <f aca="false">(R728/100)*(K728*$K$4)+(R728/100)*(L728*$L$4)</f>
        <v>0</v>
      </c>
      <c r="X728" s="53" t="n">
        <f aca="false">N728+S728</f>
        <v>250</v>
      </c>
      <c r="Y728" s="53" t="n">
        <f aca="false">O728+T728</f>
        <v>0</v>
      </c>
      <c r="Z728" s="53" t="n">
        <f aca="false">P728+U728</f>
        <v>0</v>
      </c>
      <c r="AA728" s="53" t="n">
        <f aca="false">Q728+V728</f>
        <v>0</v>
      </c>
      <c r="AB728" s="53" t="n">
        <f aca="false">R728+W728</f>
        <v>0</v>
      </c>
      <c r="AC728" s="54" t="n">
        <f aca="false">ROUND(X728+Y728+Z728+AA728+AB728,1)</f>
        <v>250</v>
      </c>
      <c r="AD728" s="55" t="n">
        <f aca="false">(ROUND(AC728-AC727,1)/AC727)</f>
        <v>-0.0384615384615385</v>
      </c>
      <c r="AE728" s="46"/>
      <c r="AF728" s="47"/>
      <c r="AH728" s="59"/>
    </row>
    <row r="729" customFormat="false" ht="15" hidden="false" customHeight="false" outlineLevel="0" collapsed="false">
      <c r="A729" s="48" t="s">
        <v>30</v>
      </c>
      <c r="B729" s="63" t="n">
        <v>12</v>
      </c>
      <c r="C729" s="50" t="s">
        <v>6</v>
      </c>
      <c r="D729" s="51" t="n">
        <v>200</v>
      </c>
      <c r="E729" s="51" t="n">
        <v>0</v>
      </c>
      <c r="F729" s="51" t="n">
        <v>0</v>
      </c>
      <c r="G729" s="51" t="n">
        <v>0</v>
      </c>
      <c r="H729" s="51" t="n">
        <v>0</v>
      </c>
      <c r="I729" s="52" t="n">
        <v>0</v>
      </c>
      <c r="J729" s="52" t="n">
        <v>0</v>
      </c>
      <c r="K729" s="52" t="n">
        <v>0</v>
      </c>
      <c r="L729" s="52" t="n">
        <v>0</v>
      </c>
      <c r="M729" s="52" t="n">
        <v>0</v>
      </c>
      <c r="N729" s="53" t="n">
        <f aca="false">D729*$D$5</f>
        <v>260</v>
      </c>
      <c r="O729" s="53" t="n">
        <f aca="false">E729*$E$5</f>
        <v>0</v>
      </c>
      <c r="P729" s="53" t="n">
        <f aca="false">F729*$F$5</f>
        <v>0</v>
      </c>
      <c r="Q729" s="53" t="n">
        <f aca="false">G729*$G$5</f>
        <v>0</v>
      </c>
      <c r="R729" s="53" t="n">
        <f aca="false">H729*$H$5</f>
        <v>0</v>
      </c>
      <c r="S729" s="53" t="n">
        <f aca="false">(N729/100)*(I729*$I$5)+(N729/100)*(J729*$J$5)</f>
        <v>0</v>
      </c>
      <c r="T729" s="53" t="n">
        <f aca="false">(O729/100)*(K729*$K$5)</f>
        <v>0</v>
      </c>
      <c r="U729" s="53" t="n">
        <f aca="false">(P729/100)*(K729*$K$5)+(P729/100)*(L729*$L$5)</f>
        <v>0</v>
      </c>
      <c r="V729" s="53" t="n">
        <f aca="false">(Q729/100)*(L729*$L$5)</f>
        <v>0</v>
      </c>
      <c r="W729" s="53" t="n">
        <f aca="false">(R729/100)*(K729*$K$5)+(R729/100)*(L729*$L$5)</f>
        <v>0</v>
      </c>
      <c r="X729" s="53" t="n">
        <f aca="false">N729+S729</f>
        <v>260</v>
      </c>
      <c r="Y729" s="53" t="n">
        <f aca="false">O729+T729</f>
        <v>0</v>
      </c>
      <c r="Z729" s="53" t="n">
        <f aca="false">P729+U729</f>
        <v>0</v>
      </c>
      <c r="AA729" s="53" t="n">
        <f aca="false">Q729+V729</f>
        <v>0</v>
      </c>
      <c r="AB729" s="53" t="n">
        <f aca="false">R729+W729</f>
        <v>0</v>
      </c>
      <c r="AC729" s="54" t="n">
        <f aca="false">ROUND(X729+Y729+Z729+AA729+AB729,1)</f>
        <v>260</v>
      </c>
      <c r="AD729" s="55" t="n">
        <f aca="false">(ROUND(AC729-AC727,1)/AC727)</f>
        <v>0</v>
      </c>
      <c r="AE729" s="46"/>
      <c r="AF729" s="47"/>
      <c r="AH729" s="59"/>
    </row>
    <row r="730" customFormat="false" ht="15" hidden="false" customHeight="false" outlineLevel="0" collapsed="false">
      <c r="A730" s="48" t="s">
        <v>31</v>
      </c>
      <c r="B730" s="63" t="n">
        <v>0</v>
      </c>
      <c r="C730" s="50" t="s">
        <v>7</v>
      </c>
      <c r="D730" s="51" t="n">
        <v>200</v>
      </c>
      <c r="E730" s="51" t="n">
        <v>0</v>
      </c>
      <c r="F730" s="51" t="n">
        <v>0</v>
      </c>
      <c r="G730" s="51" t="n">
        <v>0</v>
      </c>
      <c r="H730" s="51" t="n">
        <v>0</v>
      </c>
      <c r="I730" s="52" t="n">
        <v>0</v>
      </c>
      <c r="J730" s="52" t="n">
        <v>0</v>
      </c>
      <c r="K730" s="52" t="n">
        <v>0</v>
      </c>
      <c r="L730" s="52" t="n">
        <v>0</v>
      </c>
      <c r="M730" s="52" t="n">
        <v>0</v>
      </c>
      <c r="N730" s="53" t="n">
        <f aca="false">D730*$D$6</f>
        <v>260</v>
      </c>
      <c r="O730" s="53" t="n">
        <f aca="false">E730*$E$6</f>
        <v>0</v>
      </c>
      <c r="P730" s="53" t="n">
        <f aca="false">F730*$F$6</f>
        <v>0</v>
      </c>
      <c r="Q730" s="53" t="n">
        <f aca="false">G730*$G$6</f>
        <v>0</v>
      </c>
      <c r="R730" s="53" t="n">
        <f aca="false">H730*$H$6</f>
        <v>0</v>
      </c>
      <c r="S730" s="53" t="n">
        <f aca="false">(N730/100)*(I730*$I$6)+(N730/100)*(J730*$J$6)</f>
        <v>0</v>
      </c>
      <c r="T730" s="53" t="n">
        <f aca="false">(O730/100)*(K730*$K$6)</f>
        <v>0</v>
      </c>
      <c r="U730" s="53" t="n">
        <f aca="false">(P730/100)*(K730*$K$6)+(P730/100)*(L730*$L$6)</f>
        <v>0</v>
      </c>
      <c r="V730" s="53" t="n">
        <f aca="false">(Q730/100)*(L730*$L$6)</f>
        <v>0</v>
      </c>
      <c r="W730" s="53" t="n">
        <f aca="false">(R730/100)*(K730*$K$6)+(R730/100)*(L730*$L$6)</f>
        <v>0</v>
      </c>
      <c r="X730" s="53" t="n">
        <f aca="false">N730+S730</f>
        <v>260</v>
      </c>
      <c r="Y730" s="53" t="n">
        <f aca="false">O730+T730</f>
        <v>0</v>
      </c>
      <c r="Z730" s="53" t="n">
        <f aca="false">P730+U730</f>
        <v>0</v>
      </c>
      <c r="AA730" s="53" t="n">
        <f aca="false">Q730+V730</f>
        <v>0</v>
      </c>
      <c r="AB730" s="53" t="n">
        <f aca="false">R730+W730</f>
        <v>0</v>
      </c>
      <c r="AC730" s="54" t="n">
        <f aca="false">ROUND(X730+Y730+Z730+AA730+AB730,1)</f>
        <v>260</v>
      </c>
      <c r="AD730" s="55" t="n">
        <f aca="false">(ROUND(AC730-AC727,1)/AC727)</f>
        <v>0</v>
      </c>
      <c r="AE730" s="46"/>
      <c r="AF730" s="47"/>
      <c r="AH730" s="59"/>
    </row>
    <row r="731" customFormat="false" ht="15" hidden="false" customHeight="false" outlineLevel="0" collapsed="false">
      <c r="A731" s="48" t="s">
        <v>32</v>
      </c>
      <c r="B731" s="63" t="n">
        <v>0</v>
      </c>
      <c r="C731" s="50" t="s">
        <v>8</v>
      </c>
      <c r="D731" s="51" t="n">
        <v>200</v>
      </c>
      <c r="E731" s="51" t="n">
        <v>0</v>
      </c>
      <c r="F731" s="51" t="n">
        <v>0</v>
      </c>
      <c r="G731" s="51" t="n">
        <v>0</v>
      </c>
      <c r="H731" s="51" t="n">
        <v>0</v>
      </c>
      <c r="I731" s="52" t="n">
        <v>0</v>
      </c>
      <c r="J731" s="52" t="n">
        <v>0</v>
      </c>
      <c r="K731" s="52" t="n">
        <v>0</v>
      </c>
      <c r="L731" s="52" t="n">
        <v>0</v>
      </c>
      <c r="M731" s="52" t="n">
        <v>0</v>
      </c>
      <c r="N731" s="53" t="n">
        <f aca="false">D731*$D$7</f>
        <v>260</v>
      </c>
      <c r="O731" s="53" t="n">
        <f aca="false">E731*$E$7</f>
        <v>0</v>
      </c>
      <c r="P731" s="53" t="n">
        <f aca="false">F731*$F$7</f>
        <v>0</v>
      </c>
      <c r="Q731" s="53" t="n">
        <f aca="false">G731*$G$7</f>
        <v>0</v>
      </c>
      <c r="R731" s="53" t="n">
        <f aca="false">H731*$H$7</f>
        <v>0</v>
      </c>
      <c r="S731" s="53" t="n">
        <f aca="false">(N731/100)*(I731*$I$7)+(N731/100)*(J731*$J$7)</f>
        <v>0</v>
      </c>
      <c r="T731" s="53" t="n">
        <f aca="false">(O731/100)*(K731*$K$7)</f>
        <v>0</v>
      </c>
      <c r="U731" s="53" t="n">
        <f aca="false">(P731/100)*(K731*$K$7)+(P731/100)*(L731*$L$7)</f>
        <v>0</v>
      </c>
      <c r="V731" s="53" t="n">
        <f aca="false">(Q731/100)*(L731*$L$7)</f>
        <v>0</v>
      </c>
      <c r="W731" s="53" t="n">
        <f aca="false">(R731/100)*(K731*$K$7)+(R731/100)*(L731*$L$7)</f>
        <v>0</v>
      </c>
      <c r="X731" s="53" t="n">
        <f aca="false">N731+S731</f>
        <v>260</v>
      </c>
      <c r="Y731" s="53" t="n">
        <f aca="false">O731+T731</f>
        <v>0</v>
      </c>
      <c r="Z731" s="53" t="n">
        <f aca="false">P731+U731</f>
        <v>0</v>
      </c>
      <c r="AA731" s="53" t="n">
        <f aca="false">Q731+V731</f>
        <v>0</v>
      </c>
      <c r="AB731" s="53" t="n">
        <f aca="false">R731+W731</f>
        <v>0</v>
      </c>
      <c r="AC731" s="54" t="n">
        <f aca="false">ROUND(X731+Y731+Z731+AA731+AB731,1)</f>
        <v>260</v>
      </c>
      <c r="AD731" s="55" t="n">
        <f aca="false">(ROUND(AC731-AC727,1)/AC727)</f>
        <v>0</v>
      </c>
      <c r="AE731" s="46"/>
      <c r="AF731" s="47"/>
      <c r="AH731" s="59"/>
    </row>
    <row r="732" customFormat="false" ht="15" hidden="false" customHeight="false" outlineLevel="0" collapsed="false">
      <c r="A732" s="48" t="s">
        <v>33</v>
      </c>
      <c r="B732" s="63"/>
      <c r="C732" s="50" t="s">
        <v>9</v>
      </c>
      <c r="D732" s="51" t="n">
        <v>200</v>
      </c>
      <c r="E732" s="51" t="n">
        <v>0</v>
      </c>
      <c r="F732" s="51" t="n">
        <v>0</v>
      </c>
      <c r="G732" s="51" t="n">
        <v>0</v>
      </c>
      <c r="H732" s="51" t="n">
        <v>0</v>
      </c>
      <c r="I732" s="52" t="n">
        <v>0</v>
      </c>
      <c r="J732" s="52" t="n">
        <v>0</v>
      </c>
      <c r="K732" s="52" t="n">
        <v>0</v>
      </c>
      <c r="L732" s="52" t="n">
        <v>0</v>
      </c>
      <c r="M732" s="52" t="n">
        <v>0</v>
      </c>
      <c r="N732" s="53" t="n">
        <f aca="false">D732*$D$8</f>
        <v>260</v>
      </c>
      <c r="O732" s="53" t="n">
        <f aca="false">E732*$E$8</f>
        <v>0</v>
      </c>
      <c r="P732" s="53" t="n">
        <f aca="false">F732*$F$8</f>
        <v>0</v>
      </c>
      <c r="Q732" s="53" t="n">
        <f aca="false">G732*$G$8</f>
        <v>0</v>
      </c>
      <c r="R732" s="53" t="n">
        <f aca="false">H732*$H$8</f>
        <v>0</v>
      </c>
      <c r="S732" s="53" t="n">
        <f aca="false">(N732/100)*(I732*$I$8)+(N732/100)*(J732*$J$8)</f>
        <v>0</v>
      </c>
      <c r="T732" s="53" t="n">
        <f aca="false">(O732/100)*(K732*$K$8)</f>
        <v>0</v>
      </c>
      <c r="U732" s="53" t="n">
        <f aca="false">(P732/100)*(K732*$K$8)+(P732/100)*(L732*$L$8)</f>
        <v>0</v>
      </c>
      <c r="V732" s="53" t="n">
        <f aca="false">(Q732/100)*(L732*$L$8)</f>
        <v>0</v>
      </c>
      <c r="W732" s="53" t="n">
        <f aca="false">(R732/100)*(K732*$K$8)+(R732/100)*(L732*$L$8)</f>
        <v>0</v>
      </c>
      <c r="X732" s="53" t="n">
        <f aca="false">N732+S732</f>
        <v>260</v>
      </c>
      <c r="Y732" s="53" t="n">
        <f aca="false">O732+T732</f>
        <v>0</v>
      </c>
      <c r="Z732" s="53" t="n">
        <f aca="false">P732+U732</f>
        <v>0</v>
      </c>
      <c r="AA732" s="53" t="n">
        <f aca="false">Q732+V732</f>
        <v>0</v>
      </c>
      <c r="AB732" s="53" t="n">
        <f aca="false">R732+W732</f>
        <v>0</v>
      </c>
      <c r="AC732" s="54" t="n">
        <f aca="false">ROUND(X732+Y732+Z732+AA732+AB732,1)</f>
        <v>260</v>
      </c>
      <c r="AD732" s="55" t="n">
        <f aca="false">(ROUND(AC732-AC727,1)/AC727)</f>
        <v>0</v>
      </c>
      <c r="AE732" s="46"/>
      <c r="AF732" s="47"/>
      <c r="AH732" s="59"/>
    </row>
    <row r="733" customFormat="false" ht="15" hidden="false" customHeight="false" outlineLevel="0" collapsed="false">
      <c r="A733" s="48" t="s">
        <v>34</v>
      </c>
      <c r="B733" s="63"/>
      <c r="C733" s="50" t="s">
        <v>10</v>
      </c>
      <c r="D733" s="51" t="n">
        <v>100</v>
      </c>
      <c r="E733" s="51" t="n">
        <v>100</v>
      </c>
      <c r="F733" s="51" t="n">
        <v>0</v>
      </c>
      <c r="G733" s="51" t="n">
        <v>0</v>
      </c>
      <c r="H733" s="51" t="n">
        <v>0</v>
      </c>
      <c r="I733" s="52" t="n">
        <v>0</v>
      </c>
      <c r="J733" s="52" t="n">
        <v>0</v>
      </c>
      <c r="K733" s="52" t="n">
        <v>0</v>
      </c>
      <c r="L733" s="52" t="n">
        <v>0</v>
      </c>
      <c r="M733" s="52" t="n">
        <v>0</v>
      </c>
      <c r="N733" s="53" t="n">
        <f aca="false">D733*$D$9</f>
        <v>125</v>
      </c>
      <c r="O733" s="53" t="n">
        <f aca="false">E733*$E$9</f>
        <v>125</v>
      </c>
      <c r="P733" s="53" t="n">
        <f aca="false">F733*$F$9</f>
        <v>0</v>
      </c>
      <c r="Q733" s="53" t="n">
        <f aca="false">G733*$G$9</f>
        <v>0</v>
      </c>
      <c r="R733" s="53" t="n">
        <f aca="false">H733*$H$9</f>
        <v>0</v>
      </c>
      <c r="S733" s="53" t="n">
        <f aca="false">(N733/100)*(I733*$I$9)+(N733/100)*(J733*$J$9)</f>
        <v>0</v>
      </c>
      <c r="T733" s="53" t="n">
        <f aca="false">(O733/100)*(K733*$K$9)</f>
        <v>0</v>
      </c>
      <c r="U733" s="53" t="n">
        <f aca="false">(P733/100)*(K733*$K$9)+(P733/100)*(L733*$L$9)</f>
        <v>0</v>
      </c>
      <c r="V733" s="53" t="n">
        <f aca="false">(Q733/100)*(L733*$L$9)</f>
        <v>0</v>
      </c>
      <c r="W733" s="53" t="n">
        <f aca="false">(R733/100)*(K733*$K$9)+(R733/100)*(L733*$L$9)</f>
        <v>0</v>
      </c>
      <c r="X733" s="53" t="n">
        <f aca="false">N733+S733</f>
        <v>125</v>
      </c>
      <c r="Y733" s="53" t="n">
        <f aca="false">O733+T733</f>
        <v>125</v>
      </c>
      <c r="Z733" s="53" t="n">
        <f aca="false">P733+U733</f>
        <v>0</v>
      </c>
      <c r="AA733" s="53" t="n">
        <f aca="false">Q733+V733</f>
        <v>0</v>
      </c>
      <c r="AB733" s="53" t="n">
        <f aca="false">R733+W733</f>
        <v>0</v>
      </c>
      <c r="AC733" s="54" t="n">
        <f aca="false">ROUND(X733+Y733+Z733+AA733+AB733,1)</f>
        <v>250</v>
      </c>
      <c r="AD733" s="55" t="n">
        <f aca="false">(ROUND(AC733-AC727,1)/AC727)</f>
        <v>-0.0384615384615385</v>
      </c>
      <c r="AE733" s="46"/>
      <c r="AF733" s="47"/>
      <c r="AH733" s="59"/>
    </row>
    <row r="734" customFormat="false" ht="15" hidden="false" customHeight="false" outlineLevel="0" collapsed="false">
      <c r="A734" s="48" t="s">
        <v>35</v>
      </c>
      <c r="B734" s="63"/>
      <c r="C734" s="50" t="s">
        <v>11</v>
      </c>
      <c r="D734" s="51" t="n">
        <v>100</v>
      </c>
      <c r="E734" s="51" t="n">
        <v>0</v>
      </c>
      <c r="F734" s="51" t="n">
        <v>100</v>
      </c>
      <c r="G734" s="51" t="n">
        <v>0</v>
      </c>
      <c r="H734" s="51" t="n">
        <v>0</v>
      </c>
      <c r="I734" s="52" t="n">
        <v>0</v>
      </c>
      <c r="J734" s="52" t="n">
        <v>0</v>
      </c>
      <c r="K734" s="52" t="n">
        <v>0</v>
      </c>
      <c r="L734" s="52" t="n">
        <v>0</v>
      </c>
      <c r="M734" s="52" t="n">
        <v>0</v>
      </c>
      <c r="N734" s="53" t="n">
        <f aca="false">D734*$D$10</f>
        <v>125</v>
      </c>
      <c r="O734" s="53" t="n">
        <f aca="false">E734*$E$10</f>
        <v>0</v>
      </c>
      <c r="P734" s="53" t="n">
        <f aca="false">F734*$F$10</f>
        <v>125</v>
      </c>
      <c r="Q734" s="53" t="n">
        <f aca="false">G734*$G$10</f>
        <v>0</v>
      </c>
      <c r="R734" s="53" t="n">
        <f aca="false">H734*$H$10</f>
        <v>0</v>
      </c>
      <c r="S734" s="53" t="n">
        <f aca="false">(N734/100)*(I734*$I$10)+(N734/100)*(J734*$J$10)</f>
        <v>0</v>
      </c>
      <c r="T734" s="53" t="n">
        <f aca="false">(O734/100)*(K734*$J$10)</f>
        <v>0</v>
      </c>
      <c r="U734" s="53" t="n">
        <f aca="false">(P734/100)*(K734*$K$10)+(P734/100)*(L734*$L$10)</f>
        <v>0</v>
      </c>
      <c r="V734" s="53" t="n">
        <f aca="false">(Q734/100)*(L734*$L$10)</f>
        <v>0</v>
      </c>
      <c r="W734" s="53" t="n">
        <f aca="false">(R734/100)*(K734*$K$10)+(R734/100)*(L734*$L$10)</f>
        <v>0</v>
      </c>
      <c r="X734" s="53" t="n">
        <f aca="false">N734+S734</f>
        <v>125</v>
      </c>
      <c r="Y734" s="53" t="n">
        <f aca="false">O734+T734</f>
        <v>0</v>
      </c>
      <c r="Z734" s="53" t="n">
        <f aca="false">P734+U734</f>
        <v>125</v>
      </c>
      <c r="AA734" s="53" t="n">
        <f aca="false">Q734+V734</f>
        <v>0</v>
      </c>
      <c r="AB734" s="53" t="n">
        <f aca="false">R734+W734</f>
        <v>0</v>
      </c>
      <c r="AC734" s="54" t="n">
        <f aca="false">ROUND(X734+Y734+Z734+AA734+AB734,1)</f>
        <v>250</v>
      </c>
      <c r="AD734" s="55" t="n">
        <f aca="false">(ROUND(AC734-AC727,1)/AC727)</f>
        <v>-0.0384615384615385</v>
      </c>
      <c r="AE734" s="46"/>
      <c r="AF734" s="47"/>
      <c r="AH734" s="59"/>
    </row>
    <row r="735" customFormat="false" ht="15" hidden="false" customHeight="false" outlineLevel="0" collapsed="false">
      <c r="A735" s="48" t="s">
        <v>36</v>
      </c>
      <c r="B735" s="63"/>
      <c r="C735" s="50" t="s">
        <v>12</v>
      </c>
      <c r="D735" s="51" t="n">
        <v>100</v>
      </c>
      <c r="E735" s="51" t="n">
        <v>0</v>
      </c>
      <c r="F735" s="51" t="n">
        <v>0</v>
      </c>
      <c r="G735" s="51" t="n">
        <v>100</v>
      </c>
      <c r="H735" s="51" t="n">
        <v>0</v>
      </c>
      <c r="I735" s="52" t="n">
        <v>0</v>
      </c>
      <c r="J735" s="52" t="n">
        <v>0</v>
      </c>
      <c r="K735" s="52" t="n">
        <v>0</v>
      </c>
      <c r="L735" s="52" t="n">
        <v>0</v>
      </c>
      <c r="M735" s="52" t="n">
        <v>0</v>
      </c>
      <c r="N735" s="53" t="n">
        <f aca="false">D735*$D$11</f>
        <v>125</v>
      </c>
      <c r="O735" s="53" t="n">
        <f aca="false">E735*$E$11</f>
        <v>0</v>
      </c>
      <c r="P735" s="53" t="n">
        <f aca="false">F735*$F$11</f>
        <v>0</v>
      </c>
      <c r="Q735" s="53" t="n">
        <f aca="false">G735*$G$11</f>
        <v>125</v>
      </c>
      <c r="R735" s="53" t="n">
        <f aca="false">H735*$H$11</f>
        <v>0</v>
      </c>
      <c r="S735" s="53" t="n">
        <f aca="false">(N735/100)*(I735*$I$11)+(N735/100)*(J735*$J$11)</f>
        <v>0</v>
      </c>
      <c r="T735" s="53" t="n">
        <f aca="false">(O735/100)*(K735*$K$11)</f>
        <v>0</v>
      </c>
      <c r="U735" s="53" t="n">
        <f aca="false">(P735/100)*(K735*$K$11)+(P735/100)*(L735*$L$11)</f>
        <v>0</v>
      </c>
      <c r="V735" s="53" t="n">
        <f aca="false">(Q735/100)*(L735*$L$11)</f>
        <v>0</v>
      </c>
      <c r="W735" s="53" t="n">
        <f aca="false">(R735/100)*(K735*$K$11)+(R735/100)*(L735*$L$11)</f>
        <v>0</v>
      </c>
      <c r="X735" s="53" t="n">
        <f aca="false">N735+S735</f>
        <v>125</v>
      </c>
      <c r="Y735" s="53" t="n">
        <f aca="false">O735+T735</f>
        <v>0</v>
      </c>
      <c r="Z735" s="53" t="n">
        <f aca="false">P735+U735</f>
        <v>0</v>
      </c>
      <c r="AA735" s="53" t="n">
        <f aca="false">Q735+V735</f>
        <v>125</v>
      </c>
      <c r="AB735" s="53" t="n">
        <f aca="false">R735+W735</f>
        <v>0</v>
      </c>
      <c r="AC735" s="54" t="n">
        <f aca="false">ROUND(X735+Y735+Z735+AA735+AB735,1)</f>
        <v>250</v>
      </c>
      <c r="AD735" s="55" t="n">
        <f aca="false">(ROUND(AC735-AC727,1)/AC727)</f>
        <v>-0.0384615384615385</v>
      </c>
      <c r="AE735" s="46"/>
      <c r="AF735" s="47"/>
      <c r="AH735" s="59"/>
    </row>
    <row r="736" customFormat="false" ht="15" hidden="false" customHeight="false" outlineLevel="0" collapsed="false">
      <c r="A736" s="48" t="s">
        <v>37</v>
      </c>
      <c r="B736" s="63"/>
      <c r="C736" s="50" t="s">
        <v>13</v>
      </c>
      <c r="D736" s="51" t="n">
        <v>100</v>
      </c>
      <c r="E736" s="51" t="n">
        <v>0</v>
      </c>
      <c r="F736" s="51" t="n">
        <v>0</v>
      </c>
      <c r="G736" s="51" t="n">
        <v>0</v>
      </c>
      <c r="H736" s="51" t="n">
        <v>100</v>
      </c>
      <c r="I736" s="52" t="n">
        <v>0</v>
      </c>
      <c r="J736" s="52" t="n">
        <v>0</v>
      </c>
      <c r="K736" s="52" t="n">
        <v>0</v>
      </c>
      <c r="L736" s="52" t="n">
        <v>0</v>
      </c>
      <c r="M736" s="52" t="n">
        <v>0</v>
      </c>
      <c r="N736" s="53" t="n">
        <f aca="false">D736*$D$12</f>
        <v>125</v>
      </c>
      <c r="O736" s="53" t="n">
        <f aca="false">E736*$E$12</f>
        <v>0</v>
      </c>
      <c r="P736" s="53" t="n">
        <f aca="false">F736*$F$12</f>
        <v>0</v>
      </c>
      <c r="Q736" s="53" t="n">
        <f aca="false">G736*$G$12</f>
        <v>0</v>
      </c>
      <c r="R736" s="53" t="n">
        <f aca="false">H736*$H$12</f>
        <v>125</v>
      </c>
      <c r="S736" s="53" t="n">
        <f aca="false">(N736/100)*(I736*$I$12)+(N736/100)*(J736*$J$12)</f>
        <v>0</v>
      </c>
      <c r="T736" s="53" t="n">
        <f aca="false">(O736/100)*(K736*$K$12)</f>
        <v>0</v>
      </c>
      <c r="U736" s="53" t="n">
        <f aca="false">(P736/100)*(K736*$K$12)+(P736/100)*(L736*$L$12)</f>
        <v>0</v>
      </c>
      <c r="V736" s="53" t="n">
        <f aca="false">(Q736/100)*(L736*$L$12)</f>
        <v>0</v>
      </c>
      <c r="W736" s="53" t="n">
        <f aca="false">(R736/100)*(K736*$K$12)+(R736/100)*(L736*$L$12)</f>
        <v>0</v>
      </c>
      <c r="X736" s="53" t="n">
        <f aca="false">N736+S736</f>
        <v>125</v>
      </c>
      <c r="Y736" s="53" t="n">
        <f aca="false">O736+T736</f>
        <v>0</v>
      </c>
      <c r="Z736" s="53" t="n">
        <f aca="false">P736+U736</f>
        <v>0</v>
      </c>
      <c r="AA736" s="53" t="n">
        <f aca="false">Q736+V736</f>
        <v>0</v>
      </c>
      <c r="AB736" s="53" t="n">
        <f aca="false">R736+W736</f>
        <v>125</v>
      </c>
      <c r="AC736" s="54" t="n">
        <f aca="false">ROUND(X736+Y736+Z736+AA736+AB736,1)</f>
        <v>250</v>
      </c>
      <c r="AD736" s="55" t="n">
        <f aca="false">(ROUND(AC736-AC727,1)/AC727)</f>
        <v>-0.0384615384615385</v>
      </c>
      <c r="AE736" s="46"/>
      <c r="AF736" s="47"/>
      <c r="AH736" s="59"/>
    </row>
    <row r="737" customFormat="false" ht="15" hidden="false" customHeight="false" outlineLevel="0" collapsed="false">
      <c r="A737" s="48" t="s">
        <v>38</v>
      </c>
      <c r="B737" s="63"/>
      <c r="C737" s="50" t="s">
        <v>14</v>
      </c>
      <c r="D737" s="51" t="n">
        <v>200</v>
      </c>
      <c r="E737" s="51" t="n">
        <v>0</v>
      </c>
      <c r="F737" s="51" t="n">
        <v>0</v>
      </c>
      <c r="G737" s="51" t="n">
        <v>0</v>
      </c>
      <c r="H737" s="51" t="n">
        <v>0</v>
      </c>
      <c r="I737" s="52" t="n">
        <v>0</v>
      </c>
      <c r="J737" s="52" t="n">
        <v>0</v>
      </c>
      <c r="K737" s="52" t="n">
        <v>0</v>
      </c>
      <c r="L737" s="52" t="n">
        <v>0</v>
      </c>
      <c r="M737" s="52" t="n">
        <v>0</v>
      </c>
      <c r="N737" s="53" t="n">
        <f aca="false">D737*$D$13</f>
        <v>250</v>
      </c>
      <c r="O737" s="53" t="n">
        <f aca="false">E737*$E$13</f>
        <v>0</v>
      </c>
      <c r="P737" s="53" t="n">
        <f aca="false">F737*$F$13</f>
        <v>0</v>
      </c>
      <c r="Q737" s="53" t="n">
        <f aca="false">G737*$G$13</f>
        <v>0</v>
      </c>
      <c r="R737" s="53" t="n">
        <f aca="false">H737*$H$13</f>
        <v>0</v>
      </c>
      <c r="S737" s="53" t="n">
        <f aca="false">(N737/100)*(I737*$I$13)+(N737/100)*(J737*$J$13)+(N737/100)*(M737*$M$13)</f>
        <v>0</v>
      </c>
      <c r="T737" s="53" t="n">
        <f aca="false">(O737/100)*(K737*$K$13)+(O737/100)*(M737*$M$13)</f>
        <v>0</v>
      </c>
      <c r="U737" s="53" t="n">
        <f aca="false">(P737/100)*(K737*$K$13)+(P737/100)*(L737*$L$13)+(P737/100)*(M737*$M$13)</f>
        <v>0</v>
      </c>
      <c r="V737" s="53" t="n">
        <f aca="false">(Q737/100)*(L737*$L$13)+(Q737/100)*(M737*$M$13)</f>
        <v>0</v>
      </c>
      <c r="W737" s="53" t="n">
        <f aca="false">(R737/100)*(K737*$K$13)+(R737/100)*(L737*$L$13)+(R737/100)*(M737*$M$13)</f>
        <v>0</v>
      </c>
      <c r="X737" s="53" t="n">
        <f aca="false">N737+S737</f>
        <v>250</v>
      </c>
      <c r="Y737" s="53" t="n">
        <f aca="false">O737+T737</f>
        <v>0</v>
      </c>
      <c r="Z737" s="53" t="n">
        <f aca="false">P737+U737</f>
        <v>0</v>
      </c>
      <c r="AA737" s="53" t="n">
        <f aca="false">Q737+V737</f>
        <v>0</v>
      </c>
      <c r="AB737" s="53" t="n">
        <f aca="false">R737+W737</f>
        <v>0</v>
      </c>
      <c r="AC737" s="54" t="n">
        <f aca="false">ROUND(X737+Y737+Z737+AA737+AB737,1)</f>
        <v>250</v>
      </c>
      <c r="AD737" s="55" t="n">
        <f aca="false">(ROUND(AC737-AC727,1)/AC727)</f>
        <v>-0.0384615384615385</v>
      </c>
      <c r="AE737" s="46"/>
      <c r="AF737" s="47"/>
      <c r="AH737" s="59"/>
    </row>
    <row r="738" customFormat="false" ht="15" hidden="false" customHeight="false" outlineLevel="0" collapsed="false">
      <c r="A738" s="48" t="s">
        <v>39</v>
      </c>
      <c r="B738" s="63"/>
      <c r="C738" s="50" t="s">
        <v>15</v>
      </c>
      <c r="D738" s="51" t="n">
        <v>200</v>
      </c>
      <c r="E738" s="51" t="n">
        <v>0</v>
      </c>
      <c r="F738" s="51" t="n">
        <v>0</v>
      </c>
      <c r="G738" s="51" t="n">
        <v>0</v>
      </c>
      <c r="H738" s="51" t="n">
        <v>0</v>
      </c>
      <c r="I738" s="52" t="n">
        <v>0</v>
      </c>
      <c r="J738" s="52" t="n">
        <v>0</v>
      </c>
      <c r="K738" s="52" t="n">
        <v>0</v>
      </c>
      <c r="L738" s="52" t="n">
        <v>0</v>
      </c>
      <c r="M738" s="52" t="n">
        <v>0</v>
      </c>
      <c r="N738" s="53" t="n">
        <f aca="false">D738*$D$14</f>
        <v>250</v>
      </c>
      <c r="O738" s="53" t="n">
        <f aca="false">E738*$E$14</f>
        <v>0</v>
      </c>
      <c r="P738" s="53" t="n">
        <f aca="false">F738*$F$14</f>
        <v>0</v>
      </c>
      <c r="Q738" s="53" t="n">
        <f aca="false">G738*$G$14</f>
        <v>0</v>
      </c>
      <c r="R738" s="53" t="n">
        <f aca="false">H738*$H$14</f>
        <v>0</v>
      </c>
      <c r="S738" s="53" t="n">
        <f aca="false">(N738/100)*(I738*$I$14)+(N738/100)*(J738*$J$14)+(N738/100)*(K738*$K$14)</f>
        <v>0</v>
      </c>
      <c r="T738" s="53" t="n">
        <f aca="false">(O738/100)*(K738*$K$14)</f>
        <v>0</v>
      </c>
      <c r="U738" s="53" t="n">
        <f aca="false">(P738/100)*(K738*$K$14)+(P738/100)*(L738*$L$14)</f>
        <v>0</v>
      </c>
      <c r="V738" s="53" t="n">
        <f aca="false">(Q738/100)*(L738*$L$14)</f>
        <v>0</v>
      </c>
      <c r="W738" s="53" t="n">
        <f aca="false">(R738/100)*(K738*$L$14)+(R738/100)*(L738*$M$14)</f>
        <v>0</v>
      </c>
      <c r="X738" s="53" t="n">
        <f aca="false">N738+S738</f>
        <v>250</v>
      </c>
      <c r="Y738" s="53" t="n">
        <f aca="false">O738+T738</f>
        <v>0</v>
      </c>
      <c r="Z738" s="53" t="n">
        <f aca="false">P738+U738</f>
        <v>0</v>
      </c>
      <c r="AA738" s="53" t="n">
        <f aca="false">Q738+V738</f>
        <v>0</v>
      </c>
      <c r="AB738" s="53" t="n">
        <f aca="false">R738+W738</f>
        <v>0</v>
      </c>
      <c r="AC738" s="54" t="n">
        <f aca="false">ROUND(X738+Y738+Z738+AA738+AB738,1)</f>
        <v>250</v>
      </c>
      <c r="AD738" s="55" t="n">
        <f aca="false">(ROUND(AC738-AC727,1)/AC727)</f>
        <v>-0.0384615384615385</v>
      </c>
      <c r="AE738" s="46"/>
      <c r="AF738" s="47"/>
      <c r="AH738" s="59"/>
    </row>
    <row r="739" customFormat="false" ht="15" hidden="false" customHeight="false" outlineLevel="0" collapsed="false">
      <c r="A739" s="48"/>
      <c r="B739" s="63"/>
      <c r="C739" s="50" t="s">
        <v>16</v>
      </c>
      <c r="D739" s="51" t="n">
        <v>200</v>
      </c>
      <c r="E739" s="51" t="n">
        <v>0</v>
      </c>
      <c r="F739" s="51" t="n">
        <v>0</v>
      </c>
      <c r="G739" s="51" t="n">
        <v>0</v>
      </c>
      <c r="H739" s="51" t="n">
        <v>0</v>
      </c>
      <c r="I739" s="52" t="n">
        <v>0</v>
      </c>
      <c r="J739" s="52" t="n">
        <v>0</v>
      </c>
      <c r="K739" s="52" t="n">
        <v>0</v>
      </c>
      <c r="L739" s="52" t="n">
        <v>0</v>
      </c>
      <c r="M739" s="52" t="n">
        <v>0</v>
      </c>
      <c r="N739" s="53" t="n">
        <f aca="false">D739*$D$15</f>
        <v>250</v>
      </c>
      <c r="O739" s="53" t="n">
        <f aca="false">E739*$E$15</f>
        <v>0</v>
      </c>
      <c r="P739" s="53" t="n">
        <f aca="false">F739*$F$15</f>
        <v>0</v>
      </c>
      <c r="Q739" s="53" t="n">
        <f aca="false">G739*$G$15</f>
        <v>0</v>
      </c>
      <c r="R739" s="53" t="n">
        <f aca="false">H739*$H$15</f>
        <v>0</v>
      </c>
      <c r="S739" s="53" t="n">
        <f aca="false">(N739/100)*(I739*$I$15)+(N739/100)*(J739*$J$15)+(N739/100)*(L739*$L$15)</f>
        <v>0</v>
      </c>
      <c r="T739" s="53" t="n">
        <f aca="false">(O739/100)*(K739*$K$15)</f>
        <v>0</v>
      </c>
      <c r="U739" s="53" t="n">
        <f aca="false">(P739/100)*(K739*$K$15)+(P739/100)*(L739*$L$15)</f>
        <v>0</v>
      </c>
      <c r="V739" s="53" t="n">
        <f aca="false">(Q739/100)*(L739*$L$15)</f>
        <v>0</v>
      </c>
      <c r="W739" s="53" t="n">
        <f aca="false">(R739/100)*(K739*$K$15)+(R739/100)*(L739*$L$15)</f>
        <v>0</v>
      </c>
      <c r="X739" s="53" t="n">
        <f aca="false">N739+S739</f>
        <v>250</v>
      </c>
      <c r="Y739" s="53" t="n">
        <f aca="false">O739+T739</f>
        <v>0</v>
      </c>
      <c r="Z739" s="53" t="n">
        <f aca="false">P739+U739</f>
        <v>0</v>
      </c>
      <c r="AA739" s="53" t="n">
        <f aca="false">Q739+V739</f>
        <v>0</v>
      </c>
      <c r="AB739" s="53" t="n">
        <f aca="false">R739+W739</f>
        <v>0</v>
      </c>
      <c r="AC739" s="54" t="n">
        <f aca="false">ROUND(X739+Y739+Z739+AA739+AB739,1)</f>
        <v>250</v>
      </c>
      <c r="AD739" s="55" t="n">
        <f aca="false">(ROUND(AC739-AC727,1)/AC727)</f>
        <v>-0.0384615384615385</v>
      </c>
      <c r="AE739" s="46"/>
      <c r="AF739" s="47"/>
      <c r="AH739" s="59"/>
    </row>
    <row r="740" customFormat="false" ht="15" hidden="false" customHeight="false" outlineLevel="0" collapsed="false">
      <c r="A740" s="48"/>
      <c r="B740" s="63"/>
      <c r="C740" s="50" t="s">
        <v>17</v>
      </c>
      <c r="D740" s="51" t="n">
        <v>200</v>
      </c>
      <c r="E740" s="51" t="n">
        <v>0</v>
      </c>
      <c r="F740" s="51" t="n">
        <v>0</v>
      </c>
      <c r="G740" s="51" t="n">
        <v>0</v>
      </c>
      <c r="H740" s="51" t="n">
        <v>0</v>
      </c>
      <c r="I740" s="52" t="n">
        <v>0</v>
      </c>
      <c r="J740" s="52" t="n">
        <v>0</v>
      </c>
      <c r="K740" s="52" t="n">
        <v>0</v>
      </c>
      <c r="L740" s="52" t="n">
        <v>0</v>
      </c>
      <c r="M740" s="52" t="n">
        <v>0</v>
      </c>
      <c r="N740" s="53" t="n">
        <f aca="false">D740*$D$16</f>
        <v>250</v>
      </c>
      <c r="O740" s="53" t="n">
        <f aca="false">E740*$E$16</f>
        <v>0</v>
      </c>
      <c r="P740" s="53" t="n">
        <f aca="false">F740*$F$16</f>
        <v>0</v>
      </c>
      <c r="Q740" s="53" t="n">
        <f aca="false">G740*$G$16</f>
        <v>0</v>
      </c>
      <c r="R740" s="53" t="n">
        <f aca="false">H740*$H$16</f>
        <v>0</v>
      </c>
      <c r="S740" s="53" t="n">
        <f aca="false">(N740/100)*(I740*$I$16)+(N740/100)*(J740*$J$16)</f>
        <v>0</v>
      </c>
      <c r="T740" s="53" t="n">
        <f aca="false">(O740/100)*(K740*$K$16)</f>
        <v>0</v>
      </c>
      <c r="U740" s="53" t="n">
        <f aca="false">(P740/100)*(K740*$K$16)+(P740/100)*(L740*$L$16)</f>
        <v>0</v>
      </c>
      <c r="V740" s="53" t="n">
        <f aca="false">(Q740/100)*(L740*$L$16)</f>
        <v>0</v>
      </c>
      <c r="W740" s="53" t="n">
        <f aca="false">(R740/100)*(K740*$K$16)+(R740/100)*(L740*$L$16)</f>
        <v>0</v>
      </c>
      <c r="X740" s="53" t="n">
        <f aca="false">N740+S740</f>
        <v>250</v>
      </c>
      <c r="Y740" s="53" t="n">
        <f aca="false">O740+T740</f>
        <v>0</v>
      </c>
      <c r="Z740" s="53" t="n">
        <f aca="false">P740+U740</f>
        <v>0</v>
      </c>
      <c r="AA740" s="53" t="n">
        <f aca="false">Q740+V740</f>
        <v>0</v>
      </c>
      <c r="AB740" s="53" t="n">
        <f aca="false">R740+W740</f>
        <v>0</v>
      </c>
      <c r="AC740" s="54" t="n">
        <f aca="false">ROUND(X740+Y740+Z740+AA740+AB740,1)</f>
        <v>250</v>
      </c>
      <c r="AD740" s="55" t="n">
        <f aca="false">(ROUND(AC740-AC727,1)/AC727)</f>
        <v>-0.0384615384615385</v>
      </c>
      <c r="AE740" s="46"/>
      <c r="AF740" s="47"/>
      <c r="AH740" s="59"/>
    </row>
    <row r="741" customFormat="false" ht="15" hidden="false" customHeight="false" outlineLevel="0" collapsed="false">
      <c r="A741" s="48"/>
      <c r="B741" s="63"/>
      <c r="C741" s="50" t="s">
        <v>18</v>
      </c>
      <c r="D741" s="51" t="n">
        <v>200</v>
      </c>
      <c r="E741" s="51" t="n">
        <v>0</v>
      </c>
      <c r="F741" s="51" t="n">
        <v>0</v>
      </c>
      <c r="G741" s="51" t="n">
        <v>0</v>
      </c>
      <c r="H741" s="51" t="n">
        <v>0</v>
      </c>
      <c r="I741" s="52" t="n">
        <v>0</v>
      </c>
      <c r="J741" s="52" t="n">
        <v>0</v>
      </c>
      <c r="K741" s="52" t="n">
        <v>0</v>
      </c>
      <c r="L741" s="52" t="n">
        <v>0</v>
      </c>
      <c r="M741" s="52" t="n">
        <v>0</v>
      </c>
      <c r="N741" s="53" t="n">
        <f aca="false">D741*$D$17</f>
        <v>250</v>
      </c>
      <c r="O741" s="53" t="n">
        <f aca="false">E741*$E$17</f>
        <v>0</v>
      </c>
      <c r="P741" s="53" t="n">
        <f aca="false">F741*$F$17</f>
        <v>0</v>
      </c>
      <c r="Q741" s="53" t="n">
        <f aca="false">G741*$G$17</f>
        <v>0</v>
      </c>
      <c r="R741" s="53" t="n">
        <f aca="false">H741*$H$17</f>
        <v>0</v>
      </c>
      <c r="S741" s="53" t="n">
        <f aca="false">(N741/100)*(I741*$I$17)+(N741/100)*(J741*$J$17)</f>
        <v>0</v>
      </c>
      <c r="T741" s="53" t="n">
        <f aca="false">(O741/100)*(K741*$K$17)</f>
        <v>0</v>
      </c>
      <c r="U741" s="53" t="n">
        <f aca="false">(P741/100)*(K741*$K$17)+(P741/100)*(L741*$L$17)</f>
        <v>0</v>
      </c>
      <c r="V741" s="53" t="n">
        <f aca="false">(Q741/100)*(L741*$L$17)</f>
        <v>0</v>
      </c>
      <c r="W741" s="53" t="n">
        <f aca="false">(R741/100)*(K741*$K$17)+(R741/100)*(L741*$L$17)</f>
        <v>0</v>
      </c>
      <c r="X741" s="53" t="n">
        <f aca="false">N741+S741</f>
        <v>250</v>
      </c>
      <c r="Y741" s="53" t="n">
        <f aca="false">O741+T741</f>
        <v>0</v>
      </c>
      <c r="Z741" s="53" t="n">
        <f aca="false">P741+U741</f>
        <v>0</v>
      </c>
      <c r="AA741" s="53" t="n">
        <f aca="false">Q741+V741</f>
        <v>0</v>
      </c>
      <c r="AB741" s="53" t="n">
        <f aca="false">R741+W741</f>
        <v>0</v>
      </c>
      <c r="AC741" s="54" t="n">
        <f aca="false">ROUND(X741+Y741+Z741+AA741+AB741,1)</f>
        <v>250</v>
      </c>
      <c r="AD741" s="55" t="n">
        <f aca="false">(ROUND(AC741-AC727,1)/AC727)</f>
        <v>-0.0384615384615385</v>
      </c>
      <c r="AE741" s="46"/>
      <c r="AF741" s="47"/>
      <c r="AH741" s="59"/>
    </row>
    <row r="742" customFormat="false" ht="15" hidden="false" customHeight="false" outlineLevel="0" collapsed="false">
      <c r="A742" s="64"/>
      <c r="B742" s="65" t="s">
        <v>92</v>
      </c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12" t="n">
        <v>350</v>
      </c>
      <c r="AD742" s="12"/>
      <c r="AE742" s="46" t="s">
        <v>28</v>
      </c>
      <c r="AF742" s="47"/>
      <c r="AH742" s="59"/>
    </row>
    <row r="743" customFormat="false" ht="15" hidden="false" customHeight="false" outlineLevel="0" collapsed="false">
      <c r="A743" s="56" t="s">
        <v>19</v>
      </c>
      <c r="B743" s="57" t="s">
        <v>93</v>
      </c>
      <c r="C743" s="40" t="s">
        <v>4</v>
      </c>
      <c r="D743" s="41" t="n">
        <v>72</v>
      </c>
      <c r="E743" s="41" t="n">
        <v>0</v>
      </c>
      <c r="F743" s="41" t="n">
        <v>0</v>
      </c>
      <c r="G743" s="41" t="n">
        <v>0</v>
      </c>
      <c r="H743" s="41" t="n">
        <v>0</v>
      </c>
      <c r="I743" s="42" t="n">
        <v>30</v>
      </c>
      <c r="J743" s="42" t="n">
        <v>60</v>
      </c>
      <c r="K743" s="42" t="n">
        <v>0</v>
      </c>
      <c r="L743" s="42" t="n">
        <v>0</v>
      </c>
      <c r="M743" s="42" t="n">
        <v>0</v>
      </c>
      <c r="N743" s="43" t="n">
        <f aca="false">D743*$D$3</f>
        <v>93.6</v>
      </c>
      <c r="O743" s="43" t="n">
        <f aca="false">E743*$E$3</f>
        <v>0</v>
      </c>
      <c r="P743" s="43" t="n">
        <f aca="false">F743*$F$3</f>
        <v>0</v>
      </c>
      <c r="Q743" s="43" t="n">
        <f aca="false">G743*$G$3</f>
        <v>0</v>
      </c>
      <c r="R743" s="43" t="n">
        <f aca="false">H743*$H$3</f>
        <v>0</v>
      </c>
      <c r="S743" s="43" t="n">
        <f aca="false">(N743/100)*(I743*$I$3)+(N743/100)*(J743*$J$3)</f>
        <v>168.48</v>
      </c>
      <c r="T743" s="43" t="n">
        <f aca="false">(O743/100)*(K743*$K$3)</f>
        <v>0</v>
      </c>
      <c r="U743" s="43" t="n">
        <f aca="false">(P743/100)*(K743*$K$3)+(P743/100)*(L743*$L$3)</f>
        <v>0</v>
      </c>
      <c r="V743" s="43" t="n">
        <f aca="false">(Q743/100)*(L743*$L$3)</f>
        <v>0</v>
      </c>
      <c r="W743" s="43" t="n">
        <f aca="false">(R743/100)*(K743*$K$3)+(R743/100)*(L743*$L$3)</f>
        <v>0</v>
      </c>
      <c r="X743" s="43" t="n">
        <f aca="false">N743+S743</f>
        <v>262.08</v>
      </c>
      <c r="Y743" s="43" t="n">
        <f aca="false">O743+T743</f>
        <v>0</v>
      </c>
      <c r="Z743" s="43" t="n">
        <f aca="false">P743+U743</f>
        <v>0</v>
      </c>
      <c r="AA743" s="43" t="n">
        <f aca="false">Q743+V743</f>
        <v>0</v>
      </c>
      <c r="AB743" s="43" t="n">
        <f aca="false">R743+W743</f>
        <v>0</v>
      </c>
      <c r="AC743" s="44" t="n">
        <f aca="false">ROUND(X743+Y743+Z743+AA743+AB743,1)</f>
        <v>262.1</v>
      </c>
      <c r="AD743" s="45" t="n">
        <v>0</v>
      </c>
      <c r="AE743" s="46"/>
      <c r="AF743" s="47"/>
      <c r="AH743" s="59"/>
    </row>
    <row r="744" customFormat="false" ht="15" hidden="false" customHeight="false" outlineLevel="0" collapsed="false">
      <c r="A744" s="48" t="s">
        <v>29</v>
      </c>
      <c r="B744" s="58" t="n">
        <v>12</v>
      </c>
      <c r="C744" s="50" t="s">
        <v>5</v>
      </c>
      <c r="D744" s="51" t="n">
        <v>72</v>
      </c>
      <c r="E744" s="51" t="n">
        <v>0</v>
      </c>
      <c r="F744" s="51" t="n">
        <v>0</v>
      </c>
      <c r="G744" s="51" t="n">
        <v>0</v>
      </c>
      <c r="H744" s="51" t="n">
        <v>0</v>
      </c>
      <c r="I744" s="52" t="n">
        <v>46</v>
      </c>
      <c r="J744" s="52" t="n">
        <v>76</v>
      </c>
      <c r="K744" s="52" t="n">
        <v>0</v>
      </c>
      <c r="L744" s="52" t="n">
        <v>0</v>
      </c>
      <c r="M744" s="52" t="n">
        <v>0</v>
      </c>
      <c r="N744" s="53" t="n">
        <f aca="false">D744*$D$4</f>
        <v>90</v>
      </c>
      <c r="O744" s="53" t="n">
        <f aca="false">E744*$E$4</f>
        <v>0</v>
      </c>
      <c r="P744" s="53" t="n">
        <f aca="false">F744*$F$4</f>
        <v>0</v>
      </c>
      <c r="Q744" s="53" t="n">
        <f aca="false">G744*$G$4</f>
        <v>0</v>
      </c>
      <c r="R744" s="53" t="n">
        <f aca="false">H744*$H$4</f>
        <v>0</v>
      </c>
      <c r="S744" s="53" t="n">
        <f aca="false">(N744/100)*(I744*$I$4)+(N744/100)*(J744*$J$4)</f>
        <v>219.6</v>
      </c>
      <c r="T744" s="53" t="n">
        <f aca="false">(O744/100)*(K744*$K$4)</f>
        <v>0</v>
      </c>
      <c r="U744" s="53" t="n">
        <f aca="false">(P744/100)*(K744*$K$4)+(P744/100)*(L744*$L$4)</f>
        <v>0</v>
      </c>
      <c r="V744" s="53" t="n">
        <f aca="false">(Q744/100)*(L744*$L$4)</f>
        <v>0</v>
      </c>
      <c r="W744" s="53" t="n">
        <f aca="false">(R744/100)*(K744*$K$4)+(R744/100)*(L744*$L$4)</f>
        <v>0</v>
      </c>
      <c r="X744" s="53" t="n">
        <f aca="false">N744+S744</f>
        <v>309.6</v>
      </c>
      <c r="Y744" s="53" t="n">
        <f aca="false">O744+T744</f>
        <v>0</v>
      </c>
      <c r="Z744" s="53" t="n">
        <f aca="false">P744+U744</f>
        <v>0</v>
      </c>
      <c r="AA744" s="53" t="n">
        <f aca="false">Q744+V744</f>
        <v>0</v>
      </c>
      <c r="AB744" s="53" t="n">
        <f aca="false">R744+W744</f>
        <v>0</v>
      </c>
      <c r="AC744" s="54" t="n">
        <f aca="false">ROUND(X744+Y744+Z744+AA744+AB744,1)</f>
        <v>309.6</v>
      </c>
      <c r="AD744" s="55" t="n">
        <f aca="false">(ROUND(AC744-AC743,1)/AC743)</f>
        <v>0.181228538725677</v>
      </c>
      <c r="AE744" s="46"/>
      <c r="AF744" s="47"/>
      <c r="AH744" s="59"/>
    </row>
    <row r="745" customFormat="false" ht="15" hidden="false" customHeight="false" outlineLevel="0" collapsed="false">
      <c r="A745" s="48" t="s">
        <v>30</v>
      </c>
      <c r="B745" s="58" t="n">
        <v>20</v>
      </c>
      <c r="C745" s="50" t="s">
        <v>6</v>
      </c>
      <c r="D745" s="51" t="n">
        <v>72</v>
      </c>
      <c r="E745" s="51" t="n">
        <v>0</v>
      </c>
      <c r="F745" s="51" t="n">
        <v>0</v>
      </c>
      <c r="G745" s="51" t="n">
        <v>0</v>
      </c>
      <c r="H745" s="51" t="n">
        <v>0</v>
      </c>
      <c r="I745" s="52" t="n">
        <v>30</v>
      </c>
      <c r="J745" s="52" t="n">
        <v>60</v>
      </c>
      <c r="K745" s="52" t="n">
        <v>0</v>
      </c>
      <c r="L745" s="52" t="n">
        <v>0</v>
      </c>
      <c r="M745" s="52" t="n">
        <v>0</v>
      </c>
      <c r="N745" s="53" t="n">
        <f aca="false">D745*$D$5</f>
        <v>93.6</v>
      </c>
      <c r="O745" s="53" t="n">
        <f aca="false">E745*$E$5</f>
        <v>0</v>
      </c>
      <c r="P745" s="53" t="n">
        <f aca="false">F745*$F$5</f>
        <v>0</v>
      </c>
      <c r="Q745" s="53" t="n">
        <f aca="false">G745*$G$5</f>
        <v>0</v>
      </c>
      <c r="R745" s="53" t="n">
        <f aca="false">H745*$H$5</f>
        <v>0</v>
      </c>
      <c r="S745" s="53" t="n">
        <f aca="false">(N745/100)*(I745*$I$5)+(N745/100)*(J745*$J$5)</f>
        <v>168.48</v>
      </c>
      <c r="T745" s="53" t="n">
        <f aca="false">(O745/100)*(K745*$K$5)</f>
        <v>0</v>
      </c>
      <c r="U745" s="53" t="n">
        <f aca="false">(P745/100)*(K745*$K$5)+(P745/100)*(L745*$L$5)</f>
        <v>0</v>
      </c>
      <c r="V745" s="53" t="n">
        <f aca="false">(Q745/100)*(L745*$L$5)</f>
        <v>0</v>
      </c>
      <c r="W745" s="53" t="n">
        <f aca="false">(R745/100)*(K745*$K$5)+(R745/100)*(L745*$L$5)</f>
        <v>0</v>
      </c>
      <c r="X745" s="53" t="n">
        <f aca="false">N745+S745</f>
        <v>262.08</v>
      </c>
      <c r="Y745" s="53" t="n">
        <f aca="false">O745+T745</f>
        <v>0</v>
      </c>
      <c r="Z745" s="53" t="n">
        <f aca="false">P745+U745</f>
        <v>0</v>
      </c>
      <c r="AA745" s="53" t="n">
        <f aca="false">Q745+V745</f>
        <v>0</v>
      </c>
      <c r="AB745" s="53" t="n">
        <f aca="false">R745+W745</f>
        <v>0</v>
      </c>
      <c r="AC745" s="54" t="n">
        <f aca="false">ROUND(X745+Y745+Z745+AA745+AB745,1)</f>
        <v>262.1</v>
      </c>
      <c r="AD745" s="55" t="n">
        <f aca="false">(ROUND(AC745-AC743,1)/AC743)</f>
        <v>0</v>
      </c>
      <c r="AE745" s="46"/>
      <c r="AF745" s="47"/>
      <c r="AH745" s="59"/>
    </row>
    <row r="746" customFormat="false" ht="15" hidden="false" customHeight="false" outlineLevel="0" collapsed="false">
      <c r="A746" s="48" t="s">
        <v>31</v>
      </c>
      <c r="B746" s="58" t="n">
        <v>0</v>
      </c>
      <c r="C746" s="50" t="s">
        <v>7</v>
      </c>
      <c r="D746" s="51" t="n">
        <v>72</v>
      </c>
      <c r="E746" s="51" t="n">
        <v>0</v>
      </c>
      <c r="F746" s="51" t="n">
        <v>0</v>
      </c>
      <c r="G746" s="51" t="n">
        <v>0</v>
      </c>
      <c r="H746" s="51" t="n">
        <v>0</v>
      </c>
      <c r="I746" s="52" t="n">
        <v>30</v>
      </c>
      <c r="J746" s="52" t="n">
        <v>60</v>
      </c>
      <c r="K746" s="52" t="n">
        <v>0</v>
      </c>
      <c r="L746" s="52" t="n">
        <v>0</v>
      </c>
      <c r="M746" s="52" t="n">
        <v>0</v>
      </c>
      <c r="N746" s="53" t="n">
        <f aca="false">D746*$D$6</f>
        <v>93.6</v>
      </c>
      <c r="O746" s="53" t="n">
        <f aca="false">E746*$E$6</f>
        <v>0</v>
      </c>
      <c r="P746" s="53" t="n">
        <f aca="false">F746*$F$6</f>
        <v>0</v>
      </c>
      <c r="Q746" s="53" t="n">
        <f aca="false">G746*$G$6</f>
        <v>0</v>
      </c>
      <c r="R746" s="53" t="n">
        <f aca="false">H746*$H$6</f>
        <v>0</v>
      </c>
      <c r="S746" s="53" t="n">
        <f aca="false">(N746/100)*(I746*$I$6)+(N746/100)*(J746*$J$6)</f>
        <v>168.48</v>
      </c>
      <c r="T746" s="53" t="n">
        <f aca="false">(O746/100)*(K746*$K$6)</f>
        <v>0</v>
      </c>
      <c r="U746" s="53" t="n">
        <f aca="false">(P746/100)*(K746*$K$6)+(P746/100)*(L746*$L$6)</f>
        <v>0</v>
      </c>
      <c r="V746" s="53" t="n">
        <f aca="false">(Q746/100)*(L746*$L$6)</f>
        <v>0</v>
      </c>
      <c r="W746" s="53" t="n">
        <f aca="false">(R746/100)*(K746*$K$6)+(R746/100)*(L746*$L$6)</f>
        <v>0</v>
      </c>
      <c r="X746" s="53" t="n">
        <f aca="false">N746+S746</f>
        <v>262.08</v>
      </c>
      <c r="Y746" s="53" t="n">
        <f aca="false">O746+T746</f>
        <v>0</v>
      </c>
      <c r="Z746" s="53" t="n">
        <f aca="false">P746+U746</f>
        <v>0</v>
      </c>
      <c r="AA746" s="53" t="n">
        <f aca="false">Q746+V746</f>
        <v>0</v>
      </c>
      <c r="AB746" s="53" t="n">
        <f aca="false">R746+W746</f>
        <v>0</v>
      </c>
      <c r="AC746" s="54" t="n">
        <f aca="false">ROUND(X746+Y746+Z746+AA746+AB746,1)</f>
        <v>262.1</v>
      </c>
      <c r="AD746" s="55" t="n">
        <f aca="false">(ROUND(AC746-AC743,1)/AC743)</f>
        <v>0</v>
      </c>
      <c r="AE746" s="46"/>
      <c r="AF746" s="47"/>
      <c r="AH746" s="59"/>
    </row>
    <row r="747" customFormat="false" ht="15" hidden="false" customHeight="false" outlineLevel="0" collapsed="false">
      <c r="A747" s="48" t="s">
        <v>32</v>
      </c>
      <c r="B747" s="58" t="n">
        <v>0</v>
      </c>
      <c r="C747" s="50" t="s">
        <v>8</v>
      </c>
      <c r="D747" s="51" t="n">
        <v>72</v>
      </c>
      <c r="E747" s="51" t="n">
        <v>0</v>
      </c>
      <c r="F747" s="51" t="n">
        <v>0</v>
      </c>
      <c r="G747" s="51" t="n">
        <v>0</v>
      </c>
      <c r="H747" s="51" t="n">
        <v>0</v>
      </c>
      <c r="I747" s="52" t="n">
        <v>30</v>
      </c>
      <c r="J747" s="52" t="n">
        <v>60</v>
      </c>
      <c r="K747" s="52" t="n">
        <v>0</v>
      </c>
      <c r="L747" s="52" t="n">
        <v>0</v>
      </c>
      <c r="M747" s="52" t="n">
        <v>0</v>
      </c>
      <c r="N747" s="53" t="n">
        <f aca="false">D747*$D$7</f>
        <v>93.6</v>
      </c>
      <c r="O747" s="53" t="n">
        <f aca="false">E747*$E$7</f>
        <v>0</v>
      </c>
      <c r="P747" s="53" t="n">
        <f aca="false">F747*$F$7</f>
        <v>0</v>
      </c>
      <c r="Q747" s="53" t="n">
        <f aca="false">G747*$G$7</f>
        <v>0</v>
      </c>
      <c r="R747" s="53" t="n">
        <f aca="false">H747*$H$7</f>
        <v>0</v>
      </c>
      <c r="S747" s="53" t="n">
        <f aca="false">(N747/100)*(I747*$I$7)+(N747/100)*(J747*$J$7)</f>
        <v>168.48</v>
      </c>
      <c r="T747" s="53" t="n">
        <f aca="false">(O747/100)*(K747*$K$7)</f>
        <v>0</v>
      </c>
      <c r="U747" s="53" t="n">
        <f aca="false">(P747/100)*(K747*$K$7)+(P747/100)*(L747*$L$7)</f>
        <v>0</v>
      </c>
      <c r="V747" s="53" t="n">
        <f aca="false">(Q747/100)*(L747*$L$7)</f>
        <v>0</v>
      </c>
      <c r="W747" s="53" t="n">
        <f aca="false">(R747/100)*(K747*$K$7)+(R747/100)*(L747*$L$7)</f>
        <v>0</v>
      </c>
      <c r="X747" s="53" t="n">
        <f aca="false">N747+S747</f>
        <v>262.08</v>
      </c>
      <c r="Y747" s="53" t="n">
        <f aca="false">O747+T747</f>
        <v>0</v>
      </c>
      <c r="Z747" s="53" t="n">
        <f aca="false">P747+U747</f>
        <v>0</v>
      </c>
      <c r="AA747" s="53" t="n">
        <f aca="false">Q747+V747</f>
        <v>0</v>
      </c>
      <c r="AB747" s="53" t="n">
        <f aca="false">R747+W747</f>
        <v>0</v>
      </c>
      <c r="AC747" s="54" t="n">
        <f aca="false">ROUND(X747+Y747+Z747+AA747+AB747,1)</f>
        <v>262.1</v>
      </c>
      <c r="AD747" s="55" t="n">
        <f aca="false">(ROUND(AC747-AC743,1)/AC743)</f>
        <v>0</v>
      </c>
      <c r="AE747" s="46"/>
      <c r="AF747" s="47"/>
      <c r="AH747" s="59"/>
    </row>
    <row r="748" customFormat="false" ht="15" hidden="false" customHeight="false" outlineLevel="0" collapsed="false">
      <c r="A748" s="48" t="s">
        <v>33</v>
      </c>
      <c r="B748" s="58"/>
      <c r="C748" s="50" t="s">
        <v>9</v>
      </c>
      <c r="D748" s="51" t="n">
        <v>72</v>
      </c>
      <c r="E748" s="51" t="n">
        <v>0</v>
      </c>
      <c r="F748" s="51" t="n">
        <v>0</v>
      </c>
      <c r="G748" s="51" t="n">
        <v>0</v>
      </c>
      <c r="H748" s="51" t="n">
        <v>0</v>
      </c>
      <c r="I748" s="52" t="n">
        <v>30</v>
      </c>
      <c r="J748" s="52" t="n">
        <v>60</v>
      </c>
      <c r="K748" s="52" t="n">
        <v>0</v>
      </c>
      <c r="L748" s="52" t="n">
        <v>0</v>
      </c>
      <c r="M748" s="52" t="n">
        <v>0</v>
      </c>
      <c r="N748" s="53" t="n">
        <f aca="false">D748*$D$8</f>
        <v>93.6</v>
      </c>
      <c r="O748" s="53" t="n">
        <f aca="false">E748*$E$8</f>
        <v>0</v>
      </c>
      <c r="P748" s="53" t="n">
        <f aca="false">F748*$F$8</f>
        <v>0</v>
      </c>
      <c r="Q748" s="53" t="n">
        <f aca="false">G748*$G$8</f>
        <v>0</v>
      </c>
      <c r="R748" s="53" t="n">
        <f aca="false">H748*$H$8</f>
        <v>0</v>
      </c>
      <c r="S748" s="53" t="n">
        <f aca="false">(N748/100)*(I748*$I$8)+(N748/100)*(J748*$J$8)</f>
        <v>168.48</v>
      </c>
      <c r="T748" s="53" t="n">
        <f aca="false">(O748/100)*(K748*$K$8)</f>
        <v>0</v>
      </c>
      <c r="U748" s="53" t="n">
        <f aca="false">(P748/100)*(K748*$K$8)+(P748/100)*(L748*$L$8)</f>
        <v>0</v>
      </c>
      <c r="V748" s="53" t="n">
        <f aca="false">(Q748/100)*(L748*$L$8)</f>
        <v>0</v>
      </c>
      <c r="W748" s="53" t="n">
        <f aca="false">(R748/100)*(K748*$K$8)+(R748/100)*(L748*$L$8)</f>
        <v>0</v>
      </c>
      <c r="X748" s="53" t="n">
        <f aca="false">N748+S748</f>
        <v>262.08</v>
      </c>
      <c r="Y748" s="53" t="n">
        <f aca="false">O748+T748</f>
        <v>0</v>
      </c>
      <c r="Z748" s="53" t="n">
        <f aca="false">P748+U748</f>
        <v>0</v>
      </c>
      <c r="AA748" s="53" t="n">
        <f aca="false">Q748+V748</f>
        <v>0</v>
      </c>
      <c r="AB748" s="53" t="n">
        <f aca="false">R748+W748</f>
        <v>0</v>
      </c>
      <c r="AC748" s="54" t="n">
        <f aca="false">ROUND(X748+Y748+Z748+AA748+AB748,1)</f>
        <v>262.1</v>
      </c>
      <c r="AD748" s="55" t="n">
        <f aca="false">(ROUND(AC748-AC743,1)/AC743)</f>
        <v>0</v>
      </c>
      <c r="AE748" s="46"/>
      <c r="AF748" s="47"/>
      <c r="AH748" s="59"/>
    </row>
    <row r="749" customFormat="false" ht="15" hidden="false" customHeight="false" outlineLevel="0" collapsed="false">
      <c r="A749" s="48" t="s">
        <v>34</v>
      </c>
      <c r="B749" s="58"/>
      <c r="C749" s="50" t="s">
        <v>10</v>
      </c>
      <c r="D749" s="51" t="n">
        <v>36</v>
      </c>
      <c r="E749" s="51" t="n">
        <v>80</v>
      </c>
      <c r="F749" s="51" t="n">
        <v>0</v>
      </c>
      <c r="G749" s="51" t="n">
        <v>0</v>
      </c>
      <c r="H749" s="51" t="n">
        <v>0</v>
      </c>
      <c r="I749" s="52" t="n">
        <v>30</v>
      </c>
      <c r="J749" s="52" t="n">
        <v>60</v>
      </c>
      <c r="K749" s="52" t="n">
        <v>95</v>
      </c>
      <c r="L749" s="52" t="n">
        <v>0</v>
      </c>
      <c r="M749" s="52" t="n">
        <v>0</v>
      </c>
      <c r="N749" s="53" t="n">
        <f aca="false">D749*$D$9</f>
        <v>45</v>
      </c>
      <c r="O749" s="53" t="n">
        <f aca="false">E749*$E$9</f>
        <v>100</v>
      </c>
      <c r="P749" s="53" t="n">
        <f aca="false">F749*$F$9</f>
        <v>0</v>
      </c>
      <c r="Q749" s="53" t="n">
        <f aca="false">G749*$G$9</f>
        <v>0</v>
      </c>
      <c r="R749" s="53" t="n">
        <f aca="false">H749*$H$9</f>
        <v>0</v>
      </c>
      <c r="S749" s="53" t="n">
        <f aca="false">(N749/100)*(I749*$I$9)+(N749/100)*(J749*$J$9)</f>
        <v>40.5</v>
      </c>
      <c r="T749" s="53" t="n">
        <f aca="false">(O749/100)*(K749*$K$9)</f>
        <v>133</v>
      </c>
      <c r="U749" s="53" t="n">
        <f aca="false">(P749/100)*(K749*$K$9)+(P749/100)*(L749*$L$9)</f>
        <v>0</v>
      </c>
      <c r="V749" s="53" t="n">
        <f aca="false">(Q749/100)*(L749*$L$9)</f>
        <v>0</v>
      </c>
      <c r="W749" s="53" t="n">
        <f aca="false">(R749/100)*(K749*$K$9)+(R749/100)*(L749*$L$9)</f>
        <v>0</v>
      </c>
      <c r="X749" s="53" t="n">
        <f aca="false">N749+S749</f>
        <v>85.5</v>
      </c>
      <c r="Y749" s="53" t="n">
        <f aca="false">O749+T749</f>
        <v>233</v>
      </c>
      <c r="Z749" s="53" t="n">
        <f aca="false">P749+U749</f>
        <v>0</v>
      </c>
      <c r="AA749" s="53" t="n">
        <f aca="false">Q749+V749</f>
        <v>0</v>
      </c>
      <c r="AB749" s="53" t="n">
        <f aca="false">R749+W749</f>
        <v>0</v>
      </c>
      <c r="AC749" s="54" t="n">
        <f aca="false">ROUND(X749+Y749+Z749+AA749+AB749,1)</f>
        <v>318.5</v>
      </c>
      <c r="AD749" s="55" t="n">
        <f aca="false">(ROUND(AC749-AC743,1)/AC743)</f>
        <v>0.215185043876383</v>
      </c>
      <c r="AE749" s="46"/>
      <c r="AF749" s="47"/>
      <c r="AH749" s="59"/>
    </row>
    <row r="750" customFormat="false" ht="15" hidden="false" customHeight="false" outlineLevel="0" collapsed="false">
      <c r="A750" s="48" t="s">
        <v>35</v>
      </c>
      <c r="B750" s="58"/>
      <c r="C750" s="50" t="s">
        <v>11</v>
      </c>
      <c r="D750" s="51" t="n">
        <v>36</v>
      </c>
      <c r="E750" s="51" t="n">
        <v>0</v>
      </c>
      <c r="F750" s="51" t="n">
        <v>80</v>
      </c>
      <c r="G750" s="51" t="n">
        <v>0</v>
      </c>
      <c r="H750" s="51" t="n">
        <v>0</v>
      </c>
      <c r="I750" s="52" t="n">
        <v>30</v>
      </c>
      <c r="J750" s="52" t="n">
        <v>60</v>
      </c>
      <c r="K750" s="52" t="n">
        <v>47.5</v>
      </c>
      <c r="L750" s="52" t="n">
        <v>47.5</v>
      </c>
      <c r="M750" s="52" t="n">
        <v>0</v>
      </c>
      <c r="N750" s="53" t="n">
        <f aca="false">D750*$D$10</f>
        <v>45</v>
      </c>
      <c r="O750" s="53" t="n">
        <f aca="false">E750*$E$10</f>
        <v>0</v>
      </c>
      <c r="P750" s="53" t="n">
        <f aca="false">F750*$F$10</f>
        <v>100</v>
      </c>
      <c r="Q750" s="53" t="n">
        <f aca="false">G750*$G$10</f>
        <v>0</v>
      </c>
      <c r="R750" s="53" t="n">
        <f aca="false">H750*$H$10</f>
        <v>0</v>
      </c>
      <c r="S750" s="53" t="n">
        <f aca="false">(N750/100)*(I750*$I$10)+(N750/100)*(J750*$J$10)</f>
        <v>40.5</v>
      </c>
      <c r="T750" s="53" t="n">
        <f aca="false">(O750/100)*(K750*$J$10)</f>
        <v>0</v>
      </c>
      <c r="U750" s="53" t="n">
        <f aca="false">(P750/100)*(K750*$K$10)+(P750/100)*(L750*$L$10)</f>
        <v>133</v>
      </c>
      <c r="V750" s="53" t="n">
        <f aca="false">(Q750/100)*(L750*$L$10)</f>
        <v>0</v>
      </c>
      <c r="W750" s="53" t="n">
        <f aca="false">(R750/100)*(K750*$K$10)+(R750/100)*(L750*$L$10)</f>
        <v>0</v>
      </c>
      <c r="X750" s="53" t="n">
        <f aca="false">N750+S750</f>
        <v>85.5</v>
      </c>
      <c r="Y750" s="53" t="n">
        <f aca="false">O750+T750</f>
        <v>0</v>
      </c>
      <c r="Z750" s="53" t="n">
        <f aca="false">P750+U750</f>
        <v>233</v>
      </c>
      <c r="AA750" s="53" t="n">
        <f aca="false">Q750+V750</f>
        <v>0</v>
      </c>
      <c r="AB750" s="53" t="n">
        <f aca="false">R750+W750</f>
        <v>0</v>
      </c>
      <c r="AC750" s="54" t="n">
        <f aca="false">ROUND(X750+Y750+Z750+AA750+AB750,1)</f>
        <v>318.5</v>
      </c>
      <c r="AD750" s="55" t="n">
        <f aca="false">(ROUND(AC750-AC743,1)/AC743)</f>
        <v>0.215185043876383</v>
      </c>
      <c r="AE750" s="46"/>
      <c r="AF750" s="47"/>
      <c r="AH750" s="59"/>
    </row>
    <row r="751" customFormat="false" ht="15" hidden="false" customHeight="false" outlineLevel="0" collapsed="false">
      <c r="A751" s="48" t="s">
        <v>36</v>
      </c>
      <c r="B751" s="58"/>
      <c r="C751" s="50" t="s">
        <v>12</v>
      </c>
      <c r="D751" s="51" t="n">
        <v>36</v>
      </c>
      <c r="E751" s="51" t="n">
        <v>0</v>
      </c>
      <c r="F751" s="51" t="n">
        <v>0</v>
      </c>
      <c r="G751" s="51" t="n">
        <v>80</v>
      </c>
      <c r="H751" s="51" t="n">
        <v>0</v>
      </c>
      <c r="I751" s="52" t="n">
        <v>30</v>
      </c>
      <c r="J751" s="52" t="n">
        <v>60</v>
      </c>
      <c r="K751" s="52" t="n">
        <v>0</v>
      </c>
      <c r="L751" s="52" t="n">
        <v>95</v>
      </c>
      <c r="M751" s="52" t="n">
        <v>0</v>
      </c>
      <c r="N751" s="53" t="n">
        <f aca="false">D751*$D$11</f>
        <v>45</v>
      </c>
      <c r="O751" s="53" t="n">
        <f aca="false">E751*$E$11</f>
        <v>0</v>
      </c>
      <c r="P751" s="53" t="n">
        <f aca="false">F751*$F$11</f>
        <v>0</v>
      </c>
      <c r="Q751" s="53" t="n">
        <f aca="false">G751*$G$11</f>
        <v>100</v>
      </c>
      <c r="R751" s="53" t="n">
        <f aca="false">H751*$H$11</f>
        <v>0</v>
      </c>
      <c r="S751" s="53" t="n">
        <f aca="false">(N751/100)*(I751*$I$11)+(N751/100)*(J751*$J$11)</f>
        <v>40.5</v>
      </c>
      <c r="T751" s="53" t="n">
        <f aca="false">(O751/100)*(K751*$K$11)</f>
        <v>0</v>
      </c>
      <c r="U751" s="53" t="n">
        <f aca="false">(P751/100)*(K751*$K$11)+(P751/100)*(L751*$L$11)</f>
        <v>0</v>
      </c>
      <c r="V751" s="53" t="n">
        <f aca="false">(Q751/100)*(L751*$L$11)</f>
        <v>133</v>
      </c>
      <c r="W751" s="53" t="n">
        <f aca="false">(R751/100)*(K751*$K$11)+(R751/100)*(L751*$L$11)</f>
        <v>0</v>
      </c>
      <c r="X751" s="53" t="n">
        <f aca="false">N751+S751</f>
        <v>85.5</v>
      </c>
      <c r="Y751" s="53" t="n">
        <f aca="false">O751+T751</f>
        <v>0</v>
      </c>
      <c r="Z751" s="53" t="n">
        <f aca="false">P751+U751</f>
        <v>0</v>
      </c>
      <c r="AA751" s="53" t="n">
        <f aca="false">Q751+V751</f>
        <v>233</v>
      </c>
      <c r="AB751" s="53" t="n">
        <f aca="false">R751+W751</f>
        <v>0</v>
      </c>
      <c r="AC751" s="54" t="n">
        <f aca="false">ROUND(X751+Y751+Z751+AA751+AB751,1)</f>
        <v>318.5</v>
      </c>
      <c r="AD751" s="55" t="n">
        <f aca="false">(ROUND(AC751-AC743,1)/AC743)</f>
        <v>0.215185043876383</v>
      </c>
      <c r="AE751" s="46"/>
      <c r="AF751" s="47"/>
      <c r="AH751" s="59"/>
    </row>
    <row r="752" customFormat="false" ht="15" hidden="false" customHeight="false" outlineLevel="0" collapsed="false">
      <c r="A752" s="48" t="s">
        <v>37</v>
      </c>
      <c r="B752" s="58"/>
      <c r="C752" s="50" t="s">
        <v>13</v>
      </c>
      <c r="D752" s="51" t="n">
        <v>36</v>
      </c>
      <c r="E752" s="51" t="n">
        <v>0</v>
      </c>
      <c r="F752" s="51" t="n">
        <v>0</v>
      </c>
      <c r="G752" s="51" t="n">
        <v>0</v>
      </c>
      <c r="H752" s="51" t="n">
        <v>80</v>
      </c>
      <c r="I752" s="52" t="n">
        <v>30</v>
      </c>
      <c r="J752" s="52" t="n">
        <v>60</v>
      </c>
      <c r="K752" s="52" t="n">
        <v>47.5</v>
      </c>
      <c r="L752" s="52" t="n">
        <v>47.5</v>
      </c>
      <c r="M752" s="52" t="n">
        <v>0</v>
      </c>
      <c r="N752" s="53" t="n">
        <f aca="false">D752*$D$12</f>
        <v>45</v>
      </c>
      <c r="O752" s="53" t="n">
        <f aca="false">E752*$E$12</f>
        <v>0</v>
      </c>
      <c r="P752" s="53" t="n">
        <f aca="false">F752*$F$12</f>
        <v>0</v>
      </c>
      <c r="Q752" s="53" t="n">
        <f aca="false">G752*$G$12</f>
        <v>0</v>
      </c>
      <c r="R752" s="53" t="n">
        <f aca="false">H752*$H$12</f>
        <v>100</v>
      </c>
      <c r="S752" s="53" t="n">
        <f aca="false">(N752/100)*(I752*$I$12)+(N752/100)*(J752*$J$12)</f>
        <v>40.5</v>
      </c>
      <c r="T752" s="53" t="n">
        <f aca="false">(O752/100)*(K752*$K$12)</f>
        <v>0</v>
      </c>
      <c r="U752" s="53" t="n">
        <f aca="false">(P752/100)*(K752*$K$12)+(P752/100)*(L752*$L$12)</f>
        <v>0</v>
      </c>
      <c r="V752" s="53" t="n">
        <f aca="false">(Q752/100)*(L752*$L$12)</f>
        <v>0</v>
      </c>
      <c r="W752" s="53" t="n">
        <f aca="false">(R752/100)*(K752*$K$12)+(R752/100)*(L752*$L$12)</f>
        <v>133</v>
      </c>
      <c r="X752" s="53" t="n">
        <f aca="false">N752+S752</f>
        <v>85.5</v>
      </c>
      <c r="Y752" s="53" t="n">
        <f aca="false">O752+T752</f>
        <v>0</v>
      </c>
      <c r="Z752" s="53" t="n">
        <f aca="false">P752+U752</f>
        <v>0</v>
      </c>
      <c r="AA752" s="53" t="n">
        <f aca="false">Q752+V752</f>
        <v>0</v>
      </c>
      <c r="AB752" s="53" t="n">
        <f aca="false">R752+W752</f>
        <v>233</v>
      </c>
      <c r="AC752" s="54" t="n">
        <f aca="false">ROUND(X752+Y752+Z752+AA752+AB752,1)</f>
        <v>318.5</v>
      </c>
      <c r="AD752" s="55" t="n">
        <f aca="false">(ROUND(AC752-AC743,1)/AC743)</f>
        <v>0.215185043876383</v>
      </c>
      <c r="AE752" s="46"/>
      <c r="AF752" s="47"/>
      <c r="AH752" s="59"/>
    </row>
    <row r="753" customFormat="false" ht="15" hidden="false" customHeight="false" outlineLevel="0" collapsed="false">
      <c r="A753" s="48" t="s">
        <v>38</v>
      </c>
      <c r="B753" s="58"/>
      <c r="C753" s="50" t="s">
        <v>14</v>
      </c>
      <c r="D753" s="51" t="n">
        <v>72</v>
      </c>
      <c r="E753" s="51" t="n">
        <v>0</v>
      </c>
      <c r="F753" s="51" t="n">
        <v>0</v>
      </c>
      <c r="G753" s="51" t="n">
        <v>0</v>
      </c>
      <c r="H753" s="51" t="n">
        <v>0</v>
      </c>
      <c r="I753" s="52" t="n">
        <v>30</v>
      </c>
      <c r="J753" s="52" t="n">
        <v>60</v>
      </c>
      <c r="K753" s="52" t="n">
        <v>0</v>
      </c>
      <c r="L753" s="52" t="n">
        <v>0</v>
      </c>
      <c r="M753" s="52" t="n">
        <v>75</v>
      </c>
      <c r="N753" s="53" t="n">
        <f aca="false">D753*$D$13</f>
        <v>90</v>
      </c>
      <c r="O753" s="53" t="n">
        <f aca="false">E753*$E$13</f>
        <v>0</v>
      </c>
      <c r="P753" s="53" t="n">
        <f aca="false">F753*$F$13</f>
        <v>0</v>
      </c>
      <c r="Q753" s="53" t="n">
        <f aca="false">G753*$G$13</f>
        <v>0</v>
      </c>
      <c r="R753" s="53" t="n">
        <f aca="false">H753*$H$13</f>
        <v>0</v>
      </c>
      <c r="S753" s="53" t="n">
        <f aca="false">(N753/100)*(I753*$I$13)+(N753/100)*(J753*$J$13)+(N753/100)*(M753*$M$13)</f>
        <v>216</v>
      </c>
      <c r="T753" s="53" t="n">
        <f aca="false">(O753/100)*(K753*$K$13)+(O753/100)*(M753*$M$13)</f>
        <v>0</v>
      </c>
      <c r="U753" s="53" t="n">
        <f aca="false">(P753/100)*(K753*$K$13)+(P753/100)*(L753*$L$13)+(P753/100)*(M753*$M$13)</f>
        <v>0</v>
      </c>
      <c r="V753" s="53" t="n">
        <f aca="false">(Q753/100)*(L753*$L$13)+(Q753/100)*(M753*$M$13)</f>
        <v>0</v>
      </c>
      <c r="W753" s="53" t="n">
        <f aca="false">(R753/100)*(K753*$K$13)+(R753/100)*(L753*$L$13)+(R753/100)*(M753*$M$13)</f>
        <v>0</v>
      </c>
      <c r="X753" s="53" t="n">
        <f aca="false">N753+S753</f>
        <v>306</v>
      </c>
      <c r="Y753" s="53" t="n">
        <f aca="false">O753+T753</f>
        <v>0</v>
      </c>
      <c r="Z753" s="53" t="n">
        <f aca="false">P753+U753</f>
        <v>0</v>
      </c>
      <c r="AA753" s="53" t="n">
        <f aca="false">Q753+V753</f>
        <v>0</v>
      </c>
      <c r="AB753" s="53" t="n">
        <f aca="false">R753+W753</f>
        <v>0</v>
      </c>
      <c r="AC753" s="54" t="n">
        <f aca="false">ROUND(X753+Y753+Z753+AA753+AB753,1)</f>
        <v>306</v>
      </c>
      <c r="AD753" s="55" t="n">
        <f aca="false">(ROUND(AC753-AC743,1)/AC743)</f>
        <v>0.1674933231591</v>
      </c>
      <c r="AE753" s="46"/>
      <c r="AF753" s="47"/>
      <c r="AH753" s="59"/>
    </row>
    <row r="754" customFormat="false" ht="15" hidden="false" customHeight="false" outlineLevel="0" collapsed="false">
      <c r="A754" s="48" t="s">
        <v>39</v>
      </c>
      <c r="B754" s="58"/>
      <c r="C754" s="50" t="s">
        <v>15</v>
      </c>
      <c r="D754" s="51" t="n">
        <v>72</v>
      </c>
      <c r="E754" s="51" t="n">
        <v>0</v>
      </c>
      <c r="F754" s="51" t="n">
        <v>0</v>
      </c>
      <c r="G754" s="51" t="n">
        <v>0</v>
      </c>
      <c r="H754" s="51" t="n">
        <v>0</v>
      </c>
      <c r="I754" s="52" t="n">
        <v>30</v>
      </c>
      <c r="J754" s="52" t="n">
        <v>60</v>
      </c>
      <c r="K754" s="52" t="n">
        <v>75</v>
      </c>
      <c r="L754" s="52" t="n">
        <v>0</v>
      </c>
      <c r="M754" s="52" t="n">
        <v>0</v>
      </c>
      <c r="N754" s="53" t="n">
        <f aca="false">D754*$D$14</f>
        <v>90</v>
      </c>
      <c r="O754" s="53" t="n">
        <f aca="false">E754*$E$14</f>
        <v>0</v>
      </c>
      <c r="P754" s="53" t="n">
        <f aca="false">F754*$F$14</f>
        <v>0</v>
      </c>
      <c r="Q754" s="53" t="n">
        <f aca="false">G754*$G$14</f>
        <v>0</v>
      </c>
      <c r="R754" s="53" t="n">
        <f aca="false">H754*$H$14</f>
        <v>0</v>
      </c>
      <c r="S754" s="53" t="n">
        <f aca="false">(N754/100)*(I754*$I$14)+(N754/100)*(J754*$J$14)+(N754/100)*(K754*$K$14)</f>
        <v>216</v>
      </c>
      <c r="T754" s="53" t="n">
        <f aca="false">(O754/100)*(K754*$K$14)</f>
        <v>0</v>
      </c>
      <c r="U754" s="53" t="n">
        <f aca="false">(P754/100)*(K754*$K$14)+(P754/100)*(L754*$L$14)</f>
        <v>0</v>
      </c>
      <c r="V754" s="53" t="n">
        <f aca="false">(Q754/100)*(L754*$L$14)</f>
        <v>0</v>
      </c>
      <c r="W754" s="53" t="n">
        <f aca="false">(R754/100)*(K754*$L$14)+(R754/100)*(L754*$M$14)</f>
        <v>0</v>
      </c>
      <c r="X754" s="53" t="n">
        <f aca="false">N754+S754</f>
        <v>306</v>
      </c>
      <c r="Y754" s="53" t="n">
        <f aca="false">O754+T754</f>
        <v>0</v>
      </c>
      <c r="Z754" s="53" t="n">
        <f aca="false">P754+U754</f>
        <v>0</v>
      </c>
      <c r="AA754" s="53" t="n">
        <f aca="false">Q754+V754</f>
        <v>0</v>
      </c>
      <c r="AB754" s="53" t="n">
        <f aca="false">R754+W754</f>
        <v>0</v>
      </c>
      <c r="AC754" s="54" t="n">
        <f aca="false">ROUND(X754+Y754+Z754+AA754+AB754,1)</f>
        <v>306</v>
      </c>
      <c r="AD754" s="55" t="n">
        <f aca="false">(ROUND(AC754-AC743,1)/AC743)</f>
        <v>0.1674933231591</v>
      </c>
      <c r="AE754" s="46"/>
      <c r="AF754" s="47"/>
      <c r="AH754" s="59"/>
    </row>
    <row r="755" customFormat="false" ht="15" hidden="false" customHeight="false" outlineLevel="0" collapsed="false">
      <c r="A755" s="48"/>
      <c r="B755" s="58"/>
      <c r="C755" s="50" t="s">
        <v>16</v>
      </c>
      <c r="D755" s="51" t="n">
        <v>72</v>
      </c>
      <c r="E755" s="51" t="n">
        <v>0</v>
      </c>
      <c r="F755" s="51" t="n">
        <v>0</v>
      </c>
      <c r="G755" s="51" t="n">
        <v>0</v>
      </c>
      <c r="H755" s="51" t="n">
        <v>0</v>
      </c>
      <c r="I755" s="52" t="n">
        <v>30</v>
      </c>
      <c r="J755" s="52" t="n">
        <v>60</v>
      </c>
      <c r="K755" s="52" t="n">
        <v>0</v>
      </c>
      <c r="L755" s="52" t="n">
        <v>75</v>
      </c>
      <c r="M755" s="52" t="n">
        <v>0</v>
      </c>
      <c r="N755" s="53" t="n">
        <f aca="false">D755*$D$15</f>
        <v>90</v>
      </c>
      <c r="O755" s="53" t="n">
        <f aca="false">E755*$E$15</f>
        <v>0</v>
      </c>
      <c r="P755" s="53" t="n">
        <f aca="false">F755*$F$15</f>
        <v>0</v>
      </c>
      <c r="Q755" s="53" t="n">
        <f aca="false">G755*$G$15</f>
        <v>0</v>
      </c>
      <c r="R755" s="53" t="n">
        <f aca="false">H755*$H$15</f>
        <v>0</v>
      </c>
      <c r="S755" s="53" t="n">
        <f aca="false">(N755/100)*(I755*$I$15)+(N755/100)*(J755*$J$15)+(N755/100)*(L755*$L$15)</f>
        <v>216</v>
      </c>
      <c r="T755" s="53" t="n">
        <f aca="false">(O755/100)*(K755*$K$15)</f>
        <v>0</v>
      </c>
      <c r="U755" s="53" t="n">
        <f aca="false">(P755/100)*(K755*$K$15)+(P755/100)*(L755*$L$15)</f>
        <v>0</v>
      </c>
      <c r="V755" s="53" t="n">
        <f aca="false">(Q755/100)*(L755*$L$15)</f>
        <v>0</v>
      </c>
      <c r="W755" s="53" t="n">
        <f aca="false">(R755/100)*(K755*$K$15)+(R755/100)*(L755*$L$15)</f>
        <v>0</v>
      </c>
      <c r="X755" s="53" t="n">
        <f aca="false">N755+S755</f>
        <v>306</v>
      </c>
      <c r="Y755" s="53" t="n">
        <f aca="false">O755+T755</f>
        <v>0</v>
      </c>
      <c r="Z755" s="53" t="n">
        <f aca="false">P755+U755</f>
        <v>0</v>
      </c>
      <c r="AA755" s="53" t="n">
        <f aca="false">Q755+V755</f>
        <v>0</v>
      </c>
      <c r="AB755" s="53" t="n">
        <f aca="false">R755+W755</f>
        <v>0</v>
      </c>
      <c r="AC755" s="54" t="n">
        <f aca="false">ROUND(X755+Y755+Z755+AA755+AB755,1)</f>
        <v>306</v>
      </c>
      <c r="AD755" s="55" t="n">
        <f aca="false">(ROUND(AC755-AC743,1)/AC743)</f>
        <v>0.1674933231591</v>
      </c>
      <c r="AE755" s="46"/>
      <c r="AF755" s="47"/>
      <c r="AH755" s="59"/>
    </row>
    <row r="756" customFormat="false" ht="15" hidden="false" customHeight="false" outlineLevel="0" collapsed="false">
      <c r="A756" s="48"/>
      <c r="B756" s="58"/>
      <c r="C756" s="50" t="s">
        <v>17</v>
      </c>
      <c r="D756" s="51" t="n">
        <v>72</v>
      </c>
      <c r="E756" s="51" t="n">
        <v>0</v>
      </c>
      <c r="F756" s="51" t="n">
        <v>0</v>
      </c>
      <c r="G756" s="51" t="n">
        <v>0</v>
      </c>
      <c r="H756" s="51" t="n">
        <v>0</v>
      </c>
      <c r="I756" s="52" t="n">
        <v>30</v>
      </c>
      <c r="J756" s="52" t="n">
        <v>82</v>
      </c>
      <c r="K756" s="52" t="n">
        <v>0</v>
      </c>
      <c r="L756" s="52" t="n">
        <v>0</v>
      </c>
      <c r="M756" s="52" t="n">
        <v>0</v>
      </c>
      <c r="N756" s="53" t="n">
        <f aca="false">D756*$D$16</f>
        <v>90</v>
      </c>
      <c r="O756" s="53" t="n">
        <f aca="false">E756*$E$16</f>
        <v>0</v>
      </c>
      <c r="P756" s="53" t="n">
        <f aca="false">F756*$F$16</f>
        <v>0</v>
      </c>
      <c r="Q756" s="53" t="n">
        <f aca="false">G756*$G$16</f>
        <v>0</v>
      </c>
      <c r="R756" s="53" t="n">
        <f aca="false">H756*$H$16</f>
        <v>0</v>
      </c>
      <c r="S756" s="53" t="n">
        <f aca="false">(N756/100)*(I756*$I$16)+(N756/100)*(J756*$J$16)</f>
        <v>211.5</v>
      </c>
      <c r="T756" s="53" t="n">
        <f aca="false">(O756/100)*(K756*$K$16)</f>
        <v>0</v>
      </c>
      <c r="U756" s="53" t="n">
        <f aca="false">(P756/100)*(K756*$K$16)+(P756/100)*(L756*$L$16)</f>
        <v>0</v>
      </c>
      <c r="V756" s="53" t="n">
        <f aca="false">(Q756/100)*(L756*$L$16)</f>
        <v>0</v>
      </c>
      <c r="W756" s="53" t="n">
        <f aca="false">(R756/100)*(K756*$K$16)+(R756/100)*(L756*$L$16)</f>
        <v>0</v>
      </c>
      <c r="X756" s="53" t="n">
        <f aca="false">N756+S756</f>
        <v>301.5</v>
      </c>
      <c r="Y756" s="53" t="n">
        <f aca="false">O756+T756</f>
        <v>0</v>
      </c>
      <c r="Z756" s="53" t="n">
        <f aca="false">P756+U756</f>
        <v>0</v>
      </c>
      <c r="AA756" s="53" t="n">
        <f aca="false">Q756+V756</f>
        <v>0</v>
      </c>
      <c r="AB756" s="53" t="n">
        <f aca="false">R756+W756</f>
        <v>0</v>
      </c>
      <c r="AC756" s="54" t="n">
        <f aca="false">ROUND(X756+Y756+Z756+AA756+AB756,1)</f>
        <v>301.5</v>
      </c>
      <c r="AD756" s="55" t="n">
        <f aca="false">(ROUND(AC756-AC743,1)/AC743)</f>
        <v>0.150324303700878</v>
      </c>
      <c r="AE756" s="46"/>
      <c r="AF756" s="47"/>
      <c r="AH756" s="59"/>
    </row>
    <row r="757" customFormat="false" ht="15" hidden="false" customHeight="false" outlineLevel="0" collapsed="false">
      <c r="A757" s="48"/>
      <c r="B757" s="58"/>
      <c r="C757" s="50" t="s">
        <v>18</v>
      </c>
      <c r="D757" s="51" t="n">
        <v>72</v>
      </c>
      <c r="E757" s="51" t="n">
        <v>0</v>
      </c>
      <c r="F757" s="51" t="n">
        <v>0</v>
      </c>
      <c r="G757" s="51" t="n">
        <v>0</v>
      </c>
      <c r="H757" s="51" t="n">
        <v>0</v>
      </c>
      <c r="I757" s="52" t="n">
        <v>63</v>
      </c>
      <c r="J757" s="52" t="n">
        <v>60</v>
      </c>
      <c r="K757" s="52" t="n">
        <v>0</v>
      </c>
      <c r="L757" s="52" t="n">
        <v>0</v>
      </c>
      <c r="M757" s="52" t="n">
        <v>0</v>
      </c>
      <c r="N757" s="53" t="n">
        <f aca="false">D757*$D$17</f>
        <v>90</v>
      </c>
      <c r="O757" s="53" t="n">
        <f aca="false">E757*$E$17</f>
        <v>0</v>
      </c>
      <c r="P757" s="53" t="n">
        <f aca="false">F757*$F$17</f>
        <v>0</v>
      </c>
      <c r="Q757" s="53" t="n">
        <f aca="false">G757*$G$17</f>
        <v>0</v>
      </c>
      <c r="R757" s="53" t="n">
        <f aca="false">H757*$H$17</f>
        <v>0</v>
      </c>
      <c r="S757" s="53" t="n">
        <f aca="false">(N757/100)*(I757*$I$17)+(N757/100)*(J757*$J$17)</f>
        <v>195.75</v>
      </c>
      <c r="T757" s="53" t="n">
        <f aca="false">(O757/100)*(K757*$K$17)</f>
        <v>0</v>
      </c>
      <c r="U757" s="53" t="n">
        <f aca="false">(P757/100)*(K757*$K$17)+(P757/100)*(L757*$L$17)</f>
        <v>0</v>
      </c>
      <c r="V757" s="53" t="n">
        <f aca="false">(Q757/100)*(L757*$L$17)</f>
        <v>0</v>
      </c>
      <c r="W757" s="53" t="n">
        <f aca="false">(R757/100)*(K757*$K$17)+(R757/100)*(L757*$L$17)</f>
        <v>0</v>
      </c>
      <c r="X757" s="53" t="n">
        <f aca="false">N757+S757</f>
        <v>285.75</v>
      </c>
      <c r="Y757" s="53" t="n">
        <f aca="false">O757+T757</f>
        <v>0</v>
      </c>
      <c r="Z757" s="53" t="n">
        <f aca="false">P757+U757</f>
        <v>0</v>
      </c>
      <c r="AA757" s="53" t="n">
        <f aca="false">Q757+V757</f>
        <v>0</v>
      </c>
      <c r="AB757" s="53" t="n">
        <f aca="false">R757+W757</f>
        <v>0</v>
      </c>
      <c r="AC757" s="54" t="n">
        <f aca="false">ROUND(X757+Y757+Z757+AA757+AB757,1)</f>
        <v>285.8</v>
      </c>
      <c r="AD757" s="55" t="n">
        <f aca="false">(ROUND(AC757-AC743,1)/AC743)</f>
        <v>0.0904235024799695</v>
      </c>
      <c r="AE757" s="46" t="s">
        <v>28</v>
      </c>
      <c r="AF757" s="47"/>
      <c r="AH757" s="59"/>
    </row>
    <row r="758" customFormat="false" ht="15" hidden="false" customHeight="false" outlineLevel="0" collapsed="false">
      <c r="A758" s="56" t="s">
        <v>19</v>
      </c>
      <c r="B758" s="60" t="s">
        <v>94</v>
      </c>
      <c r="C758" s="40" t="s">
        <v>50</v>
      </c>
      <c r="D758" s="41" t="n">
        <v>85</v>
      </c>
      <c r="E758" s="41" t="n">
        <v>0</v>
      </c>
      <c r="F758" s="41" t="n">
        <v>0</v>
      </c>
      <c r="G758" s="41" t="n">
        <v>0</v>
      </c>
      <c r="H758" s="41" t="n">
        <v>0</v>
      </c>
      <c r="I758" s="42" t="n">
        <v>50</v>
      </c>
      <c r="J758" s="42" t="n">
        <v>50</v>
      </c>
      <c r="K758" s="42" t="n">
        <v>0</v>
      </c>
      <c r="L758" s="42" t="n">
        <v>0</v>
      </c>
      <c r="M758" s="42" t="n">
        <v>0</v>
      </c>
      <c r="N758" s="43" t="n">
        <f aca="false">D758*$D$3</f>
        <v>110.5</v>
      </c>
      <c r="O758" s="43" t="n">
        <f aca="false">E758*$E$3</f>
        <v>0</v>
      </c>
      <c r="P758" s="43" t="n">
        <f aca="false">F758*$F$3</f>
        <v>0</v>
      </c>
      <c r="Q758" s="43" t="n">
        <f aca="false">G758*$G$3</f>
        <v>0</v>
      </c>
      <c r="R758" s="43" t="n">
        <f aca="false">H758*$H$3</f>
        <v>0</v>
      </c>
      <c r="S758" s="43" t="n">
        <f aca="false">(N758/100)*(I758*$I$3)+(N758/100)*(J758*$J$3)</f>
        <v>221</v>
      </c>
      <c r="T758" s="43" t="n">
        <f aca="false">(O758/100)*(K758*$K$3)</f>
        <v>0</v>
      </c>
      <c r="U758" s="43" t="n">
        <f aca="false">(P758/100)*(K758*$K$3)+(P758/100)*(L758*$L$3)</f>
        <v>0</v>
      </c>
      <c r="V758" s="43" t="n">
        <f aca="false">(Q758/100)*(L758*$L$3)</f>
        <v>0</v>
      </c>
      <c r="W758" s="43" t="n">
        <f aca="false">(R758/100)*(K758*$K$3)+(R758/100)*(L758*$L$3)</f>
        <v>0</v>
      </c>
      <c r="X758" s="43" t="n">
        <f aca="false">N758+S758</f>
        <v>331.5</v>
      </c>
      <c r="Y758" s="43" t="n">
        <f aca="false">O758+T758</f>
        <v>0</v>
      </c>
      <c r="Z758" s="43" t="n">
        <f aca="false">P758+U758</f>
        <v>0</v>
      </c>
      <c r="AA758" s="43" t="n">
        <f aca="false">Q758+V758</f>
        <v>0</v>
      </c>
      <c r="AB758" s="43" t="n">
        <f aca="false">R758+W758</f>
        <v>0</v>
      </c>
      <c r="AC758" s="44" t="n">
        <f aca="false">ROUND(X758+Y758+Z758+AA758+AB758,1)</f>
        <v>331.5</v>
      </c>
      <c r="AD758" s="45"/>
      <c r="AE758" s="46"/>
      <c r="AF758" s="47"/>
      <c r="AH758" s="59"/>
    </row>
    <row r="759" customFormat="false" ht="15" hidden="false" customHeight="false" outlineLevel="0" collapsed="false">
      <c r="A759" s="48" t="s">
        <v>29</v>
      </c>
      <c r="B759" s="61" t="n">
        <v>18</v>
      </c>
      <c r="C759" s="50" t="s">
        <v>5</v>
      </c>
      <c r="D759" s="51" t="n">
        <v>85</v>
      </c>
      <c r="E759" s="51" t="n">
        <v>0</v>
      </c>
      <c r="F759" s="51" t="n">
        <v>0</v>
      </c>
      <c r="G759" s="51" t="n">
        <v>0</v>
      </c>
      <c r="H759" s="51" t="n">
        <v>0</v>
      </c>
      <c r="I759" s="52" t="n">
        <v>70</v>
      </c>
      <c r="J759" s="52" t="n">
        <v>70</v>
      </c>
      <c r="K759" s="52" t="n">
        <v>0</v>
      </c>
      <c r="L759" s="52" t="n">
        <v>0</v>
      </c>
      <c r="M759" s="52" t="n">
        <v>0</v>
      </c>
      <c r="N759" s="53" t="n">
        <f aca="false">D759*$D$4</f>
        <v>106.25</v>
      </c>
      <c r="O759" s="53" t="n">
        <f aca="false">E759*$E$4</f>
        <v>0</v>
      </c>
      <c r="P759" s="53" t="n">
        <f aca="false">F759*$F$4</f>
        <v>0</v>
      </c>
      <c r="Q759" s="53" t="n">
        <f aca="false">G759*$G$4</f>
        <v>0</v>
      </c>
      <c r="R759" s="53" t="n">
        <f aca="false">H759*$H$4</f>
        <v>0</v>
      </c>
      <c r="S759" s="53" t="n">
        <f aca="false">(N759/100)*(I759*$I$4)+(N759/100)*(J759*$J$4)</f>
        <v>297.5</v>
      </c>
      <c r="T759" s="53" t="n">
        <f aca="false">(O759/100)*(K759*$K$4)</f>
        <v>0</v>
      </c>
      <c r="U759" s="53" t="n">
        <f aca="false">(P759/100)*(K759*$K$4)+(P759/100)*(L759*$L$4)</f>
        <v>0</v>
      </c>
      <c r="V759" s="53" t="n">
        <f aca="false">(Q759/100)*(L759*$L$4)</f>
        <v>0</v>
      </c>
      <c r="W759" s="53" t="n">
        <f aca="false">(R759/100)*(K759*$K$4)+(R759/100)*(L759*$L$4)</f>
        <v>0</v>
      </c>
      <c r="X759" s="53" t="n">
        <f aca="false">N759+S759</f>
        <v>403.75</v>
      </c>
      <c r="Y759" s="53" t="n">
        <f aca="false">O759+T759</f>
        <v>0</v>
      </c>
      <c r="Z759" s="53" t="n">
        <f aca="false">P759+U759</f>
        <v>0</v>
      </c>
      <c r="AA759" s="53" t="n">
        <f aca="false">Q759+V759</f>
        <v>0</v>
      </c>
      <c r="AB759" s="53" t="n">
        <f aca="false">R759+W759</f>
        <v>0</v>
      </c>
      <c r="AC759" s="54" t="n">
        <f aca="false">ROUND(X759+Y759+Z759+AA759+AB759,1)</f>
        <v>403.8</v>
      </c>
      <c r="AD759" s="55" t="n">
        <f aca="false">(ROUND(AC759-AC758,1)/AC758)</f>
        <v>0.218099547511312</v>
      </c>
      <c r="AE759" s="46"/>
      <c r="AF759" s="47"/>
      <c r="AH759" s="59"/>
    </row>
    <row r="760" customFormat="false" ht="15" hidden="false" customHeight="false" outlineLevel="0" collapsed="false">
      <c r="A760" s="48" t="s">
        <v>30</v>
      </c>
      <c r="B760" s="61" t="n">
        <v>18</v>
      </c>
      <c r="C760" s="50" t="s">
        <v>6</v>
      </c>
      <c r="D760" s="51" t="n">
        <v>85</v>
      </c>
      <c r="E760" s="51" t="n">
        <v>0</v>
      </c>
      <c r="F760" s="51" t="n">
        <v>0</v>
      </c>
      <c r="G760" s="51" t="n">
        <v>0</v>
      </c>
      <c r="H760" s="51" t="n">
        <v>0</v>
      </c>
      <c r="I760" s="52" t="n">
        <v>50</v>
      </c>
      <c r="J760" s="52" t="n">
        <v>50</v>
      </c>
      <c r="K760" s="52" t="n">
        <v>0</v>
      </c>
      <c r="L760" s="52" t="n">
        <v>0</v>
      </c>
      <c r="M760" s="52" t="n">
        <v>0</v>
      </c>
      <c r="N760" s="53" t="n">
        <f aca="false">D760*$D$5</f>
        <v>110.5</v>
      </c>
      <c r="O760" s="53" t="n">
        <f aca="false">E760*$E$5</f>
        <v>0</v>
      </c>
      <c r="P760" s="53" t="n">
        <f aca="false">F760*$F$5</f>
        <v>0</v>
      </c>
      <c r="Q760" s="53" t="n">
        <f aca="false">G760*$G$5</f>
        <v>0</v>
      </c>
      <c r="R760" s="53" t="n">
        <f aca="false">H760*$H$5</f>
        <v>0</v>
      </c>
      <c r="S760" s="53" t="n">
        <f aca="false">(N760/100)*(I760*$I$5)+(N760/100)*(J760*$J$5)</f>
        <v>221</v>
      </c>
      <c r="T760" s="53" t="n">
        <f aca="false">(O760/100)*(K760*$K$5)</f>
        <v>0</v>
      </c>
      <c r="U760" s="53" t="n">
        <f aca="false">(P760/100)*(K760*$K$5)+(P760/100)*(L760*$L$5)</f>
        <v>0</v>
      </c>
      <c r="V760" s="53" t="n">
        <f aca="false">(Q760/100)*(L760*$L$5)</f>
        <v>0</v>
      </c>
      <c r="W760" s="53" t="n">
        <f aca="false">(R760/100)*(K760*$K$5)+(R760/100)*(L760*$L$5)</f>
        <v>0</v>
      </c>
      <c r="X760" s="53" t="n">
        <f aca="false">N760+S760</f>
        <v>331.5</v>
      </c>
      <c r="Y760" s="53" t="n">
        <f aca="false">O760+T760</f>
        <v>0</v>
      </c>
      <c r="Z760" s="53" t="n">
        <f aca="false">P760+U760</f>
        <v>0</v>
      </c>
      <c r="AA760" s="53" t="n">
        <f aca="false">Q760+V760</f>
        <v>0</v>
      </c>
      <c r="AB760" s="53" t="n">
        <f aca="false">R760+W760</f>
        <v>0</v>
      </c>
      <c r="AC760" s="54" t="n">
        <f aca="false">ROUND(X760+Y760+Z760+AA760+AB760,1)</f>
        <v>331.5</v>
      </c>
      <c r="AD760" s="55" t="n">
        <f aca="false">(ROUND(AC760-AC758,1)/AC758)</f>
        <v>0</v>
      </c>
      <c r="AE760" s="46"/>
      <c r="AF760" s="47"/>
      <c r="AH760" s="59"/>
    </row>
    <row r="761" customFormat="false" ht="15" hidden="false" customHeight="false" outlineLevel="0" collapsed="false">
      <c r="A761" s="48" t="s">
        <v>31</v>
      </c>
      <c r="B761" s="61" t="n">
        <v>0</v>
      </c>
      <c r="C761" s="50" t="s">
        <v>7</v>
      </c>
      <c r="D761" s="51" t="n">
        <v>85</v>
      </c>
      <c r="E761" s="51" t="n">
        <v>0</v>
      </c>
      <c r="F761" s="51" t="n">
        <v>0</v>
      </c>
      <c r="G761" s="51" t="n">
        <v>0</v>
      </c>
      <c r="H761" s="51" t="n">
        <v>0</v>
      </c>
      <c r="I761" s="52" t="n">
        <v>50</v>
      </c>
      <c r="J761" s="52" t="n">
        <v>50</v>
      </c>
      <c r="K761" s="52" t="n">
        <v>0</v>
      </c>
      <c r="L761" s="52" t="n">
        <v>0</v>
      </c>
      <c r="M761" s="52" t="n">
        <v>0</v>
      </c>
      <c r="N761" s="53" t="n">
        <f aca="false">D761*$D$6</f>
        <v>110.5</v>
      </c>
      <c r="O761" s="53" t="n">
        <f aca="false">E761*$E$6</f>
        <v>0</v>
      </c>
      <c r="P761" s="53" t="n">
        <f aca="false">F761*$F$6</f>
        <v>0</v>
      </c>
      <c r="Q761" s="53" t="n">
        <f aca="false">G761*$G$6</f>
        <v>0</v>
      </c>
      <c r="R761" s="53" t="n">
        <f aca="false">H761*$H$6</f>
        <v>0</v>
      </c>
      <c r="S761" s="53" t="n">
        <f aca="false">(N761/100)*(I761*$I$6)+(N761/100)*(J761*$J$6)</f>
        <v>221</v>
      </c>
      <c r="T761" s="53" t="n">
        <f aca="false">(O761/100)*(K761*$K$6)</f>
        <v>0</v>
      </c>
      <c r="U761" s="53" t="n">
        <f aca="false">(P761/100)*(K761*$K$6)+(P761/100)*(L761*$L$6)</f>
        <v>0</v>
      </c>
      <c r="V761" s="53" t="n">
        <f aca="false">(Q761/100)*(L761*$L$6)</f>
        <v>0</v>
      </c>
      <c r="W761" s="53" t="n">
        <f aca="false">(R761/100)*(K761*$K$6)+(R761/100)*(L761*$L$6)</f>
        <v>0</v>
      </c>
      <c r="X761" s="53" t="n">
        <f aca="false">N761+S761</f>
        <v>331.5</v>
      </c>
      <c r="Y761" s="53" t="n">
        <f aca="false">O761+T761</f>
        <v>0</v>
      </c>
      <c r="Z761" s="53" t="n">
        <f aca="false">P761+U761</f>
        <v>0</v>
      </c>
      <c r="AA761" s="53" t="n">
        <f aca="false">Q761+V761</f>
        <v>0</v>
      </c>
      <c r="AB761" s="53" t="n">
        <f aca="false">R761+W761</f>
        <v>0</v>
      </c>
      <c r="AC761" s="54" t="n">
        <f aca="false">ROUND(X761+Y761+Z761+AA761+AB761,1)</f>
        <v>331.5</v>
      </c>
      <c r="AD761" s="55" t="n">
        <f aca="false">(ROUND(AC761-AC758,1)/AC758)</f>
        <v>0</v>
      </c>
      <c r="AE761" s="46"/>
      <c r="AF761" s="47"/>
      <c r="AH761" s="59"/>
    </row>
    <row r="762" customFormat="false" ht="15" hidden="false" customHeight="false" outlineLevel="0" collapsed="false">
      <c r="A762" s="48" t="s">
        <v>32</v>
      </c>
      <c r="B762" s="61" t="n">
        <v>0</v>
      </c>
      <c r="C762" s="50" t="s">
        <v>8</v>
      </c>
      <c r="D762" s="51" t="n">
        <v>85</v>
      </c>
      <c r="E762" s="51" t="n">
        <v>0</v>
      </c>
      <c r="F762" s="51" t="n">
        <v>0</v>
      </c>
      <c r="G762" s="51" t="n">
        <v>0</v>
      </c>
      <c r="H762" s="51" t="n">
        <v>0</v>
      </c>
      <c r="I762" s="52" t="n">
        <v>50</v>
      </c>
      <c r="J762" s="52" t="n">
        <v>50</v>
      </c>
      <c r="K762" s="52" t="n">
        <v>0</v>
      </c>
      <c r="L762" s="52" t="n">
        <v>0</v>
      </c>
      <c r="M762" s="52" t="n">
        <v>0</v>
      </c>
      <c r="N762" s="53" t="n">
        <f aca="false">D762*$D$7</f>
        <v>110.5</v>
      </c>
      <c r="O762" s="53" t="n">
        <f aca="false">E762*$E$7</f>
        <v>0</v>
      </c>
      <c r="P762" s="53" t="n">
        <f aca="false">F762*$F$7</f>
        <v>0</v>
      </c>
      <c r="Q762" s="53" t="n">
        <f aca="false">G762*$G$7</f>
        <v>0</v>
      </c>
      <c r="R762" s="53" t="n">
        <f aca="false">H762*$H$7</f>
        <v>0</v>
      </c>
      <c r="S762" s="53" t="n">
        <f aca="false">(N762/100)*(I762*$I$7)+(N762/100)*(J762*$J$7)</f>
        <v>221</v>
      </c>
      <c r="T762" s="53" t="n">
        <f aca="false">(O762/100)*(K762*$K$7)</f>
        <v>0</v>
      </c>
      <c r="U762" s="53" t="n">
        <f aca="false">(P762/100)*(K762*$K$7)+(P762/100)*(L762*$L$7)</f>
        <v>0</v>
      </c>
      <c r="V762" s="53" t="n">
        <f aca="false">(Q762/100)*(L762*$L$7)</f>
        <v>0</v>
      </c>
      <c r="W762" s="53" t="n">
        <f aca="false">(R762/100)*(K762*$K$7)+(R762/100)*(L762*$L$7)</f>
        <v>0</v>
      </c>
      <c r="X762" s="53" t="n">
        <f aca="false">N762+S762</f>
        <v>331.5</v>
      </c>
      <c r="Y762" s="53" t="n">
        <f aca="false">O762+T762</f>
        <v>0</v>
      </c>
      <c r="Z762" s="53" t="n">
        <f aca="false">P762+U762</f>
        <v>0</v>
      </c>
      <c r="AA762" s="53" t="n">
        <f aca="false">Q762+V762</f>
        <v>0</v>
      </c>
      <c r="AB762" s="53" t="n">
        <f aca="false">R762+W762</f>
        <v>0</v>
      </c>
      <c r="AC762" s="54" t="n">
        <f aca="false">ROUND(X762+Y762+Z762+AA762+AB762,1)</f>
        <v>331.5</v>
      </c>
      <c r="AD762" s="55" t="n">
        <f aca="false">(ROUND(AC762-AC758,1)/AC758)</f>
        <v>0</v>
      </c>
      <c r="AE762" s="46"/>
      <c r="AF762" s="47"/>
      <c r="AH762" s="59"/>
    </row>
    <row r="763" customFormat="false" ht="15" hidden="false" customHeight="false" outlineLevel="0" collapsed="false">
      <c r="A763" s="48" t="s">
        <v>33</v>
      </c>
      <c r="B763" s="61"/>
      <c r="C763" s="50" t="s">
        <v>9</v>
      </c>
      <c r="D763" s="51" t="n">
        <v>85</v>
      </c>
      <c r="E763" s="51" t="n">
        <v>0</v>
      </c>
      <c r="F763" s="51" t="n">
        <v>0</v>
      </c>
      <c r="G763" s="51" t="n">
        <v>0</v>
      </c>
      <c r="H763" s="51" t="n">
        <v>0</v>
      </c>
      <c r="I763" s="52" t="n">
        <v>50</v>
      </c>
      <c r="J763" s="52" t="n">
        <v>50</v>
      </c>
      <c r="K763" s="52" t="n">
        <v>0</v>
      </c>
      <c r="L763" s="52" t="n">
        <v>0</v>
      </c>
      <c r="M763" s="52" t="n">
        <v>0</v>
      </c>
      <c r="N763" s="53" t="n">
        <f aca="false">D763*$D$8</f>
        <v>110.5</v>
      </c>
      <c r="O763" s="53" t="n">
        <f aca="false">E763*$E$8</f>
        <v>0</v>
      </c>
      <c r="P763" s="53" t="n">
        <f aca="false">F763*$F$8</f>
        <v>0</v>
      </c>
      <c r="Q763" s="53" t="n">
        <f aca="false">G763*$G$8</f>
        <v>0</v>
      </c>
      <c r="R763" s="53" t="n">
        <f aca="false">H763*$H$8</f>
        <v>0</v>
      </c>
      <c r="S763" s="53" t="n">
        <f aca="false">(N763/100)*(I763*$I$8)+(N763/100)*(J763*$J$8)</f>
        <v>221</v>
      </c>
      <c r="T763" s="53" t="n">
        <f aca="false">(O763/100)*(K763*$K$8)</f>
        <v>0</v>
      </c>
      <c r="U763" s="53" t="n">
        <f aca="false">(P763/100)*(K763*$K$8)+(P763/100)*(L763*$L$8)</f>
        <v>0</v>
      </c>
      <c r="V763" s="53" t="n">
        <f aca="false">(Q763/100)*(L763*$L$8)</f>
        <v>0</v>
      </c>
      <c r="W763" s="53" t="n">
        <f aca="false">(R763/100)*(K763*$K$8)+(R763/100)*(L763*$L$8)</f>
        <v>0</v>
      </c>
      <c r="X763" s="53" t="n">
        <f aca="false">N763+S763</f>
        <v>331.5</v>
      </c>
      <c r="Y763" s="53" t="n">
        <f aca="false">O763+T763</f>
        <v>0</v>
      </c>
      <c r="Z763" s="53" t="n">
        <f aca="false">P763+U763</f>
        <v>0</v>
      </c>
      <c r="AA763" s="53" t="n">
        <f aca="false">Q763+V763</f>
        <v>0</v>
      </c>
      <c r="AB763" s="53" t="n">
        <f aca="false">R763+W763</f>
        <v>0</v>
      </c>
      <c r="AC763" s="54" t="n">
        <f aca="false">ROUND(X763+Y763+Z763+AA763+AB763,1)</f>
        <v>331.5</v>
      </c>
      <c r="AD763" s="55" t="n">
        <f aca="false">(ROUND(AC763-AC758,1)/AC758)</f>
        <v>0</v>
      </c>
      <c r="AE763" s="46"/>
      <c r="AF763" s="47"/>
      <c r="AH763" s="59"/>
    </row>
    <row r="764" customFormat="false" ht="15" hidden="false" customHeight="false" outlineLevel="0" collapsed="false">
      <c r="A764" s="48" t="s">
        <v>34</v>
      </c>
      <c r="B764" s="61"/>
      <c r="C764" s="50" t="s">
        <v>10</v>
      </c>
      <c r="D764" s="51" t="n">
        <v>42</v>
      </c>
      <c r="E764" s="51" t="n">
        <v>90</v>
      </c>
      <c r="F764" s="51" t="n">
        <v>0</v>
      </c>
      <c r="G764" s="51" t="n">
        <v>0</v>
      </c>
      <c r="H764" s="51" t="n">
        <v>0</v>
      </c>
      <c r="I764" s="52" t="n">
        <v>50</v>
      </c>
      <c r="J764" s="52" t="n">
        <v>50</v>
      </c>
      <c r="K764" s="52" t="n">
        <v>110</v>
      </c>
      <c r="L764" s="52" t="n">
        <v>0</v>
      </c>
      <c r="M764" s="52" t="n">
        <v>0</v>
      </c>
      <c r="N764" s="53" t="n">
        <f aca="false">D764*$D$9</f>
        <v>52.5</v>
      </c>
      <c r="O764" s="53" t="n">
        <f aca="false">E764*$E$9</f>
        <v>112.5</v>
      </c>
      <c r="P764" s="53" t="n">
        <f aca="false">F764*$F$9</f>
        <v>0</v>
      </c>
      <c r="Q764" s="53" t="n">
        <f aca="false">G764*$G$9</f>
        <v>0</v>
      </c>
      <c r="R764" s="53" t="n">
        <f aca="false">H764*$H$9</f>
        <v>0</v>
      </c>
      <c r="S764" s="53" t="n">
        <f aca="false">(N764/100)*(I764*$I$9)+(N764/100)*(J764*$J$9)</f>
        <v>52.5</v>
      </c>
      <c r="T764" s="53" t="n">
        <f aca="false">(O764/100)*(K764*$K$9)</f>
        <v>173.25</v>
      </c>
      <c r="U764" s="53" t="n">
        <f aca="false">(P764/100)*(K764*$K$9)+(P764/100)*(L764*$L$9)</f>
        <v>0</v>
      </c>
      <c r="V764" s="53" t="n">
        <f aca="false">(Q764/100)*(L764*$L$9)</f>
        <v>0</v>
      </c>
      <c r="W764" s="53" t="n">
        <f aca="false">(R764/100)*(K764*$K$9)+(R764/100)*(L764*$L$9)</f>
        <v>0</v>
      </c>
      <c r="X764" s="53" t="n">
        <f aca="false">N764+S764</f>
        <v>105</v>
      </c>
      <c r="Y764" s="53" t="n">
        <f aca="false">O764+T764</f>
        <v>285.75</v>
      </c>
      <c r="Z764" s="53" t="n">
        <f aca="false">P764+U764</f>
        <v>0</v>
      </c>
      <c r="AA764" s="53" t="n">
        <f aca="false">Q764+V764</f>
        <v>0</v>
      </c>
      <c r="AB764" s="53" t="n">
        <f aca="false">R764+W764</f>
        <v>0</v>
      </c>
      <c r="AC764" s="54" t="n">
        <f aca="false">ROUND(X764+Y764+Z764+AA764+AB764,1)</f>
        <v>390.8</v>
      </c>
      <c r="AD764" s="55" t="n">
        <f aca="false">(ROUND(AC764-AC758,1)/AC758)</f>
        <v>0.178883861236802</v>
      </c>
      <c r="AE764" s="46"/>
      <c r="AF764" s="47"/>
      <c r="AH764" s="59"/>
    </row>
    <row r="765" customFormat="false" ht="15" hidden="false" customHeight="false" outlineLevel="0" collapsed="false">
      <c r="A765" s="48" t="s">
        <v>35</v>
      </c>
      <c r="B765" s="61"/>
      <c r="C765" s="50" t="s">
        <v>11</v>
      </c>
      <c r="D765" s="51" t="n">
        <v>42</v>
      </c>
      <c r="E765" s="51" t="n">
        <v>0</v>
      </c>
      <c r="F765" s="51" t="n">
        <v>90</v>
      </c>
      <c r="G765" s="51" t="n">
        <v>0</v>
      </c>
      <c r="H765" s="51" t="n">
        <v>0</v>
      </c>
      <c r="I765" s="52" t="n">
        <v>50</v>
      </c>
      <c r="J765" s="52" t="n">
        <v>50</v>
      </c>
      <c r="K765" s="52" t="n">
        <v>55</v>
      </c>
      <c r="L765" s="52" t="n">
        <v>55</v>
      </c>
      <c r="M765" s="52" t="n">
        <v>0</v>
      </c>
      <c r="N765" s="53" t="n">
        <f aca="false">D765*$D$10</f>
        <v>52.5</v>
      </c>
      <c r="O765" s="53" t="n">
        <f aca="false">E765*$E$10</f>
        <v>0</v>
      </c>
      <c r="P765" s="53" t="n">
        <f aca="false">F765*$F$10</f>
        <v>112.5</v>
      </c>
      <c r="Q765" s="53" t="n">
        <f aca="false">G765*$G$10</f>
        <v>0</v>
      </c>
      <c r="R765" s="53" t="n">
        <f aca="false">H765*$H$10</f>
        <v>0</v>
      </c>
      <c r="S765" s="53" t="n">
        <f aca="false">(N765/100)*(I765*$I$10)+(N765/100)*(J765*$J$10)</f>
        <v>52.5</v>
      </c>
      <c r="T765" s="53" t="n">
        <f aca="false">(O765/100)*(K765*$J$10)</f>
        <v>0</v>
      </c>
      <c r="U765" s="53" t="n">
        <f aca="false">(P765/100)*(K765*$K$10)+(P765/100)*(L765*$L$10)</f>
        <v>173.25</v>
      </c>
      <c r="V765" s="53" t="n">
        <f aca="false">(Q765/100)*(L765*$L$10)</f>
        <v>0</v>
      </c>
      <c r="W765" s="53" t="n">
        <f aca="false">(R765/100)*(K765*$K$10)+(R765/100)*(L765*$L$10)</f>
        <v>0</v>
      </c>
      <c r="X765" s="53" t="n">
        <f aca="false">N765+S765</f>
        <v>105</v>
      </c>
      <c r="Y765" s="53" t="n">
        <f aca="false">O765+T765</f>
        <v>0</v>
      </c>
      <c r="Z765" s="53" t="n">
        <f aca="false">P765+U765</f>
        <v>285.75</v>
      </c>
      <c r="AA765" s="53" t="n">
        <f aca="false">Q765+V765</f>
        <v>0</v>
      </c>
      <c r="AB765" s="53" t="n">
        <f aca="false">R765+W765</f>
        <v>0</v>
      </c>
      <c r="AC765" s="54" t="n">
        <f aca="false">ROUND(X765+Y765+Z765+AA765+AB765,1)</f>
        <v>390.8</v>
      </c>
      <c r="AD765" s="55" t="n">
        <f aca="false">(ROUND(AC765-AC758,1)/AC758)</f>
        <v>0.178883861236802</v>
      </c>
      <c r="AE765" s="46"/>
      <c r="AF765" s="47"/>
      <c r="AH765" s="59"/>
    </row>
    <row r="766" customFormat="false" ht="15" hidden="false" customHeight="false" outlineLevel="0" collapsed="false">
      <c r="A766" s="48" t="s">
        <v>36</v>
      </c>
      <c r="B766" s="61"/>
      <c r="C766" s="50" t="s">
        <v>12</v>
      </c>
      <c r="D766" s="51" t="n">
        <v>42</v>
      </c>
      <c r="E766" s="51" t="n">
        <v>0</v>
      </c>
      <c r="F766" s="51" t="n">
        <v>0</v>
      </c>
      <c r="G766" s="51" t="n">
        <v>90</v>
      </c>
      <c r="H766" s="51" t="n">
        <v>0</v>
      </c>
      <c r="I766" s="52" t="n">
        <v>50</v>
      </c>
      <c r="J766" s="52" t="n">
        <v>50</v>
      </c>
      <c r="K766" s="52" t="n">
        <v>0</v>
      </c>
      <c r="L766" s="52" t="n">
        <v>110</v>
      </c>
      <c r="M766" s="52" t="n">
        <v>0</v>
      </c>
      <c r="N766" s="53" t="n">
        <f aca="false">D766*$D$11</f>
        <v>52.5</v>
      </c>
      <c r="O766" s="53" t="n">
        <f aca="false">E766*$E$11</f>
        <v>0</v>
      </c>
      <c r="P766" s="53" t="n">
        <f aca="false">F766*$F$11</f>
        <v>0</v>
      </c>
      <c r="Q766" s="53" t="n">
        <f aca="false">G766*$G$11</f>
        <v>112.5</v>
      </c>
      <c r="R766" s="53" t="n">
        <f aca="false">H766*$H$11</f>
        <v>0</v>
      </c>
      <c r="S766" s="53" t="n">
        <f aca="false">(N766/100)*(I766*$I$11)+(N766/100)*(J766*$J$11)</f>
        <v>52.5</v>
      </c>
      <c r="T766" s="53" t="n">
        <f aca="false">(O766/100)*(K766*$K$11)</f>
        <v>0</v>
      </c>
      <c r="U766" s="53" t="n">
        <f aca="false">(P766/100)*(K766*$K$11)+(P766/100)*(L766*$L$11)</f>
        <v>0</v>
      </c>
      <c r="V766" s="53" t="n">
        <f aca="false">(Q766/100)*(L766*$L$11)</f>
        <v>173.25</v>
      </c>
      <c r="W766" s="53" t="n">
        <f aca="false">(R766/100)*(K766*$K$11)+(R766/100)*(L766*$L$11)</f>
        <v>0</v>
      </c>
      <c r="X766" s="53" t="n">
        <f aca="false">N766+S766</f>
        <v>105</v>
      </c>
      <c r="Y766" s="53" t="n">
        <f aca="false">O766+T766</f>
        <v>0</v>
      </c>
      <c r="Z766" s="53" t="n">
        <f aca="false">P766+U766</f>
        <v>0</v>
      </c>
      <c r="AA766" s="53" t="n">
        <f aca="false">Q766+V766</f>
        <v>285.75</v>
      </c>
      <c r="AB766" s="53" t="n">
        <f aca="false">R766+W766</f>
        <v>0</v>
      </c>
      <c r="AC766" s="54" t="n">
        <f aca="false">ROUND(X766+Y766+Z766+AA766+AB766,1)</f>
        <v>390.8</v>
      </c>
      <c r="AD766" s="55" t="n">
        <f aca="false">(ROUND(AC766-AC758,1)/AC758)</f>
        <v>0.178883861236802</v>
      </c>
      <c r="AE766" s="46"/>
      <c r="AF766" s="47"/>
      <c r="AH766" s="59"/>
    </row>
    <row r="767" customFormat="false" ht="15" hidden="false" customHeight="false" outlineLevel="0" collapsed="false">
      <c r="A767" s="48" t="s">
        <v>37</v>
      </c>
      <c r="B767" s="61"/>
      <c r="C767" s="50" t="s">
        <v>13</v>
      </c>
      <c r="D767" s="51" t="n">
        <v>42</v>
      </c>
      <c r="E767" s="51" t="n">
        <v>0</v>
      </c>
      <c r="F767" s="51" t="n">
        <v>0</v>
      </c>
      <c r="G767" s="51" t="n">
        <v>0</v>
      </c>
      <c r="H767" s="51" t="n">
        <v>90</v>
      </c>
      <c r="I767" s="52" t="n">
        <v>50</v>
      </c>
      <c r="J767" s="52" t="n">
        <v>50</v>
      </c>
      <c r="K767" s="52" t="n">
        <v>55</v>
      </c>
      <c r="L767" s="52" t="n">
        <v>55</v>
      </c>
      <c r="M767" s="52" t="n">
        <v>0</v>
      </c>
      <c r="N767" s="53" t="n">
        <f aca="false">D767*$D$12</f>
        <v>52.5</v>
      </c>
      <c r="O767" s="53" t="n">
        <f aca="false">E767*$E$12</f>
        <v>0</v>
      </c>
      <c r="P767" s="53" t="n">
        <f aca="false">F767*$F$12</f>
        <v>0</v>
      </c>
      <c r="Q767" s="53" t="n">
        <f aca="false">G767*$G$12</f>
        <v>0</v>
      </c>
      <c r="R767" s="53" t="n">
        <f aca="false">H767*$H$12</f>
        <v>112.5</v>
      </c>
      <c r="S767" s="53" t="n">
        <f aca="false">(N767/100)*(I767*$I$12)+(N767/100)*(J767*$J$12)</f>
        <v>52.5</v>
      </c>
      <c r="T767" s="53" t="n">
        <f aca="false">(O767/100)*(K767*$K$12)</f>
        <v>0</v>
      </c>
      <c r="U767" s="53" t="n">
        <f aca="false">(P767/100)*(K767*$K$12)+(P767/100)*(L767*$L$12)</f>
        <v>0</v>
      </c>
      <c r="V767" s="53" t="n">
        <f aca="false">(Q767/100)*(L767*$L$12)</f>
        <v>0</v>
      </c>
      <c r="W767" s="53" t="n">
        <f aca="false">(R767/100)*(K767*$K$12)+(R767/100)*(L767*$L$12)</f>
        <v>173.25</v>
      </c>
      <c r="X767" s="53" t="n">
        <f aca="false">N767+S767</f>
        <v>105</v>
      </c>
      <c r="Y767" s="53" t="n">
        <f aca="false">O767+T767</f>
        <v>0</v>
      </c>
      <c r="Z767" s="53" t="n">
        <f aca="false">P767+U767</f>
        <v>0</v>
      </c>
      <c r="AA767" s="53" t="n">
        <f aca="false">Q767+V767</f>
        <v>0</v>
      </c>
      <c r="AB767" s="53" t="n">
        <f aca="false">R767+W767</f>
        <v>285.75</v>
      </c>
      <c r="AC767" s="54" t="n">
        <f aca="false">ROUND(X767+Y767+Z767+AA767+AB767,1)</f>
        <v>390.8</v>
      </c>
      <c r="AD767" s="55" t="n">
        <f aca="false">(ROUND(AC767-AC758,1)/AC758)</f>
        <v>0.178883861236802</v>
      </c>
      <c r="AE767" s="46"/>
      <c r="AF767" s="47"/>
      <c r="AH767" s="59"/>
    </row>
    <row r="768" customFormat="false" ht="15" hidden="false" customHeight="false" outlineLevel="0" collapsed="false">
      <c r="A768" s="48" t="s">
        <v>38</v>
      </c>
      <c r="B768" s="61"/>
      <c r="C768" s="50" t="s">
        <v>14</v>
      </c>
      <c r="D768" s="51" t="n">
        <v>85</v>
      </c>
      <c r="E768" s="51" t="n">
        <v>0</v>
      </c>
      <c r="F768" s="51" t="n">
        <v>0</v>
      </c>
      <c r="G768" s="51" t="n">
        <v>0</v>
      </c>
      <c r="H768" s="51" t="n">
        <v>0</v>
      </c>
      <c r="I768" s="52" t="n">
        <v>50</v>
      </c>
      <c r="J768" s="52" t="n">
        <v>50</v>
      </c>
      <c r="K768" s="52" t="n">
        <v>0</v>
      </c>
      <c r="L768" s="52" t="n">
        <v>0</v>
      </c>
      <c r="M768" s="52" t="n">
        <v>80</v>
      </c>
      <c r="N768" s="53" t="n">
        <f aca="false">D768*$D$13</f>
        <v>106.25</v>
      </c>
      <c r="O768" s="53" t="n">
        <f aca="false">E768*$E$13</f>
        <v>0</v>
      </c>
      <c r="P768" s="53" t="n">
        <f aca="false">F768*$F$13</f>
        <v>0</v>
      </c>
      <c r="Q768" s="53" t="n">
        <f aca="false">G768*$G$13</f>
        <v>0</v>
      </c>
      <c r="R768" s="53" t="n">
        <f aca="false">H768*$H$13</f>
        <v>0</v>
      </c>
      <c r="S768" s="53" t="n">
        <f aca="false">(N768/100)*(I768*$I$13)+(N768/100)*(J768*$J$13)+(N768/100)*(M768*$M$13)</f>
        <v>276.25</v>
      </c>
      <c r="T768" s="53" t="n">
        <f aca="false">(O768/100)*(K768*$K$13)+(O768/100)*(M768*$M$13)</f>
        <v>0</v>
      </c>
      <c r="U768" s="53" t="n">
        <f aca="false">(P768/100)*(K768*$K$13)+(P768/100)*(L768*$L$13)+(P768/100)*(M768*$M$13)</f>
        <v>0</v>
      </c>
      <c r="V768" s="53" t="n">
        <f aca="false">(Q768/100)*(L768*$L$13)+(Q768/100)*(M768*$M$13)</f>
        <v>0</v>
      </c>
      <c r="W768" s="53" t="n">
        <f aca="false">(R768/100)*(K768*$K$13)+(R768/100)*(L768*$L$13)+(R768/100)*(M768*$M$13)</f>
        <v>0</v>
      </c>
      <c r="X768" s="53" t="n">
        <f aca="false">N768+S768</f>
        <v>382.5</v>
      </c>
      <c r="Y768" s="53" t="n">
        <f aca="false">O768+T768</f>
        <v>0</v>
      </c>
      <c r="Z768" s="53" t="n">
        <f aca="false">P768+U768</f>
        <v>0</v>
      </c>
      <c r="AA768" s="53" t="n">
        <f aca="false">Q768+V768</f>
        <v>0</v>
      </c>
      <c r="AB768" s="53" t="n">
        <f aca="false">R768+W768</f>
        <v>0</v>
      </c>
      <c r="AC768" s="54" t="n">
        <f aca="false">ROUND(X768+Y768+Z768+AA768+AB768,1)</f>
        <v>382.5</v>
      </c>
      <c r="AD768" s="55" t="n">
        <f aca="false">(ROUND(AC768-AC758,1)/AC758)</f>
        <v>0.153846153846154</v>
      </c>
      <c r="AE768" s="46"/>
      <c r="AF768" s="47"/>
      <c r="AH768" s="47"/>
    </row>
    <row r="769" customFormat="false" ht="15" hidden="false" customHeight="false" outlineLevel="0" collapsed="false">
      <c r="A769" s="48" t="s">
        <v>39</v>
      </c>
      <c r="B769" s="61"/>
      <c r="C769" s="50" t="s">
        <v>15</v>
      </c>
      <c r="D769" s="51" t="n">
        <v>85</v>
      </c>
      <c r="E769" s="51" t="n">
        <v>0</v>
      </c>
      <c r="F769" s="51" t="n">
        <v>0</v>
      </c>
      <c r="G769" s="51" t="n">
        <v>0</v>
      </c>
      <c r="H769" s="51" t="n">
        <v>0</v>
      </c>
      <c r="I769" s="52" t="n">
        <v>50</v>
      </c>
      <c r="J769" s="52" t="n">
        <v>50</v>
      </c>
      <c r="K769" s="52" t="n">
        <v>80</v>
      </c>
      <c r="L769" s="52" t="n">
        <v>0</v>
      </c>
      <c r="M769" s="52" t="n">
        <v>0</v>
      </c>
      <c r="N769" s="53" t="n">
        <f aca="false">D769*$D$14</f>
        <v>106.25</v>
      </c>
      <c r="O769" s="53" t="n">
        <f aca="false">E769*$E$14</f>
        <v>0</v>
      </c>
      <c r="P769" s="53" t="n">
        <f aca="false">F769*$F$14</f>
        <v>0</v>
      </c>
      <c r="Q769" s="53" t="n">
        <f aca="false">G769*$G$14</f>
        <v>0</v>
      </c>
      <c r="R769" s="53" t="n">
        <f aca="false">H769*$H$14</f>
        <v>0</v>
      </c>
      <c r="S769" s="53" t="n">
        <f aca="false">(N769/100)*(I769*$I$14)+(N769/100)*(J769*$J$14)+(N769/100)*(K769*$K$14)</f>
        <v>276.25</v>
      </c>
      <c r="T769" s="53" t="n">
        <f aca="false">(O769/100)*(K769*$K$14)</f>
        <v>0</v>
      </c>
      <c r="U769" s="53" t="n">
        <f aca="false">(P769/100)*(K769*$K$14)+(P769/100)*(L769*$L$14)</f>
        <v>0</v>
      </c>
      <c r="V769" s="53" t="n">
        <f aca="false">(Q769/100)*(L769*$L$14)</f>
        <v>0</v>
      </c>
      <c r="W769" s="53" t="n">
        <f aca="false">(R769/100)*(K769*$L$14)+(R769/100)*(L769*$M$14)</f>
        <v>0</v>
      </c>
      <c r="X769" s="53" t="n">
        <f aca="false">N769+S769</f>
        <v>382.5</v>
      </c>
      <c r="Y769" s="53" t="n">
        <f aca="false">O769+T769</f>
        <v>0</v>
      </c>
      <c r="Z769" s="53" t="n">
        <f aca="false">P769+U769</f>
        <v>0</v>
      </c>
      <c r="AA769" s="53" t="n">
        <f aca="false">Q769+V769</f>
        <v>0</v>
      </c>
      <c r="AB769" s="53" t="n">
        <f aca="false">R769+W769</f>
        <v>0</v>
      </c>
      <c r="AC769" s="54" t="n">
        <f aca="false">ROUND(X769+Y769+Z769+AA769+AB769,1)</f>
        <v>382.5</v>
      </c>
      <c r="AD769" s="55" t="n">
        <f aca="false">(ROUND(AC769-AC758,1)/AC758)</f>
        <v>0.153846153846154</v>
      </c>
      <c r="AE769" s="46"/>
      <c r="AF769" s="47"/>
      <c r="AH769" s="59"/>
    </row>
    <row r="770" customFormat="false" ht="15" hidden="false" customHeight="false" outlineLevel="0" collapsed="false">
      <c r="A770" s="48"/>
      <c r="B770" s="61"/>
      <c r="C770" s="50" t="s">
        <v>16</v>
      </c>
      <c r="D770" s="51" t="n">
        <v>85</v>
      </c>
      <c r="E770" s="51" t="n">
        <v>0</v>
      </c>
      <c r="F770" s="51" t="n">
        <v>0</v>
      </c>
      <c r="G770" s="51" t="n">
        <v>0</v>
      </c>
      <c r="H770" s="51" t="n">
        <v>0</v>
      </c>
      <c r="I770" s="52" t="n">
        <v>50</v>
      </c>
      <c r="J770" s="52" t="n">
        <v>50</v>
      </c>
      <c r="K770" s="52" t="n">
        <v>0</v>
      </c>
      <c r="L770" s="52" t="n">
        <v>80</v>
      </c>
      <c r="M770" s="52" t="n">
        <v>0</v>
      </c>
      <c r="N770" s="53" t="n">
        <f aca="false">D770*$D$15</f>
        <v>106.25</v>
      </c>
      <c r="O770" s="53" t="n">
        <f aca="false">E770*$E$15</f>
        <v>0</v>
      </c>
      <c r="P770" s="53" t="n">
        <f aca="false">F770*$F$15</f>
        <v>0</v>
      </c>
      <c r="Q770" s="53" t="n">
        <f aca="false">G770*$G$15</f>
        <v>0</v>
      </c>
      <c r="R770" s="53" t="n">
        <f aca="false">H770*$H$15</f>
        <v>0</v>
      </c>
      <c r="S770" s="53" t="n">
        <f aca="false">(N770/100)*(I770*$I$15)+(N770/100)*(J770*$J$15)+(N770/100)*(L770*$L$15)</f>
        <v>276.25</v>
      </c>
      <c r="T770" s="53" t="n">
        <f aca="false">(O770/100)*(K770*$K$15)</f>
        <v>0</v>
      </c>
      <c r="U770" s="53" t="n">
        <f aca="false">(P770/100)*(K770*$K$15)+(P770/100)*(L770*$L$15)</f>
        <v>0</v>
      </c>
      <c r="V770" s="53" t="n">
        <f aca="false">(Q770/100)*(L770*$L$15)</f>
        <v>0</v>
      </c>
      <c r="W770" s="53" t="n">
        <f aca="false">(R770/100)*(K770*$K$15)+(R770/100)*(L770*$L$15)</f>
        <v>0</v>
      </c>
      <c r="X770" s="53" t="n">
        <f aca="false">N770+S770</f>
        <v>382.5</v>
      </c>
      <c r="Y770" s="53" t="n">
        <f aca="false">O770+T770</f>
        <v>0</v>
      </c>
      <c r="Z770" s="53" t="n">
        <f aca="false">P770+U770</f>
        <v>0</v>
      </c>
      <c r="AA770" s="53" t="n">
        <f aca="false">Q770+V770</f>
        <v>0</v>
      </c>
      <c r="AB770" s="53" t="n">
        <f aca="false">R770+W770</f>
        <v>0</v>
      </c>
      <c r="AC770" s="54" t="n">
        <f aca="false">ROUND(X770+Y770+Z770+AA770+AB770,1)</f>
        <v>382.5</v>
      </c>
      <c r="AD770" s="55" t="n">
        <f aca="false">(ROUND(AC770-AC758,1)/AC758)</f>
        <v>0.153846153846154</v>
      </c>
      <c r="AE770" s="46"/>
      <c r="AF770" s="47"/>
      <c r="AH770" s="59"/>
    </row>
    <row r="771" customFormat="false" ht="15" hidden="false" customHeight="false" outlineLevel="0" collapsed="false">
      <c r="A771" s="48"/>
      <c r="B771" s="61"/>
      <c r="C771" s="50" t="s">
        <v>17</v>
      </c>
      <c r="D771" s="51" t="n">
        <v>85</v>
      </c>
      <c r="E771" s="51" t="n">
        <v>0</v>
      </c>
      <c r="F771" s="51" t="n">
        <v>0</v>
      </c>
      <c r="G771" s="51" t="n">
        <v>0</v>
      </c>
      <c r="H771" s="51" t="n">
        <v>0</v>
      </c>
      <c r="I771" s="52" t="n">
        <v>50</v>
      </c>
      <c r="J771" s="52" t="n">
        <v>82</v>
      </c>
      <c r="K771" s="52" t="n">
        <v>0</v>
      </c>
      <c r="L771" s="52" t="n">
        <v>0</v>
      </c>
      <c r="M771" s="52" t="n">
        <v>0</v>
      </c>
      <c r="N771" s="53" t="n">
        <f aca="false">D771*$D$16</f>
        <v>106.25</v>
      </c>
      <c r="O771" s="53" t="n">
        <f aca="false">E771*$E$16</f>
        <v>0</v>
      </c>
      <c r="P771" s="53" t="n">
        <f aca="false">F771*$F$16</f>
        <v>0</v>
      </c>
      <c r="Q771" s="53" t="n">
        <f aca="false">G771*$G$16</f>
        <v>0</v>
      </c>
      <c r="R771" s="53" t="n">
        <f aca="false">H771*$H$16</f>
        <v>0</v>
      </c>
      <c r="S771" s="53" t="n">
        <f aca="false">(N771/100)*(I771*$I$16)+(N771/100)*(J771*$J$16)</f>
        <v>270.9375</v>
      </c>
      <c r="T771" s="53" t="n">
        <f aca="false">(O771/100)*(K771*$K$16)</f>
        <v>0</v>
      </c>
      <c r="U771" s="53" t="n">
        <f aca="false">(P771/100)*(K771*$K$16)+(P771/100)*(L771*$L$16)</f>
        <v>0</v>
      </c>
      <c r="V771" s="53" t="n">
        <f aca="false">(Q771/100)*(L771*$L$16)</f>
        <v>0</v>
      </c>
      <c r="W771" s="53" t="n">
        <f aca="false">(R771/100)*(K771*$K$16)+(R771/100)*(L771*$L$16)</f>
        <v>0</v>
      </c>
      <c r="X771" s="53" t="n">
        <f aca="false">N771+S771</f>
        <v>377.1875</v>
      </c>
      <c r="Y771" s="53" t="n">
        <f aca="false">O771+T771</f>
        <v>0</v>
      </c>
      <c r="Z771" s="53" t="n">
        <f aca="false">P771+U771</f>
        <v>0</v>
      </c>
      <c r="AA771" s="53" t="n">
        <f aca="false">Q771+V771</f>
        <v>0</v>
      </c>
      <c r="AB771" s="53" t="n">
        <f aca="false">R771+W771</f>
        <v>0</v>
      </c>
      <c r="AC771" s="54" t="n">
        <f aca="false">ROUND(X771+Y771+Z771+AA771+AB771,1)</f>
        <v>377.2</v>
      </c>
      <c r="AD771" s="55" t="n">
        <f aca="false">(ROUND(AC771-AC758,1)/AC758)</f>
        <v>0.137858220211161</v>
      </c>
      <c r="AE771" s="46"/>
      <c r="AF771" s="47"/>
      <c r="AH771" s="59"/>
    </row>
    <row r="772" customFormat="false" ht="15" hidden="false" customHeight="false" outlineLevel="0" collapsed="false">
      <c r="A772" s="48"/>
      <c r="B772" s="61"/>
      <c r="C772" s="50" t="s">
        <v>18</v>
      </c>
      <c r="D772" s="51" t="n">
        <v>85</v>
      </c>
      <c r="E772" s="51" t="n">
        <v>0</v>
      </c>
      <c r="F772" s="51" t="n">
        <v>0</v>
      </c>
      <c r="G772" s="51" t="n">
        <v>0</v>
      </c>
      <c r="H772" s="51" t="n">
        <v>0</v>
      </c>
      <c r="I772" s="52" t="n">
        <v>82</v>
      </c>
      <c r="J772" s="52" t="n">
        <v>50</v>
      </c>
      <c r="K772" s="52" t="n">
        <v>0</v>
      </c>
      <c r="L772" s="52" t="n">
        <v>0</v>
      </c>
      <c r="M772" s="52" t="n">
        <v>0</v>
      </c>
      <c r="N772" s="53" t="n">
        <f aca="false">D772*$D$17</f>
        <v>106.25</v>
      </c>
      <c r="O772" s="53" t="n">
        <f aca="false">E772*$E$17</f>
        <v>0</v>
      </c>
      <c r="P772" s="53" t="n">
        <f aca="false">F772*$F$17</f>
        <v>0</v>
      </c>
      <c r="Q772" s="53" t="n">
        <f aca="false">G772*$G$17</f>
        <v>0</v>
      </c>
      <c r="R772" s="53" t="n">
        <f aca="false">H772*$H$17</f>
        <v>0</v>
      </c>
      <c r="S772" s="53" t="n">
        <f aca="false">(N772/100)*(I772*$I$17)+(N772/100)*(J772*$J$17)</f>
        <v>270.9375</v>
      </c>
      <c r="T772" s="53" t="n">
        <f aca="false">(O772/100)*(K772*$K$17)</f>
        <v>0</v>
      </c>
      <c r="U772" s="53" t="n">
        <f aca="false">(P772/100)*(K772*$K$17)+(P772/100)*(L772*$L$17)</f>
        <v>0</v>
      </c>
      <c r="V772" s="53" t="n">
        <f aca="false">(Q772/100)*(L772*$L$17)</f>
        <v>0</v>
      </c>
      <c r="W772" s="53" t="n">
        <f aca="false">(R772/100)*(K772*$K$17)+(R772/100)*(L772*$L$17)</f>
        <v>0</v>
      </c>
      <c r="X772" s="53" t="n">
        <f aca="false">N772+S772</f>
        <v>377.1875</v>
      </c>
      <c r="Y772" s="53" t="n">
        <f aca="false">O772+T772</f>
        <v>0</v>
      </c>
      <c r="Z772" s="53" t="n">
        <f aca="false">P772+U772</f>
        <v>0</v>
      </c>
      <c r="AA772" s="53" t="n">
        <f aca="false">Q772+V772</f>
        <v>0</v>
      </c>
      <c r="AB772" s="53" t="n">
        <f aca="false">R772+W772</f>
        <v>0</v>
      </c>
      <c r="AC772" s="54" t="n">
        <f aca="false">ROUND(X772+Y772+Z772+AA772+AB772,1)</f>
        <v>377.2</v>
      </c>
      <c r="AD772" s="55" t="n">
        <f aca="false">(ROUND(AC772-AC758,1)/AC758)</f>
        <v>0.137858220211161</v>
      </c>
      <c r="AE772" s="46" t="s">
        <v>28</v>
      </c>
      <c r="AF772" s="47"/>
      <c r="AH772" s="59"/>
    </row>
    <row r="773" customFormat="false" ht="15" hidden="false" customHeight="false" outlineLevel="0" collapsed="false">
      <c r="A773" s="56" t="s">
        <v>19</v>
      </c>
      <c r="B773" s="60" t="s">
        <v>95</v>
      </c>
      <c r="C773" s="40" t="s">
        <v>50</v>
      </c>
      <c r="D773" s="41" t="n">
        <v>50</v>
      </c>
      <c r="E773" s="41" t="n">
        <v>75</v>
      </c>
      <c r="F773" s="41" t="n">
        <v>0</v>
      </c>
      <c r="G773" s="41" t="n">
        <v>0</v>
      </c>
      <c r="H773" s="41" t="n">
        <v>0</v>
      </c>
      <c r="I773" s="42" t="n">
        <v>20</v>
      </c>
      <c r="J773" s="42" t="n">
        <v>40</v>
      </c>
      <c r="K773" s="42" t="n">
        <v>50</v>
      </c>
      <c r="L773" s="42" t="n">
        <v>0</v>
      </c>
      <c r="M773" s="42" t="n">
        <v>0</v>
      </c>
      <c r="N773" s="43" t="n">
        <f aca="false">D773*$D$3</f>
        <v>65</v>
      </c>
      <c r="O773" s="43" t="n">
        <f aca="false">E773*$E$3</f>
        <v>97.5</v>
      </c>
      <c r="P773" s="43" t="n">
        <f aca="false">F773*$F$3</f>
        <v>0</v>
      </c>
      <c r="Q773" s="43" t="n">
        <f aca="false">G773*$G$3</f>
        <v>0</v>
      </c>
      <c r="R773" s="43" t="n">
        <f aca="false">H773*$H$3</f>
        <v>0</v>
      </c>
      <c r="S773" s="43" t="n">
        <f aca="false">(N773/100)*(I773*$I$3)+(N773/100)*(J773*$J$3)</f>
        <v>78</v>
      </c>
      <c r="T773" s="43" t="n">
        <f aca="false">(O773/100)*(K773*$K$3)</f>
        <v>97.5</v>
      </c>
      <c r="U773" s="43" t="n">
        <f aca="false">(P773/100)*(K773*$K$3)+(P773/100)*(L773*$L$3)</f>
        <v>0</v>
      </c>
      <c r="V773" s="43" t="n">
        <f aca="false">(Q773/100)*(L773*$L$3)</f>
        <v>0</v>
      </c>
      <c r="W773" s="43" t="n">
        <f aca="false">(R773/100)*(K773*$K$3)+(R773/100)*(L773*$L$3)</f>
        <v>0</v>
      </c>
      <c r="X773" s="43" t="n">
        <f aca="false">N773+S773</f>
        <v>143</v>
      </c>
      <c r="Y773" s="43" t="n">
        <f aca="false">O773+T773</f>
        <v>195</v>
      </c>
      <c r="Z773" s="43" t="n">
        <f aca="false">P773+U773</f>
        <v>0</v>
      </c>
      <c r="AA773" s="43" t="n">
        <f aca="false">Q773+V773</f>
        <v>0</v>
      </c>
      <c r="AB773" s="43" t="n">
        <f aca="false">R773+W773</f>
        <v>0</v>
      </c>
      <c r="AC773" s="44" t="n">
        <f aca="false">ROUND(X773+Y773+Z773+AA773+AB773,1)</f>
        <v>338</v>
      </c>
      <c r="AD773" s="45"/>
      <c r="AE773" s="46"/>
      <c r="AF773" s="47"/>
      <c r="AH773" s="59"/>
    </row>
    <row r="774" customFormat="false" ht="15" hidden="false" customHeight="false" outlineLevel="0" collapsed="false">
      <c r="A774" s="48" t="s">
        <v>29</v>
      </c>
      <c r="B774" s="61" t="n">
        <v>10</v>
      </c>
      <c r="C774" s="50" t="s">
        <v>5</v>
      </c>
      <c r="D774" s="51" t="n">
        <v>50</v>
      </c>
      <c r="E774" s="51" t="n">
        <v>75</v>
      </c>
      <c r="F774" s="51" t="n">
        <v>0</v>
      </c>
      <c r="G774" s="51" t="n">
        <v>0</v>
      </c>
      <c r="H774" s="51" t="n">
        <v>0</v>
      </c>
      <c r="I774" s="52" t="n">
        <v>50</v>
      </c>
      <c r="J774" s="52" t="n">
        <v>70</v>
      </c>
      <c r="K774" s="52" t="n">
        <v>50</v>
      </c>
      <c r="L774" s="52" t="n">
        <v>0</v>
      </c>
      <c r="M774" s="52" t="n">
        <v>0</v>
      </c>
      <c r="N774" s="53" t="n">
        <f aca="false">D774*$D$4</f>
        <v>62.5</v>
      </c>
      <c r="O774" s="53" t="n">
        <f aca="false">E774*$E$4</f>
        <v>93.75</v>
      </c>
      <c r="P774" s="53" t="n">
        <f aca="false">F774*$F$4</f>
        <v>0</v>
      </c>
      <c r="Q774" s="53" t="n">
        <f aca="false">G774*$G$4</f>
        <v>0</v>
      </c>
      <c r="R774" s="53" t="n">
        <f aca="false">H774*$H$4</f>
        <v>0</v>
      </c>
      <c r="S774" s="53" t="n">
        <f aca="false">(N774/100)*(I774*$I$4)+(N774/100)*(J774*$J$4)</f>
        <v>150</v>
      </c>
      <c r="T774" s="53" t="n">
        <f aca="false">(O774/100)*(K774*$K$4)</f>
        <v>93.75</v>
      </c>
      <c r="U774" s="53" t="n">
        <f aca="false">(P774/100)*(K774*$K$4)+(P774/100)*(L774*$L$4)</f>
        <v>0</v>
      </c>
      <c r="V774" s="53" t="n">
        <f aca="false">(Q774/100)*(L774*$L$4)</f>
        <v>0</v>
      </c>
      <c r="W774" s="53" t="n">
        <f aca="false">(R774/100)*(K774*$K$4)+(R774/100)*(L774*$L$4)</f>
        <v>0</v>
      </c>
      <c r="X774" s="53" t="n">
        <f aca="false">N774+S774</f>
        <v>212.5</v>
      </c>
      <c r="Y774" s="53" t="n">
        <f aca="false">O774+T774</f>
        <v>187.5</v>
      </c>
      <c r="Z774" s="53" t="n">
        <f aca="false">P774+U774</f>
        <v>0</v>
      </c>
      <c r="AA774" s="53" t="n">
        <f aca="false">Q774+V774</f>
        <v>0</v>
      </c>
      <c r="AB774" s="53" t="n">
        <f aca="false">R774+W774</f>
        <v>0</v>
      </c>
      <c r="AC774" s="54" t="n">
        <f aca="false">ROUND(X774+Y774+Z774+AA774+AB774,1)</f>
        <v>400</v>
      </c>
      <c r="AD774" s="55" t="n">
        <f aca="false">(ROUND(AC774-AC773,1)/AC773)</f>
        <v>0.183431952662722</v>
      </c>
      <c r="AE774" s="46"/>
      <c r="AF774" s="47"/>
      <c r="AH774" s="59"/>
    </row>
    <row r="775" customFormat="false" ht="15" hidden="false" customHeight="false" outlineLevel="0" collapsed="false">
      <c r="A775" s="48" t="s">
        <v>30</v>
      </c>
      <c r="B775" s="61" t="n">
        <v>16</v>
      </c>
      <c r="C775" s="50" t="s">
        <v>6</v>
      </c>
      <c r="D775" s="51" t="n">
        <v>50</v>
      </c>
      <c r="E775" s="51" t="n">
        <v>75</v>
      </c>
      <c r="F775" s="51" t="n">
        <v>0</v>
      </c>
      <c r="G775" s="51" t="n">
        <v>0</v>
      </c>
      <c r="H775" s="51" t="n">
        <v>0</v>
      </c>
      <c r="I775" s="52" t="n">
        <v>20</v>
      </c>
      <c r="J775" s="52" t="n">
        <v>40</v>
      </c>
      <c r="K775" s="52" t="n">
        <v>50</v>
      </c>
      <c r="L775" s="52" t="n">
        <v>0</v>
      </c>
      <c r="M775" s="52" t="n">
        <v>0</v>
      </c>
      <c r="N775" s="53" t="n">
        <f aca="false">D775*$D$5</f>
        <v>65</v>
      </c>
      <c r="O775" s="53" t="n">
        <f aca="false">E775*$E$5</f>
        <v>97.5</v>
      </c>
      <c r="P775" s="53" t="n">
        <f aca="false">F775*$F$5</f>
        <v>0</v>
      </c>
      <c r="Q775" s="53" t="n">
        <f aca="false">G775*$G$5</f>
        <v>0</v>
      </c>
      <c r="R775" s="53" t="n">
        <f aca="false">H775*$H$5</f>
        <v>0</v>
      </c>
      <c r="S775" s="53" t="n">
        <f aca="false">(N775/100)*(I775*$I$5)+(N775/100)*(J775*$J$5)</f>
        <v>78</v>
      </c>
      <c r="T775" s="53" t="n">
        <f aca="false">(O775/100)*(K775*$K$5)</f>
        <v>97.5</v>
      </c>
      <c r="U775" s="53" t="n">
        <f aca="false">(P775/100)*(K775*$K$5)+(P775/100)*(L775*$L$5)</f>
        <v>0</v>
      </c>
      <c r="V775" s="53" t="n">
        <f aca="false">(Q775/100)*(L775*$L$5)</f>
        <v>0</v>
      </c>
      <c r="W775" s="53" t="n">
        <f aca="false">(R775/100)*(K775*$K$5)+(R775/100)*(L775*$L$5)</f>
        <v>0</v>
      </c>
      <c r="X775" s="53" t="n">
        <f aca="false">N775+S775</f>
        <v>143</v>
      </c>
      <c r="Y775" s="53" t="n">
        <f aca="false">O775+T775</f>
        <v>195</v>
      </c>
      <c r="Z775" s="53" t="n">
        <f aca="false">P775+U775</f>
        <v>0</v>
      </c>
      <c r="AA775" s="53" t="n">
        <f aca="false">Q775+V775</f>
        <v>0</v>
      </c>
      <c r="AB775" s="53" t="n">
        <f aca="false">R775+W775</f>
        <v>0</v>
      </c>
      <c r="AC775" s="54" t="n">
        <f aca="false">ROUND(X775+Y775+Z775+AA775+AB775,1)</f>
        <v>338</v>
      </c>
      <c r="AD775" s="55" t="n">
        <f aca="false">(ROUND(AC775-AC773,1)/AC773)</f>
        <v>0</v>
      </c>
      <c r="AE775" s="46"/>
      <c r="AF775" s="47"/>
      <c r="AH775" s="59"/>
    </row>
    <row r="776" customFormat="false" ht="15" hidden="false" customHeight="false" outlineLevel="0" collapsed="false">
      <c r="A776" s="48" t="s">
        <v>31</v>
      </c>
      <c r="B776" s="61" t="n">
        <v>36</v>
      </c>
      <c r="C776" s="50" t="s">
        <v>7</v>
      </c>
      <c r="D776" s="51" t="n">
        <v>50</v>
      </c>
      <c r="E776" s="51" t="n">
        <v>75</v>
      </c>
      <c r="F776" s="51" t="n">
        <v>0</v>
      </c>
      <c r="G776" s="51" t="n">
        <v>0</v>
      </c>
      <c r="H776" s="51" t="n">
        <v>0</v>
      </c>
      <c r="I776" s="52" t="n">
        <v>20</v>
      </c>
      <c r="J776" s="52" t="n">
        <v>40</v>
      </c>
      <c r="K776" s="52" t="n">
        <v>50</v>
      </c>
      <c r="L776" s="52" t="n">
        <v>0</v>
      </c>
      <c r="M776" s="52" t="n">
        <v>0</v>
      </c>
      <c r="N776" s="53" t="n">
        <f aca="false">D776*$D$6</f>
        <v>65</v>
      </c>
      <c r="O776" s="53" t="n">
        <f aca="false">E776*$E$6</f>
        <v>97.5</v>
      </c>
      <c r="P776" s="53" t="n">
        <f aca="false">F776*$F$6</f>
        <v>0</v>
      </c>
      <c r="Q776" s="53" t="n">
        <f aca="false">G776*$G$6</f>
        <v>0</v>
      </c>
      <c r="R776" s="53" t="n">
        <f aca="false">H776*$H$6</f>
        <v>0</v>
      </c>
      <c r="S776" s="53" t="n">
        <f aca="false">(N776/100)*(I776*$I$6)+(N776/100)*(J776*$J$6)</f>
        <v>78</v>
      </c>
      <c r="T776" s="53" t="n">
        <f aca="false">(O776/100)*(K776*$K$6)</f>
        <v>97.5</v>
      </c>
      <c r="U776" s="53" t="n">
        <f aca="false">(P776/100)*(K776*$K$6)+(P776/100)*(L776*$L$6)</f>
        <v>0</v>
      </c>
      <c r="V776" s="53" t="n">
        <f aca="false">(Q776/100)*(L776*$L$6)</f>
        <v>0</v>
      </c>
      <c r="W776" s="53" t="n">
        <f aca="false">(R776/100)*(K776*$K$6)+(R776/100)*(L776*$L$6)</f>
        <v>0</v>
      </c>
      <c r="X776" s="53" t="n">
        <f aca="false">N776+S776</f>
        <v>143</v>
      </c>
      <c r="Y776" s="53" t="n">
        <f aca="false">O776+T776</f>
        <v>195</v>
      </c>
      <c r="Z776" s="53" t="n">
        <f aca="false">P776+U776</f>
        <v>0</v>
      </c>
      <c r="AA776" s="53" t="n">
        <f aca="false">Q776+V776</f>
        <v>0</v>
      </c>
      <c r="AB776" s="53" t="n">
        <f aca="false">R776+W776</f>
        <v>0</v>
      </c>
      <c r="AC776" s="54" t="n">
        <f aca="false">ROUND(X776+Y776+Z776+AA776+AB776,1)</f>
        <v>338</v>
      </c>
      <c r="AD776" s="55" t="n">
        <f aca="false">(ROUND(AC776-AC773,1)/AC773)</f>
        <v>0</v>
      </c>
      <c r="AE776" s="46"/>
      <c r="AF776" s="47"/>
      <c r="AH776" s="59"/>
    </row>
    <row r="777" customFormat="false" ht="15" hidden="false" customHeight="false" outlineLevel="0" collapsed="false">
      <c r="A777" s="48" t="s">
        <v>32</v>
      </c>
      <c r="B777" s="61" t="n">
        <v>0</v>
      </c>
      <c r="C777" s="50" t="s">
        <v>8</v>
      </c>
      <c r="D777" s="51" t="n">
        <v>50</v>
      </c>
      <c r="E777" s="51" t="n">
        <v>75</v>
      </c>
      <c r="F777" s="51" t="n">
        <v>0</v>
      </c>
      <c r="G777" s="51" t="n">
        <v>0</v>
      </c>
      <c r="H777" s="51" t="n">
        <v>0</v>
      </c>
      <c r="I777" s="52" t="n">
        <v>20</v>
      </c>
      <c r="J777" s="52" t="n">
        <v>40</v>
      </c>
      <c r="K777" s="52" t="n">
        <v>50</v>
      </c>
      <c r="L777" s="52" t="n">
        <v>0</v>
      </c>
      <c r="M777" s="52" t="n">
        <v>0</v>
      </c>
      <c r="N777" s="53" t="n">
        <f aca="false">D777*$D$7</f>
        <v>65</v>
      </c>
      <c r="O777" s="53" t="n">
        <f aca="false">E777*$E$7</f>
        <v>97.5</v>
      </c>
      <c r="P777" s="53" t="n">
        <f aca="false">F777*$F$7</f>
        <v>0</v>
      </c>
      <c r="Q777" s="53" t="n">
        <f aca="false">G777*$G$7</f>
        <v>0</v>
      </c>
      <c r="R777" s="53" t="n">
        <f aca="false">H777*$H$7</f>
        <v>0</v>
      </c>
      <c r="S777" s="53" t="n">
        <f aca="false">(N777/100)*(I777*$I$7)+(N777/100)*(J777*$J$7)</f>
        <v>78</v>
      </c>
      <c r="T777" s="53" t="n">
        <f aca="false">(O777/100)*(K777*$K$7)</f>
        <v>97.5</v>
      </c>
      <c r="U777" s="53" t="n">
        <f aca="false">(P777/100)*(K777*$K$7)+(P777/100)*(L777*$L$7)</f>
        <v>0</v>
      </c>
      <c r="V777" s="53" t="n">
        <f aca="false">(Q777/100)*(L777*$L$7)</f>
        <v>0</v>
      </c>
      <c r="W777" s="53" t="n">
        <f aca="false">(R777/100)*(K777*$K$7)+(R777/100)*(L777*$L$7)</f>
        <v>0</v>
      </c>
      <c r="X777" s="53" t="n">
        <f aca="false">N777+S777</f>
        <v>143</v>
      </c>
      <c r="Y777" s="53" t="n">
        <f aca="false">O777+T777</f>
        <v>195</v>
      </c>
      <c r="Z777" s="53" t="n">
        <f aca="false">P777+U777</f>
        <v>0</v>
      </c>
      <c r="AA777" s="53" t="n">
        <f aca="false">Q777+V777</f>
        <v>0</v>
      </c>
      <c r="AB777" s="53" t="n">
        <f aca="false">R777+W777</f>
        <v>0</v>
      </c>
      <c r="AC777" s="54" t="n">
        <f aca="false">ROUND(X777+Y777+Z777+AA777+AB777,1)</f>
        <v>338</v>
      </c>
      <c r="AD777" s="55" t="n">
        <f aca="false">(ROUND(AC777-AC773,1)/AC773)</f>
        <v>0</v>
      </c>
      <c r="AE777" s="46"/>
      <c r="AF777" s="47"/>
      <c r="AH777" s="59"/>
    </row>
    <row r="778" customFormat="false" ht="15" hidden="false" customHeight="false" outlineLevel="0" collapsed="false">
      <c r="A778" s="48" t="s">
        <v>33</v>
      </c>
      <c r="B778" s="61"/>
      <c r="C778" s="50" t="s">
        <v>9</v>
      </c>
      <c r="D778" s="51" t="n">
        <v>50</v>
      </c>
      <c r="E778" s="51" t="n">
        <v>75</v>
      </c>
      <c r="F778" s="51" t="n">
        <v>0</v>
      </c>
      <c r="G778" s="51" t="n">
        <v>0</v>
      </c>
      <c r="H778" s="51" t="n">
        <v>0</v>
      </c>
      <c r="I778" s="52" t="n">
        <v>20</v>
      </c>
      <c r="J778" s="52" t="n">
        <v>40</v>
      </c>
      <c r="K778" s="52" t="n">
        <v>50</v>
      </c>
      <c r="L778" s="52" t="n">
        <v>0</v>
      </c>
      <c r="M778" s="52" t="n">
        <v>0</v>
      </c>
      <c r="N778" s="53" t="n">
        <f aca="false">D778*$D$8</f>
        <v>65</v>
      </c>
      <c r="O778" s="53" t="n">
        <f aca="false">E778*$E$8</f>
        <v>97.5</v>
      </c>
      <c r="P778" s="53" t="n">
        <f aca="false">F778*$F$8</f>
        <v>0</v>
      </c>
      <c r="Q778" s="53" t="n">
        <f aca="false">G778*$G$8</f>
        <v>0</v>
      </c>
      <c r="R778" s="53" t="n">
        <f aca="false">H778*$H$8</f>
        <v>0</v>
      </c>
      <c r="S778" s="53" t="n">
        <f aca="false">(N778/100)*(I778*$I$8)+(N778/100)*(J778*$J$8)</f>
        <v>78</v>
      </c>
      <c r="T778" s="53" t="n">
        <f aca="false">(O778/100)*(K778*$K$8)</f>
        <v>97.5</v>
      </c>
      <c r="U778" s="53" t="n">
        <f aca="false">(P778/100)*(K778*$K$8)+(P778/100)*(L778*$L$8)</f>
        <v>0</v>
      </c>
      <c r="V778" s="53" t="n">
        <f aca="false">(Q778/100)*(L778*$L$8)</f>
        <v>0</v>
      </c>
      <c r="W778" s="53" t="n">
        <f aca="false">(R778/100)*(K778*$K$8)+(R778/100)*(L778*$L$8)</f>
        <v>0</v>
      </c>
      <c r="X778" s="53" t="n">
        <f aca="false">N778+S778</f>
        <v>143</v>
      </c>
      <c r="Y778" s="53" t="n">
        <f aca="false">O778+T778</f>
        <v>195</v>
      </c>
      <c r="Z778" s="53" t="n">
        <f aca="false">P778+U778</f>
        <v>0</v>
      </c>
      <c r="AA778" s="53" t="n">
        <f aca="false">Q778+V778</f>
        <v>0</v>
      </c>
      <c r="AB778" s="53" t="n">
        <f aca="false">R778+W778</f>
        <v>0</v>
      </c>
      <c r="AC778" s="54" t="n">
        <f aca="false">ROUND(X778+Y778+Z778+AA778+AB778,1)</f>
        <v>338</v>
      </c>
      <c r="AD778" s="55" t="n">
        <f aca="false">(ROUND(AC778-AC773,1)/AC773)</f>
        <v>0</v>
      </c>
      <c r="AE778" s="46"/>
      <c r="AF778" s="47"/>
      <c r="AH778" s="59"/>
    </row>
    <row r="779" customFormat="false" ht="15" hidden="false" customHeight="false" outlineLevel="0" collapsed="false">
      <c r="A779" s="48" t="s">
        <v>34</v>
      </c>
      <c r="B779" s="61"/>
      <c r="C779" s="50" t="s">
        <v>10</v>
      </c>
      <c r="D779" s="51" t="n">
        <v>25</v>
      </c>
      <c r="E779" s="51" t="n">
        <v>120</v>
      </c>
      <c r="F779" s="51" t="n">
        <v>0</v>
      </c>
      <c r="G779" s="51" t="n">
        <v>0</v>
      </c>
      <c r="H779" s="51" t="n">
        <v>0</v>
      </c>
      <c r="I779" s="52" t="n">
        <v>20</v>
      </c>
      <c r="J779" s="52" t="n">
        <v>40</v>
      </c>
      <c r="K779" s="52" t="n">
        <v>90</v>
      </c>
      <c r="L779" s="52" t="n">
        <v>0</v>
      </c>
      <c r="M779" s="52" t="n">
        <v>0</v>
      </c>
      <c r="N779" s="53" t="n">
        <f aca="false">D779*$D$9</f>
        <v>31.25</v>
      </c>
      <c r="O779" s="53" t="n">
        <f aca="false">E779*$E$9</f>
        <v>150</v>
      </c>
      <c r="P779" s="53" t="n">
        <f aca="false">F779*$F$9</f>
        <v>0</v>
      </c>
      <c r="Q779" s="53" t="n">
        <f aca="false">G779*$G$9</f>
        <v>0</v>
      </c>
      <c r="R779" s="53" t="n">
        <f aca="false">H779*$H$9</f>
        <v>0</v>
      </c>
      <c r="S779" s="53" t="n">
        <f aca="false">(N779/100)*(I779*$I$9)+(N779/100)*(J779*$J$9)</f>
        <v>18.75</v>
      </c>
      <c r="T779" s="53" t="n">
        <f aca="false">(O779/100)*(K779*$K$9)</f>
        <v>189</v>
      </c>
      <c r="U779" s="53" t="n">
        <f aca="false">(P779/100)*(K779*$K$9)+(P779/100)*(L779*$L$9)</f>
        <v>0</v>
      </c>
      <c r="V779" s="53" t="n">
        <f aca="false">(Q779/100)*(L779*$L$9)</f>
        <v>0</v>
      </c>
      <c r="W779" s="53" t="n">
        <f aca="false">(R779/100)*(K779*$K$9)+(R779/100)*(L779*$L$9)</f>
        <v>0</v>
      </c>
      <c r="X779" s="53" t="n">
        <f aca="false">N779+S779</f>
        <v>50</v>
      </c>
      <c r="Y779" s="53" t="n">
        <f aca="false">O779+T779</f>
        <v>339</v>
      </c>
      <c r="Z779" s="53" t="n">
        <f aca="false">P779+U779</f>
        <v>0</v>
      </c>
      <c r="AA779" s="53" t="n">
        <f aca="false">Q779+V779</f>
        <v>0</v>
      </c>
      <c r="AB779" s="53" t="n">
        <f aca="false">R779+W779</f>
        <v>0</v>
      </c>
      <c r="AC779" s="54" t="n">
        <f aca="false">ROUND(X779+Y779+Z779+AA779+AB779,1)</f>
        <v>389</v>
      </c>
      <c r="AD779" s="55" t="n">
        <f aca="false">(ROUND(AC779-AC773,1)/AC773)</f>
        <v>0.150887573964497</v>
      </c>
      <c r="AE779" s="46"/>
      <c r="AF779" s="47"/>
      <c r="AH779" s="59"/>
    </row>
    <row r="780" customFormat="false" ht="15" hidden="false" customHeight="false" outlineLevel="0" collapsed="false">
      <c r="A780" s="48" t="s">
        <v>35</v>
      </c>
      <c r="B780" s="61"/>
      <c r="C780" s="50" t="s">
        <v>11</v>
      </c>
      <c r="D780" s="51" t="n">
        <v>25</v>
      </c>
      <c r="E780" s="51" t="n">
        <v>0</v>
      </c>
      <c r="F780" s="51" t="n">
        <v>120</v>
      </c>
      <c r="G780" s="51" t="n">
        <v>0</v>
      </c>
      <c r="H780" s="51" t="n">
        <v>0</v>
      </c>
      <c r="I780" s="52" t="n">
        <v>20</v>
      </c>
      <c r="J780" s="52" t="n">
        <v>40</v>
      </c>
      <c r="K780" s="52" t="n">
        <v>40</v>
      </c>
      <c r="L780" s="52" t="n">
        <v>40</v>
      </c>
      <c r="M780" s="52" t="n">
        <v>0</v>
      </c>
      <c r="N780" s="53" t="n">
        <f aca="false">D780*$D$10</f>
        <v>31.25</v>
      </c>
      <c r="O780" s="53" t="n">
        <f aca="false">E780*$E$10</f>
        <v>0</v>
      </c>
      <c r="P780" s="53" t="n">
        <f aca="false">F780*$F$10</f>
        <v>150</v>
      </c>
      <c r="Q780" s="53" t="n">
        <f aca="false">G780*$G$10</f>
        <v>0</v>
      </c>
      <c r="R780" s="53" t="n">
        <f aca="false">H780*$H$10</f>
        <v>0</v>
      </c>
      <c r="S780" s="53" t="n">
        <f aca="false">(N780/100)*(I780*$I$10)+(N780/100)*(J780*$J$10)</f>
        <v>18.75</v>
      </c>
      <c r="T780" s="53" t="n">
        <f aca="false">(O780/100)*(K780*$J$10)</f>
        <v>0</v>
      </c>
      <c r="U780" s="53" t="n">
        <f aca="false">(P780/100)*(K780*$K$10)+(P780/100)*(L780*$L$10)</f>
        <v>168</v>
      </c>
      <c r="V780" s="53" t="n">
        <f aca="false">(Q780/100)*(L780*$L$10)</f>
        <v>0</v>
      </c>
      <c r="W780" s="53" t="n">
        <f aca="false">(R780/100)*(K780*$K$10)+(R780/100)*(L780*$L$10)</f>
        <v>0</v>
      </c>
      <c r="X780" s="53" t="n">
        <f aca="false">N780+S780</f>
        <v>50</v>
      </c>
      <c r="Y780" s="53" t="n">
        <f aca="false">O780+T780</f>
        <v>0</v>
      </c>
      <c r="Z780" s="53" t="n">
        <f aca="false">P780+U780</f>
        <v>318</v>
      </c>
      <c r="AA780" s="53" t="n">
        <f aca="false">Q780+V780</f>
        <v>0</v>
      </c>
      <c r="AB780" s="53" t="n">
        <f aca="false">R780+W780</f>
        <v>0</v>
      </c>
      <c r="AC780" s="54" t="n">
        <f aca="false">ROUND(X780+Y780+Z780+AA780+AB780,1)</f>
        <v>368</v>
      </c>
      <c r="AD780" s="55" t="n">
        <f aca="false">(ROUND(AC780-AC773,1)/AC773)</f>
        <v>0.0887573964497041</v>
      </c>
      <c r="AE780" s="46"/>
      <c r="AF780" s="47"/>
      <c r="AH780" s="59"/>
    </row>
    <row r="781" customFormat="false" ht="15" hidden="false" customHeight="false" outlineLevel="0" collapsed="false">
      <c r="A781" s="48" t="s">
        <v>36</v>
      </c>
      <c r="B781" s="61"/>
      <c r="C781" s="50" t="s">
        <v>12</v>
      </c>
      <c r="D781" s="51" t="n">
        <v>25</v>
      </c>
      <c r="E781" s="51" t="n">
        <v>0</v>
      </c>
      <c r="F781" s="51" t="n">
        <v>0</v>
      </c>
      <c r="G781" s="51" t="n">
        <v>120</v>
      </c>
      <c r="H781" s="51" t="n">
        <v>0</v>
      </c>
      <c r="I781" s="52" t="n">
        <v>20</v>
      </c>
      <c r="J781" s="52" t="n">
        <v>40</v>
      </c>
      <c r="K781" s="52" t="n">
        <v>0</v>
      </c>
      <c r="L781" s="52" t="n">
        <v>80</v>
      </c>
      <c r="M781" s="52" t="n">
        <v>0</v>
      </c>
      <c r="N781" s="53" t="n">
        <f aca="false">D781*$D$11</f>
        <v>31.25</v>
      </c>
      <c r="O781" s="53" t="n">
        <f aca="false">E781*$E$11</f>
        <v>0</v>
      </c>
      <c r="P781" s="53" t="n">
        <f aca="false">F781*$F$11</f>
        <v>0</v>
      </c>
      <c r="Q781" s="53" t="n">
        <f aca="false">G781*$G$11</f>
        <v>150</v>
      </c>
      <c r="R781" s="53" t="n">
        <f aca="false">H781*$H$11</f>
        <v>0</v>
      </c>
      <c r="S781" s="53" t="n">
        <f aca="false">(N781/100)*(I781*$I$11)+(N781/100)*(J781*$J$11)</f>
        <v>18.75</v>
      </c>
      <c r="T781" s="53" t="n">
        <f aca="false">(O781/100)*(K781*$K$11)</f>
        <v>0</v>
      </c>
      <c r="U781" s="53" t="n">
        <f aca="false">(P781/100)*(K781*$K$11)+(P781/100)*(L781*$L$11)</f>
        <v>0</v>
      </c>
      <c r="V781" s="53" t="n">
        <f aca="false">(Q781/100)*(L781*$L$11)</f>
        <v>168</v>
      </c>
      <c r="W781" s="53" t="n">
        <f aca="false">(R781/100)*(K781*$K$11)+(R781/100)*(L781*$L$11)</f>
        <v>0</v>
      </c>
      <c r="X781" s="53" t="n">
        <f aca="false">N781+S781</f>
        <v>50</v>
      </c>
      <c r="Y781" s="53" t="n">
        <f aca="false">O781+T781</f>
        <v>0</v>
      </c>
      <c r="Z781" s="53" t="n">
        <f aca="false">P781+U781</f>
        <v>0</v>
      </c>
      <c r="AA781" s="53" t="n">
        <f aca="false">Q781+V781</f>
        <v>318</v>
      </c>
      <c r="AB781" s="53" t="n">
        <f aca="false">R781+W781</f>
        <v>0</v>
      </c>
      <c r="AC781" s="54" t="n">
        <f aca="false">ROUND(X781+Y781+Z781+AA781+AB781,1)</f>
        <v>368</v>
      </c>
      <c r="AD781" s="55" t="n">
        <f aca="false">(ROUND(AC781-AC773,1)/AC773)</f>
        <v>0.0887573964497041</v>
      </c>
      <c r="AE781" s="46"/>
      <c r="AF781" s="47"/>
      <c r="AH781" s="59"/>
    </row>
    <row r="782" customFormat="false" ht="15" hidden="false" customHeight="false" outlineLevel="0" collapsed="false">
      <c r="A782" s="48" t="s">
        <v>37</v>
      </c>
      <c r="B782" s="61"/>
      <c r="C782" s="50" t="s">
        <v>13</v>
      </c>
      <c r="D782" s="51" t="n">
        <v>25</v>
      </c>
      <c r="E782" s="51" t="n">
        <v>0</v>
      </c>
      <c r="F782" s="51" t="n">
        <v>0</v>
      </c>
      <c r="G782" s="51" t="n">
        <v>0</v>
      </c>
      <c r="H782" s="51" t="n">
        <v>120</v>
      </c>
      <c r="I782" s="52" t="n">
        <v>20</v>
      </c>
      <c r="J782" s="52" t="n">
        <v>40</v>
      </c>
      <c r="K782" s="52" t="n">
        <v>40</v>
      </c>
      <c r="L782" s="52" t="n">
        <v>40</v>
      </c>
      <c r="M782" s="52" t="n">
        <v>0</v>
      </c>
      <c r="N782" s="53" t="n">
        <f aca="false">D782*$D$12</f>
        <v>31.25</v>
      </c>
      <c r="O782" s="53" t="n">
        <f aca="false">E782*$E$12</f>
        <v>0</v>
      </c>
      <c r="P782" s="53" t="n">
        <f aca="false">F782*$F$12</f>
        <v>0</v>
      </c>
      <c r="Q782" s="53" t="n">
        <f aca="false">G782*$G$12</f>
        <v>0</v>
      </c>
      <c r="R782" s="53" t="n">
        <f aca="false">H782*$H$12</f>
        <v>150</v>
      </c>
      <c r="S782" s="53" t="n">
        <f aca="false">(N782/100)*(I782*$I$12)+(N782/100)*(J782*$J$12)</f>
        <v>18.75</v>
      </c>
      <c r="T782" s="53" t="n">
        <f aca="false">(O782/100)*(K782*$K$12)</f>
        <v>0</v>
      </c>
      <c r="U782" s="53" t="n">
        <f aca="false">(P782/100)*(K782*$K$12)+(P782/100)*(L782*$L$12)</f>
        <v>0</v>
      </c>
      <c r="V782" s="53" t="n">
        <f aca="false">(Q782/100)*(L782*$L$12)</f>
        <v>0</v>
      </c>
      <c r="W782" s="53" t="n">
        <f aca="false">(R782/100)*(K782*$K$12)+(R782/100)*(L782*$L$12)</f>
        <v>168</v>
      </c>
      <c r="X782" s="53" t="n">
        <f aca="false">N782+S782</f>
        <v>50</v>
      </c>
      <c r="Y782" s="53" t="n">
        <f aca="false">O782+T782</f>
        <v>0</v>
      </c>
      <c r="Z782" s="53" t="n">
        <f aca="false">P782+U782</f>
        <v>0</v>
      </c>
      <c r="AA782" s="53" t="n">
        <f aca="false">Q782+V782</f>
        <v>0</v>
      </c>
      <c r="AB782" s="53" t="n">
        <f aca="false">R782+W782</f>
        <v>318</v>
      </c>
      <c r="AC782" s="54" t="n">
        <f aca="false">ROUND(X782+Y782+Z782+AA782+AB782,1)</f>
        <v>368</v>
      </c>
      <c r="AD782" s="55" t="n">
        <f aca="false">(ROUND(AC782-AC773,1)/AC773)</f>
        <v>0.0887573964497041</v>
      </c>
      <c r="AE782" s="46"/>
      <c r="AF782" s="47"/>
      <c r="AH782" s="59"/>
    </row>
    <row r="783" customFormat="false" ht="15" hidden="false" customHeight="false" outlineLevel="0" collapsed="false">
      <c r="A783" s="48" t="s">
        <v>38</v>
      </c>
      <c r="B783" s="61"/>
      <c r="C783" s="50" t="s">
        <v>14</v>
      </c>
      <c r="D783" s="51" t="n">
        <v>50</v>
      </c>
      <c r="E783" s="51" t="n">
        <v>75</v>
      </c>
      <c r="F783" s="51" t="n">
        <v>0</v>
      </c>
      <c r="G783" s="51" t="n">
        <v>0</v>
      </c>
      <c r="H783" s="51" t="n">
        <v>0</v>
      </c>
      <c r="I783" s="52" t="n">
        <v>20</v>
      </c>
      <c r="J783" s="52" t="n">
        <v>40</v>
      </c>
      <c r="K783" s="52" t="n">
        <v>50</v>
      </c>
      <c r="L783" s="52" t="n">
        <v>0</v>
      </c>
      <c r="M783" s="52" t="n">
        <v>60</v>
      </c>
      <c r="N783" s="53" t="n">
        <f aca="false">D783*$D$13</f>
        <v>62.5</v>
      </c>
      <c r="O783" s="53" t="n">
        <f aca="false">E783*$E$13</f>
        <v>93.75</v>
      </c>
      <c r="P783" s="53" t="n">
        <f aca="false">F783*$F$13</f>
        <v>0</v>
      </c>
      <c r="Q783" s="53" t="n">
        <f aca="false">G783*$G$13</f>
        <v>0</v>
      </c>
      <c r="R783" s="53" t="n">
        <f aca="false">H783*$H$13</f>
        <v>0</v>
      </c>
      <c r="S783" s="53" t="n">
        <f aca="false">(N783/100)*(I783*$I$14)+(N783/100)*(J783*$J$14)+(N783/100)*(M783*$M$14)</f>
        <v>75</v>
      </c>
      <c r="T783" s="53" t="n">
        <f aca="false">(O783/100)*(K783*$K$13)+(O783/100)*(M783*$M$13)</f>
        <v>159.375</v>
      </c>
      <c r="U783" s="53" t="n">
        <f aca="false">(P783/100)*(K783*$K$13)+(P783/100)*(L783*$L$13)+(P783/100)*(M783*$M$13)</f>
        <v>0</v>
      </c>
      <c r="V783" s="53" t="n">
        <f aca="false">(Q783/100)*(L783*$L$13)+(Q783/100)*(M783*$M$13)</f>
        <v>0</v>
      </c>
      <c r="W783" s="53" t="n">
        <f aca="false">(R783/100)*(K783*$K$13)+(R783/100)*(L783*$L$13)+(R783/100)*(M783*$M$13)</f>
        <v>0</v>
      </c>
      <c r="X783" s="53" t="n">
        <f aca="false">N783+S783</f>
        <v>137.5</v>
      </c>
      <c r="Y783" s="53" t="n">
        <f aca="false">O783+T783</f>
        <v>253.125</v>
      </c>
      <c r="Z783" s="53" t="n">
        <f aca="false">P783+U783</f>
        <v>0</v>
      </c>
      <c r="AA783" s="53" t="n">
        <f aca="false">Q783+V783</f>
        <v>0</v>
      </c>
      <c r="AB783" s="53" t="n">
        <f aca="false">R783+W783</f>
        <v>0</v>
      </c>
      <c r="AC783" s="54" t="n">
        <f aca="false">ROUND(X783+Y783+Z783+AA783+AB783,1)</f>
        <v>390.6</v>
      </c>
      <c r="AD783" s="55" t="n">
        <f aca="false">(ROUND(AC783-AC773,1)/AC773)</f>
        <v>0.155621301775148</v>
      </c>
      <c r="AE783" s="46"/>
      <c r="AF783" s="47"/>
      <c r="AH783" s="59"/>
    </row>
    <row r="784" customFormat="false" ht="15" hidden="false" customHeight="false" outlineLevel="0" collapsed="false">
      <c r="A784" s="48" t="s">
        <v>39</v>
      </c>
      <c r="B784" s="61"/>
      <c r="C784" s="50" t="s">
        <v>15</v>
      </c>
      <c r="D784" s="51" t="n">
        <v>95</v>
      </c>
      <c r="E784" s="51" t="n">
        <v>0</v>
      </c>
      <c r="F784" s="51" t="n">
        <v>0</v>
      </c>
      <c r="G784" s="51" t="n">
        <v>0</v>
      </c>
      <c r="H784" s="51" t="n">
        <v>0</v>
      </c>
      <c r="I784" s="52" t="n">
        <v>20</v>
      </c>
      <c r="J784" s="52" t="n">
        <v>40</v>
      </c>
      <c r="K784" s="52" t="n">
        <v>80</v>
      </c>
      <c r="L784" s="52" t="n">
        <v>0</v>
      </c>
      <c r="M784" s="52" t="n">
        <v>0</v>
      </c>
      <c r="N784" s="53" t="n">
        <f aca="false">D784*$D$14</f>
        <v>118.75</v>
      </c>
      <c r="O784" s="53" t="n">
        <f aca="false">E784*$E$14</f>
        <v>0</v>
      </c>
      <c r="P784" s="53" t="n">
        <f aca="false">F784*$F$14</f>
        <v>0</v>
      </c>
      <c r="Q784" s="53" t="n">
        <f aca="false">G784*$G$14</f>
        <v>0</v>
      </c>
      <c r="R784" s="53" t="n">
        <f aca="false">H784*$H$14</f>
        <v>0</v>
      </c>
      <c r="S784" s="53" t="n">
        <f aca="false">(N784/100)*(I784*$I$14)+(N784/100)*(J784*$J$14)+(N784/100)*(K784*$K$14)</f>
        <v>261.25</v>
      </c>
      <c r="T784" s="53" t="n">
        <f aca="false">(O784/100)*(K784*$K$14)</f>
        <v>0</v>
      </c>
      <c r="U784" s="53" t="n">
        <f aca="false">(P784/100)*(K784*$K$14)+(P784/100)*(L784*$L$14)</f>
        <v>0</v>
      </c>
      <c r="V784" s="53" t="n">
        <f aca="false">(Q784/100)*(L784*$L$14)</f>
        <v>0</v>
      </c>
      <c r="W784" s="53" t="n">
        <f aca="false">(R784/100)*(K784*$L$14)+(R784/100)*(L784*$M$14)</f>
        <v>0</v>
      </c>
      <c r="X784" s="53" t="n">
        <f aca="false">N784+S784</f>
        <v>380</v>
      </c>
      <c r="Y784" s="53" t="n">
        <f aca="false">O784+T784</f>
        <v>0</v>
      </c>
      <c r="Z784" s="53" t="n">
        <f aca="false">P784+U784</f>
        <v>0</v>
      </c>
      <c r="AA784" s="53" t="n">
        <f aca="false">Q784+V784</f>
        <v>0</v>
      </c>
      <c r="AB784" s="53" t="n">
        <f aca="false">R784+W784</f>
        <v>0</v>
      </c>
      <c r="AC784" s="54" t="n">
        <f aca="false">ROUND(X784+Y784+Z784+AA784+AB784,1)</f>
        <v>380</v>
      </c>
      <c r="AD784" s="55" t="n">
        <f aca="false">(ROUND(AC784-AC773,1)/AC773)</f>
        <v>0.124260355029586</v>
      </c>
      <c r="AE784" s="46"/>
      <c r="AF784" s="47"/>
      <c r="AH784" s="59"/>
    </row>
    <row r="785" customFormat="false" ht="15" hidden="false" customHeight="false" outlineLevel="0" collapsed="false">
      <c r="A785" s="48"/>
      <c r="B785" s="61"/>
      <c r="C785" s="50" t="s">
        <v>16</v>
      </c>
      <c r="D785" s="51" t="n">
        <v>95</v>
      </c>
      <c r="E785" s="51" t="n">
        <v>0</v>
      </c>
      <c r="F785" s="51" t="n">
        <v>0</v>
      </c>
      <c r="G785" s="51" t="n">
        <v>0</v>
      </c>
      <c r="H785" s="51" t="n">
        <v>0</v>
      </c>
      <c r="I785" s="52" t="n">
        <v>20</v>
      </c>
      <c r="J785" s="52" t="n">
        <v>40</v>
      </c>
      <c r="K785" s="52" t="n">
        <v>0</v>
      </c>
      <c r="L785" s="52" t="n">
        <v>80</v>
      </c>
      <c r="M785" s="52" t="n">
        <v>0</v>
      </c>
      <c r="N785" s="53" t="n">
        <f aca="false">D785*$D$15</f>
        <v>118.75</v>
      </c>
      <c r="O785" s="53" t="n">
        <f aca="false">E785*$E$15</f>
        <v>0</v>
      </c>
      <c r="P785" s="53" t="n">
        <f aca="false">F785*$F$15</f>
        <v>0</v>
      </c>
      <c r="Q785" s="53" t="n">
        <f aca="false">G785*$G$15</f>
        <v>0</v>
      </c>
      <c r="R785" s="53" t="n">
        <f aca="false">H785*$H$15</f>
        <v>0</v>
      </c>
      <c r="S785" s="53" t="n">
        <f aca="false">(N785/100)*(I785*$I$15)+(N785/100)*(J785*$J$15)+(N785/100)*(L785*$L$15)</f>
        <v>261.25</v>
      </c>
      <c r="T785" s="53" t="n">
        <f aca="false">(O785/100)*(K785*$K$15)</f>
        <v>0</v>
      </c>
      <c r="U785" s="53" t="n">
        <f aca="false">(P785/100)*(K785*$K$15)+(P785/100)*(L785*$L$15)</f>
        <v>0</v>
      </c>
      <c r="V785" s="53" t="n">
        <f aca="false">(Q785/100)*(L785*$L$15)</f>
        <v>0</v>
      </c>
      <c r="W785" s="53" t="n">
        <f aca="false">(R785/100)*(K785*$K$15)+(R785/100)*(L785*$L$15)</f>
        <v>0</v>
      </c>
      <c r="X785" s="53" t="n">
        <f aca="false">N785+S785</f>
        <v>380</v>
      </c>
      <c r="Y785" s="53" t="n">
        <f aca="false">O785+T785</f>
        <v>0</v>
      </c>
      <c r="Z785" s="53" t="n">
        <f aca="false">P785+U785</f>
        <v>0</v>
      </c>
      <c r="AA785" s="53" t="n">
        <f aca="false">Q785+V785</f>
        <v>0</v>
      </c>
      <c r="AB785" s="53" t="n">
        <f aca="false">R785+W785</f>
        <v>0</v>
      </c>
      <c r="AC785" s="54" t="n">
        <f aca="false">ROUND(X785+Y785+Z785+AA785+AB785,1)</f>
        <v>380</v>
      </c>
      <c r="AD785" s="55" t="n">
        <f aca="false">(ROUND(AC785-AC773,1)/AC773)</f>
        <v>0.124260355029586</v>
      </c>
      <c r="AE785" s="46"/>
      <c r="AF785" s="47"/>
      <c r="AH785" s="59"/>
    </row>
    <row r="786" customFormat="false" ht="15" hidden="false" customHeight="false" outlineLevel="0" collapsed="false">
      <c r="A786" s="48"/>
      <c r="B786" s="61"/>
      <c r="C786" s="50" t="s">
        <v>17</v>
      </c>
      <c r="D786" s="51" t="n">
        <v>50</v>
      </c>
      <c r="E786" s="51" t="n">
        <v>75</v>
      </c>
      <c r="F786" s="51" t="n">
        <v>0</v>
      </c>
      <c r="G786" s="51" t="n">
        <v>0</v>
      </c>
      <c r="H786" s="51" t="n">
        <v>0</v>
      </c>
      <c r="I786" s="52" t="n">
        <v>20</v>
      </c>
      <c r="J786" s="52" t="n">
        <v>100</v>
      </c>
      <c r="K786" s="52" t="n">
        <v>50</v>
      </c>
      <c r="L786" s="52" t="n">
        <v>0</v>
      </c>
      <c r="M786" s="52" t="n">
        <v>0</v>
      </c>
      <c r="N786" s="53" t="n">
        <f aca="false">D786*$D$16</f>
        <v>62.5</v>
      </c>
      <c r="O786" s="53" t="n">
        <f aca="false">E786*$E$16</f>
        <v>93.75</v>
      </c>
      <c r="P786" s="53" t="n">
        <f aca="false">F786*$F$16</f>
        <v>0</v>
      </c>
      <c r="Q786" s="53" t="n">
        <f aca="false">G786*$G$16</f>
        <v>0</v>
      </c>
      <c r="R786" s="53" t="n">
        <f aca="false">H786*$H$16</f>
        <v>0</v>
      </c>
      <c r="S786" s="53" t="n">
        <f aca="false">(N786/100)*(I786*$I$16)+(N786/100)*(J786*$J$16)</f>
        <v>168.75</v>
      </c>
      <c r="T786" s="53" t="n">
        <f aca="false">(O786/100)*(K786*$K$16)</f>
        <v>46.875</v>
      </c>
      <c r="U786" s="53" t="n">
        <f aca="false">(P786/100)*(K786*$K$16)+(P786/100)*(L786*$L$16)</f>
        <v>0</v>
      </c>
      <c r="V786" s="53" t="n">
        <f aca="false">(Q786/100)*(L786*$L$16)</f>
        <v>0</v>
      </c>
      <c r="W786" s="53" t="n">
        <f aca="false">(R786/100)*(K786*$K$16)+(R786/100)*(L786*$L$16)</f>
        <v>0</v>
      </c>
      <c r="X786" s="53" t="n">
        <f aca="false">N786+S786</f>
        <v>231.25</v>
      </c>
      <c r="Y786" s="53" t="n">
        <f aca="false">O786+T786</f>
        <v>140.625</v>
      </c>
      <c r="Z786" s="53" t="n">
        <f aca="false">P786+U786</f>
        <v>0</v>
      </c>
      <c r="AA786" s="53" t="n">
        <f aca="false">Q786+V786</f>
        <v>0</v>
      </c>
      <c r="AB786" s="53" t="n">
        <f aca="false">R786+W786</f>
        <v>0</v>
      </c>
      <c r="AC786" s="54" t="n">
        <f aca="false">ROUND(X786+Y786+Z786+AA786+AB786,1)</f>
        <v>371.9</v>
      </c>
      <c r="AD786" s="55" t="n">
        <f aca="false">(ROUND(AC786-AC773,1)/AC773)</f>
        <v>0.100295857988166</v>
      </c>
      <c r="AE786" s="46"/>
      <c r="AF786" s="47"/>
      <c r="AH786" s="59"/>
    </row>
    <row r="787" customFormat="false" ht="15" hidden="false" customHeight="false" outlineLevel="0" collapsed="false">
      <c r="A787" s="48"/>
      <c r="B787" s="61"/>
      <c r="C787" s="50" t="s">
        <v>18</v>
      </c>
      <c r="D787" s="51" t="n">
        <v>50</v>
      </c>
      <c r="E787" s="51" t="n">
        <v>75</v>
      </c>
      <c r="F787" s="51" t="n">
        <v>0</v>
      </c>
      <c r="G787" s="51" t="n">
        <v>0</v>
      </c>
      <c r="H787" s="51" t="n">
        <v>0</v>
      </c>
      <c r="I787" s="52" t="n">
        <v>80</v>
      </c>
      <c r="J787" s="52" t="n">
        <v>40</v>
      </c>
      <c r="K787" s="52" t="n">
        <v>50</v>
      </c>
      <c r="L787" s="52" t="n">
        <v>0</v>
      </c>
      <c r="M787" s="52" t="n">
        <v>0</v>
      </c>
      <c r="N787" s="53" t="n">
        <f aca="false">D787*$D$17</f>
        <v>62.5</v>
      </c>
      <c r="O787" s="53" t="n">
        <f aca="false">E787*$E$17</f>
        <v>93.75</v>
      </c>
      <c r="P787" s="53" t="n">
        <f aca="false">F787*$F$17</f>
        <v>0</v>
      </c>
      <c r="Q787" s="53" t="n">
        <f aca="false">G787*$G$17</f>
        <v>0</v>
      </c>
      <c r="R787" s="53" t="n">
        <f aca="false">H787*$H$17</f>
        <v>0</v>
      </c>
      <c r="S787" s="53" t="n">
        <f aca="false">(N787/100)*(I787*$I$17)+(N787/100)*(J787*$J$17)</f>
        <v>150</v>
      </c>
      <c r="T787" s="53" t="n">
        <f aca="false">(O787/100)*(K787*$K$17)</f>
        <v>46.875</v>
      </c>
      <c r="U787" s="53" t="n">
        <f aca="false">(P787/100)*(K787*$K$17)+(P787/100)*(L787*$L$17)</f>
        <v>0</v>
      </c>
      <c r="V787" s="53" t="n">
        <f aca="false">(Q787/100)*(L787*$L$17)</f>
        <v>0</v>
      </c>
      <c r="W787" s="53" t="n">
        <f aca="false">(R787/100)*(K787*$K$17)+(R787/100)*(L787*$L$17)</f>
        <v>0</v>
      </c>
      <c r="X787" s="53" t="n">
        <f aca="false">N787+S787</f>
        <v>212.5</v>
      </c>
      <c r="Y787" s="53" t="n">
        <f aca="false">O787+T787</f>
        <v>140.625</v>
      </c>
      <c r="Z787" s="53" t="n">
        <f aca="false">P787+U787</f>
        <v>0</v>
      </c>
      <c r="AA787" s="53" t="n">
        <f aca="false">Q787+V787</f>
        <v>0</v>
      </c>
      <c r="AB787" s="53" t="n">
        <f aca="false">R787+W787</f>
        <v>0</v>
      </c>
      <c r="AC787" s="54" t="n">
        <f aca="false">ROUND(X787+Y787+Z787+AA787+AB787,1)</f>
        <v>353.1</v>
      </c>
      <c r="AD787" s="55" t="n">
        <f aca="false">(ROUND(AC787-AC773,1)/AC773)</f>
        <v>0.0446745562130178</v>
      </c>
      <c r="AE787" s="46" t="s">
        <v>28</v>
      </c>
      <c r="AF787" s="47"/>
      <c r="AH787" s="59"/>
    </row>
    <row r="788" customFormat="false" ht="15" hidden="false" customHeight="false" outlineLevel="0" collapsed="false">
      <c r="A788" s="64"/>
      <c r="B788" s="65" t="s">
        <v>96</v>
      </c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12" t="n">
        <v>450</v>
      </c>
      <c r="AD788" s="12"/>
      <c r="AE788" s="46"/>
      <c r="AF788" s="47"/>
      <c r="AH788" s="59"/>
    </row>
    <row r="789" customFormat="false" ht="15" hidden="false" customHeight="false" outlineLevel="0" collapsed="false">
      <c r="A789" s="56" t="s">
        <v>19</v>
      </c>
      <c r="B789" s="49" t="s">
        <v>97</v>
      </c>
      <c r="C789" s="50" t="s">
        <v>4</v>
      </c>
      <c r="D789" s="51" t="n">
        <v>125</v>
      </c>
      <c r="E789" s="51" t="n">
        <v>0</v>
      </c>
      <c r="F789" s="51" t="n">
        <v>0</v>
      </c>
      <c r="G789" s="51" t="n">
        <v>0</v>
      </c>
      <c r="H789" s="51" t="n">
        <v>0</v>
      </c>
      <c r="I789" s="52" t="n">
        <v>50</v>
      </c>
      <c r="J789" s="52" t="n">
        <v>35</v>
      </c>
      <c r="K789" s="52" t="n">
        <v>0</v>
      </c>
      <c r="L789" s="52" t="n">
        <v>0</v>
      </c>
      <c r="M789" s="52" t="n">
        <v>0</v>
      </c>
      <c r="N789" s="53" t="n">
        <f aca="false">D789*$D$3</f>
        <v>162.5</v>
      </c>
      <c r="O789" s="53" t="n">
        <f aca="false">E789*$E$3</f>
        <v>0</v>
      </c>
      <c r="P789" s="53" t="n">
        <f aca="false">F789*$F$3</f>
        <v>0</v>
      </c>
      <c r="Q789" s="53" t="n">
        <f aca="false">G789*$G$3</f>
        <v>0</v>
      </c>
      <c r="R789" s="53" t="n">
        <f aca="false">H789*$H$3</f>
        <v>0</v>
      </c>
      <c r="S789" s="53" t="n">
        <f aca="false">(N789/100)*(I789*$I$3)+(N789/100)*(J789*$J$3)</f>
        <v>276.25</v>
      </c>
      <c r="T789" s="53" t="n">
        <f aca="false">(O789/100)*(K789*$K$3)</f>
        <v>0</v>
      </c>
      <c r="U789" s="53" t="n">
        <f aca="false">(P789/100)*(K789*$K$3)+(P789/100)*(L789*$L$3)</f>
        <v>0</v>
      </c>
      <c r="V789" s="53" t="n">
        <f aca="false">(Q789/100)*(L789*$L$3)</f>
        <v>0</v>
      </c>
      <c r="W789" s="53" t="n">
        <f aca="false">(R789/100)*(K789*$K$3)+(R789/100)*(L789*$L$3)</f>
        <v>0</v>
      </c>
      <c r="X789" s="53" t="n">
        <f aca="false">N789+S789</f>
        <v>438.75</v>
      </c>
      <c r="Y789" s="53" t="n">
        <f aca="false">O789+T789</f>
        <v>0</v>
      </c>
      <c r="Z789" s="53" t="n">
        <f aca="false">P789+U789</f>
        <v>0</v>
      </c>
      <c r="AA789" s="53" t="n">
        <f aca="false">Q789+V789</f>
        <v>0</v>
      </c>
      <c r="AB789" s="53" t="n">
        <f aca="false">R789+W789</f>
        <v>0</v>
      </c>
      <c r="AC789" s="54" t="n">
        <f aca="false">ROUND(X789+Y789+Z789+AA789+AB789,1)</f>
        <v>438.8</v>
      </c>
      <c r="AD789" s="55" t="n">
        <v>0</v>
      </c>
      <c r="AE789" s="46"/>
      <c r="AF789" s="47"/>
      <c r="AH789" s="59"/>
    </row>
    <row r="790" customFormat="false" ht="15" hidden="false" customHeight="false" outlineLevel="0" collapsed="false">
      <c r="A790" s="48" t="s">
        <v>29</v>
      </c>
      <c r="B790" s="49" t="n">
        <v>16</v>
      </c>
      <c r="C790" s="50" t="s">
        <v>5</v>
      </c>
      <c r="D790" s="51" t="n">
        <v>125</v>
      </c>
      <c r="E790" s="51" t="n">
        <v>0</v>
      </c>
      <c r="F790" s="51" t="n">
        <v>0</v>
      </c>
      <c r="G790" s="51" t="n">
        <v>0</v>
      </c>
      <c r="H790" s="51" t="n">
        <v>0</v>
      </c>
      <c r="I790" s="52" t="n">
        <v>66</v>
      </c>
      <c r="J790" s="52" t="n">
        <v>50</v>
      </c>
      <c r="K790" s="52" t="n">
        <v>0</v>
      </c>
      <c r="L790" s="52" t="n">
        <v>0</v>
      </c>
      <c r="M790" s="52" t="n">
        <v>0</v>
      </c>
      <c r="N790" s="53" t="n">
        <f aca="false">D790*$D$4</f>
        <v>156.25</v>
      </c>
      <c r="O790" s="53" t="n">
        <f aca="false">E790*$E$4</f>
        <v>0</v>
      </c>
      <c r="P790" s="53" t="n">
        <f aca="false">F790*$F$4</f>
        <v>0</v>
      </c>
      <c r="Q790" s="53" t="n">
        <f aca="false">G790*$G$4</f>
        <v>0</v>
      </c>
      <c r="R790" s="53" t="n">
        <f aca="false">H790*$H$4</f>
        <v>0</v>
      </c>
      <c r="S790" s="53" t="n">
        <f aca="false">(N790/100)*(I790*$I$4)+(N790/100)*(J790*$J$4)</f>
        <v>362.5</v>
      </c>
      <c r="T790" s="53" t="n">
        <f aca="false">(O790/100)*(K790*$K$4)</f>
        <v>0</v>
      </c>
      <c r="U790" s="53" t="n">
        <f aca="false">(P790/100)*(K790*$K$4)+(P790/100)*(L790*$L$4)</f>
        <v>0</v>
      </c>
      <c r="V790" s="53" t="n">
        <f aca="false">(Q790/100)*(L790*$L$4)</f>
        <v>0</v>
      </c>
      <c r="W790" s="53" t="n">
        <f aca="false">(R790/100)*(K790*$K$4)+(R790/100)*(L790*$L$4)</f>
        <v>0</v>
      </c>
      <c r="X790" s="53" t="n">
        <f aca="false">N790+S790</f>
        <v>518.75</v>
      </c>
      <c r="Y790" s="53" t="n">
        <f aca="false">O790+T790</f>
        <v>0</v>
      </c>
      <c r="Z790" s="53" t="n">
        <f aca="false">P790+U790</f>
        <v>0</v>
      </c>
      <c r="AA790" s="53" t="n">
        <f aca="false">Q790+V790</f>
        <v>0</v>
      </c>
      <c r="AB790" s="53" t="n">
        <f aca="false">R790+W790</f>
        <v>0</v>
      </c>
      <c r="AC790" s="54" t="n">
        <f aca="false">ROUND(X790+Y790+Z790+AA790+AB790,1)</f>
        <v>518.8</v>
      </c>
      <c r="AD790" s="55" t="n">
        <f aca="false">(ROUND(AC790-AC789,1)/AC789)</f>
        <v>0.182315405651778</v>
      </c>
      <c r="AE790" s="46"/>
      <c r="AF790" s="47"/>
      <c r="AH790" s="59"/>
    </row>
    <row r="791" customFormat="false" ht="15" hidden="false" customHeight="false" outlineLevel="0" collapsed="false">
      <c r="A791" s="48" t="s">
        <v>30</v>
      </c>
      <c r="B791" s="49" t="n">
        <v>10</v>
      </c>
      <c r="C791" s="50" t="s">
        <v>6</v>
      </c>
      <c r="D791" s="51" t="n">
        <v>125</v>
      </c>
      <c r="E791" s="51" t="n">
        <v>0</v>
      </c>
      <c r="F791" s="51" t="n">
        <v>0</v>
      </c>
      <c r="G791" s="51" t="n">
        <v>0</v>
      </c>
      <c r="H791" s="51" t="n">
        <v>0</v>
      </c>
      <c r="I791" s="52" t="n">
        <v>50</v>
      </c>
      <c r="J791" s="52" t="n">
        <v>35</v>
      </c>
      <c r="K791" s="52" t="n">
        <v>0</v>
      </c>
      <c r="L791" s="52" t="n">
        <v>0</v>
      </c>
      <c r="M791" s="52" t="n">
        <v>0</v>
      </c>
      <c r="N791" s="53" t="n">
        <f aca="false">D791*$D$5</f>
        <v>162.5</v>
      </c>
      <c r="O791" s="53" t="n">
        <f aca="false">E791*$E$5</f>
        <v>0</v>
      </c>
      <c r="P791" s="53" t="n">
        <f aca="false">F791*$F$5</f>
        <v>0</v>
      </c>
      <c r="Q791" s="53" t="n">
        <f aca="false">G791*$G$5</f>
        <v>0</v>
      </c>
      <c r="R791" s="53" t="n">
        <f aca="false">H791*$H$5</f>
        <v>0</v>
      </c>
      <c r="S791" s="53" t="n">
        <f aca="false">(N791/100)*(I791*$I$5)+(N791/100)*(J791*$J$5)</f>
        <v>276.25</v>
      </c>
      <c r="T791" s="53" t="n">
        <f aca="false">(O791/100)*(K791*$K$5)</f>
        <v>0</v>
      </c>
      <c r="U791" s="53" t="n">
        <f aca="false">(P791/100)*(K791*$K$5)+(P791/100)*(L791*$L$5)</f>
        <v>0</v>
      </c>
      <c r="V791" s="53" t="n">
        <f aca="false">(Q791/100)*(L791*$L$5)</f>
        <v>0</v>
      </c>
      <c r="W791" s="53" t="n">
        <f aca="false">(R791/100)*(K791*$K$5)+(R791/100)*(L791*$L$5)</f>
        <v>0</v>
      </c>
      <c r="X791" s="53" t="n">
        <f aca="false">N791+S791</f>
        <v>438.75</v>
      </c>
      <c r="Y791" s="53" t="n">
        <f aca="false">O791+T791</f>
        <v>0</v>
      </c>
      <c r="Z791" s="53" t="n">
        <f aca="false">P791+U791</f>
        <v>0</v>
      </c>
      <c r="AA791" s="53" t="n">
        <f aca="false">Q791+V791</f>
        <v>0</v>
      </c>
      <c r="AB791" s="53" t="n">
        <f aca="false">R791+W791</f>
        <v>0</v>
      </c>
      <c r="AC791" s="54" t="n">
        <f aca="false">ROUND(X791+Y791+Z791+AA791+AB791,1)</f>
        <v>438.8</v>
      </c>
      <c r="AD791" s="55" t="n">
        <f aca="false">(ROUND(AC791-AC789,1)/AC789)</f>
        <v>0</v>
      </c>
      <c r="AE791" s="46"/>
      <c r="AF791" s="47"/>
      <c r="AH791" s="59"/>
    </row>
    <row r="792" customFormat="false" ht="15" hidden="false" customHeight="false" outlineLevel="0" collapsed="false">
      <c r="A792" s="48" t="s">
        <v>31</v>
      </c>
      <c r="B792" s="49" t="n">
        <v>0</v>
      </c>
      <c r="C792" s="50" t="s">
        <v>7</v>
      </c>
      <c r="D792" s="51" t="n">
        <v>125</v>
      </c>
      <c r="E792" s="51" t="n">
        <v>0</v>
      </c>
      <c r="F792" s="51" t="n">
        <v>0</v>
      </c>
      <c r="G792" s="51" t="n">
        <v>0</v>
      </c>
      <c r="H792" s="51" t="n">
        <v>0</v>
      </c>
      <c r="I792" s="52" t="n">
        <v>50</v>
      </c>
      <c r="J792" s="52" t="n">
        <v>35</v>
      </c>
      <c r="K792" s="52" t="n">
        <v>0</v>
      </c>
      <c r="L792" s="52" t="n">
        <v>0</v>
      </c>
      <c r="M792" s="52" t="n">
        <v>0</v>
      </c>
      <c r="N792" s="53" t="n">
        <f aca="false">D792*$D$6</f>
        <v>162.5</v>
      </c>
      <c r="O792" s="53" t="n">
        <f aca="false">E792*$E$6</f>
        <v>0</v>
      </c>
      <c r="P792" s="53" t="n">
        <f aca="false">F792*$F$6</f>
        <v>0</v>
      </c>
      <c r="Q792" s="53" t="n">
        <f aca="false">G792*$G$6</f>
        <v>0</v>
      </c>
      <c r="R792" s="53" t="n">
        <f aca="false">H792*$H$6</f>
        <v>0</v>
      </c>
      <c r="S792" s="53" t="n">
        <f aca="false">(N792/100)*(I792*$I$6)+(N792/100)*(J792*$J$6)</f>
        <v>276.25</v>
      </c>
      <c r="T792" s="53" t="n">
        <f aca="false">(O792/100)*(K792*$K$6)</f>
        <v>0</v>
      </c>
      <c r="U792" s="53" t="n">
        <f aca="false">(P792/100)*(K792*$K$6)+(P792/100)*(L792*$L$6)</f>
        <v>0</v>
      </c>
      <c r="V792" s="53" t="n">
        <f aca="false">(Q792/100)*(L792*$L$6)</f>
        <v>0</v>
      </c>
      <c r="W792" s="53" t="n">
        <f aca="false">(R792/100)*(K792*$K$6)+(R792/100)*(L792*$L$6)</f>
        <v>0</v>
      </c>
      <c r="X792" s="53" t="n">
        <f aca="false">N792+S792</f>
        <v>438.75</v>
      </c>
      <c r="Y792" s="53" t="n">
        <f aca="false">O792+T792</f>
        <v>0</v>
      </c>
      <c r="Z792" s="53" t="n">
        <f aca="false">P792+U792</f>
        <v>0</v>
      </c>
      <c r="AA792" s="53" t="n">
        <f aca="false">Q792+V792</f>
        <v>0</v>
      </c>
      <c r="AB792" s="53" t="n">
        <f aca="false">R792+W792</f>
        <v>0</v>
      </c>
      <c r="AC792" s="54" t="n">
        <f aca="false">ROUND(X792+Y792+Z792+AA792+AB792,1)</f>
        <v>438.8</v>
      </c>
      <c r="AD792" s="55" t="n">
        <f aca="false">(ROUND(AC792-AC789,1)/AC789)</f>
        <v>0</v>
      </c>
      <c r="AE792" s="46"/>
      <c r="AF792" s="47"/>
      <c r="AH792" s="59"/>
    </row>
    <row r="793" customFormat="false" ht="15" hidden="false" customHeight="false" outlineLevel="0" collapsed="false">
      <c r="A793" s="48" t="s">
        <v>32</v>
      </c>
      <c r="B793" s="49" t="n">
        <v>0</v>
      </c>
      <c r="C793" s="50" t="s">
        <v>8</v>
      </c>
      <c r="D793" s="51" t="n">
        <v>125</v>
      </c>
      <c r="E793" s="51" t="n">
        <v>0</v>
      </c>
      <c r="F793" s="51" t="n">
        <v>0</v>
      </c>
      <c r="G793" s="51" t="n">
        <v>0</v>
      </c>
      <c r="H793" s="51" t="n">
        <v>0</v>
      </c>
      <c r="I793" s="52" t="n">
        <v>50</v>
      </c>
      <c r="J793" s="52" t="n">
        <v>35</v>
      </c>
      <c r="K793" s="52" t="n">
        <v>0</v>
      </c>
      <c r="L793" s="52" t="n">
        <v>0</v>
      </c>
      <c r="M793" s="52" t="n">
        <v>0</v>
      </c>
      <c r="N793" s="53" t="n">
        <f aca="false">D793*$D$7</f>
        <v>162.5</v>
      </c>
      <c r="O793" s="53" t="n">
        <f aca="false">E793*$E$7</f>
        <v>0</v>
      </c>
      <c r="P793" s="53" t="n">
        <f aca="false">F793*$F$7</f>
        <v>0</v>
      </c>
      <c r="Q793" s="53" t="n">
        <f aca="false">G793*$G$7</f>
        <v>0</v>
      </c>
      <c r="R793" s="53" t="n">
        <f aca="false">H793*$H$7</f>
        <v>0</v>
      </c>
      <c r="S793" s="53" t="n">
        <f aca="false">(N793/100)*(I793*$I$7)+(N793/100)*(J793*$J$7)</f>
        <v>276.25</v>
      </c>
      <c r="T793" s="53" t="n">
        <f aca="false">(O793/100)*(K793*$K$7)</f>
        <v>0</v>
      </c>
      <c r="U793" s="53" t="n">
        <f aca="false">(P793/100)*(K793*$K$7)+(P793/100)*(L793*$L$7)</f>
        <v>0</v>
      </c>
      <c r="V793" s="53" t="n">
        <f aca="false">(Q793/100)*(L793*$L$7)</f>
        <v>0</v>
      </c>
      <c r="W793" s="53" t="n">
        <f aca="false">(R793/100)*(K793*$K$7)+(R793/100)*(L793*$L$7)</f>
        <v>0</v>
      </c>
      <c r="X793" s="53" t="n">
        <f aca="false">N793+S793</f>
        <v>438.75</v>
      </c>
      <c r="Y793" s="53" t="n">
        <f aca="false">O793+T793</f>
        <v>0</v>
      </c>
      <c r="Z793" s="53" t="n">
        <f aca="false">P793+U793</f>
        <v>0</v>
      </c>
      <c r="AA793" s="53" t="n">
        <f aca="false">Q793+V793</f>
        <v>0</v>
      </c>
      <c r="AB793" s="53" t="n">
        <f aca="false">R793+W793</f>
        <v>0</v>
      </c>
      <c r="AC793" s="54" t="n">
        <f aca="false">ROUND(X793+Y793+Z793+AA793+AB793,1)</f>
        <v>438.8</v>
      </c>
      <c r="AD793" s="55" t="n">
        <f aca="false">(ROUND(AC793-AC789,1)/AC789)</f>
        <v>0</v>
      </c>
      <c r="AE793" s="46"/>
      <c r="AF793" s="47"/>
      <c r="AH793" s="59"/>
    </row>
    <row r="794" customFormat="false" ht="15" hidden="false" customHeight="false" outlineLevel="0" collapsed="false">
      <c r="A794" s="48" t="s">
        <v>33</v>
      </c>
      <c r="B794" s="49"/>
      <c r="C794" s="50" t="s">
        <v>9</v>
      </c>
      <c r="D794" s="51" t="n">
        <v>125</v>
      </c>
      <c r="E794" s="51" t="n">
        <v>0</v>
      </c>
      <c r="F794" s="51" t="n">
        <v>0</v>
      </c>
      <c r="G794" s="51" t="n">
        <v>0</v>
      </c>
      <c r="H794" s="51" t="n">
        <v>0</v>
      </c>
      <c r="I794" s="52" t="n">
        <v>50</v>
      </c>
      <c r="J794" s="52" t="n">
        <v>35</v>
      </c>
      <c r="K794" s="52" t="n">
        <v>0</v>
      </c>
      <c r="L794" s="52" t="n">
        <v>0</v>
      </c>
      <c r="M794" s="52" t="n">
        <v>0</v>
      </c>
      <c r="N794" s="53" t="n">
        <f aca="false">D794*$D$8</f>
        <v>162.5</v>
      </c>
      <c r="O794" s="53" t="n">
        <f aca="false">E794*$E$8</f>
        <v>0</v>
      </c>
      <c r="P794" s="53" t="n">
        <f aca="false">F794*$F$8</f>
        <v>0</v>
      </c>
      <c r="Q794" s="53" t="n">
        <f aca="false">G794*$G$8</f>
        <v>0</v>
      </c>
      <c r="R794" s="53" t="n">
        <f aca="false">H794*$H$8</f>
        <v>0</v>
      </c>
      <c r="S794" s="53" t="n">
        <f aca="false">(N794/100)*(I794*$I$8)+(N794/100)*(J794*$J$8)</f>
        <v>276.25</v>
      </c>
      <c r="T794" s="53" t="n">
        <f aca="false">(O794/100)*(K794*$K$8)</f>
        <v>0</v>
      </c>
      <c r="U794" s="53" t="n">
        <f aca="false">(P794/100)*(K794*$K$8)+(P794/100)*(L794*$L$8)</f>
        <v>0</v>
      </c>
      <c r="V794" s="53" t="n">
        <f aca="false">(Q794/100)*(L794*$L$8)</f>
        <v>0</v>
      </c>
      <c r="W794" s="53" t="n">
        <f aca="false">(R794/100)*(K794*$K$8)+(R794/100)*(L794*$L$8)</f>
        <v>0</v>
      </c>
      <c r="X794" s="53" t="n">
        <f aca="false">N794+S794</f>
        <v>438.75</v>
      </c>
      <c r="Y794" s="53" t="n">
        <f aca="false">O794+T794</f>
        <v>0</v>
      </c>
      <c r="Z794" s="53" t="n">
        <f aca="false">P794+U794</f>
        <v>0</v>
      </c>
      <c r="AA794" s="53" t="n">
        <f aca="false">Q794+V794</f>
        <v>0</v>
      </c>
      <c r="AB794" s="53" t="n">
        <f aca="false">R794+W794</f>
        <v>0</v>
      </c>
      <c r="AC794" s="54" t="n">
        <f aca="false">ROUND(X794+Y794+Z794+AA794+AB794,1)</f>
        <v>438.8</v>
      </c>
      <c r="AD794" s="55" t="n">
        <f aca="false">(ROUND(AC794-AC789,1)/AC789)</f>
        <v>0</v>
      </c>
      <c r="AE794" s="46"/>
      <c r="AF794" s="47"/>
      <c r="AH794" s="59"/>
    </row>
    <row r="795" customFormat="false" ht="15" hidden="false" customHeight="false" outlineLevel="0" collapsed="false">
      <c r="A795" s="48" t="s">
        <v>34</v>
      </c>
      <c r="B795" s="49"/>
      <c r="C795" s="50" t="s">
        <v>10</v>
      </c>
      <c r="D795" s="51" t="n">
        <v>62</v>
      </c>
      <c r="E795" s="51" t="n">
        <v>125</v>
      </c>
      <c r="F795" s="51" t="n">
        <v>0</v>
      </c>
      <c r="G795" s="51" t="n">
        <v>0</v>
      </c>
      <c r="H795" s="51" t="n">
        <v>0</v>
      </c>
      <c r="I795" s="52" t="n">
        <v>50</v>
      </c>
      <c r="J795" s="52" t="n">
        <v>35</v>
      </c>
      <c r="K795" s="52" t="n">
        <v>90</v>
      </c>
      <c r="L795" s="52" t="n">
        <v>0</v>
      </c>
      <c r="M795" s="52" t="n">
        <v>0</v>
      </c>
      <c r="N795" s="53" t="n">
        <f aca="false">D795*$D$9</f>
        <v>77.5</v>
      </c>
      <c r="O795" s="53" t="n">
        <f aca="false">E795*$E$9</f>
        <v>156.25</v>
      </c>
      <c r="P795" s="53" t="n">
        <f aca="false">F795*$F$9</f>
        <v>0</v>
      </c>
      <c r="Q795" s="53" t="n">
        <f aca="false">G795*$G$9</f>
        <v>0</v>
      </c>
      <c r="R795" s="53" t="n">
        <f aca="false">H795*$H$9</f>
        <v>0</v>
      </c>
      <c r="S795" s="53" t="n">
        <f aca="false">(N795/100)*(I795*$I$9)+(N795/100)*(J795*$J$9)</f>
        <v>65.875</v>
      </c>
      <c r="T795" s="53" t="n">
        <f aca="false">(O795/100)*(K795*$K$9)</f>
        <v>196.875</v>
      </c>
      <c r="U795" s="53" t="n">
        <f aca="false">(P795/100)*(K795*$K$9)+(P795/100)*(L795*$L$9)</f>
        <v>0</v>
      </c>
      <c r="V795" s="53" t="n">
        <f aca="false">(Q795/100)*(L795*$L$9)</f>
        <v>0</v>
      </c>
      <c r="W795" s="53" t="n">
        <f aca="false">(R795/100)*(K795*$K$9)+(R795/100)*(L795*$L$9)</f>
        <v>0</v>
      </c>
      <c r="X795" s="53" t="n">
        <f aca="false">N795+S795</f>
        <v>143.375</v>
      </c>
      <c r="Y795" s="53" t="n">
        <f aca="false">O795+T795</f>
        <v>353.125</v>
      </c>
      <c r="Z795" s="53" t="n">
        <f aca="false">P795+U795</f>
        <v>0</v>
      </c>
      <c r="AA795" s="53" t="n">
        <f aca="false">Q795+V795</f>
        <v>0</v>
      </c>
      <c r="AB795" s="53" t="n">
        <f aca="false">R795+W795</f>
        <v>0</v>
      </c>
      <c r="AC795" s="54" t="n">
        <f aca="false">ROUND(X795+Y795+Z795+AA795+AB795,1)</f>
        <v>496.5</v>
      </c>
      <c r="AD795" s="55" t="n">
        <f aca="false">(ROUND(AC795-AC789,1)/AC789)</f>
        <v>0.131494986326345</v>
      </c>
      <c r="AE795" s="46"/>
      <c r="AF795" s="47"/>
      <c r="AH795" s="59"/>
    </row>
    <row r="796" customFormat="false" ht="15" hidden="false" customHeight="false" outlineLevel="0" collapsed="false">
      <c r="A796" s="48" t="s">
        <v>35</v>
      </c>
      <c r="B796" s="49"/>
      <c r="C796" s="50" t="s">
        <v>11</v>
      </c>
      <c r="D796" s="51" t="n">
        <v>62</v>
      </c>
      <c r="E796" s="51" t="n">
        <v>0</v>
      </c>
      <c r="F796" s="51" t="n">
        <v>125</v>
      </c>
      <c r="G796" s="51" t="n">
        <v>0</v>
      </c>
      <c r="H796" s="51" t="n">
        <v>0</v>
      </c>
      <c r="I796" s="52" t="n">
        <v>50</v>
      </c>
      <c r="J796" s="52" t="n">
        <v>35</v>
      </c>
      <c r="K796" s="52" t="n">
        <v>45</v>
      </c>
      <c r="L796" s="52" t="n">
        <v>45</v>
      </c>
      <c r="M796" s="52" t="n">
        <v>0</v>
      </c>
      <c r="N796" s="53" t="n">
        <f aca="false">D796*$D$10</f>
        <v>77.5</v>
      </c>
      <c r="O796" s="53" t="n">
        <f aca="false">E796*$E$10</f>
        <v>0</v>
      </c>
      <c r="P796" s="53" t="n">
        <f aca="false">F796*$F$10</f>
        <v>156.25</v>
      </c>
      <c r="Q796" s="53" t="n">
        <f aca="false">G796*$G$10</f>
        <v>0</v>
      </c>
      <c r="R796" s="53" t="n">
        <f aca="false">H796*$H$10</f>
        <v>0</v>
      </c>
      <c r="S796" s="53" t="n">
        <f aca="false">(N796/100)*(I796*$I$10)+(N796/100)*(J796*$J$10)</f>
        <v>65.875</v>
      </c>
      <c r="T796" s="53" t="n">
        <f aca="false">(O796/100)*(K796*$J$10)</f>
        <v>0</v>
      </c>
      <c r="U796" s="53" t="n">
        <f aca="false">(P796/100)*(K796*$K$10)+(P796/100)*(L796*$L$10)</f>
        <v>196.875</v>
      </c>
      <c r="V796" s="53" t="n">
        <f aca="false">(Q796/100)*(L796*$L$10)</f>
        <v>0</v>
      </c>
      <c r="W796" s="53" t="n">
        <f aca="false">(R796/100)*(K796*$K$10)+(R796/100)*(L796*$L$10)</f>
        <v>0</v>
      </c>
      <c r="X796" s="53" t="n">
        <f aca="false">N796+S796</f>
        <v>143.375</v>
      </c>
      <c r="Y796" s="53" t="n">
        <f aca="false">O796+T796</f>
        <v>0</v>
      </c>
      <c r="Z796" s="53" t="n">
        <f aca="false">P796+U796</f>
        <v>353.125</v>
      </c>
      <c r="AA796" s="53" t="n">
        <f aca="false">Q796+V796</f>
        <v>0</v>
      </c>
      <c r="AB796" s="53" t="n">
        <f aca="false">R796+W796</f>
        <v>0</v>
      </c>
      <c r="AC796" s="54" t="n">
        <f aca="false">ROUND(X796+Y796+Z796+AA796+AB796,1)</f>
        <v>496.5</v>
      </c>
      <c r="AD796" s="55" t="n">
        <f aca="false">(ROUND(AC796-AC789,1)/AC789)</f>
        <v>0.131494986326345</v>
      </c>
      <c r="AE796" s="46"/>
      <c r="AF796" s="47"/>
      <c r="AH796" s="59"/>
    </row>
    <row r="797" customFormat="false" ht="15" hidden="false" customHeight="false" outlineLevel="0" collapsed="false">
      <c r="A797" s="48" t="s">
        <v>36</v>
      </c>
      <c r="B797" s="49"/>
      <c r="C797" s="50" t="s">
        <v>12</v>
      </c>
      <c r="D797" s="51" t="n">
        <v>62</v>
      </c>
      <c r="E797" s="51" t="n">
        <v>0</v>
      </c>
      <c r="F797" s="51" t="n">
        <v>0</v>
      </c>
      <c r="G797" s="51" t="n">
        <v>125</v>
      </c>
      <c r="H797" s="51" t="n">
        <v>0</v>
      </c>
      <c r="I797" s="52" t="n">
        <v>50</v>
      </c>
      <c r="J797" s="52" t="n">
        <v>35</v>
      </c>
      <c r="K797" s="52" t="n">
        <v>0</v>
      </c>
      <c r="L797" s="52" t="n">
        <v>90</v>
      </c>
      <c r="M797" s="52" t="n">
        <v>0</v>
      </c>
      <c r="N797" s="53" t="n">
        <f aca="false">D797*$D$11</f>
        <v>77.5</v>
      </c>
      <c r="O797" s="53" t="n">
        <f aca="false">E797*$E$11</f>
        <v>0</v>
      </c>
      <c r="P797" s="53" t="n">
        <f aca="false">F797*$F$11</f>
        <v>0</v>
      </c>
      <c r="Q797" s="53" t="n">
        <f aca="false">G797*$G$11</f>
        <v>156.25</v>
      </c>
      <c r="R797" s="53" t="n">
        <f aca="false">H797*$H$11</f>
        <v>0</v>
      </c>
      <c r="S797" s="53" t="n">
        <f aca="false">(N797/100)*(I797*$I$11)+(N797/100)*(J797*$J$11)</f>
        <v>65.875</v>
      </c>
      <c r="T797" s="53" t="n">
        <f aca="false">(O797/100)*(K797*$K$11)</f>
        <v>0</v>
      </c>
      <c r="U797" s="53" t="n">
        <f aca="false">(P797/100)*(K797*$K$11)+(P797/100)*(L797*$L$11)</f>
        <v>0</v>
      </c>
      <c r="V797" s="53" t="n">
        <f aca="false">(Q797/100)*(L797*$L$11)</f>
        <v>196.875</v>
      </c>
      <c r="W797" s="53" t="n">
        <f aca="false">(R797/100)*(K797*$K$11)+(R797/100)*(L797*$L$11)</f>
        <v>0</v>
      </c>
      <c r="X797" s="53" t="n">
        <f aca="false">N797+S797</f>
        <v>143.375</v>
      </c>
      <c r="Y797" s="53" t="n">
        <f aca="false">O797+T797</f>
        <v>0</v>
      </c>
      <c r="Z797" s="53" t="n">
        <f aca="false">P797+U797</f>
        <v>0</v>
      </c>
      <c r="AA797" s="53" t="n">
        <f aca="false">Q797+V797</f>
        <v>353.125</v>
      </c>
      <c r="AB797" s="53" t="n">
        <f aca="false">R797+W797</f>
        <v>0</v>
      </c>
      <c r="AC797" s="54" t="n">
        <f aca="false">ROUND(X797+Y797+Z797+AA797+AB797,1)</f>
        <v>496.5</v>
      </c>
      <c r="AD797" s="55" t="n">
        <f aca="false">(ROUND(AC797-AC789,1)/AC789)</f>
        <v>0.131494986326345</v>
      </c>
      <c r="AE797" s="46"/>
      <c r="AF797" s="47"/>
      <c r="AH797" s="59"/>
    </row>
    <row r="798" customFormat="false" ht="15" hidden="false" customHeight="false" outlineLevel="0" collapsed="false">
      <c r="A798" s="48" t="s">
        <v>37</v>
      </c>
      <c r="B798" s="49"/>
      <c r="C798" s="50" t="s">
        <v>13</v>
      </c>
      <c r="D798" s="51" t="n">
        <v>62</v>
      </c>
      <c r="E798" s="51" t="n">
        <v>0</v>
      </c>
      <c r="F798" s="51" t="n">
        <v>0</v>
      </c>
      <c r="G798" s="51" t="n">
        <v>0</v>
      </c>
      <c r="H798" s="51" t="n">
        <v>125</v>
      </c>
      <c r="I798" s="52" t="n">
        <v>50</v>
      </c>
      <c r="J798" s="52" t="n">
        <v>35</v>
      </c>
      <c r="K798" s="52" t="n">
        <v>45</v>
      </c>
      <c r="L798" s="52" t="n">
        <v>45</v>
      </c>
      <c r="M798" s="52" t="n">
        <v>0</v>
      </c>
      <c r="N798" s="53" t="n">
        <f aca="false">D798*$D$12</f>
        <v>77.5</v>
      </c>
      <c r="O798" s="53" t="n">
        <f aca="false">E798*$E$12</f>
        <v>0</v>
      </c>
      <c r="P798" s="53" t="n">
        <f aca="false">F798*$F$12</f>
        <v>0</v>
      </c>
      <c r="Q798" s="53" t="n">
        <f aca="false">G798*$G$12</f>
        <v>0</v>
      </c>
      <c r="R798" s="53" t="n">
        <f aca="false">H798*$H$12</f>
        <v>156.25</v>
      </c>
      <c r="S798" s="53" t="n">
        <f aca="false">(N798/100)*(I798*$I$12)+(N798/100)*(J798*$J$12)</f>
        <v>65.875</v>
      </c>
      <c r="T798" s="53" t="n">
        <f aca="false">(O798/100)*(K798*$K$12)</f>
        <v>0</v>
      </c>
      <c r="U798" s="53" t="n">
        <f aca="false">(P798/100)*(K798*$K$12)+(P798/100)*(L798*$L$12)</f>
        <v>0</v>
      </c>
      <c r="V798" s="53" t="n">
        <f aca="false">(Q798/100)*(L798*$L$12)</f>
        <v>0</v>
      </c>
      <c r="W798" s="53" t="n">
        <f aca="false">(R798/100)*(K798*$K$12)+(R798/100)*(L798*$L$12)</f>
        <v>196.875</v>
      </c>
      <c r="X798" s="53" t="n">
        <f aca="false">N798+S798</f>
        <v>143.375</v>
      </c>
      <c r="Y798" s="53" t="n">
        <f aca="false">O798+T798</f>
        <v>0</v>
      </c>
      <c r="Z798" s="53" t="n">
        <f aca="false">P798+U798</f>
        <v>0</v>
      </c>
      <c r="AA798" s="53" t="n">
        <f aca="false">Q798+V798</f>
        <v>0</v>
      </c>
      <c r="AB798" s="53" t="n">
        <f aca="false">R798+W798</f>
        <v>353.125</v>
      </c>
      <c r="AC798" s="54" t="n">
        <f aca="false">ROUND(X798+Y798+Z798+AA798+AB798,1)</f>
        <v>496.5</v>
      </c>
      <c r="AD798" s="55" t="n">
        <f aca="false">(ROUND(AC798-AC789,1)/AC789)</f>
        <v>0.131494986326345</v>
      </c>
      <c r="AE798" s="46"/>
      <c r="AF798" s="47"/>
      <c r="AH798" s="59"/>
    </row>
    <row r="799" customFormat="false" ht="15" hidden="false" customHeight="false" outlineLevel="0" collapsed="false">
      <c r="A799" s="48" t="s">
        <v>38</v>
      </c>
      <c r="B799" s="49"/>
      <c r="C799" s="50" t="s">
        <v>14</v>
      </c>
      <c r="D799" s="51" t="n">
        <v>125</v>
      </c>
      <c r="E799" s="51" t="n">
        <v>0</v>
      </c>
      <c r="F799" s="51" t="n">
        <v>0</v>
      </c>
      <c r="G799" s="51" t="n">
        <v>0</v>
      </c>
      <c r="H799" s="51" t="n">
        <v>0</v>
      </c>
      <c r="I799" s="52" t="n">
        <v>50</v>
      </c>
      <c r="J799" s="52" t="n">
        <v>35</v>
      </c>
      <c r="K799" s="52" t="n">
        <v>0</v>
      </c>
      <c r="L799" s="52" t="n">
        <v>0</v>
      </c>
      <c r="M799" s="52" t="n">
        <v>70</v>
      </c>
      <c r="N799" s="53" t="n">
        <f aca="false">D799*$D$13</f>
        <v>156.25</v>
      </c>
      <c r="O799" s="53" t="n">
        <f aca="false">E799*$E$13</f>
        <v>0</v>
      </c>
      <c r="P799" s="53" t="n">
        <f aca="false">F799*$F$13</f>
        <v>0</v>
      </c>
      <c r="Q799" s="53" t="n">
        <f aca="false">G799*$G$13</f>
        <v>0</v>
      </c>
      <c r="R799" s="53" t="n">
        <f aca="false">H799*$H$13</f>
        <v>0</v>
      </c>
      <c r="S799" s="53" t="n">
        <f aca="false">(N799/100)*(I799*$I$13)+(N799/100)*(J799*$J$13)+(N799/100)*(M799*$M$13)</f>
        <v>351.5625</v>
      </c>
      <c r="T799" s="53" t="n">
        <f aca="false">(O799/100)*(K799*$K$13)+(O799/100)*(M799*$M$13)</f>
        <v>0</v>
      </c>
      <c r="U799" s="53" t="n">
        <f aca="false">(P799/100)*(K799*$K$13)+(P799/100)*(L799*$L$13)+(P799/100)*(M799*$M$13)</f>
        <v>0</v>
      </c>
      <c r="V799" s="53" t="n">
        <f aca="false">(Q799/100)*(L799*$L$13)+(Q799/100)*(M799*$M$13)</f>
        <v>0</v>
      </c>
      <c r="W799" s="53" t="n">
        <f aca="false">(R799/100)*(K799*$K$13)+(R799/100)*(L799*$L$13)+(R799/100)*(M799*$M$13)</f>
        <v>0</v>
      </c>
      <c r="X799" s="53" t="n">
        <f aca="false">N799+S799</f>
        <v>507.8125</v>
      </c>
      <c r="Y799" s="53" t="n">
        <f aca="false">O799+T799</f>
        <v>0</v>
      </c>
      <c r="Z799" s="53" t="n">
        <f aca="false">P799+U799</f>
        <v>0</v>
      </c>
      <c r="AA799" s="53" t="n">
        <f aca="false">Q799+V799</f>
        <v>0</v>
      </c>
      <c r="AB799" s="53" t="n">
        <f aca="false">R799+W799</f>
        <v>0</v>
      </c>
      <c r="AC799" s="54" t="n">
        <f aca="false">ROUND(X799+Y799+Z799+AA799+AB799,1)</f>
        <v>507.8</v>
      </c>
      <c r="AD799" s="55" t="n">
        <f aca="false">(ROUND(AC799-AC789,1)/AC789)</f>
        <v>0.157247037374658</v>
      </c>
      <c r="AE799" s="46"/>
      <c r="AF799" s="47"/>
      <c r="AH799" s="59"/>
    </row>
    <row r="800" customFormat="false" ht="15" hidden="false" customHeight="false" outlineLevel="0" collapsed="false">
      <c r="A800" s="48" t="s">
        <v>39</v>
      </c>
      <c r="B800" s="49"/>
      <c r="C800" s="50" t="s">
        <v>15</v>
      </c>
      <c r="D800" s="51" t="n">
        <v>125</v>
      </c>
      <c r="E800" s="51" t="n">
        <v>0</v>
      </c>
      <c r="F800" s="51" t="n">
        <v>0</v>
      </c>
      <c r="G800" s="51" t="n">
        <v>0</v>
      </c>
      <c r="H800" s="51" t="n">
        <v>0</v>
      </c>
      <c r="I800" s="52" t="n">
        <v>50</v>
      </c>
      <c r="J800" s="52" t="n">
        <v>35</v>
      </c>
      <c r="K800" s="52" t="n">
        <v>72</v>
      </c>
      <c r="L800" s="52" t="n">
        <v>0</v>
      </c>
      <c r="M800" s="52" t="n">
        <v>0</v>
      </c>
      <c r="N800" s="53" t="n">
        <f aca="false">D800*$D$14</f>
        <v>156.25</v>
      </c>
      <c r="O800" s="53" t="n">
        <f aca="false">E800*$E$14</f>
        <v>0</v>
      </c>
      <c r="P800" s="53" t="n">
        <f aca="false">F800*$F$14</f>
        <v>0</v>
      </c>
      <c r="Q800" s="53" t="n">
        <f aca="false">G800*$G$14</f>
        <v>0</v>
      </c>
      <c r="R800" s="53" t="n">
        <f aca="false">H800*$H$14</f>
        <v>0</v>
      </c>
      <c r="S800" s="53" t="n">
        <f aca="false">(N800/100)*(I800*$I$14)+(N800/100)*(J800*$J$14)+(N800/100)*(K800*$K$14)</f>
        <v>357.8125</v>
      </c>
      <c r="T800" s="53" t="n">
        <f aca="false">(O800/100)*(K800*$K$14)</f>
        <v>0</v>
      </c>
      <c r="U800" s="53" t="n">
        <f aca="false">(P800/100)*(K800*$K$14)+(P800/100)*(L800*$L$14)</f>
        <v>0</v>
      </c>
      <c r="V800" s="53" t="n">
        <f aca="false">(Q800/100)*(L800*$L$14)</f>
        <v>0</v>
      </c>
      <c r="W800" s="53" t="n">
        <f aca="false">(R800/100)*(K800*$L$14)+(R800/100)*(L800*$M$14)</f>
        <v>0</v>
      </c>
      <c r="X800" s="53" t="n">
        <f aca="false">N800+S800</f>
        <v>514.0625</v>
      </c>
      <c r="Y800" s="53" t="n">
        <f aca="false">O800+T800</f>
        <v>0</v>
      </c>
      <c r="Z800" s="53" t="n">
        <f aca="false">P800+U800</f>
        <v>0</v>
      </c>
      <c r="AA800" s="53" t="n">
        <f aca="false">Q800+V800</f>
        <v>0</v>
      </c>
      <c r="AB800" s="53" t="n">
        <f aca="false">R800+W800</f>
        <v>0</v>
      </c>
      <c r="AC800" s="54" t="n">
        <f aca="false">ROUND(X800+Y800+Z800+AA800+AB800,1)</f>
        <v>514.1</v>
      </c>
      <c r="AD800" s="55" t="n">
        <f aca="false">(ROUND(AC800-AC789,1)/AC789)</f>
        <v>0.171604375569736</v>
      </c>
      <c r="AE800" s="46"/>
      <c r="AF800" s="47"/>
      <c r="AH800" s="59"/>
    </row>
    <row r="801" customFormat="false" ht="15" hidden="false" customHeight="false" outlineLevel="0" collapsed="false">
      <c r="A801" s="48"/>
      <c r="B801" s="49"/>
      <c r="C801" s="50" t="s">
        <v>16</v>
      </c>
      <c r="D801" s="51" t="n">
        <v>125</v>
      </c>
      <c r="E801" s="51" t="n">
        <v>0</v>
      </c>
      <c r="F801" s="51" t="n">
        <v>0</v>
      </c>
      <c r="G801" s="51" t="n">
        <v>0</v>
      </c>
      <c r="H801" s="51" t="n">
        <v>0</v>
      </c>
      <c r="I801" s="52" t="n">
        <v>50</v>
      </c>
      <c r="J801" s="52" t="n">
        <v>35</v>
      </c>
      <c r="K801" s="52" t="n">
        <v>0</v>
      </c>
      <c r="L801" s="52" t="n">
        <v>72</v>
      </c>
      <c r="M801" s="52" t="n">
        <v>0</v>
      </c>
      <c r="N801" s="53" t="n">
        <f aca="false">D801*$D$15</f>
        <v>156.25</v>
      </c>
      <c r="O801" s="53" t="n">
        <f aca="false">E801*$E$15</f>
        <v>0</v>
      </c>
      <c r="P801" s="53" t="n">
        <f aca="false">F801*$F$15</f>
        <v>0</v>
      </c>
      <c r="Q801" s="53" t="n">
        <f aca="false">G801*$G$15</f>
        <v>0</v>
      </c>
      <c r="R801" s="53" t="n">
        <f aca="false">H801*$H$15</f>
        <v>0</v>
      </c>
      <c r="S801" s="53" t="n">
        <f aca="false">(N801/100)*(I801*$I$15)+(N801/100)*(J801*$J$15)+(N801/100)*(L801*$L$15)</f>
        <v>357.8125</v>
      </c>
      <c r="T801" s="53" t="n">
        <f aca="false">(O801/100)*(K801*$K$15)</f>
        <v>0</v>
      </c>
      <c r="U801" s="53" t="n">
        <f aca="false">(P801/100)*(K801*$K$15)+(P801/100)*(L801*$L$15)</f>
        <v>0</v>
      </c>
      <c r="V801" s="53" t="n">
        <f aca="false">(Q801/100)*(L801*$L$15)</f>
        <v>0</v>
      </c>
      <c r="W801" s="53" t="n">
        <f aca="false">(R801/100)*(K801*$K$15)+(R801/100)*(L801*$L$15)</f>
        <v>0</v>
      </c>
      <c r="X801" s="53" t="n">
        <f aca="false">N801+S801</f>
        <v>514.0625</v>
      </c>
      <c r="Y801" s="53" t="n">
        <f aca="false">O801+T801</f>
        <v>0</v>
      </c>
      <c r="Z801" s="53" t="n">
        <f aca="false">P801+U801</f>
        <v>0</v>
      </c>
      <c r="AA801" s="53" t="n">
        <f aca="false">Q801+V801</f>
        <v>0</v>
      </c>
      <c r="AB801" s="53" t="n">
        <f aca="false">R801+W801</f>
        <v>0</v>
      </c>
      <c r="AC801" s="54" t="n">
        <f aca="false">ROUND(X801+Y801+Z801+AA801+AB801,1)</f>
        <v>514.1</v>
      </c>
      <c r="AD801" s="55" t="n">
        <f aca="false">(ROUND(AC801-AC789,1)/AC789)</f>
        <v>0.171604375569736</v>
      </c>
      <c r="AE801" s="46"/>
      <c r="AF801" s="47"/>
      <c r="AH801" s="59"/>
    </row>
    <row r="802" customFormat="false" ht="15" hidden="false" customHeight="false" outlineLevel="0" collapsed="false">
      <c r="A802" s="48"/>
      <c r="B802" s="49"/>
      <c r="C802" s="50" t="s">
        <v>17</v>
      </c>
      <c r="D802" s="51" t="n">
        <v>125</v>
      </c>
      <c r="E802" s="51" t="n">
        <v>0</v>
      </c>
      <c r="F802" s="51" t="n">
        <v>0</v>
      </c>
      <c r="G802" s="51" t="n">
        <v>0</v>
      </c>
      <c r="H802" s="51" t="n">
        <v>0</v>
      </c>
      <c r="I802" s="52" t="n">
        <v>50</v>
      </c>
      <c r="J802" s="52" t="n">
        <v>63</v>
      </c>
      <c r="K802" s="52" t="n">
        <v>0</v>
      </c>
      <c r="L802" s="52" t="n">
        <v>0</v>
      </c>
      <c r="M802" s="52" t="n">
        <v>0</v>
      </c>
      <c r="N802" s="53" t="n">
        <f aca="false">D802*$D$16</f>
        <v>156.25</v>
      </c>
      <c r="O802" s="53" t="n">
        <f aca="false">E802*$E$16</f>
        <v>0</v>
      </c>
      <c r="P802" s="53" t="n">
        <f aca="false">F802*$F$16</f>
        <v>0</v>
      </c>
      <c r="Q802" s="53" t="n">
        <f aca="false">G802*$G$16</f>
        <v>0</v>
      </c>
      <c r="R802" s="53" t="n">
        <f aca="false">H802*$H$16</f>
        <v>0</v>
      </c>
      <c r="S802" s="53" t="n">
        <f aca="false">(N802/100)*(I802*$I$16)+(N802/100)*(J802*$J$16)</f>
        <v>324.21875</v>
      </c>
      <c r="T802" s="53" t="n">
        <f aca="false">(O802/100)*(K802*$K$16)</f>
        <v>0</v>
      </c>
      <c r="U802" s="53" t="n">
        <f aca="false">(P802/100)*(K802*$K$16)+(P802/100)*(L802*$L$16)</f>
        <v>0</v>
      </c>
      <c r="V802" s="53" t="n">
        <f aca="false">(Q802/100)*(L802*$L$16)</f>
        <v>0</v>
      </c>
      <c r="W802" s="53" t="n">
        <f aca="false">(R802/100)*(K802*$K$16)+(R802/100)*(L802*$L$16)</f>
        <v>0</v>
      </c>
      <c r="X802" s="53" t="n">
        <f aca="false">N802+S802</f>
        <v>480.46875</v>
      </c>
      <c r="Y802" s="53" t="n">
        <f aca="false">O802+T802</f>
        <v>0</v>
      </c>
      <c r="Z802" s="53" t="n">
        <f aca="false">P802+U802</f>
        <v>0</v>
      </c>
      <c r="AA802" s="53" t="n">
        <f aca="false">Q802+V802</f>
        <v>0</v>
      </c>
      <c r="AB802" s="53" t="n">
        <f aca="false">R802+W802</f>
        <v>0</v>
      </c>
      <c r="AC802" s="54" t="n">
        <f aca="false">ROUND(X802+Y802+Z802+AA802+AB802,1)</f>
        <v>480.5</v>
      </c>
      <c r="AD802" s="55" t="n">
        <f aca="false">(ROUND(AC802-AC789,1)/AC789)</f>
        <v>0.0950319051959891</v>
      </c>
      <c r="AE802" s="46" t="s">
        <v>28</v>
      </c>
      <c r="AF802" s="47"/>
      <c r="AH802" s="47"/>
    </row>
    <row r="803" customFormat="false" ht="15" hidden="false" customHeight="false" outlineLevel="0" collapsed="false">
      <c r="A803" s="48"/>
      <c r="B803" s="49"/>
      <c r="C803" s="50" t="s">
        <v>18</v>
      </c>
      <c r="D803" s="51" t="n">
        <v>125</v>
      </c>
      <c r="E803" s="51" t="n">
        <v>0</v>
      </c>
      <c r="F803" s="51" t="n">
        <v>0</v>
      </c>
      <c r="G803" s="51" t="n">
        <v>0</v>
      </c>
      <c r="H803" s="51" t="n">
        <v>0</v>
      </c>
      <c r="I803" s="52" t="n">
        <v>80</v>
      </c>
      <c r="J803" s="52" t="n">
        <v>35</v>
      </c>
      <c r="K803" s="52" t="n">
        <v>0</v>
      </c>
      <c r="L803" s="52" t="n">
        <v>0</v>
      </c>
      <c r="M803" s="52" t="n">
        <v>0</v>
      </c>
      <c r="N803" s="53" t="n">
        <f aca="false">D803*$D$17</f>
        <v>156.25</v>
      </c>
      <c r="O803" s="53" t="n">
        <f aca="false">E803*$E$17</f>
        <v>0</v>
      </c>
      <c r="P803" s="53" t="n">
        <f aca="false">F803*$F$17</f>
        <v>0</v>
      </c>
      <c r="Q803" s="53" t="n">
        <f aca="false">G803*$G$17</f>
        <v>0</v>
      </c>
      <c r="R803" s="53" t="n">
        <f aca="false">H803*$H$17</f>
        <v>0</v>
      </c>
      <c r="S803" s="53" t="n">
        <f aca="false">(N803/100)*(I803*$I$17)+(N803/100)*(J803*$J$17)</f>
        <v>367.1875</v>
      </c>
      <c r="T803" s="53" t="n">
        <f aca="false">(O803/100)*(K803*$K$17)</f>
        <v>0</v>
      </c>
      <c r="U803" s="53" t="n">
        <f aca="false">(P803/100)*(K803*$K$17)+(P803/100)*(L803*$L$17)</f>
        <v>0</v>
      </c>
      <c r="V803" s="53" t="n">
        <f aca="false">(Q803/100)*(L803*$L$17)</f>
        <v>0</v>
      </c>
      <c r="W803" s="53" t="n">
        <f aca="false">(R803/100)*(K803*$K$17)+(R803/100)*(L803*$L$17)</f>
        <v>0</v>
      </c>
      <c r="X803" s="53" t="n">
        <f aca="false">N803+S803</f>
        <v>523.4375</v>
      </c>
      <c r="Y803" s="53" t="n">
        <f aca="false">O803+T803</f>
        <v>0</v>
      </c>
      <c r="Z803" s="53" t="n">
        <f aca="false">P803+U803</f>
        <v>0</v>
      </c>
      <c r="AA803" s="53" t="n">
        <f aca="false">Q803+V803</f>
        <v>0</v>
      </c>
      <c r="AB803" s="53" t="n">
        <f aca="false">R803+W803</f>
        <v>0</v>
      </c>
      <c r="AC803" s="54" t="n">
        <f aca="false">ROUND(X803+Y803+Z803+AA803+AB803,1)</f>
        <v>523.4</v>
      </c>
      <c r="AD803" s="55" t="n">
        <f aca="false">(ROUND(AC803-AC789,1)/AC789)</f>
        <v>0.192798541476755</v>
      </c>
      <c r="AE803" s="46"/>
      <c r="AF803" s="47"/>
      <c r="AH803" s="59"/>
    </row>
    <row r="804" customFormat="false" ht="15" hidden="false" customHeight="false" outlineLevel="0" collapsed="false">
      <c r="A804" s="56" t="s">
        <v>19</v>
      </c>
      <c r="B804" s="57" t="s">
        <v>98</v>
      </c>
      <c r="C804" s="40" t="s">
        <v>4</v>
      </c>
      <c r="D804" s="41" t="n">
        <v>130</v>
      </c>
      <c r="E804" s="41" t="n">
        <v>0</v>
      </c>
      <c r="F804" s="41" t="n">
        <v>0</v>
      </c>
      <c r="G804" s="41" t="n">
        <v>0</v>
      </c>
      <c r="H804" s="41" t="n">
        <v>0</v>
      </c>
      <c r="I804" s="42" t="n">
        <v>40</v>
      </c>
      <c r="J804" s="42" t="n">
        <v>40</v>
      </c>
      <c r="K804" s="42" t="n">
        <v>0</v>
      </c>
      <c r="L804" s="42" t="n">
        <v>0</v>
      </c>
      <c r="M804" s="42" t="n">
        <v>0</v>
      </c>
      <c r="N804" s="43" t="n">
        <f aca="false">D804*$D$3</f>
        <v>169</v>
      </c>
      <c r="O804" s="43" t="n">
        <f aca="false">E804*$E$3</f>
        <v>0</v>
      </c>
      <c r="P804" s="43" t="n">
        <f aca="false">F804*$F$3</f>
        <v>0</v>
      </c>
      <c r="Q804" s="43" t="n">
        <f aca="false">G804*$G$3</f>
        <v>0</v>
      </c>
      <c r="R804" s="43" t="n">
        <f aca="false">H804*$H$3</f>
        <v>0</v>
      </c>
      <c r="S804" s="43" t="n">
        <f aca="false">(N804/100)*(I804*$I$3)+(N804/100)*(J804*$J$3)</f>
        <v>270.4</v>
      </c>
      <c r="T804" s="43" t="n">
        <f aca="false">(O804/100)*(K804*$K$3)</f>
        <v>0</v>
      </c>
      <c r="U804" s="43" t="n">
        <f aca="false">(P804/100)*(K804*$K$3)+(P804/100)*(L804*$L$3)</f>
        <v>0</v>
      </c>
      <c r="V804" s="43" t="n">
        <f aca="false">(Q804/100)*(L804*$L$3)</f>
        <v>0</v>
      </c>
      <c r="W804" s="43" t="n">
        <f aca="false">(R804/100)*(K804*$K$3)+(R804/100)*(L804*$L$3)</f>
        <v>0</v>
      </c>
      <c r="X804" s="43" t="n">
        <f aca="false">N804+S804</f>
        <v>439.4</v>
      </c>
      <c r="Y804" s="43" t="n">
        <f aca="false">O804+T804</f>
        <v>0</v>
      </c>
      <c r="Z804" s="43" t="n">
        <f aca="false">P804+U804</f>
        <v>0</v>
      </c>
      <c r="AA804" s="43" t="n">
        <f aca="false">Q804+V804</f>
        <v>0</v>
      </c>
      <c r="AB804" s="43" t="n">
        <f aca="false">R804+W804</f>
        <v>0</v>
      </c>
      <c r="AC804" s="44" t="n">
        <f aca="false">ROUND(X804+Y804+Z804+AA804+AB804,1)</f>
        <v>439.4</v>
      </c>
      <c r="AD804" s="45" t="n">
        <v>0</v>
      </c>
      <c r="AE804" s="46"/>
      <c r="AF804" s="47"/>
      <c r="AH804" s="59"/>
    </row>
    <row r="805" customFormat="false" ht="15" hidden="false" customHeight="false" outlineLevel="0" collapsed="false">
      <c r="A805" s="48" t="s">
        <v>29</v>
      </c>
      <c r="B805" s="58" t="n">
        <v>16</v>
      </c>
      <c r="C805" s="50" t="s">
        <v>5</v>
      </c>
      <c r="D805" s="51" t="n">
        <v>130</v>
      </c>
      <c r="E805" s="51" t="n">
        <v>0</v>
      </c>
      <c r="F805" s="51" t="n">
        <v>0</v>
      </c>
      <c r="G805" s="51" t="n">
        <v>0</v>
      </c>
      <c r="H805" s="51" t="n">
        <v>0</v>
      </c>
      <c r="I805" s="52" t="n">
        <v>59</v>
      </c>
      <c r="J805" s="52" t="n">
        <v>59</v>
      </c>
      <c r="K805" s="52" t="n">
        <v>0</v>
      </c>
      <c r="L805" s="52" t="n">
        <v>0</v>
      </c>
      <c r="M805" s="52" t="n">
        <v>0</v>
      </c>
      <c r="N805" s="53" t="n">
        <f aca="false">D805*$D$4</f>
        <v>162.5</v>
      </c>
      <c r="O805" s="53" t="n">
        <f aca="false">E805*$E$4</f>
        <v>0</v>
      </c>
      <c r="P805" s="53" t="n">
        <f aca="false">F805*$F$4</f>
        <v>0</v>
      </c>
      <c r="Q805" s="53" t="n">
        <f aca="false">G805*$G$4</f>
        <v>0</v>
      </c>
      <c r="R805" s="53" t="n">
        <f aca="false">H805*$H$4</f>
        <v>0</v>
      </c>
      <c r="S805" s="53" t="n">
        <f aca="false">(N805/100)*(I805*$I$4)+(N805/100)*(J805*$J$4)</f>
        <v>383.5</v>
      </c>
      <c r="T805" s="53" t="n">
        <f aca="false">(O805/100)*(K805*$K$4)</f>
        <v>0</v>
      </c>
      <c r="U805" s="53" t="n">
        <f aca="false">(P805/100)*(K805*$K$4)+(P805/100)*(L805*$L$4)</f>
        <v>0</v>
      </c>
      <c r="V805" s="53" t="n">
        <f aca="false">(Q805/100)*(L805*$L$4)</f>
        <v>0</v>
      </c>
      <c r="W805" s="53" t="n">
        <f aca="false">(R805/100)*(K805*$K$4)+(R805/100)*(L805*$L$4)</f>
        <v>0</v>
      </c>
      <c r="X805" s="53" t="n">
        <f aca="false">N805+S805</f>
        <v>546</v>
      </c>
      <c r="Y805" s="53" t="n">
        <f aca="false">O805+T805</f>
        <v>0</v>
      </c>
      <c r="Z805" s="53" t="n">
        <f aca="false">P805+U805</f>
        <v>0</v>
      </c>
      <c r="AA805" s="53" t="n">
        <f aca="false">Q805+V805</f>
        <v>0</v>
      </c>
      <c r="AB805" s="53" t="n">
        <f aca="false">R805+W805</f>
        <v>0</v>
      </c>
      <c r="AC805" s="54" t="n">
        <f aca="false">ROUND(X805+Y805+Z805+AA805+AB805,1)</f>
        <v>546</v>
      </c>
      <c r="AD805" s="55" t="n">
        <f aca="false">(ROUND(AC805-AC804,1)/AC804)</f>
        <v>0.242603550295858</v>
      </c>
      <c r="AE805" s="46"/>
      <c r="AF805" s="47"/>
      <c r="AH805" s="59"/>
    </row>
    <row r="806" customFormat="false" ht="15" hidden="false" customHeight="false" outlineLevel="0" collapsed="false">
      <c r="A806" s="48" t="s">
        <v>30</v>
      </c>
      <c r="B806" s="58" t="n">
        <v>16</v>
      </c>
      <c r="C806" s="50" t="s">
        <v>6</v>
      </c>
      <c r="D806" s="51" t="n">
        <v>130</v>
      </c>
      <c r="E806" s="51" t="n">
        <v>0</v>
      </c>
      <c r="F806" s="51" t="n">
        <v>0</v>
      </c>
      <c r="G806" s="51" t="n">
        <v>0</v>
      </c>
      <c r="H806" s="51" t="n">
        <v>0</v>
      </c>
      <c r="I806" s="52" t="n">
        <v>40</v>
      </c>
      <c r="J806" s="52" t="n">
        <v>40</v>
      </c>
      <c r="K806" s="52" t="n">
        <v>0</v>
      </c>
      <c r="L806" s="52" t="n">
        <v>0</v>
      </c>
      <c r="M806" s="52" t="n">
        <v>0</v>
      </c>
      <c r="N806" s="53" t="n">
        <f aca="false">D806*$D$5</f>
        <v>169</v>
      </c>
      <c r="O806" s="53" t="n">
        <f aca="false">E806*$E$5</f>
        <v>0</v>
      </c>
      <c r="P806" s="53" t="n">
        <f aca="false">F806*$F$5</f>
        <v>0</v>
      </c>
      <c r="Q806" s="53" t="n">
        <f aca="false">G806*$G$5</f>
        <v>0</v>
      </c>
      <c r="R806" s="53" t="n">
        <f aca="false">H806*$H$5</f>
        <v>0</v>
      </c>
      <c r="S806" s="53" t="n">
        <f aca="false">(N806/100)*(I806*$I$5)+(N806/100)*(J806*$J$5)</f>
        <v>270.4</v>
      </c>
      <c r="T806" s="53" t="n">
        <f aca="false">(O806/100)*(K806*$K$5)</f>
        <v>0</v>
      </c>
      <c r="U806" s="53" t="n">
        <f aca="false">(P806/100)*(K806*$K$5)+(P806/100)*(L806*$L$5)</f>
        <v>0</v>
      </c>
      <c r="V806" s="53" t="n">
        <f aca="false">(Q806/100)*(L806*$L$5)</f>
        <v>0</v>
      </c>
      <c r="W806" s="53" t="n">
        <f aca="false">(R806/100)*(K806*$K$5)+(R806/100)*(L806*$L$5)</f>
        <v>0</v>
      </c>
      <c r="X806" s="53" t="n">
        <f aca="false">N806+S806</f>
        <v>439.4</v>
      </c>
      <c r="Y806" s="53" t="n">
        <f aca="false">O806+T806</f>
        <v>0</v>
      </c>
      <c r="Z806" s="53" t="n">
        <f aca="false">P806+U806</f>
        <v>0</v>
      </c>
      <c r="AA806" s="53" t="n">
        <f aca="false">Q806+V806</f>
        <v>0</v>
      </c>
      <c r="AB806" s="53" t="n">
        <f aca="false">R806+W806</f>
        <v>0</v>
      </c>
      <c r="AC806" s="54" t="n">
        <f aca="false">ROUND(X806+Y806+Z806+AA806+AB806,1)</f>
        <v>439.4</v>
      </c>
      <c r="AD806" s="55" t="n">
        <f aca="false">(ROUND(AC806-AC804,1)/AC804)</f>
        <v>0</v>
      </c>
      <c r="AE806" s="46"/>
      <c r="AF806" s="47"/>
      <c r="AH806" s="59"/>
    </row>
    <row r="807" customFormat="false" ht="15" hidden="false" customHeight="false" outlineLevel="0" collapsed="false">
      <c r="A807" s="48" t="s">
        <v>31</v>
      </c>
      <c r="B807" s="58" t="n">
        <v>0</v>
      </c>
      <c r="C807" s="50" t="s">
        <v>7</v>
      </c>
      <c r="D807" s="51" t="n">
        <v>130</v>
      </c>
      <c r="E807" s="51" t="n">
        <v>0</v>
      </c>
      <c r="F807" s="51" t="n">
        <v>0</v>
      </c>
      <c r="G807" s="51" t="n">
        <v>0</v>
      </c>
      <c r="H807" s="51" t="n">
        <v>0</v>
      </c>
      <c r="I807" s="52" t="n">
        <v>40</v>
      </c>
      <c r="J807" s="52" t="n">
        <v>40</v>
      </c>
      <c r="K807" s="52" t="n">
        <v>0</v>
      </c>
      <c r="L807" s="52" t="n">
        <v>0</v>
      </c>
      <c r="M807" s="52" t="n">
        <v>0</v>
      </c>
      <c r="N807" s="53" t="n">
        <f aca="false">D807*$D$6</f>
        <v>169</v>
      </c>
      <c r="O807" s="53" t="n">
        <f aca="false">E807*$E$6</f>
        <v>0</v>
      </c>
      <c r="P807" s="53" t="n">
        <f aca="false">F807*$F$6</f>
        <v>0</v>
      </c>
      <c r="Q807" s="53" t="n">
        <f aca="false">G807*$G$6</f>
        <v>0</v>
      </c>
      <c r="R807" s="53" t="n">
        <f aca="false">H807*$H$6</f>
        <v>0</v>
      </c>
      <c r="S807" s="53" t="n">
        <f aca="false">(N807/100)*(I807*$I$6)+(N807/100)*(J807*$J$6)</f>
        <v>270.4</v>
      </c>
      <c r="T807" s="53" t="n">
        <f aca="false">(O807/100)*(K807*$K$6)</f>
        <v>0</v>
      </c>
      <c r="U807" s="53" t="n">
        <f aca="false">(P807/100)*(K807*$K$6)+(P807/100)*(L807*$L$6)</f>
        <v>0</v>
      </c>
      <c r="V807" s="53" t="n">
        <f aca="false">(Q807/100)*(L807*$L$6)</f>
        <v>0</v>
      </c>
      <c r="W807" s="53" t="n">
        <f aca="false">(R807/100)*(K807*$K$6)+(R807/100)*(L807*$L$6)</f>
        <v>0</v>
      </c>
      <c r="X807" s="53" t="n">
        <f aca="false">N807+S807</f>
        <v>439.4</v>
      </c>
      <c r="Y807" s="53" t="n">
        <f aca="false">O807+T807</f>
        <v>0</v>
      </c>
      <c r="Z807" s="53" t="n">
        <f aca="false">P807+U807</f>
        <v>0</v>
      </c>
      <c r="AA807" s="53" t="n">
        <f aca="false">Q807+V807</f>
        <v>0</v>
      </c>
      <c r="AB807" s="53" t="n">
        <f aca="false">R807+W807</f>
        <v>0</v>
      </c>
      <c r="AC807" s="54" t="n">
        <f aca="false">ROUND(X807+Y807+Z807+AA807+AB807,1)</f>
        <v>439.4</v>
      </c>
      <c r="AD807" s="55" t="n">
        <f aca="false">(ROUND(AC807-AC804,1)/AC804)</f>
        <v>0</v>
      </c>
      <c r="AE807" s="46"/>
      <c r="AF807" s="47"/>
      <c r="AH807" s="59"/>
    </row>
    <row r="808" customFormat="false" ht="15" hidden="false" customHeight="false" outlineLevel="0" collapsed="false">
      <c r="A808" s="48" t="s">
        <v>32</v>
      </c>
      <c r="B808" s="58" t="n">
        <v>0</v>
      </c>
      <c r="C808" s="50" t="s">
        <v>8</v>
      </c>
      <c r="D808" s="51" t="n">
        <v>130</v>
      </c>
      <c r="E808" s="51" t="n">
        <v>0</v>
      </c>
      <c r="F808" s="51" t="n">
        <v>0</v>
      </c>
      <c r="G808" s="51" t="n">
        <v>0</v>
      </c>
      <c r="H808" s="51" t="n">
        <v>0</v>
      </c>
      <c r="I808" s="52" t="n">
        <v>40</v>
      </c>
      <c r="J808" s="52" t="n">
        <v>40</v>
      </c>
      <c r="K808" s="52" t="n">
        <v>0</v>
      </c>
      <c r="L808" s="52" t="n">
        <v>0</v>
      </c>
      <c r="M808" s="52" t="n">
        <v>0</v>
      </c>
      <c r="N808" s="53" t="n">
        <f aca="false">D808*$D$7</f>
        <v>169</v>
      </c>
      <c r="O808" s="53" t="n">
        <f aca="false">E808*$E$7</f>
        <v>0</v>
      </c>
      <c r="P808" s="53" t="n">
        <f aca="false">F808*$F$7</f>
        <v>0</v>
      </c>
      <c r="Q808" s="53" t="n">
        <f aca="false">G808*$G$7</f>
        <v>0</v>
      </c>
      <c r="R808" s="53" t="n">
        <f aca="false">H808*$H$7</f>
        <v>0</v>
      </c>
      <c r="S808" s="53" t="n">
        <f aca="false">(N808/100)*(I808*$I$7)+(N808/100)*(J808*$J$7)</f>
        <v>270.4</v>
      </c>
      <c r="T808" s="53" t="n">
        <f aca="false">(O808/100)*(K808*$K$7)</f>
        <v>0</v>
      </c>
      <c r="U808" s="53" t="n">
        <f aca="false">(P808/100)*(K808*$K$7)+(P808/100)*(L808*$L$7)</f>
        <v>0</v>
      </c>
      <c r="V808" s="53" t="n">
        <f aca="false">(Q808/100)*(L808*$L$7)</f>
        <v>0</v>
      </c>
      <c r="W808" s="53" t="n">
        <f aca="false">(R808/100)*(K808*$K$7)+(R808/100)*(L808*$L$7)</f>
        <v>0</v>
      </c>
      <c r="X808" s="53" t="n">
        <f aca="false">N808+S808</f>
        <v>439.4</v>
      </c>
      <c r="Y808" s="53" t="n">
        <f aca="false">O808+T808</f>
        <v>0</v>
      </c>
      <c r="Z808" s="53" t="n">
        <f aca="false">P808+U808</f>
        <v>0</v>
      </c>
      <c r="AA808" s="53" t="n">
        <f aca="false">Q808+V808</f>
        <v>0</v>
      </c>
      <c r="AB808" s="53" t="n">
        <f aca="false">R808+W808</f>
        <v>0</v>
      </c>
      <c r="AC808" s="54" t="n">
        <f aca="false">ROUND(X808+Y808+Z808+AA808+AB808,1)</f>
        <v>439.4</v>
      </c>
      <c r="AD808" s="55" t="n">
        <f aca="false">(ROUND(AC808-AC804,1)/AC804)</f>
        <v>0</v>
      </c>
      <c r="AE808" s="46"/>
      <c r="AF808" s="47"/>
      <c r="AH808" s="59"/>
    </row>
    <row r="809" customFormat="false" ht="15" hidden="false" customHeight="false" outlineLevel="0" collapsed="false">
      <c r="A809" s="48" t="s">
        <v>33</v>
      </c>
      <c r="B809" s="58"/>
      <c r="C809" s="50" t="s">
        <v>9</v>
      </c>
      <c r="D809" s="51" t="n">
        <v>130</v>
      </c>
      <c r="E809" s="51" t="n">
        <v>0</v>
      </c>
      <c r="F809" s="51" t="n">
        <v>0</v>
      </c>
      <c r="G809" s="51" t="n">
        <v>0</v>
      </c>
      <c r="H809" s="51" t="n">
        <v>0</v>
      </c>
      <c r="I809" s="52" t="n">
        <v>40</v>
      </c>
      <c r="J809" s="52" t="n">
        <v>40</v>
      </c>
      <c r="K809" s="52" t="n">
        <v>0</v>
      </c>
      <c r="L809" s="52" t="n">
        <v>0</v>
      </c>
      <c r="M809" s="52" t="n">
        <v>0</v>
      </c>
      <c r="N809" s="53" t="n">
        <f aca="false">D809*$D$8</f>
        <v>169</v>
      </c>
      <c r="O809" s="53" t="n">
        <f aca="false">E809*$E$8</f>
        <v>0</v>
      </c>
      <c r="P809" s="53" t="n">
        <f aca="false">F809*$F$8</f>
        <v>0</v>
      </c>
      <c r="Q809" s="53" t="n">
        <f aca="false">G809*$G$8</f>
        <v>0</v>
      </c>
      <c r="R809" s="53" t="n">
        <f aca="false">H809*$H$8</f>
        <v>0</v>
      </c>
      <c r="S809" s="53" t="n">
        <f aca="false">(N809/100)*(I809*$I$8)+(N809/100)*(J809*$J$8)</f>
        <v>270.4</v>
      </c>
      <c r="T809" s="53" t="n">
        <f aca="false">(O809/100)*(K809*$K$8)</f>
        <v>0</v>
      </c>
      <c r="U809" s="53" t="n">
        <f aca="false">(P809/100)*(K809*$K$8)+(P809/100)*(L809*$L$8)</f>
        <v>0</v>
      </c>
      <c r="V809" s="53" t="n">
        <f aca="false">(Q809/100)*(L809*$L$8)</f>
        <v>0</v>
      </c>
      <c r="W809" s="53" t="n">
        <f aca="false">(R809/100)*(K809*$K$8)+(R809/100)*(L809*$L$8)</f>
        <v>0</v>
      </c>
      <c r="X809" s="53" t="n">
        <f aca="false">N809+S809</f>
        <v>439.4</v>
      </c>
      <c r="Y809" s="53" t="n">
        <f aca="false">O809+T809</f>
        <v>0</v>
      </c>
      <c r="Z809" s="53" t="n">
        <f aca="false">P809+U809</f>
        <v>0</v>
      </c>
      <c r="AA809" s="53" t="n">
        <f aca="false">Q809+V809</f>
        <v>0</v>
      </c>
      <c r="AB809" s="53" t="n">
        <f aca="false">R809+W809</f>
        <v>0</v>
      </c>
      <c r="AC809" s="54" t="n">
        <f aca="false">ROUND(X809+Y809+Z809+AA809+AB809,1)</f>
        <v>439.4</v>
      </c>
      <c r="AD809" s="55" t="n">
        <f aca="false">(ROUND(AC809-AC804,1)/AC804)</f>
        <v>0</v>
      </c>
      <c r="AE809" s="46"/>
      <c r="AF809" s="47"/>
      <c r="AH809" s="59"/>
    </row>
    <row r="810" customFormat="false" ht="15" hidden="false" customHeight="false" outlineLevel="0" collapsed="false">
      <c r="A810" s="48" t="s">
        <v>34</v>
      </c>
      <c r="B810" s="58"/>
      <c r="C810" s="50" t="s">
        <v>10</v>
      </c>
      <c r="D810" s="51" t="n">
        <v>65</v>
      </c>
      <c r="E810" s="51" t="n">
        <v>130</v>
      </c>
      <c r="F810" s="51" t="n">
        <v>0</v>
      </c>
      <c r="G810" s="51" t="n">
        <v>0</v>
      </c>
      <c r="H810" s="51" t="n">
        <v>0</v>
      </c>
      <c r="I810" s="52" t="n">
        <v>40</v>
      </c>
      <c r="J810" s="52" t="n">
        <v>40</v>
      </c>
      <c r="K810" s="52" t="n">
        <v>85</v>
      </c>
      <c r="L810" s="52" t="n">
        <v>0</v>
      </c>
      <c r="M810" s="52" t="n">
        <v>0</v>
      </c>
      <c r="N810" s="53" t="n">
        <f aca="false">D810*$D$9</f>
        <v>81.25</v>
      </c>
      <c r="O810" s="53" t="n">
        <f aca="false">E810*$E$9</f>
        <v>162.5</v>
      </c>
      <c r="P810" s="53" t="n">
        <f aca="false">F810*$F$9</f>
        <v>0</v>
      </c>
      <c r="Q810" s="53" t="n">
        <f aca="false">G810*$G$9</f>
        <v>0</v>
      </c>
      <c r="R810" s="53" t="n">
        <f aca="false">H810*$H$9</f>
        <v>0</v>
      </c>
      <c r="S810" s="53" t="n">
        <f aca="false">(N810/100)*(I810*$I$9)+(N810/100)*(J810*$J$9)</f>
        <v>65</v>
      </c>
      <c r="T810" s="53" t="n">
        <f aca="false">(O810/100)*(K810*$K$9)</f>
        <v>193.375</v>
      </c>
      <c r="U810" s="53" t="n">
        <f aca="false">(P810/100)*(K810*$K$9)+(P810/100)*(L810*$L$9)</f>
        <v>0</v>
      </c>
      <c r="V810" s="53" t="n">
        <f aca="false">(Q810/100)*(L810*$L$9)</f>
        <v>0</v>
      </c>
      <c r="W810" s="53" t="n">
        <f aca="false">(R810/100)*(K810*$K$9)+(R810/100)*(L810*$L$9)</f>
        <v>0</v>
      </c>
      <c r="X810" s="53" t="n">
        <f aca="false">N810+S810</f>
        <v>146.25</v>
      </c>
      <c r="Y810" s="53" t="n">
        <f aca="false">O810+T810</f>
        <v>355.875</v>
      </c>
      <c r="Z810" s="53" t="n">
        <f aca="false">P810+U810</f>
        <v>0</v>
      </c>
      <c r="AA810" s="53" t="n">
        <f aca="false">Q810+V810</f>
        <v>0</v>
      </c>
      <c r="AB810" s="53" t="n">
        <f aca="false">R810+W810</f>
        <v>0</v>
      </c>
      <c r="AC810" s="54" t="n">
        <f aca="false">ROUND(X810+Y810+Z810+AA810+AB810,1)</f>
        <v>502.1</v>
      </c>
      <c r="AD810" s="55" t="n">
        <f aca="false">(ROUND(AC810-AC804,1)/AC804)</f>
        <v>0.142694583522986</v>
      </c>
      <c r="AE810" s="46"/>
      <c r="AF810" s="47"/>
      <c r="AH810" s="59"/>
    </row>
    <row r="811" customFormat="false" ht="15" hidden="false" customHeight="false" outlineLevel="0" collapsed="false">
      <c r="A811" s="48" t="s">
        <v>35</v>
      </c>
      <c r="B811" s="58"/>
      <c r="C811" s="50" t="s">
        <v>11</v>
      </c>
      <c r="D811" s="51" t="n">
        <v>65</v>
      </c>
      <c r="E811" s="51" t="n">
        <v>0</v>
      </c>
      <c r="F811" s="51" t="n">
        <v>130</v>
      </c>
      <c r="G811" s="51" t="n">
        <v>0</v>
      </c>
      <c r="H811" s="51" t="n">
        <v>0</v>
      </c>
      <c r="I811" s="52" t="n">
        <v>40</v>
      </c>
      <c r="J811" s="52" t="n">
        <v>40</v>
      </c>
      <c r="K811" s="52" t="n">
        <v>42.5</v>
      </c>
      <c r="L811" s="52" t="n">
        <v>42.5</v>
      </c>
      <c r="M811" s="52" t="n">
        <v>0</v>
      </c>
      <c r="N811" s="53" t="n">
        <f aca="false">D811*$D$10</f>
        <v>81.25</v>
      </c>
      <c r="O811" s="53" t="n">
        <f aca="false">E811*$E$10</f>
        <v>0</v>
      </c>
      <c r="P811" s="53" t="n">
        <f aca="false">F811*$F$10</f>
        <v>162.5</v>
      </c>
      <c r="Q811" s="53" t="n">
        <f aca="false">G811*$G$10</f>
        <v>0</v>
      </c>
      <c r="R811" s="53" t="n">
        <f aca="false">H811*$H$10</f>
        <v>0</v>
      </c>
      <c r="S811" s="53" t="n">
        <f aca="false">(N811/100)*(I811*$I$10)+(N811/100)*(J811*$J$10)</f>
        <v>65</v>
      </c>
      <c r="T811" s="53" t="n">
        <f aca="false">(O811/100)*(K811*$J$10)</f>
        <v>0</v>
      </c>
      <c r="U811" s="53" t="n">
        <f aca="false">(P811/100)*(K811*$K$10)+(P811/100)*(L811*$L$10)</f>
        <v>193.375</v>
      </c>
      <c r="V811" s="53" t="n">
        <f aca="false">(Q811/100)*(L811*$L$10)</f>
        <v>0</v>
      </c>
      <c r="W811" s="53" t="n">
        <f aca="false">(R811/100)*(K811*$K$10)+(R811/100)*(L811*$L$10)</f>
        <v>0</v>
      </c>
      <c r="X811" s="53" t="n">
        <f aca="false">N811+S811</f>
        <v>146.25</v>
      </c>
      <c r="Y811" s="53" t="n">
        <f aca="false">O811+T811</f>
        <v>0</v>
      </c>
      <c r="Z811" s="53" t="n">
        <f aca="false">P811+U811</f>
        <v>355.875</v>
      </c>
      <c r="AA811" s="53" t="n">
        <f aca="false">Q811+V811</f>
        <v>0</v>
      </c>
      <c r="AB811" s="53" t="n">
        <f aca="false">R811+W811</f>
        <v>0</v>
      </c>
      <c r="AC811" s="54" t="n">
        <f aca="false">ROUND(X811+Y811+Z811+AA811+AB811,1)</f>
        <v>502.1</v>
      </c>
      <c r="AD811" s="55" t="n">
        <f aca="false">(ROUND(AC811-AC804,1)/AC804)</f>
        <v>0.142694583522986</v>
      </c>
      <c r="AE811" s="46"/>
      <c r="AF811" s="47"/>
      <c r="AH811" s="59"/>
    </row>
    <row r="812" customFormat="false" ht="15" hidden="false" customHeight="false" outlineLevel="0" collapsed="false">
      <c r="A812" s="48" t="s">
        <v>36</v>
      </c>
      <c r="B812" s="58"/>
      <c r="C812" s="50" t="s">
        <v>12</v>
      </c>
      <c r="D812" s="51" t="n">
        <v>65</v>
      </c>
      <c r="E812" s="51" t="n">
        <v>0</v>
      </c>
      <c r="F812" s="51" t="n">
        <v>0</v>
      </c>
      <c r="G812" s="51" t="n">
        <v>130</v>
      </c>
      <c r="H812" s="51" t="n">
        <v>0</v>
      </c>
      <c r="I812" s="52" t="n">
        <v>40</v>
      </c>
      <c r="J812" s="52" t="n">
        <v>40</v>
      </c>
      <c r="K812" s="52" t="n">
        <v>0</v>
      </c>
      <c r="L812" s="52" t="n">
        <v>85</v>
      </c>
      <c r="M812" s="52" t="n">
        <v>0</v>
      </c>
      <c r="N812" s="53" t="n">
        <f aca="false">D812*$D$11</f>
        <v>81.25</v>
      </c>
      <c r="O812" s="53" t="n">
        <f aca="false">E812*$E$11</f>
        <v>0</v>
      </c>
      <c r="P812" s="53" t="n">
        <f aca="false">F812*$F$11</f>
        <v>0</v>
      </c>
      <c r="Q812" s="53" t="n">
        <f aca="false">G812*$G$11</f>
        <v>162.5</v>
      </c>
      <c r="R812" s="53" t="n">
        <f aca="false">H812*$H$11</f>
        <v>0</v>
      </c>
      <c r="S812" s="53" t="n">
        <f aca="false">(N812/100)*(I812*$I$11)+(N812/100)*(J812*$J$11)</f>
        <v>65</v>
      </c>
      <c r="T812" s="53" t="n">
        <f aca="false">(O812/100)*(K812*$K$11)</f>
        <v>0</v>
      </c>
      <c r="U812" s="53" t="n">
        <f aca="false">(P812/100)*(K812*$K$11)+(P812/100)*(L812*$L$11)</f>
        <v>0</v>
      </c>
      <c r="V812" s="53" t="n">
        <f aca="false">(Q812/100)*(L812*$L$11)</f>
        <v>193.375</v>
      </c>
      <c r="W812" s="53" t="n">
        <f aca="false">(R812/100)*(K812*$K$11)+(R812/100)*(L812*$L$11)</f>
        <v>0</v>
      </c>
      <c r="X812" s="53" t="n">
        <f aca="false">N812+S812</f>
        <v>146.25</v>
      </c>
      <c r="Y812" s="53" t="n">
        <f aca="false">O812+T812</f>
        <v>0</v>
      </c>
      <c r="Z812" s="53" t="n">
        <f aca="false">P812+U812</f>
        <v>0</v>
      </c>
      <c r="AA812" s="53" t="n">
        <f aca="false">Q812+V812</f>
        <v>355.875</v>
      </c>
      <c r="AB812" s="53" t="n">
        <f aca="false">R812+W812</f>
        <v>0</v>
      </c>
      <c r="AC812" s="54" t="n">
        <f aca="false">ROUND(X812+Y812+Z812+AA812+AB812,1)</f>
        <v>502.1</v>
      </c>
      <c r="AD812" s="55" t="n">
        <f aca="false">(ROUND(AC812-AC804,1)/AC804)</f>
        <v>0.142694583522986</v>
      </c>
      <c r="AE812" s="46"/>
      <c r="AF812" s="47"/>
      <c r="AH812" s="59"/>
    </row>
    <row r="813" customFormat="false" ht="15" hidden="false" customHeight="false" outlineLevel="0" collapsed="false">
      <c r="A813" s="48" t="s">
        <v>37</v>
      </c>
      <c r="B813" s="58"/>
      <c r="C813" s="50" t="s">
        <v>13</v>
      </c>
      <c r="D813" s="51" t="n">
        <v>65</v>
      </c>
      <c r="E813" s="51" t="n">
        <v>0</v>
      </c>
      <c r="F813" s="51" t="n">
        <v>0</v>
      </c>
      <c r="G813" s="51" t="n">
        <v>0</v>
      </c>
      <c r="H813" s="51" t="n">
        <v>130</v>
      </c>
      <c r="I813" s="52" t="n">
        <v>40</v>
      </c>
      <c r="J813" s="52" t="n">
        <v>40</v>
      </c>
      <c r="K813" s="52" t="n">
        <v>42.5</v>
      </c>
      <c r="L813" s="52" t="n">
        <v>42.5</v>
      </c>
      <c r="M813" s="52" t="n">
        <v>0</v>
      </c>
      <c r="N813" s="53" t="n">
        <f aca="false">D813*$D$12</f>
        <v>81.25</v>
      </c>
      <c r="O813" s="53" t="n">
        <f aca="false">E813*$E$12</f>
        <v>0</v>
      </c>
      <c r="P813" s="53" t="n">
        <f aca="false">F813*$F$12</f>
        <v>0</v>
      </c>
      <c r="Q813" s="53" t="n">
        <f aca="false">G813*$G$12</f>
        <v>0</v>
      </c>
      <c r="R813" s="53" t="n">
        <f aca="false">H813*$H$12</f>
        <v>162.5</v>
      </c>
      <c r="S813" s="53" t="n">
        <f aca="false">(N813/100)*(I813*$I$12)+(N813/100)*(J813*$J$12)</f>
        <v>65</v>
      </c>
      <c r="T813" s="53" t="n">
        <f aca="false">(O813/100)*(K813*$K$12)</f>
        <v>0</v>
      </c>
      <c r="U813" s="53" t="n">
        <f aca="false">(P813/100)*(K813*$K$12)+(P813/100)*(L813*$L$12)</f>
        <v>0</v>
      </c>
      <c r="V813" s="53" t="n">
        <f aca="false">(Q813/100)*(L813*$L$12)</f>
        <v>0</v>
      </c>
      <c r="W813" s="53" t="n">
        <f aca="false">(R813/100)*(K813*$K$12)+(R813/100)*(L813*$L$12)</f>
        <v>193.375</v>
      </c>
      <c r="X813" s="53" t="n">
        <f aca="false">N813+S813</f>
        <v>146.25</v>
      </c>
      <c r="Y813" s="53" t="n">
        <f aca="false">O813+T813</f>
        <v>0</v>
      </c>
      <c r="Z813" s="53" t="n">
        <f aca="false">P813+U813</f>
        <v>0</v>
      </c>
      <c r="AA813" s="53" t="n">
        <f aca="false">Q813+V813</f>
        <v>0</v>
      </c>
      <c r="AB813" s="53" t="n">
        <f aca="false">R813+W813</f>
        <v>355.875</v>
      </c>
      <c r="AC813" s="54" t="n">
        <f aca="false">ROUND(X813+Y813+Z813+AA813+AB813,1)</f>
        <v>502.1</v>
      </c>
      <c r="AD813" s="55" t="n">
        <f aca="false">(ROUND(AC813-AC804,1)/AC804)</f>
        <v>0.142694583522986</v>
      </c>
      <c r="AE813" s="46"/>
      <c r="AF813" s="47"/>
      <c r="AH813" s="59"/>
    </row>
    <row r="814" customFormat="false" ht="15" hidden="false" customHeight="false" outlineLevel="0" collapsed="false">
      <c r="A814" s="48" t="s">
        <v>38</v>
      </c>
      <c r="B814" s="58"/>
      <c r="C814" s="50" t="s">
        <v>14</v>
      </c>
      <c r="D814" s="51" t="n">
        <v>130</v>
      </c>
      <c r="E814" s="51" t="n">
        <v>0</v>
      </c>
      <c r="F814" s="51" t="n">
        <v>0</v>
      </c>
      <c r="G814" s="51" t="n">
        <v>0</v>
      </c>
      <c r="H814" s="51" t="n">
        <v>0</v>
      </c>
      <c r="I814" s="52" t="n">
        <v>40</v>
      </c>
      <c r="J814" s="52" t="n">
        <v>40</v>
      </c>
      <c r="K814" s="52" t="n">
        <v>0</v>
      </c>
      <c r="L814" s="52" t="n">
        <v>0</v>
      </c>
      <c r="M814" s="52" t="n">
        <v>70</v>
      </c>
      <c r="N814" s="53" t="n">
        <f aca="false">D814*$D$13</f>
        <v>162.5</v>
      </c>
      <c r="O814" s="53" t="n">
        <f aca="false">E814*$E$13</f>
        <v>0</v>
      </c>
      <c r="P814" s="53" t="n">
        <f aca="false">F814*$F$13</f>
        <v>0</v>
      </c>
      <c r="Q814" s="53" t="n">
        <f aca="false">G814*$G$13</f>
        <v>0</v>
      </c>
      <c r="R814" s="53" t="n">
        <f aca="false">H814*$H$13</f>
        <v>0</v>
      </c>
      <c r="S814" s="53" t="n">
        <f aca="false">(N814/100)*(I814*$I$13)+(N814/100)*(J814*$J$13)+(N814/100)*(M814*$M$13)</f>
        <v>357.5</v>
      </c>
      <c r="T814" s="53" t="n">
        <f aca="false">(O814/100)*(K814*$K$13)+(O814/100)*(M814*$M$13)</f>
        <v>0</v>
      </c>
      <c r="U814" s="53" t="n">
        <f aca="false">(P814/100)*(K814*$K$13)+(P814/100)*(L814*$L$13)+(P814/100)*(M814*$M$13)</f>
        <v>0</v>
      </c>
      <c r="V814" s="53" t="n">
        <f aca="false">(Q814/100)*(L814*$L$13)+(Q814/100)*(M814*$M$13)</f>
        <v>0</v>
      </c>
      <c r="W814" s="53" t="n">
        <f aca="false">(R814/100)*(K814*$K$13)+(R814/100)*(L814*$L$13)+(R814/100)*(M814*$M$13)</f>
        <v>0</v>
      </c>
      <c r="X814" s="53" t="n">
        <f aca="false">N814+S814</f>
        <v>520</v>
      </c>
      <c r="Y814" s="53" t="n">
        <f aca="false">O814+T814</f>
        <v>0</v>
      </c>
      <c r="Z814" s="53" t="n">
        <f aca="false">P814+U814</f>
        <v>0</v>
      </c>
      <c r="AA814" s="53" t="n">
        <f aca="false">Q814+V814</f>
        <v>0</v>
      </c>
      <c r="AB814" s="53" t="n">
        <f aca="false">R814+W814</f>
        <v>0</v>
      </c>
      <c r="AC814" s="54" t="n">
        <f aca="false">ROUND(X814+Y814+Z814+AA814+AB814,1)</f>
        <v>520</v>
      </c>
      <c r="AD814" s="55" t="n">
        <f aca="false">(ROUND(AC814-AC804,1)/AC804)</f>
        <v>0.183431952662722</v>
      </c>
      <c r="AE814" s="46"/>
      <c r="AF814" s="47"/>
      <c r="AH814" s="59"/>
    </row>
    <row r="815" customFormat="false" ht="15" hidden="false" customHeight="false" outlineLevel="0" collapsed="false">
      <c r="A815" s="48" t="s">
        <v>39</v>
      </c>
      <c r="B815" s="58"/>
      <c r="C815" s="50" t="s">
        <v>15</v>
      </c>
      <c r="D815" s="51" t="n">
        <v>130</v>
      </c>
      <c r="E815" s="51" t="n">
        <v>0</v>
      </c>
      <c r="F815" s="51" t="n">
        <v>0</v>
      </c>
      <c r="G815" s="51" t="n">
        <v>0</v>
      </c>
      <c r="H815" s="51" t="n">
        <v>0</v>
      </c>
      <c r="I815" s="52" t="n">
        <v>40</v>
      </c>
      <c r="J815" s="52" t="n">
        <v>40</v>
      </c>
      <c r="K815" s="52" t="n">
        <v>70</v>
      </c>
      <c r="L815" s="52" t="n">
        <v>0</v>
      </c>
      <c r="M815" s="52" t="n">
        <v>0</v>
      </c>
      <c r="N815" s="53" t="n">
        <f aca="false">D815*$D$14</f>
        <v>162.5</v>
      </c>
      <c r="O815" s="53" t="n">
        <f aca="false">E815*$E$14</f>
        <v>0</v>
      </c>
      <c r="P815" s="53" t="n">
        <f aca="false">F815*$F$14</f>
        <v>0</v>
      </c>
      <c r="Q815" s="53" t="n">
        <f aca="false">G815*$G$14</f>
        <v>0</v>
      </c>
      <c r="R815" s="53" t="n">
        <f aca="false">H815*$H$14</f>
        <v>0</v>
      </c>
      <c r="S815" s="53" t="n">
        <f aca="false">(N815/100)*(I815*$I$14)+(N815/100)*(J815*$J$14)+(N815/100)*(K815*$K$14)</f>
        <v>357.5</v>
      </c>
      <c r="T815" s="53" t="n">
        <f aca="false">(O815/100)*(K815*$K$14)</f>
        <v>0</v>
      </c>
      <c r="U815" s="53" t="n">
        <f aca="false">(P815/100)*(K815*$K$14)+(P815/100)*(L815*$L$14)</f>
        <v>0</v>
      </c>
      <c r="V815" s="53" t="n">
        <f aca="false">(Q815/100)*(L815*$L$14)</f>
        <v>0</v>
      </c>
      <c r="W815" s="53" t="n">
        <f aca="false">(R815/100)*(K815*$L$14)+(R815/100)*(L815*$M$14)</f>
        <v>0</v>
      </c>
      <c r="X815" s="53" t="n">
        <f aca="false">N815+S815</f>
        <v>520</v>
      </c>
      <c r="Y815" s="53" t="n">
        <f aca="false">O815+T815</f>
        <v>0</v>
      </c>
      <c r="Z815" s="53" t="n">
        <f aca="false">P815+U815</f>
        <v>0</v>
      </c>
      <c r="AA815" s="53" t="n">
        <f aca="false">Q815+V815</f>
        <v>0</v>
      </c>
      <c r="AB815" s="53" t="n">
        <f aca="false">R815+W815</f>
        <v>0</v>
      </c>
      <c r="AC815" s="54" t="n">
        <f aca="false">ROUND(X815+Y815+Z815+AA815+AB815,1)</f>
        <v>520</v>
      </c>
      <c r="AD815" s="55" t="n">
        <f aca="false">(ROUND(AC815-AC804,1)/AC804)</f>
        <v>0.183431952662722</v>
      </c>
      <c r="AE815" s="46"/>
      <c r="AF815" s="47"/>
      <c r="AH815" s="59"/>
    </row>
    <row r="816" customFormat="false" ht="15" hidden="false" customHeight="false" outlineLevel="0" collapsed="false">
      <c r="A816" s="48"/>
      <c r="B816" s="58"/>
      <c r="C816" s="50" t="s">
        <v>16</v>
      </c>
      <c r="D816" s="51" t="n">
        <v>130</v>
      </c>
      <c r="E816" s="51" t="n">
        <v>0</v>
      </c>
      <c r="F816" s="51" t="n">
        <v>0</v>
      </c>
      <c r="G816" s="51" t="n">
        <v>0</v>
      </c>
      <c r="H816" s="51" t="n">
        <v>0</v>
      </c>
      <c r="I816" s="52" t="n">
        <v>40</v>
      </c>
      <c r="J816" s="52" t="n">
        <v>40</v>
      </c>
      <c r="K816" s="52" t="n">
        <v>0</v>
      </c>
      <c r="L816" s="52" t="n">
        <v>70</v>
      </c>
      <c r="M816" s="52" t="n">
        <v>0</v>
      </c>
      <c r="N816" s="53" t="n">
        <f aca="false">D816*$D$15</f>
        <v>162.5</v>
      </c>
      <c r="O816" s="53" t="n">
        <f aca="false">E816*$E$15</f>
        <v>0</v>
      </c>
      <c r="P816" s="53" t="n">
        <f aca="false">F816*$F$15</f>
        <v>0</v>
      </c>
      <c r="Q816" s="53" t="n">
        <f aca="false">G816*$G$15</f>
        <v>0</v>
      </c>
      <c r="R816" s="53" t="n">
        <f aca="false">H816*$H$15</f>
        <v>0</v>
      </c>
      <c r="S816" s="53" t="n">
        <f aca="false">(N816/100)*(I816*$I$15)+(N816/100)*(J816*$J$15)+(N816/100)*(L816*$L$15)</f>
        <v>357.5</v>
      </c>
      <c r="T816" s="53" t="n">
        <f aca="false">(O816/100)*(K816*$K$15)</f>
        <v>0</v>
      </c>
      <c r="U816" s="53" t="n">
        <f aca="false">(P816/100)*(K816*$K$15)+(P816/100)*(L816*$L$15)</f>
        <v>0</v>
      </c>
      <c r="V816" s="53" t="n">
        <f aca="false">(Q816/100)*(L816*$L$15)</f>
        <v>0</v>
      </c>
      <c r="W816" s="53" t="n">
        <f aca="false">(R816/100)*(K816*$K$15)+(R816/100)*(L816*$L$15)</f>
        <v>0</v>
      </c>
      <c r="X816" s="53" t="n">
        <f aca="false">N816+S816</f>
        <v>520</v>
      </c>
      <c r="Y816" s="53" t="n">
        <f aca="false">O816+T816</f>
        <v>0</v>
      </c>
      <c r="Z816" s="53" t="n">
        <f aca="false">P816+U816</f>
        <v>0</v>
      </c>
      <c r="AA816" s="53" t="n">
        <f aca="false">Q816+V816</f>
        <v>0</v>
      </c>
      <c r="AB816" s="53" t="n">
        <f aca="false">R816+W816</f>
        <v>0</v>
      </c>
      <c r="AC816" s="54" t="n">
        <f aca="false">ROUND(X816+Y816+Z816+AA816+AB816,1)</f>
        <v>520</v>
      </c>
      <c r="AD816" s="55" t="n">
        <f aca="false">(ROUND(AC816-AC804,1)/AC804)</f>
        <v>0.183431952662722</v>
      </c>
      <c r="AE816" s="46"/>
      <c r="AF816" s="47"/>
      <c r="AH816" s="59"/>
    </row>
    <row r="817" customFormat="false" ht="15" hidden="false" customHeight="false" outlineLevel="0" collapsed="false">
      <c r="A817" s="48"/>
      <c r="B817" s="58"/>
      <c r="C817" s="50" t="s">
        <v>17</v>
      </c>
      <c r="D817" s="51" t="n">
        <v>130</v>
      </c>
      <c r="E817" s="51" t="n">
        <v>0</v>
      </c>
      <c r="F817" s="51" t="n">
        <v>0</v>
      </c>
      <c r="G817" s="51" t="n">
        <v>0</v>
      </c>
      <c r="H817" s="51" t="n">
        <v>0</v>
      </c>
      <c r="I817" s="52" t="n">
        <v>40</v>
      </c>
      <c r="J817" s="52" t="n">
        <v>69</v>
      </c>
      <c r="K817" s="52" t="n">
        <v>0</v>
      </c>
      <c r="L817" s="52" t="n">
        <v>0</v>
      </c>
      <c r="M817" s="52" t="n">
        <v>0</v>
      </c>
      <c r="N817" s="53" t="n">
        <f aca="false">D817*$D$16</f>
        <v>162.5</v>
      </c>
      <c r="O817" s="53" t="n">
        <f aca="false">E817*$E$16</f>
        <v>0</v>
      </c>
      <c r="P817" s="53" t="n">
        <f aca="false">F817*$F$16</f>
        <v>0</v>
      </c>
      <c r="Q817" s="53" t="n">
        <f aca="false">G817*$G$16</f>
        <v>0</v>
      </c>
      <c r="R817" s="53" t="n">
        <f aca="false">H817*$H$16</f>
        <v>0</v>
      </c>
      <c r="S817" s="53" t="n">
        <f aca="false">(N817/100)*(I817*$I$16)+(N817/100)*(J817*$J$16)</f>
        <v>345.3125</v>
      </c>
      <c r="T817" s="53" t="n">
        <f aca="false">(O817/100)*(K817*$K$16)</f>
        <v>0</v>
      </c>
      <c r="U817" s="53" t="n">
        <f aca="false">(P817/100)*(K817*$K$16)+(P817/100)*(L817*$L$16)</f>
        <v>0</v>
      </c>
      <c r="V817" s="53" t="n">
        <f aca="false">(Q817/100)*(L817*$L$16)</f>
        <v>0</v>
      </c>
      <c r="W817" s="53" t="n">
        <f aca="false">(R817/100)*(K817*$K$16)+(R817/100)*(L817*$L$16)</f>
        <v>0</v>
      </c>
      <c r="X817" s="53" t="n">
        <f aca="false">N817+S817</f>
        <v>507.8125</v>
      </c>
      <c r="Y817" s="53" t="n">
        <f aca="false">O817+T817</f>
        <v>0</v>
      </c>
      <c r="Z817" s="53" t="n">
        <f aca="false">P817+U817</f>
        <v>0</v>
      </c>
      <c r="AA817" s="53" t="n">
        <f aca="false">Q817+V817</f>
        <v>0</v>
      </c>
      <c r="AB817" s="53" t="n">
        <f aca="false">R817+W817</f>
        <v>0</v>
      </c>
      <c r="AC817" s="54" t="n">
        <f aca="false">ROUND(X817+Y817+Z817+AA817+AB817,1)</f>
        <v>507.8</v>
      </c>
      <c r="AD817" s="55" t="n">
        <f aca="false">(ROUND(AC817-AC804,1)/AC804)</f>
        <v>0.155666818388712</v>
      </c>
      <c r="AE817" s="46" t="s">
        <v>28</v>
      </c>
      <c r="AF817" s="47"/>
      <c r="AH817" s="59"/>
    </row>
    <row r="818" customFormat="false" ht="15" hidden="false" customHeight="false" outlineLevel="0" collapsed="false">
      <c r="A818" s="48"/>
      <c r="B818" s="58"/>
      <c r="C818" s="50" t="s">
        <v>18</v>
      </c>
      <c r="D818" s="51" t="n">
        <v>130</v>
      </c>
      <c r="E818" s="51" t="n">
        <v>0</v>
      </c>
      <c r="F818" s="51" t="n">
        <v>0</v>
      </c>
      <c r="G818" s="51" t="n">
        <v>0</v>
      </c>
      <c r="H818" s="51" t="n">
        <v>0</v>
      </c>
      <c r="I818" s="52" t="n">
        <v>69</v>
      </c>
      <c r="J818" s="52" t="n">
        <v>40</v>
      </c>
      <c r="K818" s="52" t="n">
        <v>0</v>
      </c>
      <c r="L818" s="52" t="n">
        <v>0</v>
      </c>
      <c r="M818" s="52" t="n">
        <v>0</v>
      </c>
      <c r="N818" s="53" t="n">
        <f aca="false">D818*$D$17</f>
        <v>162.5</v>
      </c>
      <c r="O818" s="53" t="n">
        <f aca="false">E818*$E$17</f>
        <v>0</v>
      </c>
      <c r="P818" s="53" t="n">
        <f aca="false">F818*$F$17</f>
        <v>0</v>
      </c>
      <c r="Q818" s="53" t="n">
        <f aca="false">G818*$G$17</f>
        <v>0</v>
      </c>
      <c r="R818" s="53" t="n">
        <f aca="false">H818*$H$17</f>
        <v>0</v>
      </c>
      <c r="S818" s="53" t="n">
        <f aca="false">(N818/100)*(I818*$I$17)+(N818/100)*(J818*$J$17)</f>
        <v>345.3125</v>
      </c>
      <c r="T818" s="53" t="n">
        <f aca="false">(O818/100)*(K818*$K$17)</f>
        <v>0</v>
      </c>
      <c r="U818" s="53" t="n">
        <f aca="false">(P818/100)*(K818*$K$17)+(P818/100)*(L818*$L$17)</f>
        <v>0</v>
      </c>
      <c r="V818" s="53" t="n">
        <f aca="false">(Q818/100)*(L818*$L$17)</f>
        <v>0</v>
      </c>
      <c r="W818" s="53" t="n">
        <f aca="false">(R818/100)*(K818*$K$17)+(R818/100)*(L818*$L$17)</f>
        <v>0</v>
      </c>
      <c r="X818" s="53" t="n">
        <f aca="false">N818+S818</f>
        <v>507.8125</v>
      </c>
      <c r="Y818" s="53" t="n">
        <f aca="false">O818+T818</f>
        <v>0</v>
      </c>
      <c r="Z818" s="53" t="n">
        <f aca="false">P818+U818</f>
        <v>0</v>
      </c>
      <c r="AA818" s="53" t="n">
        <f aca="false">Q818+V818</f>
        <v>0</v>
      </c>
      <c r="AB818" s="53" t="n">
        <f aca="false">R818+W818</f>
        <v>0</v>
      </c>
      <c r="AC818" s="54" t="n">
        <f aca="false">ROUND(X818+Y818+Z818+AA818+AB818,1)</f>
        <v>507.8</v>
      </c>
      <c r="AD818" s="55" t="n">
        <f aca="false">(ROUND(AC818-AC804,1)/AC804)</f>
        <v>0.155666818388712</v>
      </c>
      <c r="AE818" s="46"/>
      <c r="AF818" s="47"/>
      <c r="AH818" s="59"/>
    </row>
    <row r="819" customFormat="false" ht="15" hidden="false" customHeight="false" outlineLevel="0" collapsed="false">
      <c r="A819" s="56" t="s">
        <v>19</v>
      </c>
      <c r="B819" s="39" t="s">
        <v>99</v>
      </c>
      <c r="C819" s="40" t="s">
        <v>4</v>
      </c>
      <c r="D819" s="41" t="n">
        <v>110</v>
      </c>
      <c r="E819" s="41" t="n">
        <v>0</v>
      </c>
      <c r="F819" s="41" t="n">
        <v>0</v>
      </c>
      <c r="G819" s="41" t="n">
        <v>0</v>
      </c>
      <c r="H819" s="41" t="n">
        <v>0</v>
      </c>
      <c r="I819" s="42" t="n">
        <v>30</v>
      </c>
      <c r="J819" s="42" t="n">
        <v>70</v>
      </c>
      <c r="K819" s="42" t="n">
        <v>0</v>
      </c>
      <c r="L819" s="42" t="n">
        <v>0</v>
      </c>
      <c r="M819" s="42" t="n">
        <v>0</v>
      </c>
      <c r="N819" s="43" t="n">
        <f aca="false">D819*$D$3</f>
        <v>143</v>
      </c>
      <c r="O819" s="43" t="n">
        <f aca="false">E819*$E$3</f>
        <v>0</v>
      </c>
      <c r="P819" s="43" t="n">
        <f aca="false">F819*$F$3</f>
        <v>0</v>
      </c>
      <c r="Q819" s="43" t="n">
        <f aca="false">G819*$G$3</f>
        <v>0</v>
      </c>
      <c r="R819" s="43" t="n">
        <f aca="false">H819*$H$3</f>
        <v>0</v>
      </c>
      <c r="S819" s="43" t="n">
        <f aca="false">(N819/100)*(I819*$I$3)+(N819/100)*(J819*$J$3)</f>
        <v>286</v>
      </c>
      <c r="T819" s="43" t="n">
        <f aca="false">(O819/100)*(K819*$K$3)</f>
        <v>0</v>
      </c>
      <c r="U819" s="43" t="n">
        <f aca="false">(P819/100)*(K819*$K$3)+(P819/100)*(L819*$L$3)</f>
        <v>0</v>
      </c>
      <c r="V819" s="43" t="n">
        <f aca="false">(Q819/100)*(L819*$L$3)</f>
        <v>0</v>
      </c>
      <c r="W819" s="43" t="n">
        <f aca="false">(R819/100)*(K819*$K$3)+(R819/100)*(L819*$L$3)</f>
        <v>0</v>
      </c>
      <c r="X819" s="43" t="n">
        <f aca="false">N819+S819</f>
        <v>429</v>
      </c>
      <c r="Y819" s="43" t="n">
        <f aca="false">O819+T819</f>
        <v>0</v>
      </c>
      <c r="Z819" s="43" t="n">
        <f aca="false">P819+U819</f>
        <v>0</v>
      </c>
      <c r="AA819" s="43" t="n">
        <f aca="false">Q819+V819</f>
        <v>0</v>
      </c>
      <c r="AB819" s="43" t="n">
        <f aca="false">R819+W819</f>
        <v>0</v>
      </c>
      <c r="AC819" s="44" t="n">
        <f aca="false">ROUND(X819+Y819+Z819+AA819+AB819,1)</f>
        <v>429</v>
      </c>
      <c r="AD819" s="45" t="n">
        <v>0</v>
      </c>
      <c r="AE819" s="46"/>
      <c r="AF819" s="47"/>
      <c r="AH819" s="59"/>
    </row>
    <row r="820" customFormat="false" ht="15" hidden="false" customHeight="false" outlineLevel="0" collapsed="false">
      <c r="A820" s="48" t="s">
        <v>29</v>
      </c>
      <c r="B820" s="49" t="n">
        <v>10</v>
      </c>
      <c r="C820" s="50" t="s">
        <v>5</v>
      </c>
      <c r="D820" s="51" t="n">
        <v>110</v>
      </c>
      <c r="E820" s="51" t="n">
        <v>0</v>
      </c>
      <c r="F820" s="51" t="n">
        <v>0</v>
      </c>
      <c r="G820" s="51" t="n">
        <v>0</v>
      </c>
      <c r="H820" s="51" t="n">
        <v>0</v>
      </c>
      <c r="I820" s="52" t="n">
        <v>40</v>
      </c>
      <c r="J820" s="52" t="n">
        <v>80</v>
      </c>
      <c r="K820" s="52" t="n">
        <v>0</v>
      </c>
      <c r="L820" s="52" t="n">
        <v>0</v>
      </c>
      <c r="M820" s="52" t="n">
        <v>0</v>
      </c>
      <c r="N820" s="53" t="n">
        <f aca="false">D820*$D$4</f>
        <v>137.5</v>
      </c>
      <c r="O820" s="53" t="n">
        <f aca="false">E820*$E$4</f>
        <v>0</v>
      </c>
      <c r="P820" s="53" t="n">
        <f aca="false">F820*$F$4</f>
        <v>0</v>
      </c>
      <c r="Q820" s="53" t="n">
        <f aca="false">G820*$G$4</f>
        <v>0</v>
      </c>
      <c r="R820" s="53" t="n">
        <f aca="false">H820*$H$4</f>
        <v>0</v>
      </c>
      <c r="S820" s="53" t="n">
        <f aca="false">(N820/100)*(I820*$I$4)+(N820/100)*(J820*$J$4)</f>
        <v>330</v>
      </c>
      <c r="T820" s="53" t="n">
        <f aca="false">(O820/100)*(K820*$K$4)</f>
        <v>0</v>
      </c>
      <c r="U820" s="53" t="n">
        <f aca="false">(P820/100)*(K820*$K$4)+(P820/100)*(L820*$L$4)</f>
        <v>0</v>
      </c>
      <c r="V820" s="53" t="n">
        <f aca="false">(Q820/100)*(L820*$L$4)</f>
        <v>0</v>
      </c>
      <c r="W820" s="53" t="n">
        <f aca="false">(R820/100)*(K820*$K$4)+(R820/100)*(L820*$L$4)</f>
        <v>0</v>
      </c>
      <c r="X820" s="53" t="n">
        <f aca="false">N820+S820</f>
        <v>467.5</v>
      </c>
      <c r="Y820" s="53" t="n">
        <f aca="false">O820+T820</f>
        <v>0</v>
      </c>
      <c r="Z820" s="53" t="n">
        <f aca="false">P820+U820</f>
        <v>0</v>
      </c>
      <c r="AA820" s="53" t="n">
        <f aca="false">Q820+V820</f>
        <v>0</v>
      </c>
      <c r="AB820" s="53" t="n">
        <f aca="false">R820+W820</f>
        <v>0</v>
      </c>
      <c r="AC820" s="54" t="n">
        <f aca="false">ROUND(X820+Y820+Z820+AA820+AB820,1)</f>
        <v>467.5</v>
      </c>
      <c r="AD820" s="55" t="n">
        <f aca="false">(ROUND(AC820-AC819,1)/AC819)</f>
        <v>0.0897435897435897</v>
      </c>
      <c r="AE820" s="46"/>
      <c r="AF820" s="47"/>
      <c r="AH820" s="59"/>
    </row>
    <row r="821" customFormat="false" ht="15" hidden="false" customHeight="false" outlineLevel="0" collapsed="false">
      <c r="A821" s="48" t="s">
        <v>30</v>
      </c>
      <c r="B821" s="49" t="n">
        <v>16</v>
      </c>
      <c r="C821" s="50" t="s">
        <v>6</v>
      </c>
      <c r="D821" s="51" t="n">
        <v>110</v>
      </c>
      <c r="E821" s="51" t="n">
        <v>0</v>
      </c>
      <c r="F821" s="51" t="n">
        <v>0</v>
      </c>
      <c r="G821" s="51" t="n">
        <v>0</v>
      </c>
      <c r="H821" s="51" t="n">
        <v>0</v>
      </c>
      <c r="I821" s="52" t="n">
        <v>30</v>
      </c>
      <c r="J821" s="52" t="n">
        <v>70</v>
      </c>
      <c r="K821" s="52" t="n">
        <v>0</v>
      </c>
      <c r="L821" s="52" t="n">
        <v>0</v>
      </c>
      <c r="M821" s="52" t="n">
        <v>0</v>
      </c>
      <c r="N821" s="53" t="n">
        <f aca="false">D821*$D$5</f>
        <v>143</v>
      </c>
      <c r="O821" s="53" t="n">
        <f aca="false">E821*$E$5</f>
        <v>0</v>
      </c>
      <c r="P821" s="53" t="n">
        <f aca="false">F821*$F$5</f>
        <v>0</v>
      </c>
      <c r="Q821" s="53" t="n">
        <f aca="false">G821*$G$5</f>
        <v>0</v>
      </c>
      <c r="R821" s="53" t="n">
        <f aca="false">H821*$H$5</f>
        <v>0</v>
      </c>
      <c r="S821" s="53" t="n">
        <f aca="false">(N821/100)*(I821*$I$5)+(N821/100)*(J821*$J$5)</f>
        <v>286</v>
      </c>
      <c r="T821" s="53" t="n">
        <f aca="false">(O821/100)*(K821*$K$5)</f>
        <v>0</v>
      </c>
      <c r="U821" s="53" t="n">
        <f aca="false">(P821/100)*(K821*$K$5)+(P821/100)*(L821*$L$5)</f>
        <v>0</v>
      </c>
      <c r="V821" s="53" t="n">
        <f aca="false">(Q821/100)*(L821*$L$5)</f>
        <v>0</v>
      </c>
      <c r="W821" s="53" t="n">
        <f aca="false">(R821/100)*(K821*$K$5)+(R821/100)*(L821*$L$5)</f>
        <v>0</v>
      </c>
      <c r="X821" s="53" t="n">
        <f aca="false">N821+S821</f>
        <v>429</v>
      </c>
      <c r="Y821" s="53" t="n">
        <f aca="false">O821+T821</f>
        <v>0</v>
      </c>
      <c r="Z821" s="53" t="n">
        <f aca="false">P821+U821</f>
        <v>0</v>
      </c>
      <c r="AA821" s="53" t="n">
        <f aca="false">Q821+V821</f>
        <v>0</v>
      </c>
      <c r="AB821" s="53" t="n">
        <f aca="false">R821+W821</f>
        <v>0</v>
      </c>
      <c r="AC821" s="54" t="n">
        <f aca="false">ROUND(X821+Y821+Z821+AA821+AB821,1)</f>
        <v>429</v>
      </c>
      <c r="AD821" s="55" t="n">
        <f aca="false">(ROUND(AC821-AC819,1)/AC819)</f>
        <v>0</v>
      </c>
      <c r="AE821" s="46"/>
      <c r="AF821" s="47"/>
      <c r="AH821" s="59"/>
    </row>
    <row r="822" customFormat="false" ht="15" hidden="false" customHeight="false" outlineLevel="0" collapsed="false">
      <c r="A822" s="48" t="s">
        <v>31</v>
      </c>
      <c r="B822" s="49" t="n">
        <v>0</v>
      </c>
      <c r="C822" s="50" t="s">
        <v>7</v>
      </c>
      <c r="D822" s="51" t="n">
        <v>110</v>
      </c>
      <c r="E822" s="51" t="n">
        <v>0</v>
      </c>
      <c r="F822" s="51" t="n">
        <v>0</v>
      </c>
      <c r="G822" s="51" t="n">
        <v>0</v>
      </c>
      <c r="H822" s="51" t="n">
        <v>0</v>
      </c>
      <c r="I822" s="52" t="n">
        <v>30</v>
      </c>
      <c r="J822" s="52" t="n">
        <v>70</v>
      </c>
      <c r="K822" s="52" t="n">
        <v>0</v>
      </c>
      <c r="L822" s="52" t="n">
        <v>0</v>
      </c>
      <c r="M822" s="52" t="n">
        <v>0</v>
      </c>
      <c r="N822" s="53" t="n">
        <f aca="false">D822*$D$6</f>
        <v>143</v>
      </c>
      <c r="O822" s="53" t="n">
        <f aca="false">E822*$E$6</f>
        <v>0</v>
      </c>
      <c r="P822" s="53" t="n">
        <f aca="false">F822*$F$6</f>
        <v>0</v>
      </c>
      <c r="Q822" s="53" t="n">
        <f aca="false">G822*$G$6</f>
        <v>0</v>
      </c>
      <c r="R822" s="53" t="n">
        <f aca="false">H822*$H$6</f>
        <v>0</v>
      </c>
      <c r="S822" s="53" t="n">
        <f aca="false">(N822/100)*(I822*$I$6)+(N822/100)*(J822*$J$6)</f>
        <v>286</v>
      </c>
      <c r="T822" s="53" t="n">
        <f aca="false">(O822/100)*(K822*$K$6)</f>
        <v>0</v>
      </c>
      <c r="U822" s="53" t="n">
        <f aca="false">(P822/100)*(K822*$K$6)+(P822/100)*(L822*$L$6)</f>
        <v>0</v>
      </c>
      <c r="V822" s="53" t="n">
        <f aca="false">(Q822/100)*(L822*$L$6)</f>
        <v>0</v>
      </c>
      <c r="W822" s="53" t="n">
        <f aca="false">(R822/100)*(K822*$K$6)+(R822/100)*(L822*$L$6)</f>
        <v>0</v>
      </c>
      <c r="X822" s="53" t="n">
        <f aca="false">N822+S822</f>
        <v>429</v>
      </c>
      <c r="Y822" s="53" t="n">
        <f aca="false">O822+T822</f>
        <v>0</v>
      </c>
      <c r="Z822" s="53" t="n">
        <f aca="false">P822+U822</f>
        <v>0</v>
      </c>
      <c r="AA822" s="53" t="n">
        <f aca="false">Q822+V822</f>
        <v>0</v>
      </c>
      <c r="AB822" s="53" t="n">
        <f aca="false">R822+W822</f>
        <v>0</v>
      </c>
      <c r="AC822" s="54" t="n">
        <f aca="false">ROUND(X822+Y822+Z822+AA822+AB822,1)</f>
        <v>429</v>
      </c>
      <c r="AD822" s="55" t="n">
        <f aca="false">(ROUND(AC822-AC819,1)/AC819)</f>
        <v>0</v>
      </c>
      <c r="AE822" s="46"/>
      <c r="AF822" s="47"/>
      <c r="AH822" s="59"/>
    </row>
    <row r="823" customFormat="false" ht="15" hidden="false" customHeight="false" outlineLevel="0" collapsed="false">
      <c r="A823" s="48" t="s">
        <v>32</v>
      </c>
      <c r="B823" s="49" t="n">
        <v>0</v>
      </c>
      <c r="C823" s="50" t="s">
        <v>8</v>
      </c>
      <c r="D823" s="51" t="n">
        <v>110</v>
      </c>
      <c r="E823" s="51" t="n">
        <v>0</v>
      </c>
      <c r="F823" s="51" t="n">
        <v>0</v>
      </c>
      <c r="G823" s="51" t="n">
        <v>0</v>
      </c>
      <c r="H823" s="51" t="n">
        <v>0</v>
      </c>
      <c r="I823" s="52" t="n">
        <v>30</v>
      </c>
      <c r="J823" s="52" t="n">
        <v>70</v>
      </c>
      <c r="K823" s="52" t="n">
        <v>0</v>
      </c>
      <c r="L823" s="52" t="n">
        <v>0</v>
      </c>
      <c r="M823" s="52" t="n">
        <v>0</v>
      </c>
      <c r="N823" s="53" t="n">
        <f aca="false">D823*$D$7</f>
        <v>143</v>
      </c>
      <c r="O823" s="53" t="n">
        <f aca="false">E823*$E$7</f>
        <v>0</v>
      </c>
      <c r="P823" s="53" t="n">
        <f aca="false">F823*$F$7</f>
        <v>0</v>
      </c>
      <c r="Q823" s="53" t="n">
        <f aca="false">G823*$G$7</f>
        <v>0</v>
      </c>
      <c r="R823" s="53" t="n">
        <f aca="false">H823*$H$7</f>
        <v>0</v>
      </c>
      <c r="S823" s="53" t="n">
        <f aca="false">(N823/100)*(I823*$I$7)+(N823/100)*(J823*$J$7)</f>
        <v>286</v>
      </c>
      <c r="T823" s="53" t="n">
        <f aca="false">(O823/100)*(K823*$K$7)</f>
        <v>0</v>
      </c>
      <c r="U823" s="53" t="n">
        <f aca="false">(P823/100)*(K823*$K$7)+(P823/100)*(L823*$L$7)</f>
        <v>0</v>
      </c>
      <c r="V823" s="53" t="n">
        <f aca="false">(Q823/100)*(L823*$L$7)</f>
        <v>0</v>
      </c>
      <c r="W823" s="53" t="n">
        <f aca="false">(R823/100)*(K823*$K$7)+(R823/100)*(L823*$L$7)</f>
        <v>0</v>
      </c>
      <c r="X823" s="53" t="n">
        <f aca="false">N823+S823</f>
        <v>429</v>
      </c>
      <c r="Y823" s="53" t="n">
        <f aca="false">O823+T823</f>
        <v>0</v>
      </c>
      <c r="Z823" s="53" t="n">
        <f aca="false">P823+U823</f>
        <v>0</v>
      </c>
      <c r="AA823" s="53" t="n">
        <f aca="false">Q823+V823</f>
        <v>0</v>
      </c>
      <c r="AB823" s="53" t="n">
        <f aca="false">R823+W823</f>
        <v>0</v>
      </c>
      <c r="AC823" s="54" t="n">
        <f aca="false">ROUND(X823+Y823+Z823+AA823+AB823,1)</f>
        <v>429</v>
      </c>
      <c r="AD823" s="55" t="n">
        <f aca="false">(ROUND(AC823-AC819,1)/AC819)</f>
        <v>0</v>
      </c>
      <c r="AE823" s="46"/>
      <c r="AF823" s="47"/>
      <c r="AH823" s="59"/>
    </row>
    <row r="824" customFormat="false" ht="15" hidden="false" customHeight="false" outlineLevel="0" collapsed="false">
      <c r="A824" s="48" t="s">
        <v>33</v>
      </c>
      <c r="B824" s="49"/>
      <c r="C824" s="50" t="s">
        <v>9</v>
      </c>
      <c r="D824" s="51" t="n">
        <v>110</v>
      </c>
      <c r="E824" s="51" t="n">
        <v>0</v>
      </c>
      <c r="F824" s="51" t="n">
        <v>0</v>
      </c>
      <c r="G824" s="51" t="n">
        <v>0</v>
      </c>
      <c r="H824" s="51" t="n">
        <v>0</v>
      </c>
      <c r="I824" s="52" t="n">
        <v>30</v>
      </c>
      <c r="J824" s="52" t="n">
        <v>70</v>
      </c>
      <c r="K824" s="52" t="n">
        <v>0</v>
      </c>
      <c r="L824" s="52" t="n">
        <v>0</v>
      </c>
      <c r="M824" s="52" t="n">
        <v>0</v>
      </c>
      <c r="N824" s="53" t="n">
        <f aca="false">D824*$D$8</f>
        <v>143</v>
      </c>
      <c r="O824" s="53" t="n">
        <f aca="false">E824*$E$8</f>
        <v>0</v>
      </c>
      <c r="P824" s="53" t="n">
        <f aca="false">F824*$F$8</f>
        <v>0</v>
      </c>
      <c r="Q824" s="53" t="n">
        <f aca="false">G824*$G$8</f>
        <v>0</v>
      </c>
      <c r="R824" s="53" t="n">
        <f aca="false">H824*$H$8</f>
        <v>0</v>
      </c>
      <c r="S824" s="53" t="n">
        <f aca="false">(N824/100)*(I824*$I$8)+(N824/100)*(J824*$J$8)</f>
        <v>286</v>
      </c>
      <c r="T824" s="53" t="n">
        <f aca="false">(O824/100)*(K824*$K$8)</f>
        <v>0</v>
      </c>
      <c r="U824" s="53" t="n">
        <f aca="false">(P824/100)*(K824*$K$8)+(P824/100)*(L824*$L$8)</f>
        <v>0</v>
      </c>
      <c r="V824" s="53" t="n">
        <f aca="false">(Q824/100)*(L824*$L$8)</f>
        <v>0</v>
      </c>
      <c r="W824" s="53" t="n">
        <f aca="false">(R824/100)*(K824*$K$8)+(R824/100)*(L824*$L$8)</f>
        <v>0</v>
      </c>
      <c r="X824" s="53" t="n">
        <f aca="false">N824+S824</f>
        <v>429</v>
      </c>
      <c r="Y824" s="53" t="n">
        <f aca="false">O824+T824</f>
        <v>0</v>
      </c>
      <c r="Z824" s="53" t="n">
        <f aca="false">P824+U824</f>
        <v>0</v>
      </c>
      <c r="AA824" s="53" t="n">
        <f aca="false">Q824+V824</f>
        <v>0</v>
      </c>
      <c r="AB824" s="53" t="n">
        <f aca="false">R824+W824</f>
        <v>0</v>
      </c>
      <c r="AC824" s="54" t="n">
        <f aca="false">ROUND(X824+Y824+Z824+AA824+AB824,1)</f>
        <v>429</v>
      </c>
      <c r="AD824" s="55" t="n">
        <f aca="false">(ROUND(AC824-AC819,1)/AC819)</f>
        <v>0</v>
      </c>
      <c r="AE824" s="46"/>
      <c r="AF824" s="47"/>
      <c r="AH824" s="59"/>
    </row>
    <row r="825" customFormat="false" ht="15" hidden="false" customHeight="false" outlineLevel="0" collapsed="false">
      <c r="A825" s="48" t="s">
        <v>34</v>
      </c>
      <c r="B825" s="49"/>
      <c r="C825" s="50" t="s">
        <v>10</v>
      </c>
      <c r="D825" s="51" t="n">
        <v>55</v>
      </c>
      <c r="E825" s="51" t="n">
        <v>110</v>
      </c>
      <c r="F825" s="51" t="n">
        <v>0</v>
      </c>
      <c r="G825" s="51" t="n">
        <v>0</v>
      </c>
      <c r="H825" s="51" t="n">
        <v>0</v>
      </c>
      <c r="I825" s="52" t="n">
        <v>30</v>
      </c>
      <c r="J825" s="52" t="n">
        <v>70</v>
      </c>
      <c r="K825" s="52" t="n">
        <v>105</v>
      </c>
      <c r="L825" s="52" t="n">
        <v>0</v>
      </c>
      <c r="M825" s="52" t="n">
        <v>0</v>
      </c>
      <c r="N825" s="53" t="n">
        <f aca="false">D825*$D$9</f>
        <v>68.75</v>
      </c>
      <c r="O825" s="53" t="n">
        <f aca="false">E825*$E$9</f>
        <v>137.5</v>
      </c>
      <c r="P825" s="53" t="n">
        <f aca="false">F825*$F$9</f>
        <v>0</v>
      </c>
      <c r="Q825" s="53" t="n">
        <f aca="false">G825*$G$9</f>
        <v>0</v>
      </c>
      <c r="R825" s="53" t="n">
        <f aca="false">H825*$H$9</f>
        <v>0</v>
      </c>
      <c r="S825" s="53" t="n">
        <f aca="false">(N825/100)*(I825*$I$9)+(N825/100)*(J825*$J$9)</f>
        <v>68.75</v>
      </c>
      <c r="T825" s="53" t="n">
        <f aca="false">(O825/100)*(K825*$K$9)</f>
        <v>202.125</v>
      </c>
      <c r="U825" s="53" t="n">
        <f aca="false">(P825/100)*(K825*$K$9)+(P825/100)*(L825*$L$9)</f>
        <v>0</v>
      </c>
      <c r="V825" s="53" t="n">
        <f aca="false">(Q825/100)*(L825*$L$9)</f>
        <v>0</v>
      </c>
      <c r="W825" s="53" t="n">
        <f aca="false">(R825/100)*(K825*$K$9)+(R825/100)*(L825*$L$9)</f>
        <v>0</v>
      </c>
      <c r="X825" s="53" t="n">
        <f aca="false">N825+S825</f>
        <v>137.5</v>
      </c>
      <c r="Y825" s="53" t="n">
        <f aca="false">O825+T825</f>
        <v>339.625</v>
      </c>
      <c r="Z825" s="53" t="n">
        <f aca="false">P825+U825</f>
        <v>0</v>
      </c>
      <c r="AA825" s="53" t="n">
        <f aca="false">Q825+V825</f>
        <v>0</v>
      </c>
      <c r="AB825" s="53" t="n">
        <f aca="false">R825+W825</f>
        <v>0</v>
      </c>
      <c r="AC825" s="54" t="n">
        <f aca="false">ROUND(X825+Y825+Z825+AA825+AB825,1)</f>
        <v>477.1</v>
      </c>
      <c r="AD825" s="55" t="n">
        <f aca="false">(ROUND(AC825-AC819,1)/AC819)</f>
        <v>0.112121212121212</v>
      </c>
      <c r="AE825" s="46"/>
      <c r="AF825" s="47"/>
      <c r="AH825" s="59"/>
    </row>
    <row r="826" customFormat="false" ht="15" hidden="false" customHeight="false" outlineLevel="0" collapsed="false">
      <c r="A826" s="48" t="s">
        <v>35</v>
      </c>
      <c r="B826" s="49"/>
      <c r="C826" s="50" t="s">
        <v>11</v>
      </c>
      <c r="D826" s="51" t="n">
        <v>55</v>
      </c>
      <c r="E826" s="51" t="n">
        <v>0</v>
      </c>
      <c r="F826" s="51" t="n">
        <v>110</v>
      </c>
      <c r="G826" s="51" t="n">
        <v>0</v>
      </c>
      <c r="H826" s="51" t="n">
        <v>0</v>
      </c>
      <c r="I826" s="52" t="n">
        <v>30</v>
      </c>
      <c r="J826" s="52" t="n">
        <v>70</v>
      </c>
      <c r="K826" s="52" t="n">
        <v>52.5</v>
      </c>
      <c r="L826" s="52" t="n">
        <v>52.5</v>
      </c>
      <c r="M826" s="52" t="n">
        <v>0</v>
      </c>
      <c r="N826" s="53" t="n">
        <f aca="false">D826*$D$10</f>
        <v>68.75</v>
      </c>
      <c r="O826" s="53" t="n">
        <f aca="false">E826*$E$10</f>
        <v>0</v>
      </c>
      <c r="P826" s="53" t="n">
        <f aca="false">F826*$F$10</f>
        <v>137.5</v>
      </c>
      <c r="Q826" s="53" t="n">
        <f aca="false">G826*$G$10</f>
        <v>0</v>
      </c>
      <c r="R826" s="53" t="n">
        <f aca="false">H826*$H$10</f>
        <v>0</v>
      </c>
      <c r="S826" s="53" t="n">
        <f aca="false">(N826/100)*(I826*$I$10)+(N826/100)*(J826*$J$10)</f>
        <v>68.75</v>
      </c>
      <c r="T826" s="53" t="n">
        <f aca="false">(O826/100)*(K826*$J$10)</f>
        <v>0</v>
      </c>
      <c r="U826" s="53" t="n">
        <f aca="false">(P826/100)*(K826*$K$10)+(P826/100)*(L826*$L$10)</f>
        <v>202.125</v>
      </c>
      <c r="V826" s="53" t="n">
        <f aca="false">(Q826/100)*(L826*$L$10)</f>
        <v>0</v>
      </c>
      <c r="W826" s="53" t="n">
        <f aca="false">(R826/100)*(K826*$K$10)+(R826/100)*(L826*$L$10)</f>
        <v>0</v>
      </c>
      <c r="X826" s="53" t="n">
        <f aca="false">N826+S826</f>
        <v>137.5</v>
      </c>
      <c r="Y826" s="53" t="n">
        <f aca="false">O826+T826</f>
        <v>0</v>
      </c>
      <c r="Z826" s="53" t="n">
        <f aca="false">P826+U826</f>
        <v>339.625</v>
      </c>
      <c r="AA826" s="53" t="n">
        <f aca="false">Q826+V826</f>
        <v>0</v>
      </c>
      <c r="AB826" s="53" t="n">
        <f aca="false">R826+W826</f>
        <v>0</v>
      </c>
      <c r="AC826" s="54" t="n">
        <f aca="false">ROUND(X826+Y826+Z826+AA826+AB826,1)</f>
        <v>477.1</v>
      </c>
      <c r="AD826" s="55" t="n">
        <f aca="false">(ROUND(AC826-AC819,1)/AC819)</f>
        <v>0.112121212121212</v>
      </c>
      <c r="AE826" s="46"/>
      <c r="AF826" s="47"/>
      <c r="AH826" s="59"/>
    </row>
    <row r="827" customFormat="false" ht="15" hidden="false" customHeight="false" outlineLevel="0" collapsed="false">
      <c r="A827" s="48" t="s">
        <v>36</v>
      </c>
      <c r="B827" s="49"/>
      <c r="C827" s="50" t="s">
        <v>12</v>
      </c>
      <c r="D827" s="51" t="n">
        <v>55</v>
      </c>
      <c r="E827" s="51" t="n">
        <v>0</v>
      </c>
      <c r="F827" s="51" t="n">
        <v>0</v>
      </c>
      <c r="G827" s="51" t="n">
        <v>110</v>
      </c>
      <c r="H827" s="51" t="n">
        <v>0</v>
      </c>
      <c r="I827" s="52" t="n">
        <v>30</v>
      </c>
      <c r="J827" s="52" t="n">
        <v>70</v>
      </c>
      <c r="K827" s="52" t="n">
        <v>0</v>
      </c>
      <c r="L827" s="52" t="n">
        <v>105</v>
      </c>
      <c r="M827" s="52" t="n">
        <v>0</v>
      </c>
      <c r="N827" s="53" t="n">
        <f aca="false">D827*$D$11</f>
        <v>68.75</v>
      </c>
      <c r="O827" s="53" t="n">
        <f aca="false">E827*$E$11</f>
        <v>0</v>
      </c>
      <c r="P827" s="53" t="n">
        <f aca="false">F827*$F$11</f>
        <v>0</v>
      </c>
      <c r="Q827" s="53" t="n">
        <f aca="false">G827*$G$11</f>
        <v>137.5</v>
      </c>
      <c r="R827" s="53" t="n">
        <f aca="false">H827*$H$11</f>
        <v>0</v>
      </c>
      <c r="S827" s="53" t="n">
        <f aca="false">(N827/100)*(I827*$I$11)+(N827/100)*(J827*$J$11)</f>
        <v>68.75</v>
      </c>
      <c r="T827" s="53" t="n">
        <f aca="false">(O827/100)*(K827*$K$11)</f>
        <v>0</v>
      </c>
      <c r="U827" s="53" t="n">
        <f aca="false">(P827/100)*(K827*$K$11)+(P827/100)*(L827*$L$11)</f>
        <v>0</v>
      </c>
      <c r="V827" s="53" t="n">
        <f aca="false">(Q827/100)*(L827*$L$11)</f>
        <v>202.125</v>
      </c>
      <c r="W827" s="53" t="n">
        <f aca="false">(R827/100)*(K827*$K$11)+(R827/100)*(L827*$L$11)</f>
        <v>0</v>
      </c>
      <c r="X827" s="53" t="n">
        <f aca="false">N827+S827</f>
        <v>137.5</v>
      </c>
      <c r="Y827" s="53" t="n">
        <f aca="false">O827+T827</f>
        <v>0</v>
      </c>
      <c r="Z827" s="53" t="n">
        <f aca="false">P827+U827</f>
        <v>0</v>
      </c>
      <c r="AA827" s="53" t="n">
        <f aca="false">Q827+V827</f>
        <v>339.625</v>
      </c>
      <c r="AB827" s="53" t="n">
        <f aca="false">R827+W827</f>
        <v>0</v>
      </c>
      <c r="AC827" s="54" t="n">
        <f aca="false">ROUND(X827+Y827+Z827+AA827+AB827,1)</f>
        <v>477.1</v>
      </c>
      <c r="AD827" s="55" t="n">
        <f aca="false">(ROUND(AC827-AC819,1)/AC819)</f>
        <v>0.112121212121212</v>
      </c>
      <c r="AE827" s="46"/>
      <c r="AF827" s="47"/>
      <c r="AH827" s="59"/>
    </row>
    <row r="828" customFormat="false" ht="15" hidden="false" customHeight="false" outlineLevel="0" collapsed="false">
      <c r="A828" s="48" t="s">
        <v>37</v>
      </c>
      <c r="B828" s="49"/>
      <c r="C828" s="50" t="s">
        <v>13</v>
      </c>
      <c r="D828" s="51" t="n">
        <v>55</v>
      </c>
      <c r="E828" s="51" t="n">
        <v>0</v>
      </c>
      <c r="F828" s="51" t="n">
        <v>0</v>
      </c>
      <c r="G828" s="51" t="n">
        <v>0</v>
      </c>
      <c r="H828" s="51" t="n">
        <v>110</v>
      </c>
      <c r="I828" s="52" t="n">
        <v>30</v>
      </c>
      <c r="J828" s="52" t="n">
        <v>70</v>
      </c>
      <c r="K828" s="52" t="n">
        <v>52.5</v>
      </c>
      <c r="L828" s="52" t="n">
        <v>52.5</v>
      </c>
      <c r="M828" s="52" t="n">
        <v>0</v>
      </c>
      <c r="N828" s="53" t="n">
        <f aca="false">D828*$D$12</f>
        <v>68.75</v>
      </c>
      <c r="O828" s="53" t="n">
        <f aca="false">E828*$E$12</f>
        <v>0</v>
      </c>
      <c r="P828" s="53" t="n">
        <f aca="false">F828*$F$12</f>
        <v>0</v>
      </c>
      <c r="Q828" s="53" t="n">
        <f aca="false">G828*$G$12</f>
        <v>0</v>
      </c>
      <c r="R828" s="53" t="n">
        <f aca="false">H828*$H$12</f>
        <v>137.5</v>
      </c>
      <c r="S828" s="53" t="n">
        <f aca="false">(N828/100)*(I828*$I$12)+(N828/100)*(J828*$J$12)</f>
        <v>68.75</v>
      </c>
      <c r="T828" s="53" t="n">
        <f aca="false">(O828/100)*(K828*$K$12)</f>
        <v>0</v>
      </c>
      <c r="U828" s="53" t="n">
        <f aca="false">(P828/100)*(K828*$K$12)+(P828/100)*(L828*$L$12)</f>
        <v>0</v>
      </c>
      <c r="V828" s="53" t="n">
        <f aca="false">(Q828/100)*(L828*$L$12)</f>
        <v>0</v>
      </c>
      <c r="W828" s="53" t="n">
        <f aca="false">(R828/100)*(K828*$K$12)+(R828/100)*(L828*$L$12)</f>
        <v>202.125</v>
      </c>
      <c r="X828" s="53" t="n">
        <f aca="false">N828+S828</f>
        <v>137.5</v>
      </c>
      <c r="Y828" s="53" t="n">
        <f aca="false">O828+T828</f>
        <v>0</v>
      </c>
      <c r="Z828" s="53" t="n">
        <f aca="false">P828+U828</f>
        <v>0</v>
      </c>
      <c r="AA828" s="53" t="n">
        <f aca="false">Q828+V828</f>
        <v>0</v>
      </c>
      <c r="AB828" s="53" t="n">
        <f aca="false">R828+W828</f>
        <v>339.625</v>
      </c>
      <c r="AC828" s="54" t="n">
        <f aca="false">ROUND(X828+Y828+Z828+AA828+AB828,1)</f>
        <v>477.1</v>
      </c>
      <c r="AD828" s="55" t="n">
        <f aca="false">(ROUND(AC828-AC819,1)/AC819)</f>
        <v>0.112121212121212</v>
      </c>
      <c r="AE828" s="46"/>
      <c r="AF828" s="47"/>
      <c r="AH828" s="59"/>
    </row>
    <row r="829" customFormat="false" ht="15" hidden="false" customHeight="false" outlineLevel="0" collapsed="false">
      <c r="A829" s="48" t="s">
        <v>38</v>
      </c>
      <c r="B829" s="49"/>
      <c r="C829" s="50" t="s">
        <v>14</v>
      </c>
      <c r="D829" s="51" t="n">
        <v>110</v>
      </c>
      <c r="E829" s="51" t="n">
        <v>0</v>
      </c>
      <c r="F829" s="51" t="n">
        <v>0</v>
      </c>
      <c r="G829" s="51" t="n">
        <v>0</v>
      </c>
      <c r="H829" s="51" t="n">
        <v>0</v>
      </c>
      <c r="I829" s="52" t="n">
        <v>30</v>
      </c>
      <c r="J829" s="52" t="n">
        <v>70</v>
      </c>
      <c r="K829" s="52" t="n">
        <v>0</v>
      </c>
      <c r="L829" s="52" t="n">
        <v>0</v>
      </c>
      <c r="M829" s="52" t="n">
        <v>80</v>
      </c>
      <c r="N829" s="53" t="n">
        <f aca="false">D829*$D$13</f>
        <v>137.5</v>
      </c>
      <c r="O829" s="53" t="n">
        <f aca="false">E829*$E$13</f>
        <v>0</v>
      </c>
      <c r="P829" s="53" t="n">
        <f aca="false">F829*$F$13</f>
        <v>0</v>
      </c>
      <c r="Q829" s="53" t="n">
        <f aca="false">G829*$G$13</f>
        <v>0</v>
      </c>
      <c r="R829" s="53" t="n">
        <f aca="false">H829*$H$13</f>
        <v>0</v>
      </c>
      <c r="S829" s="53" t="n">
        <f aca="false">(N829/100)*(I829*$I$13)+(N829/100)*(J829*$J$13)+(N829/100)*(M829*$M$13)</f>
        <v>357.5</v>
      </c>
      <c r="T829" s="53" t="n">
        <f aca="false">(O829/100)*(K829*$K$13)+(O829/100)*(M829*$M$13)</f>
        <v>0</v>
      </c>
      <c r="U829" s="53" t="n">
        <f aca="false">(P829/100)*(K829*$K$13)+(P829/100)*(L829*$L$13)+(P829/100)*(M829*$M$13)</f>
        <v>0</v>
      </c>
      <c r="V829" s="53" t="n">
        <f aca="false">(Q829/100)*(L829*$L$13)+(Q829/100)*(M829*$M$13)</f>
        <v>0</v>
      </c>
      <c r="W829" s="53" t="n">
        <f aca="false">(R829/100)*(K829*$K$13)+(R829/100)*(L829*$L$13)+(R829/100)*(M829*$M$13)</f>
        <v>0</v>
      </c>
      <c r="X829" s="53" t="n">
        <f aca="false">N829+S829</f>
        <v>495</v>
      </c>
      <c r="Y829" s="53" t="n">
        <f aca="false">O829+T829</f>
        <v>0</v>
      </c>
      <c r="Z829" s="53" t="n">
        <f aca="false">P829+U829</f>
        <v>0</v>
      </c>
      <c r="AA829" s="53" t="n">
        <f aca="false">Q829+V829</f>
        <v>0</v>
      </c>
      <c r="AB829" s="53" t="n">
        <f aca="false">R829+W829</f>
        <v>0</v>
      </c>
      <c r="AC829" s="54" t="n">
        <f aca="false">ROUND(X829+Y829+Z829+AA829+AB829,1)</f>
        <v>495</v>
      </c>
      <c r="AD829" s="55" t="n">
        <f aca="false">(ROUND(AC829-AC819,1)/AC819)</f>
        <v>0.153846153846154</v>
      </c>
      <c r="AE829" s="46"/>
      <c r="AF829" s="47"/>
      <c r="AH829" s="59"/>
    </row>
    <row r="830" customFormat="false" ht="15" hidden="false" customHeight="false" outlineLevel="0" collapsed="false">
      <c r="A830" s="48" t="s">
        <v>39</v>
      </c>
      <c r="B830" s="49"/>
      <c r="C830" s="50" t="s">
        <v>15</v>
      </c>
      <c r="D830" s="51" t="n">
        <v>110</v>
      </c>
      <c r="E830" s="51" t="n">
        <v>0</v>
      </c>
      <c r="F830" s="51" t="n">
        <v>0</v>
      </c>
      <c r="G830" s="51" t="n">
        <v>0</v>
      </c>
      <c r="H830" s="51" t="n">
        <v>0</v>
      </c>
      <c r="I830" s="52" t="n">
        <v>30</v>
      </c>
      <c r="J830" s="52" t="n">
        <v>70</v>
      </c>
      <c r="K830" s="52" t="n">
        <v>80</v>
      </c>
      <c r="L830" s="52" t="n">
        <v>0</v>
      </c>
      <c r="M830" s="52" t="n">
        <v>0</v>
      </c>
      <c r="N830" s="53" t="n">
        <f aca="false">D830*$D$14</f>
        <v>137.5</v>
      </c>
      <c r="O830" s="53" t="n">
        <f aca="false">E830*$E$14</f>
        <v>0</v>
      </c>
      <c r="P830" s="53" t="n">
        <f aca="false">F830*$F$14</f>
        <v>0</v>
      </c>
      <c r="Q830" s="53" t="n">
        <f aca="false">G830*$G$14</f>
        <v>0</v>
      </c>
      <c r="R830" s="53" t="n">
        <f aca="false">H830*$H$14</f>
        <v>0</v>
      </c>
      <c r="S830" s="53" t="n">
        <f aca="false">(N830/100)*(I830*$I$14)+(N830/100)*(J830*$J$14)+(N830/100)*(K830*$K$14)</f>
        <v>357.5</v>
      </c>
      <c r="T830" s="53" t="n">
        <f aca="false">(O830/100)*(K830*$K$14)</f>
        <v>0</v>
      </c>
      <c r="U830" s="53" t="n">
        <f aca="false">(P830/100)*(K830*$K$14)+(P830/100)*(L830*$L$14)</f>
        <v>0</v>
      </c>
      <c r="V830" s="53" t="n">
        <f aca="false">(Q830/100)*(L830*$L$14)</f>
        <v>0</v>
      </c>
      <c r="W830" s="53" t="n">
        <f aca="false">(R830/100)*(K830*$L$14)+(R830/100)*(L830*$M$14)</f>
        <v>0</v>
      </c>
      <c r="X830" s="53" t="n">
        <f aca="false">N830+S830</f>
        <v>495</v>
      </c>
      <c r="Y830" s="53" t="n">
        <f aca="false">O830+T830</f>
        <v>0</v>
      </c>
      <c r="Z830" s="53" t="n">
        <f aca="false">P830+U830</f>
        <v>0</v>
      </c>
      <c r="AA830" s="53" t="n">
        <f aca="false">Q830+V830</f>
        <v>0</v>
      </c>
      <c r="AB830" s="53" t="n">
        <f aca="false">R830+W830</f>
        <v>0</v>
      </c>
      <c r="AC830" s="54" t="n">
        <f aca="false">ROUND(X830+Y830+Z830+AA830+AB830,1)</f>
        <v>495</v>
      </c>
      <c r="AD830" s="55" t="n">
        <f aca="false">(ROUND(AC830-AC819,1)/AC819)</f>
        <v>0.153846153846154</v>
      </c>
      <c r="AE830" s="46"/>
      <c r="AF830" s="47"/>
      <c r="AH830" s="59"/>
    </row>
    <row r="831" customFormat="false" ht="15" hidden="false" customHeight="false" outlineLevel="0" collapsed="false">
      <c r="A831" s="48"/>
      <c r="B831" s="49"/>
      <c r="C831" s="50" t="s">
        <v>16</v>
      </c>
      <c r="D831" s="51" t="n">
        <v>110</v>
      </c>
      <c r="E831" s="51" t="n">
        <v>0</v>
      </c>
      <c r="F831" s="51" t="n">
        <v>0</v>
      </c>
      <c r="G831" s="51" t="n">
        <v>0</v>
      </c>
      <c r="H831" s="51" t="n">
        <v>0</v>
      </c>
      <c r="I831" s="52" t="n">
        <v>30</v>
      </c>
      <c r="J831" s="52" t="n">
        <v>70</v>
      </c>
      <c r="K831" s="52" t="n">
        <v>0</v>
      </c>
      <c r="L831" s="52" t="n">
        <v>80</v>
      </c>
      <c r="M831" s="52" t="n">
        <v>0</v>
      </c>
      <c r="N831" s="53" t="n">
        <f aca="false">D831*$D$15</f>
        <v>137.5</v>
      </c>
      <c r="O831" s="53" t="n">
        <f aca="false">E831*$E$15</f>
        <v>0</v>
      </c>
      <c r="P831" s="53" t="n">
        <f aca="false">F831*$F$15</f>
        <v>0</v>
      </c>
      <c r="Q831" s="53" t="n">
        <f aca="false">G831*$G$15</f>
        <v>0</v>
      </c>
      <c r="R831" s="53" t="n">
        <f aca="false">H831*$H$15</f>
        <v>0</v>
      </c>
      <c r="S831" s="53" t="n">
        <f aca="false">(N831/100)*(I831*$I$15)+(N831/100)*(J831*$J$15)+(N831/100)*(L831*$L$15)</f>
        <v>357.5</v>
      </c>
      <c r="T831" s="53" t="n">
        <f aca="false">(O831/100)*(K831*$K$15)</f>
        <v>0</v>
      </c>
      <c r="U831" s="53" t="n">
        <f aca="false">(P831/100)*(K831*$K$15)+(P831/100)*(L831*$L$15)</f>
        <v>0</v>
      </c>
      <c r="V831" s="53" t="n">
        <f aca="false">(Q831/100)*(L831*$L$15)</f>
        <v>0</v>
      </c>
      <c r="W831" s="53" t="n">
        <f aca="false">(R831/100)*(K831*$K$15)+(R831/100)*(L831*$L$15)</f>
        <v>0</v>
      </c>
      <c r="X831" s="53" t="n">
        <f aca="false">N831+S831</f>
        <v>495</v>
      </c>
      <c r="Y831" s="53" t="n">
        <f aca="false">O831+T831</f>
        <v>0</v>
      </c>
      <c r="Z831" s="53" t="n">
        <f aca="false">P831+U831</f>
        <v>0</v>
      </c>
      <c r="AA831" s="53" t="n">
        <f aca="false">Q831+V831</f>
        <v>0</v>
      </c>
      <c r="AB831" s="53" t="n">
        <f aca="false">R831+W831</f>
        <v>0</v>
      </c>
      <c r="AC831" s="54" t="n">
        <f aca="false">ROUND(X831+Y831+Z831+AA831+AB831,1)</f>
        <v>495</v>
      </c>
      <c r="AD831" s="55" t="n">
        <f aca="false">(ROUND(AC831-AC819,1)/AC819)</f>
        <v>0.153846153846154</v>
      </c>
      <c r="AE831" s="46"/>
      <c r="AF831" s="47"/>
      <c r="AH831" s="59"/>
    </row>
    <row r="832" customFormat="false" ht="15" hidden="false" customHeight="false" outlineLevel="0" collapsed="false">
      <c r="A832" s="48"/>
      <c r="B832" s="49"/>
      <c r="C832" s="50" t="s">
        <v>17</v>
      </c>
      <c r="D832" s="51" t="n">
        <v>110</v>
      </c>
      <c r="E832" s="51" t="n">
        <v>0</v>
      </c>
      <c r="F832" s="51" t="n">
        <v>0</v>
      </c>
      <c r="G832" s="51" t="n">
        <v>0</v>
      </c>
      <c r="H832" s="51" t="n">
        <v>0</v>
      </c>
      <c r="I832" s="52" t="n">
        <v>30</v>
      </c>
      <c r="J832" s="52" t="n">
        <v>100</v>
      </c>
      <c r="K832" s="52" t="n">
        <v>0</v>
      </c>
      <c r="L832" s="52" t="n">
        <v>0</v>
      </c>
      <c r="M832" s="52" t="n">
        <v>0</v>
      </c>
      <c r="N832" s="53" t="n">
        <f aca="false">D832*$D$16</f>
        <v>137.5</v>
      </c>
      <c r="O832" s="53" t="n">
        <f aca="false">E832*$E$16</f>
        <v>0</v>
      </c>
      <c r="P832" s="53" t="n">
        <f aca="false">F832*$F$16</f>
        <v>0</v>
      </c>
      <c r="Q832" s="53" t="n">
        <f aca="false">G832*$G$16</f>
        <v>0</v>
      </c>
      <c r="R832" s="53" t="n">
        <f aca="false">H832*$H$16</f>
        <v>0</v>
      </c>
      <c r="S832" s="53" t="n">
        <f aca="false">(N832/100)*(I832*$I$16)+(N832/100)*(J832*$J$16)</f>
        <v>385</v>
      </c>
      <c r="T832" s="53" t="n">
        <f aca="false">(O832/100)*(K832*$K$16)</f>
        <v>0</v>
      </c>
      <c r="U832" s="53" t="n">
        <f aca="false">(P832/100)*(K832*$K$16)+(P832/100)*(L832*$L$16)</f>
        <v>0</v>
      </c>
      <c r="V832" s="53" t="n">
        <f aca="false">(Q832/100)*(L832*$L$16)</f>
        <v>0</v>
      </c>
      <c r="W832" s="53" t="n">
        <f aca="false">(R832/100)*(K832*$K$16)+(R832/100)*(L832*$L$16)</f>
        <v>0</v>
      </c>
      <c r="X832" s="53" t="n">
        <f aca="false">N832+S832</f>
        <v>522.5</v>
      </c>
      <c r="Y832" s="53" t="n">
        <f aca="false">O832+T832</f>
        <v>0</v>
      </c>
      <c r="Z832" s="53" t="n">
        <f aca="false">P832+U832</f>
        <v>0</v>
      </c>
      <c r="AA832" s="53" t="n">
        <f aca="false">Q832+V832</f>
        <v>0</v>
      </c>
      <c r="AB832" s="53" t="n">
        <f aca="false">R832+W832</f>
        <v>0</v>
      </c>
      <c r="AC832" s="54" t="n">
        <f aca="false">ROUND(X832+Y832+Z832+AA832+AB832,1)</f>
        <v>522.5</v>
      </c>
      <c r="AD832" s="55" t="n">
        <f aca="false">(ROUND(AC832-AC819,1)/AC819)</f>
        <v>0.217948717948718</v>
      </c>
      <c r="AE832" s="46" t="s">
        <v>28</v>
      </c>
      <c r="AF832" s="47"/>
      <c r="AH832" s="59"/>
    </row>
    <row r="833" customFormat="false" ht="15" hidden="false" customHeight="false" outlineLevel="0" collapsed="false">
      <c r="A833" s="48"/>
      <c r="B833" s="49"/>
      <c r="C833" s="50" t="s">
        <v>18</v>
      </c>
      <c r="D833" s="51" t="n">
        <v>110</v>
      </c>
      <c r="E833" s="51" t="n">
        <v>0</v>
      </c>
      <c r="F833" s="51" t="n">
        <v>0</v>
      </c>
      <c r="G833" s="51" t="n">
        <v>0</v>
      </c>
      <c r="H833" s="51" t="n">
        <v>0</v>
      </c>
      <c r="I833" s="52" t="n">
        <v>68</v>
      </c>
      <c r="J833" s="52" t="n">
        <v>70</v>
      </c>
      <c r="K833" s="52" t="n">
        <v>0</v>
      </c>
      <c r="L833" s="52" t="n">
        <v>0</v>
      </c>
      <c r="M833" s="52" t="n">
        <v>0</v>
      </c>
      <c r="N833" s="53" t="n">
        <f aca="false">D833*$D$17</f>
        <v>137.5</v>
      </c>
      <c r="O833" s="53" t="n">
        <f aca="false">E833*$E$17</f>
        <v>0</v>
      </c>
      <c r="P833" s="53" t="n">
        <f aca="false">F833*$F$17</f>
        <v>0</v>
      </c>
      <c r="Q833" s="53" t="n">
        <f aca="false">G833*$G$17</f>
        <v>0</v>
      </c>
      <c r="R833" s="53" t="n">
        <f aca="false">H833*$H$17</f>
        <v>0</v>
      </c>
      <c r="S833" s="53" t="n">
        <f aca="false">(N833/100)*(I833*$I$17)+(N833/100)*(J833*$J$17)</f>
        <v>330</v>
      </c>
      <c r="T833" s="53" t="n">
        <f aca="false">(O833/100)*(K833*$K$17)</f>
        <v>0</v>
      </c>
      <c r="U833" s="53" t="n">
        <f aca="false">(P833/100)*(K833*$K$17)+(P833/100)*(L833*$L$17)</f>
        <v>0</v>
      </c>
      <c r="V833" s="53" t="n">
        <f aca="false">(Q833/100)*(L833*$L$17)</f>
        <v>0</v>
      </c>
      <c r="W833" s="53" t="n">
        <f aca="false">(R833/100)*(K833*$K$17)+(R833/100)*(L833*$L$17)</f>
        <v>0</v>
      </c>
      <c r="X833" s="53" t="n">
        <f aca="false">N833+S833</f>
        <v>467.5</v>
      </c>
      <c r="Y833" s="53" t="n">
        <f aca="false">O833+T833</f>
        <v>0</v>
      </c>
      <c r="Z833" s="53" t="n">
        <f aca="false">P833+U833</f>
        <v>0</v>
      </c>
      <c r="AA833" s="53" t="n">
        <f aca="false">Q833+V833</f>
        <v>0</v>
      </c>
      <c r="AB833" s="53" t="n">
        <f aca="false">R833+W833</f>
        <v>0</v>
      </c>
      <c r="AC833" s="54" t="n">
        <f aca="false">ROUND(X833+Y833+Z833+AA833+AB833,1)</f>
        <v>467.5</v>
      </c>
      <c r="AD833" s="55" t="n">
        <f aca="false">(ROUND(AC833-AC819,1)/AC819)</f>
        <v>0.0897435897435897</v>
      </c>
      <c r="AE833" s="46"/>
      <c r="AF833" s="47"/>
      <c r="AH833" s="59"/>
    </row>
    <row r="834" customFormat="false" ht="15" hidden="false" customHeight="false" outlineLevel="0" collapsed="false">
      <c r="A834" s="56" t="s">
        <v>19</v>
      </c>
      <c r="B834" s="57" t="s">
        <v>100</v>
      </c>
      <c r="C834" s="40" t="s">
        <v>4</v>
      </c>
      <c r="D834" s="41" t="n">
        <v>100</v>
      </c>
      <c r="E834" s="41" t="n">
        <v>0</v>
      </c>
      <c r="F834" s="41" t="n">
        <v>0</v>
      </c>
      <c r="G834" s="41" t="n">
        <v>0</v>
      </c>
      <c r="H834" s="41" t="n">
        <v>0</v>
      </c>
      <c r="I834" s="42" t="n">
        <v>20</v>
      </c>
      <c r="J834" s="42" t="n">
        <v>50</v>
      </c>
      <c r="K834" s="42" t="n">
        <v>0</v>
      </c>
      <c r="L834" s="42" t="n">
        <v>0</v>
      </c>
      <c r="M834" s="42" t="n">
        <v>50</v>
      </c>
      <c r="N834" s="43" t="n">
        <f aca="false">D834*$D$3</f>
        <v>130</v>
      </c>
      <c r="O834" s="43" t="n">
        <f aca="false">E834*$E$3</f>
        <v>0</v>
      </c>
      <c r="P834" s="43" t="n">
        <f aca="false">F834*$F$3</f>
        <v>0</v>
      </c>
      <c r="Q834" s="43" t="n">
        <f aca="false">G834*$G$3</f>
        <v>0</v>
      </c>
      <c r="R834" s="43" t="n">
        <f aca="false">H834*$H$3</f>
        <v>0</v>
      </c>
      <c r="S834" s="43" t="n">
        <f aca="false">(N834/100)*(I834*$I$3)+(N834/100)*(J834*$J$3)+(N834/100)*(M834*$M$3)</f>
        <v>312</v>
      </c>
      <c r="T834" s="43" t="n">
        <f aca="false">(O834/100)*(K834*$K$3)+(O834/100)*(M834*$M$3)</f>
        <v>0</v>
      </c>
      <c r="U834" s="43" t="n">
        <f aca="false">(P834/100)*(K834*$K$3)+(P834/100)*(L834*$L$3)+(P834/100)*(M834*$M$3)</f>
        <v>0</v>
      </c>
      <c r="V834" s="43" t="n">
        <f aca="false">(Q834/100)*(L834*$L$3)+(Q834/100)*(M834*$M$3)</f>
        <v>0</v>
      </c>
      <c r="W834" s="43" t="n">
        <f aca="false">(R834/100)*(K834*$K$3)+(R834/100)*(L834*$L$3)+(R834/100)*(M834*$M$3)</f>
        <v>0</v>
      </c>
      <c r="X834" s="43" t="n">
        <f aca="false">N834+S834</f>
        <v>442</v>
      </c>
      <c r="Y834" s="43" t="n">
        <f aca="false">O834+T834</f>
        <v>0</v>
      </c>
      <c r="Z834" s="43" t="n">
        <f aca="false">P834+U834</f>
        <v>0</v>
      </c>
      <c r="AA834" s="43" t="n">
        <f aca="false">Q834+V834</f>
        <v>0</v>
      </c>
      <c r="AB834" s="43" t="n">
        <f aca="false">R834+W834</f>
        <v>0</v>
      </c>
      <c r="AC834" s="54" t="n">
        <f aca="false">ROUND(X834+Y834+Z834+AA834+AB834,1)</f>
        <v>442</v>
      </c>
      <c r="AD834" s="45" t="s">
        <v>14</v>
      </c>
      <c r="AE834" s="46"/>
      <c r="AF834" s="47"/>
      <c r="AH834" s="59"/>
    </row>
    <row r="835" customFormat="false" ht="15" hidden="false" customHeight="false" outlineLevel="0" collapsed="false">
      <c r="A835" s="48" t="s">
        <v>29</v>
      </c>
      <c r="B835" s="58" t="n">
        <v>16</v>
      </c>
      <c r="C835" s="50" t="s">
        <v>5</v>
      </c>
      <c r="D835" s="51" t="n">
        <v>100</v>
      </c>
      <c r="E835" s="51" t="n">
        <v>0</v>
      </c>
      <c r="F835" s="51" t="n">
        <v>0</v>
      </c>
      <c r="G835" s="51" t="n">
        <v>0</v>
      </c>
      <c r="H835" s="51" t="n">
        <v>0</v>
      </c>
      <c r="I835" s="52" t="n">
        <v>40</v>
      </c>
      <c r="J835" s="52" t="n">
        <v>70</v>
      </c>
      <c r="K835" s="52" t="n">
        <v>0</v>
      </c>
      <c r="L835" s="52" t="n">
        <v>0</v>
      </c>
      <c r="M835" s="52" t="n">
        <v>50</v>
      </c>
      <c r="N835" s="53" t="n">
        <f aca="false">D835*$D$4</f>
        <v>125</v>
      </c>
      <c r="O835" s="53" t="n">
        <f aca="false">E835*$E$4</f>
        <v>0</v>
      </c>
      <c r="P835" s="53" t="n">
        <f aca="false">F835*$F$4</f>
        <v>0</v>
      </c>
      <c r="Q835" s="53" t="n">
        <f aca="false">G835*$G$4</f>
        <v>0</v>
      </c>
      <c r="R835" s="53" t="n">
        <f aca="false">H835*$H$4</f>
        <v>0</v>
      </c>
      <c r="S835" s="53" t="n">
        <f aca="false">(N835/100)*(I835*$I$4)+(N835/100)*(J835*$J$4)+(N835/100)*(M835*$M$4)</f>
        <v>400</v>
      </c>
      <c r="T835" s="53" t="n">
        <f aca="false">(O835/100)*(K835*$K$4)</f>
        <v>0</v>
      </c>
      <c r="U835" s="53" t="n">
        <f aca="false">(P835/100)*(K835*$K$4)+(P835/100)*(L835*$L$4)</f>
        <v>0</v>
      </c>
      <c r="V835" s="53" t="n">
        <f aca="false">(Q835/100)*(L835*$L$4)</f>
        <v>0</v>
      </c>
      <c r="W835" s="53" t="n">
        <f aca="false">(R835/100)*(K835*$K$4)+(R835/100)*(L835*$L$4)</f>
        <v>0</v>
      </c>
      <c r="X835" s="53" t="n">
        <f aca="false">N835+S835</f>
        <v>525</v>
      </c>
      <c r="Y835" s="53" t="n">
        <f aca="false">O835+T835</f>
        <v>0</v>
      </c>
      <c r="Z835" s="53" t="n">
        <f aca="false">P835+U835</f>
        <v>0</v>
      </c>
      <c r="AA835" s="53" t="n">
        <f aca="false">Q835+V835</f>
        <v>0</v>
      </c>
      <c r="AB835" s="53" t="n">
        <f aca="false">R835+W835</f>
        <v>0</v>
      </c>
      <c r="AC835" s="54" t="n">
        <f aca="false">ROUND(X835+Y835+Z835+AA835+AB835,1)</f>
        <v>525</v>
      </c>
      <c r="AD835" s="55" t="n">
        <f aca="false">(ROUND(AC835-AC834,1)/AC834)</f>
        <v>0.187782805429864</v>
      </c>
      <c r="AE835" s="46"/>
      <c r="AF835" s="47"/>
      <c r="AH835" s="59"/>
    </row>
    <row r="836" customFormat="false" ht="15" hidden="false" customHeight="false" outlineLevel="0" collapsed="false">
      <c r="A836" s="48" t="s">
        <v>30</v>
      </c>
      <c r="B836" s="58" t="n">
        <v>20</v>
      </c>
      <c r="C836" s="50" t="s">
        <v>6</v>
      </c>
      <c r="D836" s="51" t="n">
        <v>100</v>
      </c>
      <c r="E836" s="51" t="n">
        <v>0</v>
      </c>
      <c r="F836" s="51" t="n">
        <v>0</v>
      </c>
      <c r="G836" s="51" t="n">
        <v>0</v>
      </c>
      <c r="H836" s="51" t="n">
        <v>0</v>
      </c>
      <c r="I836" s="52" t="n">
        <v>20</v>
      </c>
      <c r="J836" s="52" t="n">
        <v>50</v>
      </c>
      <c r="K836" s="52" t="n">
        <v>0</v>
      </c>
      <c r="L836" s="52" t="n">
        <v>0</v>
      </c>
      <c r="M836" s="52" t="n">
        <v>50</v>
      </c>
      <c r="N836" s="53" t="n">
        <f aca="false">D836*$D$5</f>
        <v>130</v>
      </c>
      <c r="O836" s="53" t="n">
        <f aca="false">E836*$E$5</f>
        <v>0</v>
      </c>
      <c r="P836" s="53" t="n">
        <f aca="false">F836*$F$5</f>
        <v>0</v>
      </c>
      <c r="Q836" s="53" t="n">
        <f aca="false">G836*$G$5</f>
        <v>0</v>
      </c>
      <c r="R836" s="53" t="n">
        <f aca="false">H836*$H$5</f>
        <v>0</v>
      </c>
      <c r="S836" s="53" t="n">
        <f aca="false">(N836/100)*(I836*$I$5)+(N836/100)*(J836*$J$5)+(N836/100)*(M836*$M$5)</f>
        <v>312</v>
      </c>
      <c r="T836" s="53" t="n">
        <f aca="false">(O836/100)*(K836*$K$5)</f>
        <v>0</v>
      </c>
      <c r="U836" s="53" t="n">
        <f aca="false">(P836/100)*(K836*$K$5)+(P836/100)*(L836*$L$5)</f>
        <v>0</v>
      </c>
      <c r="V836" s="53" t="n">
        <f aca="false">(Q836/100)*(L836*$L$5)</f>
        <v>0</v>
      </c>
      <c r="W836" s="53" t="n">
        <f aca="false">(R836/100)*(K836*$K$5)+(R836/100)*(L836*$L$5)</f>
        <v>0</v>
      </c>
      <c r="X836" s="53" t="n">
        <f aca="false">N836+S836</f>
        <v>442</v>
      </c>
      <c r="Y836" s="53" t="n">
        <f aca="false">O836+T836</f>
        <v>0</v>
      </c>
      <c r="Z836" s="53" t="n">
        <f aca="false">P836+U836</f>
        <v>0</v>
      </c>
      <c r="AA836" s="53" t="n">
        <f aca="false">Q836+V836</f>
        <v>0</v>
      </c>
      <c r="AB836" s="53" t="n">
        <f aca="false">R836+W836</f>
        <v>0</v>
      </c>
      <c r="AC836" s="54" t="n">
        <f aca="false">ROUND(X836+Y836+Z836+AA836+AB836,1)</f>
        <v>442</v>
      </c>
      <c r="AD836" s="55" t="n">
        <f aca="false">(ROUND(AC836-AC834,1)/AC834)</f>
        <v>0</v>
      </c>
      <c r="AE836" s="46"/>
      <c r="AF836" s="47"/>
      <c r="AH836" s="59"/>
    </row>
    <row r="837" customFormat="false" ht="15" hidden="false" customHeight="false" outlineLevel="0" collapsed="false">
      <c r="A837" s="48" t="s">
        <v>31</v>
      </c>
      <c r="B837" s="58" t="n">
        <v>0</v>
      </c>
      <c r="C837" s="50" t="s">
        <v>7</v>
      </c>
      <c r="D837" s="51" t="n">
        <v>100</v>
      </c>
      <c r="E837" s="51" t="n">
        <v>0</v>
      </c>
      <c r="F837" s="51" t="n">
        <v>0</v>
      </c>
      <c r="G837" s="51" t="n">
        <v>0</v>
      </c>
      <c r="H837" s="51" t="n">
        <v>0</v>
      </c>
      <c r="I837" s="52" t="n">
        <v>20</v>
      </c>
      <c r="J837" s="52" t="n">
        <v>50</v>
      </c>
      <c r="K837" s="52" t="n">
        <v>0</v>
      </c>
      <c r="L837" s="52" t="n">
        <v>0</v>
      </c>
      <c r="M837" s="52" t="n">
        <v>50</v>
      </c>
      <c r="N837" s="53" t="n">
        <f aca="false">D837*$D$6</f>
        <v>130</v>
      </c>
      <c r="O837" s="53" t="n">
        <f aca="false">E837*$E$6</f>
        <v>0</v>
      </c>
      <c r="P837" s="53" t="n">
        <f aca="false">F837*$F$6</f>
        <v>0</v>
      </c>
      <c r="Q837" s="53" t="n">
        <f aca="false">G837*$G$6</f>
        <v>0</v>
      </c>
      <c r="R837" s="53" t="n">
        <f aca="false">H837*$H$6</f>
        <v>0</v>
      </c>
      <c r="S837" s="53" t="n">
        <f aca="false">(N837/100)*(I837*$I$6)+(N837/100)*(J837*$J$6)+(N837/100)*(M837*$M$6)</f>
        <v>312</v>
      </c>
      <c r="T837" s="53" t="n">
        <f aca="false">(O837/100)*(K837*$K$6)</f>
        <v>0</v>
      </c>
      <c r="U837" s="53" t="n">
        <f aca="false">(P837/100)*(K837*$K$6)+(P837/100)*(L837*$L$6)</f>
        <v>0</v>
      </c>
      <c r="V837" s="53" t="n">
        <f aca="false">(Q837/100)*(L837*$L$6)</f>
        <v>0</v>
      </c>
      <c r="W837" s="53" t="n">
        <f aca="false">(R837/100)*(K837*$K$6)+(R837/100)*(L837*$L$6)</f>
        <v>0</v>
      </c>
      <c r="X837" s="53" t="n">
        <f aca="false">N837+S837</f>
        <v>442</v>
      </c>
      <c r="Y837" s="53" t="n">
        <f aca="false">O837+T837</f>
        <v>0</v>
      </c>
      <c r="Z837" s="53" t="n">
        <f aca="false">P837+U837</f>
        <v>0</v>
      </c>
      <c r="AA837" s="53" t="n">
        <f aca="false">Q837+V837</f>
        <v>0</v>
      </c>
      <c r="AB837" s="53" t="n">
        <f aca="false">R837+W837</f>
        <v>0</v>
      </c>
      <c r="AC837" s="54" t="n">
        <f aca="false">ROUND(X837+Y837+Z837+AA837+AB837,1)</f>
        <v>442</v>
      </c>
      <c r="AD837" s="55" t="n">
        <f aca="false">(ROUND(AC837-AC834,1)/AC834)</f>
        <v>0</v>
      </c>
      <c r="AE837" s="46"/>
      <c r="AF837" s="47"/>
      <c r="AH837" s="59"/>
    </row>
    <row r="838" customFormat="false" ht="15" hidden="false" customHeight="false" outlineLevel="0" collapsed="false">
      <c r="A838" s="48" t="s">
        <v>32</v>
      </c>
      <c r="B838" s="58" t="n">
        <v>0</v>
      </c>
      <c r="C838" s="50" t="s">
        <v>8</v>
      </c>
      <c r="D838" s="51" t="n">
        <v>100</v>
      </c>
      <c r="E838" s="51" t="n">
        <v>0</v>
      </c>
      <c r="F838" s="51" t="n">
        <v>0</v>
      </c>
      <c r="G838" s="51" t="n">
        <v>0</v>
      </c>
      <c r="H838" s="51" t="n">
        <v>0</v>
      </c>
      <c r="I838" s="52" t="n">
        <v>20</v>
      </c>
      <c r="J838" s="52" t="n">
        <v>50</v>
      </c>
      <c r="K838" s="52" t="n">
        <v>0</v>
      </c>
      <c r="L838" s="52" t="n">
        <v>0</v>
      </c>
      <c r="M838" s="52" t="n">
        <v>50</v>
      </c>
      <c r="N838" s="53" t="n">
        <f aca="false">D838*$D$7</f>
        <v>130</v>
      </c>
      <c r="O838" s="53" t="n">
        <f aca="false">E838*$E$7</f>
        <v>0</v>
      </c>
      <c r="P838" s="53" t="n">
        <f aca="false">F838*$F$7</f>
        <v>0</v>
      </c>
      <c r="Q838" s="53" t="n">
        <f aca="false">G838*$G$7</f>
        <v>0</v>
      </c>
      <c r="R838" s="53" t="n">
        <f aca="false">H838*$H$7</f>
        <v>0</v>
      </c>
      <c r="S838" s="53" t="n">
        <f aca="false">(N838/100)*(I838*$I$7)+(N838/100)*(J838*$J$7)+(N838/100)*(M838*$M$7)</f>
        <v>312</v>
      </c>
      <c r="T838" s="53" t="n">
        <f aca="false">(O838/100)*(K838*$K$7)</f>
        <v>0</v>
      </c>
      <c r="U838" s="53" t="n">
        <f aca="false">(P838/100)*(K838*$K$7)+(P838/100)*(L838*$L$7)</f>
        <v>0</v>
      </c>
      <c r="V838" s="53" t="n">
        <f aca="false">(Q838/100)*(L838*$L$7)</f>
        <v>0</v>
      </c>
      <c r="W838" s="53" t="n">
        <f aca="false">(R838/100)*(K838*$K$7)+(R838/100)*(L838*$L$7)</f>
        <v>0</v>
      </c>
      <c r="X838" s="53" t="n">
        <f aca="false">N838+S838</f>
        <v>442</v>
      </c>
      <c r="Y838" s="53" t="n">
        <f aca="false">O838+T838</f>
        <v>0</v>
      </c>
      <c r="Z838" s="53" t="n">
        <f aca="false">P838+U838</f>
        <v>0</v>
      </c>
      <c r="AA838" s="53" t="n">
        <f aca="false">Q838+V838</f>
        <v>0</v>
      </c>
      <c r="AB838" s="53" t="n">
        <f aca="false">R838+W838</f>
        <v>0</v>
      </c>
      <c r="AC838" s="54" t="n">
        <f aca="false">ROUND(X838+Y838+Z838+AA838+AB838,1)</f>
        <v>442</v>
      </c>
      <c r="AD838" s="55" t="n">
        <f aca="false">(ROUND(AC838-AC834,1)/AC834)</f>
        <v>0</v>
      </c>
      <c r="AE838" s="46"/>
      <c r="AF838" s="47"/>
      <c r="AH838" s="59"/>
    </row>
    <row r="839" customFormat="false" ht="15" hidden="false" customHeight="false" outlineLevel="0" collapsed="false">
      <c r="A839" s="48" t="s">
        <v>33</v>
      </c>
      <c r="B839" s="58"/>
      <c r="C839" s="50" t="s">
        <v>9</v>
      </c>
      <c r="D839" s="51" t="n">
        <v>100</v>
      </c>
      <c r="E839" s="51" t="n">
        <v>0</v>
      </c>
      <c r="F839" s="51" t="n">
        <v>0</v>
      </c>
      <c r="G839" s="51" t="n">
        <v>0</v>
      </c>
      <c r="H839" s="51" t="n">
        <v>0</v>
      </c>
      <c r="I839" s="52" t="n">
        <v>20</v>
      </c>
      <c r="J839" s="52" t="n">
        <v>50</v>
      </c>
      <c r="K839" s="52" t="n">
        <v>0</v>
      </c>
      <c r="L839" s="52" t="n">
        <v>0</v>
      </c>
      <c r="M839" s="52" t="n">
        <v>50</v>
      </c>
      <c r="N839" s="53" t="n">
        <f aca="false">D839*$D$8</f>
        <v>130</v>
      </c>
      <c r="O839" s="53" t="n">
        <f aca="false">E839*$E$8</f>
        <v>0</v>
      </c>
      <c r="P839" s="53" t="n">
        <f aca="false">F839*$F$8</f>
        <v>0</v>
      </c>
      <c r="Q839" s="53" t="n">
        <f aca="false">G839*$G$8</f>
        <v>0</v>
      </c>
      <c r="R839" s="53" t="n">
        <f aca="false">H839*$H$8</f>
        <v>0</v>
      </c>
      <c r="S839" s="53" t="n">
        <f aca="false">(N839/100)*(I839*$I$8)+(N839/100)*(J839*$J$8)+(N839/100)*(M839*$M$8)</f>
        <v>312</v>
      </c>
      <c r="T839" s="53" t="n">
        <f aca="false">(O839/100)*(K839*$K$8)</f>
        <v>0</v>
      </c>
      <c r="U839" s="53" t="n">
        <f aca="false">(P839/100)*(K839*$K$8)+(P839/100)*(L839*$L$8)</f>
        <v>0</v>
      </c>
      <c r="V839" s="53" t="n">
        <f aca="false">(Q839/100)*(L839*$L$8)</f>
        <v>0</v>
      </c>
      <c r="W839" s="53" t="n">
        <f aca="false">(R839/100)*(K839*$K$8)+(R839/100)*(L839*$L$8)</f>
        <v>0</v>
      </c>
      <c r="X839" s="53" t="n">
        <f aca="false">N839+S839</f>
        <v>442</v>
      </c>
      <c r="Y839" s="53" t="n">
        <f aca="false">O839+T839</f>
        <v>0</v>
      </c>
      <c r="Z839" s="53" t="n">
        <f aca="false">P839+U839</f>
        <v>0</v>
      </c>
      <c r="AA839" s="53" t="n">
        <f aca="false">Q839+V839</f>
        <v>0</v>
      </c>
      <c r="AB839" s="53" t="n">
        <f aca="false">R839+W839</f>
        <v>0</v>
      </c>
      <c r="AC839" s="54" t="n">
        <f aca="false">ROUND(X839+Y839+Z839+AA839+AB839,1)</f>
        <v>442</v>
      </c>
      <c r="AD839" s="55" t="n">
        <f aca="false">(ROUND(AC839-AC834,1)/AC834)</f>
        <v>0</v>
      </c>
      <c r="AE839" s="46"/>
      <c r="AF839" s="47"/>
      <c r="AH839" s="59"/>
    </row>
    <row r="840" customFormat="false" ht="15" hidden="false" customHeight="false" outlineLevel="0" collapsed="false">
      <c r="A840" s="48" t="s">
        <v>34</v>
      </c>
      <c r="B840" s="58"/>
      <c r="C840" s="50" t="s">
        <v>10</v>
      </c>
      <c r="D840" s="51" t="n">
        <v>50</v>
      </c>
      <c r="E840" s="51" t="n">
        <v>100</v>
      </c>
      <c r="F840" s="51" t="n">
        <v>0</v>
      </c>
      <c r="G840" s="51" t="n">
        <v>0</v>
      </c>
      <c r="H840" s="51" t="n">
        <v>0</v>
      </c>
      <c r="I840" s="52" t="n">
        <v>20</v>
      </c>
      <c r="J840" s="52" t="n">
        <v>50</v>
      </c>
      <c r="K840" s="52" t="n">
        <v>120</v>
      </c>
      <c r="L840" s="52" t="n">
        <v>0</v>
      </c>
      <c r="M840" s="52" t="n">
        <v>50</v>
      </c>
      <c r="N840" s="53" t="n">
        <f aca="false">D840*$D$9</f>
        <v>62.5</v>
      </c>
      <c r="O840" s="53" t="n">
        <f aca="false">E840*$E$9</f>
        <v>125</v>
      </c>
      <c r="P840" s="53" t="n">
        <f aca="false">F840*$F$9</f>
        <v>0</v>
      </c>
      <c r="Q840" s="53" t="n">
        <f aca="false">G840*$G$9</f>
        <v>0</v>
      </c>
      <c r="R840" s="53" t="n">
        <f aca="false">H840*$H$9</f>
        <v>0</v>
      </c>
      <c r="S840" s="53" t="n">
        <f aca="false">(N840/100)*(I840*$I$9)+(N840/100)*(J840*$J$9)+(N840/100)*(M840*$M$9)</f>
        <v>75</v>
      </c>
      <c r="T840" s="53" t="n">
        <f aca="false">(O840/100)*(K840*$K$9)+(N840/100)*(M840*$M$9)</f>
        <v>241.25</v>
      </c>
      <c r="U840" s="53" t="n">
        <f aca="false">(P840/100)*(K840*$K$9)+(P840/100)*(L840*$L$9)</f>
        <v>0</v>
      </c>
      <c r="V840" s="53" t="n">
        <f aca="false">(Q840/100)*(L840*$L$9)</f>
        <v>0</v>
      </c>
      <c r="W840" s="53" t="n">
        <f aca="false">(R840/100)*(K840*$K$9)+(R840/100)*(L840*$L$9)</f>
        <v>0</v>
      </c>
      <c r="X840" s="53" t="n">
        <f aca="false">N840+S840</f>
        <v>137.5</v>
      </c>
      <c r="Y840" s="53" t="n">
        <f aca="false">O840+T840</f>
        <v>366.25</v>
      </c>
      <c r="Z840" s="53" t="n">
        <f aca="false">P840+U840</f>
        <v>0</v>
      </c>
      <c r="AA840" s="53" t="n">
        <f aca="false">Q840+V840</f>
        <v>0</v>
      </c>
      <c r="AB840" s="53" t="n">
        <f aca="false">R840+W840</f>
        <v>0</v>
      </c>
      <c r="AC840" s="54" t="n">
        <f aca="false">ROUND(X840+Y840+Z840+AA840+AB840,1)</f>
        <v>503.8</v>
      </c>
      <c r="AD840" s="55" t="n">
        <f aca="false">(ROUND(AC840-AC834,1)/AC834)</f>
        <v>0.139819004524887</v>
      </c>
      <c r="AE840" s="46"/>
      <c r="AF840" s="47"/>
      <c r="AH840" s="59"/>
    </row>
    <row r="841" customFormat="false" ht="15" hidden="false" customHeight="false" outlineLevel="0" collapsed="false">
      <c r="A841" s="48" t="s">
        <v>35</v>
      </c>
      <c r="B841" s="58"/>
      <c r="C841" s="50" t="s">
        <v>11</v>
      </c>
      <c r="D841" s="51" t="n">
        <v>50</v>
      </c>
      <c r="E841" s="51" t="n">
        <v>0</v>
      </c>
      <c r="F841" s="51" t="n">
        <v>100</v>
      </c>
      <c r="G841" s="51" t="n">
        <v>0</v>
      </c>
      <c r="H841" s="51" t="n">
        <v>0</v>
      </c>
      <c r="I841" s="52" t="n">
        <v>20</v>
      </c>
      <c r="J841" s="52" t="n">
        <v>50</v>
      </c>
      <c r="K841" s="52" t="n">
        <v>60</v>
      </c>
      <c r="L841" s="52" t="n">
        <v>60</v>
      </c>
      <c r="M841" s="52" t="n">
        <v>50</v>
      </c>
      <c r="N841" s="53" t="n">
        <f aca="false">D841*$D$10</f>
        <v>62.5</v>
      </c>
      <c r="O841" s="53" t="n">
        <f aca="false">E841*$E$10</f>
        <v>0</v>
      </c>
      <c r="P841" s="53" t="n">
        <f aca="false">F841*$F$10</f>
        <v>125</v>
      </c>
      <c r="Q841" s="53" t="n">
        <f aca="false">G841*$G$10</f>
        <v>0</v>
      </c>
      <c r="R841" s="53" t="n">
        <f aca="false">H841*$H$10</f>
        <v>0</v>
      </c>
      <c r="S841" s="53" t="n">
        <f aca="false">(N841/100)*(I841*$I$10)+(N841/100)*(J841*$J$10)+(N841/100)*(M841*$M$10)</f>
        <v>75</v>
      </c>
      <c r="T841" s="53" t="n">
        <f aca="false">(O841/100)*(K841*$J$10)</f>
        <v>0</v>
      </c>
      <c r="U841" s="53" t="n">
        <f aca="false">(P841/100)*(K841*$K$10)+(P841/100)*(L841*$L$10)+(N841/100)*(M841*$M$10)</f>
        <v>241.25</v>
      </c>
      <c r="V841" s="53" t="n">
        <f aca="false">(Q841/100)*(L841*$L$10)</f>
        <v>0</v>
      </c>
      <c r="W841" s="53" t="n">
        <f aca="false">(R841/100)*(K841*$K$10)+(R841/100)*(L841*$L$10)</f>
        <v>0</v>
      </c>
      <c r="X841" s="53" t="n">
        <f aca="false">N841+S841</f>
        <v>137.5</v>
      </c>
      <c r="Y841" s="53" t="n">
        <f aca="false">O841+T841</f>
        <v>0</v>
      </c>
      <c r="Z841" s="53" t="n">
        <f aca="false">P841+U841</f>
        <v>366.25</v>
      </c>
      <c r="AA841" s="53" t="n">
        <f aca="false">Q841+V841</f>
        <v>0</v>
      </c>
      <c r="AB841" s="53" t="n">
        <f aca="false">R841+W841</f>
        <v>0</v>
      </c>
      <c r="AC841" s="54" t="n">
        <f aca="false">ROUND(X841+Y841+Z841+AA841+AB841,1)</f>
        <v>503.8</v>
      </c>
      <c r="AD841" s="55" t="n">
        <f aca="false">(ROUND(AC841-AC834,1)/AC834)</f>
        <v>0.139819004524887</v>
      </c>
      <c r="AE841" s="46"/>
      <c r="AF841" s="47"/>
      <c r="AH841" s="59"/>
    </row>
    <row r="842" customFormat="false" ht="15" hidden="false" customHeight="false" outlineLevel="0" collapsed="false">
      <c r="A842" s="48" t="s">
        <v>36</v>
      </c>
      <c r="B842" s="58"/>
      <c r="C842" s="50" t="s">
        <v>12</v>
      </c>
      <c r="D842" s="51" t="n">
        <v>50</v>
      </c>
      <c r="E842" s="51" t="n">
        <v>0</v>
      </c>
      <c r="F842" s="51" t="n">
        <v>0</v>
      </c>
      <c r="G842" s="51" t="n">
        <v>100</v>
      </c>
      <c r="H842" s="51" t="n">
        <v>0</v>
      </c>
      <c r="I842" s="52" t="n">
        <v>20</v>
      </c>
      <c r="J842" s="52" t="n">
        <v>50</v>
      </c>
      <c r="K842" s="52" t="n">
        <v>0</v>
      </c>
      <c r="L842" s="52" t="n">
        <v>120</v>
      </c>
      <c r="M842" s="52" t="n">
        <v>50</v>
      </c>
      <c r="N842" s="53" t="n">
        <f aca="false">D842*$D$11</f>
        <v>62.5</v>
      </c>
      <c r="O842" s="53" t="n">
        <f aca="false">E842*$E$11</f>
        <v>0</v>
      </c>
      <c r="P842" s="53" t="n">
        <f aca="false">F842*$F$11</f>
        <v>0</v>
      </c>
      <c r="Q842" s="53" t="n">
        <f aca="false">G842*$G$11</f>
        <v>125</v>
      </c>
      <c r="R842" s="53" t="n">
        <f aca="false">H842*$H$11</f>
        <v>0</v>
      </c>
      <c r="S842" s="53" t="n">
        <f aca="false">(N842/100)*(I842*$I$11)+(N842/100)*(J842*$J$11)+(N842/100)*(M842*$M$11)</f>
        <v>75</v>
      </c>
      <c r="T842" s="53" t="n">
        <f aca="false">(O842/100)*(K842*$K$11)</f>
        <v>0</v>
      </c>
      <c r="U842" s="53" t="n">
        <f aca="false">(P842/100)*(K842*$K$11)+(P842/100)*(L842*$L$11)</f>
        <v>0</v>
      </c>
      <c r="V842" s="53" t="n">
        <f aca="false">(Q842/100)*(L842*$L$11)+(N842/100)*(M842*$M$11)</f>
        <v>241.25</v>
      </c>
      <c r="W842" s="53" t="n">
        <f aca="false">(R842/100)*(K842*$K$11)+(R842/100)*(L842*$L$11)</f>
        <v>0</v>
      </c>
      <c r="X842" s="53" t="n">
        <f aca="false">N842+S842</f>
        <v>137.5</v>
      </c>
      <c r="Y842" s="53" t="n">
        <f aca="false">O842+T842</f>
        <v>0</v>
      </c>
      <c r="Z842" s="53" t="n">
        <f aca="false">P842+U842</f>
        <v>0</v>
      </c>
      <c r="AA842" s="53" t="n">
        <f aca="false">Q842+V842</f>
        <v>366.25</v>
      </c>
      <c r="AB842" s="53" t="n">
        <f aca="false">R842+W842</f>
        <v>0</v>
      </c>
      <c r="AC842" s="54" t="n">
        <f aca="false">ROUND(X842+Y842+Z842+AA842+AB842,1)</f>
        <v>503.8</v>
      </c>
      <c r="AD842" s="55" t="n">
        <f aca="false">(ROUND(AC842-AC834,1)/AC834)</f>
        <v>0.139819004524887</v>
      </c>
      <c r="AE842" s="46"/>
      <c r="AF842" s="47"/>
      <c r="AH842" s="59"/>
    </row>
    <row r="843" customFormat="false" ht="15" hidden="false" customHeight="false" outlineLevel="0" collapsed="false">
      <c r="A843" s="48" t="s">
        <v>37</v>
      </c>
      <c r="B843" s="58"/>
      <c r="C843" s="50" t="s">
        <v>13</v>
      </c>
      <c r="D843" s="51" t="n">
        <v>50</v>
      </c>
      <c r="E843" s="51" t="n">
        <v>0</v>
      </c>
      <c r="F843" s="51" t="n">
        <v>0</v>
      </c>
      <c r="G843" s="51" t="n">
        <v>0</v>
      </c>
      <c r="H843" s="51" t="n">
        <v>100</v>
      </c>
      <c r="I843" s="52" t="n">
        <v>20</v>
      </c>
      <c r="J843" s="52" t="n">
        <v>50</v>
      </c>
      <c r="K843" s="52" t="n">
        <v>60</v>
      </c>
      <c r="L843" s="52" t="n">
        <v>60</v>
      </c>
      <c r="M843" s="52" t="n">
        <v>50</v>
      </c>
      <c r="N843" s="53" t="n">
        <f aca="false">D843*$D$12</f>
        <v>62.5</v>
      </c>
      <c r="O843" s="53" t="n">
        <f aca="false">E843*$E$12</f>
        <v>0</v>
      </c>
      <c r="P843" s="53" t="n">
        <f aca="false">F843*$F$12</f>
        <v>0</v>
      </c>
      <c r="Q843" s="53" t="n">
        <f aca="false">G843*$G$12</f>
        <v>0</v>
      </c>
      <c r="R843" s="53" t="n">
        <f aca="false">H843*$H$12</f>
        <v>125</v>
      </c>
      <c r="S843" s="53" t="n">
        <f aca="false">(N843/100)*(I843*$I$12)+(N843/100)*(J843*$J$12)+(N843/100)*(M843*$M$12)</f>
        <v>75</v>
      </c>
      <c r="T843" s="53" t="n">
        <f aca="false">(O843/100)*(K843*$K$12)</f>
        <v>0</v>
      </c>
      <c r="U843" s="53" t="n">
        <f aca="false">(P843/100)*(K843*$K$12)+(P843/100)*(L843*$L$12)</f>
        <v>0</v>
      </c>
      <c r="V843" s="53" t="n">
        <f aca="false">(Q843/100)*(L843*$L$12)</f>
        <v>0</v>
      </c>
      <c r="W843" s="53" t="n">
        <f aca="false">(R843/100)*(K843*$K$12)+(R843/100)*(L843*$L$12)+(N843/100)*(M843*$M$12)</f>
        <v>241.25</v>
      </c>
      <c r="X843" s="53" t="n">
        <f aca="false">N843+S843</f>
        <v>137.5</v>
      </c>
      <c r="Y843" s="53" t="n">
        <f aca="false">O843+T843</f>
        <v>0</v>
      </c>
      <c r="Z843" s="53" t="n">
        <f aca="false">P843+U843</f>
        <v>0</v>
      </c>
      <c r="AA843" s="53" t="n">
        <f aca="false">Q843+V843</f>
        <v>0</v>
      </c>
      <c r="AB843" s="53" t="n">
        <f aca="false">R843+W843</f>
        <v>366.25</v>
      </c>
      <c r="AC843" s="54" t="n">
        <f aca="false">ROUND(X843+Y843+Z843+AA843+AB843,1)</f>
        <v>503.8</v>
      </c>
      <c r="AD843" s="55" t="n">
        <f aca="false">(ROUND(AC843-AC834,1)/AC834)</f>
        <v>0.139819004524887</v>
      </c>
      <c r="AE843" s="46"/>
      <c r="AF843" s="47"/>
      <c r="AH843" s="59"/>
    </row>
    <row r="844" customFormat="false" ht="15" hidden="false" customHeight="false" outlineLevel="0" collapsed="false">
      <c r="A844" s="48" t="s">
        <v>38</v>
      </c>
      <c r="B844" s="58"/>
      <c r="C844" s="50" t="s">
        <v>14</v>
      </c>
      <c r="D844" s="51" t="n">
        <v>100</v>
      </c>
      <c r="E844" s="51" t="n">
        <v>0</v>
      </c>
      <c r="F844" s="51" t="n">
        <v>0</v>
      </c>
      <c r="G844" s="51" t="n">
        <v>0</v>
      </c>
      <c r="H844" s="51" t="n">
        <v>0</v>
      </c>
      <c r="I844" s="52" t="n">
        <v>20</v>
      </c>
      <c r="J844" s="52" t="n">
        <v>50</v>
      </c>
      <c r="K844" s="52" t="n">
        <v>0</v>
      </c>
      <c r="L844" s="52" t="n">
        <v>0</v>
      </c>
      <c r="M844" s="52" t="n">
        <v>125</v>
      </c>
      <c r="N844" s="53" t="n">
        <f aca="false">D844*$D$13</f>
        <v>125</v>
      </c>
      <c r="O844" s="53" t="n">
        <f aca="false">E844*$E$13</f>
        <v>0</v>
      </c>
      <c r="P844" s="53" t="n">
        <f aca="false">F844*$F$13</f>
        <v>0</v>
      </c>
      <c r="Q844" s="53" t="n">
        <f aca="false">G844*$G$13</f>
        <v>0</v>
      </c>
      <c r="R844" s="53" t="n">
        <f aca="false">H844*$H$13</f>
        <v>0</v>
      </c>
      <c r="S844" s="53" t="n">
        <f aca="false">(N844/100)*(I844*$I$13)+(N844/100)*(J844*$J$13)+(N844/100)*(M844*$M$13)</f>
        <v>400</v>
      </c>
      <c r="T844" s="53" t="n">
        <f aca="false">(O844/100)*(K844*$K$13)+(O844/100)*(M844*$M$13)</f>
        <v>0</v>
      </c>
      <c r="U844" s="53" t="n">
        <f aca="false">(P844/100)*(K844*$K$13)+(P844/100)*(L844*$L$13)+(P844/100)*(M844*$M$13)</f>
        <v>0</v>
      </c>
      <c r="V844" s="53" t="n">
        <f aca="false">(Q844/100)*(L844*$L$13)+(Q844/100)*(M844*$M$13)</f>
        <v>0</v>
      </c>
      <c r="W844" s="53" t="n">
        <f aca="false">(R844/100)*(K844*$K$13)+(R844/100)*(L844*$L$13)+(R844/100)*(M844*$M$13)</f>
        <v>0</v>
      </c>
      <c r="X844" s="53" t="n">
        <f aca="false">N844+S844</f>
        <v>525</v>
      </c>
      <c r="Y844" s="53" t="n">
        <f aca="false">O844+T844</f>
        <v>0</v>
      </c>
      <c r="Z844" s="53" t="n">
        <f aca="false">P844+U844</f>
        <v>0</v>
      </c>
      <c r="AA844" s="53" t="n">
        <f aca="false">Q844+V844</f>
        <v>0</v>
      </c>
      <c r="AB844" s="53" t="n">
        <f aca="false">R844+W844</f>
        <v>0</v>
      </c>
      <c r="AC844" s="54" t="n">
        <f aca="false">ROUND(X844+Y844+Z844+AA844+AB844,1)</f>
        <v>525</v>
      </c>
      <c r="AD844" s="55" t="n">
        <f aca="false">(ROUND(AC844-AC834,1)/AC834)</f>
        <v>0.187782805429864</v>
      </c>
      <c r="AE844" s="46"/>
      <c r="AF844" s="47"/>
      <c r="AH844" s="59"/>
    </row>
    <row r="845" customFormat="false" ht="15" hidden="false" customHeight="false" outlineLevel="0" collapsed="false">
      <c r="A845" s="48" t="s">
        <v>39</v>
      </c>
      <c r="B845" s="58"/>
      <c r="C845" s="50" t="s">
        <v>15</v>
      </c>
      <c r="D845" s="51" t="n">
        <v>100</v>
      </c>
      <c r="E845" s="51" t="n">
        <v>0</v>
      </c>
      <c r="F845" s="51" t="n">
        <v>0</v>
      </c>
      <c r="G845" s="51" t="n">
        <v>0</v>
      </c>
      <c r="H845" s="51" t="n">
        <v>0</v>
      </c>
      <c r="I845" s="52" t="n">
        <v>20</v>
      </c>
      <c r="J845" s="52" t="n">
        <v>50</v>
      </c>
      <c r="K845" s="52" t="n">
        <v>120</v>
      </c>
      <c r="L845" s="52" t="n">
        <v>0</v>
      </c>
      <c r="M845" s="52" t="n">
        <v>0</v>
      </c>
      <c r="N845" s="53" t="n">
        <f aca="false">D845*$D$14</f>
        <v>125</v>
      </c>
      <c r="O845" s="53" t="n">
        <f aca="false">E845*$E$14</f>
        <v>0</v>
      </c>
      <c r="P845" s="53" t="n">
        <f aca="false">F845*$F$14</f>
        <v>0</v>
      </c>
      <c r="Q845" s="53" t="n">
        <f aca="false">G845*$G$14</f>
        <v>0</v>
      </c>
      <c r="R845" s="53" t="n">
        <f aca="false">H845*$H$14</f>
        <v>0</v>
      </c>
      <c r="S845" s="53" t="n">
        <f aca="false">(N845/100)*(I845*$I$14)+(N845/100)*(J845*$J$14)+(N845/100)*(K845*$K$14)+(K845/100)*(M845*$M$14)</f>
        <v>387.5</v>
      </c>
      <c r="T845" s="53" t="n">
        <f aca="false">(O845/100)*(K845*$K$14)</f>
        <v>0</v>
      </c>
      <c r="U845" s="53" t="n">
        <f aca="false">(P845/100)*(K845*$K$14)+(P845/100)*(L845*$L$14)</f>
        <v>0</v>
      </c>
      <c r="V845" s="53" t="n">
        <f aca="false">(Q845/100)*(L845*$L$14)</f>
        <v>0</v>
      </c>
      <c r="W845" s="53" t="n">
        <f aca="false">(R845/100)*(K845*$L$14)+(R845/100)*(L845*$M$14)</f>
        <v>0</v>
      </c>
      <c r="X845" s="53" t="n">
        <f aca="false">N845+S845</f>
        <v>512.5</v>
      </c>
      <c r="Y845" s="53" t="n">
        <f aca="false">O845+T845</f>
        <v>0</v>
      </c>
      <c r="Z845" s="53" t="n">
        <f aca="false">P845+U845</f>
        <v>0</v>
      </c>
      <c r="AA845" s="53" t="n">
        <f aca="false">Q845+V845</f>
        <v>0</v>
      </c>
      <c r="AB845" s="53" t="n">
        <f aca="false">R845+W845</f>
        <v>0</v>
      </c>
      <c r="AC845" s="54" t="n">
        <f aca="false">ROUND(X845+Y845+Z845+AA845+AB845,1)</f>
        <v>512.5</v>
      </c>
      <c r="AD845" s="55" t="n">
        <f aca="false">(ROUND(AC845-AC834,1)/AC834)</f>
        <v>0.159502262443439</v>
      </c>
      <c r="AE845" s="46"/>
      <c r="AF845" s="47"/>
      <c r="AH845" s="47"/>
    </row>
    <row r="846" customFormat="false" ht="15" hidden="false" customHeight="false" outlineLevel="0" collapsed="false">
      <c r="A846" s="48"/>
      <c r="B846" s="58"/>
      <c r="C846" s="50" t="s">
        <v>16</v>
      </c>
      <c r="D846" s="51" t="n">
        <v>100</v>
      </c>
      <c r="E846" s="51" t="n">
        <v>0</v>
      </c>
      <c r="F846" s="51" t="n">
        <v>0</v>
      </c>
      <c r="G846" s="51" t="n">
        <v>0</v>
      </c>
      <c r="H846" s="51" t="n">
        <v>0</v>
      </c>
      <c r="I846" s="52" t="n">
        <v>20</v>
      </c>
      <c r="J846" s="52" t="n">
        <v>50</v>
      </c>
      <c r="K846" s="52" t="n">
        <v>0</v>
      </c>
      <c r="L846" s="52" t="n">
        <v>120</v>
      </c>
      <c r="M846" s="52" t="n">
        <v>0</v>
      </c>
      <c r="N846" s="53" t="n">
        <f aca="false">D846*$D$15</f>
        <v>125</v>
      </c>
      <c r="O846" s="53" t="n">
        <f aca="false">E846*$E$15</f>
        <v>0</v>
      </c>
      <c r="P846" s="53" t="n">
        <f aca="false">F846*$F$15</f>
        <v>0</v>
      </c>
      <c r="Q846" s="53" t="n">
        <f aca="false">G846*$G$15</f>
        <v>0</v>
      </c>
      <c r="R846" s="53" t="n">
        <f aca="false">H846*$H$15</f>
        <v>0</v>
      </c>
      <c r="S846" s="53" t="n">
        <f aca="false">(N846/100)*(I846*$I$15)+(N846/100)*(J846*$J$15)+(N846/100)*(L846*$L$15)+(L846/100)*(M846*$M$15)</f>
        <v>387.5</v>
      </c>
      <c r="T846" s="53" t="n">
        <f aca="false">(O846/100)*(K846*$K$15)</f>
        <v>0</v>
      </c>
      <c r="U846" s="53" t="n">
        <f aca="false">(P846/100)*(K846*$K$15)+(P846/100)*(L846*$L$15)</f>
        <v>0</v>
      </c>
      <c r="V846" s="53" t="n">
        <f aca="false">(Q846/100)*(L846*$L$15)</f>
        <v>0</v>
      </c>
      <c r="W846" s="53" t="n">
        <f aca="false">(R846/100)*(K846*$K$15)+(R846/100)*(L846*$L$15)</f>
        <v>0</v>
      </c>
      <c r="X846" s="53" t="n">
        <f aca="false">N846+S846</f>
        <v>512.5</v>
      </c>
      <c r="Y846" s="53" t="n">
        <f aca="false">O846+T846</f>
        <v>0</v>
      </c>
      <c r="Z846" s="53" t="n">
        <f aca="false">P846+U846</f>
        <v>0</v>
      </c>
      <c r="AA846" s="53" t="n">
        <f aca="false">Q846+V846</f>
        <v>0</v>
      </c>
      <c r="AB846" s="53" t="n">
        <f aca="false">R846+W846</f>
        <v>0</v>
      </c>
      <c r="AC846" s="54" t="n">
        <f aca="false">ROUND(X846+Y846+Z846+AA846+AB846,1)</f>
        <v>512.5</v>
      </c>
      <c r="AD846" s="55" t="n">
        <f aca="false">(ROUND(AC846-AC834,1)/AC834)</f>
        <v>0.159502262443439</v>
      </c>
      <c r="AE846" s="46"/>
      <c r="AF846" s="47"/>
      <c r="AH846" s="59"/>
    </row>
    <row r="847" customFormat="false" ht="15" hidden="false" customHeight="false" outlineLevel="0" collapsed="false">
      <c r="A847" s="48"/>
      <c r="B847" s="58"/>
      <c r="C847" s="50" t="s">
        <v>17</v>
      </c>
      <c r="D847" s="51" t="n">
        <v>100</v>
      </c>
      <c r="E847" s="51" t="n">
        <v>0</v>
      </c>
      <c r="F847" s="51" t="n">
        <v>0</v>
      </c>
      <c r="G847" s="51" t="n">
        <v>0</v>
      </c>
      <c r="H847" s="51" t="n">
        <v>0</v>
      </c>
      <c r="I847" s="52" t="n">
        <v>20</v>
      </c>
      <c r="J847" s="52" t="n">
        <v>85</v>
      </c>
      <c r="K847" s="52" t="n">
        <v>0</v>
      </c>
      <c r="L847" s="52" t="n">
        <v>0</v>
      </c>
      <c r="M847" s="52" t="n">
        <v>50</v>
      </c>
      <c r="N847" s="53" t="n">
        <f aca="false">D847*$D$16</f>
        <v>125</v>
      </c>
      <c r="O847" s="53" t="n">
        <f aca="false">E847*$E$16</f>
        <v>0</v>
      </c>
      <c r="P847" s="53" t="n">
        <f aca="false">F847*$F$16</f>
        <v>0</v>
      </c>
      <c r="Q847" s="53" t="n">
        <f aca="false">G847*$G$16</f>
        <v>0</v>
      </c>
      <c r="R847" s="53" t="n">
        <f aca="false">H847*$H$16</f>
        <v>0</v>
      </c>
      <c r="S847" s="53" t="n">
        <f aca="false">(N847/100)*(I847*$I$16)+(N847/100)*(J847*$J$16)+(N847/100)*(M847*$M$16)</f>
        <v>353.125</v>
      </c>
      <c r="T847" s="53" t="n">
        <f aca="false">(O847/100)*(K847*$K$16)</f>
        <v>0</v>
      </c>
      <c r="U847" s="53" t="n">
        <f aca="false">(P847/100)*(K847*$K$16)+(P847/100)*(L847*$L$16)</f>
        <v>0</v>
      </c>
      <c r="V847" s="53" t="n">
        <f aca="false">(Q847/100)*(L847*$L$16)</f>
        <v>0</v>
      </c>
      <c r="W847" s="53" t="n">
        <f aca="false">(R847/100)*(K847*$K$16)+(R847/100)*(L847*$L$16)</f>
        <v>0</v>
      </c>
      <c r="X847" s="53" t="n">
        <f aca="false">N847+S847</f>
        <v>478.125</v>
      </c>
      <c r="Y847" s="53" t="n">
        <f aca="false">O847+T847</f>
        <v>0</v>
      </c>
      <c r="Z847" s="53" t="n">
        <f aca="false">P847+U847</f>
        <v>0</v>
      </c>
      <c r="AA847" s="53" t="n">
        <f aca="false">Q847+V847</f>
        <v>0</v>
      </c>
      <c r="AB847" s="53" t="n">
        <f aca="false">R847+W847</f>
        <v>0</v>
      </c>
      <c r="AC847" s="54" t="n">
        <f aca="false">ROUND(X847+Y847+Z847+AA847+AB847,1)</f>
        <v>478.1</v>
      </c>
      <c r="AD847" s="55" t="n">
        <f aca="false">(ROUND(AC847-AC834,1)/AC834)</f>
        <v>0.0816742081447964</v>
      </c>
      <c r="AE847" s="46" t="s">
        <v>28</v>
      </c>
      <c r="AF847" s="47"/>
      <c r="AH847" s="59"/>
    </row>
    <row r="848" customFormat="false" ht="15" hidden="false" customHeight="false" outlineLevel="0" collapsed="false">
      <c r="A848" s="48"/>
      <c r="B848" s="58"/>
      <c r="C848" s="50" t="s">
        <v>18</v>
      </c>
      <c r="D848" s="51" t="n">
        <v>100</v>
      </c>
      <c r="E848" s="51" t="n">
        <v>0</v>
      </c>
      <c r="F848" s="51" t="n">
        <v>0</v>
      </c>
      <c r="G848" s="51" t="n">
        <v>0</v>
      </c>
      <c r="H848" s="51" t="n">
        <v>0</v>
      </c>
      <c r="I848" s="52" t="n">
        <v>60</v>
      </c>
      <c r="J848" s="52" t="n">
        <v>50</v>
      </c>
      <c r="K848" s="52" t="n">
        <v>0</v>
      </c>
      <c r="L848" s="52" t="n">
        <v>0</v>
      </c>
      <c r="M848" s="52" t="n">
        <v>50</v>
      </c>
      <c r="N848" s="53" t="n">
        <f aca="false">D848*$D$17</f>
        <v>125</v>
      </c>
      <c r="O848" s="53" t="n">
        <f aca="false">E848*$E$17</f>
        <v>0</v>
      </c>
      <c r="P848" s="53" t="n">
        <f aca="false">F848*$F$17</f>
        <v>0</v>
      </c>
      <c r="Q848" s="53" t="n">
        <f aca="false">G848*$G$17</f>
        <v>0</v>
      </c>
      <c r="R848" s="53" t="n">
        <f aca="false">H848*$H$17</f>
        <v>0</v>
      </c>
      <c r="S848" s="53" t="n">
        <f aca="false">(N848/100)*(I848*$I$17)+(N848/100)*(J848*$J$17)+(N848/100)*(M848*$M$17)</f>
        <v>312.5</v>
      </c>
      <c r="T848" s="53" t="n">
        <f aca="false">(O848/100)*(K848*$K$17)</f>
        <v>0</v>
      </c>
      <c r="U848" s="53" t="n">
        <f aca="false">(P848/100)*(K848*$K$17)+(P848/100)*(L848*$L$17)</f>
        <v>0</v>
      </c>
      <c r="V848" s="53" t="n">
        <f aca="false">(Q848/100)*(L848*$L$17)</f>
        <v>0</v>
      </c>
      <c r="W848" s="53" t="n">
        <f aca="false">(R848/100)*(K848*$K$17)+(R848/100)*(L848*$L$17)</f>
        <v>0</v>
      </c>
      <c r="X848" s="53" t="n">
        <f aca="false">N848+S848</f>
        <v>437.5</v>
      </c>
      <c r="Y848" s="53" t="n">
        <f aca="false">O848+T848</f>
        <v>0</v>
      </c>
      <c r="Z848" s="53" t="n">
        <f aca="false">P848+U848</f>
        <v>0</v>
      </c>
      <c r="AA848" s="53" t="n">
        <f aca="false">Q848+V848</f>
        <v>0</v>
      </c>
      <c r="AB848" s="53" t="n">
        <f aca="false">R848+W848</f>
        <v>0</v>
      </c>
      <c r="AC848" s="54" t="n">
        <f aca="false">ROUND(X848+Y848+Z848+AA848+AB848,1)</f>
        <v>437.5</v>
      </c>
      <c r="AD848" s="55" t="n">
        <f aca="false">(ROUND(AC848-AC834,1)/AC834)</f>
        <v>-0.0101809954751131</v>
      </c>
      <c r="AE848" s="46"/>
      <c r="AF848" s="47"/>
      <c r="AH848" s="59"/>
    </row>
    <row r="849" customFormat="false" ht="15" hidden="false" customHeight="false" outlineLevel="0" collapsed="false">
      <c r="A849" s="56" t="s">
        <v>19</v>
      </c>
      <c r="B849" s="39" t="s">
        <v>101</v>
      </c>
      <c r="C849" s="40" t="s">
        <v>4</v>
      </c>
      <c r="D849" s="41" t="n">
        <v>152</v>
      </c>
      <c r="E849" s="41" t="n">
        <v>0</v>
      </c>
      <c r="F849" s="41" t="n">
        <v>0</v>
      </c>
      <c r="G849" s="41" t="n">
        <v>0</v>
      </c>
      <c r="H849" s="41" t="n">
        <v>0</v>
      </c>
      <c r="I849" s="42" t="n">
        <v>60</v>
      </c>
      <c r="J849" s="42" t="n">
        <v>0</v>
      </c>
      <c r="K849" s="42" t="n">
        <v>0</v>
      </c>
      <c r="L849" s="42" t="n">
        <v>0</v>
      </c>
      <c r="M849" s="42" t="n">
        <v>0</v>
      </c>
      <c r="N849" s="43" t="n">
        <f aca="false">D849*$D$3</f>
        <v>197.6</v>
      </c>
      <c r="O849" s="43" t="n">
        <f aca="false">E849*$E$3</f>
        <v>0</v>
      </c>
      <c r="P849" s="43" t="n">
        <f aca="false">F849*$F$3</f>
        <v>0</v>
      </c>
      <c r="Q849" s="43" t="n">
        <f aca="false">G849*$G$3</f>
        <v>0</v>
      </c>
      <c r="R849" s="43" t="n">
        <f aca="false">H849*$H$3</f>
        <v>0</v>
      </c>
      <c r="S849" s="43" t="n">
        <f aca="false">(N849/100)*(I849*$I$3)+(N849/100)*(J849*$J$3)</f>
        <v>237.12</v>
      </c>
      <c r="T849" s="43" t="n">
        <f aca="false">(O849/100)*(K849*$K$3)</f>
        <v>0</v>
      </c>
      <c r="U849" s="43" t="n">
        <f aca="false">(P849/100)*(K849*$K$3)+(P849/100)*(L849*$L$3)</f>
        <v>0</v>
      </c>
      <c r="V849" s="43" t="n">
        <f aca="false">(Q849/100)*(L849*$L$3)</f>
        <v>0</v>
      </c>
      <c r="W849" s="43" t="n">
        <f aca="false">(R849/100)*(K849*$K$3)+(R849/100)*(L849*$L$3)</f>
        <v>0</v>
      </c>
      <c r="X849" s="43" t="n">
        <f aca="false">N849+S849</f>
        <v>434.72</v>
      </c>
      <c r="Y849" s="43" t="n">
        <f aca="false">O849+T849</f>
        <v>0</v>
      </c>
      <c r="Z849" s="43" t="n">
        <f aca="false">P849+U849</f>
        <v>0</v>
      </c>
      <c r="AA849" s="43" t="n">
        <f aca="false">Q849+V849</f>
        <v>0</v>
      </c>
      <c r="AB849" s="43" t="n">
        <f aca="false">R849+W849</f>
        <v>0</v>
      </c>
      <c r="AC849" s="44" t="n">
        <f aca="false">ROUND(X849+Y849+Z849+AA849+AB849,1)</f>
        <v>434.7</v>
      </c>
      <c r="AD849" s="45" t="n">
        <v>0</v>
      </c>
      <c r="AE849" s="46"/>
      <c r="AF849" s="47"/>
      <c r="AH849" s="59"/>
    </row>
    <row r="850" customFormat="false" ht="15" hidden="false" customHeight="false" outlineLevel="0" collapsed="false">
      <c r="A850" s="48" t="s">
        <v>29</v>
      </c>
      <c r="B850" s="49" t="n">
        <v>32</v>
      </c>
      <c r="C850" s="50" t="s">
        <v>5</v>
      </c>
      <c r="D850" s="51" t="n">
        <v>152</v>
      </c>
      <c r="E850" s="51" t="n">
        <v>0</v>
      </c>
      <c r="F850" s="51" t="n">
        <v>0</v>
      </c>
      <c r="G850" s="51" t="n">
        <v>0</v>
      </c>
      <c r="H850" s="51" t="n">
        <v>0</v>
      </c>
      <c r="I850" s="52" t="n">
        <v>65</v>
      </c>
      <c r="J850" s="52" t="n">
        <v>10</v>
      </c>
      <c r="K850" s="52" t="n">
        <v>0</v>
      </c>
      <c r="L850" s="52" t="n">
        <v>0</v>
      </c>
      <c r="M850" s="52" t="n">
        <v>0</v>
      </c>
      <c r="N850" s="53" t="n">
        <f aca="false">D850*$D$4</f>
        <v>190</v>
      </c>
      <c r="O850" s="53" t="n">
        <f aca="false">E850*$E$4</f>
        <v>0</v>
      </c>
      <c r="P850" s="53" t="n">
        <f aca="false">F850*$F$4</f>
        <v>0</v>
      </c>
      <c r="Q850" s="53" t="n">
        <f aca="false">G850*$G$4</f>
        <v>0</v>
      </c>
      <c r="R850" s="53" t="n">
        <f aca="false">H850*$H$4</f>
        <v>0</v>
      </c>
      <c r="S850" s="53" t="n">
        <f aca="false">(N850/100)*(I850*$I$4)+(N850/100)*(J850*$J$4)</f>
        <v>285</v>
      </c>
      <c r="T850" s="53" t="n">
        <f aca="false">(O850/100)*(K850*$K$4)</f>
        <v>0</v>
      </c>
      <c r="U850" s="53" t="n">
        <f aca="false">(P850/100)*(K850*$K$4)+(P850/100)*(L850*$L$4)</f>
        <v>0</v>
      </c>
      <c r="V850" s="53" t="n">
        <f aca="false">(Q850/100)*(L850*$L$4)</f>
        <v>0</v>
      </c>
      <c r="W850" s="53" t="n">
        <f aca="false">(R850/100)*(K850*$K$4)+(R850/100)*(L850*$L$4)</f>
        <v>0</v>
      </c>
      <c r="X850" s="53" t="n">
        <f aca="false">N850+S850</f>
        <v>475</v>
      </c>
      <c r="Y850" s="53" t="n">
        <f aca="false">O850+T850</f>
        <v>0</v>
      </c>
      <c r="Z850" s="53" t="n">
        <f aca="false">P850+U850</f>
        <v>0</v>
      </c>
      <c r="AA850" s="53" t="n">
        <f aca="false">Q850+V850</f>
        <v>0</v>
      </c>
      <c r="AB850" s="53" t="n">
        <f aca="false">R850+W850</f>
        <v>0</v>
      </c>
      <c r="AC850" s="54" t="n">
        <f aca="false">ROUND(X850+Y850+Z850+AA850+AB850,1)</f>
        <v>475</v>
      </c>
      <c r="AD850" s="55" t="n">
        <f aca="false">(ROUND(AC850-AC849,1)/AC849)</f>
        <v>0.0927076144467449</v>
      </c>
      <c r="AE850" s="46"/>
      <c r="AF850" s="47"/>
      <c r="AH850" s="59"/>
    </row>
    <row r="851" customFormat="false" ht="15" hidden="false" customHeight="false" outlineLevel="0" collapsed="false">
      <c r="A851" s="48" t="s">
        <v>30</v>
      </c>
      <c r="B851" s="49" t="n">
        <v>0</v>
      </c>
      <c r="C851" s="50" t="s">
        <v>6</v>
      </c>
      <c r="D851" s="51" t="n">
        <v>152</v>
      </c>
      <c r="E851" s="51" t="n">
        <v>0</v>
      </c>
      <c r="F851" s="51" t="n">
        <v>0</v>
      </c>
      <c r="G851" s="51" t="n">
        <v>0</v>
      </c>
      <c r="H851" s="51" t="n">
        <v>0</v>
      </c>
      <c r="I851" s="52" t="n">
        <v>60</v>
      </c>
      <c r="J851" s="52" t="n">
        <v>0</v>
      </c>
      <c r="K851" s="52" t="n">
        <v>0</v>
      </c>
      <c r="L851" s="52" t="n">
        <v>0</v>
      </c>
      <c r="M851" s="52" t="n">
        <v>0</v>
      </c>
      <c r="N851" s="53" t="n">
        <f aca="false">D851*$D$5</f>
        <v>197.6</v>
      </c>
      <c r="O851" s="53" t="n">
        <f aca="false">E851*$E$5</f>
        <v>0</v>
      </c>
      <c r="P851" s="53" t="n">
        <f aca="false">F851*$F$5</f>
        <v>0</v>
      </c>
      <c r="Q851" s="53" t="n">
        <f aca="false">G851*$G$5</f>
        <v>0</v>
      </c>
      <c r="R851" s="53" t="n">
        <f aca="false">H851*$H$5</f>
        <v>0</v>
      </c>
      <c r="S851" s="53" t="n">
        <f aca="false">(N851/100)*(I851*$I$5)+(N851/100)*(J851*$J$5)</f>
        <v>237.12</v>
      </c>
      <c r="T851" s="53" t="n">
        <f aca="false">(O851/100)*(K851*$K$5)</f>
        <v>0</v>
      </c>
      <c r="U851" s="53" t="n">
        <f aca="false">(P851/100)*(K851*$K$5)+(P851/100)*(L851*$L$5)</f>
        <v>0</v>
      </c>
      <c r="V851" s="53" t="n">
        <f aca="false">(Q851/100)*(L851*$L$5)</f>
        <v>0</v>
      </c>
      <c r="W851" s="53" t="n">
        <f aca="false">(R851/100)*(K851*$K$5)+(R851/100)*(L851*$L$5)</f>
        <v>0</v>
      </c>
      <c r="X851" s="53" t="n">
        <f aca="false">N851+S851</f>
        <v>434.72</v>
      </c>
      <c r="Y851" s="53" t="n">
        <f aca="false">O851+T851</f>
        <v>0</v>
      </c>
      <c r="Z851" s="53" t="n">
        <f aca="false">P851+U851</f>
        <v>0</v>
      </c>
      <c r="AA851" s="53" t="n">
        <f aca="false">Q851+V851</f>
        <v>0</v>
      </c>
      <c r="AB851" s="53" t="n">
        <f aca="false">R851+W851</f>
        <v>0</v>
      </c>
      <c r="AC851" s="54" t="n">
        <f aca="false">ROUND(X851+Y851+Z851+AA851+AB851,1)</f>
        <v>434.7</v>
      </c>
      <c r="AD851" s="55" t="n">
        <f aca="false">(ROUND(AC851-AC849,1)/AC849)</f>
        <v>0</v>
      </c>
      <c r="AE851" s="46"/>
      <c r="AF851" s="47"/>
      <c r="AH851" s="59"/>
    </row>
    <row r="852" customFormat="false" ht="15" hidden="false" customHeight="false" outlineLevel="0" collapsed="false">
      <c r="A852" s="48" t="s">
        <v>31</v>
      </c>
      <c r="B852" s="49" t="n">
        <v>0</v>
      </c>
      <c r="C852" s="50" t="s">
        <v>7</v>
      </c>
      <c r="D852" s="51" t="n">
        <v>152</v>
      </c>
      <c r="E852" s="51" t="n">
        <v>0</v>
      </c>
      <c r="F852" s="51" t="n">
        <v>0</v>
      </c>
      <c r="G852" s="51" t="n">
        <v>0</v>
      </c>
      <c r="H852" s="51" t="n">
        <v>0</v>
      </c>
      <c r="I852" s="52" t="n">
        <v>60</v>
      </c>
      <c r="J852" s="52" t="n">
        <v>0</v>
      </c>
      <c r="K852" s="52" t="n">
        <v>0</v>
      </c>
      <c r="L852" s="52" t="n">
        <v>0</v>
      </c>
      <c r="M852" s="52" t="n">
        <v>0</v>
      </c>
      <c r="N852" s="53" t="n">
        <f aca="false">D852*$D$6</f>
        <v>197.6</v>
      </c>
      <c r="O852" s="53" t="n">
        <f aca="false">E852*$E$6</f>
        <v>0</v>
      </c>
      <c r="P852" s="53" t="n">
        <f aca="false">F852*$F$6</f>
        <v>0</v>
      </c>
      <c r="Q852" s="53" t="n">
        <f aca="false">G852*$G$6</f>
        <v>0</v>
      </c>
      <c r="R852" s="53" t="n">
        <f aca="false">H852*$H$6</f>
        <v>0</v>
      </c>
      <c r="S852" s="53" t="n">
        <f aca="false">(N852/100)*(I852*$I$6)+(N852/100)*(J852*$J$6)</f>
        <v>237.12</v>
      </c>
      <c r="T852" s="53" t="n">
        <f aca="false">(O852/100)*(K852*$K$6)</f>
        <v>0</v>
      </c>
      <c r="U852" s="53" t="n">
        <f aca="false">(P852/100)*(K852*$K$6)+(P852/100)*(L852*$L$6)</f>
        <v>0</v>
      </c>
      <c r="V852" s="53" t="n">
        <f aca="false">(Q852/100)*(L852*$L$6)</f>
        <v>0</v>
      </c>
      <c r="W852" s="53" t="n">
        <f aca="false">(R852/100)*(K852*$K$6)+(R852/100)*(L852*$L$6)</f>
        <v>0</v>
      </c>
      <c r="X852" s="53" t="n">
        <f aca="false">N852+S852</f>
        <v>434.72</v>
      </c>
      <c r="Y852" s="53" t="n">
        <f aca="false">O852+T852</f>
        <v>0</v>
      </c>
      <c r="Z852" s="53" t="n">
        <f aca="false">P852+U852</f>
        <v>0</v>
      </c>
      <c r="AA852" s="53" t="n">
        <f aca="false">Q852+V852</f>
        <v>0</v>
      </c>
      <c r="AB852" s="53" t="n">
        <f aca="false">R852+W852</f>
        <v>0</v>
      </c>
      <c r="AC852" s="54" t="n">
        <f aca="false">ROUND(X852+Y852+Z852+AA852+AB852,1)</f>
        <v>434.7</v>
      </c>
      <c r="AD852" s="55" t="n">
        <f aca="false">(ROUND(AC852-AC849,1)/AC849)</f>
        <v>0</v>
      </c>
      <c r="AE852" s="46"/>
      <c r="AF852" s="47"/>
      <c r="AH852" s="59"/>
    </row>
    <row r="853" customFormat="false" ht="15" hidden="false" customHeight="false" outlineLevel="0" collapsed="false">
      <c r="A853" s="48" t="s">
        <v>32</v>
      </c>
      <c r="B853" s="49" t="n">
        <v>0</v>
      </c>
      <c r="C853" s="50" t="s">
        <v>8</v>
      </c>
      <c r="D853" s="51" t="n">
        <v>152</v>
      </c>
      <c r="E853" s="51" t="n">
        <v>0</v>
      </c>
      <c r="F853" s="51" t="n">
        <v>0</v>
      </c>
      <c r="G853" s="51" t="n">
        <v>0</v>
      </c>
      <c r="H853" s="51" t="n">
        <v>0</v>
      </c>
      <c r="I853" s="52" t="n">
        <v>60</v>
      </c>
      <c r="J853" s="52" t="n">
        <v>0</v>
      </c>
      <c r="K853" s="52" t="n">
        <v>0</v>
      </c>
      <c r="L853" s="52" t="n">
        <v>0</v>
      </c>
      <c r="M853" s="52" t="n">
        <v>0</v>
      </c>
      <c r="N853" s="53" t="n">
        <f aca="false">D853*$D$7</f>
        <v>197.6</v>
      </c>
      <c r="O853" s="53" t="n">
        <f aca="false">E853*$E$7</f>
        <v>0</v>
      </c>
      <c r="P853" s="53" t="n">
        <f aca="false">F853*$F$7</f>
        <v>0</v>
      </c>
      <c r="Q853" s="53" t="n">
        <f aca="false">G853*$G$7</f>
        <v>0</v>
      </c>
      <c r="R853" s="53" t="n">
        <f aca="false">H853*$H$7</f>
        <v>0</v>
      </c>
      <c r="S853" s="53" t="n">
        <f aca="false">(N853/100)*(I853*$I$7)+(N853/100)*(J853*$J$7)</f>
        <v>237.12</v>
      </c>
      <c r="T853" s="53" t="n">
        <f aca="false">(O853/100)*(K853*$K$7)</f>
        <v>0</v>
      </c>
      <c r="U853" s="53" t="n">
        <f aca="false">(P853/100)*(K853*$K$7)+(P853/100)*(L853*$L$7)</f>
        <v>0</v>
      </c>
      <c r="V853" s="53" t="n">
        <f aca="false">(Q853/100)*(L853*$L$7)</f>
        <v>0</v>
      </c>
      <c r="W853" s="53" t="n">
        <f aca="false">(R853/100)*(K853*$K$7)+(R853/100)*(L853*$L$7)</f>
        <v>0</v>
      </c>
      <c r="X853" s="53" t="n">
        <f aca="false">N853+S853</f>
        <v>434.72</v>
      </c>
      <c r="Y853" s="53" t="n">
        <f aca="false">O853+T853</f>
        <v>0</v>
      </c>
      <c r="Z853" s="53" t="n">
        <f aca="false">P853+U853</f>
        <v>0</v>
      </c>
      <c r="AA853" s="53" t="n">
        <f aca="false">Q853+V853</f>
        <v>0</v>
      </c>
      <c r="AB853" s="53" t="n">
        <f aca="false">R853+W853</f>
        <v>0</v>
      </c>
      <c r="AC853" s="54" t="n">
        <f aca="false">ROUND(X853+Y853+Z853+AA853+AB853,1)</f>
        <v>434.7</v>
      </c>
      <c r="AD853" s="55" t="n">
        <f aca="false">(ROUND(AC853-AC849,1)/AC849)</f>
        <v>0</v>
      </c>
      <c r="AE853" s="46"/>
      <c r="AF853" s="47"/>
      <c r="AH853" s="59"/>
    </row>
    <row r="854" customFormat="false" ht="15" hidden="false" customHeight="false" outlineLevel="0" collapsed="false">
      <c r="A854" s="48" t="s">
        <v>33</v>
      </c>
      <c r="B854" s="49"/>
      <c r="C854" s="50" t="s">
        <v>9</v>
      </c>
      <c r="D854" s="51" t="n">
        <v>152</v>
      </c>
      <c r="E854" s="51" t="n">
        <v>0</v>
      </c>
      <c r="F854" s="51" t="n">
        <v>0</v>
      </c>
      <c r="G854" s="51" t="n">
        <v>0</v>
      </c>
      <c r="H854" s="51" t="n">
        <v>0</v>
      </c>
      <c r="I854" s="52" t="n">
        <v>60</v>
      </c>
      <c r="J854" s="52" t="n">
        <v>0</v>
      </c>
      <c r="K854" s="52" t="n">
        <v>0</v>
      </c>
      <c r="L854" s="52" t="n">
        <v>0</v>
      </c>
      <c r="M854" s="52" t="n">
        <v>0</v>
      </c>
      <c r="N854" s="53" t="n">
        <f aca="false">D854*$D$8</f>
        <v>197.6</v>
      </c>
      <c r="O854" s="53" t="n">
        <f aca="false">E854*$E$8</f>
        <v>0</v>
      </c>
      <c r="P854" s="53" t="n">
        <f aca="false">F854*$F$8</f>
        <v>0</v>
      </c>
      <c r="Q854" s="53" t="n">
        <f aca="false">G854*$G$8</f>
        <v>0</v>
      </c>
      <c r="R854" s="53" t="n">
        <f aca="false">H854*$H$8</f>
        <v>0</v>
      </c>
      <c r="S854" s="53" t="n">
        <f aca="false">(N854/100)*(I854*$I$8)+(N854/100)*(J854*$J$8)</f>
        <v>237.12</v>
      </c>
      <c r="T854" s="53" t="n">
        <f aca="false">(O854/100)*(K854*$K$8)</f>
        <v>0</v>
      </c>
      <c r="U854" s="53" t="n">
        <f aca="false">(P854/100)*(K854*$K$8)+(P854/100)*(L854*$L$8)</f>
        <v>0</v>
      </c>
      <c r="V854" s="53" t="n">
        <f aca="false">(Q854/100)*(L854*$L$8)</f>
        <v>0</v>
      </c>
      <c r="W854" s="53" t="n">
        <f aca="false">(R854/100)*(K854*$K$8)+(R854/100)*(L854*$L$8)</f>
        <v>0</v>
      </c>
      <c r="X854" s="53" t="n">
        <f aca="false">N854+S854</f>
        <v>434.72</v>
      </c>
      <c r="Y854" s="53" t="n">
        <f aca="false">O854+T854</f>
        <v>0</v>
      </c>
      <c r="Z854" s="53" t="n">
        <f aca="false">P854+U854</f>
        <v>0</v>
      </c>
      <c r="AA854" s="53" t="n">
        <f aca="false">Q854+V854</f>
        <v>0</v>
      </c>
      <c r="AB854" s="53" t="n">
        <f aca="false">R854+W854</f>
        <v>0</v>
      </c>
      <c r="AC854" s="54" t="n">
        <f aca="false">ROUND(X854+Y854+Z854+AA854+AB854,1)</f>
        <v>434.7</v>
      </c>
      <c r="AD854" s="55" t="n">
        <f aca="false">(ROUND(AC854-AC849,1)/AC849)</f>
        <v>0</v>
      </c>
      <c r="AE854" s="46"/>
      <c r="AF854" s="47"/>
      <c r="AH854" s="59"/>
    </row>
    <row r="855" customFormat="false" ht="15" hidden="false" customHeight="false" outlineLevel="0" collapsed="false">
      <c r="A855" s="48" t="s">
        <v>34</v>
      </c>
      <c r="B855" s="49"/>
      <c r="C855" s="50" t="s">
        <v>10</v>
      </c>
      <c r="D855" s="51" t="n">
        <v>76</v>
      </c>
      <c r="E855" s="51" t="n">
        <v>152</v>
      </c>
      <c r="F855" s="51" t="n">
        <v>0</v>
      </c>
      <c r="G855" s="51" t="n">
        <v>0</v>
      </c>
      <c r="H855" s="51" t="n">
        <v>0</v>
      </c>
      <c r="I855" s="52" t="n">
        <v>60</v>
      </c>
      <c r="J855" s="52" t="n">
        <v>0</v>
      </c>
      <c r="K855" s="52" t="n">
        <v>70</v>
      </c>
      <c r="L855" s="52" t="n">
        <v>0</v>
      </c>
      <c r="M855" s="52" t="n">
        <v>0</v>
      </c>
      <c r="N855" s="53" t="n">
        <f aca="false">D855*$D$9</f>
        <v>95</v>
      </c>
      <c r="O855" s="53" t="n">
        <f aca="false">E855*$E$9</f>
        <v>190</v>
      </c>
      <c r="P855" s="53" t="n">
        <f aca="false">F855*$F$9</f>
        <v>0</v>
      </c>
      <c r="Q855" s="53" t="n">
        <f aca="false">G855*$G$9</f>
        <v>0</v>
      </c>
      <c r="R855" s="53" t="n">
        <f aca="false">H855*$H$9</f>
        <v>0</v>
      </c>
      <c r="S855" s="53" t="n">
        <f aca="false">(N855/100)*(I855*$I$9)+(N855/100)*(J855*$J$9)</f>
        <v>57</v>
      </c>
      <c r="T855" s="53" t="n">
        <f aca="false">(O855/100)*(K855*$K$9)</f>
        <v>186.2</v>
      </c>
      <c r="U855" s="53" t="n">
        <f aca="false">(P855/100)*(K855*$K$9)+(P855/100)*(L855*$L$9)</f>
        <v>0</v>
      </c>
      <c r="V855" s="53" t="n">
        <f aca="false">(Q855/100)*(L855*$L$9)</f>
        <v>0</v>
      </c>
      <c r="W855" s="53" t="n">
        <f aca="false">(R855/100)*(K855*$K$9)+(R855/100)*(L855*$L$9)</f>
        <v>0</v>
      </c>
      <c r="X855" s="53" t="n">
        <f aca="false">N855+S855</f>
        <v>152</v>
      </c>
      <c r="Y855" s="53" t="n">
        <f aca="false">O855+T855</f>
        <v>376.2</v>
      </c>
      <c r="Z855" s="53" t="n">
        <f aca="false">P855+U855</f>
        <v>0</v>
      </c>
      <c r="AA855" s="53" t="n">
        <f aca="false">Q855+V855</f>
        <v>0</v>
      </c>
      <c r="AB855" s="53" t="n">
        <f aca="false">R855+W855</f>
        <v>0</v>
      </c>
      <c r="AC855" s="54" t="n">
        <f aca="false">ROUND(X855+Y855+Z855+AA855+AB855,1)</f>
        <v>528.2</v>
      </c>
      <c r="AD855" s="55" t="n">
        <f aca="false">(ROUND(AC855-AC849,1)/AC849)</f>
        <v>0.21509086726478</v>
      </c>
      <c r="AE855" s="46"/>
      <c r="AF855" s="47"/>
      <c r="AH855" s="59"/>
    </row>
    <row r="856" customFormat="false" ht="15" hidden="false" customHeight="false" outlineLevel="0" collapsed="false">
      <c r="A856" s="48" t="s">
        <v>35</v>
      </c>
      <c r="B856" s="49"/>
      <c r="C856" s="50" t="s">
        <v>11</v>
      </c>
      <c r="D856" s="51" t="n">
        <v>76</v>
      </c>
      <c r="E856" s="51" t="n">
        <v>0</v>
      </c>
      <c r="F856" s="51" t="n">
        <v>152</v>
      </c>
      <c r="G856" s="51" t="n">
        <v>0</v>
      </c>
      <c r="H856" s="51" t="n">
        <v>0</v>
      </c>
      <c r="I856" s="52" t="n">
        <v>60</v>
      </c>
      <c r="J856" s="52" t="n">
        <v>0</v>
      </c>
      <c r="K856" s="52" t="n">
        <v>35</v>
      </c>
      <c r="L856" s="52" t="n">
        <v>35</v>
      </c>
      <c r="M856" s="52" t="n">
        <v>0</v>
      </c>
      <c r="N856" s="53" t="n">
        <f aca="false">D856*$D$10</f>
        <v>95</v>
      </c>
      <c r="O856" s="53" t="n">
        <f aca="false">E856*$E$10</f>
        <v>0</v>
      </c>
      <c r="P856" s="53" t="n">
        <f aca="false">F856*$F$10</f>
        <v>190</v>
      </c>
      <c r="Q856" s="53" t="n">
        <f aca="false">G856*$G$10</f>
        <v>0</v>
      </c>
      <c r="R856" s="53" t="n">
        <f aca="false">H856*$H$10</f>
        <v>0</v>
      </c>
      <c r="S856" s="53" t="n">
        <f aca="false">(N856/100)*(I856*$I$10)+(N856/100)*(J856*$J$10)</f>
        <v>57</v>
      </c>
      <c r="T856" s="53" t="n">
        <f aca="false">(O856/100)*(K856*$J$10)</f>
        <v>0</v>
      </c>
      <c r="U856" s="53" t="n">
        <f aca="false">(P856/100)*(K856*$K$10)+(P856/100)*(L856*$L$10)</f>
        <v>186.2</v>
      </c>
      <c r="V856" s="53" t="n">
        <f aca="false">(Q856/100)*(L856*$L$10)</f>
        <v>0</v>
      </c>
      <c r="W856" s="53" t="n">
        <f aca="false">(R856/100)*(K856*$K$10)+(R856/100)*(L856*$L$10)</f>
        <v>0</v>
      </c>
      <c r="X856" s="53" t="n">
        <f aca="false">N856+S856</f>
        <v>152</v>
      </c>
      <c r="Y856" s="53" t="n">
        <f aca="false">O856+T856</f>
        <v>0</v>
      </c>
      <c r="Z856" s="53" t="n">
        <f aca="false">P856+U856</f>
        <v>376.2</v>
      </c>
      <c r="AA856" s="53" t="n">
        <f aca="false">Q856+V856</f>
        <v>0</v>
      </c>
      <c r="AB856" s="53" t="n">
        <f aca="false">R856+W856</f>
        <v>0</v>
      </c>
      <c r="AC856" s="54" t="n">
        <f aca="false">ROUND(X856+Y856+Z856+AA856+AB856,1)</f>
        <v>528.2</v>
      </c>
      <c r="AD856" s="55" t="n">
        <f aca="false">(ROUND(AC856-AC849,1)/AC849)</f>
        <v>0.21509086726478</v>
      </c>
      <c r="AE856" s="46"/>
      <c r="AF856" s="47"/>
      <c r="AH856" s="59"/>
    </row>
    <row r="857" customFormat="false" ht="15" hidden="false" customHeight="false" outlineLevel="0" collapsed="false">
      <c r="A857" s="48" t="s">
        <v>36</v>
      </c>
      <c r="B857" s="49"/>
      <c r="C857" s="50" t="s">
        <v>12</v>
      </c>
      <c r="D857" s="51" t="n">
        <v>76</v>
      </c>
      <c r="E857" s="51" t="n">
        <v>0</v>
      </c>
      <c r="F857" s="51" t="n">
        <v>0</v>
      </c>
      <c r="G857" s="51" t="n">
        <v>152</v>
      </c>
      <c r="H857" s="51" t="n">
        <v>0</v>
      </c>
      <c r="I857" s="52" t="n">
        <v>60</v>
      </c>
      <c r="J857" s="52" t="n">
        <v>0</v>
      </c>
      <c r="K857" s="52" t="n">
        <v>0</v>
      </c>
      <c r="L857" s="52" t="n">
        <v>70</v>
      </c>
      <c r="M857" s="52" t="n">
        <v>0</v>
      </c>
      <c r="N857" s="53" t="n">
        <f aca="false">D857*$D$11</f>
        <v>95</v>
      </c>
      <c r="O857" s="53" t="n">
        <f aca="false">E857*$E$11</f>
        <v>0</v>
      </c>
      <c r="P857" s="53" t="n">
        <f aca="false">F857*$F$11</f>
        <v>0</v>
      </c>
      <c r="Q857" s="53" t="n">
        <f aca="false">G857*$G$11</f>
        <v>190</v>
      </c>
      <c r="R857" s="53" t="n">
        <f aca="false">H857*$H$11</f>
        <v>0</v>
      </c>
      <c r="S857" s="53" t="n">
        <f aca="false">(N857/100)*(I857*$I$11)+(N857/100)*(J857*$J$11)</f>
        <v>57</v>
      </c>
      <c r="T857" s="53" t="n">
        <f aca="false">(O857/100)*(K857*$K$11)</f>
        <v>0</v>
      </c>
      <c r="U857" s="53" t="n">
        <f aca="false">(P857/100)*(K857*$K$11)+(P857/100)*(L857*$L$11)</f>
        <v>0</v>
      </c>
      <c r="V857" s="53" t="n">
        <f aca="false">(Q857/100)*(L857*$L$11)</f>
        <v>186.2</v>
      </c>
      <c r="W857" s="53" t="n">
        <f aca="false">(R857/100)*(K857*$K$11)+(R857/100)*(L857*$L$11)</f>
        <v>0</v>
      </c>
      <c r="X857" s="53" t="n">
        <f aca="false">N857+S857</f>
        <v>152</v>
      </c>
      <c r="Y857" s="53" t="n">
        <f aca="false">O857+T857</f>
        <v>0</v>
      </c>
      <c r="Z857" s="53" t="n">
        <f aca="false">P857+U857</f>
        <v>0</v>
      </c>
      <c r="AA857" s="53" t="n">
        <f aca="false">Q857+V857</f>
        <v>376.2</v>
      </c>
      <c r="AB857" s="53" t="n">
        <f aca="false">R857+W857</f>
        <v>0</v>
      </c>
      <c r="AC857" s="54" t="n">
        <f aca="false">ROUND(X857+Y857+Z857+AA857+AB857,1)</f>
        <v>528.2</v>
      </c>
      <c r="AD857" s="55" t="n">
        <f aca="false">(ROUND(AC857-AC849,1)/AC849)</f>
        <v>0.21509086726478</v>
      </c>
      <c r="AE857" s="46"/>
      <c r="AF857" s="47"/>
      <c r="AH857" s="59"/>
    </row>
    <row r="858" customFormat="false" ht="15" hidden="false" customHeight="false" outlineLevel="0" collapsed="false">
      <c r="A858" s="48" t="s">
        <v>37</v>
      </c>
      <c r="B858" s="49"/>
      <c r="C858" s="50" t="s">
        <v>13</v>
      </c>
      <c r="D858" s="51" t="n">
        <v>76</v>
      </c>
      <c r="E858" s="51" t="n">
        <v>0</v>
      </c>
      <c r="F858" s="51" t="n">
        <v>0</v>
      </c>
      <c r="G858" s="51" t="n">
        <v>0</v>
      </c>
      <c r="H858" s="51" t="n">
        <v>152</v>
      </c>
      <c r="I858" s="52" t="n">
        <v>60</v>
      </c>
      <c r="J858" s="52" t="n">
        <v>0</v>
      </c>
      <c r="K858" s="52" t="n">
        <v>35</v>
      </c>
      <c r="L858" s="52" t="n">
        <v>35</v>
      </c>
      <c r="M858" s="52" t="n">
        <v>0</v>
      </c>
      <c r="N858" s="53" t="n">
        <f aca="false">D858*$D$12</f>
        <v>95</v>
      </c>
      <c r="O858" s="53" t="n">
        <f aca="false">E858*$E$12</f>
        <v>0</v>
      </c>
      <c r="P858" s="53" t="n">
        <f aca="false">F858*$F$12</f>
        <v>0</v>
      </c>
      <c r="Q858" s="53" t="n">
        <f aca="false">G858*$G$12</f>
        <v>0</v>
      </c>
      <c r="R858" s="53" t="n">
        <f aca="false">H858*$H$12</f>
        <v>190</v>
      </c>
      <c r="S858" s="53" t="n">
        <f aca="false">(N858/100)*(I858*$I$12)+(N858/100)*(J858*$J$12)</f>
        <v>57</v>
      </c>
      <c r="T858" s="53" t="n">
        <f aca="false">(O858/100)*(K858*$K$12)</f>
        <v>0</v>
      </c>
      <c r="U858" s="53" t="n">
        <f aca="false">(P858/100)*(K858*$K$12)+(P858/100)*(L858*$L$12)</f>
        <v>0</v>
      </c>
      <c r="V858" s="53" t="n">
        <f aca="false">(Q858/100)*(L858*$L$12)</f>
        <v>0</v>
      </c>
      <c r="W858" s="53" t="n">
        <f aca="false">(R858/100)*(K858*$K$12)+(R858/100)*(L858*$L$12)</f>
        <v>186.2</v>
      </c>
      <c r="X858" s="53" t="n">
        <f aca="false">N858+S858</f>
        <v>152</v>
      </c>
      <c r="Y858" s="53" t="n">
        <f aca="false">O858+T858</f>
        <v>0</v>
      </c>
      <c r="Z858" s="53" t="n">
        <f aca="false">P858+U858</f>
        <v>0</v>
      </c>
      <c r="AA858" s="53" t="n">
        <f aca="false">Q858+V858</f>
        <v>0</v>
      </c>
      <c r="AB858" s="53" t="n">
        <f aca="false">R858+W858</f>
        <v>376.2</v>
      </c>
      <c r="AC858" s="54" t="n">
        <f aca="false">ROUND(X858+Y858+Z858+AA858+AB858,1)</f>
        <v>528.2</v>
      </c>
      <c r="AD858" s="55" t="n">
        <f aca="false">(ROUND(AC858-AC849,1)/AC849)</f>
        <v>0.21509086726478</v>
      </c>
      <c r="AE858" s="46"/>
      <c r="AF858" s="47"/>
      <c r="AH858" s="59"/>
    </row>
    <row r="859" customFormat="false" ht="15" hidden="false" customHeight="false" outlineLevel="0" collapsed="false">
      <c r="A859" s="48" t="s">
        <v>38</v>
      </c>
      <c r="B859" s="49"/>
      <c r="C859" s="50" t="s">
        <v>14</v>
      </c>
      <c r="D859" s="51" t="n">
        <v>152</v>
      </c>
      <c r="E859" s="51" t="n">
        <v>0</v>
      </c>
      <c r="F859" s="51" t="n">
        <v>0</v>
      </c>
      <c r="G859" s="51" t="n">
        <v>0</v>
      </c>
      <c r="H859" s="51" t="n">
        <v>0</v>
      </c>
      <c r="I859" s="52" t="n">
        <v>60</v>
      </c>
      <c r="J859" s="52" t="n">
        <v>0</v>
      </c>
      <c r="K859" s="52" t="n">
        <v>0</v>
      </c>
      <c r="L859" s="52" t="n">
        <v>0</v>
      </c>
      <c r="M859" s="52" t="n">
        <v>60</v>
      </c>
      <c r="N859" s="53" t="n">
        <f aca="false">D859*$D$13</f>
        <v>190</v>
      </c>
      <c r="O859" s="53" t="n">
        <f aca="false">E859*$E$13</f>
        <v>0</v>
      </c>
      <c r="P859" s="53" t="n">
        <f aca="false">F859*$F$13</f>
        <v>0</v>
      </c>
      <c r="Q859" s="53" t="n">
        <f aca="false">G859*$G$13</f>
        <v>0</v>
      </c>
      <c r="R859" s="53" t="n">
        <f aca="false">H859*$H$13</f>
        <v>0</v>
      </c>
      <c r="S859" s="53" t="n">
        <f aca="false">(N859/100)*(I859*$I$13)+(N859/100)*(J859*$J$13)+(N859/100)*(M859*$M$13)</f>
        <v>342</v>
      </c>
      <c r="T859" s="53" t="n">
        <f aca="false">(O859/100)*(K859*$K$13)+(O859/100)*(M859*$M$13)</f>
        <v>0</v>
      </c>
      <c r="U859" s="53" t="n">
        <f aca="false">(P859/100)*(K859*$K$13)+(P859/100)*(L859*$L$13)+(P859/100)*(M859*$M$13)</f>
        <v>0</v>
      </c>
      <c r="V859" s="53" t="n">
        <f aca="false">(Q859/100)*(L859*$L$13)+(Q859/100)*(M859*$M$13)</f>
        <v>0</v>
      </c>
      <c r="W859" s="53" t="n">
        <f aca="false">(R859/100)*(K859*$K$13)+(R859/100)*(L859*$L$13)+(R859/100)*(M859*$M$13)</f>
        <v>0</v>
      </c>
      <c r="X859" s="53" t="n">
        <f aca="false">N859+S859</f>
        <v>532</v>
      </c>
      <c r="Y859" s="53" t="n">
        <f aca="false">O859+T859</f>
        <v>0</v>
      </c>
      <c r="Z859" s="53" t="n">
        <f aca="false">P859+U859</f>
        <v>0</v>
      </c>
      <c r="AA859" s="53" t="n">
        <f aca="false">Q859+V859</f>
        <v>0</v>
      </c>
      <c r="AB859" s="53" t="n">
        <f aca="false">R859+W859</f>
        <v>0</v>
      </c>
      <c r="AC859" s="54" t="n">
        <f aca="false">ROUND(X859+Y859+Z859+AA859+AB859,1)</f>
        <v>532</v>
      </c>
      <c r="AD859" s="55" t="n">
        <f aca="false">(ROUND(AC859-AC849,1)/AC849)</f>
        <v>0.223832528180354</v>
      </c>
      <c r="AE859" s="46"/>
      <c r="AF859" s="47"/>
      <c r="AH859" s="59"/>
    </row>
    <row r="860" customFormat="false" ht="15" hidden="false" customHeight="false" outlineLevel="0" collapsed="false">
      <c r="A860" s="48" t="s">
        <v>39</v>
      </c>
      <c r="B860" s="49"/>
      <c r="C860" s="50" t="s">
        <v>15</v>
      </c>
      <c r="D860" s="51" t="n">
        <v>152</v>
      </c>
      <c r="E860" s="51" t="n">
        <v>0</v>
      </c>
      <c r="F860" s="51" t="n">
        <v>0</v>
      </c>
      <c r="G860" s="51" t="n">
        <v>0</v>
      </c>
      <c r="H860" s="51" t="n">
        <v>0</v>
      </c>
      <c r="I860" s="52" t="n">
        <v>60</v>
      </c>
      <c r="J860" s="52" t="n">
        <v>0</v>
      </c>
      <c r="K860" s="52" t="n">
        <v>60</v>
      </c>
      <c r="L860" s="52" t="n">
        <v>0</v>
      </c>
      <c r="M860" s="52" t="n">
        <v>0</v>
      </c>
      <c r="N860" s="53" t="n">
        <f aca="false">D860*$D$14</f>
        <v>190</v>
      </c>
      <c r="O860" s="53" t="n">
        <f aca="false">E860*$E$14</f>
        <v>0</v>
      </c>
      <c r="P860" s="53" t="n">
        <f aca="false">F860*$F$14</f>
        <v>0</v>
      </c>
      <c r="Q860" s="53" t="n">
        <f aca="false">G860*$G$14</f>
        <v>0</v>
      </c>
      <c r="R860" s="53" t="n">
        <f aca="false">H860*$H$14</f>
        <v>0</v>
      </c>
      <c r="S860" s="53" t="n">
        <f aca="false">(N860/100)*(I860*$I$14)+(N860/100)*(J860*$J$14)+(N860/100)*(K860*$K$14)</f>
        <v>342</v>
      </c>
      <c r="T860" s="53" t="n">
        <f aca="false">(O860/100)*(K860*$K$14)</f>
        <v>0</v>
      </c>
      <c r="U860" s="53" t="n">
        <f aca="false">(P860/100)*(K860*$K$14)+(P860/100)*(L860*$L$14)</f>
        <v>0</v>
      </c>
      <c r="V860" s="53" t="n">
        <f aca="false">(Q860/100)*(L860*$L$14)</f>
        <v>0</v>
      </c>
      <c r="W860" s="53" t="n">
        <f aca="false">(R860/100)*(K860*$L$14)+(R860/100)*(L860*$M$14)</f>
        <v>0</v>
      </c>
      <c r="X860" s="53" t="n">
        <f aca="false">N860+S860</f>
        <v>532</v>
      </c>
      <c r="Y860" s="53" t="n">
        <f aca="false">O860+T860</f>
        <v>0</v>
      </c>
      <c r="Z860" s="53" t="n">
        <f aca="false">P860+U860</f>
        <v>0</v>
      </c>
      <c r="AA860" s="53" t="n">
        <f aca="false">Q860+V860</f>
        <v>0</v>
      </c>
      <c r="AB860" s="53" t="n">
        <f aca="false">R860+W860</f>
        <v>0</v>
      </c>
      <c r="AC860" s="54" t="n">
        <f aca="false">ROUND(X860+Y860+Z860+AA860+AB860,1)</f>
        <v>532</v>
      </c>
      <c r="AD860" s="55" t="n">
        <f aca="false">(ROUND(AC860-AC849,1)/AC849)</f>
        <v>0.223832528180354</v>
      </c>
      <c r="AE860" s="46"/>
      <c r="AF860" s="47"/>
      <c r="AH860" s="59"/>
    </row>
    <row r="861" customFormat="false" ht="15" hidden="false" customHeight="false" outlineLevel="0" collapsed="false">
      <c r="A861" s="48"/>
      <c r="B861" s="49"/>
      <c r="C861" s="50" t="s">
        <v>16</v>
      </c>
      <c r="D861" s="51" t="n">
        <v>152</v>
      </c>
      <c r="E861" s="51" t="n">
        <v>0</v>
      </c>
      <c r="F861" s="51" t="n">
        <v>0</v>
      </c>
      <c r="G861" s="51" t="n">
        <v>0</v>
      </c>
      <c r="H861" s="51" t="n">
        <v>0</v>
      </c>
      <c r="I861" s="52" t="n">
        <v>60</v>
      </c>
      <c r="J861" s="52" t="n">
        <v>0</v>
      </c>
      <c r="K861" s="52" t="n">
        <v>0</v>
      </c>
      <c r="L861" s="52" t="n">
        <v>60</v>
      </c>
      <c r="M861" s="52" t="n">
        <v>0</v>
      </c>
      <c r="N861" s="53" t="n">
        <f aca="false">D861*$D$15</f>
        <v>190</v>
      </c>
      <c r="O861" s="53" t="n">
        <f aca="false">E861*$E$15</f>
        <v>0</v>
      </c>
      <c r="P861" s="53" t="n">
        <f aca="false">F861*$F$15</f>
        <v>0</v>
      </c>
      <c r="Q861" s="53" t="n">
        <f aca="false">G861*$G$15</f>
        <v>0</v>
      </c>
      <c r="R861" s="53" t="n">
        <f aca="false">H861*$H$15</f>
        <v>0</v>
      </c>
      <c r="S861" s="53" t="n">
        <f aca="false">(N861/100)*(I861*$I$15)+(N861/100)*(J861*$J$15)+(N861/100)*(L861*$L$15)</f>
        <v>342</v>
      </c>
      <c r="T861" s="53" t="n">
        <f aca="false">(O861/100)*(K861*$K$15)</f>
        <v>0</v>
      </c>
      <c r="U861" s="53" t="n">
        <f aca="false">(P861/100)*(K861*$K$15)+(P861/100)*(L861*$L$15)</f>
        <v>0</v>
      </c>
      <c r="V861" s="53" t="n">
        <f aca="false">(Q861/100)*(L861*$L$15)</f>
        <v>0</v>
      </c>
      <c r="W861" s="53" t="n">
        <f aca="false">(R861/100)*(K861*$K$15)+(R861/100)*(L861*$L$15)</f>
        <v>0</v>
      </c>
      <c r="X861" s="53" t="n">
        <f aca="false">N861+S861</f>
        <v>532</v>
      </c>
      <c r="Y861" s="53" t="n">
        <f aca="false">O861+T861</f>
        <v>0</v>
      </c>
      <c r="Z861" s="53" t="n">
        <f aca="false">P861+U861</f>
        <v>0</v>
      </c>
      <c r="AA861" s="53" t="n">
        <f aca="false">Q861+V861</f>
        <v>0</v>
      </c>
      <c r="AB861" s="53" t="n">
        <f aca="false">R861+W861</f>
        <v>0</v>
      </c>
      <c r="AC861" s="54" t="n">
        <f aca="false">ROUND(X861+Y861+Z861+AA861+AB861,1)</f>
        <v>532</v>
      </c>
      <c r="AD861" s="55" t="n">
        <f aca="false">(ROUND(AC861-AC849,1)/AC849)</f>
        <v>0.223832528180354</v>
      </c>
      <c r="AE861" s="46"/>
      <c r="AF861" s="47"/>
      <c r="AH861" s="59"/>
    </row>
    <row r="862" customFormat="false" ht="15" hidden="false" customHeight="false" outlineLevel="0" collapsed="false">
      <c r="A862" s="48"/>
      <c r="B862" s="49"/>
      <c r="C862" s="50" t="s">
        <v>17</v>
      </c>
      <c r="D862" s="51" t="n">
        <v>152</v>
      </c>
      <c r="E862" s="51" t="n">
        <v>0</v>
      </c>
      <c r="F862" s="51" t="n">
        <v>0</v>
      </c>
      <c r="G862" s="51" t="n">
        <v>0</v>
      </c>
      <c r="H862" s="51" t="n">
        <v>0</v>
      </c>
      <c r="I862" s="52" t="n">
        <v>60</v>
      </c>
      <c r="J862" s="52" t="n">
        <v>38</v>
      </c>
      <c r="K862" s="52" t="n">
        <v>0</v>
      </c>
      <c r="L862" s="52" t="n">
        <v>0</v>
      </c>
      <c r="M862" s="52" t="n">
        <v>0</v>
      </c>
      <c r="N862" s="53" t="n">
        <f aca="false">D862*$D$16</f>
        <v>190</v>
      </c>
      <c r="O862" s="53" t="n">
        <f aca="false">E862*$E$16</f>
        <v>0</v>
      </c>
      <c r="P862" s="53" t="n">
        <f aca="false">F862*$F$16</f>
        <v>0</v>
      </c>
      <c r="Q862" s="53" t="n">
        <f aca="false">G862*$G$16</f>
        <v>0</v>
      </c>
      <c r="R862" s="53" t="n">
        <f aca="false">H862*$H$16</f>
        <v>0</v>
      </c>
      <c r="S862" s="53" t="n">
        <f aca="false">(N862/100)*(I862*$I$16)+(N862/100)*(J862*$J$16)</f>
        <v>294.5</v>
      </c>
      <c r="T862" s="53" t="n">
        <f aca="false">(O862/100)*(K862*$K$16)</f>
        <v>0</v>
      </c>
      <c r="U862" s="53" t="n">
        <f aca="false">(P862/100)*(K862*$K$16)+(P862/100)*(L862*$L$16)</f>
        <v>0</v>
      </c>
      <c r="V862" s="53" t="n">
        <f aca="false">(Q862/100)*(L862*$L$16)</f>
        <v>0</v>
      </c>
      <c r="W862" s="53" t="n">
        <f aca="false">(R862/100)*(K862*$K$16)+(R862/100)*(L862*$L$16)</f>
        <v>0</v>
      </c>
      <c r="X862" s="53" t="n">
        <f aca="false">N862+S862</f>
        <v>484.5</v>
      </c>
      <c r="Y862" s="53" t="n">
        <f aca="false">O862+T862</f>
        <v>0</v>
      </c>
      <c r="Z862" s="53" t="n">
        <f aca="false">P862+U862</f>
        <v>0</v>
      </c>
      <c r="AA862" s="53" t="n">
        <f aca="false">Q862+V862</f>
        <v>0</v>
      </c>
      <c r="AB862" s="53" t="n">
        <f aca="false">R862+W862</f>
        <v>0</v>
      </c>
      <c r="AC862" s="54" t="n">
        <f aca="false">ROUND(X862+Y862+Z862+AA862+AB862,1)</f>
        <v>484.5</v>
      </c>
      <c r="AD862" s="55" t="n">
        <f aca="false">(ROUND(AC862-AC849,1)/AC849)</f>
        <v>0.11456176673568</v>
      </c>
      <c r="AE862" s="46" t="s">
        <v>28</v>
      </c>
      <c r="AF862" s="47"/>
      <c r="AH862" s="59"/>
    </row>
    <row r="863" customFormat="false" ht="15" hidden="false" customHeight="false" outlineLevel="0" collapsed="false">
      <c r="A863" s="48"/>
      <c r="B863" s="49"/>
      <c r="C863" s="50" t="s">
        <v>18</v>
      </c>
      <c r="D863" s="51" t="n">
        <v>152</v>
      </c>
      <c r="E863" s="51" t="n">
        <v>0</v>
      </c>
      <c r="F863" s="51" t="n">
        <v>0</v>
      </c>
      <c r="G863" s="51" t="n">
        <v>0</v>
      </c>
      <c r="H863" s="51" t="n">
        <v>0</v>
      </c>
      <c r="I863" s="52" t="n">
        <v>75</v>
      </c>
      <c r="J863" s="52" t="n">
        <v>0</v>
      </c>
      <c r="K863" s="52" t="n">
        <v>0</v>
      </c>
      <c r="L863" s="52" t="n">
        <v>0</v>
      </c>
      <c r="M863" s="52" t="n">
        <v>0</v>
      </c>
      <c r="N863" s="53" t="n">
        <f aca="false">D863*$D$17</f>
        <v>190</v>
      </c>
      <c r="O863" s="53" t="n">
        <f aca="false">E863*$E$17</f>
        <v>0</v>
      </c>
      <c r="P863" s="53" t="n">
        <f aca="false">F863*$F$17</f>
        <v>0</v>
      </c>
      <c r="Q863" s="53" t="n">
        <f aca="false">G863*$G$17</f>
        <v>0</v>
      </c>
      <c r="R863" s="53" t="n">
        <f aca="false">H863*$H$17</f>
        <v>0</v>
      </c>
      <c r="S863" s="53" t="n">
        <f aca="false">(N863/100)*(I863*$I$17)+(N863/100)*(J863*$J$17)</f>
        <v>356.25</v>
      </c>
      <c r="T863" s="53" t="n">
        <f aca="false">(O863/100)*(K863*$K$17)</f>
        <v>0</v>
      </c>
      <c r="U863" s="53" t="n">
        <f aca="false">(P863/100)*(K863*$K$17)+(P863/100)*(L863*$L$17)</f>
        <v>0</v>
      </c>
      <c r="V863" s="53" t="n">
        <f aca="false">(Q863/100)*(L863*$L$17)</f>
        <v>0</v>
      </c>
      <c r="W863" s="53" t="n">
        <f aca="false">(R863/100)*(K863*$K$17)+(R863/100)*(L863*$L$17)</f>
        <v>0</v>
      </c>
      <c r="X863" s="53" t="n">
        <f aca="false">N863+S863</f>
        <v>546.25</v>
      </c>
      <c r="Y863" s="53" t="n">
        <f aca="false">O863+T863</f>
        <v>0</v>
      </c>
      <c r="Z863" s="53" t="n">
        <f aca="false">P863+U863</f>
        <v>0</v>
      </c>
      <c r="AA863" s="53" t="n">
        <f aca="false">Q863+V863</f>
        <v>0</v>
      </c>
      <c r="AB863" s="53" t="n">
        <f aca="false">R863+W863</f>
        <v>0</v>
      </c>
      <c r="AC863" s="54" t="n">
        <f aca="false">ROUND(X863+Y863+Z863+AA863+AB863,1)</f>
        <v>546.3</v>
      </c>
      <c r="AD863" s="55" t="n">
        <f aca="false">(ROUND(AC863-AC849,1)/AC849)</f>
        <v>0.256728778467909</v>
      </c>
      <c r="AE863" s="46"/>
      <c r="AF863" s="47"/>
      <c r="AH863" s="47"/>
    </row>
    <row r="864" customFormat="false" ht="15" hidden="false" customHeight="false" outlineLevel="0" collapsed="false">
      <c r="A864" s="56" t="s">
        <v>19</v>
      </c>
      <c r="B864" s="57" t="s">
        <v>102</v>
      </c>
      <c r="C864" s="40" t="s">
        <v>4</v>
      </c>
      <c r="D864" s="41" t="n">
        <v>140</v>
      </c>
      <c r="E864" s="41" t="n">
        <v>0</v>
      </c>
      <c r="F864" s="41" t="n">
        <v>0</v>
      </c>
      <c r="G864" s="41" t="n">
        <v>0</v>
      </c>
      <c r="H864" s="41" t="n">
        <v>0</v>
      </c>
      <c r="I864" s="42" t="n">
        <v>70</v>
      </c>
      <c r="J864" s="42" t="n">
        <v>0</v>
      </c>
      <c r="K864" s="42" t="n">
        <v>0</v>
      </c>
      <c r="L864" s="42" t="n">
        <v>0</v>
      </c>
      <c r="M864" s="42" t="n">
        <v>0</v>
      </c>
      <c r="N864" s="43" t="n">
        <f aca="false">D864*$D$3</f>
        <v>182</v>
      </c>
      <c r="O864" s="43" t="n">
        <f aca="false">E864*$E$3</f>
        <v>0</v>
      </c>
      <c r="P864" s="43" t="n">
        <f aca="false">F864*$F$3</f>
        <v>0</v>
      </c>
      <c r="Q864" s="43" t="n">
        <f aca="false">G864*$G$3</f>
        <v>0</v>
      </c>
      <c r="R864" s="43" t="n">
        <f aca="false">H864*$H$3</f>
        <v>0</v>
      </c>
      <c r="S864" s="43" t="n">
        <f aca="false">(N864/100)*(I864*$I$3)+(N864/100)*(J864*$J$3)</f>
        <v>254.8</v>
      </c>
      <c r="T864" s="43" t="n">
        <f aca="false">(O864/100)*(K864*$K$3)</f>
        <v>0</v>
      </c>
      <c r="U864" s="43" t="n">
        <f aca="false">(P864/100)*(K864*$K$3)+(P864/100)*(L864*$L$3)</f>
        <v>0</v>
      </c>
      <c r="V864" s="43" t="n">
        <f aca="false">(Q864/100)*(L864*$L$3)</f>
        <v>0</v>
      </c>
      <c r="W864" s="43" t="n">
        <f aca="false">(R864/100)*(K864*$K$3)+(R864/100)*(L864*$L$3)</f>
        <v>0</v>
      </c>
      <c r="X864" s="43" t="n">
        <f aca="false">N864+S864</f>
        <v>436.8</v>
      </c>
      <c r="Y864" s="43" t="n">
        <f aca="false">O864+T864</f>
        <v>0</v>
      </c>
      <c r="Z864" s="43" t="n">
        <f aca="false">P864+U864</f>
        <v>0</v>
      </c>
      <c r="AA864" s="43" t="n">
        <f aca="false">Q864+V864</f>
        <v>0</v>
      </c>
      <c r="AB864" s="43" t="n">
        <f aca="false">R864+W864</f>
        <v>0</v>
      </c>
      <c r="AC864" s="44" t="n">
        <f aca="false">ROUND(X864+Y864+Z864+AA864+AB864,1)</f>
        <v>436.8</v>
      </c>
      <c r="AD864" s="45" t="n">
        <v>0</v>
      </c>
      <c r="AE864" s="46"/>
      <c r="AF864" s="47"/>
      <c r="AH864" s="59"/>
    </row>
    <row r="865" customFormat="false" ht="15" hidden="false" customHeight="false" outlineLevel="0" collapsed="false">
      <c r="A865" s="48" t="s">
        <v>29</v>
      </c>
      <c r="B865" s="58" t="n">
        <v>24</v>
      </c>
      <c r="C865" s="50" t="s">
        <v>5</v>
      </c>
      <c r="D865" s="51" t="n">
        <v>140</v>
      </c>
      <c r="E865" s="51" t="n">
        <v>0</v>
      </c>
      <c r="F865" s="51" t="n">
        <v>0</v>
      </c>
      <c r="G865" s="51" t="n">
        <v>0</v>
      </c>
      <c r="H865" s="51" t="n">
        <v>0</v>
      </c>
      <c r="I865" s="52" t="n">
        <v>80</v>
      </c>
      <c r="J865" s="52" t="n">
        <v>10</v>
      </c>
      <c r="K865" s="52" t="n">
        <v>0</v>
      </c>
      <c r="L865" s="52" t="n">
        <v>0</v>
      </c>
      <c r="M865" s="52" t="n">
        <v>0</v>
      </c>
      <c r="N865" s="53" t="n">
        <f aca="false">D865*$D$4</f>
        <v>175</v>
      </c>
      <c r="O865" s="53" t="n">
        <f aca="false">E865*$E$4</f>
        <v>0</v>
      </c>
      <c r="P865" s="53" t="n">
        <f aca="false">F865*$F$4</f>
        <v>0</v>
      </c>
      <c r="Q865" s="53" t="n">
        <f aca="false">G865*$G$4</f>
        <v>0</v>
      </c>
      <c r="R865" s="53" t="n">
        <f aca="false">H865*$H$4</f>
        <v>0</v>
      </c>
      <c r="S865" s="53" t="n">
        <f aca="false">(N865/100)*(I865*$I$4)+(N865/100)*(J865*$J$4)</f>
        <v>315</v>
      </c>
      <c r="T865" s="53" t="n">
        <f aca="false">(O865/100)*(K865*$K$4)</f>
        <v>0</v>
      </c>
      <c r="U865" s="53" t="n">
        <f aca="false">(P865/100)*(K865*$K$4)+(P865/100)*(L865*$L$4)</f>
        <v>0</v>
      </c>
      <c r="V865" s="53" t="n">
        <f aca="false">(Q865/100)*(L865*$L$4)</f>
        <v>0</v>
      </c>
      <c r="W865" s="53" t="n">
        <f aca="false">(R865/100)*(K865*$K$4)+(R865/100)*(L865*$L$4)</f>
        <v>0</v>
      </c>
      <c r="X865" s="53" t="n">
        <f aca="false">N865+S865</f>
        <v>490</v>
      </c>
      <c r="Y865" s="53" t="n">
        <f aca="false">O865+T865</f>
        <v>0</v>
      </c>
      <c r="Z865" s="53" t="n">
        <f aca="false">P865+U865</f>
        <v>0</v>
      </c>
      <c r="AA865" s="53" t="n">
        <f aca="false">Q865+V865</f>
        <v>0</v>
      </c>
      <c r="AB865" s="53" t="n">
        <f aca="false">R865+W865</f>
        <v>0</v>
      </c>
      <c r="AC865" s="54" t="n">
        <f aca="false">ROUND(X865+Y865+Z865+AA865+AB865,1)</f>
        <v>490</v>
      </c>
      <c r="AD865" s="55" t="n">
        <f aca="false">(ROUND(AC865-AC864,1)/AC864)</f>
        <v>0.121794871794872</v>
      </c>
      <c r="AE865" s="46"/>
      <c r="AF865" s="47"/>
      <c r="AH865" s="59"/>
    </row>
    <row r="866" customFormat="false" ht="15" hidden="false" customHeight="false" outlineLevel="0" collapsed="false">
      <c r="A866" s="48" t="s">
        <v>30</v>
      </c>
      <c r="B866" s="58" t="n">
        <v>16</v>
      </c>
      <c r="C866" s="50" t="s">
        <v>6</v>
      </c>
      <c r="D866" s="51" t="n">
        <v>140</v>
      </c>
      <c r="E866" s="51" t="n">
        <v>0</v>
      </c>
      <c r="F866" s="51" t="n">
        <v>0</v>
      </c>
      <c r="G866" s="51" t="n">
        <v>0</v>
      </c>
      <c r="H866" s="51" t="n">
        <v>0</v>
      </c>
      <c r="I866" s="52" t="n">
        <v>70</v>
      </c>
      <c r="J866" s="52" t="n">
        <v>0</v>
      </c>
      <c r="K866" s="52" t="n">
        <v>0</v>
      </c>
      <c r="L866" s="52" t="n">
        <v>0</v>
      </c>
      <c r="M866" s="52" t="n">
        <v>0</v>
      </c>
      <c r="N866" s="53" t="n">
        <f aca="false">D866*$D$5</f>
        <v>182</v>
      </c>
      <c r="O866" s="53" t="n">
        <f aca="false">E866*$E$5</f>
        <v>0</v>
      </c>
      <c r="P866" s="53" t="n">
        <f aca="false">F866*$F$5</f>
        <v>0</v>
      </c>
      <c r="Q866" s="53" t="n">
        <f aca="false">G866*$G$5</f>
        <v>0</v>
      </c>
      <c r="R866" s="53" t="n">
        <f aca="false">H866*$H$5</f>
        <v>0</v>
      </c>
      <c r="S866" s="53" t="n">
        <f aca="false">(N866/100)*(I866*$I$5)+(N866/100)*(J866*$J$5)</f>
        <v>254.8</v>
      </c>
      <c r="T866" s="53" t="n">
        <f aca="false">(O866/100)*(K866*$K$5)</f>
        <v>0</v>
      </c>
      <c r="U866" s="53" t="n">
        <f aca="false">(P866/100)*(K866*$K$5)+(P866/100)*(L866*$L$5)</f>
        <v>0</v>
      </c>
      <c r="V866" s="53" t="n">
        <f aca="false">(Q866/100)*(L866*$L$5)</f>
        <v>0</v>
      </c>
      <c r="W866" s="53" t="n">
        <f aca="false">(R866/100)*(K866*$K$5)+(R866/100)*(L866*$L$5)</f>
        <v>0</v>
      </c>
      <c r="X866" s="53" t="n">
        <f aca="false">N866+S866</f>
        <v>436.8</v>
      </c>
      <c r="Y866" s="53" t="n">
        <f aca="false">O866+T866</f>
        <v>0</v>
      </c>
      <c r="Z866" s="53" t="n">
        <f aca="false">P866+U866</f>
        <v>0</v>
      </c>
      <c r="AA866" s="53" t="n">
        <f aca="false">Q866+V866</f>
        <v>0</v>
      </c>
      <c r="AB866" s="53" t="n">
        <f aca="false">R866+W866</f>
        <v>0</v>
      </c>
      <c r="AC866" s="54" t="n">
        <f aca="false">ROUND(X866+Y866+Z866+AA866+AB866,1)</f>
        <v>436.8</v>
      </c>
      <c r="AD866" s="55" t="n">
        <f aca="false">(ROUND(AC866-AC864,1)/AC864)</f>
        <v>0</v>
      </c>
      <c r="AE866" s="46"/>
      <c r="AF866" s="47"/>
      <c r="AH866" s="59"/>
    </row>
    <row r="867" customFormat="false" ht="15" hidden="false" customHeight="false" outlineLevel="0" collapsed="false">
      <c r="A867" s="48" t="s">
        <v>31</v>
      </c>
      <c r="B867" s="58" t="n">
        <v>0</v>
      </c>
      <c r="C867" s="50" t="s">
        <v>7</v>
      </c>
      <c r="D867" s="51" t="n">
        <v>140</v>
      </c>
      <c r="E867" s="51" t="n">
        <v>0</v>
      </c>
      <c r="F867" s="51" t="n">
        <v>0</v>
      </c>
      <c r="G867" s="51" t="n">
        <v>0</v>
      </c>
      <c r="H867" s="51" t="n">
        <v>0</v>
      </c>
      <c r="I867" s="52" t="n">
        <v>70</v>
      </c>
      <c r="J867" s="52" t="n">
        <v>0</v>
      </c>
      <c r="K867" s="52" t="n">
        <v>0</v>
      </c>
      <c r="L867" s="52" t="n">
        <v>0</v>
      </c>
      <c r="M867" s="52" t="n">
        <v>0</v>
      </c>
      <c r="N867" s="53" t="n">
        <f aca="false">D867*$D$6</f>
        <v>182</v>
      </c>
      <c r="O867" s="53" t="n">
        <f aca="false">E867*$E$6</f>
        <v>0</v>
      </c>
      <c r="P867" s="53" t="n">
        <f aca="false">F867*$F$6</f>
        <v>0</v>
      </c>
      <c r="Q867" s="53" t="n">
        <f aca="false">G867*$G$6</f>
        <v>0</v>
      </c>
      <c r="R867" s="53" t="n">
        <f aca="false">H867*$H$6</f>
        <v>0</v>
      </c>
      <c r="S867" s="53" t="n">
        <f aca="false">(N867/100)*(I867*$I$6)+(N867/100)*(J867*$J$6)</f>
        <v>254.8</v>
      </c>
      <c r="T867" s="53" t="n">
        <f aca="false">(O867/100)*(K867*$K$6)</f>
        <v>0</v>
      </c>
      <c r="U867" s="53" t="n">
        <f aca="false">(P867/100)*(K867*$K$6)+(P867/100)*(L867*$L$6)</f>
        <v>0</v>
      </c>
      <c r="V867" s="53" t="n">
        <f aca="false">(Q867/100)*(L867*$L$6)</f>
        <v>0</v>
      </c>
      <c r="W867" s="53" t="n">
        <f aca="false">(R867/100)*(K867*$K$6)+(R867/100)*(L867*$L$6)</f>
        <v>0</v>
      </c>
      <c r="X867" s="53" t="n">
        <f aca="false">N867+S867</f>
        <v>436.8</v>
      </c>
      <c r="Y867" s="53" t="n">
        <f aca="false">O867+T867</f>
        <v>0</v>
      </c>
      <c r="Z867" s="53" t="n">
        <f aca="false">P867+U867</f>
        <v>0</v>
      </c>
      <c r="AA867" s="53" t="n">
        <f aca="false">Q867+V867</f>
        <v>0</v>
      </c>
      <c r="AB867" s="53" t="n">
        <f aca="false">R867+W867</f>
        <v>0</v>
      </c>
      <c r="AC867" s="54" t="n">
        <f aca="false">ROUND(X867+Y867+Z867+AA867+AB867,1)</f>
        <v>436.8</v>
      </c>
      <c r="AD867" s="55" t="n">
        <f aca="false">(ROUND(AC867-AC864,1)/AC864)</f>
        <v>0</v>
      </c>
      <c r="AE867" s="46"/>
      <c r="AF867" s="47"/>
      <c r="AH867" s="59"/>
    </row>
    <row r="868" customFormat="false" ht="15" hidden="false" customHeight="false" outlineLevel="0" collapsed="false">
      <c r="A868" s="48" t="s">
        <v>32</v>
      </c>
      <c r="B868" s="58" t="n">
        <v>0</v>
      </c>
      <c r="C868" s="50" t="s">
        <v>8</v>
      </c>
      <c r="D868" s="51" t="n">
        <v>140</v>
      </c>
      <c r="E868" s="51" t="n">
        <v>0</v>
      </c>
      <c r="F868" s="51" t="n">
        <v>0</v>
      </c>
      <c r="G868" s="51" t="n">
        <v>0</v>
      </c>
      <c r="H868" s="51" t="n">
        <v>0</v>
      </c>
      <c r="I868" s="52" t="n">
        <v>70</v>
      </c>
      <c r="J868" s="52" t="n">
        <v>0</v>
      </c>
      <c r="K868" s="52" t="n">
        <v>0</v>
      </c>
      <c r="L868" s="52" t="n">
        <v>0</v>
      </c>
      <c r="M868" s="52" t="n">
        <v>0</v>
      </c>
      <c r="N868" s="53" t="n">
        <f aca="false">D868*$D$7</f>
        <v>182</v>
      </c>
      <c r="O868" s="53" t="n">
        <f aca="false">E868*$E$7</f>
        <v>0</v>
      </c>
      <c r="P868" s="53" t="n">
        <f aca="false">F868*$F$7</f>
        <v>0</v>
      </c>
      <c r="Q868" s="53" t="n">
        <f aca="false">G868*$G$7</f>
        <v>0</v>
      </c>
      <c r="R868" s="53" t="n">
        <f aca="false">H868*$H$7</f>
        <v>0</v>
      </c>
      <c r="S868" s="53" t="n">
        <f aca="false">(N868/100)*(I868*$I$7)+(N868/100)*(J868*$J$7)</f>
        <v>254.8</v>
      </c>
      <c r="T868" s="53" t="n">
        <f aca="false">(O868/100)*(K868*$K$7)</f>
        <v>0</v>
      </c>
      <c r="U868" s="53" t="n">
        <f aca="false">(P868/100)*(K868*$K$7)+(P868/100)*(L868*$L$7)</f>
        <v>0</v>
      </c>
      <c r="V868" s="53" t="n">
        <f aca="false">(Q868/100)*(L868*$L$7)</f>
        <v>0</v>
      </c>
      <c r="W868" s="53" t="n">
        <f aca="false">(R868/100)*(K868*$K$7)+(R868/100)*(L868*$L$7)</f>
        <v>0</v>
      </c>
      <c r="X868" s="53" t="n">
        <f aca="false">N868+S868</f>
        <v>436.8</v>
      </c>
      <c r="Y868" s="53" t="n">
        <f aca="false">O868+T868</f>
        <v>0</v>
      </c>
      <c r="Z868" s="53" t="n">
        <f aca="false">P868+U868</f>
        <v>0</v>
      </c>
      <c r="AA868" s="53" t="n">
        <f aca="false">Q868+V868</f>
        <v>0</v>
      </c>
      <c r="AB868" s="53" t="n">
        <f aca="false">R868+W868</f>
        <v>0</v>
      </c>
      <c r="AC868" s="54" t="n">
        <f aca="false">ROUND(X868+Y868+Z868+AA868+AB868,1)</f>
        <v>436.8</v>
      </c>
      <c r="AD868" s="55" t="n">
        <f aca="false">(ROUND(AC868-AC864,1)/AC864)</f>
        <v>0</v>
      </c>
      <c r="AE868" s="46"/>
      <c r="AF868" s="47"/>
      <c r="AH868" s="59"/>
    </row>
    <row r="869" customFormat="false" ht="15" hidden="false" customHeight="false" outlineLevel="0" collapsed="false">
      <c r="A869" s="48" t="s">
        <v>33</v>
      </c>
      <c r="B869" s="58"/>
      <c r="C869" s="50" t="s">
        <v>9</v>
      </c>
      <c r="D869" s="51" t="n">
        <v>140</v>
      </c>
      <c r="E869" s="51" t="n">
        <v>0</v>
      </c>
      <c r="F869" s="51" t="n">
        <v>0</v>
      </c>
      <c r="G869" s="51" t="n">
        <v>0</v>
      </c>
      <c r="H869" s="51" t="n">
        <v>0</v>
      </c>
      <c r="I869" s="52" t="n">
        <v>70</v>
      </c>
      <c r="J869" s="52" t="n">
        <v>0</v>
      </c>
      <c r="K869" s="52" t="n">
        <v>0</v>
      </c>
      <c r="L869" s="52" t="n">
        <v>0</v>
      </c>
      <c r="M869" s="52" t="n">
        <v>0</v>
      </c>
      <c r="N869" s="53" t="n">
        <f aca="false">D869*$D$8</f>
        <v>182</v>
      </c>
      <c r="O869" s="53" t="n">
        <f aca="false">E869*$E$8</f>
        <v>0</v>
      </c>
      <c r="P869" s="53" t="n">
        <f aca="false">F869*$F$8</f>
        <v>0</v>
      </c>
      <c r="Q869" s="53" t="n">
        <f aca="false">G869*$G$8</f>
        <v>0</v>
      </c>
      <c r="R869" s="53" t="n">
        <f aca="false">H869*$H$8</f>
        <v>0</v>
      </c>
      <c r="S869" s="53" t="n">
        <f aca="false">(N869/100)*(I869*$I$8)+(N869/100)*(J869*$J$8)</f>
        <v>254.8</v>
      </c>
      <c r="T869" s="53" t="n">
        <f aca="false">(O869/100)*(K869*$K$8)</f>
        <v>0</v>
      </c>
      <c r="U869" s="53" t="n">
        <f aca="false">(P869/100)*(K869*$K$8)+(P869/100)*(L869*$L$8)</f>
        <v>0</v>
      </c>
      <c r="V869" s="53" t="n">
        <f aca="false">(Q869/100)*(L869*$L$8)</f>
        <v>0</v>
      </c>
      <c r="W869" s="53" t="n">
        <f aca="false">(R869/100)*(K869*$K$8)+(R869/100)*(L869*$L$8)</f>
        <v>0</v>
      </c>
      <c r="X869" s="53" t="n">
        <f aca="false">N869+S869</f>
        <v>436.8</v>
      </c>
      <c r="Y869" s="53" t="n">
        <f aca="false">O869+T869</f>
        <v>0</v>
      </c>
      <c r="Z869" s="53" t="n">
        <f aca="false">P869+U869</f>
        <v>0</v>
      </c>
      <c r="AA869" s="53" t="n">
        <f aca="false">Q869+V869</f>
        <v>0</v>
      </c>
      <c r="AB869" s="53" t="n">
        <f aca="false">R869+W869</f>
        <v>0</v>
      </c>
      <c r="AC869" s="54" t="n">
        <f aca="false">ROUND(X869+Y869+Z869+AA869+AB869,1)</f>
        <v>436.8</v>
      </c>
      <c r="AD869" s="55" t="n">
        <f aca="false">(ROUND(AC869-AC864,1)/AC864)</f>
        <v>0</v>
      </c>
      <c r="AE869" s="46"/>
      <c r="AF869" s="47"/>
      <c r="AH869" s="59"/>
    </row>
    <row r="870" customFormat="false" ht="15" hidden="false" customHeight="false" outlineLevel="0" collapsed="false">
      <c r="A870" s="48" t="s">
        <v>34</v>
      </c>
      <c r="B870" s="58"/>
      <c r="C870" s="50" t="s">
        <v>10</v>
      </c>
      <c r="D870" s="51" t="n">
        <v>70</v>
      </c>
      <c r="E870" s="51" t="n">
        <v>140</v>
      </c>
      <c r="F870" s="51" t="n">
        <v>0</v>
      </c>
      <c r="G870" s="51" t="n">
        <v>0</v>
      </c>
      <c r="H870" s="51" t="n">
        <v>0</v>
      </c>
      <c r="I870" s="52" t="n">
        <v>70</v>
      </c>
      <c r="J870" s="52" t="n">
        <v>0</v>
      </c>
      <c r="K870" s="52" t="n">
        <v>80</v>
      </c>
      <c r="L870" s="52" t="n">
        <v>0</v>
      </c>
      <c r="M870" s="52" t="n">
        <v>0</v>
      </c>
      <c r="N870" s="53" t="n">
        <f aca="false">D870*$D$9</f>
        <v>87.5</v>
      </c>
      <c r="O870" s="53" t="n">
        <f aca="false">E870*$E$9</f>
        <v>175</v>
      </c>
      <c r="P870" s="53" t="n">
        <f aca="false">F870*$F$9</f>
        <v>0</v>
      </c>
      <c r="Q870" s="53" t="n">
        <f aca="false">G870*$G$9</f>
        <v>0</v>
      </c>
      <c r="R870" s="53" t="n">
        <f aca="false">H870*$H$9</f>
        <v>0</v>
      </c>
      <c r="S870" s="53" t="n">
        <f aca="false">(N870/100)*(I870*$I$9)+(N870/100)*(J870*$J$9)</f>
        <v>61.25</v>
      </c>
      <c r="T870" s="53" t="n">
        <f aca="false">(O870/100)*(K870*$K$9)</f>
        <v>196</v>
      </c>
      <c r="U870" s="53" t="n">
        <f aca="false">(P870/100)*(K870*$K$9)+(P870/100)*(L870*$L$9)</f>
        <v>0</v>
      </c>
      <c r="V870" s="53" t="n">
        <f aca="false">(Q870/100)*(L870*$L$9)</f>
        <v>0</v>
      </c>
      <c r="W870" s="53" t="n">
        <f aca="false">(R870/100)*(K870*$K$9)+(R870/100)*(L870*$L$9)</f>
        <v>0</v>
      </c>
      <c r="X870" s="53" t="n">
        <f aca="false">N870+S870</f>
        <v>148.75</v>
      </c>
      <c r="Y870" s="53" t="n">
        <f aca="false">O870+T870</f>
        <v>371</v>
      </c>
      <c r="Z870" s="53" t="n">
        <f aca="false">P870+U870</f>
        <v>0</v>
      </c>
      <c r="AA870" s="53" t="n">
        <f aca="false">Q870+V870</f>
        <v>0</v>
      </c>
      <c r="AB870" s="53" t="n">
        <f aca="false">R870+W870</f>
        <v>0</v>
      </c>
      <c r="AC870" s="54" t="n">
        <f aca="false">ROUND(X870+Y870+Z870+AA870+AB870,1)</f>
        <v>519.8</v>
      </c>
      <c r="AD870" s="55" t="n">
        <f aca="false">(ROUND(AC870-AC864,1)/AC864)</f>
        <v>0.190018315018315</v>
      </c>
      <c r="AE870" s="46"/>
      <c r="AF870" s="47"/>
      <c r="AH870" s="59"/>
    </row>
    <row r="871" customFormat="false" ht="15" hidden="false" customHeight="false" outlineLevel="0" collapsed="false">
      <c r="A871" s="48" t="s">
        <v>35</v>
      </c>
      <c r="B871" s="58"/>
      <c r="C871" s="50" t="s">
        <v>11</v>
      </c>
      <c r="D871" s="51" t="n">
        <v>70</v>
      </c>
      <c r="E871" s="51" t="n">
        <v>0</v>
      </c>
      <c r="F871" s="51" t="n">
        <v>140</v>
      </c>
      <c r="G871" s="51" t="n">
        <v>0</v>
      </c>
      <c r="H871" s="51" t="n">
        <v>0</v>
      </c>
      <c r="I871" s="52" t="n">
        <v>70</v>
      </c>
      <c r="J871" s="52" t="n">
        <v>0</v>
      </c>
      <c r="K871" s="52" t="n">
        <v>40</v>
      </c>
      <c r="L871" s="52" t="n">
        <v>40</v>
      </c>
      <c r="M871" s="52" t="n">
        <v>0</v>
      </c>
      <c r="N871" s="53" t="n">
        <f aca="false">D871*$D$10</f>
        <v>87.5</v>
      </c>
      <c r="O871" s="53" t="n">
        <f aca="false">E871*$E$10</f>
        <v>0</v>
      </c>
      <c r="P871" s="53" t="n">
        <f aca="false">F871*$F$10</f>
        <v>175</v>
      </c>
      <c r="Q871" s="53" t="n">
        <f aca="false">G871*$G$10</f>
        <v>0</v>
      </c>
      <c r="R871" s="53" t="n">
        <f aca="false">H871*$H$10</f>
        <v>0</v>
      </c>
      <c r="S871" s="53" t="n">
        <f aca="false">(N871/100)*(I871*$I$10)+(N871/100)*(J871*$J$10)</f>
        <v>61.25</v>
      </c>
      <c r="T871" s="53" t="n">
        <f aca="false">(O871/100)*(K871*$J$10)</f>
        <v>0</v>
      </c>
      <c r="U871" s="53" t="n">
        <f aca="false">(P871/100)*(K871*$K$10)+(P871/100)*(L871*$L$10)</f>
        <v>196</v>
      </c>
      <c r="V871" s="53" t="n">
        <f aca="false">(Q871/100)*(L871*$L$10)</f>
        <v>0</v>
      </c>
      <c r="W871" s="53" t="n">
        <f aca="false">(R871/100)*(K871*$K$10)+(R871/100)*(L871*$L$10)</f>
        <v>0</v>
      </c>
      <c r="X871" s="53" t="n">
        <f aca="false">N871+S871</f>
        <v>148.75</v>
      </c>
      <c r="Y871" s="53" t="n">
        <f aca="false">O871+T871</f>
        <v>0</v>
      </c>
      <c r="Z871" s="53" t="n">
        <f aca="false">P871+U871</f>
        <v>371</v>
      </c>
      <c r="AA871" s="53" t="n">
        <f aca="false">Q871+V871</f>
        <v>0</v>
      </c>
      <c r="AB871" s="53" t="n">
        <f aca="false">R871+W871</f>
        <v>0</v>
      </c>
      <c r="AC871" s="54" t="n">
        <f aca="false">ROUND(X871+Y871+Z871+AA871+AB871,1)</f>
        <v>519.8</v>
      </c>
      <c r="AD871" s="55" t="n">
        <f aca="false">(ROUND(AC871-AC864,1)/AC864)</f>
        <v>0.190018315018315</v>
      </c>
      <c r="AE871" s="46"/>
      <c r="AF871" s="47"/>
      <c r="AH871" s="59"/>
    </row>
    <row r="872" customFormat="false" ht="15" hidden="false" customHeight="false" outlineLevel="0" collapsed="false">
      <c r="A872" s="48" t="s">
        <v>36</v>
      </c>
      <c r="B872" s="58"/>
      <c r="C872" s="50" t="s">
        <v>12</v>
      </c>
      <c r="D872" s="51" t="n">
        <v>70</v>
      </c>
      <c r="E872" s="51" t="n">
        <v>0</v>
      </c>
      <c r="F872" s="51" t="n">
        <v>0</v>
      </c>
      <c r="G872" s="51" t="n">
        <v>140</v>
      </c>
      <c r="H872" s="51" t="n">
        <v>0</v>
      </c>
      <c r="I872" s="52" t="n">
        <v>70</v>
      </c>
      <c r="J872" s="52" t="n">
        <v>0</v>
      </c>
      <c r="K872" s="52" t="n">
        <v>0</v>
      </c>
      <c r="L872" s="52" t="n">
        <v>80</v>
      </c>
      <c r="M872" s="52" t="n">
        <v>0</v>
      </c>
      <c r="N872" s="53" t="n">
        <f aca="false">D872*$D$11</f>
        <v>87.5</v>
      </c>
      <c r="O872" s="53" t="n">
        <f aca="false">E872*$E$11</f>
        <v>0</v>
      </c>
      <c r="P872" s="53" t="n">
        <f aca="false">F872*$F$11</f>
        <v>0</v>
      </c>
      <c r="Q872" s="53" t="n">
        <f aca="false">G872*$G$11</f>
        <v>175</v>
      </c>
      <c r="R872" s="53" t="n">
        <f aca="false">H872*$H$11</f>
        <v>0</v>
      </c>
      <c r="S872" s="53" t="n">
        <f aca="false">(N872/100)*(I872*$I$11)+(N872/100)*(J872*$J$11)</f>
        <v>61.25</v>
      </c>
      <c r="T872" s="53" t="n">
        <f aca="false">(O872/100)*(K872*$K$11)</f>
        <v>0</v>
      </c>
      <c r="U872" s="53" t="n">
        <f aca="false">(P872/100)*(K872*$K$11)+(P872/100)*(L872*$L$11)</f>
        <v>0</v>
      </c>
      <c r="V872" s="53" t="n">
        <f aca="false">(Q872/100)*(L872*$L$11)</f>
        <v>196</v>
      </c>
      <c r="W872" s="53" t="n">
        <f aca="false">(R872/100)*(K872*$K$11)+(R872/100)*(L872*$L$11)</f>
        <v>0</v>
      </c>
      <c r="X872" s="53" t="n">
        <f aca="false">N872+S872</f>
        <v>148.75</v>
      </c>
      <c r="Y872" s="53" t="n">
        <f aca="false">O872+T872</f>
        <v>0</v>
      </c>
      <c r="Z872" s="53" t="n">
        <f aca="false">P872+U872</f>
        <v>0</v>
      </c>
      <c r="AA872" s="53" t="n">
        <f aca="false">Q872+V872</f>
        <v>371</v>
      </c>
      <c r="AB872" s="53" t="n">
        <f aca="false">R872+W872</f>
        <v>0</v>
      </c>
      <c r="AC872" s="54" t="n">
        <f aca="false">ROUND(X872+Y872+Z872+AA872+AB872,1)</f>
        <v>519.8</v>
      </c>
      <c r="AD872" s="55" t="n">
        <f aca="false">(ROUND(AC872-AC864,1)/AC864)</f>
        <v>0.190018315018315</v>
      </c>
      <c r="AE872" s="46"/>
      <c r="AF872" s="47"/>
      <c r="AH872" s="59"/>
    </row>
    <row r="873" customFormat="false" ht="15" hidden="false" customHeight="false" outlineLevel="0" collapsed="false">
      <c r="A873" s="48" t="s">
        <v>37</v>
      </c>
      <c r="B873" s="58"/>
      <c r="C873" s="50" t="s">
        <v>13</v>
      </c>
      <c r="D873" s="51" t="n">
        <v>70</v>
      </c>
      <c r="E873" s="51" t="n">
        <v>0</v>
      </c>
      <c r="F873" s="51" t="n">
        <v>0</v>
      </c>
      <c r="G873" s="51" t="n">
        <v>0</v>
      </c>
      <c r="H873" s="51" t="n">
        <v>140</v>
      </c>
      <c r="I873" s="52" t="n">
        <v>70</v>
      </c>
      <c r="J873" s="52" t="n">
        <v>0</v>
      </c>
      <c r="K873" s="52" t="n">
        <v>40</v>
      </c>
      <c r="L873" s="52" t="n">
        <v>40</v>
      </c>
      <c r="M873" s="52" t="n">
        <v>0</v>
      </c>
      <c r="N873" s="53" t="n">
        <f aca="false">D873*$D$12</f>
        <v>87.5</v>
      </c>
      <c r="O873" s="53" t="n">
        <f aca="false">E873*$E$12</f>
        <v>0</v>
      </c>
      <c r="P873" s="53" t="n">
        <f aca="false">F873*$F$12</f>
        <v>0</v>
      </c>
      <c r="Q873" s="53" t="n">
        <f aca="false">G873*$G$12</f>
        <v>0</v>
      </c>
      <c r="R873" s="53" t="n">
        <f aca="false">H873*$H$12</f>
        <v>175</v>
      </c>
      <c r="S873" s="53" t="n">
        <f aca="false">(N873/100)*(I873*$I$12)+(N873/100)*(J873*$J$12)</f>
        <v>61.25</v>
      </c>
      <c r="T873" s="53" t="n">
        <f aca="false">(O873/100)*(K873*$K$12)</f>
        <v>0</v>
      </c>
      <c r="U873" s="53" t="n">
        <f aca="false">(P873/100)*(K873*$K$12)+(P873/100)*(L873*$L$12)</f>
        <v>0</v>
      </c>
      <c r="V873" s="53" t="n">
        <f aca="false">(Q873/100)*(L873*$L$12)</f>
        <v>0</v>
      </c>
      <c r="W873" s="53" t="n">
        <f aca="false">(R873/100)*(K873*$K$12)+(R873/100)*(L873*$L$12)</f>
        <v>196</v>
      </c>
      <c r="X873" s="53" t="n">
        <f aca="false">N873+S873</f>
        <v>148.75</v>
      </c>
      <c r="Y873" s="53" t="n">
        <f aca="false">O873+T873</f>
        <v>0</v>
      </c>
      <c r="Z873" s="53" t="n">
        <f aca="false">P873+U873</f>
        <v>0</v>
      </c>
      <c r="AA873" s="53" t="n">
        <f aca="false">Q873+V873</f>
        <v>0</v>
      </c>
      <c r="AB873" s="53" t="n">
        <f aca="false">R873+W873</f>
        <v>371</v>
      </c>
      <c r="AC873" s="54" t="n">
        <f aca="false">ROUND(X873+Y873+Z873+AA873+AB873,1)</f>
        <v>519.8</v>
      </c>
      <c r="AD873" s="55" t="n">
        <f aca="false">(ROUND(AC873-AC864,1)/AC864)</f>
        <v>0.190018315018315</v>
      </c>
      <c r="AE873" s="46"/>
      <c r="AF873" s="47"/>
      <c r="AH873" s="59"/>
    </row>
    <row r="874" customFormat="false" ht="15" hidden="false" customHeight="false" outlineLevel="0" collapsed="false">
      <c r="A874" s="48" t="s">
        <v>38</v>
      </c>
      <c r="B874" s="58"/>
      <c r="C874" s="50" t="s">
        <v>14</v>
      </c>
      <c r="D874" s="51" t="n">
        <v>140</v>
      </c>
      <c r="E874" s="51" t="n">
        <v>0</v>
      </c>
      <c r="F874" s="51" t="n">
        <v>0</v>
      </c>
      <c r="G874" s="51" t="n">
        <v>0</v>
      </c>
      <c r="H874" s="51" t="n">
        <v>0</v>
      </c>
      <c r="I874" s="52" t="n">
        <v>70</v>
      </c>
      <c r="J874" s="52" t="n">
        <v>0</v>
      </c>
      <c r="K874" s="52" t="n">
        <v>0</v>
      </c>
      <c r="L874" s="52" t="n">
        <v>0</v>
      </c>
      <c r="M874" s="52" t="n">
        <v>65</v>
      </c>
      <c r="N874" s="53" t="n">
        <f aca="false">D874*$D$13</f>
        <v>175</v>
      </c>
      <c r="O874" s="53" t="n">
        <f aca="false">E874*$E$13</f>
        <v>0</v>
      </c>
      <c r="P874" s="53" t="n">
        <f aca="false">F874*$F$13</f>
        <v>0</v>
      </c>
      <c r="Q874" s="53" t="n">
        <f aca="false">G874*$G$13</f>
        <v>0</v>
      </c>
      <c r="R874" s="53" t="n">
        <f aca="false">H874*$H$13</f>
        <v>0</v>
      </c>
      <c r="S874" s="53" t="n">
        <f aca="false">(N874/100)*(I874*$I$13)+(N874/100)*(J874*$J$13)+(N874/100)*(M874*$M$13)</f>
        <v>350</v>
      </c>
      <c r="T874" s="53" t="n">
        <f aca="false">(O874/100)*(K874*$K$13)+(O874/100)*(M874*$M$13)</f>
        <v>0</v>
      </c>
      <c r="U874" s="53" t="n">
        <f aca="false">(P874/100)*(K874*$K$13)+(P874/100)*(L874*$L$13)+(P874/100)*(M874*$M$13)</f>
        <v>0</v>
      </c>
      <c r="V874" s="53" t="n">
        <f aca="false">(Q874/100)*(L874*$L$13)+(Q874/100)*(M874*$M$13)</f>
        <v>0</v>
      </c>
      <c r="W874" s="53" t="n">
        <f aca="false">(R874/100)*(K874*$K$13)+(R874/100)*(L874*$L$13)+(R874/100)*(M874*$M$13)</f>
        <v>0</v>
      </c>
      <c r="X874" s="53" t="n">
        <f aca="false">N874+S874</f>
        <v>525</v>
      </c>
      <c r="Y874" s="53" t="n">
        <f aca="false">O874+T874</f>
        <v>0</v>
      </c>
      <c r="Z874" s="53" t="n">
        <f aca="false">P874+U874</f>
        <v>0</v>
      </c>
      <c r="AA874" s="53" t="n">
        <f aca="false">Q874+V874</f>
        <v>0</v>
      </c>
      <c r="AB874" s="53" t="n">
        <f aca="false">R874+W874</f>
        <v>0</v>
      </c>
      <c r="AC874" s="54" t="n">
        <f aca="false">ROUND(X874+Y874+Z874+AA874+AB874,1)</f>
        <v>525</v>
      </c>
      <c r="AD874" s="55" t="n">
        <f aca="false">(ROUND(AC874-AC864,1)/AC864)</f>
        <v>0.201923076923077</v>
      </c>
      <c r="AE874" s="46"/>
      <c r="AF874" s="47"/>
      <c r="AH874" s="59"/>
    </row>
    <row r="875" customFormat="false" ht="15" hidden="false" customHeight="false" outlineLevel="0" collapsed="false">
      <c r="A875" s="48" t="s">
        <v>39</v>
      </c>
      <c r="B875" s="58"/>
      <c r="C875" s="50" t="s">
        <v>15</v>
      </c>
      <c r="D875" s="51" t="n">
        <v>140</v>
      </c>
      <c r="E875" s="51" t="n">
        <v>0</v>
      </c>
      <c r="F875" s="51" t="n">
        <v>0</v>
      </c>
      <c r="G875" s="51" t="n">
        <v>0</v>
      </c>
      <c r="H875" s="51" t="n">
        <v>0</v>
      </c>
      <c r="I875" s="52" t="n">
        <v>70</v>
      </c>
      <c r="J875" s="52" t="n">
        <v>0</v>
      </c>
      <c r="K875" s="52" t="n">
        <v>65</v>
      </c>
      <c r="L875" s="52" t="n">
        <v>0</v>
      </c>
      <c r="M875" s="52" t="n">
        <v>0</v>
      </c>
      <c r="N875" s="53" t="n">
        <f aca="false">D875*$D$14</f>
        <v>175</v>
      </c>
      <c r="O875" s="53" t="n">
        <f aca="false">E875*$E$14</f>
        <v>0</v>
      </c>
      <c r="P875" s="53" t="n">
        <f aca="false">F875*$F$14</f>
        <v>0</v>
      </c>
      <c r="Q875" s="53" t="n">
        <f aca="false">G875*$G$14</f>
        <v>0</v>
      </c>
      <c r="R875" s="53" t="n">
        <f aca="false">H875*$H$14</f>
        <v>0</v>
      </c>
      <c r="S875" s="53" t="n">
        <f aca="false">(N875/100)*(I875*$I$14)+(N875/100)*(J875*$J$14)+(N875/100)*(K875*$K$14)</f>
        <v>350</v>
      </c>
      <c r="T875" s="53" t="n">
        <f aca="false">(O875/100)*(K875*$K$14)</f>
        <v>0</v>
      </c>
      <c r="U875" s="53" t="n">
        <f aca="false">(P875/100)*(K875*$K$14)+(P875/100)*(L875*$L$14)</f>
        <v>0</v>
      </c>
      <c r="V875" s="53" t="n">
        <f aca="false">(Q875/100)*(L875*$L$14)</f>
        <v>0</v>
      </c>
      <c r="W875" s="53" t="n">
        <f aca="false">(R875/100)*(K875*$L$14)+(R875/100)*(L875*$M$14)</f>
        <v>0</v>
      </c>
      <c r="X875" s="53" t="n">
        <f aca="false">N875+S875</f>
        <v>525</v>
      </c>
      <c r="Y875" s="53" t="n">
        <f aca="false">O875+T875</f>
        <v>0</v>
      </c>
      <c r="Z875" s="53" t="n">
        <f aca="false">P875+U875</f>
        <v>0</v>
      </c>
      <c r="AA875" s="53" t="n">
        <f aca="false">Q875+V875</f>
        <v>0</v>
      </c>
      <c r="AB875" s="53" t="n">
        <f aca="false">R875+W875</f>
        <v>0</v>
      </c>
      <c r="AC875" s="54" t="n">
        <f aca="false">ROUND(X875+Y875+Z875+AA875+AB875,1)</f>
        <v>525</v>
      </c>
      <c r="AD875" s="55" t="n">
        <f aca="false">(ROUND(AC875-AC864,1)/AC864)</f>
        <v>0.201923076923077</v>
      </c>
      <c r="AE875" s="46"/>
      <c r="AF875" s="47"/>
      <c r="AH875" s="59"/>
    </row>
    <row r="876" customFormat="false" ht="15" hidden="false" customHeight="false" outlineLevel="0" collapsed="false">
      <c r="A876" s="48"/>
      <c r="B876" s="58"/>
      <c r="C876" s="50" t="s">
        <v>16</v>
      </c>
      <c r="D876" s="51" t="n">
        <v>140</v>
      </c>
      <c r="E876" s="51" t="n">
        <v>0</v>
      </c>
      <c r="F876" s="51" t="n">
        <v>0</v>
      </c>
      <c r="G876" s="51" t="n">
        <v>0</v>
      </c>
      <c r="H876" s="51" t="n">
        <v>0</v>
      </c>
      <c r="I876" s="52" t="n">
        <v>70</v>
      </c>
      <c r="J876" s="52" t="n">
        <v>0</v>
      </c>
      <c r="K876" s="52" t="n">
        <v>0</v>
      </c>
      <c r="L876" s="52" t="n">
        <v>65</v>
      </c>
      <c r="M876" s="52" t="n">
        <v>0</v>
      </c>
      <c r="N876" s="53" t="n">
        <f aca="false">D876*$D$15</f>
        <v>175</v>
      </c>
      <c r="O876" s="53" t="n">
        <f aca="false">E876*$E$15</f>
        <v>0</v>
      </c>
      <c r="P876" s="53" t="n">
        <f aca="false">F876*$F$15</f>
        <v>0</v>
      </c>
      <c r="Q876" s="53" t="n">
        <f aca="false">G876*$G$15</f>
        <v>0</v>
      </c>
      <c r="R876" s="53" t="n">
        <f aca="false">H876*$H$15</f>
        <v>0</v>
      </c>
      <c r="S876" s="53" t="n">
        <f aca="false">(N876/100)*(I876*$I$15)+(N876/100)*(J876*$J$15)+(N876/100)*(L876*$L$15)</f>
        <v>350</v>
      </c>
      <c r="T876" s="53" t="n">
        <f aca="false">(O876/100)*(K876*$K$15)</f>
        <v>0</v>
      </c>
      <c r="U876" s="53" t="n">
        <f aca="false">(P876/100)*(K876*$K$15)+(P876/100)*(L876*$L$15)</f>
        <v>0</v>
      </c>
      <c r="V876" s="53" t="n">
        <f aca="false">(Q876/100)*(L876*$L$15)</f>
        <v>0</v>
      </c>
      <c r="W876" s="53" t="n">
        <f aca="false">(R876/100)*(K876*$K$15)+(R876/100)*(L876*$L$15)</f>
        <v>0</v>
      </c>
      <c r="X876" s="53" t="n">
        <f aca="false">N876+S876</f>
        <v>525</v>
      </c>
      <c r="Y876" s="53" t="n">
        <f aca="false">O876+T876</f>
        <v>0</v>
      </c>
      <c r="Z876" s="53" t="n">
        <f aca="false">P876+U876</f>
        <v>0</v>
      </c>
      <c r="AA876" s="53" t="n">
        <f aca="false">Q876+V876</f>
        <v>0</v>
      </c>
      <c r="AB876" s="53" t="n">
        <f aca="false">R876+W876</f>
        <v>0</v>
      </c>
      <c r="AC876" s="54" t="n">
        <f aca="false">ROUND(X876+Y876+Z876+AA876+AB876,1)</f>
        <v>525</v>
      </c>
      <c r="AD876" s="55" t="n">
        <f aca="false">(ROUND(AC876-AC864,1)/AC864)</f>
        <v>0.201923076923077</v>
      </c>
      <c r="AE876" s="46"/>
      <c r="AF876" s="47"/>
      <c r="AH876" s="59"/>
    </row>
    <row r="877" customFormat="false" ht="15" hidden="false" customHeight="false" outlineLevel="0" collapsed="false">
      <c r="A877" s="48"/>
      <c r="B877" s="58"/>
      <c r="C877" s="50" t="s">
        <v>17</v>
      </c>
      <c r="D877" s="51" t="n">
        <v>140</v>
      </c>
      <c r="E877" s="51" t="n">
        <v>0</v>
      </c>
      <c r="F877" s="51" t="n">
        <v>0</v>
      </c>
      <c r="G877" s="51" t="n">
        <v>0</v>
      </c>
      <c r="H877" s="51" t="n">
        <v>0</v>
      </c>
      <c r="I877" s="52" t="n">
        <v>70</v>
      </c>
      <c r="J877" s="52" t="n">
        <v>45</v>
      </c>
      <c r="K877" s="52" t="n">
        <v>0</v>
      </c>
      <c r="L877" s="52" t="n">
        <v>0</v>
      </c>
      <c r="M877" s="52" t="n">
        <v>0</v>
      </c>
      <c r="N877" s="53" t="n">
        <f aca="false">D877*$D$16</f>
        <v>175</v>
      </c>
      <c r="O877" s="53" t="n">
        <f aca="false">E877*$E$16</f>
        <v>0</v>
      </c>
      <c r="P877" s="53" t="n">
        <f aca="false">F877*$F$16</f>
        <v>0</v>
      </c>
      <c r="Q877" s="53" t="n">
        <f aca="false">G877*$G$16</f>
        <v>0</v>
      </c>
      <c r="R877" s="53" t="n">
        <f aca="false">H877*$H$16</f>
        <v>0</v>
      </c>
      <c r="S877" s="53" t="n">
        <f aca="false">(N877/100)*(I877*$I$16)+(N877/100)*(J877*$J$16)</f>
        <v>319.375</v>
      </c>
      <c r="T877" s="53" t="n">
        <f aca="false">(O877/100)*(K877*$K$16)</f>
        <v>0</v>
      </c>
      <c r="U877" s="53" t="n">
        <f aca="false">(P877/100)*(K877*$K$16)+(P877/100)*(L877*$L$16)</f>
        <v>0</v>
      </c>
      <c r="V877" s="53" t="n">
        <f aca="false">(Q877/100)*(L877*$L$16)</f>
        <v>0</v>
      </c>
      <c r="W877" s="53" t="n">
        <f aca="false">(R877/100)*(K877*$K$16)+(R877/100)*(L877*$L$16)</f>
        <v>0</v>
      </c>
      <c r="X877" s="53" t="n">
        <f aca="false">N877+S877</f>
        <v>494.375</v>
      </c>
      <c r="Y877" s="53" t="n">
        <f aca="false">O877+T877</f>
        <v>0</v>
      </c>
      <c r="Z877" s="53" t="n">
        <f aca="false">P877+U877</f>
        <v>0</v>
      </c>
      <c r="AA877" s="53" t="n">
        <f aca="false">Q877+V877</f>
        <v>0</v>
      </c>
      <c r="AB877" s="53" t="n">
        <f aca="false">R877+W877</f>
        <v>0</v>
      </c>
      <c r="AC877" s="54" t="n">
        <f aca="false">ROUND(X877+Y877+Z877+AA877+AB877,1)</f>
        <v>494.4</v>
      </c>
      <c r="AD877" s="55" t="n">
        <f aca="false">(ROUND(AC877-AC864,1)/AC864)</f>
        <v>0.131868131868132</v>
      </c>
      <c r="AE877" s="46" t="s">
        <v>28</v>
      </c>
      <c r="AF877" s="47"/>
      <c r="AH877" s="59"/>
    </row>
    <row r="878" customFormat="false" ht="15" hidden="false" customHeight="false" outlineLevel="0" collapsed="false">
      <c r="A878" s="48"/>
      <c r="B878" s="58"/>
      <c r="C878" s="50" t="s">
        <v>18</v>
      </c>
      <c r="D878" s="51" t="n">
        <v>140</v>
      </c>
      <c r="E878" s="51" t="n">
        <v>0</v>
      </c>
      <c r="F878" s="51" t="n">
        <v>0</v>
      </c>
      <c r="G878" s="51" t="n">
        <v>0</v>
      </c>
      <c r="H878" s="51" t="n">
        <v>0</v>
      </c>
      <c r="I878" s="52" t="n">
        <v>80</v>
      </c>
      <c r="J878" s="52" t="n">
        <v>0</v>
      </c>
      <c r="K878" s="52" t="n">
        <v>0</v>
      </c>
      <c r="L878" s="52" t="n">
        <v>0</v>
      </c>
      <c r="M878" s="52" t="n">
        <v>0</v>
      </c>
      <c r="N878" s="53" t="n">
        <f aca="false">D878*$D$17</f>
        <v>175</v>
      </c>
      <c r="O878" s="53" t="n">
        <f aca="false">E878*$E$17</f>
        <v>0</v>
      </c>
      <c r="P878" s="53" t="n">
        <f aca="false">F878*$F$17</f>
        <v>0</v>
      </c>
      <c r="Q878" s="53" t="n">
        <f aca="false">G878*$G$17</f>
        <v>0</v>
      </c>
      <c r="R878" s="53" t="n">
        <f aca="false">H878*$H$17</f>
        <v>0</v>
      </c>
      <c r="S878" s="53" t="n">
        <f aca="false">(N878/100)*(I878*$I$17)+(N878/100)*(J878*$J$17)</f>
        <v>350</v>
      </c>
      <c r="T878" s="53" t="n">
        <f aca="false">(O878/100)*(K878*$K$17)</f>
        <v>0</v>
      </c>
      <c r="U878" s="53" t="n">
        <f aca="false">(P878/100)*(K878*$K$17)+(P878/100)*(L878*$L$17)</f>
        <v>0</v>
      </c>
      <c r="V878" s="53" t="n">
        <f aca="false">(Q878/100)*(L878*$L$17)</f>
        <v>0</v>
      </c>
      <c r="W878" s="53" t="n">
        <f aca="false">(R878/100)*(K878*$K$17)+(R878/100)*(L878*$L$17)</f>
        <v>0</v>
      </c>
      <c r="X878" s="53" t="n">
        <f aca="false">N878+S878</f>
        <v>525</v>
      </c>
      <c r="Y878" s="53" t="n">
        <f aca="false">O878+T878</f>
        <v>0</v>
      </c>
      <c r="Z878" s="53" t="n">
        <f aca="false">P878+U878</f>
        <v>0</v>
      </c>
      <c r="AA878" s="53" t="n">
        <f aca="false">Q878+V878</f>
        <v>0</v>
      </c>
      <c r="AB878" s="53" t="n">
        <f aca="false">R878+W878</f>
        <v>0</v>
      </c>
      <c r="AC878" s="54" t="n">
        <f aca="false">ROUND(X878+Y878+Z878+AA878+AB878,1)</f>
        <v>525</v>
      </c>
      <c r="AD878" s="55" t="n">
        <f aca="false">(ROUND(AC878-AC864,1)/AC864)</f>
        <v>0.201923076923077</v>
      </c>
      <c r="AE878" s="46"/>
      <c r="AF878" s="47"/>
      <c r="AH878" s="59"/>
    </row>
    <row r="879" customFormat="false" ht="15" hidden="false" customHeight="false" outlineLevel="0" collapsed="false">
      <c r="A879" s="56" t="s">
        <v>19</v>
      </c>
      <c r="B879" s="39" t="s">
        <v>103</v>
      </c>
      <c r="C879" s="40" t="s">
        <v>4</v>
      </c>
      <c r="D879" s="41" t="n">
        <v>130</v>
      </c>
      <c r="E879" s="41" t="n">
        <v>0</v>
      </c>
      <c r="F879" s="41" t="n">
        <v>0</v>
      </c>
      <c r="G879" s="41" t="n">
        <v>0</v>
      </c>
      <c r="H879" s="41" t="n">
        <v>0</v>
      </c>
      <c r="I879" s="42" t="n">
        <v>60</v>
      </c>
      <c r="J879" s="42" t="n">
        <v>20</v>
      </c>
      <c r="K879" s="42" t="n">
        <v>0</v>
      </c>
      <c r="L879" s="42" t="n">
        <v>0</v>
      </c>
      <c r="M879" s="42" t="n">
        <v>0</v>
      </c>
      <c r="N879" s="43" t="n">
        <f aca="false">D879*$D$3</f>
        <v>169</v>
      </c>
      <c r="O879" s="43" t="n">
        <f aca="false">E879*$E$3</f>
        <v>0</v>
      </c>
      <c r="P879" s="43" t="n">
        <f aca="false">F879*$F$3</f>
        <v>0</v>
      </c>
      <c r="Q879" s="43" t="n">
        <f aca="false">G879*$G$3</f>
        <v>0</v>
      </c>
      <c r="R879" s="43" t="n">
        <f aca="false">H879*$H$3</f>
        <v>0</v>
      </c>
      <c r="S879" s="43" t="n">
        <f aca="false">(N879/100)*(I879*$I$3)+(N879/100)*(J879*$J$3)</f>
        <v>270.4</v>
      </c>
      <c r="T879" s="43" t="n">
        <f aca="false">(O879/100)*(K879*$K$3)</f>
        <v>0</v>
      </c>
      <c r="U879" s="43" t="n">
        <f aca="false">(P879/100)*(K879*$K$3)+(P879/100)*(L879*$L$3)</f>
        <v>0</v>
      </c>
      <c r="V879" s="43" t="n">
        <f aca="false">(Q879/100)*(L879*$L$3)</f>
        <v>0</v>
      </c>
      <c r="W879" s="43" t="n">
        <f aca="false">(R879/100)*(K879*$K$3)+(R879/100)*(L879*$L$3)</f>
        <v>0</v>
      </c>
      <c r="X879" s="43" t="n">
        <f aca="false">N879+S879</f>
        <v>439.4</v>
      </c>
      <c r="Y879" s="43" t="n">
        <f aca="false">O879+T879</f>
        <v>0</v>
      </c>
      <c r="Z879" s="43" t="n">
        <f aca="false">P879+U879</f>
        <v>0</v>
      </c>
      <c r="AA879" s="43" t="n">
        <f aca="false">Q879+V879</f>
        <v>0</v>
      </c>
      <c r="AB879" s="43" t="n">
        <f aca="false">R879+W879</f>
        <v>0</v>
      </c>
      <c r="AC879" s="44" t="n">
        <f aca="false">ROUND(X879+Y879+Z879+AA879+AB879,1)</f>
        <v>439.4</v>
      </c>
      <c r="AD879" s="45" t="n">
        <v>0</v>
      </c>
      <c r="AE879" s="46"/>
      <c r="AF879" s="47"/>
      <c r="AH879" s="47"/>
    </row>
    <row r="880" customFormat="false" ht="15" hidden="false" customHeight="false" outlineLevel="0" collapsed="false">
      <c r="A880" s="48" t="s">
        <v>29</v>
      </c>
      <c r="B880" s="49" t="n">
        <v>32</v>
      </c>
      <c r="C880" s="50" t="s">
        <v>5</v>
      </c>
      <c r="D880" s="51" t="n">
        <v>130</v>
      </c>
      <c r="E880" s="51" t="n">
        <v>0</v>
      </c>
      <c r="F880" s="51" t="n">
        <v>0</v>
      </c>
      <c r="G880" s="51" t="n">
        <v>0</v>
      </c>
      <c r="H880" s="51" t="n">
        <v>0</v>
      </c>
      <c r="I880" s="52" t="n">
        <v>70</v>
      </c>
      <c r="J880" s="52" t="n">
        <v>30</v>
      </c>
      <c r="K880" s="52" t="n">
        <v>0</v>
      </c>
      <c r="L880" s="52" t="n">
        <v>0</v>
      </c>
      <c r="M880" s="52" t="n">
        <v>0</v>
      </c>
      <c r="N880" s="53" t="n">
        <f aca="false">D880*$D$4</f>
        <v>162.5</v>
      </c>
      <c r="O880" s="53" t="n">
        <f aca="false">E880*$E$4</f>
        <v>0</v>
      </c>
      <c r="P880" s="53" t="n">
        <f aca="false">F880*$F$4</f>
        <v>0</v>
      </c>
      <c r="Q880" s="53" t="n">
        <f aca="false">G880*$G$4</f>
        <v>0</v>
      </c>
      <c r="R880" s="53" t="n">
        <f aca="false">H880*$H$4</f>
        <v>0</v>
      </c>
      <c r="S880" s="53" t="n">
        <f aca="false">(N880/100)*(I880*$I$4)+(N880/100)*(J880*$J$4)</f>
        <v>325</v>
      </c>
      <c r="T880" s="53" t="n">
        <f aca="false">(O880/100)*(K880*$K$4)</f>
        <v>0</v>
      </c>
      <c r="U880" s="53" t="n">
        <f aca="false">(P880/100)*(K880*$K$4)+(P880/100)*(L880*$L$4)</f>
        <v>0</v>
      </c>
      <c r="V880" s="53" t="n">
        <f aca="false">(Q880/100)*(L880*$L$4)</f>
        <v>0</v>
      </c>
      <c r="W880" s="53" t="n">
        <f aca="false">(R880/100)*(K880*$K$4)+(R880/100)*(L880*$L$4)</f>
        <v>0</v>
      </c>
      <c r="X880" s="53" t="n">
        <f aca="false">N880+S880</f>
        <v>487.5</v>
      </c>
      <c r="Y880" s="53" t="n">
        <f aca="false">O880+T880</f>
        <v>0</v>
      </c>
      <c r="Z880" s="53" t="n">
        <f aca="false">P880+U880</f>
        <v>0</v>
      </c>
      <c r="AA880" s="53" t="n">
        <f aca="false">Q880+V880</f>
        <v>0</v>
      </c>
      <c r="AB880" s="53" t="n">
        <f aca="false">R880+W880</f>
        <v>0</v>
      </c>
      <c r="AC880" s="54" t="n">
        <f aca="false">ROUND(X880+Y880+Z880+AA880+AB880,1)</f>
        <v>487.5</v>
      </c>
      <c r="AD880" s="55" t="n">
        <f aca="false">(ROUND(AC880-AC879,1)/AC879)</f>
        <v>0.109467455621302</v>
      </c>
      <c r="AE880" s="46"/>
      <c r="AF880" s="47"/>
      <c r="AH880" s="59"/>
    </row>
    <row r="881" customFormat="false" ht="15" hidden="false" customHeight="false" outlineLevel="0" collapsed="false">
      <c r="A881" s="48" t="s">
        <v>30</v>
      </c>
      <c r="B881" s="49" t="n">
        <v>0</v>
      </c>
      <c r="C881" s="50" t="s">
        <v>6</v>
      </c>
      <c r="D881" s="51" t="n">
        <v>130</v>
      </c>
      <c r="E881" s="51" t="n">
        <v>0</v>
      </c>
      <c r="F881" s="51" t="n">
        <v>0</v>
      </c>
      <c r="G881" s="51" t="n">
        <v>0</v>
      </c>
      <c r="H881" s="51" t="n">
        <v>0</v>
      </c>
      <c r="I881" s="52" t="n">
        <v>60</v>
      </c>
      <c r="J881" s="52" t="n">
        <v>20</v>
      </c>
      <c r="K881" s="52" t="n">
        <v>0</v>
      </c>
      <c r="L881" s="52" t="n">
        <v>0</v>
      </c>
      <c r="M881" s="52" t="n">
        <v>0</v>
      </c>
      <c r="N881" s="53" t="n">
        <f aca="false">D881*$D$5</f>
        <v>169</v>
      </c>
      <c r="O881" s="53" t="n">
        <f aca="false">E881*$E$5</f>
        <v>0</v>
      </c>
      <c r="P881" s="53" t="n">
        <f aca="false">F881*$F$5</f>
        <v>0</v>
      </c>
      <c r="Q881" s="53" t="n">
        <f aca="false">G881*$G$5</f>
        <v>0</v>
      </c>
      <c r="R881" s="53" t="n">
        <f aca="false">H881*$H$5</f>
        <v>0</v>
      </c>
      <c r="S881" s="53" t="n">
        <f aca="false">(N881/100)*(I881*$I$5)+(N881/100)*(J881*$J$5)</f>
        <v>270.4</v>
      </c>
      <c r="T881" s="53" t="n">
        <f aca="false">(O881/100)*(K881*$K$5)</f>
        <v>0</v>
      </c>
      <c r="U881" s="53" t="n">
        <f aca="false">(P881/100)*(K881*$K$5)+(P881/100)*(L881*$L$5)</f>
        <v>0</v>
      </c>
      <c r="V881" s="53" t="n">
        <f aca="false">(Q881/100)*(L881*$L$5)</f>
        <v>0</v>
      </c>
      <c r="W881" s="53" t="n">
        <f aca="false">(R881/100)*(K881*$K$5)+(R881/100)*(L881*$L$5)</f>
        <v>0</v>
      </c>
      <c r="X881" s="53" t="n">
        <f aca="false">N881+S881</f>
        <v>439.4</v>
      </c>
      <c r="Y881" s="53" t="n">
        <f aca="false">O881+T881</f>
        <v>0</v>
      </c>
      <c r="Z881" s="53" t="n">
        <f aca="false">P881+U881</f>
        <v>0</v>
      </c>
      <c r="AA881" s="53" t="n">
        <f aca="false">Q881+V881</f>
        <v>0</v>
      </c>
      <c r="AB881" s="53" t="n">
        <f aca="false">R881+W881</f>
        <v>0</v>
      </c>
      <c r="AC881" s="54" t="n">
        <f aca="false">ROUND(X881+Y881+Z881+AA881+AB881,1)</f>
        <v>439.4</v>
      </c>
      <c r="AD881" s="55" t="n">
        <f aca="false">(ROUND(AC881-AC879,1)/AC879)</f>
        <v>0</v>
      </c>
      <c r="AE881" s="46"/>
      <c r="AF881" s="47"/>
      <c r="AH881" s="59"/>
    </row>
    <row r="882" customFormat="false" ht="15" hidden="false" customHeight="false" outlineLevel="0" collapsed="false">
      <c r="A882" s="48" t="s">
        <v>31</v>
      </c>
      <c r="B882" s="49" t="n">
        <v>0</v>
      </c>
      <c r="C882" s="50" t="s">
        <v>7</v>
      </c>
      <c r="D882" s="51" t="n">
        <v>130</v>
      </c>
      <c r="E882" s="51" t="n">
        <v>0</v>
      </c>
      <c r="F882" s="51" t="n">
        <v>0</v>
      </c>
      <c r="G882" s="51" t="n">
        <v>0</v>
      </c>
      <c r="H882" s="51" t="n">
        <v>0</v>
      </c>
      <c r="I882" s="52" t="n">
        <v>60</v>
      </c>
      <c r="J882" s="52" t="n">
        <v>20</v>
      </c>
      <c r="K882" s="52" t="n">
        <v>0</v>
      </c>
      <c r="L882" s="52" t="n">
        <v>0</v>
      </c>
      <c r="M882" s="52" t="n">
        <v>0</v>
      </c>
      <c r="N882" s="53" t="n">
        <f aca="false">D882*$D$6</f>
        <v>169</v>
      </c>
      <c r="O882" s="53" t="n">
        <f aca="false">E882*$E$6</f>
        <v>0</v>
      </c>
      <c r="P882" s="53" t="n">
        <f aca="false">F882*$F$6</f>
        <v>0</v>
      </c>
      <c r="Q882" s="53" t="n">
        <f aca="false">G882*$G$6</f>
        <v>0</v>
      </c>
      <c r="R882" s="53" t="n">
        <f aca="false">H882*$H$6</f>
        <v>0</v>
      </c>
      <c r="S882" s="53" t="n">
        <f aca="false">(N882/100)*(I882*$I$6)+(N882/100)*(J882*$J$6)</f>
        <v>270.4</v>
      </c>
      <c r="T882" s="53" t="n">
        <f aca="false">(O882/100)*(K882*$K$6)</f>
        <v>0</v>
      </c>
      <c r="U882" s="53" t="n">
        <f aca="false">(P882/100)*(K882*$K$6)+(P882/100)*(L882*$L$6)</f>
        <v>0</v>
      </c>
      <c r="V882" s="53" t="n">
        <f aca="false">(Q882/100)*(L882*$L$6)</f>
        <v>0</v>
      </c>
      <c r="W882" s="53" t="n">
        <f aca="false">(R882/100)*(K882*$K$6)+(R882/100)*(L882*$L$6)</f>
        <v>0</v>
      </c>
      <c r="X882" s="53" t="n">
        <f aca="false">N882+S882</f>
        <v>439.4</v>
      </c>
      <c r="Y882" s="53" t="n">
        <f aca="false">O882+T882</f>
        <v>0</v>
      </c>
      <c r="Z882" s="53" t="n">
        <f aca="false">P882+U882</f>
        <v>0</v>
      </c>
      <c r="AA882" s="53" t="n">
        <f aca="false">Q882+V882</f>
        <v>0</v>
      </c>
      <c r="AB882" s="53" t="n">
        <f aca="false">R882+W882</f>
        <v>0</v>
      </c>
      <c r="AC882" s="54" t="n">
        <f aca="false">ROUND(X882+Y882+Z882+AA882+AB882,1)</f>
        <v>439.4</v>
      </c>
      <c r="AD882" s="55" t="n">
        <f aca="false">(ROUND(AC882-AC879,1)/AC879)</f>
        <v>0</v>
      </c>
      <c r="AE882" s="46"/>
      <c r="AF882" s="47"/>
      <c r="AH882" s="59"/>
    </row>
    <row r="883" customFormat="false" ht="15" hidden="false" customHeight="false" outlineLevel="0" collapsed="false">
      <c r="A883" s="48" t="s">
        <v>32</v>
      </c>
      <c r="B883" s="49" t="n">
        <v>0</v>
      </c>
      <c r="C883" s="50" t="s">
        <v>8</v>
      </c>
      <c r="D883" s="51" t="n">
        <v>130</v>
      </c>
      <c r="E883" s="51" t="n">
        <v>0</v>
      </c>
      <c r="F883" s="51" t="n">
        <v>0</v>
      </c>
      <c r="G883" s="51" t="n">
        <v>0</v>
      </c>
      <c r="H883" s="51" t="n">
        <v>0</v>
      </c>
      <c r="I883" s="52" t="n">
        <v>60</v>
      </c>
      <c r="J883" s="52" t="n">
        <v>20</v>
      </c>
      <c r="K883" s="52" t="n">
        <v>0</v>
      </c>
      <c r="L883" s="52" t="n">
        <v>0</v>
      </c>
      <c r="M883" s="52" t="n">
        <v>0</v>
      </c>
      <c r="N883" s="53" t="n">
        <f aca="false">D883*$D$7</f>
        <v>169</v>
      </c>
      <c r="O883" s="53" t="n">
        <f aca="false">E883*$E$7</f>
        <v>0</v>
      </c>
      <c r="P883" s="53" t="n">
        <f aca="false">F883*$F$7</f>
        <v>0</v>
      </c>
      <c r="Q883" s="53" t="n">
        <f aca="false">G883*$G$7</f>
        <v>0</v>
      </c>
      <c r="R883" s="53" t="n">
        <f aca="false">H883*$H$7</f>
        <v>0</v>
      </c>
      <c r="S883" s="53" t="n">
        <f aca="false">(N883/100)*(I883*$I$7)+(N883/100)*(J883*$J$7)</f>
        <v>270.4</v>
      </c>
      <c r="T883" s="53" t="n">
        <f aca="false">(O883/100)*(K883*$K$7)</f>
        <v>0</v>
      </c>
      <c r="U883" s="53" t="n">
        <f aca="false">(P883/100)*(K883*$K$7)+(P883/100)*(L883*$L$7)</f>
        <v>0</v>
      </c>
      <c r="V883" s="53" t="n">
        <f aca="false">(Q883/100)*(L883*$L$7)</f>
        <v>0</v>
      </c>
      <c r="W883" s="53" t="n">
        <f aca="false">(R883/100)*(K883*$K$7)+(R883/100)*(L883*$L$7)</f>
        <v>0</v>
      </c>
      <c r="X883" s="53" t="n">
        <f aca="false">N883+S883</f>
        <v>439.4</v>
      </c>
      <c r="Y883" s="53" t="n">
        <f aca="false">O883+T883</f>
        <v>0</v>
      </c>
      <c r="Z883" s="53" t="n">
        <f aca="false">P883+U883</f>
        <v>0</v>
      </c>
      <c r="AA883" s="53" t="n">
        <f aca="false">Q883+V883</f>
        <v>0</v>
      </c>
      <c r="AB883" s="53" t="n">
        <f aca="false">R883+W883</f>
        <v>0</v>
      </c>
      <c r="AC883" s="54" t="n">
        <f aca="false">ROUND(X883+Y883+Z883+AA883+AB883,1)</f>
        <v>439.4</v>
      </c>
      <c r="AD883" s="55" t="n">
        <f aca="false">(ROUND(AC883-AC879,1)/AC879)</f>
        <v>0</v>
      </c>
      <c r="AE883" s="46"/>
      <c r="AF883" s="47"/>
      <c r="AH883" s="59"/>
    </row>
    <row r="884" customFormat="false" ht="15" hidden="false" customHeight="false" outlineLevel="0" collapsed="false">
      <c r="A884" s="48" t="s">
        <v>33</v>
      </c>
      <c r="B884" s="49"/>
      <c r="C884" s="50" t="s">
        <v>9</v>
      </c>
      <c r="D884" s="51" t="n">
        <v>130</v>
      </c>
      <c r="E884" s="51" t="n">
        <v>0</v>
      </c>
      <c r="F884" s="51" t="n">
        <v>0</v>
      </c>
      <c r="G884" s="51" t="n">
        <v>0</v>
      </c>
      <c r="H884" s="51" t="n">
        <v>0</v>
      </c>
      <c r="I884" s="52" t="n">
        <v>60</v>
      </c>
      <c r="J884" s="52" t="n">
        <v>20</v>
      </c>
      <c r="K884" s="52" t="n">
        <v>0</v>
      </c>
      <c r="L884" s="52" t="n">
        <v>0</v>
      </c>
      <c r="M884" s="52" t="n">
        <v>0</v>
      </c>
      <c r="N884" s="53" t="n">
        <f aca="false">D884*$D$8</f>
        <v>169</v>
      </c>
      <c r="O884" s="53" t="n">
        <f aca="false">E884*$E$8</f>
        <v>0</v>
      </c>
      <c r="P884" s="53" t="n">
        <f aca="false">F884*$F$8</f>
        <v>0</v>
      </c>
      <c r="Q884" s="53" t="n">
        <f aca="false">G884*$G$8</f>
        <v>0</v>
      </c>
      <c r="R884" s="53" t="n">
        <f aca="false">H884*$H$8</f>
        <v>0</v>
      </c>
      <c r="S884" s="53" t="n">
        <f aca="false">(N884/100)*(I884*$I$8)+(N884/100)*(J884*$J$8)</f>
        <v>270.4</v>
      </c>
      <c r="T884" s="53" t="n">
        <f aca="false">(O884/100)*(K884*$K$8)</f>
        <v>0</v>
      </c>
      <c r="U884" s="53" t="n">
        <f aca="false">(P884/100)*(K884*$K$8)+(P884/100)*(L884*$L$8)</f>
        <v>0</v>
      </c>
      <c r="V884" s="53" t="n">
        <f aca="false">(Q884/100)*(L884*$L$8)</f>
        <v>0</v>
      </c>
      <c r="W884" s="53" t="n">
        <f aca="false">(R884/100)*(K884*$K$8)+(R884/100)*(L884*$L$8)</f>
        <v>0</v>
      </c>
      <c r="X884" s="53" t="n">
        <f aca="false">N884+S884</f>
        <v>439.4</v>
      </c>
      <c r="Y884" s="53" t="n">
        <f aca="false">O884+T884</f>
        <v>0</v>
      </c>
      <c r="Z884" s="53" t="n">
        <f aca="false">P884+U884</f>
        <v>0</v>
      </c>
      <c r="AA884" s="53" t="n">
        <f aca="false">Q884+V884</f>
        <v>0</v>
      </c>
      <c r="AB884" s="53" t="n">
        <f aca="false">R884+W884</f>
        <v>0</v>
      </c>
      <c r="AC884" s="54" t="n">
        <f aca="false">ROUND(X884+Y884+Z884+AA884+AB884,1)</f>
        <v>439.4</v>
      </c>
      <c r="AD884" s="55" t="n">
        <f aca="false">(ROUND(AC884-AC879,1)/AC879)</f>
        <v>0</v>
      </c>
      <c r="AE884" s="46"/>
      <c r="AF884" s="47"/>
      <c r="AH884" s="59"/>
    </row>
    <row r="885" customFormat="false" ht="15" hidden="false" customHeight="false" outlineLevel="0" collapsed="false">
      <c r="A885" s="48" t="s">
        <v>34</v>
      </c>
      <c r="B885" s="49"/>
      <c r="C885" s="50" t="s">
        <v>10</v>
      </c>
      <c r="D885" s="51" t="n">
        <v>65</v>
      </c>
      <c r="E885" s="51" t="n">
        <v>130</v>
      </c>
      <c r="F885" s="51" t="n">
        <v>0</v>
      </c>
      <c r="G885" s="51" t="n">
        <v>0</v>
      </c>
      <c r="H885" s="51" t="n">
        <v>0</v>
      </c>
      <c r="I885" s="52" t="n">
        <v>60</v>
      </c>
      <c r="J885" s="52" t="n">
        <v>20</v>
      </c>
      <c r="K885" s="52" t="n">
        <v>85</v>
      </c>
      <c r="L885" s="52" t="n">
        <v>0</v>
      </c>
      <c r="M885" s="52" t="n">
        <v>0</v>
      </c>
      <c r="N885" s="53" t="n">
        <f aca="false">D885*$D$9</f>
        <v>81.25</v>
      </c>
      <c r="O885" s="53" t="n">
        <f aca="false">E885*$E$9</f>
        <v>162.5</v>
      </c>
      <c r="P885" s="53" t="n">
        <f aca="false">F885*$F$9</f>
        <v>0</v>
      </c>
      <c r="Q885" s="53" t="n">
        <f aca="false">G885*$G$9</f>
        <v>0</v>
      </c>
      <c r="R885" s="53" t="n">
        <f aca="false">H885*$H$9</f>
        <v>0</v>
      </c>
      <c r="S885" s="53" t="n">
        <f aca="false">(N885/100)*(I885*$I$9)+(N885/100)*(J885*$J$9)</f>
        <v>65</v>
      </c>
      <c r="T885" s="53" t="n">
        <f aca="false">(O885/100)*(K885*$K$9)</f>
        <v>193.375</v>
      </c>
      <c r="U885" s="53" t="n">
        <f aca="false">(P885/100)*(K885*$K$9)+(P885/100)*(L885*$L$9)</f>
        <v>0</v>
      </c>
      <c r="V885" s="53" t="n">
        <f aca="false">(Q885/100)*(L885*$L$9)</f>
        <v>0</v>
      </c>
      <c r="W885" s="53" t="n">
        <f aca="false">(R885/100)*(K885*$K$9)+(R885/100)*(L885*$L$9)</f>
        <v>0</v>
      </c>
      <c r="X885" s="53" t="n">
        <f aca="false">N885+S885</f>
        <v>146.25</v>
      </c>
      <c r="Y885" s="53" t="n">
        <f aca="false">O885+T885</f>
        <v>355.875</v>
      </c>
      <c r="Z885" s="53" t="n">
        <f aca="false">P885+U885</f>
        <v>0</v>
      </c>
      <c r="AA885" s="53" t="n">
        <f aca="false">Q885+V885</f>
        <v>0</v>
      </c>
      <c r="AB885" s="53" t="n">
        <f aca="false">R885+W885</f>
        <v>0</v>
      </c>
      <c r="AC885" s="54" t="n">
        <f aca="false">ROUND(X885+Y885+Z885+AA885+AB885,1)</f>
        <v>502.1</v>
      </c>
      <c r="AD885" s="55" t="n">
        <f aca="false">(ROUND(AC885-AC879,1)/AC879)</f>
        <v>0.142694583522986</v>
      </c>
      <c r="AE885" s="46"/>
      <c r="AF885" s="47"/>
      <c r="AH885" s="59"/>
    </row>
    <row r="886" customFormat="false" ht="15" hidden="false" customHeight="false" outlineLevel="0" collapsed="false">
      <c r="A886" s="48" t="s">
        <v>35</v>
      </c>
      <c r="B886" s="49"/>
      <c r="C886" s="50" t="s">
        <v>11</v>
      </c>
      <c r="D886" s="51" t="n">
        <v>65</v>
      </c>
      <c r="E886" s="51" t="n">
        <v>0</v>
      </c>
      <c r="F886" s="51" t="n">
        <v>130</v>
      </c>
      <c r="G886" s="51" t="n">
        <v>0</v>
      </c>
      <c r="H886" s="51" t="n">
        <v>0</v>
      </c>
      <c r="I886" s="52" t="n">
        <v>60</v>
      </c>
      <c r="J886" s="52" t="n">
        <v>20</v>
      </c>
      <c r="K886" s="52" t="n">
        <v>42.5</v>
      </c>
      <c r="L886" s="52" t="n">
        <v>42.5</v>
      </c>
      <c r="M886" s="52" t="n">
        <v>0</v>
      </c>
      <c r="N886" s="53" t="n">
        <f aca="false">D886*$D$10</f>
        <v>81.25</v>
      </c>
      <c r="O886" s="53" t="n">
        <f aca="false">E886*$E$10</f>
        <v>0</v>
      </c>
      <c r="P886" s="53" t="n">
        <f aca="false">F886*$F$10</f>
        <v>162.5</v>
      </c>
      <c r="Q886" s="53" t="n">
        <f aca="false">G886*$G$10</f>
        <v>0</v>
      </c>
      <c r="R886" s="53" t="n">
        <f aca="false">H886*$H$10</f>
        <v>0</v>
      </c>
      <c r="S886" s="53" t="n">
        <f aca="false">(N886/100)*(I886*$I$10)+(N886/100)*(J886*$J$10)</f>
        <v>65</v>
      </c>
      <c r="T886" s="53" t="n">
        <f aca="false">(O886/100)*(K886*$J$10)</f>
        <v>0</v>
      </c>
      <c r="U886" s="53" t="n">
        <f aca="false">(P886/100)*(K886*$K$10)+(P886/100)*(L886*$L$10)</f>
        <v>193.375</v>
      </c>
      <c r="V886" s="53" t="n">
        <f aca="false">(Q886/100)*(L886*$L$10)</f>
        <v>0</v>
      </c>
      <c r="W886" s="53" t="n">
        <f aca="false">(R886/100)*(K886*$K$10)+(R886/100)*(L886*$L$10)</f>
        <v>0</v>
      </c>
      <c r="X886" s="53" t="n">
        <f aca="false">N886+S886</f>
        <v>146.25</v>
      </c>
      <c r="Y886" s="53" t="n">
        <f aca="false">O886+T886</f>
        <v>0</v>
      </c>
      <c r="Z886" s="53" t="n">
        <f aca="false">P886+U886</f>
        <v>355.875</v>
      </c>
      <c r="AA886" s="53" t="n">
        <f aca="false">Q886+V886</f>
        <v>0</v>
      </c>
      <c r="AB886" s="53" t="n">
        <f aca="false">R886+W886</f>
        <v>0</v>
      </c>
      <c r="AC886" s="54" t="n">
        <f aca="false">ROUND(X886+Y886+Z886+AA886+AB886,1)</f>
        <v>502.1</v>
      </c>
      <c r="AD886" s="55" t="n">
        <f aca="false">(ROUND(AC886-AC879,1)/AC879)</f>
        <v>0.142694583522986</v>
      </c>
      <c r="AE886" s="46"/>
      <c r="AF886" s="47"/>
      <c r="AH886" s="59"/>
    </row>
    <row r="887" customFormat="false" ht="15" hidden="false" customHeight="false" outlineLevel="0" collapsed="false">
      <c r="A887" s="48" t="s">
        <v>36</v>
      </c>
      <c r="B887" s="49"/>
      <c r="C887" s="50" t="s">
        <v>12</v>
      </c>
      <c r="D887" s="51" t="n">
        <v>65</v>
      </c>
      <c r="E887" s="51" t="n">
        <v>0</v>
      </c>
      <c r="F887" s="51" t="n">
        <v>0</v>
      </c>
      <c r="G887" s="51" t="n">
        <v>130</v>
      </c>
      <c r="H887" s="51" t="n">
        <v>0</v>
      </c>
      <c r="I887" s="52" t="n">
        <v>60</v>
      </c>
      <c r="J887" s="52" t="n">
        <v>20</v>
      </c>
      <c r="K887" s="52" t="n">
        <v>0</v>
      </c>
      <c r="L887" s="52" t="n">
        <v>85</v>
      </c>
      <c r="M887" s="52" t="n">
        <v>0</v>
      </c>
      <c r="N887" s="53" t="n">
        <f aca="false">D887*$D$11</f>
        <v>81.25</v>
      </c>
      <c r="O887" s="53" t="n">
        <f aca="false">E887*$E$11</f>
        <v>0</v>
      </c>
      <c r="P887" s="53" t="n">
        <f aca="false">F887*$F$11</f>
        <v>0</v>
      </c>
      <c r="Q887" s="53" t="n">
        <f aca="false">G887*$G$11</f>
        <v>162.5</v>
      </c>
      <c r="R887" s="53" t="n">
        <f aca="false">H887*$H$11</f>
        <v>0</v>
      </c>
      <c r="S887" s="53" t="n">
        <f aca="false">(N887/100)*(I887*$I$11)+(N887/100)*(J887*$J$11)</f>
        <v>65</v>
      </c>
      <c r="T887" s="53" t="n">
        <f aca="false">(O887/100)*(K887*$K$11)</f>
        <v>0</v>
      </c>
      <c r="U887" s="53" t="n">
        <f aca="false">(P887/100)*(K887*$K$11)+(P887/100)*(L887*$L$11)</f>
        <v>0</v>
      </c>
      <c r="V887" s="53" t="n">
        <f aca="false">(Q887/100)*(L887*$L$11)</f>
        <v>193.375</v>
      </c>
      <c r="W887" s="53" t="n">
        <f aca="false">(R887/100)*(K887*$K$11)+(R887/100)*(L887*$L$11)</f>
        <v>0</v>
      </c>
      <c r="X887" s="53" t="n">
        <f aca="false">N887+S887</f>
        <v>146.25</v>
      </c>
      <c r="Y887" s="53" t="n">
        <f aca="false">O887+T887</f>
        <v>0</v>
      </c>
      <c r="Z887" s="53" t="n">
        <f aca="false">P887+U887</f>
        <v>0</v>
      </c>
      <c r="AA887" s="53" t="n">
        <f aca="false">Q887+V887</f>
        <v>355.875</v>
      </c>
      <c r="AB887" s="53" t="n">
        <f aca="false">R887+W887</f>
        <v>0</v>
      </c>
      <c r="AC887" s="54" t="n">
        <f aca="false">ROUND(X887+Y887+Z887+AA887+AB887,1)</f>
        <v>502.1</v>
      </c>
      <c r="AD887" s="55" t="n">
        <f aca="false">(ROUND(AC887-AC879,1)/AC879)</f>
        <v>0.142694583522986</v>
      </c>
      <c r="AE887" s="46"/>
      <c r="AF887" s="47"/>
      <c r="AH887" s="59"/>
    </row>
    <row r="888" customFormat="false" ht="15" hidden="false" customHeight="false" outlineLevel="0" collapsed="false">
      <c r="A888" s="48" t="s">
        <v>37</v>
      </c>
      <c r="B888" s="49"/>
      <c r="C888" s="50" t="s">
        <v>13</v>
      </c>
      <c r="D888" s="51" t="n">
        <v>65</v>
      </c>
      <c r="E888" s="51" t="n">
        <v>0</v>
      </c>
      <c r="F888" s="51" t="n">
        <v>0</v>
      </c>
      <c r="G888" s="51" t="n">
        <v>0</v>
      </c>
      <c r="H888" s="51" t="n">
        <v>130</v>
      </c>
      <c r="I888" s="52" t="n">
        <v>60</v>
      </c>
      <c r="J888" s="52" t="n">
        <v>20</v>
      </c>
      <c r="K888" s="52" t="n">
        <v>42.5</v>
      </c>
      <c r="L888" s="52" t="n">
        <v>42.5</v>
      </c>
      <c r="M888" s="52" t="n">
        <v>0</v>
      </c>
      <c r="N888" s="53" t="n">
        <f aca="false">D888*$D$12</f>
        <v>81.25</v>
      </c>
      <c r="O888" s="53" t="n">
        <f aca="false">E888*$E$12</f>
        <v>0</v>
      </c>
      <c r="P888" s="53" t="n">
        <f aca="false">F888*$F$12</f>
        <v>0</v>
      </c>
      <c r="Q888" s="53" t="n">
        <f aca="false">G888*$G$12</f>
        <v>0</v>
      </c>
      <c r="R888" s="53" t="n">
        <f aca="false">H888*$H$12</f>
        <v>162.5</v>
      </c>
      <c r="S888" s="53" t="n">
        <f aca="false">(N888/100)*(I888*$I$12)+(N888/100)*(J888*$J$12)</f>
        <v>65</v>
      </c>
      <c r="T888" s="53" t="n">
        <f aca="false">(O888/100)*(K888*$K$12)</f>
        <v>0</v>
      </c>
      <c r="U888" s="53" t="n">
        <f aca="false">(P888/100)*(K888*$K$12)+(P888/100)*(L888*$L$12)</f>
        <v>0</v>
      </c>
      <c r="V888" s="53" t="n">
        <f aca="false">(Q888/100)*(L888*$L$12)</f>
        <v>0</v>
      </c>
      <c r="W888" s="53" t="n">
        <f aca="false">(R888/100)*(K888*$K$12)+(R888/100)*(L888*$L$12)</f>
        <v>193.375</v>
      </c>
      <c r="X888" s="53" t="n">
        <f aca="false">N888+S888</f>
        <v>146.25</v>
      </c>
      <c r="Y888" s="53" t="n">
        <f aca="false">O888+T888</f>
        <v>0</v>
      </c>
      <c r="Z888" s="53" t="n">
        <f aca="false">P888+U888</f>
        <v>0</v>
      </c>
      <c r="AA888" s="53" t="n">
        <f aca="false">Q888+V888</f>
        <v>0</v>
      </c>
      <c r="AB888" s="53" t="n">
        <f aca="false">R888+W888</f>
        <v>355.875</v>
      </c>
      <c r="AC888" s="54" t="n">
        <f aca="false">ROUND(X888+Y888+Z888+AA888+AB888,1)</f>
        <v>502.1</v>
      </c>
      <c r="AD888" s="55" t="n">
        <f aca="false">(ROUND(AC888-AC879,1)/AC879)</f>
        <v>0.142694583522986</v>
      </c>
      <c r="AE888" s="46"/>
      <c r="AF888" s="47"/>
      <c r="AH888" s="59"/>
    </row>
    <row r="889" customFormat="false" ht="15" hidden="false" customHeight="false" outlineLevel="0" collapsed="false">
      <c r="A889" s="48" t="s">
        <v>38</v>
      </c>
      <c r="B889" s="49"/>
      <c r="C889" s="50" t="s">
        <v>14</v>
      </c>
      <c r="D889" s="51" t="n">
        <v>130</v>
      </c>
      <c r="E889" s="51" t="n">
        <v>0</v>
      </c>
      <c r="F889" s="51" t="n">
        <v>0</v>
      </c>
      <c r="G889" s="51" t="n">
        <v>0</v>
      </c>
      <c r="H889" s="51" t="n">
        <v>0</v>
      </c>
      <c r="I889" s="52" t="n">
        <v>60</v>
      </c>
      <c r="J889" s="52" t="n">
        <v>20</v>
      </c>
      <c r="K889" s="52" t="n">
        <v>0</v>
      </c>
      <c r="L889" s="52" t="n">
        <v>0</v>
      </c>
      <c r="M889" s="52" t="n">
        <v>70</v>
      </c>
      <c r="N889" s="53" t="n">
        <f aca="false">D889*$D$13</f>
        <v>162.5</v>
      </c>
      <c r="O889" s="53" t="n">
        <f aca="false">E889*$E$13</f>
        <v>0</v>
      </c>
      <c r="P889" s="53" t="n">
        <f aca="false">F889*$F$13</f>
        <v>0</v>
      </c>
      <c r="Q889" s="53" t="n">
        <f aca="false">G889*$G$13</f>
        <v>0</v>
      </c>
      <c r="R889" s="53" t="n">
        <f aca="false">H889*$H$13</f>
        <v>0</v>
      </c>
      <c r="S889" s="53" t="n">
        <f aca="false">(N889/100)*(I889*$I$13)+(N889/100)*(J889*$J$13)+(N889/100)*(M889*$M$13)</f>
        <v>357.5</v>
      </c>
      <c r="T889" s="53" t="n">
        <f aca="false">(O889/100)*(K889*$K$13)+(O889/100)*(M889*$M$13)</f>
        <v>0</v>
      </c>
      <c r="U889" s="53" t="n">
        <f aca="false">(P889/100)*(K889*$K$13)+(P889/100)*(L889*$L$13)+(P889/100)*(M889*$M$13)</f>
        <v>0</v>
      </c>
      <c r="V889" s="53" t="n">
        <f aca="false">(Q889/100)*(L889*$L$13)+(Q889/100)*(M889*$M$13)</f>
        <v>0</v>
      </c>
      <c r="W889" s="53" t="n">
        <f aca="false">(R889/100)*(K889*$K$13)+(R889/100)*(L889*$L$13)+(R889/100)*(M889*$M$13)</f>
        <v>0</v>
      </c>
      <c r="X889" s="53" t="n">
        <f aca="false">N889+S889</f>
        <v>520</v>
      </c>
      <c r="Y889" s="53" t="n">
        <f aca="false">O889+T889</f>
        <v>0</v>
      </c>
      <c r="Z889" s="53" t="n">
        <f aca="false">P889+U889</f>
        <v>0</v>
      </c>
      <c r="AA889" s="53" t="n">
        <f aca="false">Q889+V889</f>
        <v>0</v>
      </c>
      <c r="AB889" s="53" t="n">
        <f aca="false">R889+W889</f>
        <v>0</v>
      </c>
      <c r="AC889" s="54" t="n">
        <f aca="false">ROUND(X889+Y889+Z889+AA889+AB889,1)</f>
        <v>520</v>
      </c>
      <c r="AD889" s="55" t="n">
        <f aca="false">(ROUND(AC889-AC879,1)/AC879)</f>
        <v>0.183431952662722</v>
      </c>
      <c r="AE889" s="46"/>
      <c r="AF889" s="47"/>
      <c r="AH889" s="59"/>
    </row>
    <row r="890" customFormat="false" ht="15" hidden="false" customHeight="false" outlineLevel="0" collapsed="false">
      <c r="A890" s="48" t="s">
        <v>39</v>
      </c>
      <c r="B890" s="49"/>
      <c r="C890" s="50" t="s">
        <v>15</v>
      </c>
      <c r="D890" s="51" t="n">
        <v>130</v>
      </c>
      <c r="E890" s="51" t="n">
        <v>0</v>
      </c>
      <c r="F890" s="51" t="n">
        <v>0</v>
      </c>
      <c r="G890" s="51" t="n">
        <v>0</v>
      </c>
      <c r="H890" s="51" t="n">
        <v>0</v>
      </c>
      <c r="I890" s="52" t="n">
        <v>60</v>
      </c>
      <c r="J890" s="52" t="n">
        <v>20</v>
      </c>
      <c r="K890" s="52" t="n">
        <v>70</v>
      </c>
      <c r="L890" s="52" t="n">
        <v>0</v>
      </c>
      <c r="M890" s="52" t="n">
        <v>0</v>
      </c>
      <c r="N890" s="53" t="n">
        <f aca="false">D890*$D$14</f>
        <v>162.5</v>
      </c>
      <c r="O890" s="53" t="n">
        <f aca="false">E890*$E$14</f>
        <v>0</v>
      </c>
      <c r="P890" s="53" t="n">
        <f aca="false">F890*$F$14</f>
        <v>0</v>
      </c>
      <c r="Q890" s="53" t="n">
        <f aca="false">G890*$G$14</f>
        <v>0</v>
      </c>
      <c r="R890" s="53" t="n">
        <f aca="false">H890*$H$14</f>
        <v>0</v>
      </c>
      <c r="S890" s="53" t="n">
        <f aca="false">(N890/100)*(I890*$I$14)+(N890/100)*(J890*$J$14)+(N890/100)*(K890*$K$14)</f>
        <v>357.5</v>
      </c>
      <c r="T890" s="53" t="n">
        <f aca="false">(O890/100)*(K890*$K$14)</f>
        <v>0</v>
      </c>
      <c r="U890" s="53" t="n">
        <f aca="false">(P890/100)*(K890*$K$14)+(P890/100)*(L890*$L$14)</f>
        <v>0</v>
      </c>
      <c r="V890" s="53" t="n">
        <f aca="false">(Q890/100)*(L890*$L$14)</f>
        <v>0</v>
      </c>
      <c r="W890" s="53" t="n">
        <f aca="false">(R890/100)*(K890*$L$14)+(R890/100)*(L890*$M$14)</f>
        <v>0</v>
      </c>
      <c r="X890" s="53" t="n">
        <f aca="false">N890+S890</f>
        <v>520</v>
      </c>
      <c r="Y890" s="53" t="n">
        <f aca="false">O890+T890</f>
        <v>0</v>
      </c>
      <c r="Z890" s="53" t="n">
        <f aca="false">P890+U890</f>
        <v>0</v>
      </c>
      <c r="AA890" s="53" t="n">
        <f aca="false">Q890+V890</f>
        <v>0</v>
      </c>
      <c r="AB890" s="53" t="n">
        <f aca="false">R890+W890</f>
        <v>0</v>
      </c>
      <c r="AC890" s="54" t="n">
        <f aca="false">ROUND(X890+Y890+Z890+AA890+AB890,1)</f>
        <v>520</v>
      </c>
      <c r="AD890" s="55" t="n">
        <f aca="false">(ROUND(AC890-AC879,1)/AC879)</f>
        <v>0.183431952662722</v>
      </c>
      <c r="AE890" s="46"/>
      <c r="AF890" s="47"/>
      <c r="AH890" s="59"/>
    </row>
    <row r="891" customFormat="false" ht="15" hidden="false" customHeight="false" outlineLevel="0" collapsed="false">
      <c r="A891" s="48"/>
      <c r="B891" s="49"/>
      <c r="C891" s="50" t="s">
        <v>16</v>
      </c>
      <c r="D891" s="51" t="n">
        <v>130</v>
      </c>
      <c r="E891" s="51" t="n">
        <v>0</v>
      </c>
      <c r="F891" s="51" t="n">
        <v>0</v>
      </c>
      <c r="G891" s="51" t="n">
        <v>0</v>
      </c>
      <c r="H891" s="51" t="n">
        <v>0</v>
      </c>
      <c r="I891" s="52" t="n">
        <v>60</v>
      </c>
      <c r="J891" s="52" t="n">
        <v>20</v>
      </c>
      <c r="K891" s="52" t="n">
        <v>0</v>
      </c>
      <c r="L891" s="52" t="n">
        <v>70</v>
      </c>
      <c r="M891" s="52" t="n">
        <v>0</v>
      </c>
      <c r="N891" s="53" t="n">
        <f aca="false">D891*$D$15</f>
        <v>162.5</v>
      </c>
      <c r="O891" s="53" t="n">
        <f aca="false">E891*$E$15</f>
        <v>0</v>
      </c>
      <c r="P891" s="53" t="n">
        <f aca="false">F891*$F$15</f>
        <v>0</v>
      </c>
      <c r="Q891" s="53" t="n">
        <f aca="false">G891*$G$15</f>
        <v>0</v>
      </c>
      <c r="R891" s="53" t="n">
        <f aca="false">H891*$H$15</f>
        <v>0</v>
      </c>
      <c r="S891" s="53" t="n">
        <f aca="false">(N891/100)*(I891*$I$15)+(N891/100)*(J891*$J$15)+(N891/100)*(L891*$L$15)</f>
        <v>357.5</v>
      </c>
      <c r="T891" s="53" t="n">
        <f aca="false">(O891/100)*(K891*$K$15)</f>
        <v>0</v>
      </c>
      <c r="U891" s="53" t="n">
        <f aca="false">(P891/100)*(K891*$K$15)+(P891/100)*(L891*$L$15)</f>
        <v>0</v>
      </c>
      <c r="V891" s="53" t="n">
        <f aca="false">(Q891/100)*(L891*$L$15)</f>
        <v>0</v>
      </c>
      <c r="W891" s="53" t="n">
        <f aca="false">(R891/100)*(K891*$K$15)+(R891/100)*(L891*$L$15)</f>
        <v>0</v>
      </c>
      <c r="X891" s="53" t="n">
        <f aca="false">N891+S891</f>
        <v>520</v>
      </c>
      <c r="Y891" s="53" t="n">
        <f aca="false">O891+T891</f>
        <v>0</v>
      </c>
      <c r="Z891" s="53" t="n">
        <f aca="false">P891+U891</f>
        <v>0</v>
      </c>
      <c r="AA891" s="53" t="n">
        <f aca="false">Q891+V891</f>
        <v>0</v>
      </c>
      <c r="AB891" s="53" t="n">
        <f aca="false">R891+W891</f>
        <v>0</v>
      </c>
      <c r="AC891" s="54" t="n">
        <f aca="false">ROUND(X891+Y891+Z891+AA891+AB891,1)</f>
        <v>520</v>
      </c>
      <c r="AD891" s="55" t="n">
        <f aca="false">(ROUND(AC891-AC879,1)/AC879)</f>
        <v>0.183431952662722</v>
      </c>
      <c r="AE891" s="46"/>
      <c r="AF891" s="47"/>
      <c r="AH891" s="59"/>
    </row>
    <row r="892" customFormat="false" ht="15" hidden="false" customHeight="false" outlineLevel="0" collapsed="false">
      <c r="A892" s="48"/>
      <c r="B892" s="49"/>
      <c r="C892" s="50" t="s">
        <v>17</v>
      </c>
      <c r="D892" s="51" t="n">
        <v>130</v>
      </c>
      <c r="E892" s="51" t="n">
        <v>0</v>
      </c>
      <c r="F892" s="51" t="n">
        <v>0</v>
      </c>
      <c r="G892" s="51" t="n">
        <v>0</v>
      </c>
      <c r="H892" s="51" t="n">
        <v>0</v>
      </c>
      <c r="I892" s="52" t="n">
        <v>60</v>
      </c>
      <c r="J892" s="52" t="n">
        <v>55</v>
      </c>
      <c r="K892" s="52" t="n">
        <v>0</v>
      </c>
      <c r="L892" s="52" t="n">
        <v>0</v>
      </c>
      <c r="M892" s="52" t="n">
        <v>0</v>
      </c>
      <c r="N892" s="53" t="n">
        <f aca="false">D892*$D$16</f>
        <v>162.5</v>
      </c>
      <c r="O892" s="53" t="n">
        <f aca="false">E892*$E$16</f>
        <v>0</v>
      </c>
      <c r="P892" s="53" t="n">
        <f aca="false">F892*$F$16</f>
        <v>0</v>
      </c>
      <c r="Q892" s="53" t="n">
        <f aca="false">G892*$G$16</f>
        <v>0</v>
      </c>
      <c r="R892" s="53" t="n">
        <f aca="false">H892*$H$16</f>
        <v>0</v>
      </c>
      <c r="S892" s="53" t="n">
        <f aca="false">(N892/100)*(I892*$I$16)+(N892/100)*(J892*$J$16)</f>
        <v>320.9375</v>
      </c>
      <c r="T892" s="53" t="n">
        <f aca="false">(O892/100)*(K892*$K$16)</f>
        <v>0</v>
      </c>
      <c r="U892" s="53" t="n">
        <f aca="false">(P892/100)*(K892*$K$16)+(P892/100)*(L892*$L$16)</f>
        <v>0</v>
      </c>
      <c r="V892" s="53" t="n">
        <f aca="false">(Q892/100)*(L892*$L$16)</f>
        <v>0</v>
      </c>
      <c r="W892" s="53" t="n">
        <f aca="false">(R892/100)*(K892*$K$16)+(R892/100)*(L892*$L$16)</f>
        <v>0</v>
      </c>
      <c r="X892" s="53" t="n">
        <f aca="false">N892+S892</f>
        <v>483.4375</v>
      </c>
      <c r="Y892" s="53" t="n">
        <f aca="false">O892+T892</f>
        <v>0</v>
      </c>
      <c r="Z892" s="53" t="n">
        <f aca="false">P892+U892</f>
        <v>0</v>
      </c>
      <c r="AA892" s="53" t="n">
        <f aca="false">Q892+V892</f>
        <v>0</v>
      </c>
      <c r="AB892" s="53" t="n">
        <f aca="false">R892+W892</f>
        <v>0</v>
      </c>
      <c r="AC892" s="54" t="n">
        <f aca="false">ROUND(X892+Y892+Z892+AA892+AB892,1)</f>
        <v>483.4</v>
      </c>
      <c r="AD892" s="55" t="n">
        <f aca="false">(ROUND(AC892-AC879,1)/AC879)</f>
        <v>0.100136549840692</v>
      </c>
      <c r="AE892" s="46" t="s">
        <v>28</v>
      </c>
      <c r="AF892" s="47"/>
      <c r="AH892" s="59"/>
    </row>
    <row r="893" customFormat="false" ht="15" hidden="false" customHeight="false" outlineLevel="0" collapsed="false">
      <c r="A893" s="48"/>
      <c r="B893" s="49"/>
      <c r="C893" s="50" t="s">
        <v>18</v>
      </c>
      <c r="D893" s="51" t="n">
        <v>130</v>
      </c>
      <c r="E893" s="51" t="n">
        <v>0</v>
      </c>
      <c r="F893" s="51" t="n">
        <v>0</v>
      </c>
      <c r="G893" s="51" t="n">
        <v>0</v>
      </c>
      <c r="H893" s="51" t="n">
        <v>0</v>
      </c>
      <c r="I893" s="52" t="n">
        <v>90</v>
      </c>
      <c r="J893" s="52" t="n">
        <v>20</v>
      </c>
      <c r="K893" s="52" t="n">
        <v>0</v>
      </c>
      <c r="L893" s="52" t="n">
        <v>0</v>
      </c>
      <c r="M893" s="52" t="n">
        <v>0</v>
      </c>
      <c r="N893" s="53" t="n">
        <f aca="false">D893*$D$17</f>
        <v>162.5</v>
      </c>
      <c r="O893" s="53" t="n">
        <f aca="false">E893*$E$17</f>
        <v>0</v>
      </c>
      <c r="P893" s="53" t="n">
        <f aca="false">F893*$F$17</f>
        <v>0</v>
      </c>
      <c r="Q893" s="53" t="n">
        <f aca="false">G893*$G$17</f>
        <v>0</v>
      </c>
      <c r="R893" s="53" t="n">
        <f aca="false">H893*$H$17</f>
        <v>0</v>
      </c>
      <c r="S893" s="53" t="n">
        <f aca="false">(N893/100)*(I893*$I$17)+(N893/100)*(J893*$J$17)</f>
        <v>398.125</v>
      </c>
      <c r="T893" s="53" t="n">
        <f aca="false">(O893/100)*(K893*$K$17)</f>
        <v>0</v>
      </c>
      <c r="U893" s="53" t="n">
        <f aca="false">(P893/100)*(K893*$K$17)+(P893/100)*(L893*$L$17)</f>
        <v>0</v>
      </c>
      <c r="V893" s="53" t="n">
        <f aca="false">(Q893/100)*(L893*$L$17)</f>
        <v>0</v>
      </c>
      <c r="W893" s="53" t="n">
        <f aca="false">(R893/100)*(K893*$K$17)+(R893/100)*(L893*$L$17)</f>
        <v>0</v>
      </c>
      <c r="X893" s="53" t="n">
        <f aca="false">N893+S893</f>
        <v>560.625</v>
      </c>
      <c r="Y893" s="53" t="n">
        <f aca="false">O893+T893</f>
        <v>0</v>
      </c>
      <c r="Z893" s="53" t="n">
        <f aca="false">P893+U893</f>
        <v>0</v>
      </c>
      <c r="AA893" s="53" t="n">
        <f aca="false">Q893+V893</f>
        <v>0</v>
      </c>
      <c r="AB893" s="53" t="n">
        <f aca="false">R893+W893</f>
        <v>0</v>
      </c>
      <c r="AC893" s="54" t="n">
        <f aca="false">ROUND(X893+Y893+Z893+AA893+AB893,1)</f>
        <v>560.6</v>
      </c>
      <c r="AD893" s="55" t="n">
        <f aca="false">(ROUND(AC893-AC879,1)/AC879)</f>
        <v>0.275830678197542</v>
      </c>
      <c r="AE893" s="46"/>
      <c r="AF893" s="47"/>
      <c r="AH893" s="59"/>
    </row>
    <row r="894" customFormat="false" ht="15" hidden="false" customHeight="false" outlineLevel="0" collapsed="false">
      <c r="A894" s="56" t="s">
        <v>19</v>
      </c>
      <c r="B894" s="60" t="s">
        <v>104</v>
      </c>
      <c r="C894" s="40" t="s">
        <v>50</v>
      </c>
      <c r="D894" s="41" t="n">
        <v>100</v>
      </c>
      <c r="E894" s="41" t="n">
        <v>50</v>
      </c>
      <c r="F894" s="41" t="n">
        <v>0</v>
      </c>
      <c r="G894" s="41" t="n">
        <v>50</v>
      </c>
      <c r="H894" s="41" t="n">
        <v>0</v>
      </c>
      <c r="I894" s="42" t="n">
        <v>50</v>
      </c>
      <c r="J894" s="42" t="n">
        <v>20</v>
      </c>
      <c r="K894" s="42" t="n">
        <v>0</v>
      </c>
      <c r="L894" s="42" t="n">
        <v>0</v>
      </c>
      <c r="M894" s="42" t="n">
        <v>0</v>
      </c>
      <c r="N894" s="43" t="n">
        <f aca="false">D894*$D$3</f>
        <v>130</v>
      </c>
      <c r="O894" s="43" t="n">
        <f aca="false">E894*$E$3</f>
        <v>65</v>
      </c>
      <c r="P894" s="43" t="n">
        <f aca="false">F894*$F$3</f>
        <v>0</v>
      </c>
      <c r="Q894" s="43" t="n">
        <f aca="false">G894*$G$3</f>
        <v>65</v>
      </c>
      <c r="R894" s="43" t="n">
        <f aca="false">H894*$H$3</f>
        <v>0</v>
      </c>
      <c r="S894" s="43" t="n">
        <f aca="false">(N894/100)*(I894*$I$3)+(N894/100)*(J894*$J$3)</f>
        <v>182</v>
      </c>
      <c r="T894" s="43" t="n">
        <f aca="false">(O894/100)*(K894*$K$3)</f>
        <v>0</v>
      </c>
      <c r="U894" s="43" t="n">
        <f aca="false">(P894/100)*(K894*$K$3)+(P894/100)*(L894*$L$3)</f>
        <v>0</v>
      </c>
      <c r="V894" s="43" t="n">
        <f aca="false">(Q894/100)*(L894*$L$3)</f>
        <v>0</v>
      </c>
      <c r="W894" s="43" t="n">
        <f aca="false">(R894/100)*(K894*$K$3)+(R894/100)*(L894*$L$3)</f>
        <v>0</v>
      </c>
      <c r="X894" s="43" t="n">
        <f aca="false">N894+S894</f>
        <v>312</v>
      </c>
      <c r="Y894" s="43" t="n">
        <f aca="false">O894+T894</f>
        <v>65</v>
      </c>
      <c r="Z894" s="43" t="n">
        <f aca="false">P894+U894</f>
        <v>0</v>
      </c>
      <c r="AA894" s="43" t="n">
        <f aca="false">Q894+V894</f>
        <v>65</v>
      </c>
      <c r="AB894" s="43" t="n">
        <f aca="false">R894+W894</f>
        <v>0</v>
      </c>
      <c r="AC894" s="44" t="n">
        <f aca="false">ROUND(X894+Y894+Z894+AA894+AB894,1)</f>
        <v>442</v>
      </c>
      <c r="AD894" s="45"/>
      <c r="AE894" s="46"/>
      <c r="AF894" s="47"/>
      <c r="AH894" s="59"/>
    </row>
    <row r="895" customFormat="false" ht="15" hidden="false" customHeight="false" outlineLevel="0" collapsed="false">
      <c r="A895" s="48" t="s">
        <v>29</v>
      </c>
      <c r="B895" s="61" t="n">
        <v>18</v>
      </c>
      <c r="C895" s="50" t="s">
        <v>5</v>
      </c>
      <c r="D895" s="51" t="n">
        <v>100</v>
      </c>
      <c r="E895" s="51" t="n">
        <v>50</v>
      </c>
      <c r="F895" s="51" t="n">
        <v>0</v>
      </c>
      <c r="G895" s="51" t="n">
        <v>50</v>
      </c>
      <c r="H895" s="51" t="n">
        <v>0</v>
      </c>
      <c r="I895" s="52" t="n">
        <v>70</v>
      </c>
      <c r="J895" s="52" t="n">
        <v>50</v>
      </c>
      <c r="K895" s="52" t="n">
        <v>0</v>
      </c>
      <c r="L895" s="52" t="n">
        <v>0</v>
      </c>
      <c r="M895" s="52" t="n">
        <v>0</v>
      </c>
      <c r="N895" s="53" t="n">
        <f aca="false">D895*$D$4</f>
        <v>125</v>
      </c>
      <c r="O895" s="53" t="n">
        <f aca="false">E895*$E$4</f>
        <v>62.5</v>
      </c>
      <c r="P895" s="53" t="n">
        <f aca="false">F895*$F$4</f>
        <v>0</v>
      </c>
      <c r="Q895" s="53" t="n">
        <f aca="false">G895*$G$4</f>
        <v>62.5</v>
      </c>
      <c r="R895" s="53" t="n">
        <f aca="false">H895*$H$4</f>
        <v>0</v>
      </c>
      <c r="S895" s="53" t="n">
        <f aca="false">(N895/100)*(I895*$I$4)+(N895/100)*(J895*$J$4)</f>
        <v>300</v>
      </c>
      <c r="T895" s="53" t="n">
        <f aca="false">(O895/100)*(K895*$K$4)</f>
        <v>0</v>
      </c>
      <c r="U895" s="53" t="n">
        <f aca="false">(P895/100)*(K895*$K$4)+(P895/100)*(L895*$L$4)</f>
        <v>0</v>
      </c>
      <c r="V895" s="53" t="n">
        <f aca="false">(Q895/100)*(L895*$L$4)</f>
        <v>0</v>
      </c>
      <c r="W895" s="53" t="n">
        <f aca="false">(R895/100)*(K895*$K$4)+(R895/100)*(L895*$L$4)</f>
        <v>0</v>
      </c>
      <c r="X895" s="53" t="n">
        <f aca="false">N895+S895</f>
        <v>425</v>
      </c>
      <c r="Y895" s="53" t="n">
        <f aca="false">O895+T895</f>
        <v>62.5</v>
      </c>
      <c r="Z895" s="53" t="n">
        <f aca="false">P895+U895</f>
        <v>0</v>
      </c>
      <c r="AA895" s="53" t="n">
        <f aca="false">Q895+V895</f>
        <v>62.5</v>
      </c>
      <c r="AB895" s="53" t="n">
        <f aca="false">R895+W895</f>
        <v>0</v>
      </c>
      <c r="AC895" s="54" t="n">
        <f aca="false">ROUND(X895+Y895+Z895+AA895+AB895,1)</f>
        <v>550</v>
      </c>
      <c r="AD895" s="55" t="n">
        <f aca="false">(ROUND(AC895-AC894,1)/AC894)</f>
        <v>0.244343891402715</v>
      </c>
      <c r="AE895" s="46"/>
      <c r="AF895" s="47"/>
      <c r="AH895" s="59"/>
    </row>
    <row r="896" customFormat="false" ht="15" hidden="false" customHeight="false" outlineLevel="0" collapsed="false">
      <c r="A896" s="48" t="s">
        <v>30</v>
      </c>
      <c r="B896" s="61" t="n">
        <v>16</v>
      </c>
      <c r="C896" s="50" t="s">
        <v>6</v>
      </c>
      <c r="D896" s="51" t="n">
        <v>100</v>
      </c>
      <c r="E896" s="51" t="n">
        <v>50</v>
      </c>
      <c r="F896" s="51" t="n">
        <v>0</v>
      </c>
      <c r="G896" s="51" t="n">
        <v>50</v>
      </c>
      <c r="H896" s="51" t="n">
        <v>0</v>
      </c>
      <c r="I896" s="52" t="n">
        <v>50</v>
      </c>
      <c r="J896" s="52" t="n">
        <v>20</v>
      </c>
      <c r="K896" s="52" t="n">
        <v>0</v>
      </c>
      <c r="L896" s="52" t="n">
        <v>0</v>
      </c>
      <c r="M896" s="52" t="n">
        <v>0</v>
      </c>
      <c r="N896" s="53" t="n">
        <f aca="false">D896*$D$5</f>
        <v>130</v>
      </c>
      <c r="O896" s="53" t="n">
        <f aca="false">E896*$E$5</f>
        <v>65</v>
      </c>
      <c r="P896" s="53" t="n">
        <f aca="false">F896*$F$5</f>
        <v>0</v>
      </c>
      <c r="Q896" s="53" t="n">
        <f aca="false">G896*$G$5</f>
        <v>65</v>
      </c>
      <c r="R896" s="53" t="n">
        <f aca="false">H896*$H$5</f>
        <v>0</v>
      </c>
      <c r="S896" s="53" t="n">
        <f aca="false">(N896/100)*(I896*$I$5)+(N896/100)*(J896*$J$5)</f>
        <v>182</v>
      </c>
      <c r="T896" s="53" t="n">
        <f aca="false">(O896/100)*(K896*$K$5)</f>
        <v>0</v>
      </c>
      <c r="U896" s="53" t="n">
        <f aca="false">(P896/100)*(K896*$K$5)+(P896/100)*(L896*$L$5)</f>
        <v>0</v>
      </c>
      <c r="V896" s="53" t="n">
        <f aca="false">(Q896/100)*(L896*$L$5)</f>
        <v>0</v>
      </c>
      <c r="W896" s="53" t="n">
        <f aca="false">(R896/100)*(K896*$K$5)+(R896/100)*(L896*$L$5)</f>
        <v>0</v>
      </c>
      <c r="X896" s="53" t="n">
        <f aca="false">N896+S896</f>
        <v>312</v>
      </c>
      <c r="Y896" s="53" t="n">
        <f aca="false">O896+T896</f>
        <v>65</v>
      </c>
      <c r="Z896" s="53" t="n">
        <f aca="false">P896+U896</f>
        <v>0</v>
      </c>
      <c r="AA896" s="53" t="n">
        <f aca="false">Q896+V896</f>
        <v>65</v>
      </c>
      <c r="AB896" s="53" t="n">
        <f aca="false">R896+W896</f>
        <v>0</v>
      </c>
      <c r="AC896" s="54" t="n">
        <f aca="false">ROUND(X896+Y896+Z896+AA896+AB896,1)</f>
        <v>442</v>
      </c>
      <c r="AD896" s="55" t="n">
        <f aca="false">(ROUND(AC896-AC894,1)/AC894)</f>
        <v>0</v>
      </c>
      <c r="AE896" s="46"/>
      <c r="AF896" s="47"/>
      <c r="AH896" s="59"/>
    </row>
    <row r="897" customFormat="false" ht="15" hidden="false" customHeight="false" outlineLevel="0" collapsed="false">
      <c r="A897" s="48" t="s">
        <v>31</v>
      </c>
      <c r="B897" s="61" t="n">
        <v>16</v>
      </c>
      <c r="C897" s="50" t="s">
        <v>7</v>
      </c>
      <c r="D897" s="51" t="n">
        <v>100</v>
      </c>
      <c r="E897" s="51" t="n">
        <v>50</v>
      </c>
      <c r="F897" s="51" t="n">
        <v>0</v>
      </c>
      <c r="G897" s="51" t="n">
        <v>50</v>
      </c>
      <c r="H897" s="51" t="n">
        <v>0</v>
      </c>
      <c r="I897" s="52" t="n">
        <v>50</v>
      </c>
      <c r="J897" s="52" t="n">
        <v>20</v>
      </c>
      <c r="K897" s="52" t="n">
        <v>0</v>
      </c>
      <c r="L897" s="52" t="n">
        <v>0</v>
      </c>
      <c r="M897" s="52" t="n">
        <v>0</v>
      </c>
      <c r="N897" s="53" t="n">
        <f aca="false">D897*$D$6</f>
        <v>130</v>
      </c>
      <c r="O897" s="53" t="n">
        <f aca="false">E897*$E$6</f>
        <v>65</v>
      </c>
      <c r="P897" s="53" t="n">
        <f aca="false">F897*$F$6</f>
        <v>0</v>
      </c>
      <c r="Q897" s="53" t="n">
        <f aca="false">G897*$G$6</f>
        <v>65</v>
      </c>
      <c r="R897" s="53" t="n">
        <f aca="false">H897*$H$6</f>
        <v>0</v>
      </c>
      <c r="S897" s="53" t="n">
        <f aca="false">(N897/100)*(I897*$I$6)+(N897/100)*(J897*$J$6)</f>
        <v>182</v>
      </c>
      <c r="T897" s="53" t="n">
        <f aca="false">(O897/100)*(K897*$K$6)</f>
        <v>0</v>
      </c>
      <c r="U897" s="53" t="n">
        <f aca="false">(P897/100)*(K897*$K$6)+(P897/100)*(L897*$L$6)</f>
        <v>0</v>
      </c>
      <c r="V897" s="53" t="n">
        <f aca="false">(Q897/100)*(L897*$L$6)</f>
        <v>0</v>
      </c>
      <c r="W897" s="53" t="n">
        <f aca="false">(R897/100)*(K897*$K$6)+(R897/100)*(L897*$L$6)</f>
        <v>0</v>
      </c>
      <c r="X897" s="53" t="n">
        <f aca="false">N897+S897</f>
        <v>312</v>
      </c>
      <c r="Y897" s="53" t="n">
        <f aca="false">O897+T897</f>
        <v>65</v>
      </c>
      <c r="Z897" s="53" t="n">
        <f aca="false">P897+U897</f>
        <v>0</v>
      </c>
      <c r="AA897" s="53" t="n">
        <f aca="false">Q897+V897</f>
        <v>65</v>
      </c>
      <c r="AB897" s="53" t="n">
        <f aca="false">R897+W897</f>
        <v>0</v>
      </c>
      <c r="AC897" s="54" t="n">
        <f aca="false">ROUND(X897+Y897+Z897+AA897+AB897,1)</f>
        <v>442</v>
      </c>
      <c r="AD897" s="55" t="n">
        <f aca="false">(ROUND(AC897-AC894,1)/AC894)</f>
        <v>0</v>
      </c>
      <c r="AE897" s="46"/>
      <c r="AF897" s="47"/>
      <c r="AH897" s="59"/>
    </row>
    <row r="898" customFormat="false" ht="15" hidden="false" customHeight="false" outlineLevel="0" collapsed="false">
      <c r="A898" s="48" t="s">
        <v>32</v>
      </c>
      <c r="B898" s="61" t="n">
        <v>16</v>
      </c>
      <c r="C898" s="50" t="s">
        <v>8</v>
      </c>
      <c r="D898" s="51" t="n">
        <v>100</v>
      </c>
      <c r="E898" s="51" t="n">
        <v>50</v>
      </c>
      <c r="F898" s="51" t="n">
        <v>0</v>
      </c>
      <c r="G898" s="51" t="n">
        <v>50</v>
      </c>
      <c r="H898" s="51" t="n">
        <v>0</v>
      </c>
      <c r="I898" s="52" t="n">
        <v>50</v>
      </c>
      <c r="J898" s="52" t="n">
        <v>20</v>
      </c>
      <c r="K898" s="52" t="n">
        <v>0</v>
      </c>
      <c r="L898" s="52" t="n">
        <v>0</v>
      </c>
      <c r="M898" s="52" t="n">
        <v>0</v>
      </c>
      <c r="N898" s="53" t="n">
        <f aca="false">D898*$D$7</f>
        <v>130</v>
      </c>
      <c r="O898" s="53" t="n">
        <f aca="false">E898*$E$7</f>
        <v>65</v>
      </c>
      <c r="P898" s="53" t="n">
        <f aca="false">F898*$F$7</f>
        <v>0</v>
      </c>
      <c r="Q898" s="53" t="n">
        <f aca="false">G898*$G$7</f>
        <v>65</v>
      </c>
      <c r="R898" s="53" t="n">
        <f aca="false">H898*$H$7</f>
        <v>0</v>
      </c>
      <c r="S898" s="53" t="n">
        <f aca="false">(N898/100)*(I898*$I$7)+(N898/100)*(J898*$J$7)</f>
        <v>182</v>
      </c>
      <c r="T898" s="53" t="n">
        <f aca="false">(O898/100)*(K898*$K$7)</f>
        <v>0</v>
      </c>
      <c r="U898" s="53" t="n">
        <f aca="false">(P898/100)*(K898*$K$7)+(P898/100)*(L898*$L$7)</f>
        <v>0</v>
      </c>
      <c r="V898" s="53" t="n">
        <f aca="false">(Q898/100)*(L898*$L$7)</f>
        <v>0</v>
      </c>
      <c r="W898" s="53" t="n">
        <f aca="false">(R898/100)*(K898*$K$7)+(R898/100)*(L898*$L$7)</f>
        <v>0</v>
      </c>
      <c r="X898" s="53" t="n">
        <f aca="false">N898+S898</f>
        <v>312</v>
      </c>
      <c r="Y898" s="53" t="n">
        <f aca="false">O898+T898</f>
        <v>65</v>
      </c>
      <c r="Z898" s="53" t="n">
        <f aca="false">P898+U898</f>
        <v>0</v>
      </c>
      <c r="AA898" s="53" t="n">
        <f aca="false">Q898+V898</f>
        <v>65</v>
      </c>
      <c r="AB898" s="53" t="n">
        <f aca="false">R898+W898</f>
        <v>0</v>
      </c>
      <c r="AC898" s="54" t="n">
        <f aca="false">ROUND(X898+Y898+Z898+AA898+AB898,1)</f>
        <v>442</v>
      </c>
      <c r="AD898" s="55" t="n">
        <f aca="false">(ROUND(AC898-AC894,1)/AC894)</f>
        <v>0</v>
      </c>
      <c r="AE898" s="46"/>
      <c r="AF898" s="47"/>
      <c r="AH898" s="59"/>
    </row>
    <row r="899" customFormat="false" ht="15" hidden="false" customHeight="false" outlineLevel="0" collapsed="false">
      <c r="A899" s="48" t="s">
        <v>33</v>
      </c>
      <c r="B899" s="61"/>
      <c r="C899" s="50" t="s">
        <v>9</v>
      </c>
      <c r="D899" s="51" t="n">
        <v>100</v>
      </c>
      <c r="E899" s="51" t="n">
        <v>50</v>
      </c>
      <c r="F899" s="51" t="n">
        <v>0</v>
      </c>
      <c r="G899" s="51" t="n">
        <v>50</v>
      </c>
      <c r="H899" s="51" t="n">
        <v>0</v>
      </c>
      <c r="I899" s="52" t="n">
        <v>50</v>
      </c>
      <c r="J899" s="52" t="n">
        <v>20</v>
      </c>
      <c r="K899" s="52" t="n">
        <v>0</v>
      </c>
      <c r="L899" s="52" t="n">
        <v>0</v>
      </c>
      <c r="M899" s="52" t="n">
        <v>0</v>
      </c>
      <c r="N899" s="53" t="n">
        <f aca="false">D899*$D$8</f>
        <v>130</v>
      </c>
      <c r="O899" s="53" t="n">
        <f aca="false">E899*$E$8</f>
        <v>65</v>
      </c>
      <c r="P899" s="53" t="n">
        <f aca="false">F899*$F$8</f>
        <v>0</v>
      </c>
      <c r="Q899" s="53" t="n">
        <f aca="false">G899*$G$8</f>
        <v>65</v>
      </c>
      <c r="R899" s="53" t="n">
        <f aca="false">H899*$H$8</f>
        <v>0</v>
      </c>
      <c r="S899" s="53" t="n">
        <f aca="false">(N899/100)*(I899*$I$8)+(N899/100)*(J899*$J$8)</f>
        <v>182</v>
      </c>
      <c r="T899" s="53" t="n">
        <f aca="false">(O899/100)*(K899*$K$8)</f>
        <v>0</v>
      </c>
      <c r="U899" s="53" t="n">
        <f aca="false">(P899/100)*(K899*$K$8)+(P899/100)*(L899*$L$8)</f>
        <v>0</v>
      </c>
      <c r="V899" s="53" t="n">
        <f aca="false">(Q899/100)*(L899*$L$8)</f>
        <v>0</v>
      </c>
      <c r="W899" s="53" t="n">
        <f aca="false">(R899/100)*(K899*$K$8)+(R899/100)*(L899*$L$8)</f>
        <v>0</v>
      </c>
      <c r="X899" s="53" t="n">
        <f aca="false">N899+S899</f>
        <v>312</v>
      </c>
      <c r="Y899" s="53" t="n">
        <f aca="false">O899+T899</f>
        <v>65</v>
      </c>
      <c r="Z899" s="53" t="n">
        <f aca="false">P899+U899</f>
        <v>0</v>
      </c>
      <c r="AA899" s="53" t="n">
        <f aca="false">Q899+V899</f>
        <v>65</v>
      </c>
      <c r="AB899" s="53" t="n">
        <f aca="false">R899+W899</f>
        <v>0</v>
      </c>
      <c r="AC899" s="54" t="n">
        <f aca="false">ROUND(X899+Y899+Z899+AA899+AB899,1)</f>
        <v>442</v>
      </c>
      <c r="AD899" s="55" t="n">
        <f aca="false">(ROUND(AC899-AC894,1)/AC894)</f>
        <v>0</v>
      </c>
      <c r="AE899" s="46"/>
      <c r="AF899" s="47"/>
      <c r="AH899" s="59"/>
    </row>
    <row r="900" customFormat="false" ht="15" hidden="false" customHeight="false" outlineLevel="0" collapsed="false">
      <c r="A900" s="48" t="s">
        <v>34</v>
      </c>
      <c r="B900" s="61"/>
      <c r="C900" s="50" t="s">
        <v>10</v>
      </c>
      <c r="D900" s="51" t="n">
        <v>50</v>
      </c>
      <c r="E900" s="51" t="n">
        <v>150</v>
      </c>
      <c r="F900" s="51" t="n">
        <v>0</v>
      </c>
      <c r="G900" s="51" t="n">
        <v>0</v>
      </c>
      <c r="H900" s="51" t="n">
        <v>0</v>
      </c>
      <c r="I900" s="52" t="n">
        <v>50</v>
      </c>
      <c r="J900" s="52" t="n">
        <v>20</v>
      </c>
      <c r="K900" s="52" t="n">
        <v>85</v>
      </c>
      <c r="L900" s="52" t="n">
        <v>0</v>
      </c>
      <c r="M900" s="52" t="n">
        <v>0</v>
      </c>
      <c r="N900" s="53" t="n">
        <f aca="false">D900*$D$9</f>
        <v>62.5</v>
      </c>
      <c r="O900" s="53" t="n">
        <f aca="false">E900*$E$9</f>
        <v>187.5</v>
      </c>
      <c r="P900" s="53" t="n">
        <f aca="false">F900*$F$9</f>
        <v>0</v>
      </c>
      <c r="Q900" s="53" t="n">
        <f aca="false">G900*$G$9</f>
        <v>0</v>
      </c>
      <c r="R900" s="53" t="n">
        <f aca="false">H900*$H$9</f>
        <v>0</v>
      </c>
      <c r="S900" s="53" t="n">
        <f aca="false">(N900/100)*(I900*$I$9)+(N900/100)*(J900*$J$9)</f>
        <v>43.75</v>
      </c>
      <c r="T900" s="53" t="n">
        <f aca="false">(O900/100)*(K900*$K$9)</f>
        <v>223.125</v>
      </c>
      <c r="U900" s="53" t="n">
        <f aca="false">(P900/100)*(K900*$K$9)+(P900/100)*(L900*$L$9)</f>
        <v>0</v>
      </c>
      <c r="V900" s="53" t="n">
        <f aca="false">(Q900/100)*(L900*$L$9)</f>
        <v>0</v>
      </c>
      <c r="W900" s="53" t="n">
        <f aca="false">(R900/100)*(K900*$K$9)+(R900/100)*(L900*$L$9)</f>
        <v>0</v>
      </c>
      <c r="X900" s="53" t="n">
        <f aca="false">N900+S900</f>
        <v>106.25</v>
      </c>
      <c r="Y900" s="53" t="n">
        <f aca="false">O900+T900</f>
        <v>410.625</v>
      </c>
      <c r="Z900" s="53" t="n">
        <f aca="false">P900+U900</f>
        <v>0</v>
      </c>
      <c r="AA900" s="53" t="n">
        <f aca="false">Q900+V900</f>
        <v>0</v>
      </c>
      <c r="AB900" s="53" t="n">
        <f aca="false">R900+W900</f>
        <v>0</v>
      </c>
      <c r="AC900" s="54" t="n">
        <f aca="false">ROUND(X900+Y900+Z900+AA900+AB900,1)</f>
        <v>516.9</v>
      </c>
      <c r="AD900" s="55" t="n">
        <f aca="false">(ROUND(AC900-AC894,1)/AC894)</f>
        <v>0.169457013574661</v>
      </c>
      <c r="AE900" s="46"/>
      <c r="AF900" s="47"/>
      <c r="AH900" s="59"/>
    </row>
    <row r="901" customFormat="false" ht="15" hidden="false" customHeight="false" outlineLevel="0" collapsed="false">
      <c r="A901" s="48" t="s">
        <v>35</v>
      </c>
      <c r="B901" s="61"/>
      <c r="C901" s="50" t="s">
        <v>11</v>
      </c>
      <c r="D901" s="51" t="n">
        <v>50</v>
      </c>
      <c r="E901" s="51" t="n">
        <v>0</v>
      </c>
      <c r="F901" s="51" t="n">
        <v>150</v>
      </c>
      <c r="G901" s="51" t="n">
        <v>0</v>
      </c>
      <c r="H901" s="51" t="n">
        <v>0</v>
      </c>
      <c r="I901" s="52" t="n">
        <v>50</v>
      </c>
      <c r="J901" s="52" t="n">
        <v>20</v>
      </c>
      <c r="K901" s="52" t="n">
        <v>40</v>
      </c>
      <c r="L901" s="52" t="n">
        <v>40</v>
      </c>
      <c r="M901" s="52" t="n">
        <v>0</v>
      </c>
      <c r="N901" s="53" t="n">
        <f aca="false">D901*$D$10</f>
        <v>62.5</v>
      </c>
      <c r="O901" s="53" t="n">
        <f aca="false">E901*$E$10</f>
        <v>0</v>
      </c>
      <c r="P901" s="53" t="n">
        <f aca="false">F901*$F$10</f>
        <v>187.5</v>
      </c>
      <c r="Q901" s="53" t="n">
        <f aca="false">G901*$G$10</f>
        <v>0</v>
      </c>
      <c r="R901" s="53" t="n">
        <f aca="false">H901*$H$10</f>
        <v>0</v>
      </c>
      <c r="S901" s="53" t="n">
        <f aca="false">(N901/100)*(I901*$I$10)+(N901/100)*(J901*$J$10)</f>
        <v>43.75</v>
      </c>
      <c r="T901" s="53" t="n">
        <f aca="false">(O901/100)*(K901*$J$10)</f>
        <v>0</v>
      </c>
      <c r="U901" s="53" t="n">
        <f aca="false">(P901/100)*(K901*$K$10)+(P901/100)*(L901*$L$10)</f>
        <v>210</v>
      </c>
      <c r="V901" s="53" t="n">
        <f aca="false">(Q901/100)*(L901*$L$10)</f>
        <v>0</v>
      </c>
      <c r="W901" s="53" t="n">
        <f aca="false">(R901/100)*(K901*$K$10)+(R901/100)*(L901*$L$10)</f>
        <v>0</v>
      </c>
      <c r="X901" s="53" t="n">
        <f aca="false">N901+S901</f>
        <v>106.25</v>
      </c>
      <c r="Y901" s="53" t="n">
        <f aca="false">O901+T901</f>
        <v>0</v>
      </c>
      <c r="Z901" s="53" t="n">
        <f aca="false">P901+U901</f>
        <v>397.5</v>
      </c>
      <c r="AA901" s="53" t="n">
        <f aca="false">Q901+V901</f>
        <v>0</v>
      </c>
      <c r="AB901" s="53" t="n">
        <f aca="false">R901+W901</f>
        <v>0</v>
      </c>
      <c r="AC901" s="54" t="n">
        <f aca="false">ROUND(X901+Y901+Z901+AA901+AB901,1)</f>
        <v>503.8</v>
      </c>
      <c r="AD901" s="55" t="n">
        <f aca="false">(ROUND(AC901-AC894,1)/AC894)</f>
        <v>0.139819004524887</v>
      </c>
      <c r="AE901" s="46"/>
      <c r="AF901" s="47"/>
      <c r="AH901" s="59"/>
    </row>
    <row r="902" customFormat="false" ht="15" hidden="false" customHeight="false" outlineLevel="0" collapsed="false">
      <c r="A902" s="48" t="s">
        <v>36</v>
      </c>
      <c r="B902" s="61"/>
      <c r="C902" s="50" t="s">
        <v>12</v>
      </c>
      <c r="D902" s="51" t="n">
        <v>50</v>
      </c>
      <c r="E902" s="51" t="n">
        <v>0</v>
      </c>
      <c r="F902" s="51" t="n">
        <v>0</v>
      </c>
      <c r="G902" s="51" t="n">
        <v>150</v>
      </c>
      <c r="H902" s="51" t="n">
        <v>0</v>
      </c>
      <c r="I902" s="52" t="n">
        <v>50</v>
      </c>
      <c r="J902" s="52" t="n">
        <v>20</v>
      </c>
      <c r="K902" s="52" t="n">
        <v>0</v>
      </c>
      <c r="L902" s="52" t="n">
        <v>85</v>
      </c>
      <c r="M902" s="52" t="n">
        <v>0</v>
      </c>
      <c r="N902" s="53" t="n">
        <f aca="false">D902*$D$11</f>
        <v>62.5</v>
      </c>
      <c r="O902" s="53" t="n">
        <f aca="false">E902*$E$11</f>
        <v>0</v>
      </c>
      <c r="P902" s="53" t="n">
        <f aca="false">F902*$F$11</f>
        <v>0</v>
      </c>
      <c r="Q902" s="53" t="n">
        <f aca="false">G902*$G$11</f>
        <v>187.5</v>
      </c>
      <c r="R902" s="53" t="n">
        <f aca="false">H902*$H$11</f>
        <v>0</v>
      </c>
      <c r="S902" s="53" t="n">
        <f aca="false">(N902/100)*(I902*$I$11)+(N902/100)*(J902*$J$11)</f>
        <v>43.75</v>
      </c>
      <c r="T902" s="53" t="n">
        <f aca="false">(O902/100)*(K902*$K$11)</f>
        <v>0</v>
      </c>
      <c r="U902" s="53" t="n">
        <f aca="false">(P902/100)*(K902*$K$11)+(P902/100)*(L902*$L$11)</f>
        <v>0</v>
      </c>
      <c r="V902" s="53" t="n">
        <f aca="false">(Q902/100)*(L902*$L$11)</f>
        <v>223.125</v>
      </c>
      <c r="W902" s="53" t="n">
        <f aca="false">(R902/100)*(K902*$K$11)+(R902/100)*(L902*$L$11)</f>
        <v>0</v>
      </c>
      <c r="X902" s="53" t="n">
        <f aca="false">N902+S902</f>
        <v>106.25</v>
      </c>
      <c r="Y902" s="53" t="n">
        <f aca="false">O902+T902</f>
        <v>0</v>
      </c>
      <c r="Z902" s="53" t="n">
        <f aca="false">P902+U902</f>
        <v>0</v>
      </c>
      <c r="AA902" s="53" t="n">
        <f aca="false">Q902+V902</f>
        <v>410.625</v>
      </c>
      <c r="AB902" s="53" t="n">
        <f aca="false">R902+W902</f>
        <v>0</v>
      </c>
      <c r="AC902" s="54" t="n">
        <f aca="false">ROUND(X902+Y902+Z902+AA902+AB902,1)</f>
        <v>516.9</v>
      </c>
      <c r="AD902" s="55" t="n">
        <f aca="false">(ROUND(AC902-AC894,1)/AC894)</f>
        <v>0.169457013574661</v>
      </c>
      <c r="AE902" s="46"/>
      <c r="AF902" s="47"/>
      <c r="AH902" s="59"/>
    </row>
    <row r="903" customFormat="false" ht="15" hidden="false" customHeight="false" outlineLevel="0" collapsed="false">
      <c r="A903" s="48" t="s">
        <v>37</v>
      </c>
      <c r="B903" s="61"/>
      <c r="C903" s="50" t="s">
        <v>13</v>
      </c>
      <c r="D903" s="51" t="n">
        <v>50</v>
      </c>
      <c r="E903" s="51" t="n">
        <v>0</v>
      </c>
      <c r="F903" s="51" t="n">
        <v>0</v>
      </c>
      <c r="G903" s="51" t="n">
        <v>0</v>
      </c>
      <c r="H903" s="51" t="n">
        <v>150</v>
      </c>
      <c r="I903" s="52" t="n">
        <v>50</v>
      </c>
      <c r="J903" s="52" t="n">
        <v>20</v>
      </c>
      <c r="K903" s="52" t="n">
        <v>40</v>
      </c>
      <c r="L903" s="52" t="n">
        <v>40</v>
      </c>
      <c r="M903" s="52" t="n">
        <v>0</v>
      </c>
      <c r="N903" s="53" t="n">
        <f aca="false">D903*$D$12</f>
        <v>62.5</v>
      </c>
      <c r="O903" s="53" t="n">
        <f aca="false">E903*$E$12</f>
        <v>0</v>
      </c>
      <c r="P903" s="53" t="n">
        <f aca="false">F903*$F$12</f>
        <v>0</v>
      </c>
      <c r="Q903" s="53" t="n">
        <f aca="false">G903*$G$12</f>
        <v>0</v>
      </c>
      <c r="R903" s="53" t="n">
        <f aca="false">H903*$H$12</f>
        <v>187.5</v>
      </c>
      <c r="S903" s="53" t="n">
        <f aca="false">(N903/100)*(I903*$I$12)+(N903/100)*(J903*$J$12)</f>
        <v>43.75</v>
      </c>
      <c r="T903" s="53" t="n">
        <f aca="false">(O903/100)*(K903*$K$12)</f>
        <v>0</v>
      </c>
      <c r="U903" s="53" t="n">
        <f aca="false">(P903/100)*(K903*$K$12)+(P903/100)*(L903*$L$12)</f>
        <v>0</v>
      </c>
      <c r="V903" s="53" t="n">
        <f aca="false">(Q903/100)*(L903*$L$12)</f>
        <v>0</v>
      </c>
      <c r="W903" s="53" t="n">
        <f aca="false">(R903/100)*(K903*$K$12)+(R903/100)*(L903*$L$12)</f>
        <v>210</v>
      </c>
      <c r="X903" s="53" t="n">
        <f aca="false">N903+S903</f>
        <v>106.25</v>
      </c>
      <c r="Y903" s="53" t="n">
        <f aca="false">O903+T903</f>
        <v>0</v>
      </c>
      <c r="Z903" s="53" t="n">
        <f aca="false">P903+U903</f>
        <v>0</v>
      </c>
      <c r="AA903" s="53" t="n">
        <f aca="false">Q903+V903</f>
        <v>0</v>
      </c>
      <c r="AB903" s="53" t="n">
        <f aca="false">R903+W903</f>
        <v>397.5</v>
      </c>
      <c r="AC903" s="54" t="n">
        <f aca="false">ROUND(X903+Y903+Z903+AA903+AB903,1)</f>
        <v>503.8</v>
      </c>
      <c r="AD903" s="55" t="n">
        <f aca="false">(ROUND(AC903-AC894,1)/AC894)</f>
        <v>0.139819004524887</v>
      </c>
      <c r="AE903" s="46"/>
      <c r="AF903" s="47"/>
      <c r="AH903" s="59"/>
    </row>
    <row r="904" customFormat="false" ht="15" hidden="false" customHeight="false" outlineLevel="0" collapsed="false">
      <c r="A904" s="48" t="s">
        <v>38</v>
      </c>
      <c r="B904" s="61"/>
      <c r="C904" s="50" t="s">
        <v>14</v>
      </c>
      <c r="D904" s="51" t="n">
        <v>100</v>
      </c>
      <c r="E904" s="51" t="n">
        <v>50</v>
      </c>
      <c r="F904" s="51" t="n">
        <v>0</v>
      </c>
      <c r="G904" s="51" t="n">
        <v>50</v>
      </c>
      <c r="H904" s="51" t="n">
        <v>0</v>
      </c>
      <c r="I904" s="52" t="n">
        <v>50</v>
      </c>
      <c r="J904" s="52" t="n">
        <v>20</v>
      </c>
      <c r="K904" s="52" t="n">
        <v>0</v>
      </c>
      <c r="L904" s="52" t="n">
        <v>0</v>
      </c>
      <c r="M904" s="52" t="n">
        <v>40</v>
      </c>
      <c r="N904" s="53" t="n">
        <f aca="false">D904*$D$13</f>
        <v>125</v>
      </c>
      <c r="O904" s="53" t="n">
        <f aca="false">E904*$E$13</f>
        <v>62.5</v>
      </c>
      <c r="P904" s="53" t="n">
        <f aca="false">F904*$F$13</f>
        <v>0</v>
      </c>
      <c r="Q904" s="53" t="n">
        <f aca="false">G904*$G$13</f>
        <v>62.5</v>
      </c>
      <c r="R904" s="53" t="n">
        <f aca="false">H904*$H$13</f>
        <v>0</v>
      </c>
      <c r="S904" s="53" t="n">
        <f aca="false">(N904/100)*(I904*$I$13)+(N904/100)*(J904*$J$13)+(N904/100)*(M904*$M$13)</f>
        <v>187.5</v>
      </c>
      <c r="T904" s="53" t="n">
        <f aca="false">(O904/100)*(K904*$K$13)+(O904/100)*(M904*$M$13)</f>
        <v>50</v>
      </c>
      <c r="U904" s="53" t="n">
        <f aca="false">(P904/100)*(K904*$K$13)+(P904/100)*(L904*$L$13)+(P904/100)*(M904*$M$13)</f>
        <v>0</v>
      </c>
      <c r="V904" s="53" t="n">
        <f aca="false">(Q904/100)*(L904*$L$13)+(Q904/100)*(M904*$M$13)</f>
        <v>50</v>
      </c>
      <c r="W904" s="53" t="n">
        <f aca="false">(R904/100)*(K904*$K$13)+(R904/100)*(L904*$L$13)+(R904/100)*(M904*$M$13)</f>
        <v>0</v>
      </c>
      <c r="X904" s="53" t="n">
        <f aca="false">N904+S904</f>
        <v>312.5</v>
      </c>
      <c r="Y904" s="53" t="n">
        <f aca="false">O904+T904</f>
        <v>112.5</v>
      </c>
      <c r="Z904" s="53" t="n">
        <f aca="false">P904+U904</f>
        <v>0</v>
      </c>
      <c r="AA904" s="53" t="n">
        <f aca="false">Q904+V904</f>
        <v>112.5</v>
      </c>
      <c r="AB904" s="53" t="n">
        <f aca="false">R904+W904</f>
        <v>0</v>
      </c>
      <c r="AC904" s="54" t="n">
        <f aca="false">ROUND(X904+Y904+Z904+AA904+AB904,1)</f>
        <v>537.5</v>
      </c>
      <c r="AD904" s="55" t="n">
        <f aca="false">(ROUND(AC904-AC894,1)/AC894)</f>
        <v>0.21606334841629</v>
      </c>
      <c r="AE904" s="46"/>
      <c r="AF904" s="47"/>
      <c r="AH904" s="59"/>
    </row>
    <row r="905" customFormat="false" ht="15" hidden="false" customHeight="false" outlineLevel="0" collapsed="false">
      <c r="A905" s="48" t="s">
        <v>39</v>
      </c>
      <c r="B905" s="61"/>
      <c r="C905" s="50" t="s">
        <v>15</v>
      </c>
      <c r="D905" s="51" t="n">
        <v>140</v>
      </c>
      <c r="E905" s="51" t="n">
        <v>0</v>
      </c>
      <c r="F905" s="51" t="n">
        <v>0</v>
      </c>
      <c r="G905" s="51" t="n">
        <v>0</v>
      </c>
      <c r="H905" s="51" t="n">
        <v>0</v>
      </c>
      <c r="I905" s="52" t="n">
        <v>50</v>
      </c>
      <c r="J905" s="52" t="n">
        <v>20</v>
      </c>
      <c r="K905" s="52" t="n">
        <v>60</v>
      </c>
      <c r="L905" s="52" t="n">
        <v>0</v>
      </c>
      <c r="M905" s="52" t="n">
        <v>0</v>
      </c>
      <c r="N905" s="53" t="n">
        <f aca="false">D905*$D$14</f>
        <v>175</v>
      </c>
      <c r="O905" s="53" t="n">
        <f aca="false">E905*$E$14</f>
        <v>0</v>
      </c>
      <c r="P905" s="53" t="n">
        <f aca="false">F905*$F$14</f>
        <v>0</v>
      </c>
      <c r="Q905" s="53" t="n">
        <f aca="false">G905*$G$14</f>
        <v>0</v>
      </c>
      <c r="R905" s="53" t="n">
        <f aca="false">H905*$H$14</f>
        <v>0</v>
      </c>
      <c r="S905" s="53" t="n">
        <f aca="false">(N905/100)*(I905*$I$14)+(N905/100)*(J905*$J$14)+(N905/100)*(K905*$K$14)</f>
        <v>332.5</v>
      </c>
      <c r="T905" s="53" t="n">
        <f aca="false">(O905/100)*(K905*$K$14)</f>
        <v>0</v>
      </c>
      <c r="U905" s="53" t="n">
        <f aca="false">(P905/100)*(K905*$K$14)+(P905/100)*(L905*$L$14)</f>
        <v>0</v>
      </c>
      <c r="V905" s="53" t="n">
        <f aca="false">(Q905/100)*(L905*$L$14)</f>
        <v>0</v>
      </c>
      <c r="W905" s="53" t="n">
        <f aca="false">(R905/100)*(K905*$L$14)+(R905/100)*(L905*$M$14)</f>
        <v>0</v>
      </c>
      <c r="X905" s="53" t="n">
        <f aca="false">N905+S905</f>
        <v>507.5</v>
      </c>
      <c r="Y905" s="53" t="n">
        <f aca="false">O905+T905</f>
        <v>0</v>
      </c>
      <c r="Z905" s="53" t="n">
        <f aca="false">P905+U905</f>
        <v>0</v>
      </c>
      <c r="AA905" s="53" t="n">
        <f aca="false">Q905+V905</f>
        <v>0</v>
      </c>
      <c r="AB905" s="53" t="n">
        <f aca="false">R905+W905</f>
        <v>0</v>
      </c>
      <c r="AC905" s="54" t="n">
        <f aca="false">ROUND(X905+Y905+Z905+AA905+AB905,1)</f>
        <v>507.5</v>
      </c>
      <c r="AD905" s="55" t="n">
        <f aca="false">(ROUND(AC905-AC894,1)/AC894)</f>
        <v>0.148190045248869</v>
      </c>
      <c r="AE905" s="46"/>
      <c r="AF905" s="47"/>
      <c r="AH905" s="59"/>
    </row>
    <row r="906" customFormat="false" ht="15" hidden="false" customHeight="false" outlineLevel="0" collapsed="false">
      <c r="A906" s="48"/>
      <c r="B906" s="61"/>
      <c r="C906" s="50" t="s">
        <v>16</v>
      </c>
      <c r="D906" s="51" t="n">
        <v>140</v>
      </c>
      <c r="E906" s="51" t="n">
        <v>0</v>
      </c>
      <c r="F906" s="51" t="n">
        <v>0</v>
      </c>
      <c r="G906" s="51" t="n">
        <v>0</v>
      </c>
      <c r="H906" s="51" t="n">
        <v>0</v>
      </c>
      <c r="I906" s="52" t="n">
        <v>50</v>
      </c>
      <c r="J906" s="52" t="n">
        <v>20</v>
      </c>
      <c r="K906" s="52" t="n">
        <v>0</v>
      </c>
      <c r="L906" s="52" t="n">
        <v>60</v>
      </c>
      <c r="M906" s="52" t="n">
        <v>0</v>
      </c>
      <c r="N906" s="53" t="n">
        <f aca="false">D906*$D$15</f>
        <v>175</v>
      </c>
      <c r="O906" s="53" t="n">
        <f aca="false">E906*$E$15</f>
        <v>0</v>
      </c>
      <c r="P906" s="53" t="n">
        <f aca="false">F906*$F$15</f>
        <v>0</v>
      </c>
      <c r="Q906" s="53" t="n">
        <f aca="false">G906*$G$15</f>
        <v>0</v>
      </c>
      <c r="R906" s="53" t="n">
        <f aca="false">H906*$H$15</f>
        <v>0</v>
      </c>
      <c r="S906" s="53" t="n">
        <f aca="false">(N906/100)*(I906*$I$15)+(N906/100)*(J906*$J$15)+(N906/100)*(L906*$L$15)</f>
        <v>332.5</v>
      </c>
      <c r="T906" s="53" t="n">
        <f aca="false">(O906/100)*(K906*$K$15)</f>
        <v>0</v>
      </c>
      <c r="U906" s="53" t="n">
        <f aca="false">(P906/100)*(K906*$K$15)+(P906/100)*(L906*$L$15)</f>
        <v>0</v>
      </c>
      <c r="V906" s="53" t="n">
        <f aca="false">(Q906/100)*(L906*$L$15)</f>
        <v>0</v>
      </c>
      <c r="W906" s="53" t="n">
        <f aca="false">(R906/100)*(K906*$K$15)+(R906/100)*(L906*$L$15)</f>
        <v>0</v>
      </c>
      <c r="X906" s="53" t="n">
        <f aca="false">N906+S906</f>
        <v>507.5</v>
      </c>
      <c r="Y906" s="53" t="n">
        <f aca="false">O906+T906</f>
        <v>0</v>
      </c>
      <c r="Z906" s="53" t="n">
        <f aca="false">P906+U906</f>
        <v>0</v>
      </c>
      <c r="AA906" s="53" t="n">
        <f aca="false">Q906+V906</f>
        <v>0</v>
      </c>
      <c r="AB906" s="53" t="n">
        <f aca="false">R906+W906</f>
        <v>0</v>
      </c>
      <c r="AC906" s="54" t="n">
        <f aca="false">ROUND(X906+Y906+Z906+AA906+AB906,1)</f>
        <v>507.5</v>
      </c>
      <c r="AD906" s="55" t="n">
        <f aca="false">(ROUND(AC906-AC894,1)/AC894)</f>
        <v>0.148190045248869</v>
      </c>
      <c r="AE906" s="46"/>
      <c r="AF906" s="47"/>
      <c r="AH906" s="59"/>
    </row>
    <row r="907" customFormat="false" ht="15" hidden="false" customHeight="false" outlineLevel="0" collapsed="false">
      <c r="A907" s="48"/>
      <c r="B907" s="61"/>
      <c r="C907" s="50" t="s">
        <v>17</v>
      </c>
      <c r="D907" s="51" t="n">
        <v>100</v>
      </c>
      <c r="E907" s="51" t="n">
        <v>50</v>
      </c>
      <c r="F907" s="51" t="n">
        <v>0</v>
      </c>
      <c r="G907" s="51" t="n">
        <v>50</v>
      </c>
      <c r="H907" s="51" t="n">
        <v>0</v>
      </c>
      <c r="I907" s="52" t="n">
        <v>50</v>
      </c>
      <c r="J907" s="52" t="n">
        <v>63</v>
      </c>
      <c r="K907" s="52" t="n">
        <v>0</v>
      </c>
      <c r="L907" s="52" t="n">
        <v>0</v>
      </c>
      <c r="M907" s="52" t="n">
        <v>0</v>
      </c>
      <c r="N907" s="53" t="n">
        <f aca="false">D907*$D$16</f>
        <v>125</v>
      </c>
      <c r="O907" s="53" t="n">
        <f aca="false">E907*$E$16</f>
        <v>62.5</v>
      </c>
      <c r="P907" s="53" t="n">
        <f aca="false">F907*$F$16</f>
        <v>0</v>
      </c>
      <c r="Q907" s="53" t="n">
        <f aca="false">G907*$G$16</f>
        <v>62.5</v>
      </c>
      <c r="R907" s="53" t="n">
        <f aca="false">H907*$H$16</f>
        <v>0</v>
      </c>
      <c r="S907" s="53" t="n">
        <f aca="false">(N907/100)*(I907*$I$16)+(N907/100)*(J907*$J$16)</f>
        <v>259.375</v>
      </c>
      <c r="T907" s="53" t="n">
        <f aca="false">(O907/100)*(K907*$K$16)</f>
        <v>0</v>
      </c>
      <c r="U907" s="53" t="n">
        <f aca="false">(P907/100)*(K907*$K$16)+(P907/100)*(L907*$L$16)</f>
        <v>0</v>
      </c>
      <c r="V907" s="53" t="n">
        <f aca="false">(Q907/100)*(L907*$L$16)</f>
        <v>0</v>
      </c>
      <c r="W907" s="53" t="n">
        <f aca="false">(R907/100)*(K907*$K$16)+(R907/100)*(L907*$L$16)</f>
        <v>0</v>
      </c>
      <c r="X907" s="53" t="n">
        <f aca="false">N907+S907</f>
        <v>384.375</v>
      </c>
      <c r="Y907" s="53" t="n">
        <f aca="false">O907+T907</f>
        <v>62.5</v>
      </c>
      <c r="Z907" s="53" t="n">
        <f aca="false">P907+U907</f>
        <v>0</v>
      </c>
      <c r="AA907" s="53" t="n">
        <f aca="false">Q907+V907</f>
        <v>62.5</v>
      </c>
      <c r="AB907" s="53" t="n">
        <f aca="false">R907+W907</f>
        <v>0</v>
      </c>
      <c r="AC907" s="54" t="n">
        <f aca="false">ROUND(X907+Y907+Z907+AA907+AB907,1)</f>
        <v>509.4</v>
      </c>
      <c r="AD907" s="55" t="n">
        <f aca="false">(ROUND(AC907-AC894,1)/AC894)</f>
        <v>0.152488687782805</v>
      </c>
      <c r="AE907" s="46" t="s">
        <v>28</v>
      </c>
      <c r="AF907" s="47"/>
      <c r="AH907" s="59"/>
    </row>
    <row r="908" customFormat="false" ht="15" hidden="false" customHeight="false" outlineLevel="0" collapsed="false">
      <c r="A908" s="48"/>
      <c r="B908" s="61"/>
      <c r="C908" s="50" t="s">
        <v>18</v>
      </c>
      <c r="D908" s="51" t="n">
        <v>100</v>
      </c>
      <c r="E908" s="51" t="n">
        <v>50</v>
      </c>
      <c r="F908" s="51" t="n">
        <v>0</v>
      </c>
      <c r="G908" s="51" t="n">
        <v>50</v>
      </c>
      <c r="H908" s="51" t="n">
        <v>0</v>
      </c>
      <c r="I908" s="52" t="n">
        <v>86</v>
      </c>
      <c r="J908" s="52" t="n">
        <v>20</v>
      </c>
      <c r="K908" s="52" t="n">
        <v>0</v>
      </c>
      <c r="L908" s="52" t="n">
        <v>0</v>
      </c>
      <c r="M908" s="52" t="n">
        <v>0</v>
      </c>
      <c r="N908" s="53" t="n">
        <f aca="false">D908*$D$17</f>
        <v>125</v>
      </c>
      <c r="O908" s="53" t="n">
        <f aca="false">E908*$E$17</f>
        <v>62.5</v>
      </c>
      <c r="P908" s="53" t="n">
        <f aca="false">F908*$F$17</f>
        <v>0</v>
      </c>
      <c r="Q908" s="53" t="n">
        <f aca="false">G908*$G$17</f>
        <v>62.5</v>
      </c>
      <c r="R908" s="53" t="n">
        <f aca="false">H908*$H$17</f>
        <v>0</v>
      </c>
      <c r="S908" s="53" t="n">
        <f aca="false">(N908/100)*(I908*$I$17)+(N908/100)*(J908*$J$17)</f>
        <v>293.75</v>
      </c>
      <c r="T908" s="53" t="n">
        <f aca="false">(O908/100)*(K908*$K$17)</f>
        <v>0</v>
      </c>
      <c r="U908" s="53" t="n">
        <f aca="false">(P908/100)*(K908*$K$17)+(P908/100)*(L908*$L$17)</f>
        <v>0</v>
      </c>
      <c r="V908" s="53" t="n">
        <f aca="false">(Q908/100)*(L908*$L$17)</f>
        <v>0</v>
      </c>
      <c r="W908" s="53" t="n">
        <f aca="false">(R908/100)*(K908*$K$17)+(R908/100)*(L908*$L$17)</f>
        <v>0</v>
      </c>
      <c r="X908" s="53" t="n">
        <f aca="false">N908+S908</f>
        <v>418.75</v>
      </c>
      <c r="Y908" s="53" t="n">
        <f aca="false">O908+T908</f>
        <v>62.5</v>
      </c>
      <c r="Z908" s="53" t="n">
        <f aca="false">P908+U908</f>
        <v>0</v>
      </c>
      <c r="AA908" s="53" t="n">
        <f aca="false">Q908+V908</f>
        <v>62.5</v>
      </c>
      <c r="AB908" s="53" t="n">
        <f aca="false">R908+W908</f>
        <v>0</v>
      </c>
      <c r="AC908" s="54" t="n">
        <f aca="false">ROUND(X908+Y908+Z908+AA908+AB908,1)</f>
        <v>543.8</v>
      </c>
      <c r="AD908" s="55" t="n">
        <f aca="false">(ROUND(AC908-AC894,1)/AC894)</f>
        <v>0.230316742081448</v>
      </c>
      <c r="AE908" s="46"/>
      <c r="AF908" s="47"/>
      <c r="AH908" s="59"/>
    </row>
    <row r="909" customFormat="false" ht="15" hidden="false" customHeight="false" outlineLevel="0" collapsed="false">
      <c r="A909" s="56" t="s">
        <v>19</v>
      </c>
      <c r="B909" s="62" t="s">
        <v>105</v>
      </c>
      <c r="C909" s="40" t="s">
        <v>50</v>
      </c>
      <c r="D909" s="41" t="n">
        <v>125</v>
      </c>
      <c r="E909" s="41" t="n">
        <v>0</v>
      </c>
      <c r="F909" s="41" t="n">
        <v>0</v>
      </c>
      <c r="G909" s="41" t="n">
        <v>0</v>
      </c>
      <c r="H909" s="41" t="n">
        <v>0</v>
      </c>
      <c r="I909" s="42" t="n">
        <v>60</v>
      </c>
      <c r="J909" s="42" t="n">
        <v>30</v>
      </c>
      <c r="K909" s="42" t="n">
        <v>0</v>
      </c>
      <c r="L909" s="42" t="n">
        <v>0</v>
      </c>
      <c r="M909" s="42" t="n">
        <v>0</v>
      </c>
      <c r="N909" s="43" t="n">
        <f aca="false">D909*$D$3</f>
        <v>162.5</v>
      </c>
      <c r="O909" s="43" t="n">
        <f aca="false">E909*$E$3</f>
        <v>0</v>
      </c>
      <c r="P909" s="43" t="n">
        <f aca="false">F909*$F$3</f>
        <v>0</v>
      </c>
      <c r="Q909" s="43" t="n">
        <f aca="false">G909*$G$3</f>
        <v>0</v>
      </c>
      <c r="R909" s="43" t="n">
        <f aca="false">H909*$H$3</f>
        <v>0</v>
      </c>
      <c r="S909" s="43" t="n">
        <f aca="false">(N909/100)*(I909*$I$3)+(N909/100)*(J909*$J$3)</f>
        <v>292.5</v>
      </c>
      <c r="T909" s="43" t="n">
        <f aca="false">(O909/100)*(K909*$K$3)</f>
        <v>0</v>
      </c>
      <c r="U909" s="43" t="n">
        <f aca="false">(P909/100)*(K909*$K$3)+(P909/100)*(L909*$L$3)</f>
        <v>0</v>
      </c>
      <c r="V909" s="43" t="n">
        <f aca="false">(Q909/100)*(L909*$L$3)</f>
        <v>0</v>
      </c>
      <c r="W909" s="43" t="n">
        <f aca="false">(R909/100)*(K909*$K$3)+(R909/100)*(L909*$L$3)</f>
        <v>0</v>
      </c>
      <c r="X909" s="43" t="n">
        <f aca="false">N909+S909</f>
        <v>455</v>
      </c>
      <c r="Y909" s="43" t="n">
        <f aca="false">O909+T909</f>
        <v>0</v>
      </c>
      <c r="Z909" s="43" t="n">
        <f aca="false">P909+U909</f>
        <v>0</v>
      </c>
      <c r="AA909" s="43" t="n">
        <f aca="false">Q909+V909</f>
        <v>0</v>
      </c>
      <c r="AB909" s="43" t="n">
        <f aca="false">R909+W909</f>
        <v>0</v>
      </c>
      <c r="AC909" s="44" t="n">
        <f aca="false">ROUND(X909+Y909+Z909+AA909+AB909,1)</f>
        <v>455</v>
      </c>
      <c r="AD909" s="45"/>
      <c r="AE909" s="46"/>
      <c r="AF909" s="47"/>
      <c r="AH909" s="59"/>
    </row>
    <row r="910" customFormat="false" ht="15" hidden="false" customHeight="false" outlineLevel="0" collapsed="false">
      <c r="A910" s="48" t="s">
        <v>29</v>
      </c>
      <c r="B910" s="63" t="n">
        <v>26</v>
      </c>
      <c r="C910" s="50" t="s">
        <v>5</v>
      </c>
      <c r="D910" s="51" t="n">
        <v>125</v>
      </c>
      <c r="E910" s="51" t="n">
        <v>0</v>
      </c>
      <c r="F910" s="51" t="n">
        <v>0</v>
      </c>
      <c r="G910" s="51" t="n">
        <v>0</v>
      </c>
      <c r="H910" s="51" t="n">
        <v>0</v>
      </c>
      <c r="I910" s="52" t="n">
        <v>70</v>
      </c>
      <c r="J910" s="52" t="n">
        <v>40</v>
      </c>
      <c r="K910" s="52" t="n">
        <v>0</v>
      </c>
      <c r="L910" s="52" t="n">
        <v>0</v>
      </c>
      <c r="M910" s="52" t="n">
        <v>0</v>
      </c>
      <c r="N910" s="53" t="n">
        <f aca="false">D910*$D$4</f>
        <v>156.25</v>
      </c>
      <c r="O910" s="53" t="n">
        <f aca="false">E910*$E$4</f>
        <v>0</v>
      </c>
      <c r="P910" s="53" t="n">
        <f aca="false">F910*$F$4</f>
        <v>0</v>
      </c>
      <c r="Q910" s="53" t="n">
        <f aca="false">G910*$G$4</f>
        <v>0</v>
      </c>
      <c r="R910" s="53" t="n">
        <f aca="false">H910*$H$4</f>
        <v>0</v>
      </c>
      <c r="S910" s="53" t="n">
        <f aca="false">(N910/100)*(I910*$I$4)+(N910/100)*(J910*$J$4)</f>
        <v>343.75</v>
      </c>
      <c r="T910" s="53" t="n">
        <f aca="false">(O910/100)*(K910*$K$4)</f>
        <v>0</v>
      </c>
      <c r="U910" s="53" t="n">
        <f aca="false">(P910/100)*(K910*$K$4)+(P910/100)*(L910*$L$4)</f>
        <v>0</v>
      </c>
      <c r="V910" s="53" t="n">
        <f aca="false">(Q910/100)*(L910*$L$4)</f>
        <v>0</v>
      </c>
      <c r="W910" s="53" t="n">
        <f aca="false">(R910/100)*(K910*$K$4)+(R910/100)*(L910*$L$4)</f>
        <v>0</v>
      </c>
      <c r="X910" s="53" t="n">
        <f aca="false">N910+S910</f>
        <v>500</v>
      </c>
      <c r="Y910" s="53" t="n">
        <f aca="false">O910+T910</f>
        <v>0</v>
      </c>
      <c r="Z910" s="53" t="n">
        <f aca="false">P910+U910</f>
        <v>0</v>
      </c>
      <c r="AA910" s="53" t="n">
        <f aca="false">Q910+V910</f>
        <v>0</v>
      </c>
      <c r="AB910" s="53" t="n">
        <f aca="false">R910+W910</f>
        <v>0</v>
      </c>
      <c r="AC910" s="54" t="n">
        <f aca="false">ROUND(X910+Y910+Z910+AA910+AB910,1)</f>
        <v>500</v>
      </c>
      <c r="AD910" s="55" t="n">
        <f aca="false">(ROUND(AC910-AC909,1)/AC909)</f>
        <v>0.0989010989010989</v>
      </c>
      <c r="AE910" s="46"/>
      <c r="AF910" s="47"/>
      <c r="AH910" s="59"/>
    </row>
    <row r="911" customFormat="false" ht="15" hidden="false" customHeight="false" outlineLevel="0" collapsed="false">
      <c r="A911" s="48" t="s">
        <v>30</v>
      </c>
      <c r="B911" s="63" t="n">
        <v>18</v>
      </c>
      <c r="C911" s="50" t="s">
        <v>6</v>
      </c>
      <c r="D911" s="51" t="n">
        <v>125</v>
      </c>
      <c r="E911" s="51" t="n">
        <v>0</v>
      </c>
      <c r="F911" s="51" t="n">
        <v>0</v>
      </c>
      <c r="G911" s="51" t="n">
        <v>0</v>
      </c>
      <c r="H911" s="51" t="n">
        <v>0</v>
      </c>
      <c r="I911" s="52" t="n">
        <v>60</v>
      </c>
      <c r="J911" s="52" t="n">
        <v>30</v>
      </c>
      <c r="K911" s="52" t="n">
        <v>0</v>
      </c>
      <c r="L911" s="52" t="n">
        <v>0</v>
      </c>
      <c r="M911" s="52" t="n">
        <v>0</v>
      </c>
      <c r="N911" s="53" t="n">
        <f aca="false">D911*$D$5</f>
        <v>162.5</v>
      </c>
      <c r="O911" s="53" t="n">
        <f aca="false">E911*$E$5</f>
        <v>0</v>
      </c>
      <c r="P911" s="53" t="n">
        <f aca="false">F911*$F$5</f>
        <v>0</v>
      </c>
      <c r="Q911" s="53" t="n">
        <f aca="false">G911*$G$5</f>
        <v>0</v>
      </c>
      <c r="R911" s="53" t="n">
        <f aca="false">H911*$H$5</f>
        <v>0</v>
      </c>
      <c r="S911" s="53" t="n">
        <f aca="false">(N911/100)*(I911*$I$5)+(N911/100)*(J911*$J$5)</f>
        <v>292.5</v>
      </c>
      <c r="T911" s="53" t="n">
        <f aca="false">(O911/100)*(K911*$K$5)</f>
        <v>0</v>
      </c>
      <c r="U911" s="53" t="n">
        <f aca="false">(P911/100)*(K911*$K$5)+(P911/100)*(L911*$L$5)</f>
        <v>0</v>
      </c>
      <c r="V911" s="53" t="n">
        <f aca="false">(Q911/100)*(L911*$L$5)</f>
        <v>0</v>
      </c>
      <c r="W911" s="53" t="n">
        <f aca="false">(R911/100)*(K911*$K$5)+(R911/100)*(L911*$L$5)</f>
        <v>0</v>
      </c>
      <c r="X911" s="53" t="n">
        <f aca="false">N911+S911</f>
        <v>455</v>
      </c>
      <c r="Y911" s="53" t="n">
        <f aca="false">O911+T911</f>
        <v>0</v>
      </c>
      <c r="Z911" s="53" t="n">
        <f aca="false">P911+U911</f>
        <v>0</v>
      </c>
      <c r="AA911" s="53" t="n">
        <f aca="false">Q911+V911</f>
        <v>0</v>
      </c>
      <c r="AB911" s="53" t="n">
        <f aca="false">R911+W911</f>
        <v>0</v>
      </c>
      <c r="AC911" s="54" t="n">
        <f aca="false">ROUND(X911+Y911+Z911+AA911+AB911,1)</f>
        <v>455</v>
      </c>
      <c r="AD911" s="55" t="n">
        <f aca="false">(ROUND(AC911-AC909,1)/AC909)</f>
        <v>0</v>
      </c>
      <c r="AE911" s="46"/>
      <c r="AF911" s="47"/>
      <c r="AH911" s="59"/>
    </row>
    <row r="912" customFormat="false" ht="15" hidden="false" customHeight="false" outlineLevel="0" collapsed="false">
      <c r="A912" s="48" t="s">
        <v>31</v>
      </c>
      <c r="B912" s="63" t="n">
        <v>0</v>
      </c>
      <c r="C912" s="50" t="s">
        <v>7</v>
      </c>
      <c r="D912" s="51" t="n">
        <v>125</v>
      </c>
      <c r="E912" s="51" t="n">
        <v>0</v>
      </c>
      <c r="F912" s="51" t="n">
        <v>0</v>
      </c>
      <c r="G912" s="51" t="n">
        <v>0</v>
      </c>
      <c r="H912" s="51" t="n">
        <v>0</v>
      </c>
      <c r="I912" s="52" t="n">
        <v>60</v>
      </c>
      <c r="J912" s="52" t="n">
        <v>30</v>
      </c>
      <c r="K912" s="52" t="n">
        <v>0</v>
      </c>
      <c r="L912" s="52" t="n">
        <v>0</v>
      </c>
      <c r="M912" s="52" t="n">
        <v>0</v>
      </c>
      <c r="N912" s="53" t="n">
        <f aca="false">D912*$D$6</f>
        <v>162.5</v>
      </c>
      <c r="O912" s="53" t="n">
        <f aca="false">E912*$E$6</f>
        <v>0</v>
      </c>
      <c r="P912" s="53" t="n">
        <f aca="false">F912*$F$6</f>
        <v>0</v>
      </c>
      <c r="Q912" s="53" t="n">
        <f aca="false">G912*$G$6</f>
        <v>0</v>
      </c>
      <c r="R912" s="53" t="n">
        <f aca="false">H912*$H$6</f>
        <v>0</v>
      </c>
      <c r="S912" s="53" t="n">
        <f aca="false">(N912/100)*(I912*$I$6)+(N912/100)*(J912*$J$6)</f>
        <v>292.5</v>
      </c>
      <c r="T912" s="53" t="n">
        <f aca="false">(O912/100)*(K912*$K$6)</f>
        <v>0</v>
      </c>
      <c r="U912" s="53" t="n">
        <f aca="false">(P912/100)*(K912*$K$6)+(P912/100)*(L912*$L$6)</f>
        <v>0</v>
      </c>
      <c r="V912" s="53" t="n">
        <f aca="false">(Q912/100)*(L912*$L$6)</f>
        <v>0</v>
      </c>
      <c r="W912" s="53" t="n">
        <f aca="false">(R912/100)*(K912*$K$6)+(R912/100)*(L912*$L$6)</f>
        <v>0</v>
      </c>
      <c r="X912" s="53" t="n">
        <f aca="false">N912+S912</f>
        <v>455</v>
      </c>
      <c r="Y912" s="53" t="n">
        <f aca="false">O912+T912</f>
        <v>0</v>
      </c>
      <c r="Z912" s="53" t="n">
        <f aca="false">P912+U912</f>
        <v>0</v>
      </c>
      <c r="AA912" s="53" t="n">
        <f aca="false">Q912+V912</f>
        <v>0</v>
      </c>
      <c r="AB912" s="53" t="n">
        <f aca="false">R912+W912</f>
        <v>0</v>
      </c>
      <c r="AC912" s="54" t="n">
        <f aca="false">ROUND(X912+Y912+Z912+AA912+AB912,1)</f>
        <v>455</v>
      </c>
      <c r="AD912" s="55" t="n">
        <f aca="false">(ROUND(AC912-AC909,1)/AC909)</f>
        <v>0</v>
      </c>
      <c r="AE912" s="46"/>
      <c r="AF912" s="47"/>
      <c r="AH912" s="59"/>
    </row>
    <row r="913" customFormat="false" ht="15" hidden="false" customHeight="false" outlineLevel="0" collapsed="false">
      <c r="A913" s="48" t="s">
        <v>32</v>
      </c>
      <c r="B913" s="63" t="n">
        <v>0</v>
      </c>
      <c r="C913" s="50" t="s">
        <v>8</v>
      </c>
      <c r="D913" s="51" t="n">
        <v>125</v>
      </c>
      <c r="E913" s="51" t="n">
        <v>0</v>
      </c>
      <c r="F913" s="51" t="n">
        <v>0</v>
      </c>
      <c r="G913" s="51" t="n">
        <v>0</v>
      </c>
      <c r="H913" s="51" t="n">
        <v>0</v>
      </c>
      <c r="I913" s="52" t="n">
        <v>60</v>
      </c>
      <c r="J913" s="52" t="n">
        <v>30</v>
      </c>
      <c r="K913" s="52" t="n">
        <v>0</v>
      </c>
      <c r="L913" s="52" t="n">
        <v>0</v>
      </c>
      <c r="M913" s="52" t="n">
        <v>0</v>
      </c>
      <c r="N913" s="53" t="n">
        <f aca="false">D913*$D$7</f>
        <v>162.5</v>
      </c>
      <c r="O913" s="53" t="n">
        <f aca="false">E913*$E$7</f>
        <v>0</v>
      </c>
      <c r="P913" s="53" t="n">
        <f aca="false">F913*$F$7</f>
        <v>0</v>
      </c>
      <c r="Q913" s="53" t="n">
        <f aca="false">G913*$G$7</f>
        <v>0</v>
      </c>
      <c r="R913" s="53" t="n">
        <f aca="false">H913*$H$7</f>
        <v>0</v>
      </c>
      <c r="S913" s="53" t="n">
        <f aca="false">(N913/100)*(I913*$I$7)+(N913/100)*(J913*$J$7)</f>
        <v>292.5</v>
      </c>
      <c r="T913" s="53" t="n">
        <f aca="false">(O913/100)*(K913*$K$7)</f>
        <v>0</v>
      </c>
      <c r="U913" s="53" t="n">
        <f aca="false">(P913/100)*(K913*$K$7)+(P913/100)*(L913*$L$7)</f>
        <v>0</v>
      </c>
      <c r="V913" s="53" t="n">
        <f aca="false">(Q913/100)*(L913*$L$7)</f>
        <v>0</v>
      </c>
      <c r="W913" s="53" t="n">
        <f aca="false">(R913/100)*(K913*$K$7)+(R913/100)*(L913*$L$7)</f>
        <v>0</v>
      </c>
      <c r="X913" s="53" t="n">
        <f aca="false">N913+S913</f>
        <v>455</v>
      </c>
      <c r="Y913" s="53" t="n">
        <f aca="false">O913+T913</f>
        <v>0</v>
      </c>
      <c r="Z913" s="53" t="n">
        <f aca="false">P913+U913</f>
        <v>0</v>
      </c>
      <c r="AA913" s="53" t="n">
        <f aca="false">Q913+V913</f>
        <v>0</v>
      </c>
      <c r="AB913" s="53" t="n">
        <f aca="false">R913+W913</f>
        <v>0</v>
      </c>
      <c r="AC913" s="54" t="n">
        <f aca="false">ROUND(X913+Y913+Z913+AA913+AB913,1)</f>
        <v>455</v>
      </c>
      <c r="AD913" s="55" t="n">
        <f aca="false">(ROUND(AC913-AC909,1)/AC909)</f>
        <v>0</v>
      </c>
      <c r="AE913" s="46"/>
      <c r="AF913" s="47"/>
      <c r="AH913" s="59"/>
    </row>
    <row r="914" customFormat="false" ht="15" hidden="false" customHeight="false" outlineLevel="0" collapsed="false">
      <c r="A914" s="48" t="s">
        <v>33</v>
      </c>
      <c r="B914" s="63"/>
      <c r="C914" s="50" t="s">
        <v>9</v>
      </c>
      <c r="D914" s="51" t="n">
        <v>125</v>
      </c>
      <c r="E914" s="51" t="n">
        <v>0</v>
      </c>
      <c r="F914" s="51" t="n">
        <v>0</v>
      </c>
      <c r="G914" s="51" t="n">
        <v>0</v>
      </c>
      <c r="H914" s="51" t="n">
        <v>0</v>
      </c>
      <c r="I914" s="52" t="n">
        <v>60</v>
      </c>
      <c r="J914" s="52" t="n">
        <v>30</v>
      </c>
      <c r="K914" s="52" t="n">
        <v>0</v>
      </c>
      <c r="L914" s="52" t="n">
        <v>0</v>
      </c>
      <c r="M914" s="52" t="n">
        <v>0</v>
      </c>
      <c r="N914" s="53" t="n">
        <f aca="false">D914*$D$8</f>
        <v>162.5</v>
      </c>
      <c r="O914" s="53" t="n">
        <f aca="false">E914*$E$8</f>
        <v>0</v>
      </c>
      <c r="P914" s="53" t="n">
        <f aca="false">F914*$F$8</f>
        <v>0</v>
      </c>
      <c r="Q914" s="53" t="n">
        <f aca="false">G914*$G$8</f>
        <v>0</v>
      </c>
      <c r="R914" s="53" t="n">
        <f aca="false">H914*$H$8</f>
        <v>0</v>
      </c>
      <c r="S914" s="53" t="n">
        <f aca="false">(N914/100)*(I914*$I$8)+(N914/100)*(J914*$J$8)</f>
        <v>292.5</v>
      </c>
      <c r="T914" s="53" t="n">
        <f aca="false">(O914/100)*(K914*$K$8)</f>
        <v>0</v>
      </c>
      <c r="U914" s="53" t="n">
        <f aca="false">(P914/100)*(K914*$K$8)+(P914/100)*(L914*$L$8)</f>
        <v>0</v>
      </c>
      <c r="V914" s="53" t="n">
        <f aca="false">(Q914/100)*(L914*$L$8)</f>
        <v>0</v>
      </c>
      <c r="W914" s="53" t="n">
        <f aca="false">(R914/100)*(K914*$K$8)+(R914/100)*(L914*$L$8)</f>
        <v>0</v>
      </c>
      <c r="X914" s="53" t="n">
        <f aca="false">N914+S914</f>
        <v>455</v>
      </c>
      <c r="Y914" s="53" t="n">
        <f aca="false">O914+T914</f>
        <v>0</v>
      </c>
      <c r="Z914" s="53" t="n">
        <f aca="false">P914+U914</f>
        <v>0</v>
      </c>
      <c r="AA914" s="53" t="n">
        <f aca="false">Q914+V914</f>
        <v>0</v>
      </c>
      <c r="AB914" s="53" t="n">
        <f aca="false">R914+W914</f>
        <v>0</v>
      </c>
      <c r="AC914" s="54" t="n">
        <f aca="false">ROUND(X914+Y914+Z914+AA914+AB914,1)</f>
        <v>455</v>
      </c>
      <c r="AD914" s="55" t="n">
        <f aca="false">(ROUND(AC914-AC909,1)/AC909)</f>
        <v>0</v>
      </c>
      <c r="AE914" s="46"/>
      <c r="AF914" s="47"/>
      <c r="AH914" s="59"/>
    </row>
    <row r="915" customFormat="false" ht="15" hidden="false" customHeight="false" outlineLevel="0" collapsed="false">
      <c r="A915" s="48" t="s">
        <v>34</v>
      </c>
      <c r="B915" s="63"/>
      <c r="C915" s="50" t="s">
        <v>10</v>
      </c>
      <c r="D915" s="51" t="n">
        <v>62</v>
      </c>
      <c r="E915" s="51" t="n">
        <v>125</v>
      </c>
      <c r="F915" s="51" t="n">
        <v>0</v>
      </c>
      <c r="G915" s="51" t="n">
        <v>0</v>
      </c>
      <c r="H915" s="51" t="n">
        <v>0</v>
      </c>
      <c r="I915" s="52" t="n">
        <v>60</v>
      </c>
      <c r="J915" s="52" t="n">
        <v>30</v>
      </c>
      <c r="K915" s="52" t="n">
        <v>100</v>
      </c>
      <c r="L915" s="52" t="n">
        <v>0</v>
      </c>
      <c r="M915" s="52" t="n">
        <v>0</v>
      </c>
      <c r="N915" s="53" t="n">
        <f aca="false">D915*$D$9</f>
        <v>77.5</v>
      </c>
      <c r="O915" s="53" t="n">
        <f aca="false">E915*$E$9</f>
        <v>156.25</v>
      </c>
      <c r="P915" s="53" t="n">
        <f aca="false">F915*$F$9</f>
        <v>0</v>
      </c>
      <c r="Q915" s="53" t="n">
        <f aca="false">G915*$G$9</f>
        <v>0</v>
      </c>
      <c r="R915" s="53" t="n">
        <f aca="false">H915*$H$9</f>
        <v>0</v>
      </c>
      <c r="S915" s="53" t="n">
        <f aca="false">(N915/100)*(I915*$I$9)+(N915/100)*(J915*$J$9)</f>
        <v>69.75</v>
      </c>
      <c r="T915" s="53" t="n">
        <f aca="false">(O915/100)*(K915*$K$9)</f>
        <v>218.75</v>
      </c>
      <c r="U915" s="53" t="n">
        <f aca="false">(P915/100)*(K915*$K$9)+(P915/100)*(L915*$L$9)</f>
        <v>0</v>
      </c>
      <c r="V915" s="53" t="n">
        <f aca="false">(Q915/100)*(L915*$L$9)</f>
        <v>0</v>
      </c>
      <c r="W915" s="53" t="n">
        <f aca="false">(R915/100)*(K915*$K$9)+(R915/100)*(L915*$L$9)</f>
        <v>0</v>
      </c>
      <c r="X915" s="53" t="n">
        <f aca="false">N915+S915</f>
        <v>147.25</v>
      </c>
      <c r="Y915" s="53" t="n">
        <f aca="false">O915+T915</f>
        <v>375</v>
      </c>
      <c r="Z915" s="53" t="n">
        <f aca="false">P915+U915</f>
        <v>0</v>
      </c>
      <c r="AA915" s="53" t="n">
        <f aca="false">Q915+V915</f>
        <v>0</v>
      </c>
      <c r="AB915" s="53" t="n">
        <f aca="false">R915+W915</f>
        <v>0</v>
      </c>
      <c r="AC915" s="54" t="n">
        <f aca="false">ROUND(X915+Y915+Z915+AA915+AB915,1)</f>
        <v>522.3</v>
      </c>
      <c r="AD915" s="55" t="n">
        <f aca="false">(ROUND(AC915-AC909,1)/AC909)</f>
        <v>0.147912087912088</v>
      </c>
      <c r="AE915" s="46"/>
      <c r="AF915" s="47"/>
      <c r="AH915" s="59"/>
    </row>
    <row r="916" customFormat="false" ht="15" hidden="false" customHeight="false" outlineLevel="0" collapsed="false">
      <c r="A916" s="48" t="s">
        <v>35</v>
      </c>
      <c r="B916" s="63"/>
      <c r="C916" s="50" t="s">
        <v>11</v>
      </c>
      <c r="D916" s="51" t="n">
        <v>62</v>
      </c>
      <c r="E916" s="51" t="n">
        <v>0</v>
      </c>
      <c r="F916" s="51" t="n">
        <v>125</v>
      </c>
      <c r="G916" s="51" t="n">
        <v>0</v>
      </c>
      <c r="H916" s="51" t="n">
        <v>0</v>
      </c>
      <c r="I916" s="52" t="n">
        <v>60</v>
      </c>
      <c r="J916" s="52" t="n">
        <v>30</v>
      </c>
      <c r="K916" s="52" t="n">
        <v>50</v>
      </c>
      <c r="L916" s="52" t="n">
        <v>50</v>
      </c>
      <c r="M916" s="52" t="n">
        <v>0</v>
      </c>
      <c r="N916" s="53" t="n">
        <f aca="false">D916*$D$10</f>
        <v>77.5</v>
      </c>
      <c r="O916" s="53" t="n">
        <f aca="false">E916*$E$10</f>
        <v>0</v>
      </c>
      <c r="P916" s="53" t="n">
        <f aca="false">F916*$F$10</f>
        <v>156.25</v>
      </c>
      <c r="Q916" s="53" t="n">
        <f aca="false">G916*$G$10</f>
        <v>0</v>
      </c>
      <c r="R916" s="53" t="n">
        <f aca="false">H916*$H$10</f>
        <v>0</v>
      </c>
      <c r="S916" s="53" t="n">
        <f aca="false">(N916/100)*(I916*$I$10)+(N916/100)*(J916*$J$10)</f>
        <v>69.75</v>
      </c>
      <c r="T916" s="53" t="n">
        <f aca="false">(O916/100)*(K916*$J$10)</f>
        <v>0</v>
      </c>
      <c r="U916" s="53" t="n">
        <f aca="false">(P916/100)*(K916*$K$10)+(P916/100)*(L916*$L$10)</f>
        <v>218.75</v>
      </c>
      <c r="V916" s="53" t="n">
        <f aca="false">(Q916/100)*(L916*$L$10)</f>
        <v>0</v>
      </c>
      <c r="W916" s="53" t="n">
        <f aca="false">(R916/100)*(K916*$K$10)+(R916/100)*(L916*$L$10)</f>
        <v>0</v>
      </c>
      <c r="X916" s="53" t="n">
        <f aca="false">N916+S916</f>
        <v>147.25</v>
      </c>
      <c r="Y916" s="53" t="n">
        <f aca="false">O916+T916</f>
        <v>0</v>
      </c>
      <c r="Z916" s="53" t="n">
        <f aca="false">P916+U916</f>
        <v>375</v>
      </c>
      <c r="AA916" s="53" t="n">
        <f aca="false">Q916+V916</f>
        <v>0</v>
      </c>
      <c r="AB916" s="53" t="n">
        <f aca="false">R916+W916</f>
        <v>0</v>
      </c>
      <c r="AC916" s="54" t="n">
        <f aca="false">ROUND(X916+Y916+Z916+AA916+AB916,1)</f>
        <v>522.3</v>
      </c>
      <c r="AD916" s="55" t="n">
        <f aca="false">(ROUND(AC916-AC909,1)/AC909)</f>
        <v>0.147912087912088</v>
      </c>
      <c r="AE916" s="46"/>
      <c r="AF916" s="47"/>
      <c r="AH916" s="59"/>
    </row>
    <row r="917" customFormat="false" ht="15" hidden="false" customHeight="false" outlineLevel="0" collapsed="false">
      <c r="A917" s="48" t="s">
        <v>36</v>
      </c>
      <c r="B917" s="63"/>
      <c r="C917" s="50" t="s">
        <v>12</v>
      </c>
      <c r="D917" s="51" t="n">
        <v>62</v>
      </c>
      <c r="E917" s="51" t="n">
        <v>0</v>
      </c>
      <c r="F917" s="51" t="n">
        <v>0</v>
      </c>
      <c r="G917" s="51" t="n">
        <v>125</v>
      </c>
      <c r="H917" s="51" t="n">
        <v>0</v>
      </c>
      <c r="I917" s="52" t="n">
        <v>60</v>
      </c>
      <c r="J917" s="52" t="n">
        <v>30</v>
      </c>
      <c r="K917" s="52" t="n">
        <v>0</v>
      </c>
      <c r="L917" s="52" t="n">
        <v>100</v>
      </c>
      <c r="M917" s="52" t="n">
        <v>0</v>
      </c>
      <c r="N917" s="53" t="n">
        <f aca="false">D917*$D$11</f>
        <v>77.5</v>
      </c>
      <c r="O917" s="53" t="n">
        <f aca="false">E917*$E$11</f>
        <v>0</v>
      </c>
      <c r="P917" s="53" t="n">
        <f aca="false">F917*$F$11</f>
        <v>0</v>
      </c>
      <c r="Q917" s="53" t="n">
        <f aca="false">G917*$G$11</f>
        <v>156.25</v>
      </c>
      <c r="R917" s="53" t="n">
        <f aca="false">H917*$H$11</f>
        <v>0</v>
      </c>
      <c r="S917" s="53" t="n">
        <f aca="false">(N917/100)*(I917*$I$11)+(N917/100)*(J917*$J$11)</f>
        <v>69.75</v>
      </c>
      <c r="T917" s="53" t="n">
        <f aca="false">(O917/100)*(K917*$K$11)</f>
        <v>0</v>
      </c>
      <c r="U917" s="53" t="n">
        <f aca="false">(P917/100)*(K917*$K$11)+(P917/100)*(L917*$L$11)</f>
        <v>0</v>
      </c>
      <c r="V917" s="53" t="n">
        <f aca="false">(Q917/100)*(L917*$L$11)</f>
        <v>218.75</v>
      </c>
      <c r="W917" s="53" t="n">
        <f aca="false">(R917/100)*(K917*$K$11)+(R917/100)*(L917*$L$11)</f>
        <v>0</v>
      </c>
      <c r="X917" s="53" t="n">
        <f aca="false">N917+S917</f>
        <v>147.25</v>
      </c>
      <c r="Y917" s="53" t="n">
        <f aca="false">O917+T917</f>
        <v>0</v>
      </c>
      <c r="Z917" s="53" t="n">
        <f aca="false">P917+U917</f>
        <v>0</v>
      </c>
      <c r="AA917" s="53" t="n">
        <f aca="false">Q917+V917</f>
        <v>375</v>
      </c>
      <c r="AB917" s="53" t="n">
        <f aca="false">R917+W917</f>
        <v>0</v>
      </c>
      <c r="AC917" s="54" t="n">
        <f aca="false">ROUND(X917+Y917+Z917+AA917+AB917,1)</f>
        <v>522.3</v>
      </c>
      <c r="AD917" s="55" t="n">
        <f aca="false">(ROUND(AC917-AC909,1)/AC909)</f>
        <v>0.147912087912088</v>
      </c>
      <c r="AE917" s="46"/>
      <c r="AF917" s="47"/>
      <c r="AH917" s="47"/>
    </row>
    <row r="918" customFormat="false" ht="15" hidden="false" customHeight="false" outlineLevel="0" collapsed="false">
      <c r="A918" s="48" t="s">
        <v>37</v>
      </c>
      <c r="B918" s="63"/>
      <c r="C918" s="50" t="s">
        <v>13</v>
      </c>
      <c r="D918" s="51" t="n">
        <v>62</v>
      </c>
      <c r="E918" s="51" t="n">
        <v>0</v>
      </c>
      <c r="F918" s="51" t="n">
        <v>0</v>
      </c>
      <c r="G918" s="51" t="n">
        <v>0</v>
      </c>
      <c r="H918" s="51" t="n">
        <v>125</v>
      </c>
      <c r="I918" s="52" t="n">
        <v>60</v>
      </c>
      <c r="J918" s="52" t="n">
        <v>30</v>
      </c>
      <c r="K918" s="52" t="n">
        <v>50</v>
      </c>
      <c r="L918" s="52" t="n">
        <v>50</v>
      </c>
      <c r="M918" s="52" t="n">
        <v>0</v>
      </c>
      <c r="N918" s="53" t="n">
        <f aca="false">D918*$D$12</f>
        <v>77.5</v>
      </c>
      <c r="O918" s="53" t="n">
        <f aca="false">E918*$E$12</f>
        <v>0</v>
      </c>
      <c r="P918" s="53" t="n">
        <f aca="false">F918*$F$12</f>
        <v>0</v>
      </c>
      <c r="Q918" s="53" t="n">
        <f aca="false">G918*$G$12</f>
        <v>0</v>
      </c>
      <c r="R918" s="53" t="n">
        <f aca="false">H918*$H$12</f>
        <v>156.25</v>
      </c>
      <c r="S918" s="53" t="n">
        <f aca="false">(N918/100)*(I918*$I$12)+(N918/100)*(J918*$J$12)</f>
        <v>69.75</v>
      </c>
      <c r="T918" s="53" t="n">
        <f aca="false">(O918/100)*(K918*$K$12)</f>
        <v>0</v>
      </c>
      <c r="U918" s="53" t="n">
        <f aca="false">(P918/100)*(K918*$K$12)+(P918/100)*(L918*$L$12)</f>
        <v>0</v>
      </c>
      <c r="V918" s="53" t="n">
        <f aca="false">(Q918/100)*(L918*$L$12)</f>
        <v>0</v>
      </c>
      <c r="W918" s="53" t="n">
        <f aca="false">(R918/100)*(K918*$K$12)+(R918/100)*(L918*$L$12)</f>
        <v>218.75</v>
      </c>
      <c r="X918" s="53" t="n">
        <f aca="false">N918+S918</f>
        <v>147.25</v>
      </c>
      <c r="Y918" s="53" t="n">
        <f aca="false">O918+T918</f>
        <v>0</v>
      </c>
      <c r="Z918" s="53" t="n">
        <f aca="false">P918+U918</f>
        <v>0</v>
      </c>
      <c r="AA918" s="53" t="n">
        <f aca="false">Q918+V918</f>
        <v>0</v>
      </c>
      <c r="AB918" s="53" t="n">
        <f aca="false">R918+W918</f>
        <v>375</v>
      </c>
      <c r="AC918" s="54" t="n">
        <f aca="false">ROUND(X918+Y918+Z918+AA918+AB918,1)</f>
        <v>522.3</v>
      </c>
      <c r="AD918" s="55" t="n">
        <f aca="false">(ROUND(AC918-AC909,1)/AC909)</f>
        <v>0.147912087912088</v>
      </c>
      <c r="AE918" s="46"/>
      <c r="AF918" s="47"/>
      <c r="AH918" s="59"/>
    </row>
    <row r="919" customFormat="false" ht="15" hidden="false" customHeight="false" outlineLevel="0" collapsed="false">
      <c r="A919" s="48" t="s">
        <v>38</v>
      </c>
      <c r="B919" s="63"/>
      <c r="C919" s="50" t="s">
        <v>14</v>
      </c>
      <c r="D919" s="51" t="n">
        <v>125</v>
      </c>
      <c r="E919" s="51" t="n">
        <v>0</v>
      </c>
      <c r="F919" s="51" t="n">
        <v>0</v>
      </c>
      <c r="G919" s="51" t="n">
        <v>0</v>
      </c>
      <c r="H919" s="51" t="n">
        <v>0</v>
      </c>
      <c r="I919" s="52" t="n">
        <v>60</v>
      </c>
      <c r="J919" s="52" t="n">
        <v>30</v>
      </c>
      <c r="K919" s="52" t="n">
        <v>0</v>
      </c>
      <c r="L919" s="52" t="n">
        <v>0</v>
      </c>
      <c r="M919" s="52" t="n">
        <v>75</v>
      </c>
      <c r="N919" s="53" t="n">
        <f aca="false">D919*$D$13</f>
        <v>156.25</v>
      </c>
      <c r="O919" s="53" t="n">
        <f aca="false">E919*$E$13</f>
        <v>0</v>
      </c>
      <c r="P919" s="53" t="n">
        <f aca="false">F919*$F$13</f>
        <v>0</v>
      </c>
      <c r="Q919" s="53" t="n">
        <f aca="false">G919*$G$13</f>
        <v>0</v>
      </c>
      <c r="R919" s="53" t="n">
        <f aca="false">H919*$H$13</f>
        <v>0</v>
      </c>
      <c r="S919" s="53" t="n">
        <f aca="false">(N919/100)*(I919*$I$13)+(N919/100)*(J919*$J$13)+(N919/100)*(M919*$M$13)</f>
        <v>375</v>
      </c>
      <c r="T919" s="53" t="n">
        <f aca="false">(O919/100)*(K919*$K$13)+(O919/100)*(M919*$M$13)</f>
        <v>0</v>
      </c>
      <c r="U919" s="53" t="n">
        <f aca="false">(P919/100)*(K919*$K$13)+(P919/100)*(L919*$L$13)+(P919/100)*(M919*$M$13)</f>
        <v>0</v>
      </c>
      <c r="V919" s="53" t="n">
        <f aca="false">(Q919/100)*(L919*$L$13)+(Q919/100)*(M919*$M$13)</f>
        <v>0</v>
      </c>
      <c r="W919" s="53" t="n">
        <f aca="false">(R919/100)*(K919*$K$13)+(R919/100)*(L919*$L$13)+(R919/100)*(M919*$M$13)</f>
        <v>0</v>
      </c>
      <c r="X919" s="53" t="n">
        <f aca="false">N919+S919</f>
        <v>531.25</v>
      </c>
      <c r="Y919" s="53" t="n">
        <f aca="false">O919+T919</f>
        <v>0</v>
      </c>
      <c r="Z919" s="53" t="n">
        <f aca="false">P919+U919</f>
        <v>0</v>
      </c>
      <c r="AA919" s="53" t="n">
        <f aca="false">Q919+V919</f>
        <v>0</v>
      </c>
      <c r="AB919" s="53" t="n">
        <f aca="false">R919+W919</f>
        <v>0</v>
      </c>
      <c r="AC919" s="54" t="n">
        <f aca="false">ROUND(X919+Y919+Z919+AA919+AB919,1)</f>
        <v>531.3</v>
      </c>
      <c r="AD919" s="55" t="n">
        <f aca="false">(ROUND(AC919-AC909,1)/AC909)</f>
        <v>0.167692307692308</v>
      </c>
      <c r="AE919" s="46"/>
      <c r="AF919" s="47"/>
      <c r="AH919" s="59"/>
    </row>
    <row r="920" customFormat="false" ht="15" hidden="false" customHeight="false" outlineLevel="0" collapsed="false">
      <c r="A920" s="48" t="s">
        <v>39</v>
      </c>
      <c r="B920" s="63"/>
      <c r="C920" s="50" t="s">
        <v>15</v>
      </c>
      <c r="D920" s="51" t="n">
        <v>125</v>
      </c>
      <c r="E920" s="51" t="n">
        <v>0</v>
      </c>
      <c r="F920" s="51" t="n">
        <v>0</v>
      </c>
      <c r="G920" s="51" t="n">
        <v>0</v>
      </c>
      <c r="H920" s="51" t="n">
        <v>0</v>
      </c>
      <c r="I920" s="52" t="n">
        <v>60</v>
      </c>
      <c r="J920" s="52" t="n">
        <v>30</v>
      </c>
      <c r="K920" s="52" t="n">
        <v>75</v>
      </c>
      <c r="L920" s="52" t="n">
        <v>0</v>
      </c>
      <c r="M920" s="52" t="n">
        <v>0</v>
      </c>
      <c r="N920" s="53" t="n">
        <f aca="false">D920*$D$14</f>
        <v>156.25</v>
      </c>
      <c r="O920" s="53" t="n">
        <f aca="false">E920*$E$14</f>
        <v>0</v>
      </c>
      <c r="P920" s="53" t="n">
        <f aca="false">F920*$F$14</f>
        <v>0</v>
      </c>
      <c r="Q920" s="53" t="n">
        <f aca="false">G920*$G$14</f>
        <v>0</v>
      </c>
      <c r="R920" s="53" t="n">
        <f aca="false">H920*$H$14</f>
        <v>0</v>
      </c>
      <c r="S920" s="53" t="n">
        <f aca="false">(N920/100)*(I920*$I$14)+(N920/100)*(J920*$J$14)+(N920/100)*(K920*$K$14)</f>
        <v>375</v>
      </c>
      <c r="T920" s="53" t="n">
        <f aca="false">(O920/100)*(K920*$K$14)</f>
        <v>0</v>
      </c>
      <c r="U920" s="53" t="n">
        <f aca="false">(P920/100)*(K920*$K$14)+(P920/100)*(L920*$L$14)</f>
        <v>0</v>
      </c>
      <c r="V920" s="53" t="n">
        <f aca="false">(Q920/100)*(L920*$L$14)</f>
        <v>0</v>
      </c>
      <c r="W920" s="53" t="n">
        <f aca="false">(R920/100)*(K920*$L$14)+(R920/100)*(L920*$M$14)</f>
        <v>0</v>
      </c>
      <c r="X920" s="53" t="n">
        <f aca="false">N920+S920</f>
        <v>531.25</v>
      </c>
      <c r="Y920" s="53" t="n">
        <f aca="false">O920+T920</f>
        <v>0</v>
      </c>
      <c r="Z920" s="53" t="n">
        <f aca="false">P920+U920</f>
        <v>0</v>
      </c>
      <c r="AA920" s="53" t="n">
        <f aca="false">Q920+V920</f>
        <v>0</v>
      </c>
      <c r="AB920" s="53" t="n">
        <f aca="false">R920+W920</f>
        <v>0</v>
      </c>
      <c r="AC920" s="54" t="n">
        <f aca="false">ROUND(X920+Y920+Z920+AA920+AB920,1)</f>
        <v>531.3</v>
      </c>
      <c r="AD920" s="55" t="n">
        <f aca="false">(ROUND(AC920-AC909,1)/AC909)</f>
        <v>0.167692307692308</v>
      </c>
      <c r="AE920" s="46"/>
      <c r="AF920" s="47"/>
      <c r="AH920" s="59"/>
    </row>
    <row r="921" customFormat="false" ht="15" hidden="false" customHeight="false" outlineLevel="0" collapsed="false">
      <c r="A921" s="48"/>
      <c r="B921" s="63"/>
      <c r="C921" s="50" t="s">
        <v>16</v>
      </c>
      <c r="D921" s="51" t="n">
        <v>125</v>
      </c>
      <c r="E921" s="51" t="n">
        <v>0</v>
      </c>
      <c r="F921" s="51" t="n">
        <v>0</v>
      </c>
      <c r="G921" s="51" t="n">
        <v>0</v>
      </c>
      <c r="H921" s="51" t="n">
        <v>0</v>
      </c>
      <c r="I921" s="52" t="n">
        <v>60</v>
      </c>
      <c r="J921" s="52" t="n">
        <v>30</v>
      </c>
      <c r="K921" s="52" t="n">
        <v>0</v>
      </c>
      <c r="L921" s="52" t="n">
        <v>75</v>
      </c>
      <c r="M921" s="52" t="n">
        <v>0</v>
      </c>
      <c r="N921" s="53" t="n">
        <f aca="false">D921*$D$15</f>
        <v>156.25</v>
      </c>
      <c r="O921" s="53" t="n">
        <f aca="false">E921*$E$15</f>
        <v>0</v>
      </c>
      <c r="P921" s="53" t="n">
        <f aca="false">F921*$F$15</f>
        <v>0</v>
      </c>
      <c r="Q921" s="53" t="n">
        <f aca="false">G921*$G$15</f>
        <v>0</v>
      </c>
      <c r="R921" s="53" t="n">
        <f aca="false">H921*$H$15</f>
        <v>0</v>
      </c>
      <c r="S921" s="53" t="n">
        <f aca="false">(N921/100)*(I921*$I$15)+(N921/100)*(J921*$J$15)+(N921/100)*(L921*$L$15)</f>
        <v>375</v>
      </c>
      <c r="T921" s="53" t="n">
        <f aca="false">(O921/100)*(K921*$K$15)</f>
        <v>0</v>
      </c>
      <c r="U921" s="53" t="n">
        <f aca="false">(P921/100)*(K921*$K$15)+(P921/100)*(L921*$L$15)</f>
        <v>0</v>
      </c>
      <c r="V921" s="53" t="n">
        <f aca="false">(Q921/100)*(L921*$L$15)</f>
        <v>0</v>
      </c>
      <c r="W921" s="53" t="n">
        <f aca="false">(R921/100)*(K921*$K$15)+(R921/100)*(L921*$L$15)</f>
        <v>0</v>
      </c>
      <c r="X921" s="53" t="n">
        <f aca="false">N921+S921</f>
        <v>531.25</v>
      </c>
      <c r="Y921" s="53" t="n">
        <f aca="false">O921+T921</f>
        <v>0</v>
      </c>
      <c r="Z921" s="53" t="n">
        <f aca="false">P921+U921</f>
        <v>0</v>
      </c>
      <c r="AA921" s="53" t="n">
        <f aca="false">Q921+V921</f>
        <v>0</v>
      </c>
      <c r="AB921" s="53" t="n">
        <f aca="false">R921+W921</f>
        <v>0</v>
      </c>
      <c r="AC921" s="54" t="n">
        <f aca="false">ROUND(X921+Y921+Z921+AA921+AB921,1)</f>
        <v>531.3</v>
      </c>
      <c r="AD921" s="55" t="n">
        <f aca="false">(ROUND(AC921-AC909,1)/AC909)</f>
        <v>0.167692307692308</v>
      </c>
      <c r="AE921" s="46"/>
      <c r="AF921" s="47"/>
      <c r="AH921" s="59"/>
    </row>
    <row r="922" customFormat="false" ht="15" hidden="false" customHeight="false" outlineLevel="0" collapsed="false">
      <c r="A922" s="48"/>
      <c r="B922" s="63"/>
      <c r="C922" s="50" t="s">
        <v>17</v>
      </c>
      <c r="D922" s="51" t="n">
        <v>125</v>
      </c>
      <c r="E922" s="51" t="n">
        <v>0</v>
      </c>
      <c r="F922" s="51" t="n">
        <v>0</v>
      </c>
      <c r="G922" s="51" t="n">
        <v>0</v>
      </c>
      <c r="H922" s="51" t="n">
        <v>0</v>
      </c>
      <c r="I922" s="52" t="n">
        <v>60</v>
      </c>
      <c r="J922" s="52" t="n">
        <v>63</v>
      </c>
      <c r="K922" s="52" t="n">
        <v>0</v>
      </c>
      <c r="L922" s="52" t="n">
        <v>0</v>
      </c>
      <c r="M922" s="52" t="n">
        <v>0</v>
      </c>
      <c r="N922" s="53" t="n">
        <f aca="false">D922*$D$16</f>
        <v>156.25</v>
      </c>
      <c r="O922" s="53" t="n">
        <f aca="false">E922*$E$16</f>
        <v>0</v>
      </c>
      <c r="P922" s="53" t="n">
        <f aca="false">F922*$F$16</f>
        <v>0</v>
      </c>
      <c r="Q922" s="53" t="n">
        <f aca="false">G922*$G$16</f>
        <v>0</v>
      </c>
      <c r="R922" s="53" t="n">
        <f aca="false">H922*$H$16</f>
        <v>0</v>
      </c>
      <c r="S922" s="53" t="n">
        <f aca="false">(N922/100)*(I922*$I$16)+(N922/100)*(J922*$J$16)</f>
        <v>339.84375</v>
      </c>
      <c r="T922" s="53" t="n">
        <f aca="false">(O922/100)*(K922*$K$16)</f>
        <v>0</v>
      </c>
      <c r="U922" s="53" t="n">
        <f aca="false">(P922/100)*(K922*$K$16)+(P922/100)*(L922*$L$16)</f>
        <v>0</v>
      </c>
      <c r="V922" s="53" t="n">
        <f aca="false">(Q922/100)*(L922*$L$16)</f>
        <v>0</v>
      </c>
      <c r="W922" s="53" t="n">
        <f aca="false">(R922/100)*(K922*$K$16)+(R922/100)*(L922*$L$16)</f>
        <v>0</v>
      </c>
      <c r="X922" s="53" t="n">
        <f aca="false">N922+S922</f>
        <v>496.09375</v>
      </c>
      <c r="Y922" s="53" t="n">
        <f aca="false">O922+T922</f>
        <v>0</v>
      </c>
      <c r="Z922" s="53" t="n">
        <f aca="false">P922+U922</f>
        <v>0</v>
      </c>
      <c r="AA922" s="53" t="n">
        <f aca="false">Q922+V922</f>
        <v>0</v>
      </c>
      <c r="AB922" s="53" t="n">
        <f aca="false">R922+W922</f>
        <v>0</v>
      </c>
      <c r="AC922" s="54" t="n">
        <f aca="false">ROUND(X922+Y922+Z922+AA922+AB922,1)</f>
        <v>496.1</v>
      </c>
      <c r="AD922" s="55" t="n">
        <f aca="false">(ROUND(AC922-AC909,1)/AC909)</f>
        <v>0.0903296703296703</v>
      </c>
      <c r="AE922" s="46" t="s">
        <v>28</v>
      </c>
      <c r="AF922" s="47"/>
      <c r="AH922" s="59"/>
    </row>
    <row r="923" customFormat="false" ht="15" hidden="false" customHeight="false" outlineLevel="0" collapsed="false">
      <c r="A923" s="48"/>
      <c r="B923" s="63"/>
      <c r="C923" s="50" t="s">
        <v>18</v>
      </c>
      <c r="D923" s="51" t="n">
        <v>125</v>
      </c>
      <c r="E923" s="51" t="n">
        <v>0</v>
      </c>
      <c r="F923" s="51" t="n">
        <v>0</v>
      </c>
      <c r="G923" s="51" t="n">
        <v>0</v>
      </c>
      <c r="H923" s="51" t="n">
        <v>0</v>
      </c>
      <c r="I923" s="52" t="n">
        <v>90</v>
      </c>
      <c r="J923" s="52" t="n">
        <v>30</v>
      </c>
      <c r="K923" s="52" t="n">
        <v>0</v>
      </c>
      <c r="L923" s="52" t="n">
        <v>0</v>
      </c>
      <c r="M923" s="52" t="n">
        <v>0</v>
      </c>
      <c r="N923" s="53" t="n">
        <f aca="false">D923*$D$17</f>
        <v>156.25</v>
      </c>
      <c r="O923" s="53" t="n">
        <f aca="false">E923*$E$17</f>
        <v>0</v>
      </c>
      <c r="P923" s="53" t="n">
        <f aca="false">F923*$F$17</f>
        <v>0</v>
      </c>
      <c r="Q923" s="53" t="n">
        <f aca="false">G923*$G$17</f>
        <v>0</v>
      </c>
      <c r="R923" s="53" t="n">
        <f aca="false">H923*$H$17</f>
        <v>0</v>
      </c>
      <c r="S923" s="53" t="n">
        <f aca="false">(N923/100)*(I923*$I$17)+(N923/100)*(J923*$J$17)</f>
        <v>398.4375</v>
      </c>
      <c r="T923" s="53" t="n">
        <f aca="false">(O923/100)*(K923*$K$17)</f>
        <v>0</v>
      </c>
      <c r="U923" s="53" t="n">
        <f aca="false">(P923/100)*(K923*$K$17)+(P923/100)*(L923*$L$17)</f>
        <v>0</v>
      </c>
      <c r="V923" s="53" t="n">
        <f aca="false">(Q923/100)*(L923*$L$17)</f>
        <v>0</v>
      </c>
      <c r="W923" s="53" t="n">
        <f aca="false">(R923/100)*(K923*$K$17)+(R923/100)*(L923*$L$17)</f>
        <v>0</v>
      </c>
      <c r="X923" s="53" t="n">
        <f aca="false">N923+S923</f>
        <v>554.6875</v>
      </c>
      <c r="Y923" s="53" t="n">
        <f aca="false">O923+T923</f>
        <v>0</v>
      </c>
      <c r="Z923" s="53" t="n">
        <f aca="false">P923+U923</f>
        <v>0</v>
      </c>
      <c r="AA923" s="53" t="n">
        <f aca="false">Q923+V923</f>
        <v>0</v>
      </c>
      <c r="AB923" s="53" t="n">
        <f aca="false">R923+W923</f>
        <v>0</v>
      </c>
      <c r="AC923" s="54" t="n">
        <f aca="false">ROUND(X923+Y923+Z923+AA923+AB923,1)</f>
        <v>554.7</v>
      </c>
      <c r="AD923" s="55" t="n">
        <f aca="false">(ROUND(AC923-AC909,1)/AC909)</f>
        <v>0.219120879120879</v>
      </c>
      <c r="AE923" s="46"/>
      <c r="AF923" s="47"/>
      <c r="AH923" s="59"/>
    </row>
    <row r="924" customFormat="false" ht="15" hidden="false" customHeight="false" outlineLevel="0" collapsed="false">
      <c r="A924" s="56" t="s">
        <v>19</v>
      </c>
      <c r="B924" s="60" t="s">
        <v>106</v>
      </c>
      <c r="C924" s="40" t="s">
        <v>50</v>
      </c>
      <c r="D924" s="41" t="n">
        <v>110</v>
      </c>
      <c r="E924" s="41" t="n">
        <v>0</v>
      </c>
      <c r="F924" s="41" t="n">
        <v>0</v>
      </c>
      <c r="G924" s="41" t="n">
        <v>0</v>
      </c>
      <c r="H924" s="41" t="n">
        <v>50</v>
      </c>
      <c r="I924" s="42" t="n">
        <v>20</v>
      </c>
      <c r="J924" s="42" t="n">
        <v>40</v>
      </c>
      <c r="K924" s="42" t="n">
        <v>20</v>
      </c>
      <c r="L924" s="42" t="n">
        <v>20</v>
      </c>
      <c r="M924" s="42" t="n">
        <v>0</v>
      </c>
      <c r="N924" s="43" t="n">
        <f aca="false">D924*$D$3</f>
        <v>143</v>
      </c>
      <c r="O924" s="43" t="n">
        <f aca="false">E924*$E$3</f>
        <v>0</v>
      </c>
      <c r="P924" s="43" t="n">
        <f aca="false">F924*$F$3</f>
        <v>0</v>
      </c>
      <c r="Q924" s="43" t="n">
        <f aca="false">G924*$G$3</f>
        <v>0</v>
      </c>
      <c r="R924" s="43" t="n">
        <f aca="false">H924*$H$3</f>
        <v>65</v>
      </c>
      <c r="S924" s="43" t="n">
        <f aca="false">(N924/100)*(I924*$I$3)+(N924/100)*(J924*$J$3)</f>
        <v>171.6</v>
      </c>
      <c r="T924" s="43" t="n">
        <f aca="false">(O924/100)*(K924*$K$3)</f>
        <v>0</v>
      </c>
      <c r="U924" s="43" t="n">
        <f aca="false">(P924/100)*(K924*$K$3)+(P924/100)*(L924*$L$3)</f>
        <v>0</v>
      </c>
      <c r="V924" s="43" t="n">
        <f aca="false">(Q924/100)*(L924*$L$3)</f>
        <v>0</v>
      </c>
      <c r="W924" s="43" t="n">
        <f aca="false">(R924/100)*(K924*$K$3)+(R924/100)*(L924*$L$3)</f>
        <v>52</v>
      </c>
      <c r="X924" s="43" t="n">
        <f aca="false">N924+S924</f>
        <v>314.6</v>
      </c>
      <c r="Y924" s="43" t="n">
        <f aca="false">O924+T924</f>
        <v>0</v>
      </c>
      <c r="Z924" s="43" t="n">
        <f aca="false">P924+U924</f>
        <v>0</v>
      </c>
      <c r="AA924" s="43" t="n">
        <f aca="false">Q924+V924</f>
        <v>0</v>
      </c>
      <c r="AB924" s="43" t="n">
        <f aca="false">R924+W924</f>
        <v>117</v>
      </c>
      <c r="AC924" s="44" t="n">
        <f aca="false">ROUND(X924+Y924+Z924+AA924+AB924,1)</f>
        <v>431.6</v>
      </c>
      <c r="AD924" s="45"/>
      <c r="AE924" s="46"/>
      <c r="AF924" s="47"/>
      <c r="AH924" s="59"/>
    </row>
    <row r="925" customFormat="false" ht="15" hidden="false" customHeight="false" outlineLevel="0" collapsed="false">
      <c r="A925" s="48" t="s">
        <v>29</v>
      </c>
      <c r="B925" s="61" t="n">
        <v>10</v>
      </c>
      <c r="C925" s="50" t="s">
        <v>5</v>
      </c>
      <c r="D925" s="51" t="n">
        <v>110</v>
      </c>
      <c r="E925" s="51" t="n">
        <v>0</v>
      </c>
      <c r="F925" s="51" t="n">
        <v>0</v>
      </c>
      <c r="G925" s="51" t="n">
        <v>0</v>
      </c>
      <c r="H925" s="51" t="n">
        <v>50</v>
      </c>
      <c r="I925" s="52" t="n">
        <v>40</v>
      </c>
      <c r="J925" s="52" t="n">
        <v>60</v>
      </c>
      <c r="K925" s="52" t="n">
        <v>20</v>
      </c>
      <c r="L925" s="52" t="n">
        <v>20</v>
      </c>
      <c r="M925" s="52" t="n">
        <v>0</v>
      </c>
      <c r="N925" s="53" t="n">
        <f aca="false">D925*$D$4</f>
        <v>137.5</v>
      </c>
      <c r="O925" s="53" t="n">
        <f aca="false">E925*$E$4</f>
        <v>0</v>
      </c>
      <c r="P925" s="53" t="n">
        <f aca="false">F925*$F$4</f>
        <v>0</v>
      </c>
      <c r="Q925" s="53" t="n">
        <f aca="false">G925*$G$4</f>
        <v>0</v>
      </c>
      <c r="R925" s="53" t="n">
        <f aca="false">H925*$H$4</f>
        <v>62.5</v>
      </c>
      <c r="S925" s="53" t="n">
        <f aca="false">(N925/100)*(I925*$I$4)+(N925/100)*(J925*$J$4)</f>
        <v>275</v>
      </c>
      <c r="T925" s="53" t="n">
        <f aca="false">(O925/100)*(K925*$K$4)</f>
        <v>0</v>
      </c>
      <c r="U925" s="53" t="n">
        <f aca="false">(P925/100)*(K925*$K$4)+(P925/100)*(L925*$L$4)</f>
        <v>0</v>
      </c>
      <c r="V925" s="53" t="n">
        <f aca="false">(Q925/100)*(L925*$L$4)</f>
        <v>0</v>
      </c>
      <c r="W925" s="53" t="n">
        <f aca="false">(R925/100)*(K925*$K$4)+(R925/100)*(L925*$L$4)</f>
        <v>50</v>
      </c>
      <c r="X925" s="53" t="n">
        <f aca="false">N925+S925</f>
        <v>412.5</v>
      </c>
      <c r="Y925" s="53" t="n">
        <f aca="false">O925+T925</f>
        <v>0</v>
      </c>
      <c r="Z925" s="53" t="n">
        <f aca="false">P925+U925</f>
        <v>0</v>
      </c>
      <c r="AA925" s="53" t="n">
        <f aca="false">Q925+V925</f>
        <v>0</v>
      </c>
      <c r="AB925" s="53" t="n">
        <f aca="false">R925+W925</f>
        <v>112.5</v>
      </c>
      <c r="AC925" s="54" t="n">
        <f aca="false">ROUND(X925+Y925+Z925+AA925+AB925,1)</f>
        <v>525</v>
      </c>
      <c r="AD925" s="55" t="n">
        <f aca="false">(ROUND(AC925-AC924,1)/AC924)</f>
        <v>0.216404077849861</v>
      </c>
      <c r="AE925" s="46"/>
      <c r="AF925" s="47"/>
      <c r="AH925" s="59"/>
    </row>
    <row r="926" customFormat="false" ht="15" hidden="false" customHeight="false" outlineLevel="0" collapsed="false">
      <c r="A926" s="48" t="s">
        <v>30</v>
      </c>
      <c r="B926" s="61" t="n">
        <v>12</v>
      </c>
      <c r="C926" s="50" t="s">
        <v>6</v>
      </c>
      <c r="D926" s="51" t="n">
        <v>110</v>
      </c>
      <c r="E926" s="51" t="n">
        <v>0</v>
      </c>
      <c r="F926" s="51" t="n">
        <v>0</v>
      </c>
      <c r="G926" s="51" t="n">
        <v>0</v>
      </c>
      <c r="H926" s="51" t="n">
        <v>50</v>
      </c>
      <c r="I926" s="52" t="n">
        <v>20</v>
      </c>
      <c r="J926" s="52" t="n">
        <v>40</v>
      </c>
      <c r="K926" s="52" t="n">
        <v>20</v>
      </c>
      <c r="L926" s="52" t="n">
        <v>20</v>
      </c>
      <c r="M926" s="52" t="n">
        <v>0</v>
      </c>
      <c r="N926" s="53" t="n">
        <f aca="false">D926*$D$5</f>
        <v>143</v>
      </c>
      <c r="O926" s="53" t="n">
        <f aca="false">E926*$E$5</f>
        <v>0</v>
      </c>
      <c r="P926" s="53" t="n">
        <f aca="false">F926*$F$5</f>
        <v>0</v>
      </c>
      <c r="Q926" s="53" t="n">
        <f aca="false">G926*$G$5</f>
        <v>0</v>
      </c>
      <c r="R926" s="53" t="n">
        <f aca="false">H926*$H$5</f>
        <v>65</v>
      </c>
      <c r="S926" s="53" t="n">
        <f aca="false">(N926/100)*(I926*$I$5)+(N926/100)*(J926*$J$5)</f>
        <v>171.6</v>
      </c>
      <c r="T926" s="53" t="n">
        <f aca="false">(O926/100)*(K926*$K$5)</f>
        <v>0</v>
      </c>
      <c r="U926" s="53" t="n">
        <f aca="false">(P926/100)*(K926*$K$5)+(P926/100)*(L926*$L$5)</f>
        <v>0</v>
      </c>
      <c r="V926" s="53" t="n">
        <f aca="false">(Q926/100)*(L926*$L$5)</f>
        <v>0</v>
      </c>
      <c r="W926" s="53" t="n">
        <f aca="false">(R926/100)*(K926*$K$5)+(R926/100)*(L926*$L$5)</f>
        <v>52</v>
      </c>
      <c r="X926" s="53" t="n">
        <f aca="false">N926+S926</f>
        <v>314.6</v>
      </c>
      <c r="Y926" s="53" t="n">
        <f aca="false">O926+T926</f>
        <v>0</v>
      </c>
      <c r="Z926" s="53" t="n">
        <f aca="false">P926+U926</f>
        <v>0</v>
      </c>
      <c r="AA926" s="53" t="n">
        <f aca="false">Q926+V926</f>
        <v>0</v>
      </c>
      <c r="AB926" s="53" t="n">
        <f aca="false">R926+W926</f>
        <v>117</v>
      </c>
      <c r="AC926" s="54" t="n">
        <f aca="false">ROUND(X926+Y926+Z926+AA926+AB926,1)</f>
        <v>431.6</v>
      </c>
      <c r="AD926" s="55" t="n">
        <f aca="false">(ROUND(AC926-AC924,1)/AC924)</f>
        <v>0</v>
      </c>
      <c r="AE926" s="46"/>
      <c r="AF926" s="47"/>
      <c r="AH926" s="47"/>
    </row>
    <row r="927" customFormat="false" ht="15" hidden="false" customHeight="false" outlineLevel="0" collapsed="false">
      <c r="A927" s="48" t="s">
        <v>31</v>
      </c>
      <c r="B927" s="61" t="n">
        <v>16</v>
      </c>
      <c r="C927" s="50" t="s">
        <v>7</v>
      </c>
      <c r="D927" s="51" t="n">
        <v>110</v>
      </c>
      <c r="E927" s="51" t="n">
        <v>0</v>
      </c>
      <c r="F927" s="51" t="n">
        <v>0</v>
      </c>
      <c r="G927" s="51" t="n">
        <v>0</v>
      </c>
      <c r="H927" s="51" t="n">
        <v>50</v>
      </c>
      <c r="I927" s="52" t="n">
        <v>20</v>
      </c>
      <c r="J927" s="52" t="n">
        <v>40</v>
      </c>
      <c r="K927" s="52" t="n">
        <v>20</v>
      </c>
      <c r="L927" s="52" t="n">
        <v>20</v>
      </c>
      <c r="M927" s="52" t="n">
        <v>0</v>
      </c>
      <c r="N927" s="53" t="n">
        <f aca="false">D927*$D$6</f>
        <v>143</v>
      </c>
      <c r="O927" s="53" t="n">
        <f aca="false">E927*$E$6</f>
        <v>0</v>
      </c>
      <c r="P927" s="53" t="n">
        <f aca="false">F927*$F$6</f>
        <v>0</v>
      </c>
      <c r="Q927" s="53" t="n">
        <f aca="false">G927*$G$6</f>
        <v>0</v>
      </c>
      <c r="R927" s="53" t="n">
        <f aca="false">H927*$H$6</f>
        <v>65</v>
      </c>
      <c r="S927" s="53" t="n">
        <f aca="false">(N927/100)*(I927*$I$6)+(N927/100)*(J927*$J$6)</f>
        <v>171.6</v>
      </c>
      <c r="T927" s="53" t="n">
        <f aca="false">(O927/100)*(K927*$K$6)</f>
        <v>0</v>
      </c>
      <c r="U927" s="53" t="n">
        <f aca="false">(P927/100)*(K927*$K$6)+(P927/100)*(L927*$L$6)</f>
        <v>0</v>
      </c>
      <c r="V927" s="53" t="n">
        <f aca="false">(Q927/100)*(L927*$L$6)</f>
        <v>0</v>
      </c>
      <c r="W927" s="53" t="n">
        <f aca="false">(R927/100)*(K927*$K$6)+(R927/100)*(L927*$L$6)</f>
        <v>52</v>
      </c>
      <c r="X927" s="53" t="n">
        <f aca="false">N927+S927</f>
        <v>314.6</v>
      </c>
      <c r="Y927" s="53" t="n">
        <f aca="false">O927+T927</f>
        <v>0</v>
      </c>
      <c r="Z927" s="53" t="n">
        <f aca="false">P927+U927</f>
        <v>0</v>
      </c>
      <c r="AA927" s="53" t="n">
        <f aca="false">Q927+V927</f>
        <v>0</v>
      </c>
      <c r="AB927" s="53" t="n">
        <f aca="false">R927+W927</f>
        <v>117</v>
      </c>
      <c r="AC927" s="54" t="n">
        <f aca="false">ROUND(X927+Y927+Z927+AA927+AB927,1)</f>
        <v>431.6</v>
      </c>
      <c r="AD927" s="55" t="n">
        <f aca="false">(ROUND(AC927-AC924,1)/AC924)</f>
        <v>0</v>
      </c>
      <c r="AE927" s="46"/>
      <c r="AF927" s="47"/>
      <c r="AH927" s="59"/>
    </row>
    <row r="928" customFormat="false" ht="15" hidden="false" customHeight="false" outlineLevel="0" collapsed="false">
      <c r="A928" s="48" t="s">
        <v>32</v>
      </c>
      <c r="B928" s="61" t="n">
        <v>16</v>
      </c>
      <c r="C928" s="50" t="s">
        <v>8</v>
      </c>
      <c r="D928" s="51" t="n">
        <v>110</v>
      </c>
      <c r="E928" s="51" t="n">
        <v>0</v>
      </c>
      <c r="F928" s="51" t="n">
        <v>0</v>
      </c>
      <c r="G928" s="51" t="n">
        <v>0</v>
      </c>
      <c r="H928" s="51" t="n">
        <v>50</v>
      </c>
      <c r="I928" s="52" t="n">
        <v>20</v>
      </c>
      <c r="J928" s="52" t="n">
        <v>40</v>
      </c>
      <c r="K928" s="52" t="n">
        <v>20</v>
      </c>
      <c r="L928" s="52" t="n">
        <v>20</v>
      </c>
      <c r="M928" s="52" t="n">
        <v>0</v>
      </c>
      <c r="N928" s="53" t="n">
        <f aca="false">D928*$D$7</f>
        <v>143</v>
      </c>
      <c r="O928" s="53" t="n">
        <f aca="false">E928*$E$7</f>
        <v>0</v>
      </c>
      <c r="P928" s="53" t="n">
        <f aca="false">F928*$F$7</f>
        <v>0</v>
      </c>
      <c r="Q928" s="53" t="n">
        <f aca="false">G928*$G$7</f>
        <v>0</v>
      </c>
      <c r="R928" s="53" t="n">
        <f aca="false">H928*$H$7</f>
        <v>65</v>
      </c>
      <c r="S928" s="53" t="n">
        <f aca="false">(N928/100)*(I928*$I$7)+(N928/100)*(J928*$J$7)</f>
        <v>171.6</v>
      </c>
      <c r="T928" s="53" t="n">
        <f aca="false">(O928/100)*(K928*$K$7)</f>
        <v>0</v>
      </c>
      <c r="U928" s="53" t="n">
        <f aca="false">(P928/100)*(K928*$K$7)+(P928/100)*(L928*$L$7)</f>
        <v>0</v>
      </c>
      <c r="V928" s="53" t="n">
        <f aca="false">(Q928/100)*(L928*$L$7)</f>
        <v>0</v>
      </c>
      <c r="W928" s="53" t="n">
        <f aca="false">(R928/100)*(K928*$K$7)+(R928/100)*(L928*$L$7)</f>
        <v>52</v>
      </c>
      <c r="X928" s="53" t="n">
        <f aca="false">N928+S928</f>
        <v>314.6</v>
      </c>
      <c r="Y928" s="53" t="n">
        <f aca="false">O928+T928</f>
        <v>0</v>
      </c>
      <c r="Z928" s="53" t="n">
        <f aca="false">P928+U928</f>
        <v>0</v>
      </c>
      <c r="AA928" s="53" t="n">
        <f aca="false">Q928+V928</f>
        <v>0</v>
      </c>
      <c r="AB928" s="53" t="n">
        <f aca="false">R928+W928</f>
        <v>117</v>
      </c>
      <c r="AC928" s="54" t="n">
        <f aca="false">ROUND(X928+Y928+Z928+AA928+AB928,1)</f>
        <v>431.6</v>
      </c>
      <c r="AD928" s="55" t="n">
        <f aca="false">(ROUND(AC928-AC924,1)/AC924)</f>
        <v>0</v>
      </c>
      <c r="AE928" s="46"/>
      <c r="AF928" s="47"/>
      <c r="AH928" s="59"/>
    </row>
    <row r="929" customFormat="false" ht="15" hidden="false" customHeight="false" outlineLevel="0" collapsed="false">
      <c r="A929" s="48" t="s">
        <v>33</v>
      </c>
      <c r="B929" s="61"/>
      <c r="C929" s="50" t="s">
        <v>9</v>
      </c>
      <c r="D929" s="51" t="n">
        <v>110</v>
      </c>
      <c r="E929" s="51" t="n">
        <v>0</v>
      </c>
      <c r="F929" s="51" t="n">
        <v>0</v>
      </c>
      <c r="G929" s="51" t="n">
        <v>0</v>
      </c>
      <c r="H929" s="51" t="n">
        <v>50</v>
      </c>
      <c r="I929" s="52" t="n">
        <v>20</v>
      </c>
      <c r="J929" s="52" t="n">
        <v>40</v>
      </c>
      <c r="K929" s="52" t="n">
        <v>20</v>
      </c>
      <c r="L929" s="52" t="n">
        <v>20</v>
      </c>
      <c r="M929" s="52" t="n">
        <v>0</v>
      </c>
      <c r="N929" s="53" t="n">
        <f aca="false">D929*$D$8</f>
        <v>143</v>
      </c>
      <c r="O929" s="53" t="n">
        <f aca="false">E929*$E$8</f>
        <v>0</v>
      </c>
      <c r="P929" s="53" t="n">
        <f aca="false">F929*$F$8</f>
        <v>0</v>
      </c>
      <c r="Q929" s="53" t="n">
        <f aca="false">G929*$G$8</f>
        <v>0</v>
      </c>
      <c r="R929" s="53" t="n">
        <f aca="false">H929*$H$8</f>
        <v>65</v>
      </c>
      <c r="S929" s="53" t="n">
        <f aca="false">(N929/100)*(I929*$I$8)+(N929/100)*(J929*$J$8)</f>
        <v>171.6</v>
      </c>
      <c r="T929" s="53" t="n">
        <f aca="false">(O929/100)*(K929*$K$8)</f>
        <v>0</v>
      </c>
      <c r="U929" s="53" t="n">
        <f aca="false">(P929/100)*(K929*$K$8)+(P929/100)*(L929*$L$8)</f>
        <v>0</v>
      </c>
      <c r="V929" s="53" t="n">
        <f aca="false">(Q929/100)*(L929*$L$8)</f>
        <v>0</v>
      </c>
      <c r="W929" s="53" t="n">
        <f aca="false">(R929/100)*(K929*$K$8)+(R929/100)*(L929*$L$8)</f>
        <v>52</v>
      </c>
      <c r="X929" s="53" t="n">
        <f aca="false">N929+S929</f>
        <v>314.6</v>
      </c>
      <c r="Y929" s="53" t="n">
        <f aca="false">O929+T929</f>
        <v>0</v>
      </c>
      <c r="Z929" s="53" t="n">
        <f aca="false">P929+U929</f>
        <v>0</v>
      </c>
      <c r="AA929" s="53" t="n">
        <f aca="false">Q929+V929</f>
        <v>0</v>
      </c>
      <c r="AB929" s="53" t="n">
        <f aca="false">R929+W929</f>
        <v>117</v>
      </c>
      <c r="AC929" s="54" t="n">
        <f aca="false">ROUND(X929+Y929+Z929+AA929+AB929,1)</f>
        <v>431.6</v>
      </c>
      <c r="AD929" s="55" t="n">
        <f aca="false">(ROUND(AC929-AC924,1)/AC924)</f>
        <v>0</v>
      </c>
      <c r="AE929" s="46"/>
      <c r="AF929" s="47"/>
      <c r="AH929" s="59"/>
    </row>
    <row r="930" customFormat="false" ht="15" hidden="false" customHeight="false" outlineLevel="0" collapsed="false">
      <c r="A930" s="48" t="s">
        <v>34</v>
      </c>
      <c r="B930" s="61"/>
      <c r="C930" s="50" t="s">
        <v>10</v>
      </c>
      <c r="D930" s="51" t="n">
        <v>55</v>
      </c>
      <c r="E930" s="51" t="n">
        <v>130</v>
      </c>
      <c r="F930" s="51" t="n">
        <v>0</v>
      </c>
      <c r="G930" s="51" t="n">
        <v>0</v>
      </c>
      <c r="H930" s="51" t="n">
        <v>0</v>
      </c>
      <c r="I930" s="52" t="n">
        <v>20</v>
      </c>
      <c r="J930" s="52" t="n">
        <v>40</v>
      </c>
      <c r="K930" s="52" t="n">
        <v>100</v>
      </c>
      <c r="L930" s="52" t="n">
        <v>0</v>
      </c>
      <c r="M930" s="52" t="n">
        <v>0</v>
      </c>
      <c r="N930" s="53" t="n">
        <f aca="false">D930*$D$9</f>
        <v>68.75</v>
      </c>
      <c r="O930" s="53" t="n">
        <f aca="false">E930*$E$9</f>
        <v>162.5</v>
      </c>
      <c r="P930" s="53" t="n">
        <f aca="false">F930*$F$9</f>
        <v>0</v>
      </c>
      <c r="Q930" s="53" t="n">
        <f aca="false">G930*$G$9</f>
        <v>0</v>
      </c>
      <c r="R930" s="53" t="n">
        <f aca="false">H930*$H$9</f>
        <v>0</v>
      </c>
      <c r="S930" s="53" t="n">
        <f aca="false">(N930/100)*(I930*$I$9)+(N930/100)*(J930*$J$9)</f>
        <v>41.25</v>
      </c>
      <c r="T930" s="53" t="n">
        <f aca="false">(O930/100)*(K930*$K$9)</f>
        <v>227.5</v>
      </c>
      <c r="U930" s="53" t="n">
        <f aca="false">(P930/100)*(K930*$K$9)+(P930/100)*(L930*$L$9)</f>
        <v>0</v>
      </c>
      <c r="V930" s="53" t="n">
        <f aca="false">(Q930/100)*(L930*$L$9)</f>
        <v>0</v>
      </c>
      <c r="W930" s="53" t="n">
        <f aca="false">(R930/100)*(K930*$K$9)+(R930/100)*(L930*$L$9)</f>
        <v>0</v>
      </c>
      <c r="X930" s="53" t="n">
        <f aca="false">N930+S930</f>
        <v>110</v>
      </c>
      <c r="Y930" s="53" t="n">
        <f aca="false">O930+T930</f>
        <v>390</v>
      </c>
      <c r="Z930" s="53" t="n">
        <f aca="false">P930+U930</f>
        <v>0</v>
      </c>
      <c r="AA930" s="53" t="n">
        <f aca="false">Q930+V930</f>
        <v>0</v>
      </c>
      <c r="AB930" s="53" t="n">
        <f aca="false">R930+W930</f>
        <v>0</v>
      </c>
      <c r="AC930" s="54" t="n">
        <f aca="false">ROUND(X930+Y930+Z930+AA930+AB930,1)</f>
        <v>500</v>
      </c>
      <c r="AD930" s="55" t="n">
        <f aca="false">(ROUND(AC930-AC924,1)/AC924)</f>
        <v>0.158480074142725</v>
      </c>
      <c r="AE930" s="46"/>
      <c r="AF930" s="47"/>
      <c r="AH930" s="47"/>
    </row>
    <row r="931" customFormat="false" ht="15" hidden="false" customHeight="false" outlineLevel="0" collapsed="false">
      <c r="A931" s="48" t="s">
        <v>35</v>
      </c>
      <c r="B931" s="61"/>
      <c r="C931" s="50" t="s">
        <v>11</v>
      </c>
      <c r="D931" s="51" t="n">
        <v>55</v>
      </c>
      <c r="E931" s="51" t="n">
        <v>0</v>
      </c>
      <c r="F931" s="51" t="n">
        <v>130</v>
      </c>
      <c r="G931" s="51" t="n">
        <v>0</v>
      </c>
      <c r="H931" s="51" t="n">
        <v>0</v>
      </c>
      <c r="I931" s="52" t="n">
        <v>20</v>
      </c>
      <c r="J931" s="52" t="n">
        <v>40</v>
      </c>
      <c r="K931" s="52" t="n">
        <v>50</v>
      </c>
      <c r="L931" s="52" t="n">
        <v>50</v>
      </c>
      <c r="M931" s="52" t="n">
        <v>0</v>
      </c>
      <c r="N931" s="53" t="n">
        <f aca="false">D931*$D$10</f>
        <v>68.75</v>
      </c>
      <c r="O931" s="53" t="n">
        <f aca="false">E931*$E$10</f>
        <v>0</v>
      </c>
      <c r="P931" s="53" t="n">
        <f aca="false">F931*$F$10</f>
        <v>162.5</v>
      </c>
      <c r="Q931" s="53" t="n">
        <f aca="false">G931*$G$10</f>
        <v>0</v>
      </c>
      <c r="R931" s="53" t="n">
        <f aca="false">H931*$H$10</f>
        <v>0</v>
      </c>
      <c r="S931" s="53" t="n">
        <f aca="false">(N931/100)*(I931*$I$10)+(N931/100)*(J931*$J$10)</f>
        <v>41.25</v>
      </c>
      <c r="T931" s="53" t="n">
        <f aca="false">(O931/100)*(K931*$J$10)</f>
        <v>0</v>
      </c>
      <c r="U931" s="53" t="n">
        <f aca="false">(P931/100)*(K931*$K$10)+(P931/100)*(L931*$L$10)</f>
        <v>227.5</v>
      </c>
      <c r="V931" s="53" t="n">
        <f aca="false">(Q931/100)*(L931*$L$10)</f>
        <v>0</v>
      </c>
      <c r="W931" s="53" t="n">
        <f aca="false">(R931/100)*(K931*$K$10)+(R931/100)*(L931*$L$10)</f>
        <v>0</v>
      </c>
      <c r="X931" s="53" t="n">
        <f aca="false">N931+S931</f>
        <v>110</v>
      </c>
      <c r="Y931" s="53" t="n">
        <f aca="false">O931+T931</f>
        <v>0</v>
      </c>
      <c r="Z931" s="53" t="n">
        <f aca="false">P931+U931</f>
        <v>390</v>
      </c>
      <c r="AA931" s="53" t="n">
        <f aca="false">Q931+V931</f>
        <v>0</v>
      </c>
      <c r="AB931" s="53" t="n">
        <f aca="false">R931+W931</f>
        <v>0</v>
      </c>
      <c r="AC931" s="54" t="n">
        <f aca="false">ROUND(X931+Y931+Z931+AA931+AB931,1)</f>
        <v>500</v>
      </c>
      <c r="AD931" s="55" t="n">
        <f aca="false">(ROUND(AC931-AC924,1)/AC924)</f>
        <v>0.158480074142725</v>
      </c>
      <c r="AE931" s="46"/>
      <c r="AF931" s="47"/>
      <c r="AH931" s="59"/>
    </row>
    <row r="932" customFormat="false" ht="15" hidden="false" customHeight="false" outlineLevel="0" collapsed="false">
      <c r="A932" s="48" t="s">
        <v>36</v>
      </c>
      <c r="B932" s="61"/>
      <c r="C932" s="50" t="s">
        <v>12</v>
      </c>
      <c r="D932" s="51" t="n">
        <v>55</v>
      </c>
      <c r="E932" s="51" t="n">
        <v>0</v>
      </c>
      <c r="F932" s="51" t="n">
        <v>0</v>
      </c>
      <c r="G932" s="51" t="n">
        <v>130</v>
      </c>
      <c r="H932" s="51" t="n">
        <v>0</v>
      </c>
      <c r="I932" s="52" t="n">
        <v>20</v>
      </c>
      <c r="J932" s="52" t="n">
        <v>40</v>
      </c>
      <c r="K932" s="52" t="n">
        <v>0</v>
      </c>
      <c r="L932" s="52" t="n">
        <v>100</v>
      </c>
      <c r="M932" s="52" t="n">
        <v>0</v>
      </c>
      <c r="N932" s="53" t="n">
        <f aca="false">D932*$D$11</f>
        <v>68.75</v>
      </c>
      <c r="O932" s="53" t="n">
        <f aca="false">E932*$E$11</f>
        <v>0</v>
      </c>
      <c r="P932" s="53" t="n">
        <f aca="false">F932*$F$11</f>
        <v>0</v>
      </c>
      <c r="Q932" s="53" t="n">
        <f aca="false">G932*$G$11</f>
        <v>162.5</v>
      </c>
      <c r="R932" s="53" t="n">
        <f aca="false">H932*$H$11</f>
        <v>0</v>
      </c>
      <c r="S932" s="53" t="n">
        <f aca="false">(N932/100)*(I932*$I$11)+(N932/100)*(J932*$J$11)</f>
        <v>41.25</v>
      </c>
      <c r="T932" s="53" t="n">
        <f aca="false">(O932/100)*(K932*$K$11)</f>
        <v>0</v>
      </c>
      <c r="U932" s="53" t="n">
        <f aca="false">(P932/100)*(K932*$K$11)+(P932/100)*(L932*$L$11)</f>
        <v>0</v>
      </c>
      <c r="V932" s="53" t="n">
        <f aca="false">(Q932/100)*(L932*$L$11)</f>
        <v>227.5</v>
      </c>
      <c r="W932" s="53" t="n">
        <f aca="false">(R932/100)*(K932*$K$11)+(R932/100)*(L932*$L$11)</f>
        <v>0</v>
      </c>
      <c r="X932" s="53" t="n">
        <f aca="false">N932+S932</f>
        <v>110</v>
      </c>
      <c r="Y932" s="53" t="n">
        <f aca="false">O932+T932</f>
        <v>0</v>
      </c>
      <c r="Z932" s="53" t="n">
        <f aca="false">P932+U932</f>
        <v>0</v>
      </c>
      <c r="AA932" s="53" t="n">
        <f aca="false">Q932+V932</f>
        <v>390</v>
      </c>
      <c r="AB932" s="53" t="n">
        <f aca="false">R932+W932</f>
        <v>0</v>
      </c>
      <c r="AC932" s="54" t="n">
        <f aca="false">ROUND(X932+Y932+Z932+AA932+AB932,1)</f>
        <v>500</v>
      </c>
      <c r="AD932" s="55" t="n">
        <f aca="false">(ROUND(AC932-AC924,1)/AC924)</f>
        <v>0.158480074142725</v>
      </c>
      <c r="AE932" s="46"/>
      <c r="AF932" s="47"/>
      <c r="AH932" s="59"/>
    </row>
    <row r="933" customFormat="false" ht="15" hidden="false" customHeight="false" outlineLevel="0" collapsed="false">
      <c r="A933" s="48" t="s">
        <v>37</v>
      </c>
      <c r="B933" s="61"/>
      <c r="C933" s="50" t="s">
        <v>13</v>
      </c>
      <c r="D933" s="51" t="n">
        <v>55</v>
      </c>
      <c r="E933" s="51" t="n">
        <v>0</v>
      </c>
      <c r="F933" s="51" t="n">
        <v>0</v>
      </c>
      <c r="G933" s="51" t="n">
        <v>0</v>
      </c>
      <c r="H933" s="51" t="n">
        <v>130</v>
      </c>
      <c r="I933" s="52" t="n">
        <v>20</v>
      </c>
      <c r="J933" s="52" t="n">
        <v>40</v>
      </c>
      <c r="K933" s="52" t="n">
        <v>55</v>
      </c>
      <c r="L933" s="52" t="n">
        <v>55</v>
      </c>
      <c r="M933" s="52" t="n">
        <v>0</v>
      </c>
      <c r="N933" s="53" t="n">
        <f aca="false">D933*$D$12</f>
        <v>68.75</v>
      </c>
      <c r="O933" s="53" t="n">
        <f aca="false">E933*$E$12</f>
        <v>0</v>
      </c>
      <c r="P933" s="53" t="n">
        <f aca="false">F933*$F$12</f>
        <v>0</v>
      </c>
      <c r="Q933" s="53" t="n">
        <f aca="false">G933*$G$12</f>
        <v>0</v>
      </c>
      <c r="R933" s="53" t="n">
        <f aca="false">H933*$H$12</f>
        <v>162.5</v>
      </c>
      <c r="S933" s="53" t="n">
        <f aca="false">(N933/100)*(I933*$I$12)+(N933/100)*(J933*$J$12)</f>
        <v>41.25</v>
      </c>
      <c r="T933" s="53" t="n">
        <f aca="false">(O933/100)*(K933*$K$12)</f>
        <v>0</v>
      </c>
      <c r="U933" s="53" t="n">
        <f aca="false">(P933/100)*(K933*$K$12)+(P933/100)*(L933*$L$12)</f>
        <v>0</v>
      </c>
      <c r="V933" s="53" t="n">
        <f aca="false">(Q933/100)*(L933*$L$12)</f>
        <v>0</v>
      </c>
      <c r="W933" s="53" t="n">
        <f aca="false">(R933/100)*(K933*$K$12)+(R933/100)*(L933*$L$12)</f>
        <v>250.25</v>
      </c>
      <c r="X933" s="53" t="n">
        <f aca="false">N933+S933</f>
        <v>110</v>
      </c>
      <c r="Y933" s="53" t="n">
        <f aca="false">O933+T933</f>
        <v>0</v>
      </c>
      <c r="Z933" s="53" t="n">
        <f aca="false">P933+U933</f>
        <v>0</v>
      </c>
      <c r="AA933" s="53" t="n">
        <f aca="false">Q933+V933</f>
        <v>0</v>
      </c>
      <c r="AB933" s="53" t="n">
        <f aca="false">R933+W933</f>
        <v>412.75</v>
      </c>
      <c r="AC933" s="54" t="n">
        <f aca="false">ROUND(X933+Y933+Z933+AA933+AB933,1)</f>
        <v>522.8</v>
      </c>
      <c r="AD933" s="55" t="n">
        <f aca="false">(ROUND(AC933-AC924,1)/AC924)</f>
        <v>0.211306765523633</v>
      </c>
      <c r="AE933" s="46"/>
      <c r="AF933" s="47"/>
      <c r="AH933" s="59"/>
    </row>
    <row r="934" customFormat="false" ht="15" hidden="false" customHeight="false" outlineLevel="0" collapsed="false">
      <c r="A934" s="48" t="s">
        <v>38</v>
      </c>
      <c r="B934" s="61"/>
      <c r="C934" s="50" t="s">
        <v>14</v>
      </c>
      <c r="D934" s="51" t="n">
        <v>110</v>
      </c>
      <c r="E934" s="51" t="n">
        <v>0</v>
      </c>
      <c r="F934" s="51" t="n">
        <v>0</v>
      </c>
      <c r="G934" s="51" t="n">
        <v>0</v>
      </c>
      <c r="H934" s="51" t="n">
        <v>50</v>
      </c>
      <c r="I934" s="52" t="n">
        <v>20</v>
      </c>
      <c r="J934" s="52" t="n">
        <v>40</v>
      </c>
      <c r="K934" s="52" t="n">
        <v>20</v>
      </c>
      <c r="L934" s="52" t="n">
        <v>20</v>
      </c>
      <c r="M934" s="52" t="n">
        <v>55</v>
      </c>
      <c r="N934" s="53" t="n">
        <f aca="false">D934*$D$13</f>
        <v>137.5</v>
      </c>
      <c r="O934" s="53" t="n">
        <f aca="false">E934*$E$13</f>
        <v>0</v>
      </c>
      <c r="P934" s="53" t="n">
        <f aca="false">F934*$F$13</f>
        <v>0</v>
      </c>
      <c r="Q934" s="53" t="n">
        <f aca="false">G934*$G$13</f>
        <v>0</v>
      </c>
      <c r="R934" s="53" t="n">
        <f aca="false">H934*$H$13</f>
        <v>62.5</v>
      </c>
      <c r="S934" s="53" t="n">
        <f aca="false">(N934/100)*(I934*$I$13)+(N934/100)*(J934*$J$13)+(N934/100)*(M934*$M$13)</f>
        <v>233.75</v>
      </c>
      <c r="T934" s="53" t="n">
        <f aca="false">(O934/100)*(K934*$K$13)+(O934/100)*(M934*$M$13)</f>
        <v>0</v>
      </c>
      <c r="U934" s="53" t="n">
        <f aca="false">(P934/100)*(K934*$K$13)+(P934/100)*(L934*$L$13)+(P934/100)*(M934*$M$13)</f>
        <v>0</v>
      </c>
      <c r="V934" s="53" t="n">
        <f aca="false">(Q934/100)*(L934*$L$13)+(Q934/100)*(M934*$M$13)</f>
        <v>0</v>
      </c>
      <c r="W934" s="53" t="n">
        <f aca="false">(R934/100)*(K934*$K$13)+(R934/100)*(L934*$L$13)+(R934/100)*(M934*$M$13)</f>
        <v>93.75</v>
      </c>
      <c r="X934" s="53" t="n">
        <f aca="false">N934+S934</f>
        <v>371.25</v>
      </c>
      <c r="Y934" s="53" t="n">
        <f aca="false">O934+T934</f>
        <v>0</v>
      </c>
      <c r="Z934" s="53" t="n">
        <f aca="false">P934+U934</f>
        <v>0</v>
      </c>
      <c r="AA934" s="53" t="n">
        <f aca="false">Q934+V934</f>
        <v>0</v>
      </c>
      <c r="AB934" s="53" t="n">
        <f aca="false">R934+W934</f>
        <v>156.25</v>
      </c>
      <c r="AC934" s="54" t="n">
        <f aca="false">ROUND(X934+Y934+Z934+AA934+AB934,1)</f>
        <v>527.5</v>
      </c>
      <c r="AD934" s="55" t="n">
        <f aca="false">(ROUND(AC934-AC924,1)/AC924)</f>
        <v>0.222196478220575</v>
      </c>
      <c r="AE934" s="46"/>
      <c r="AF934" s="47"/>
      <c r="AH934" s="59"/>
    </row>
    <row r="935" customFormat="false" ht="15" hidden="false" customHeight="false" outlineLevel="0" collapsed="false">
      <c r="A935" s="48" t="s">
        <v>39</v>
      </c>
      <c r="B935" s="61"/>
      <c r="C935" s="50" t="s">
        <v>15</v>
      </c>
      <c r="D935" s="51" t="n">
        <v>110</v>
      </c>
      <c r="E935" s="51" t="n">
        <v>0</v>
      </c>
      <c r="F935" s="51" t="n">
        <v>0</v>
      </c>
      <c r="G935" s="51" t="n">
        <v>0</v>
      </c>
      <c r="H935" s="51" t="n">
        <v>0</v>
      </c>
      <c r="I935" s="52" t="n">
        <v>20</v>
      </c>
      <c r="J935" s="52" t="n">
        <v>40</v>
      </c>
      <c r="K935" s="52" t="n">
        <v>100</v>
      </c>
      <c r="L935" s="52" t="n">
        <v>0</v>
      </c>
      <c r="M935" s="52" t="n">
        <v>0</v>
      </c>
      <c r="N935" s="53" t="n">
        <f aca="false">D935*$D$14</f>
        <v>137.5</v>
      </c>
      <c r="O935" s="53" t="n">
        <f aca="false">E935*$E$14</f>
        <v>0</v>
      </c>
      <c r="P935" s="53" t="n">
        <f aca="false">F935*$F$14</f>
        <v>0</v>
      </c>
      <c r="Q935" s="53" t="n">
        <f aca="false">G935*$G$14</f>
        <v>0</v>
      </c>
      <c r="R935" s="53" t="n">
        <f aca="false">H935*$H$14</f>
        <v>0</v>
      </c>
      <c r="S935" s="53" t="n">
        <f aca="false">(N935/100)*(I935*$I$14)+(N935/100)*(J935*$J$14)+(N935/100)*(K935*$K$14)</f>
        <v>357.5</v>
      </c>
      <c r="T935" s="53" t="n">
        <f aca="false">(O935/100)*(K935*$K$14)</f>
        <v>0</v>
      </c>
      <c r="U935" s="53" t="n">
        <f aca="false">(P935/100)*(K935*$K$14)+(P935/100)*(L935*$L$14)</f>
        <v>0</v>
      </c>
      <c r="V935" s="53" t="n">
        <f aca="false">(Q935/100)*(L935*$L$14)</f>
        <v>0</v>
      </c>
      <c r="W935" s="53" t="n">
        <f aca="false">(R935/100)*(K935*$L$14)+(R935/100)*(L935*$M$14)</f>
        <v>0</v>
      </c>
      <c r="X935" s="53" t="n">
        <f aca="false">N935+S935</f>
        <v>495</v>
      </c>
      <c r="Y935" s="53" t="n">
        <f aca="false">O935+T935</f>
        <v>0</v>
      </c>
      <c r="Z935" s="53" t="n">
        <f aca="false">P935+U935</f>
        <v>0</v>
      </c>
      <c r="AA935" s="53" t="n">
        <f aca="false">Q935+V935</f>
        <v>0</v>
      </c>
      <c r="AB935" s="53" t="n">
        <f aca="false">R935+W935</f>
        <v>0</v>
      </c>
      <c r="AC935" s="54" t="n">
        <f aca="false">ROUND(X935+Y935+Z935+AA935+AB935,1)</f>
        <v>495</v>
      </c>
      <c r="AD935" s="55" t="n">
        <f aca="false">(ROUND(AC935-AC924,1)/AC924)</f>
        <v>0.146895273401297</v>
      </c>
      <c r="AE935" s="46"/>
      <c r="AF935" s="47"/>
      <c r="AH935" s="59"/>
    </row>
    <row r="936" customFormat="false" ht="15" hidden="false" customHeight="false" outlineLevel="0" collapsed="false">
      <c r="A936" s="48"/>
      <c r="B936" s="61"/>
      <c r="C936" s="50" t="s">
        <v>16</v>
      </c>
      <c r="D936" s="51" t="n">
        <v>110</v>
      </c>
      <c r="E936" s="51" t="n">
        <v>0</v>
      </c>
      <c r="F936" s="51" t="n">
        <v>0</v>
      </c>
      <c r="G936" s="51" t="n">
        <v>0</v>
      </c>
      <c r="H936" s="51" t="n">
        <v>0</v>
      </c>
      <c r="I936" s="52" t="n">
        <v>20</v>
      </c>
      <c r="J936" s="52" t="n">
        <v>40</v>
      </c>
      <c r="K936" s="52" t="n">
        <v>0</v>
      </c>
      <c r="L936" s="52" t="n">
        <v>100</v>
      </c>
      <c r="M936" s="52" t="n">
        <v>0</v>
      </c>
      <c r="N936" s="53" t="n">
        <f aca="false">D936*$D$15</f>
        <v>137.5</v>
      </c>
      <c r="O936" s="53" t="n">
        <f aca="false">E936*$E$15</f>
        <v>0</v>
      </c>
      <c r="P936" s="53" t="n">
        <f aca="false">F936*$F$15</f>
        <v>0</v>
      </c>
      <c r="Q936" s="53" t="n">
        <f aca="false">G936*$G$15</f>
        <v>0</v>
      </c>
      <c r="R936" s="53" t="n">
        <f aca="false">H936*$H$15</f>
        <v>0</v>
      </c>
      <c r="S936" s="53" t="n">
        <f aca="false">(N936/100)*(I936*$I$15)+(N936/100)*(J936*$J$15)+(N936/100)*(L936*$L$15)</f>
        <v>357.5</v>
      </c>
      <c r="T936" s="53" t="n">
        <f aca="false">(O936/100)*(K936*$K$15)</f>
        <v>0</v>
      </c>
      <c r="U936" s="53" t="n">
        <f aca="false">(P936/100)*(K936*$K$15)+(P936/100)*(L936*$L$15)</f>
        <v>0</v>
      </c>
      <c r="V936" s="53" t="n">
        <f aca="false">(Q936/100)*(L936*$L$15)</f>
        <v>0</v>
      </c>
      <c r="W936" s="53" t="n">
        <f aca="false">(R936/100)*(K936*$K$15)+(R936/100)*(L936*$L$15)</f>
        <v>0</v>
      </c>
      <c r="X936" s="53" t="n">
        <f aca="false">N936+S936</f>
        <v>495</v>
      </c>
      <c r="Y936" s="53" t="n">
        <f aca="false">O936+T936</f>
        <v>0</v>
      </c>
      <c r="Z936" s="53" t="n">
        <f aca="false">P936+U936</f>
        <v>0</v>
      </c>
      <c r="AA936" s="53" t="n">
        <f aca="false">Q936+V936</f>
        <v>0</v>
      </c>
      <c r="AB936" s="53" t="n">
        <f aca="false">R936+W936</f>
        <v>0</v>
      </c>
      <c r="AC936" s="54" t="n">
        <f aca="false">ROUND(X936+Y936+Z936+AA936+AB936,1)</f>
        <v>495</v>
      </c>
      <c r="AD936" s="55" t="n">
        <f aca="false">(ROUND(AC936-AC924,1)/AC924)</f>
        <v>0.146895273401297</v>
      </c>
      <c r="AE936" s="46"/>
      <c r="AF936" s="47"/>
      <c r="AH936" s="59"/>
    </row>
    <row r="937" customFormat="false" ht="15" hidden="false" customHeight="false" outlineLevel="0" collapsed="false">
      <c r="A937" s="48"/>
      <c r="B937" s="61"/>
      <c r="C937" s="50" t="s">
        <v>17</v>
      </c>
      <c r="D937" s="51" t="n">
        <v>110</v>
      </c>
      <c r="E937" s="51" t="n">
        <v>0</v>
      </c>
      <c r="F937" s="51" t="n">
        <v>0</v>
      </c>
      <c r="G937" s="51" t="n">
        <v>0</v>
      </c>
      <c r="H937" s="51" t="n">
        <v>50</v>
      </c>
      <c r="I937" s="52" t="n">
        <v>20</v>
      </c>
      <c r="J937" s="52" t="n">
        <v>75</v>
      </c>
      <c r="K937" s="52" t="n">
        <v>20</v>
      </c>
      <c r="L937" s="52" t="n">
        <v>20</v>
      </c>
      <c r="M937" s="52" t="n">
        <v>0</v>
      </c>
      <c r="N937" s="53" t="n">
        <f aca="false">D937*$D$16</f>
        <v>137.5</v>
      </c>
      <c r="O937" s="53" t="n">
        <f aca="false">E937*$E$16</f>
        <v>0</v>
      </c>
      <c r="P937" s="53" t="n">
        <f aca="false">F937*$F$16</f>
        <v>0</v>
      </c>
      <c r="Q937" s="53" t="n">
        <f aca="false">G937*$G$16</f>
        <v>0</v>
      </c>
      <c r="R937" s="53" t="n">
        <f aca="false">H937*$H$16</f>
        <v>62.5</v>
      </c>
      <c r="S937" s="53" t="n">
        <f aca="false">(N937/100)*(I937*$I$16)+(N937/100)*(J937*$J$16)</f>
        <v>285.3125</v>
      </c>
      <c r="T937" s="53" t="n">
        <f aca="false">(O937/100)*(K937*$K$16)</f>
        <v>0</v>
      </c>
      <c r="U937" s="53" t="n">
        <f aca="false">(P937/100)*(K937*$K$16)+(P937/100)*(L937*$L$16)</f>
        <v>0</v>
      </c>
      <c r="V937" s="53" t="n">
        <f aca="false">(Q937/100)*(L937*$L$16)</f>
        <v>0</v>
      </c>
      <c r="W937" s="53" t="n">
        <f aca="false">(R937/100)*(K937*$K$16)+(R937/100)*(L937*$L$16)</f>
        <v>25</v>
      </c>
      <c r="X937" s="53" t="n">
        <f aca="false">N937+S937</f>
        <v>422.8125</v>
      </c>
      <c r="Y937" s="53" t="n">
        <f aca="false">O937+T937</f>
        <v>0</v>
      </c>
      <c r="Z937" s="53" t="n">
        <f aca="false">P937+U937</f>
        <v>0</v>
      </c>
      <c r="AA937" s="53" t="n">
        <f aca="false">Q937+V937</f>
        <v>0</v>
      </c>
      <c r="AB937" s="53" t="n">
        <f aca="false">R937+W937</f>
        <v>87.5</v>
      </c>
      <c r="AC937" s="54" t="n">
        <f aca="false">ROUND(X937+Y937+Z937+AA937+AB937,1)</f>
        <v>510.3</v>
      </c>
      <c r="AD937" s="55" t="n">
        <f aca="false">(ROUND(AC937-AC924,1)/AC924)</f>
        <v>0.182344763670065</v>
      </c>
      <c r="AE937" s="46" t="s">
        <v>28</v>
      </c>
      <c r="AF937" s="47"/>
      <c r="AH937" s="59"/>
    </row>
    <row r="938" customFormat="false" ht="15" hidden="false" customHeight="false" outlineLevel="0" collapsed="false">
      <c r="A938" s="48"/>
      <c r="B938" s="61"/>
      <c r="C938" s="50" t="s">
        <v>18</v>
      </c>
      <c r="D938" s="51" t="n">
        <v>110</v>
      </c>
      <c r="E938" s="51" t="n">
        <v>0</v>
      </c>
      <c r="F938" s="51" t="n">
        <v>0</v>
      </c>
      <c r="G938" s="51" t="n">
        <v>0</v>
      </c>
      <c r="H938" s="51" t="n">
        <v>50</v>
      </c>
      <c r="I938" s="52" t="n">
        <v>55</v>
      </c>
      <c r="J938" s="52" t="n">
        <v>40</v>
      </c>
      <c r="K938" s="52" t="n">
        <v>20</v>
      </c>
      <c r="L938" s="52" t="n">
        <v>20</v>
      </c>
      <c r="M938" s="52" t="n">
        <v>0</v>
      </c>
      <c r="N938" s="53" t="n">
        <f aca="false">D938*$D$17</f>
        <v>137.5</v>
      </c>
      <c r="O938" s="53" t="n">
        <f aca="false">E938*$E$17</f>
        <v>0</v>
      </c>
      <c r="P938" s="53" t="n">
        <f aca="false">F938*$F$17</f>
        <v>0</v>
      </c>
      <c r="Q938" s="53" t="n">
        <f aca="false">G938*$G$17</f>
        <v>0</v>
      </c>
      <c r="R938" s="53" t="n">
        <f aca="false">H938*$H$17</f>
        <v>62.5</v>
      </c>
      <c r="S938" s="53" t="n">
        <f aca="false">(N938/100)*(I938*$I$17)+(N938/100)*(J938*$J$17)</f>
        <v>244.0625</v>
      </c>
      <c r="T938" s="53" t="n">
        <f aca="false">(O938/100)*(K938*$K$17)</f>
        <v>0</v>
      </c>
      <c r="U938" s="53" t="n">
        <f aca="false">(P938/100)*(K938*$K$17)+(P938/100)*(L938*$L$17)</f>
        <v>0</v>
      </c>
      <c r="V938" s="53" t="n">
        <f aca="false">(Q938/100)*(L938*$L$17)</f>
        <v>0</v>
      </c>
      <c r="W938" s="53" t="n">
        <f aca="false">(R938/100)*(K938*$K$17)+(R938/100)*(L938*$L$17)</f>
        <v>25</v>
      </c>
      <c r="X938" s="53" t="n">
        <f aca="false">N938+S938</f>
        <v>381.5625</v>
      </c>
      <c r="Y938" s="53" t="n">
        <f aca="false">O938+T938</f>
        <v>0</v>
      </c>
      <c r="Z938" s="53" t="n">
        <f aca="false">P938+U938</f>
        <v>0</v>
      </c>
      <c r="AA938" s="53" t="n">
        <f aca="false">Q938+V938</f>
        <v>0</v>
      </c>
      <c r="AB938" s="53" t="n">
        <f aca="false">R938+W938</f>
        <v>87.5</v>
      </c>
      <c r="AC938" s="54" t="n">
        <f aca="false">ROUND(X938+Y938+Z938+AA938+AB938,1)</f>
        <v>469.1</v>
      </c>
      <c r="AD938" s="55" t="n">
        <f aca="false">(ROUND(AC938-AC924,1)/AC924)</f>
        <v>0.0868860055607044</v>
      </c>
      <c r="AE938" s="46"/>
      <c r="AF938" s="47"/>
      <c r="AH938" s="47"/>
    </row>
    <row r="939" customFormat="false" ht="15" hidden="false" customHeight="false" outlineLevel="0" collapsed="false">
      <c r="A939" s="56" t="s">
        <v>19</v>
      </c>
      <c r="B939" s="62" t="s">
        <v>107</v>
      </c>
      <c r="C939" s="40" t="s">
        <v>53</v>
      </c>
      <c r="D939" s="41" t="n">
        <v>112</v>
      </c>
      <c r="E939" s="41" t="n">
        <v>0</v>
      </c>
      <c r="F939" s="41" t="n">
        <v>0</v>
      </c>
      <c r="G939" s="41" t="n">
        <v>0</v>
      </c>
      <c r="H939" s="41" t="n">
        <v>0</v>
      </c>
      <c r="I939" s="42" t="n">
        <v>50</v>
      </c>
      <c r="J939" s="42" t="n">
        <v>50</v>
      </c>
      <c r="K939" s="42" t="n">
        <v>0</v>
      </c>
      <c r="L939" s="42" t="n">
        <v>0</v>
      </c>
      <c r="M939" s="42" t="n">
        <v>0</v>
      </c>
      <c r="N939" s="43" t="n">
        <f aca="false">D939*$D$3</f>
        <v>145.6</v>
      </c>
      <c r="O939" s="43" t="n">
        <f aca="false">E939*$E$3</f>
        <v>0</v>
      </c>
      <c r="P939" s="43" t="n">
        <f aca="false">F939*$F$3</f>
        <v>0</v>
      </c>
      <c r="Q939" s="43" t="n">
        <f aca="false">G939*$G$3</f>
        <v>0</v>
      </c>
      <c r="R939" s="43" t="n">
        <f aca="false">H939*$H$3</f>
        <v>0</v>
      </c>
      <c r="S939" s="43" t="n">
        <f aca="false">(N939/100)*(I939*$I$3)+(N939/100)*(J939*$J$3)</f>
        <v>291.2</v>
      </c>
      <c r="T939" s="43" t="n">
        <f aca="false">(O939/100)*(K939*$K$3)</f>
        <v>0</v>
      </c>
      <c r="U939" s="43" t="n">
        <f aca="false">(P939/100)*(K939*$K$3)+(P939/100)*(L939*$L$3)</f>
        <v>0</v>
      </c>
      <c r="V939" s="43" t="n">
        <f aca="false">(Q939/100)*(L939*$L$3)</f>
        <v>0</v>
      </c>
      <c r="W939" s="43" t="n">
        <f aca="false">(R939/100)*(K939*$K$3)+(R939/100)*(L939*$L$3)</f>
        <v>0</v>
      </c>
      <c r="X939" s="43" t="n">
        <f aca="false">N939+S939</f>
        <v>436.8</v>
      </c>
      <c r="Y939" s="43" t="n">
        <f aca="false">O939+T939</f>
        <v>0</v>
      </c>
      <c r="Z939" s="43" t="n">
        <f aca="false">P939+U939</f>
        <v>0</v>
      </c>
      <c r="AA939" s="43" t="n">
        <f aca="false">Q939+V939</f>
        <v>0</v>
      </c>
      <c r="AB939" s="43" t="n">
        <f aca="false">R939+W939</f>
        <v>0</v>
      </c>
      <c r="AC939" s="44" t="n">
        <f aca="false">ROUND(X939+Y939+Z939+AA939+AB939,1)</f>
        <v>436.8</v>
      </c>
      <c r="AD939" s="45"/>
      <c r="AE939" s="46"/>
      <c r="AF939" s="47"/>
      <c r="AH939" s="59"/>
    </row>
    <row r="940" customFormat="false" ht="15" hidden="false" customHeight="false" outlineLevel="0" collapsed="false">
      <c r="A940" s="48" t="s">
        <v>29</v>
      </c>
      <c r="B940" s="63" t="n">
        <v>18</v>
      </c>
      <c r="C940" s="50" t="s">
        <v>5</v>
      </c>
      <c r="D940" s="51" t="n">
        <v>112</v>
      </c>
      <c r="E940" s="51" t="n">
        <v>0</v>
      </c>
      <c r="F940" s="51" t="n">
        <v>0</v>
      </c>
      <c r="G940" s="51" t="n">
        <v>0</v>
      </c>
      <c r="H940" s="51" t="n">
        <v>0</v>
      </c>
      <c r="I940" s="52" t="n">
        <v>70</v>
      </c>
      <c r="J940" s="52" t="n">
        <v>70</v>
      </c>
      <c r="K940" s="52" t="n">
        <v>0</v>
      </c>
      <c r="L940" s="52" t="n">
        <v>0</v>
      </c>
      <c r="M940" s="52" t="n">
        <v>0</v>
      </c>
      <c r="N940" s="53" t="n">
        <f aca="false">D940*$D$4</f>
        <v>140</v>
      </c>
      <c r="O940" s="53" t="n">
        <f aca="false">E940*$E$4</f>
        <v>0</v>
      </c>
      <c r="P940" s="53" t="n">
        <f aca="false">F940*$F$4</f>
        <v>0</v>
      </c>
      <c r="Q940" s="53" t="n">
        <f aca="false">G940*$G$4</f>
        <v>0</v>
      </c>
      <c r="R940" s="53" t="n">
        <f aca="false">H940*$H$4</f>
        <v>0</v>
      </c>
      <c r="S940" s="53" t="n">
        <f aca="false">(N940/100)*(I940*$I$4)+(N940/100)*(J940*$J$4)</f>
        <v>392</v>
      </c>
      <c r="T940" s="53" t="n">
        <f aca="false">(O940/100)*(K940*$K$4)</f>
        <v>0</v>
      </c>
      <c r="U940" s="53" t="n">
        <f aca="false">(P940/100)*(K940*$K$4)+(P940/100)*(L940*$L$4)</f>
        <v>0</v>
      </c>
      <c r="V940" s="53" t="n">
        <f aca="false">(Q940/100)*(L940*$L$4)</f>
        <v>0</v>
      </c>
      <c r="W940" s="53" t="n">
        <f aca="false">(R940/100)*(K940*$K$4)+(R940/100)*(L940*$L$4)</f>
        <v>0</v>
      </c>
      <c r="X940" s="53" t="n">
        <f aca="false">N940+S940</f>
        <v>532</v>
      </c>
      <c r="Y940" s="53" t="n">
        <f aca="false">O940+T940</f>
        <v>0</v>
      </c>
      <c r="Z940" s="53" t="n">
        <f aca="false">P940+U940</f>
        <v>0</v>
      </c>
      <c r="AA940" s="53" t="n">
        <f aca="false">Q940+V940</f>
        <v>0</v>
      </c>
      <c r="AB940" s="53" t="n">
        <f aca="false">R940+W940</f>
        <v>0</v>
      </c>
      <c r="AC940" s="54" t="n">
        <f aca="false">ROUND(X940+Y940+Z940+AA940+AB940,1)</f>
        <v>532</v>
      </c>
      <c r="AD940" s="55" t="n">
        <f aca="false">(ROUND(AC940-AC939,1)/AC939)</f>
        <v>0.217948717948718</v>
      </c>
      <c r="AE940" s="46"/>
      <c r="AF940" s="47"/>
      <c r="AH940" s="59"/>
    </row>
    <row r="941" customFormat="false" ht="15" hidden="false" customHeight="false" outlineLevel="0" collapsed="false">
      <c r="A941" s="48" t="s">
        <v>30</v>
      </c>
      <c r="B941" s="63" t="n">
        <v>18</v>
      </c>
      <c r="C941" s="50" t="s">
        <v>6</v>
      </c>
      <c r="D941" s="51" t="n">
        <v>112</v>
      </c>
      <c r="E941" s="51" t="n">
        <v>0</v>
      </c>
      <c r="F941" s="51" t="n">
        <v>0</v>
      </c>
      <c r="G941" s="51" t="n">
        <v>0</v>
      </c>
      <c r="H941" s="51" t="n">
        <v>0</v>
      </c>
      <c r="I941" s="52" t="n">
        <v>50</v>
      </c>
      <c r="J941" s="52" t="n">
        <v>50</v>
      </c>
      <c r="K941" s="52" t="n">
        <v>0</v>
      </c>
      <c r="L941" s="52" t="n">
        <v>0</v>
      </c>
      <c r="M941" s="52" t="n">
        <v>0</v>
      </c>
      <c r="N941" s="53" t="n">
        <f aca="false">D941*$D$5</f>
        <v>145.6</v>
      </c>
      <c r="O941" s="53" t="n">
        <f aca="false">E941*$E$5</f>
        <v>0</v>
      </c>
      <c r="P941" s="53" t="n">
        <f aca="false">F941*$F$5</f>
        <v>0</v>
      </c>
      <c r="Q941" s="53" t="n">
        <f aca="false">G941*$G$5</f>
        <v>0</v>
      </c>
      <c r="R941" s="53" t="n">
        <f aca="false">H941*$H$5</f>
        <v>0</v>
      </c>
      <c r="S941" s="53" t="n">
        <f aca="false">(N941/100)*(I941*$I$5)+(N941/100)*(J941*$J$5)</f>
        <v>291.2</v>
      </c>
      <c r="T941" s="53" t="n">
        <f aca="false">(O941/100)*(K941*$K$5)</f>
        <v>0</v>
      </c>
      <c r="U941" s="53" t="n">
        <f aca="false">(P941/100)*(K941*$K$5)+(P941/100)*(L941*$L$5)</f>
        <v>0</v>
      </c>
      <c r="V941" s="53" t="n">
        <f aca="false">(Q941/100)*(L941*$L$5)</f>
        <v>0</v>
      </c>
      <c r="W941" s="53" t="n">
        <f aca="false">(R941/100)*(K941*$K$5)+(R941/100)*(L941*$L$5)</f>
        <v>0</v>
      </c>
      <c r="X941" s="53" t="n">
        <f aca="false">N941+S941</f>
        <v>436.8</v>
      </c>
      <c r="Y941" s="53" t="n">
        <f aca="false">O941+T941</f>
        <v>0</v>
      </c>
      <c r="Z941" s="53" t="n">
        <f aca="false">P941+U941</f>
        <v>0</v>
      </c>
      <c r="AA941" s="53" t="n">
        <f aca="false">Q941+V941</f>
        <v>0</v>
      </c>
      <c r="AB941" s="53" t="n">
        <f aca="false">R941+W941</f>
        <v>0</v>
      </c>
      <c r="AC941" s="54" t="n">
        <f aca="false">ROUND(X941+Y941+Z941+AA941+AB941,1)</f>
        <v>436.8</v>
      </c>
      <c r="AD941" s="55" t="n">
        <f aca="false">(ROUND(AC941-AC939,1)/AC939)</f>
        <v>0</v>
      </c>
      <c r="AE941" s="46"/>
      <c r="AF941" s="47"/>
      <c r="AH941" s="59"/>
    </row>
    <row r="942" s="67" customFormat="true" ht="15" hidden="false" customHeight="false" outlineLevel="0" collapsed="false">
      <c r="A942" s="48" t="s">
        <v>31</v>
      </c>
      <c r="B942" s="63" t="n">
        <v>0</v>
      </c>
      <c r="C942" s="50" t="s">
        <v>7</v>
      </c>
      <c r="D942" s="51" t="n">
        <v>112</v>
      </c>
      <c r="E942" s="51" t="n">
        <v>0</v>
      </c>
      <c r="F942" s="51" t="n">
        <v>0</v>
      </c>
      <c r="G942" s="51" t="n">
        <v>0</v>
      </c>
      <c r="H942" s="51" t="n">
        <v>0</v>
      </c>
      <c r="I942" s="52" t="n">
        <v>50</v>
      </c>
      <c r="J942" s="52" t="n">
        <v>50</v>
      </c>
      <c r="K942" s="52" t="n">
        <v>0</v>
      </c>
      <c r="L942" s="52" t="n">
        <v>0</v>
      </c>
      <c r="M942" s="52" t="n">
        <v>0</v>
      </c>
      <c r="N942" s="53" t="n">
        <f aca="false">D942*$D$6</f>
        <v>145.6</v>
      </c>
      <c r="O942" s="53" t="n">
        <f aca="false">E942*$E$6</f>
        <v>0</v>
      </c>
      <c r="P942" s="53" t="n">
        <f aca="false">F942*$F$6</f>
        <v>0</v>
      </c>
      <c r="Q942" s="53" t="n">
        <f aca="false">G942*$G$6</f>
        <v>0</v>
      </c>
      <c r="R942" s="53" t="n">
        <f aca="false">H942*$H$6</f>
        <v>0</v>
      </c>
      <c r="S942" s="53" t="n">
        <f aca="false">(N942/100)*(I942*$I$6)+(N942/100)*(J942*$J$6)</f>
        <v>291.2</v>
      </c>
      <c r="T942" s="53" t="n">
        <f aca="false">(O942/100)*(K942*$K$6)</f>
        <v>0</v>
      </c>
      <c r="U942" s="53" t="n">
        <f aca="false">(P942/100)*(K942*$K$6)+(P942/100)*(L942*$L$6)</f>
        <v>0</v>
      </c>
      <c r="V942" s="53" t="n">
        <f aca="false">(Q942/100)*(L942*$L$6)</f>
        <v>0</v>
      </c>
      <c r="W942" s="53" t="n">
        <f aca="false">(R942/100)*(K942*$K$6)+(R942/100)*(L942*$L$6)</f>
        <v>0</v>
      </c>
      <c r="X942" s="53" t="n">
        <f aca="false">N942+S942</f>
        <v>436.8</v>
      </c>
      <c r="Y942" s="53" t="n">
        <f aca="false">O942+T942</f>
        <v>0</v>
      </c>
      <c r="Z942" s="53" t="n">
        <f aca="false">P942+U942</f>
        <v>0</v>
      </c>
      <c r="AA942" s="53" t="n">
        <f aca="false">Q942+V942</f>
        <v>0</v>
      </c>
      <c r="AB942" s="53" t="n">
        <f aca="false">R942+W942</f>
        <v>0</v>
      </c>
      <c r="AC942" s="54" t="n">
        <f aca="false">ROUND(X942+Y942+Z942+AA942+AB942,1)</f>
        <v>436.8</v>
      </c>
      <c r="AD942" s="55" t="n">
        <f aca="false">(ROUND(AC942-AC939,1)/AC939)</f>
        <v>0</v>
      </c>
      <c r="AE942" s="46"/>
      <c r="AF942" s="47"/>
      <c r="AH942" s="68"/>
    </row>
    <row r="943" customFormat="false" ht="15" hidden="false" customHeight="false" outlineLevel="0" collapsed="false">
      <c r="A943" s="48" t="s">
        <v>32</v>
      </c>
      <c r="B943" s="63" t="n">
        <v>0</v>
      </c>
      <c r="C943" s="50" t="s">
        <v>8</v>
      </c>
      <c r="D943" s="51" t="n">
        <v>112</v>
      </c>
      <c r="E943" s="51" t="n">
        <v>0</v>
      </c>
      <c r="F943" s="51" t="n">
        <v>0</v>
      </c>
      <c r="G943" s="51" t="n">
        <v>0</v>
      </c>
      <c r="H943" s="51" t="n">
        <v>0</v>
      </c>
      <c r="I943" s="52" t="n">
        <v>50</v>
      </c>
      <c r="J943" s="52" t="n">
        <v>50</v>
      </c>
      <c r="K943" s="52" t="n">
        <v>0</v>
      </c>
      <c r="L943" s="52" t="n">
        <v>0</v>
      </c>
      <c r="M943" s="52" t="n">
        <v>0</v>
      </c>
      <c r="N943" s="53" t="n">
        <f aca="false">D943*$D$7</f>
        <v>145.6</v>
      </c>
      <c r="O943" s="53" t="n">
        <f aca="false">E943*$E$7</f>
        <v>0</v>
      </c>
      <c r="P943" s="53" t="n">
        <f aca="false">F943*$F$7</f>
        <v>0</v>
      </c>
      <c r="Q943" s="53" t="n">
        <f aca="false">G943*$G$7</f>
        <v>0</v>
      </c>
      <c r="R943" s="53" t="n">
        <f aca="false">H943*$H$7</f>
        <v>0</v>
      </c>
      <c r="S943" s="53" t="n">
        <f aca="false">(N943/100)*(I943*$I$7)+(N943/100)*(J943*$J$7)</f>
        <v>291.2</v>
      </c>
      <c r="T943" s="53" t="n">
        <f aca="false">(O943/100)*(K943*$K$7)</f>
        <v>0</v>
      </c>
      <c r="U943" s="53" t="n">
        <f aca="false">(P943/100)*(K943*$K$7)+(P943/100)*(L943*$L$7)</f>
        <v>0</v>
      </c>
      <c r="V943" s="53" t="n">
        <f aca="false">(Q943/100)*(L943*$L$7)</f>
        <v>0</v>
      </c>
      <c r="W943" s="53" t="n">
        <f aca="false">(R943/100)*(K943*$K$7)+(R943/100)*(L943*$L$7)</f>
        <v>0</v>
      </c>
      <c r="X943" s="53" t="n">
        <f aca="false">N943+S943</f>
        <v>436.8</v>
      </c>
      <c r="Y943" s="53" t="n">
        <f aca="false">O943+T943</f>
        <v>0</v>
      </c>
      <c r="Z943" s="53" t="n">
        <f aca="false">P943+U943</f>
        <v>0</v>
      </c>
      <c r="AA943" s="53" t="n">
        <f aca="false">Q943+V943</f>
        <v>0</v>
      </c>
      <c r="AB943" s="53" t="n">
        <f aca="false">R943+W943</f>
        <v>0</v>
      </c>
      <c r="AC943" s="54" t="n">
        <f aca="false">ROUND(X943+Y943+Z943+AA943+AB943,1)</f>
        <v>436.8</v>
      </c>
      <c r="AD943" s="55" t="n">
        <f aca="false">(ROUND(AC943-AC939,1)/AC939)</f>
        <v>0</v>
      </c>
      <c r="AE943" s="46"/>
      <c r="AF943" s="47"/>
      <c r="AH943" s="47"/>
    </row>
    <row r="944" customFormat="false" ht="15" hidden="false" customHeight="false" outlineLevel="0" collapsed="false">
      <c r="A944" s="48" t="s">
        <v>33</v>
      </c>
      <c r="B944" s="63"/>
      <c r="C944" s="50" t="s">
        <v>9</v>
      </c>
      <c r="D944" s="51" t="n">
        <v>112</v>
      </c>
      <c r="E944" s="51" t="n">
        <v>0</v>
      </c>
      <c r="F944" s="51" t="n">
        <v>0</v>
      </c>
      <c r="G944" s="51" t="n">
        <v>0</v>
      </c>
      <c r="H944" s="51" t="n">
        <v>0</v>
      </c>
      <c r="I944" s="52" t="n">
        <v>50</v>
      </c>
      <c r="J944" s="52" t="n">
        <v>50</v>
      </c>
      <c r="K944" s="52" t="n">
        <v>0</v>
      </c>
      <c r="L944" s="52" t="n">
        <v>0</v>
      </c>
      <c r="M944" s="52" t="n">
        <v>0</v>
      </c>
      <c r="N944" s="53" t="n">
        <f aca="false">D944*$D$8</f>
        <v>145.6</v>
      </c>
      <c r="O944" s="53" t="n">
        <f aca="false">E944*$E$8</f>
        <v>0</v>
      </c>
      <c r="P944" s="53" t="n">
        <f aca="false">F944*$F$8</f>
        <v>0</v>
      </c>
      <c r="Q944" s="53" t="n">
        <f aca="false">G944*$G$8</f>
        <v>0</v>
      </c>
      <c r="R944" s="53" t="n">
        <f aca="false">H944*$H$8</f>
        <v>0</v>
      </c>
      <c r="S944" s="53" t="n">
        <f aca="false">(N944/100)*(I944*$I$8)+(N944/100)*(J944*$J$8)</f>
        <v>291.2</v>
      </c>
      <c r="T944" s="53" t="n">
        <f aca="false">(O944/100)*(K944*$K$8)</f>
        <v>0</v>
      </c>
      <c r="U944" s="53" t="n">
        <f aca="false">(P944/100)*(K944*$K$8)+(P944/100)*(L944*$L$8)</f>
        <v>0</v>
      </c>
      <c r="V944" s="53" t="n">
        <f aca="false">(Q944/100)*(L944*$L$8)</f>
        <v>0</v>
      </c>
      <c r="W944" s="53" t="n">
        <f aca="false">(R944/100)*(K944*$K$8)+(R944/100)*(L944*$L$8)</f>
        <v>0</v>
      </c>
      <c r="X944" s="53" t="n">
        <f aca="false">N944+S944</f>
        <v>436.8</v>
      </c>
      <c r="Y944" s="53" t="n">
        <f aca="false">O944+T944</f>
        <v>0</v>
      </c>
      <c r="Z944" s="53" t="n">
        <f aca="false">P944+U944</f>
        <v>0</v>
      </c>
      <c r="AA944" s="53" t="n">
        <f aca="false">Q944+V944</f>
        <v>0</v>
      </c>
      <c r="AB944" s="53" t="n">
        <f aca="false">R944+W944</f>
        <v>0</v>
      </c>
      <c r="AC944" s="54" t="n">
        <f aca="false">ROUND(X944+Y944+Z944+AA944+AB944,1)</f>
        <v>436.8</v>
      </c>
      <c r="AD944" s="55" t="n">
        <f aca="false">(ROUND(AC944-AC939,1)/AC939)</f>
        <v>0</v>
      </c>
      <c r="AE944" s="46"/>
      <c r="AF944" s="47"/>
      <c r="AH944" s="47"/>
    </row>
    <row r="945" customFormat="false" ht="15" hidden="false" customHeight="false" outlineLevel="0" collapsed="false">
      <c r="A945" s="48" t="s">
        <v>34</v>
      </c>
      <c r="B945" s="63"/>
      <c r="C945" s="50" t="s">
        <v>10</v>
      </c>
      <c r="D945" s="51" t="n">
        <v>56</v>
      </c>
      <c r="E945" s="51" t="n">
        <v>112</v>
      </c>
      <c r="F945" s="51" t="n">
        <v>0</v>
      </c>
      <c r="G945" s="51" t="n">
        <v>0</v>
      </c>
      <c r="H945" s="51" t="n">
        <v>0</v>
      </c>
      <c r="I945" s="52" t="n">
        <v>50</v>
      </c>
      <c r="J945" s="52" t="n">
        <v>50</v>
      </c>
      <c r="K945" s="52" t="n">
        <v>105</v>
      </c>
      <c r="L945" s="52" t="n">
        <v>0</v>
      </c>
      <c r="M945" s="52" t="n">
        <v>0</v>
      </c>
      <c r="N945" s="53" t="n">
        <f aca="false">D945*$D$9</f>
        <v>70</v>
      </c>
      <c r="O945" s="53" t="n">
        <f aca="false">E945*$E$9</f>
        <v>140</v>
      </c>
      <c r="P945" s="53" t="n">
        <f aca="false">F945*$F$9</f>
        <v>0</v>
      </c>
      <c r="Q945" s="53" t="n">
        <f aca="false">G945*$G$9</f>
        <v>0</v>
      </c>
      <c r="R945" s="53" t="n">
        <f aca="false">H945*$H$9</f>
        <v>0</v>
      </c>
      <c r="S945" s="53" t="n">
        <f aca="false">(N945/100)*(I945*$I$9)+(N945/100)*(J945*$J$9)</f>
        <v>70</v>
      </c>
      <c r="T945" s="53" t="n">
        <f aca="false">(O945/100)*(K945*$K$9)</f>
        <v>205.8</v>
      </c>
      <c r="U945" s="53" t="n">
        <f aca="false">(P945/100)*(K945*$K$9)+(P945/100)*(L945*$L$9)</f>
        <v>0</v>
      </c>
      <c r="V945" s="53" t="n">
        <f aca="false">(Q945/100)*(L945*$L$9)</f>
        <v>0</v>
      </c>
      <c r="W945" s="53" t="n">
        <f aca="false">(R945/100)*(K945*$K$9)+(R945/100)*(L945*$L$9)</f>
        <v>0</v>
      </c>
      <c r="X945" s="53" t="n">
        <f aca="false">N945+S945</f>
        <v>140</v>
      </c>
      <c r="Y945" s="53" t="n">
        <f aca="false">O945+T945</f>
        <v>345.8</v>
      </c>
      <c r="Z945" s="53" t="n">
        <f aca="false">P945+U945</f>
        <v>0</v>
      </c>
      <c r="AA945" s="53" t="n">
        <f aca="false">Q945+V945</f>
        <v>0</v>
      </c>
      <c r="AB945" s="53" t="n">
        <f aca="false">R945+W945</f>
        <v>0</v>
      </c>
      <c r="AC945" s="54" t="n">
        <f aca="false">ROUND(X945+Y945+Z945+AA945+AB945,1)</f>
        <v>485.8</v>
      </c>
      <c r="AD945" s="55" t="n">
        <f aca="false">(ROUND(AC945-AC939,1)/AC939)</f>
        <v>0.112179487179487</v>
      </c>
      <c r="AE945" s="46"/>
      <c r="AF945" s="47"/>
      <c r="AH945" s="47"/>
    </row>
    <row r="946" customFormat="false" ht="15" hidden="false" customHeight="false" outlineLevel="0" collapsed="false">
      <c r="A946" s="48" t="s">
        <v>35</v>
      </c>
      <c r="B946" s="63"/>
      <c r="C946" s="50" t="s">
        <v>11</v>
      </c>
      <c r="D946" s="51" t="n">
        <v>56</v>
      </c>
      <c r="E946" s="51" t="n">
        <v>0</v>
      </c>
      <c r="F946" s="51" t="n">
        <v>112</v>
      </c>
      <c r="G946" s="51" t="n">
        <v>0</v>
      </c>
      <c r="H946" s="51" t="n">
        <v>0</v>
      </c>
      <c r="I946" s="52" t="n">
        <v>50</v>
      </c>
      <c r="J946" s="52" t="n">
        <v>50</v>
      </c>
      <c r="K946" s="52" t="n">
        <v>52.5</v>
      </c>
      <c r="L946" s="52" t="n">
        <v>52.5</v>
      </c>
      <c r="M946" s="52" t="n">
        <v>0</v>
      </c>
      <c r="N946" s="53" t="n">
        <f aca="false">D946*$D$10</f>
        <v>70</v>
      </c>
      <c r="O946" s="53" t="n">
        <f aca="false">E946*$E$10</f>
        <v>0</v>
      </c>
      <c r="P946" s="53" t="n">
        <f aca="false">F946*$F$10</f>
        <v>140</v>
      </c>
      <c r="Q946" s="53" t="n">
        <f aca="false">G946*$G$10</f>
        <v>0</v>
      </c>
      <c r="R946" s="53" t="n">
        <f aca="false">H946*$H$10</f>
        <v>0</v>
      </c>
      <c r="S946" s="53" t="n">
        <f aca="false">(N946/100)*(I946*$I$10)+(N946/100)*(J946*$J$10)</f>
        <v>70</v>
      </c>
      <c r="T946" s="53" t="n">
        <f aca="false">(O946/100)*(K946*$J$10)</f>
        <v>0</v>
      </c>
      <c r="U946" s="53" t="n">
        <f aca="false">(P946/100)*(K946*$K$10)+(P946/100)*(L946*$L$10)</f>
        <v>205.8</v>
      </c>
      <c r="V946" s="53" t="n">
        <f aca="false">(Q946/100)*(L946*$L$10)</f>
        <v>0</v>
      </c>
      <c r="W946" s="53" t="n">
        <f aca="false">(R946/100)*(K946*$K$10)+(R946/100)*(L946*$L$10)</f>
        <v>0</v>
      </c>
      <c r="X946" s="53" t="n">
        <f aca="false">N946+S946</f>
        <v>140</v>
      </c>
      <c r="Y946" s="53" t="n">
        <f aca="false">O946+T946</f>
        <v>0</v>
      </c>
      <c r="Z946" s="53" t="n">
        <f aca="false">P946+U946</f>
        <v>345.8</v>
      </c>
      <c r="AA946" s="53" t="n">
        <f aca="false">Q946+V946</f>
        <v>0</v>
      </c>
      <c r="AB946" s="53" t="n">
        <f aca="false">R946+W946</f>
        <v>0</v>
      </c>
      <c r="AC946" s="54" t="n">
        <f aca="false">ROUND(X946+Y946+Z946+AA946+AB946,1)</f>
        <v>485.8</v>
      </c>
      <c r="AD946" s="55" t="n">
        <f aca="false">(ROUND(AC946-AC939,1)/AC939)</f>
        <v>0.112179487179487</v>
      </c>
      <c r="AE946" s="46"/>
      <c r="AF946" s="47"/>
      <c r="AH946" s="47"/>
    </row>
    <row r="947" customFormat="false" ht="15" hidden="false" customHeight="false" outlineLevel="0" collapsed="false">
      <c r="A947" s="48" t="s">
        <v>36</v>
      </c>
      <c r="B947" s="63"/>
      <c r="C947" s="50" t="s">
        <v>12</v>
      </c>
      <c r="D947" s="51" t="n">
        <v>56</v>
      </c>
      <c r="E947" s="51" t="n">
        <v>0</v>
      </c>
      <c r="F947" s="51" t="n">
        <v>0</v>
      </c>
      <c r="G947" s="51" t="n">
        <v>112</v>
      </c>
      <c r="H947" s="51" t="n">
        <v>0</v>
      </c>
      <c r="I947" s="52" t="n">
        <v>50</v>
      </c>
      <c r="J947" s="52" t="n">
        <v>50</v>
      </c>
      <c r="K947" s="52" t="n">
        <v>0</v>
      </c>
      <c r="L947" s="52" t="n">
        <v>105</v>
      </c>
      <c r="M947" s="52" t="n">
        <v>0</v>
      </c>
      <c r="N947" s="53" t="n">
        <f aca="false">D947*$D$11</f>
        <v>70</v>
      </c>
      <c r="O947" s="53" t="n">
        <f aca="false">E947*$E$11</f>
        <v>0</v>
      </c>
      <c r="P947" s="53" t="n">
        <f aca="false">F947*$F$11</f>
        <v>0</v>
      </c>
      <c r="Q947" s="53" t="n">
        <f aca="false">G947*$G$11</f>
        <v>140</v>
      </c>
      <c r="R947" s="53" t="n">
        <f aca="false">H947*$H$11</f>
        <v>0</v>
      </c>
      <c r="S947" s="53" t="n">
        <f aca="false">(N947/100)*(I947*$I$11)+(N947/100)*(J947*$J$11)</f>
        <v>70</v>
      </c>
      <c r="T947" s="53" t="n">
        <f aca="false">(O947/100)*(K947*$K$11)</f>
        <v>0</v>
      </c>
      <c r="U947" s="53" t="n">
        <f aca="false">(P947/100)*(K947*$K$11)+(P947/100)*(L947*$L$11)</f>
        <v>0</v>
      </c>
      <c r="V947" s="53" t="n">
        <f aca="false">(Q947/100)*(L947*$L$11)</f>
        <v>205.8</v>
      </c>
      <c r="W947" s="53" t="n">
        <f aca="false">(R947/100)*(K947*$K$11)+(R947/100)*(L947*$L$11)</f>
        <v>0</v>
      </c>
      <c r="X947" s="53" t="n">
        <f aca="false">N947+S947</f>
        <v>140</v>
      </c>
      <c r="Y947" s="53" t="n">
        <f aca="false">O947+T947</f>
        <v>0</v>
      </c>
      <c r="Z947" s="53" t="n">
        <f aca="false">P947+U947</f>
        <v>0</v>
      </c>
      <c r="AA947" s="53" t="n">
        <f aca="false">Q947+V947</f>
        <v>345.8</v>
      </c>
      <c r="AB947" s="53" t="n">
        <f aca="false">R947+W947</f>
        <v>0</v>
      </c>
      <c r="AC947" s="54" t="n">
        <f aca="false">ROUND(X947+Y947+Z947+AA947+AB947,1)</f>
        <v>485.8</v>
      </c>
      <c r="AD947" s="55" t="n">
        <f aca="false">(ROUND(AC947-AC939,1)/AC939)</f>
        <v>0.112179487179487</v>
      </c>
      <c r="AE947" s="46"/>
      <c r="AF947" s="47"/>
      <c r="AH947" s="47"/>
    </row>
    <row r="948" customFormat="false" ht="15" hidden="false" customHeight="false" outlineLevel="0" collapsed="false">
      <c r="A948" s="48" t="s">
        <v>37</v>
      </c>
      <c r="B948" s="63"/>
      <c r="C948" s="50" t="s">
        <v>13</v>
      </c>
      <c r="D948" s="51" t="n">
        <v>56</v>
      </c>
      <c r="E948" s="51" t="n">
        <v>0</v>
      </c>
      <c r="F948" s="51" t="n">
        <v>0</v>
      </c>
      <c r="G948" s="51" t="n">
        <v>0</v>
      </c>
      <c r="H948" s="51" t="n">
        <v>112</v>
      </c>
      <c r="I948" s="52" t="n">
        <v>50</v>
      </c>
      <c r="J948" s="52" t="n">
        <v>50</v>
      </c>
      <c r="K948" s="52" t="n">
        <v>52.5</v>
      </c>
      <c r="L948" s="52" t="n">
        <v>52.5</v>
      </c>
      <c r="M948" s="52" t="n">
        <v>0</v>
      </c>
      <c r="N948" s="53" t="n">
        <f aca="false">D948*$D$12</f>
        <v>70</v>
      </c>
      <c r="O948" s="53" t="n">
        <f aca="false">E948*$E$12</f>
        <v>0</v>
      </c>
      <c r="P948" s="53" t="n">
        <f aca="false">F948*$F$12</f>
        <v>0</v>
      </c>
      <c r="Q948" s="53" t="n">
        <f aca="false">G948*$G$12</f>
        <v>0</v>
      </c>
      <c r="R948" s="53" t="n">
        <f aca="false">H948*$H$12</f>
        <v>140</v>
      </c>
      <c r="S948" s="53" t="n">
        <f aca="false">(N948/100)*(I948*$I$12)+(N948/100)*(J948*$J$12)</f>
        <v>70</v>
      </c>
      <c r="T948" s="53" t="n">
        <f aca="false">(O948/100)*(K948*$K$12)</f>
        <v>0</v>
      </c>
      <c r="U948" s="53" t="n">
        <f aca="false">(P948/100)*(K948*$K$12)+(P948/100)*(L948*$L$12)</f>
        <v>0</v>
      </c>
      <c r="V948" s="53" t="n">
        <f aca="false">(Q948/100)*(L948*$L$12)</f>
        <v>0</v>
      </c>
      <c r="W948" s="53" t="n">
        <f aca="false">(R948/100)*(K948*$K$12)+(R948/100)*(L948*$L$12)</f>
        <v>205.8</v>
      </c>
      <c r="X948" s="53" t="n">
        <f aca="false">N948+S948</f>
        <v>140</v>
      </c>
      <c r="Y948" s="53" t="n">
        <f aca="false">O948+T948</f>
        <v>0</v>
      </c>
      <c r="Z948" s="53" t="n">
        <f aca="false">P948+U948</f>
        <v>0</v>
      </c>
      <c r="AA948" s="53" t="n">
        <f aca="false">Q948+V948</f>
        <v>0</v>
      </c>
      <c r="AB948" s="53" t="n">
        <f aca="false">R948+W948</f>
        <v>345.8</v>
      </c>
      <c r="AC948" s="54" t="n">
        <f aca="false">ROUND(X948+Y948+Z948+AA948+AB948,1)</f>
        <v>485.8</v>
      </c>
      <c r="AD948" s="55" t="n">
        <f aca="false">(ROUND(AC948-AC939,1)/AC939)</f>
        <v>0.112179487179487</v>
      </c>
      <c r="AE948" s="46"/>
      <c r="AF948" s="47"/>
      <c r="AH948" s="47"/>
    </row>
    <row r="949" customFormat="false" ht="15" hidden="false" customHeight="false" outlineLevel="0" collapsed="false">
      <c r="A949" s="48" t="s">
        <v>38</v>
      </c>
      <c r="B949" s="63"/>
      <c r="C949" s="50" t="s">
        <v>14</v>
      </c>
      <c r="D949" s="51" t="n">
        <v>112</v>
      </c>
      <c r="E949" s="51" t="n">
        <v>0</v>
      </c>
      <c r="F949" s="51" t="n">
        <v>0</v>
      </c>
      <c r="G949" s="51" t="n">
        <v>0</v>
      </c>
      <c r="H949" s="51" t="n">
        <v>0</v>
      </c>
      <c r="I949" s="52" t="n">
        <v>50</v>
      </c>
      <c r="J949" s="52" t="n">
        <v>50</v>
      </c>
      <c r="K949" s="52" t="n">
        <v>0</v>
      </c>
      <c r="L949" s="52" t="n">
        <v>0</v>
      </c>
      <c r="M949" s="52" t="n">
        <v>80</v>
      </c>
      <c r="N949" s="53" t="n">
        <f aca="false">D949*$D$13</f>
        <v>140</v>
      </c>
      <c r="O949" s="53" t="n">
        <f aca="false">E949*$E$13</f>
        <v>0</v>
      </c>
      <c r="P949" s="53" t="n">
        <f aca="false">F949*$F$13</f>
        <v>0</v>
      </c>
      <c r="Q949" s="53" t="n">
        <f aca="false">G949*$G$13</f>
        <v>0</v>
      </c>
      <c r="R949" s="53" t="n">
        <f aca="false">H949*$H$13</f>
        <v>0</v>
      </c>
      <c r="S949" s="53" t="n">
        <f aca="false">(N949/100)*(I949*$I$13)+(N949/100)*(J949*$J$13)+(N949/100)*(M949*$M$13)</f>
        <v>364</v>
      </c>
      <c r="T949" s="53" t="n">
        <f aca="false">(O949/100)*(K949*$K$13)+(O949/100)*(M949*$M$13)</f>
        <v>0</v>
      </c>
      <c r="U949" s="53" t="n">
        <f aca="false">(P949/100)*(K949*$K$13)+(P949/100)*(L949*$L$13)+(P949/100)*(M949*$M$13)</f>
        <v>0</v>
      </c>
      <c r="V949" s="53" t="n">
        <f aca="false">(Q949/100)*(L949*$L$13)+(Q949/100)*(M949*$M$13)</f>
        <v>0</v>
      </c>
      <c r="W949" s="53" t="n">
        <f aca="false">(R949/100)*(K949*$K$13)+(R949/100)*(L949*$L$13)+(R949/100)*(M949*$M$13)</f>
        <v>0</v>
      </c>
      <c r="X949" s="53" t="n">
        <f aca="false">N949+S949</f>
        <v>504</v>
      </c>
      <c r="Y949" s="53" t="n">
        <f aca="false">O949+T949</f>
        <v>0</v>
      </c>
      <c r="Z949" s="53" t="n">
        <f aca="false">P949+U949</f>
        <v>0</v>
      </c>
      <c r="AA949" s="53" t="n">
        <f aca="false">Q949+V949</f>
        <v>0</v>
      </c>
      <c r="AB949" s="53" t="n">
        <f aca="false">R949+W949</f>
        <v>0</v>
      </c>
      <c r="AC949" s="54" t="n">
        <f aca="false">ROUND(X949+Y949+Z949+AA949+AB949,1)</f>
        <v>504</v>
      </c>
      <c r="AD949" s="55" t="n">
        <f aca="false">(ROUND(AC949-AC939,1)/AC939)</f>
        <v>0.153846153846154</v>
      </c>
      <c r="AE949" s="46"/>
      <c r="AF949" s="47"/>
      <c r="AH949" s="47"/>
    </row>
    <row r="950" customFormat="false" ht="15" hidden="false" customHeight="false" outlineLevel="0" collapsed="false">
      <c r="A950" s="48" t="s">
        <v>39</v>
      </c>
      <c r="B950" s="63"/>
      <c r="C950" s="50" t="s">
        <v>15</v>
      </c>
      <c r="D950" s="51" t="n">
        <v>112</v>
      </c>
      <c r="E950" s="51" t="n">
        <v>0</v>
      </c>
      <c r="F950" s="51" t="n">
        <v>0</v>
      </c>
      <c r="G950" s="51" t="n">
        <v>0</v>
      </c>
      <c r="H950" s="51" t="n">
        <v>0</v>
      </c>
      <c r="I950" s="52" t="n">
        <v>50</v>
      </c>
      <c r="J950" s="52" t="n">
        <v>50</v>
      </c>
      <c r="K950" s="52" t="n">
        <v>80</v>
      </c>
      <c r="L950" s="52" t="n">
        <v>0</v>
      </c>
      <c r="M950" s="52" t="n">
        <v>0</v>
      </c>
      <c r="N950" s="53" t="n">
        <f aca="false">D950*$D$14</f>
        <v>140</v>
      </c>
      <c r="O950" s="53" t="n">
        <f aca="false">E950*$E$14</f>
        <v>0</v>
      </c>
      <c r="P950" s="53" t="n">
        <f aca="false">F950*$F$14</f>
        <v>0</v>
      </c>
      <c r="Q950" s="53" t="n">
        <f aca="false">G950*$G$14</f>
        <v>0</v>
      </c>
      <c r="R950" s="53" t="n">
        <f aca="false">H950*$H$14</f>
        <v>0</v>
      </c>
      <c r="S950" s="53" t="n">
        <f aca="false">(N950/100)*(I950*$I$14)+(N950/100)*(J950*$J$14)+(N950/100)*(K950*$K$14)</f>
        <v>364</v>
      </c>
      <c r="T950" s="53" t="n">
        <f aca="false">(O950/100)*(K950*$K$14)</f>
        <v>0</v>
      </c>
      <c r="U950" s="53" t="n">
        <f aca="false">(P950/100)*(K950*$K$14)+(P950/100)*(L950*$L$14)</f>
        <v>0</v>
      </c>
      <c r="V950" s="53" t="n">
        <f aca="false">(Q950/100)*(L950*$L$14)</f>
        <v>0</v>
      </c>
      <c r="W950" s="53" t="n">
        <f aca="false">(R950/100)*(K950*$L$14)+(R950/100)*(L950*$M$14)</f>
        <v>0</v>
      </c>
      <c r="X950" s="53" t="n">
        <f aca="false">N950+S950</f>
        <v>504</v>
      </c>
      <c r="Y950" s="53" t="n">
        <f aca="false">O950+T950</f>
        <v>0</v>
      </c>
      <c r="Z950" s="53" t="n">
        <f aca="false">P950+U950</f>
        <v>0</v>
      </c>
      <c r="AA950" s="53" t="n">
        <f aca="false">Q950+V950</f>
        <v>0</v>
      </c>
      <c r="AB950" s="53" t="n">
        <f aca="false">R950+W950</f>
        <v>0</v>
      </c>
      <c r="AC950" s="54" t="n">
        <f aca="false">ROUND(X950+Y950+Z950+AA950+AB950,1)</f>
        <v>504</v>
      </c>
      <c r="AD950" s="55" t="n">
        <f aca="false">(ROUND(AC950-AC939,1)/AC939)</f>
        <v>0.153846153846154</v>
      </c>
      <c r="AE950" s="46"/>
      <c r="AF950" s="47"/>
      <c r="AH950" s="47"/>
    </row>
    <row r="951" customFormat="false" ht="15" hidden="false" customHeight="false" outlineLevel="0" collapsed="false">
      <c r="A951" s="48"/>
      <c r="B951" s="63"/>
      <c r="C951" s="50" t="s">
        <v>16</v>
      </c>
      <c r="D951" s="51" t="n">
        <v>112</v>
      </c>
      <c r="E951" s="51" t="n">
        <v>0</v>
      </c>
      <c r="F951" s="51" t="n">
        <v>0</v>
      </c>
      <c r="G951" s="51" t="n">
        <v>0</v>
      </c>
      <c r="H951" s="51" t="n">
        <v>0</v>
      </c>
      <c r="I951" s="52" t="n">
        <v>50</v>
      </c>
      <c r="J951" s="52" t="n">
        <v>50</v>
      </c>
      <c r="K951" s="52" t="n">
        <v>0</v>
      </c>
      <c r="L951" s="52" t="n">
        <v>80</v>
      </c>
      <c r="M951" s="52" t="n">
        <v>0</v>
      </c>
      <c r="N951" s="53" t="n">
        <f aca="false">D951*$D$15</f>
        <v>140</v>
      </c>
      <c r="O951" s="53" t="n">
        <f aca="false">E951*$E$15</f>
        <v>0</v>
      </c>
      <c r="P951" s="53" t="n">
        <f aca="false">F951*$F$15</f>
        <v>0</v>
      </c>
      <c r="Q951" s="53" t="n">
        <f aca="false">G951*$G$15</f>
        <v>0</v>
      </c>
      <c r="R951" s="53" t="n">
        <f aca="false">H951*$H$15</f>
        <v>0</v>
      </c>
      <c r="S951" s="53" t="n">
        <f aca="false">(N951/100)*(I951*$I$15)+(N951/100)*(J951*$J$15)+(N951/100)*(L951*$L$15)</f>
        <v>364</v>
      </c>
      <c r="T951" s="53" t="n">
        <f aca="false">(O951/100)*(K951*$K$15)</f>
        <v>0</v>
      </c>
      <c r="U951" s="53" t="n">
        <f aca="false">(P951/100)*(K951*$K$15)+(P951/100)*(L951*$L$15)</f>
        <v>0</v>
      </c>
      <c r="V951" s="53" t="n">
        <f aca="false">(Q951/100)*(L951*$L$15)</f>
        <v>0</v>
      </c>
      <c r="W951" s="53" t="n">
        <f aca="false">(R951/100)*(K951*$K$15)+(R951/100)*(L951*$L$15)</f>
        <v>0</v>
      </c>
      <c r="X951" s="53" t="n">
        <f aca="false">N951+S951</f>
        <v>504</v>
      </c>
      <c r="Y951" s="53" t="n">
        <f aca="false">O951+T951</f>
        <v>0</v>
      </c>
      <c r="Z951" s="53" t="n">
        <f aca="false">P951+U951</f>
        <v>0</v>
      </c>
      <c r="AA951" s="53" t="n">
        <f aca="false">Q951+V951</f>
        <v>0</v>
      </c>
      <c r="AB951" s="53" t="n">
        <f aca="false">R951+W951</f>
        <v>0</v>
      </c>
      <c r="AC951" s="54" t="n">
        <f aca="false">ROUND(X951+Y951+Z951+AA951+AB951,1)</f>
        <v>504</v>
      </c>
      <c r="AD951" s="55" t="n">
        <f aca="false">(ROUND(AC951-AC939,1)/AC939)</f>
        <v>0.153846153846154</v>
      </c>
      <c r="AE951" s="46"/>
      <c r="AF951" s="47"/>
      <c r="AH951" s="47"/>
    </row>
    <row r="952" customFormat="false" ht="15" hidden="false" customHeight="false" outlineLevel="0" collapsed="false">
      <c r="A952" s="48"/>
      <c r="B952" s="63"/>
      <c r="C952" s="50" t="s">
        <v>17</v>
      </c>
      <c r="D952" s="51" t="n">
        <v>112</v>
      </c>
      <c r="E952" s="51" t="n">
        <v>0</v>
      </c>
      <c r="F952" s="51" t="n">
        <v>0</v>
      </c>
      <c r="G952" s="51" t="n">
        <v>0</v>
      </c>
      <c r="H952" s="51" t="n">
        <v>0</v>
      </c>
      <c r="I952" s="52" t="n">
        <v>50</v>
      </c>
      <c r="J952" s="52" t="n">
        <v>82</v>
      </c>
      <c r="K952" s="52" t="n">
        <v>0</v>
      </c>
      <c r="L952" s="52" t="n">
        <v>0</v>
      </c>
      <c r="M952" s="52" t="n">
        <v>0</v>
      </c>
      <c r="N952" s="53" t="n">
        <f aca="false">D952*$D$16</f>
        <v>140</v>
      </c>
      <c r="O952" s="53" t="n">
        <f aca="false">E952*$E$16</f>
        <v>0</v>
      </c>
      <c r="P952" s="53" t="n">
        <f aca="false">F952*$F$16</f>
        <v>0</v>
      </c>
      <c r="Q952" s="53" t="n">
        <f aca="false">G952*$G$16</f>
        <v>0</v>
      </c>
      <c r="R952" s="53" t="n">
        <f aca="false">H952*$H$16</f>
        <v>0</v>
      </c>
      <c r="S952" s="53" t="n">
        <f aca="false">(N952/100)*(I952*$I$16)+(N952/100)*(J952*$J$16)</f>
        <v>357</v>
      </c>
      <c r="T952" s="53" t="n">
        <f aca="false">(O952/100)*(K952*$K$16)</f>
        <v>0</v>
      </c>
      <c r="U952" s="53" t="n">
        <f aca="false">(P952/100)*(K952*$K$16)+(P952/100)*(L952*$L$16)</f>
        <v>0</v>
      </c>
      <c r="V952" s="53" t="n">
        <f aca="false">(Q952/100)*(L952*$L$16)</f>
        <v>0</v>
      </c>
      <c r="W952" s="53" t="n">
        <f aca="false">(R952/100)*(K952*$K$16)+(R952/100)*(L952*$L$16)</f>
        <v>0</v>
      </c>
      <c r="X952" s="53" t="n">
        <f aca="false">N952+S952</f>
        <v>497</v>
      </c>
      <c r="Y952" s="53" t="n">
        <f aca="false">O952+T952</f>
        <v>0</v>
      </c>
      <c r="Z952" s="53" t="n">
        <f aca="false">P952+U952</f>
        <v>0</v>
      </c>
      <c r="AA952" s="53" t="n">
        <f aca="false">Q952+V952</f>
        <v>0</v>
      </c>
      <c r="AB952" s="53" t="n">
        <f aca="false">R952+W952</f>
        <v>0</v>
      </c>
      <c r="AC952" s="54" t="n">
        <f aca="false">ROUND(X952+Y952+Z952+AA952+AB952,1)</f>
        <v>497</v>
      </c>
      <c r="AD952" s="55" t="n">
        <f aca="false">(ROUND(AC952-AC939,1)/AC939)</f>
        <v>0.137820512820513</v>
      </c>
      <c r="AE952" s="46" t="s">
        <v>28</v>
      </c>
      <c r="AF952" s="47"/>
      <c r="AH952" s="47"/>
    </row>
    <row r="953" customFormat="false" ht="15" hidden="false" customHeight="false" outlineLevel="0" collapsed="false">
      <c r="A953" s="48"/>
      <c r="B953" s="63"/>
      <c r="C953" s="50" t="s">
        <v>18</v>
      </c>
      <c r="D953" s="51" t="n">
        <v>112</v>
      </c>
      <c r="E953" s="51" t="n">
        <v>0</v>
      </c>
      <c r="F953" s="51" t="n">
        <v>0</v>
      </c>
      <c r="G953" s="51" t="n">
        <v>0</v>
      </c>
      <c r="H953" s="51" t="n">
        <v>0</v>
      </c>
      <c r="I953" s="52" t="n">
        <v>82</v>
      </c>
      <c r="J953" s="52" t="n">
        <v>50</v>
      </c>
      <c r="K953" s="52" t="n">
        <v>0</v>
      </c>
      <c r="L953" s="52" t="n">
        <v>0</v>
      </c>
      <c r="M953" s="52" t="n">
        <v>0</v>
      </c>
      <c r="N953" s="53" t="n">
        <f aca="false">D953*$D$17</f>
        <v>140</v>
      </c>
      <c r="O953" s="53" t="n">
        <f aca="false">E953*$E$17</f>
        <v>0</v>
      </c>
      <c r="P953" s="53" t="n">
        <f aca="false">F953*$F$17</f>
        <v>0</v>
      </c>
      <c r="Q953" s="53" t="n">
        <f aca="false">G953*$G$17</f>
        <v>0</v>
      </c>
      <c r="R953" s="53" t="n">
        <f aca="false">H953*$H$17</f>
        <v>0</v>
      </c>
      <c r="S953" s="53" t="n">
        <f aca="false">(N953/100)*(I953*$I$17)+(N953/100)*(J953*$J$17)</f>
        <v>357</v>
      </c>
      <c r="T953" s="53" t="n">
        <f aca="false">(O953/100)*(K953*$K$17)</f>
        <v>0</v>
      </c>
      <c r="U953" s="53" t="n">
        <f aca="false">(P953/100)*(K953*$K$17)+(P953/100)*(L953*$L$17)</f>
        <v>0</v>
      </c>
      <c r="V953" s="53" t="n">
        <f aca="false">(Q953/100)*(L953*$L$17)</f>
        <v>0</v>
      </c>
      <c r="W953" s="53" t="n">
        <f aca="false">(R953/100)*(K953*$K$17)+(R953/100)*(L953*$L$17)</f>
        <v>0</v>
      </c>
      <c r="X953" s="53" t="n">
        <f aca="false">N953+S953</f>
        <v>497</v>
      </c>
      <c r="Y953" s="53" t="n">
        <f aca="false">O953+T953</f>
        <v>0</v>
      </c>
      <c r="Z953" s="53" t="n">
        <f aca="false">P953+U953</f>
        <v>0</v>
      </c>
      <c r="AA953" s="53" t="n">
        <f aca="false">Q953+V953</f>
        <v>0</v>
      </c>
      <c r="AB953" s="53" t="n">
        <f aca="false">R953+W953</f>
        <v>0</v>
      </c>
      <c r="AC953" s="54" t="n">
        <f aca="false">ROUND(X953+Y953+Z953+AA953+AB953,1)</f>
        <v>497</v>
      </c>
      <c r="AD953" s="55" t="n">
        <f aca="false">(ROUND(AC953-AC939,1)/AC939)</f>
        <v>0.137820512820513</v>
      </c>
      <c r="AE953" s="46"/>
      <c r="AF953" s="47"/>
      <c r="AH953" s="47"/>
    </row>
    <row r="954" customFormat="false" ht="15" hidden="false" customHeight="false" outlineLevel="0" collapsed="false">
      <c r="A954" s="56" t="s">
        <v>19</v>
      </c>
      <c r="B954" s="60" t="s">
        <v>108</v>
      </c>
      <c r="C954" s="40" t="s">
        <v>53</v>
      </c>
      <c r="D954" s="41" t="n">
        <v>120</v>
      </c>
      <c r="E954" s="41" t="n">
        <v>50</v>
      </c>
      <c r="F954" s="41" t="n">
        <v>0</v>
      </c>
      <c r="G954" s="41" t="n">
        <v>0</v>
      </c>
      <c r="H954" s="41" t="n">
        <v>0</v>
      </c>
      <c r="I954" s="42" t="n">
        <v>10</v>
      </c>
      <c r="J954" s="42" t="n">
        <v>40</v>
      </c>
      <c r="K954" s="42" t="n">
        <v>50</v>
      </c>
      <c r="L954" s="42" t="n">
        <v>0</v>
      </c>
      <c r="M954" s="42" t="n">
        <v>0</v>
      </c>
      <c r="N954" s="43" t="n">
        <f aca="false">D954*$D$3</f>
        <v>156</v>
      </c>
      <c r="O954" s="43" t="n">
        <f aca="false">E954*$E$3</f>
        <v>65</v>
      </c>
      <c r="P954" s="43" t="n">
        <f aca="false">F954*$F$3</f>
        <v>0</v>
      </c>
      <c r="Q954" s="43" t="n">
        <f aca="false">G954*$G$3</f>
        <v>0</v>
      </c>
      <c r="R954" s="43" t="n">
        <f aca="false">H954*$H$3</f>
        <v>0</v>
      </c>
      <c r="S954" s="43" t="n">
        <f aca="false">(N954/100)*(I954*$I$3)+(N954/100)*(J954*$J$3)</f>
        <v>156</v>
      </c>
      <c r="T954" s="43" t="n">
        <f aca="false">(O954/100)*(K954*$K$3)</f>
        <v>65</v>
      </c>
      <c r="U954" s="43" t="n">
        <f aca="false">(P954/100)*(K954*$K$3)+(P954/100)*(L954*$L$3)</f>
        <v>0</v>
      </c>
      <c r="V954" s="43" t="n">
        <f aca="false">(Q954/100)*(L954*$L$3)</f>
        <v>0</v>
      </c>
      <c r="W954" s="43" t="n">
        <f aca="false">(R954/100)*(K954*$K$3)+(R954/100)*(L954*$L$3)</f>
        <v>0</v>
      </c>
      <c r="X954" s="43" t="n">
        <f aca="false">N954+S954</f>
        <v>312</v>
      </c>
      <c r="Y954" s="43" t="n">
        <f aca="false">O954+T954</f>
        <v>130</v>
      </c>
      <c r="Z954" s="43" t="n">
        <f aca="false">P954+U954</f>
        <v>0</v>
      </c>
      <c r="AA954" s="43" t="n">
        <f aca="false">Q954+V954</f>
        <v>0</v>
      </c>
      <c r="AB954" s="43" t="n">
        <f aca="false">R954+W954</f>
        <v>0</v>
      </c>
      <c r="AC954" s="44" t="n">
        <f aca="false">ROUND(X954+Y954+Z954+AA954+AB954,1)</f>
        <v>442</v>
      </c>
      <c r="AD954" s="45"/>
      <c r="AE954" s="46"/>
      <c r="AF954" s="47"/>
      <c r="AH954" s="47"/>
    </row>
    <row r="955" customFormat="false" ht="15" hidden="false" customHeight="false" outlineLevel="0" collapsed="false">
      <c r="A955" s="48" t="s">
        <v>29</v>
      </c>
      <c r="B955" s="61" t="n">
        <v>10</v>
      </c>
      <c r="C955" s="50" t="s">
        <v>5</v>
      </c>
      <c r="D955" s="51" t="n">
        <v>120</v>
      </c>
      <c r="E955" s="51" t="n">
        <v>50</v>
      </c>
      <c r="F955" s="51" t="n">
        <v>0</v>
      </c>
      <c r="G955" s="51" t="n">
        <v>0</v>
      </c>
      <c r="H955" s="51" t="n">
        <v>0</v>
      </c>
      <c r="I955" s="52" t="n">
        <v>20</v>
      </c>
      <c r="J955" s="52" t="n">
        <v>50</v>
      </c>
      <c r="K955" s="52" t="n">
        <v>50</v>
      </c>
      <c r="L955" s="52" t="n">
        <v>0</v>
      </c>
      <c r="M955" s="52" t="n">
        <v>0</v>
      </c>
      <c r="N955" s="53" t="n">
        <f aca="false">D955*$D$4</f>
        <v>150</v>
      </c>
      <c r="O955" s="53" t="n">
        <f aca="false">E955*$E$4</f>
        <v>62.5</v>
      </c>
      <c r="P955" s="53" t="n">
        <f aca="false">F955*$F$4</f>
        <v>0</v>
      </c>
      <c r="Q955" s="53" t="n">
        <f aca="false">G955*$G$4</f>
        <v>0</v>
      </c>
      <c r="R955" s="53" t="n">
        <f aca="false">H955*$H$4</f>
        <v>0</v>
      </c>
      <c r="S955" s="53" t="n">
        <f aca="false">(N955/100)*(I955*$I$4)+(N955/100)*(J955*$J$4)</f>
        <v>210</v>
      </c>
      <c r="T955" s="53" t="n">
        <f aca="false">(O955/100)*(K955*$K$4)</f>
        <v>62.5</v>
      </c>
      <c r="U955" s="53" t="n">
        <f aca="false">(P955/100)*(K955*$K$4)+(P955/100)*(L955*$L$4)</f>
        <v>0</v>
      </c>
      <c r="V955" s="53" t="n">
        <f aca="false">(Q955/100)*(L955*$L$4)</f>
        <v>0</v>
      </c>
      <c r="W955" s="53" t="n">
        <f aca="false">(R955/100)*(K955*$K$4)+(R955/100)*(L955*$L$4)</f>
        <v>0</v>
      </c>
      <c r="X955" s="53" t="n">
        <f aca="false">N955+S955</f>
        <v>360</v>
      </c>
      <c r="Y955" s="53" t="n">
        <f aca="false">O955+T955</f>
        <v>125</v>
      </c>
      <c r="Z955" s="53" t="n">
        <f aca="false">P955+U955</f>
        <v>0</v>
      </c>
      <c r="AA955" s="53" t="n">
        <f aca="false">Q955+V955</f>
        <v>0</v>
      </c>
      <c r="AB955" s="53" t="n">
        <f aca="false">R955+W955</f>
        <v>0</v>
      </c>
      <c r="AC955" s="54" t="n">
        <f aca="false">ROUND(X955+Y955+Z955+AA955+AB955,1)</f>
        <v>485</v>
      </c>
      <c r="AD955" s="55" t="n">
        <f aca="false">(ROUND(AC955-AC954,1)/AC954)</f>
        <v>0.0972850678733032</v>
      </c>
      <c r="AE955" s="46"/>
      <c r="AF955" s="47"/>
      <c r="AH955" s="47"/>
    </row>
    <row r="956" customFormat="false" ht="15" hidden="false" customHeight="false" outlineLevel="0" collapsed="false">
      <c r="A956" s="48" t="s">
        <v>30</v>
      </c>
      <c r="B956" s="61" t="n">
        <v>20</v>
      </c>
      <c r="C956" s="50" t="s">
        <v>6</v>
      </c>
      <c r="D956" s="51" t="n">
        <v>120</v>
      </c>
      <c r="E956" s="51" t="n">
        <v>50</v>
      </c>
      <c r="F956" s="51" t="n">
        <v>0</v>
      </c>
      <c r="G956" s="51" t="n">
        <v>0</v>
      </c>
      <c r="H956" s="51" t="n">
        <v>0</v>
      </c>
      <c r="I956" s="52" t="n">
        <v>10</v>
      </c>
      <c r="J956" s="52" t="n">
        <v>40</v>
      </c>
      <c r="K956" s="52" t="n">
        <v>50</v>
      </c>
      <c r="L956" s="52" t="n">
        <v>0</v>
      </c>
      <c r="M956" s="52" t="n">
        <v>0</v>
      </c>
      <c r="N956" s="53" t="n">
        <f aca="false">D956*$D$5</f>
        <v>156</v>
      </c>
      <c r="O956" s="53" t="n">
        <f aca="false">E956*$E$5</f>
        <v>65</v>
      </c>
      <c r="P956" s="53" t="n">
        <f aca="false">F956*$F$5</f>
        <v>0</v>
      </c>
      <c r="Q956" s="53" t="n">
        <f aca="false">G956*$G$5</f>
        <v>0</v>
      </c>
      <c r="R956" s="53" t="n">
        <f aca="false">H956*$H$5</f>
        <v>0</v>
      </c>
      <c r="S956" s="53" t="n">
        <f aca="false">(N956/100)*(I956*$I$5)+(N956/100)*(J956*$J$5)</f>
        <v>156</v>
      </c>
      <c r="T956" s="53" t="n">
        <f aca="false">(O956/100)*(K956*$K$5)</f>
        <v>65</v>
      </c>
      <c r="U956" s="53" t="n">
        <f aca="false">(P956/100)*(K956*$K$5)+(P956/100)*(L956*$L$5)</f>
        <v>0</v>
      </c>
      <c r="V956" s="53" t="n">
        <f aca="false">(Q956/100)*(L956*$L$5)</f>
        <v>0</v>
      </c>
      <c r="W956" s="53" t="n">
        <f aca="false">(R956/100)*(K956*$K$5)+(R956/100)*(L956*$L$5)</f>
        <v>0</v>
      </c>
      <c r="X956" s="53" t="n">
        <f aca="false">N956+S956</f>
        <v>312</v>
      </c>
      <c r="Y956" s="53" t="n">
        <f aca="false">O956+T956</f>
        <v>130</v>
      </c>
      <c r="Z956" s="53" t="n">
        <f aca="false">P956+U956</f>
        <v>0</v>
      </c>
      <c r="AA956" s="53" t="n">
        <f aca="false">Q956+V956</f>
        <v>0</v>
      </c>
      <c r="AB956" s="53" t="n">
        <f aca="false">R956+W956</f>
        <v>0</v>
      </c>
      <c r="AC956" s="54" t="n">
        <f aca="false">ROUND(X956+Y956+Z956+AA956+AB956,1)</f>
        <v>442</v>
      </c>
      <c r="AD956" s="55" t="n">
        <f aca="false">(ROUND(AC956-AC954,1)/AC954)</f>
        <v>0</v>
      </c>
      <c r="AE956" s="46"/>
      <c r="AF956" s="47"/>
      <c r="AH956" s="47"/>
    </row>
    <row r="957" customFormat="false" ht="15" hidden="false" customHeight="false" outlineLevel="0" collapsed="false">
      <c r="A957" s="48" t="s">
        <v>31</v>
      </c>
      <c r="B957" s="61" t="n">
        <v>40</v>
      </c>
      <c r="C957" s="50" t="s">
        <v>7</v>
      </c>
      <c r="D957" s="51" t="n">
        <v>120</v>
      </c>
      <c r="E957" s="51" t="n">
        <v>50</v>
      </c>
      <c r="F957" s="51" t="n">
        <v>0</v>
      </c>
      <c r="G957" s="51" t="n">
        <v>0</v>
      </c>
      <c r="H957" s="51" t="n">
        <v>0</v>
      </c>
      <c r="I957" s="52" t="n">
        <v>10</v>
      </c>
      <c r="J957" s="52" t="n">
        <v>40</v>
      </c>
      <c r="K957" s="52" t="n">
        <v>50</v>
      </c>
      <c r="L957" s="52" t="n">
        <v>0</v>
      </c>
      <c r="M957" s="52" t="n">
        <v>0</v>
      </c>
      <c r="N957" s="53" t="n">
        <f aca="false">D957*$D$6</f>
        <v>156</v>
      </c>
      <c r="O957" s="53" t="n">
        <f aca="false">E957*$E$6</f>
        <v>65</v>
      </c>
      <c r="P957" s="53" t="n">
        <f aca="false">F957*$F$6</f>
        <v>0</v>
      </c>
      <c r="Q957" s="53" t="n">
        <f aca="false">G957*$G$6</f>
        <v>0</v>
      </c>
      <c r="R957" s="53" t="n">
        <f aca="false">H957*$H$6</f>
        <v>0</v>
      </c>
      <c r="S957" s="53" t="n">
        <f aca="false">(N957/100)*(I957*$I$6)+(N957/100)*(J957*$J$6)</f>
        <v>156</v>
      </c>
      <c r="T957" s="53" t="n">
        <f aca="false">(O957/100)*(K957*$K$6)</f>
        <v>65</v>
      </c>
      <c r="U957" s="53" t="n">
        <f aca="false">(P957/100)*(K957*$K$6)+(P957/100)*(L957*$L$6)</f>
        <v>0</v>
      </c>
      <c r="V957" s="53" t="n">
        <f aca="false">(Q957/100)*(L957*$L$6)</f>
        <v>0</v>
      </c>
      <c r="W957" s="53" t="n">
        <f aca="false">(R957/100)*(K957*$K$6)+(R957/100)*(L957*$L$6)</f>
        <v>0</v>
      </c>
      <c r="X957" s="53" t="n">
        <f aca="false">N957+S957</f>
        <v>312</v>
      </c>
      <c r="Y957" s="53" t="n">
        <f aca="false">O957+T957</f>
        <v>130</v>
      </c>
      <c r="Z957" s="53" t="n">
        <f aca="false">P957+U957</f>
        <v>0</v>
      </c>
      <c r="AA957" s="53" t="n">
        <f aca="false">Q957+V957</f>
        <v>0</v>
      </c>
      <c r="AB957" s="53" t="n">
        <f aca="false">R957+W957</f>
        <v>0</v>
      </c>
      <c r="AC957" s="54" t="n">
        <f aca="false">ROUND(X957+Y957+Z957+AA957+AB957,1)</f>
        <v>442</v>
      </c>
      <c r="AD957" s="55" t="n">
        <f aca="false">(ROUND(AC957-AC954,1)/AC954)</f>
        <v>0</v>
      </c>
      <c r="AE957" s="46"/>
      <c r="AF957" s="47"/>
      <c r="AH957" s="3"/>
    </row>
    <row r="958" customFormat="false" ht="15" hidden="false" customHeight="false" outlineLevel="0" collapsed="false">
      <c r="A958" s="48" t="s">
        <v>32</v>
      </c>
      <c r="B958" s="61" t="n">
        <v>0</v>
      </c>
      <c r="C958" s="50" t="s">
        <v>8</v>
      </c>
      <c r="D958" s="51" t="n">
        <v>120</v>
      </c>
      <c r="E958" s="51" t="n">
        <v>50</v>
      </c>
      <c r="F958" s="51" t="n">
        <v>0</v>
      </c>
      <c r="G958" s="51" t="n">
        <v>0</v>
      </c>
      <c r="H958" s="51" t="n">
        <v>0</v>
      </c>
      <c r="I958" s="52" t="n">
        <v>10</v>
      </c>
      <c r="J958" s="52" t="n">
        <v>40</v>
      </c>
      <c r="K958" s="52" t="n">
        <v>50</v>
      </c>
      <c r="L958" s="52" t="n">
        <v>0</v>
      </c>
      <c r="M958" s="52" t="n">
        <v>0</v>
      </c>
      <c r="N958" s="53" t="n">
        <f aca="false">D958*$D$7</f>
        <v>156</v>
      </c>
      <c r="O958" s="53" t="n">
        <f aca="false">E958*$E$7</f>
        <v>65</v>
      </c>
      <c r="P958" s="53" t="n">
        <f aca="false">F958*$F$7</f>
        <v>0</v>
      </c>
      <c r="Q958" s="53" t="n">
        <f aca="false">G958*$G$7</f>
        <v>0</v>
      </c>
      <c r="R958" s="53" t="n">
        <f aca="false">H958*$H$7</f>
        <v>0</v>
      </c>
      <c r="S958" s="53" t="n">
        <f aca="false">(N958/100)*(I958*$I$7)+(N958/100)*(J958*$J$7)</f>
        <v>156</v>
      </c>
      <c r="T958" s="53" t="n">
        <f aca="false">(O958/100)*(K958*$K$7)</f>
        <v>65</v>
      </c>
      <c r="U958" s="53" t="n">
        <f aca="false">(P958/100)*(K958*$K$7)+(P958/100)*(L958*$L$7)</f>
        <v>0</v>
      </c>
      <c r="V958" s="53" t="n">
        <f aca="false">(Q958/100)*(L958*$L$7)</f>
        <v>0</v>
      </c>
      <c r="W958" s="53" t="n">
        <f aca="false">(R958/100)*(K958*$K$7)+(R958/100)*(L958*$L$7)</f>
        <v>0</v>
      </c>
      <c r="X958" s="53" t="n">
        <f aca="false">N958+S958</f>
        <v>312</v>
      </c>
      <c r="Y958" s="53" t="n">
        <f aca="false">O958+T958</f>
        <v>130</v>
      </c>
      <c r="Z958" s="53" t="n">
        <f aca="false">P958+U958</f>
        <v>0</v>
      </c>
      <c r="AA958" s="53" t="n">
        <f aca="false">Q958+V958</f>
        <v>0</v>
      </c>
      <c r="AB958" s="53" t="n">
        <f aca="false">R958+W958</f>
        <v>0</v>
      </c>
      <c r="AC958" s="54" t="n">
        <f aca="false">ROUND(X958+Y958+Z958+AA958+AB958,1)</f>
        <v>442</v>
      </c>
      <c r="AD958" s="55" t="n">
        <f aca="false">(ROUND(AC958-AC954,1)/AC954)</f>
        <v>0</v>
      </c>
      <c r="AE958" s="46"/>
      <c r="AF958" s="47"/>
      <c r="AH958" s="47"/>
    </row>
    <row r="959" customFormat="false" ht="15" hidden="false" customHeight="false" outlineLevel="0" collapsed="false">
      <c r="A959" s="48" t="s">
        <v>33</v>
      </c>
      <c r="B959" s="61"/>
      <c r="C959" s="50" t="s">
        <v>9</v>
      </c>
      <c r="D959" s="51" t="n">
        <v>120</v>
      </c>
      <c r="E959" s="51" t="n">
        <v>50</v>
      </c>
      <c r="F959" s="51" t="n">
        <v>0</v>
      </c>
      <c r="G959" s="51" t="n">
        <v>0</v>
      </c>
      <c r="H959" s="51" t="n">
        <v>0</v>
      </c>
      <c r="I959" s="52" t="n">
        <v>10</v>
      </c>
      <c r="J959" s="52" t="n">
        <v>40</v>
      </c>
      <c r="K959" s="52" t="n">
        <v>50</v>
      </c>
      <c r="L959" s="52" t="n">
        <v>0</v>
      </c>
      <c r="M959" s="52" t="n">
        <v>0</v>
      </c>
      <c r="N959" s="53" t="n">
        <f aca="false">D959*$D$8</f>
        <v>156</v>
      </c>
      <c r="O959" s="53" t="n">
        <f aca="false">E959*$E$8</f>
        <v>65</v>
      </c>
      <c r="P959" s="53" t="n">
        <f aca="false">F959*$F$8</f>
        <v>0</v>
      </c>
      <c r="Q959" s="53" t="n">
        <f aca="false">G959*$G$8</f>
        <v>0</v>
      </c>
      <c r="R959" s="53" t="n">
        <f aca="false">H959*$H$8</f>
        <v>0</v>
      </c>
      <c r="S959" s="53" t="n">
        <f aca="false">(N959/100)*(I959*$I$8)+(N959/100)*(J959*$J$8)</f>
        <v>156</v>
      </c>
      <c r="T959" s="53" t="n">
        <f aca="false">(O959/100)*(K959*$K$8)</f>
        <v>65</v>
      </c>
      <c r="U959" s="53" t="n">
        <f aca="false">(P959/100)*(K959*$K$8)+(P959/100)*(L959*$L$8)</f>
        <v>0</v>
      </c>
      <c r="V959" s="53" t="n">
        <f aca="false">(Q959/100)*(L959*$L$8)</f>
        <v>0</v>
      </c>
      <c r="W959" s="53" t="n">
        <f aca="false">(R959/100)*(K959*$K$8)+(R959/100)*(L959*$L$8)</f>
        <v>0</v>
      </c>
      <c r="X959" s="53" t="n">
        <f aca="false">N959+S959</f>
        <v>312</v>
      </c>
      <c r="Y959" s="53" t="n">
        <f aca="false">O959+T959</f>
        <v>130</v>
      </c>
      <c r="Z959" s="53" t="n">
        <f aca="false">P959+U959</f>
        <v>0</v>
      </c>
      <c r="AA959" s="53" t="n">
        <f aca="false">Q959+V959</f>
        <v>0</v>
      </c>
      <c r="AB959" s="53" t="n">
        <f aca="false">R959+W959</f>
        <v>0</v>
      </c>
      <c r="AC959" s="54" t="n">
        <f aca="false">ROUND(X959+Y959+Z959+AA959+AB959,1)</f>
        <v>442</v>
      </c>
      <c r="AD959" s="55" t="n">
        <f aca="false">(ROUND(AC959-AC954,1)/AC954)</f>
        <v>0</v>
      </c>
      <c r="AE959" s="46"/>
      <c r="AF959" s="47"/>
      <c r="AH959" s="47"/>
    </row>
    <row r="960" customFormat="false" ht="15" hidden="false" customHeight="false" outlineLevel="0" collapsed="false">
      <c r="A960" s="48" t="s">
        <v>34</v>
      </c>
      <c r="B960" s="61"/>
      <c r="C960" s="50" t="s">
        <v>10</v>
      </c>
      <c r="D960" s="51" t="n">
        <v>60</v>
      </c>
      <c r="E960" s="51" t="n">
        <v>120</v>
      </c>
      <c r="F960" s="51" t="n">
        <v>0</v>
      </c>
      <c r="G960" s="51" t="n">
        <v>0</v>
      </c>
      <c r="H960" s="51" t="n">
        <v>0</v>
      </c>
      <c r="I960" s="52" t="n">
        <v>10</v>
      </c>
      <c r="J960" s="52" t="n">
        <v>40</v>
      </c>
      <c r="K960" s="52" t="n">
        <v>140</v>
      </c>
      <c r="L960" s="52" t="n">
        <v>0</v>
      </c>
      <c r="M960" s="52" t="n">
        <v>0</v>
      </c>
      <c r="N960" s="53" t="n">
        <f aca="false">D960*$D$9</f>
        <v>75</v>
      </c>
      <c r="O960" s="53" t="n">
        <f aca="false">E960*$E$9</f>
        <v>150</v>
      </c>
      <c r="P960" s="53" t="n">
        <f aca="false">F960*$F$9</f>
        <v>0</v>
      </c>
      <c r="Q960" s="53" t="n">
        <f aca="false">G960*$G$9</f>
        <v>0</v>
      </c>
      <c r="R960" s="53" t="n">
        <f aca="false">H960*$H$9</f>
        <v>0</v>
      </c>
      <c r="S960" s="53" t="n">
        <f aca="false">(N960/100)*(I960*$I$9)+(N960/100)*(J960*$J$9)</f>
        <v>37.5</v>
      </c>
      <c r="T960" s="53" t="n">
        <f aca="false">(O960/100)*(K960*$K$9)</f>
        <v>294</v>
      </c>
      <c r="U960" s="53" t="n">
        <f aca="false">(P960/100)*(K960*$K$9)+(P960/100)*(L960*$L$9)</f>
        <v>0</v>
      </c>
      <c r="V960" s="53" t="n">
        <f aca="false">(Q960/100)*(L960*$L$9)</f>
        <v>0</v>
      </c>
      <c r="W960" s="53" t="n">
        <f aca="false">(R960/100)*(K960*$K$9)+(R960/100)*(L960*$L$9)</f>
        <v>0</v>
      </c>
      <c r="X960" s="53" t="n">
        <f aca="false">N960+S960</f>
        <v>112.5</v>
      </c>
      <c r="Y960" s="53" t="n">
        <f aca="false">O960+T960</f>
        <v>444</v>
      </c>
      <c r="Z960" s="53" t="n">
        <f aca="false">P960+U960</f>
        <v>0</v>
      </c>
      <c r="AA960" s="53" t="n">
        <f aca="false">Q960+V960</f>
        <v>0</v>
      </c>
      <c r="AB960" s="53" t="n">
        <f aca="false">R960+W960</f>
        <v>0</v>
      </c>
      <c r="AC960" s="54" t="n">
        <f aca="false">ROUND(X960+Y960+Z960+AA960+AB960,1)</f>
        <v>556.5</v>
      </c>
      <c r="AD960" s="55" t="n">
        <f aca="false">(ROUND(AC960-AC954,1)/AC954)</f>
        <v>0.259049773755656</v>
      </c>
      <c r="AE960" s="46"/>
      <c r="AF960" s="47"/>
      <c r="AH960" s="47"/>
    </row>
    <row r="961" customFormat="false" ht="15" hidden="false" customHeight="false" outlineLevel="0" collapsed="false">
      <c r="A961" s="48" t="s">
        <v>35</v>
      </c>
      <c r="B961" s="61"/>
      <c r="C961" s="50" t="s">
        <v>11</v>
      </c>
      <c r="D961" s="51" t="n">
        <v>60</v>
      </c>
      <c r="E961" s="51" t="n">
        <v>0</v>
      </c>
      <c r="F961" s="51" t="n">
        <v>120</v>
      </c>
      <c r="G961" s="51" t="n">
        <v>0</v>
      </c>
      <c r="H961" s="51" t="n">
        <v>0</v>
      </c>
      <c r="I961" s="52" t="n">
        <v>10</v>
      </c>
      <c r="J961" s="52" t="n">
        <v>40</v>
      </c>
      <c r="K961" s="52" t="n">
        <v>65</v>
      </c>
      <c r="L961" s="52" t="n">
        <v>65</v>
      </c>
      <c r="M961" s="52" t="n">
        <v>0</v>
      </c>
      <c r="N961" s="53" t="n">
        <f aca="false">D961*$D$10</f>
        <v>75</v>
      </c>
      <c r="O961" s="53" t="n">
        <f aca="false">E961*$E$10</f>
        <v>0</v>
      </c>
      <c r="P961" s="53" t="n">
        <f aca="false">F961*$F$10</f>
        <v>150</v>
      </c>
      <c r="Q961" s="53" t="n">
        <f aca="false">G961*$G$10</f>
        <v>0</v>
      </c>
      <c r="R961" s="53" t="n">
        <f aca="false">H961*$H$10</f>
        <v>0</v>
      </c>
      <c r="S961" s="53" t="n">
        <f aca="false">(N961/100)*(I961*$I$10)+(N961/100)*(J961*$J$10)</f>
        <v>37.5</v>
      </c>
      <c r="T961" s="53" t="n">
        <f aca="false">(O961/100)*(K961*$J$10)</f>
        <v>0</v>
      </c>
      <c r="U961" s="53" t="n">
        <f aca="false">(P961/100)*(K961*$K$10)+(P961/100)*(L961*$L$10)</f>
        <v>273</v>
      </c>
      <c r="V961" s="53" t="n">
        <f aca="false">(Q961/100)*(L961*$L$10)</f>
        <v>0</v>
      </c>
      <c r="W961" s="53" t="n">
        <f aca="false">(R961/100)*(K961*$K$10)+(R961/100)*(L961*$L$10)</f>
        <v>0</v>
      </c>
      <c r="X961" s="53" t="n">
        <f aca="false">N961+S961</f>
        <v>112.5</v>
      </c>
      <c r="Y961" s="53" t="n">
        <f aca="false">O961+T961</f>
        <v>0</v>
      </c>
      <c r="Z961" s="53" t="n">
        <f aca="false">P961+U961</f>
        <v>423</v>
      </c>
      <c r="AA961" s="53" t="n">
        <f aca="false">Q961+V961</f>
        <v>0</v>
      </c>
      <c r="AB961" s="53" t="n">
        <f aca="false">R961+W961</f>
        <v>0</v>
      </c>
      <c r="AC961" s="54" t="n">
        <f aca="false">ROUND(X961+Y961+Z961+AA961+AB961,1)</f>
        <v>535.5</v>
      </c>
      <c r="AD961" s="55" t="n">
        <f aca="false">(ROUND(AC961-AC954,1)/AC954)</f>
        <v>0.211538461538462</v>
      </c>
      <c r="AE961" s="46"/>
      <c r="AF961" s="47"/>
      <c r="AH961" s="47"/>
    </row>
    <row r="962" customFormat="false" ht="15" hidden="false" customHeight="false" outlineLevel="0" collapsed="false">
      <c r="A962" s="48" t="s">
        <v>36</v>
      </c>
      <c r="B962" s="61"/>
      <c r="C962" s="50" t="s">
        <v>12</v>
      </c>
      <c r="D962" s="51" t="n">
        <v>60</v>
      </c>
      <c r="E962" s="51" t="n">
        <v>0</v>
      </c>
      <c r="F962" s="51" t="n">
        <v>0</v>
      </c>
      <c r="G962" s="51" t="n">
        <v>120</v>
      </c>
      <c r="H962" s="51" t="n">
        <v>0</v>
      </c>
      <c r="I962" s="52" t="n">
        <v>10</v>
      </c>
      <c r="J962" s="52" t="n">
        <v>40</v>
      </c>
      <c r="K962" s="52" t="n">
        <v>0</v>
      </c>
      <c r="L962" s="52" t="n">
        <v>130</v>
      </c>
      <c r="M962" s="52" t="n">
        <v>0</v>
      </c>
      <c r="N962" s="53" t="n">
        <f aca="false">D962*$D$11</f>
        <v>75</v>
      </c>
      <c r="O962" s="53" t="n">
        <f aca="false">E962*$E$11</f>
        <v>0</v>
      </c>
      <c r="P962" s="53" t="n">
        <f aca="false">F962*$F$11</f>
        <v>0</v>
      </c>
      <c r="Q962" s="53" t="n">
        <f aca="false">G962*$G$11</f>
        <v>150</v>
      </c>
      <c r="R962" s="53" t="n">
        <f aca="false">H962*$H$11</f>
        <v>0</v>
      </c>
      <c r="S962" s="53" t="n">
        <f aca="false">(N962/100)*(I962*$I$11)+(N962/100)*(J962*$J$11)</f>
        <v>37.5</v>
      </c>
      <c r="T962" s="53" t="n">
        <f aca="false">(O962/100)*(K962*$K$11)</f>
        <v>0</v>
      </c>
      <c r="U962" s="53" t="n">
        <f aca="false">(P962/100)*(K962*$K$11)+(P962/100)*(L962*$L$11)</f>
        <v>0</v>
      </c>
      <c r="V962" s="53" t="n">
        <f aca="false">(Q962/100)*(L962*$L$11)</f>
        <v>273</v>
      </c>
      <c r="W962" s="53" t="n">
        <f aca="false">(R962/100)*(K962*$K$11)+(R962/100)*(L962*$L$11)</f>
        <v>0</v>
      </c>
      <c r="X962" s="53" t="n">
        <f aca="false">N962+S962</f>
        <v>112.5</v>
      </c>
      <c r="Y962" s="53" t="n">
        <f aca="false">O962+T962</f>
        <v>0</v>
      </c>
      <c r="Z962" s="53" t="n">
        <f aca="false">P962+U962</f>
        <v>0</v>
      </c>
      <c r="AA962" s="53" t="n">
        <f aca="false">Q962+V962</f>
        <v>423</v>
      </c>
      <c r="AB962" s="53" t="n">
        <f aca="false">R962+W962</f>
        <v>0</v>
      </c>
      <c r="AC962" s="54" t="n">
        <f aca="false">ROUND(X962+Y962+Z962+AA962+AB962,1)</f>
        <v>535.5</v>
      </c>
      <c r="AD962" s="55" t="n">
        <f aca="false">(ROUND(AC962-AC954,1)/AC954)</f>
        <v>0.211538461538462</v>
      </c>
      <c r="AE962" s="46"/>
      <c r="AF962" s="47"/>
      <c r="AH962" s="47"/>
    </row>
    <row r="963" customFormat="false" ht="15" hidden="false" customHeight="false" outlineLevel="0" collapsed="false">
      <c r="A963" s="48" t="s">
        <v>37</v>
      </c>
      <c r="B963" s="61"/>
      <c r="C963" s="50" t="s">
        <v>13</v>
      </c>
      <c r="D963" s="51" t="n">
        <v>60</v>
      </c>
      <c r="E963" s="51" t="n">
        <v>0</v>
      </c>
      <c r="F963" s="51" t="n">
        <v>0</v>
      </c>
      <c r="G963" s="51" t="n">
        <v>0</v>
      </c>
      <c r="H963" s="51" t="n">
        <v>120</v>
      </c>
      <c r="I963" s="52" t="n">
        <v>10</v>
      </c>
      <c r="J963" s="52" t="n">
        <v>40</v>
      </c>
      <c r="K963" s="52" t="n">
        <v>65</v>
      </c>
      <c r="L963" s="52" t="n">
        <v>65</v>
      </c>
      <c r="M963" s="52" t="n">
        <v>0</v>
      </c>
      <c r="N963" s="53" t="n">
        <f aca="false">D963*$D$12</f>
        <v>75</v>
      </c>
      <c r="O963" s="53" t="n">
        <f aca="false">E963*$E$12</f>
        <v>0</v>
      </c>
      <c r="P963" s="53" t="n">
        <f aca="false">F963*$F$12</f>
        <v>0</v>
      </c>
      <c r="Q963" s="53" t="n">
        <f aca="false">G963*$G$12</f>
        <v>0</v>
      </c>
      <c r="R963" s="53" t="n">
        <f aca="false">H963*$H$12</f>
        <v>150</v>
      </c>
      <c r="S963" s="53" t="n">
        <f aca="false">(N963/100)*(I963*$I$12)+(N963/100)*(J963*$J$12)</f>
        <v>37.5</v>
      </c>
      <c r="T963" s="53" t="n">
        <f aca="false">(O963/100)*(K963*$K$12)</f>
        <v>0</v>
      </c>
      <c r="U963" s="53" t="n">
        <f aca="false">(P963/100)*(K963*$K$12)+(P963/100)*(L963*$L$12)</f>
        <v>0</v>
      </c>
      <c r="V963" s="53" t="n">
        <f aca="false">(Q963/100)*(L963*$L$12)</f>
        <v>0</v>
      </c>
      <c r="W963" s="53" t="n">
        <f aca="false">(R963/100)*(K963*$K$12)+(R963/100)*(L963*$L$12)</f>
        <v>273</v>
      </c>
      <c r="X963" s="53" t="n">
        <f aca="false">N963+S963</f>
        <v>112.5</v>
      </c>
      <c r="Y963" s="53" t="n">
        <f aca="false">O963+T963</f>
        <v>0</v>
      </c>
      <c r="Z963" s="53" t="n">
        <f aca="false">P963+U963</f>
        <v>0</v>
      </c>
      <c r="AA963" s="53" t="n">
        <f aca="false">Q963+V963</f>
        <v>0</v>
      </c>
      <c r="AB963" s="53" t="n">
        <f aca="false">R963+W963</f>
        <v>423</v>
      </c>
      <c r="AC963" s="54" t="n">
        <f aca="false">ROUND(X963+Y963+Z963+AA963+AB963,1)</f>
        <v>535.5</v>
      </c>
      <c r="AD963" s="55" t="n">
        <f aca="false">(ROUND(AC963-AC954,1)/AC954)</f>
        <v>0.211538461538462</v>
      </c>
      <c r="AE963" s="46"/>
      <c r="AF963" s="47"/>
      <c r="AH963" s="47"/>
    </row>
    <row r="964" customFormat="false" ht="15" hidden="false" customHeight="false" outlineLevel="0" collapsed="false">
      <c r="A964" s="48" t="s">
        <v>38</v>
      </c>
      <c r="B964" s="61"/>
      <c r="C964" s="50" t="s">
        <v>14</v>
      </c>
      <c r="D964" s="51" t="n">
        <v>120</v>
      </c>
      <c r="E964" s="51" t="n">
        <v>50</v>
      </c>
      <c r="F964" s="51" t="n">
        <v>0</v>
      </c>
      <c r="G964" s="51" t="n">
        <v>0</v>
      </c>
      <c r="H964" s="51" t="n">
        <v>0</v>
      </c>
      <c r="I964" s="52" t="n">
        <v>10</v>
      </c>
      <c r="J964" s="52" t="n">
        <v>40</v>
      </c>
      <c r="K964" s="52" t="n">
        <v>50</v>
      </c>
      <c r="L964" s="52" t="n">
        <v>0</v>
      </c>
      <c r="M964" s="52" t="n">
        <v>50</v>
      </c>
      <c r="N964" s="53" t="n">
        <f aca="false">D964*$D$13</f>
        <v>150</v>
      </c>
      <c r="O964" s="53" t="n">
        <f aca="false">E964*$E$13</f>
        <v>62.5</v>
      </c>
      <c r="P964" s="53" t="n">
        <f aca="false">F964*$F$13</f>
        <v>0</v>
      </c>
      <c r="Q964" s="53" t="n">
        <f aca="false">G964*$G$13</f>
        <v>0</v>
      </c>
      <c r="R964" s="53" t="n">
        <f aca="false">H964*$H$13</f>
        <v>0</v>
      </c>
      <c r="S964" s="53" t="n">
        <f aca="false">(N964/100)*(I964*$I$13)+(N964/100)*(J964*$J$13)+(N964/100)*(M964*$M$13)</f>
        <v>225</v>
      </c>
      <c r="T964" s="53" t="n">
        <f aca="false">(O964/100)*(K964*$K$13)+(O964/100)*(M964*$M$13)</f>
        <v>93.75</v>
      </c>
      <c r="U964" s="53" t="n">
        <f aca="false">(P964/100)*(K964*$K$13)+(P964/100)*(L964*$L$13)+(P964/100)*(M964*$M$13)</f>
        <v>0</v>
      </c>
      <c r="V964" s="53" t="n">
        <f aca="false">(Q964/100)*(L964*$L$13)+(Q964/100)*(M964*$M$13)</f>
        <v>0</v>
      </c>
      <c r="W964" s="53" t="n">
        <f aca="false">(R964/100)*(K964*$K$13)+(R964/100)*(L964*$L$13)+(R964/100)*(M964*$M$13)</f>
        <v>0</v>
      </c>
      <c r="X964" s="53" t="n">
        <f aca="false">N964+S964</f>
        <v>375</v>
      </c>
      <c r="Y964" s="53" t="n">
        <f aca="false">O964+T964</f>
        <v>156.25</v>
      </c>
      <c r="Z964" s="53" t="n">
        <f aca="false">P964+U964</f>
        <v>0</v>
      </c>
      <c r="AA964" s="53" t="n">
        <f aca="false">Q964+V964</f>
        <v>0</v>
      </c>
      <c r="AB964" s="53" t="n">
        <f aca="false">R964+W964</f>
        <v>0</v>
      </c>
      <c r="AC964" s="54" t="n">
        <f aca="false">ROUND(X964+Y964+Z964+AA964+AB964,1)</f>
        <v>531.3</v>
      </c>
      <c r="AD964" s="55" t="n">
        <f aca="false">(ROUND(AC964-AC954,1)/AC954)</f>
        <v>0.202036199095023</v>
      </c>
      <c r="AE964" s="46"/>
      <c r="AF964" s="47"/>
      <c r="AH964" s="47"/>
    </row>
    <row r="965" customFormat="false" ht="15" hidden="false" customHeight="false" outlineLevel="0" collapsed="false">
      <c r="A965" s="48" t="s">
        <v>39</v>
      </c>
      <c r="B965" s="61"/>
      <c r="C965" s="50" t="s">
        <v>15</v>
      </c>
      <c r="D965" s="51" t="n">
        <v>120</v>
      </c>
      <c r="E965" s="51" t="n">
        <v>0</v>
      </c>
      <c r="F965" s="51" t="n">
        <v>0</v>
      </c>
      <c r="G965" s="51" t="n">
        <v>0</v>
      </c>
      <c r="H965" s="51" t="n">
        <v>0</v>
      </c>
      <c r="I965" s="52" t="n">
        <v>10</v>
      </c>
      <c r="J965" s="52" t="n">
        <v>40</v>
      </c>
      <c r="K965" s="52" t="n">
        <v>100</v>
      </c>
      <c r="L965" s="52" t="n">
        <v>0</v>
      </c>
      <c r="M965" s="52" t="n">
        <v>0</v>
      </c>
      <c r="N965" s="53" t="n">
        <f aca="false">D965*$D$14</f>
        <v>150</v>
      </c>
      <c r="O965" s="53" t="n">
        <f aca="false">E965*$E$14</f>
        <v>0</v>
      </c>
      <c r="P965" s="53" t="n">
        <f aca="false">F965*$F$14</f>
        <v>0</v>
      </c>
      <c r="Q965" s="53" t="n">
        <f aca="false">G965*$G$14</f>
        <v>0</v>
      </c>
      <c r="R965" s="53" t="n">
        <f aca="false">H965*$H$14</f>
        <v>0</v>
      </c>
      <c r="S965" s="53" t="n">
        <f aca="false">(N965/100)*(I965*$I$14)+(N965/100)*(J965*$J$14)+(N965/100)*(K965*$K$14)</f>
        <v>375</v>
      </c>
      <c r="T965" s="53" t="n">
        <f aca="false">(O965/100)*(K965*$K$14)</f>
        <v>0</v>
      </c>
      <c r="U965" s="53" t="n">
        <f aca="false">(P965/100)*(K965*$K$14)+(P965/100)*(L965*$L$14)</f>
        <v>0</v>
      </c>
      <c r="V965" s="53" t="n">
        <f aca="false">(Q965/100)*(L965*$L$14)</f>
        <v>0</v>
      </c>
      <c r="W965" s="53" t="n">
        <f aca="false">(R965/100)*(K965*$L$14)+(R965/100)*(L965*$M$14)</f>
        <v>0</v>
      </c>
      <c r="X965" s="53" t="n">
        <f aca="false">N965+S965</f>
        <v>525</v>
      </c>
      <c r="Y965" s="53" t="n">
        <f aca="false">O965+T965</f>
        <v>0</v>
      </c>
      <c r="Z965" s="53" t="n">
        <f aca="false">P965+U965</f>
        <v>0</v>
      </c>
      <c r="AA965" s="53" t="n">
        <f aca="false">Q965+V965</f>
        <v>0</v>
      </c>
      <c r="AB965" s="53" t="n">
        <f aca="false">R965+W965</f>
        <v>0</v>
      </c>
      <c r="AC965" s="54" t="n">
        <f aca="false">ROUND(X965+Y965+Z965+AA965+AB965,1)</f>
        <v>525</v>
      </c>
      <c r="AD965" s="55" t="n">
        <f aca="false">(ROUND(AC965-AC954,1)/AC954)</f>
        <v>0.187782805429864</v>
      </c>
      <c r="AE965" s="46"/>
      <c r="AF965" s="47"/>
      <c r="AH965" s="47"/>
    </row>
    <row r="966" customFormat="false" ht="15" hidden="false" customHeight="false" outlineLevel="0" collapsed="false">
      <c r="A966" s="48"/>
      <c r="B966" s="61"/>
      <c r="C966" s="50" t="s">
        <v>16</v>
      </c>
      <c r="D966" s="51" t="n">
        <v>120</v>
      </c>
      <c r="E966" s="51" t="n">
        <v>0</v>
      </c>
      <c r="F966" s="51" t="n">
        <v>0</v>
      </c>
      <c r="G966" s="51" t="n">
        <v>0</v>
      </c>
      <c r="H966" s="51" t="n">
        <v>0</v>
      </c>
      <c r="I966" s="52" t="n">
        <v>10</v>
      </c>
      <c r="J966" s="52" t="n">
        <v>40</v>
      </c>
      <c r="K966" s="52" t="n">
        <v>0</v>
      </c>
      <c r="L966" s="52" t="n">
        <v>100</v>
      </c>
      <c r="M966" s="52" t="n">
        <v>0</v>
      </c>
      <c r="N966" s="53" t="n">
        <f aca="false">D966*$D$15</f>
        <v>150</v>
      </c>
      <c r="O966" s="53" t="n">
        <f aca="false">E966*$E$15</f>
        <v>0</v>
      </c>
      <c r="P966" s="53" t="n">
        <f aca="false">F966*$F$15</f>
        <v>0</v>
      </c>
      <c r="Q966" s="53" t="n">
        <f aca="false">G966*$G$15</f>
        <v>0</v>
      </c>
      <c r="R966" s="53" t="n">
        <f aca="false">H966*$H$15</f>
        <v>0</v>
      </c>
      <c r="S966" s="53" t="n">
        <f aca="false">(N966/100)*(I966*$I$15)+(N966/100)*(J966*$J$15)+(N966/100)*(L966*$L$15)</f>
        <v>375</v>
      </c>
      <c r="T966" s="53" t="n">
        <f aca="false">(O966/100)*(K966*$K$15)</f>
        <v>0</v>
      </c>
      <c r="U966" s="53" t="n">
        <f aca="false">(P966/100)*(K966*$K$15)+(P966/100)*(L966*$L$15)</f>
        <v>0</v>
      </c>
      <c r="V966" s="53" t="n">
        <f aca="false">(Q966/100)*(L966*$L$15)</f>
        <v>0</v>
      </c>
      <c r="W966" s="53" t="n">
        <f aca="false">(R966/100)*(K966*$K$15)+(R966/100)*(L966*$L$15)</f>
        <v>0</v>
      </c>
      <c r="X966" s="53" t="n">
        <f aca="false">N966+S966</f>
        <v>525</v>
      </c>
      <c r="Y966" s="53" t="n">
        <f aca="false">O966+T966</f>
        <v>0</v>
      </c>
      <c r="Z966" s="53" t="n">
        <f aca="false">P966+U966</f>
        <v>0</v>
      </c>
      <c r="AA966" s="53" t="n">
        <f aca="false">Q966+V966</f>
        <v>0</v>
      </c>
      <c r="AB966" s="53" t="n">
        <f aca="false">R966+W966</f>
        <v>0</v>
      </c>
      <c r="AC966" s="54" t="n">
        <f aca="false">ROUND(X966+Y966+Z966+AA966+AB966,1)</f>
        <v>525</v>
      </c>
      <c r="AD966" s="55" t="n">
        <f aca="false">(ROUND(AC966-AC954,1)/AC954)</f>
        <v>0.187782805429864</v>
      </c>
      <c r="AE966" s="46"/>
      <c r="AF966" s="47"/>
      <c r="AH966" s="47"/>
    </row>
    <row r="967" customFormat="false" ht="15" hidden="false" customHeight="false" outlineLevel="0" collapsed="false">
      <c r="A967" s="48"/>
      <c r="B967" s="61"/>
      <c r="C967" s="50" t="s">
        <v>17</v>
      </c>
      <c r="D967" s="51" t="n">
        <v>120</v>
      </c>
      <c r="E967" s="51" t="n">
        <v>50</v>
      </c>
      <c r="F967" s="51" t="n">
        <v>0</v>
      </c>
      <c r="G967" s="51" t="n">
        <v>0</v>
      </c>
      <c r="H967" s="51" t="n">
        <v>0</v>
      </c>
      <c r="I967" s="52" t="n">
        <v>10</v>
      </c>
      <c r="J967" s="52" t="n">
        <v>70</v>
      </c>
      <c r="K967" s="52" t="n">
        <v>50</v>
      </c>
      <c r="L967" s="52" t="n">
        <v>0</v>
      </c>
      <c r="M967" s="52" t="n">
        <v>0</v>
      </c>
      <c r="N967" s="53" t="n">
        <f aca="false">D967*$D$16</f>
        <v>150</v>
      </c>
      <c r="O967" s="53" t="n">
        <f aca="false">E967*$E$16</f>
        <v>62.5</v>
      </c>
      <c r="P967" s="53" t="n">
        <f aca="false">F967*$F$16</f>
        <v>0</v>
      </c>
      <c r="Q967" s="53" t="n">
        <f aca="false">G967*$G$16</f>
        <v>0</v>
      </c>
      <c r="R967" s="53" t="n">
        <f aca="false">H967*$H$16</f>
        <v>0</v>
      </c>
      <c r="S967" s="53" t="n">
        <f aca="false">(N967/100)*(I967*$I$16)+(N967/100)*(J967*$J$16)</f>
        <v>277.5</v>
      </c>
      <c r="T967" s="53" t="n">
        <f aca="false">(O967/100)*(K967*$K$16)</f>
        <v>31.25</v>
      </c>
      <c r="U967" s="53" t="n">
        <f aca="false">(P967/100)*(K967*$K$16)+(P967/100)*(L967*$L$16)</f>
        <v>0</v>
      </c>
      <c r="V967" s="53" t="n">
        <f aca="false">(Q967/100)*(L967*$L$16)</f>
        <v>0</v>
      </c>
      <c r="W967" s="53" t="n">
        <f aca="false">(R967/100)*(K967*$K$16)+(R967/100)*(L967*$L$16)</f>
        <v>0</v>
      </c>
      <c r="X967" s="53" t="n">
        <f aca="false">N967+S967</f>
        <v>427.5</v>
      </c>
      <c r="Y967" s="53" t="n">
        <f aca="false">O967+T967</f>
        <v>93.75</v>
      </c>
      <c r="Z967" s="53" t="n">
        <f aca="false">P967+U967</f>
        <v>0</v>
      </c>
      <c r="AA967" s="53" t="n">
        <f aca="false">Q967+V967</f>
        <v>0</v>
      </c>
      <c r="AB967" s="53" t="n">
        <f aca="false">R967+W967</f>
        <v>0</v>
      </c>
      <c r="AC967" s="54" t="n">
        <f aca="false">ROUND(X967+Y967+Z967+AA967+AB967,1)</f>
        <v>521.3</v>
      </c>
      <c r="AD967" s="55" t="n">
        <f aca="false">(ROUND(AC967-AC954,1)/AC954)</f>
        <v>0.179411764705882</v>
      </c>
      <c r="AE967" s="46" t="s">
        <v>28</v>
      </c>
      <c r="AF967" s="47"/>
      <c r="AH967" s="47"/>
    </row>
    <row r="968" customFormat="false" ht="15" hidden="false" customHeight="false" outlineLevel="0" collapsed="false">
      <c r="A968" s="48"/>
      <c r="B968" s="61"/>
      <c r="C968" s="50" t="s">
        <v>18</v>
      </c>
      <c r="D968" s="51" t="n">
        <v>120</v>
      </c>
      <c r="E968" s="51" t="n">
        <v>50</v>
      </c>
      <c r="F968" s="51" t="n">
        <v>0</v>
      </c>
      <c r="G968" s="51" t="n">
        <v>0</v>
      </c>
      <c r="H968" s="51" t="n">
        <v>0</v>
      </c>
      <c r="I968" s="52" t="n">
        <v>45</v>
      </c>
      <c r="J968" s="52" t="n">
        <v>40</v>
      </c>
      <c r="K968" s="52" t="n">
        <v>50</v>
      </c>
      <c r="L968" s="52" t="n">
        <v>0</v>
      </c>
      <c r="M968" s="52" t="n">
        <v>0</v>
      </c>
      <c r="N968" s="53" t="n">
        <f aca="false">D968*$D$17</f>
        <v>150</v>
      </c>
      <c r="O968" s="53" t="n">
        <f aca="false">E968*$E$17</f>
        <v>62.5</v>
      </c>
      <c r="P968" s="53" t="n">
        <f aca="false">F968*$F$17</f>
        <v>0</v>
      </c>
      <c r="Q968" s="53" t="n">
        <f aca="false">G968*$G$17</f>
        <v>0</v>
      </c>
      <c r="R968" s="53" t="n">
        <f aca="false">H968*$H$17</f>
        <v>0</v>
      </c>
      <c r="S968" s="53" t="n">
        <f aca="false">(N968/100)*(I968*$I$17)+(N968/100)*(J968*$J$17)</f>
        <v>228.75</v>
      </c>
      <c r="T968" s="53" t="n">
        <f aca="false">(O968/100)*(K968*$K$17)</f>
        <v>31.25</v>
      </c>
      <c r="U968" s="53" t="n">
        <f aca="false">(P968/100)*(K968*$K$17)+(P968/100)*(L968*$L$17)</f>
        <v>0</v>
      </c>
      <c r="V968" s="53" t="n">
        <f aca="false">(Q968/100)*(L968*$L$17)</f>
        <v>0</v>
      </c>
      <c r="W968" s="53" t="n">
        <f aca="false">(R968/100)*(K968*$K$17)+(R968/100)*(L968*$L$17)</f>
        <v>0</v>
      </c>
      <c r="X968" s="53" t="n">
        <f aca="false">N968+S968</f>
        <v>378.75</v>
      </c>
      <c r="Y968" s="53" t="n">
        <f aca="false">O968+T968</f>
        <v>93.75</v>
      </c>
      <c r="Z968" s="53" t="n">
        <f aca="false">P968+U968</f>
        <v>0</v>
      </c>
      <c r="AA968" s="53" t="n">
        <f aca="false">Q968+V968</f>
        <v>0</v>
      </c>
      <c r="AB968" s="53" t="n">
        <f aca="false">R968+W968</f>
        <v>0</v>
      </c>
      <c r="AC968" s="54" t="n">
        <f aca="false">ROUND(X968+Y968+Z968+AA968+AB968,1)</f>
        <v>472.5</v>
      </c>
      <c r="AD968" s="55" t="n">
        <f aca="false">(ROUND(AC968-AC954,1)/AC954)</f>
        <v>0.0690045248868778</v>
      </c>
      <c r="AE968" s="46"/>
      <c r="AF968" s="47"/>
      <c r="AH968" s="47"/>
    </row>
    <row r="969" customFormat="false" ht="15" hidden="false" customHeight="false" outlineLevel="0" collapsed="false">
      <c r="A969" s="56" t="s">
        <v>19</v>
      </c>
      <c r="B969" s="62" t="s">
        <v>109</v>
      </c>
      <c r="C969" s="40" t="s">
        <v>53</v>
      </c>
      <c r="D969" s="41" t="n">
        <v>120</v>
      </c>
      <c r="E969" s="41" t="n">
        <v>0</v>
      </c>
      <c r="F969" s="41" t="n">
        <v>0</v>
      </c>
      <c r="G969" s="41" t="n">
        <v>0</v>
      </c>
      <c r="H969" s="41" t="n">
        <v>0</v>
      </c>
      <c r="I969" s="42" t="n">
        <v>30</v>
      </c>
      <c r="J969" s="42" t="n">
        <v>15</v>
      </c>
      <c r="K969" s="42" t="n">
        <v>0</v>
      </c>
      <c r="L969" s="42" t="n">
        <v>50</v>
      </c>
      <c r="M969" s="42" t="n">
        <v>0</v>
      </c>
      <c r="N969" s="43" t="n">
        <f aca="false">D969*$D$3</f>
        <v>156</v>
      </c>
      <c r="O969" s="43" t="n">
        <f aca="false">E969*$E$3</f>
        <v>0</v>
      </c>
      <c r="P969" s="43" t="n">
        <f aca="false">F969*$F$3</f>
        <v>0</v>
      </c>
      <c r="Q969" s="43" t="n">
        <f aca="false">G969*$G$3</f>
        <v>0</v>
      </c>
      <c r="R969" s="43" t="n">
        <f aca="false">H969*$H$3</f>
        <v>0</v>
      </c>
      <c r="S969" s="43" t="n">
        <f aca="false">(N969/100)*(I969*$I$3)+(N969/100)*(J969*$J$3)+(N969/100)*(L969*$L$3)</f>
        <v>296.4</v>
      </c>
      <c r="T969" s="43" t="n">
        <f aca="false">(O969/100)*(K969*$K$3)</f>
        <v>0</v>
      </c>
      <c r="U969" s="43" t="n">
        <f aca="false">(P969/100)*(K969*$K$3)+(P969/100)*(L969*$L$3)</f>
        <v>0</v>
      </c>
      <c r="V969" s="43" t="n">
        <f aca="false">(Q969/100)*(L969*$L$3)</f>
        <v>0</v>
      </c>
      <c r="W969" s="43" t="n">
        <f aca="false">(R969/100)*(K969*$K$3)+(R969/100)*(L969*$L$3)</f>
        <v>0</v>
      </c>
      <c r="X969" s="43" t="n">
        <f aca="false">N969+S969</f>
        <v>452.4</v>
      </c>
      <c r="Y969" s="43" t="n">
        <f aca="false">O969+T969</f>
        <v>0</v>
      </c>
      <c r="Z969" s="43" t="n">
        <f aca="false">P969+U969</f>
        <v>0</v>
      </c>
      <c r="AA969" s="43" t="n">
        <f aca="false">Q969+V969</f>
        <v>0</v>
      </c>
      <c r="AB969" s="43" t="n">
        <f aca="false">R969+W969</f>
        <v>0</v>
      </c>
      <c r="AC969" s="44" t="n">
        <f aca="false">ROUND(X969+Y969+Z969+AA969+AB969,1)</f>
        <v>452.4</v>
      </c>
      <c r="AD969" s="45" t="s">
        <v>16</v>
      </c>
      <c r="AE969" s="46"/>
      <c r="AF969" s="47"/>
      <c r="AH969" s="47"/>
    </row>
    <row r="970" customFormat="false" ht="15" hidden="false" customHeight="false" outlineLevel="0" collapsed="false">
      <c r="A970" s="48" t="s">
        <v>29</v>
      </c>
      <c r="B970" s="63" t="n">
        <v>18</v>
      </c>
      <c r="C970" s="50" t="s">
        <v>5</v>
      </c>
      <c r="D970" s="51" t="n">
        <v>120</v>
      </c>
      <c r="E970" s="51" t="n">
        <v>0</v>
      </c>
      <c r="F970" s="51" t="n">
        <v>0</v>
      </c>
      <c r="G970" s="51" t="n">
        <v>0</v>
      </c>
      <c r="H970" s="51" t="n">
        <v>0</v>
      </c>
      <c r="I970" s="52" t="n">
        <v>40</v>
      </c>
      <c r="J970" s="52" t="n">
        <v>30</v>
      </c>
      <c r="K970" s="52" t="n">
        <v>0</v>
      </c>
      <c r="L970" s="52" t="n">
        <v>50</v>
      </c>
      <c r="M970" s="52" t="n">
        <v>0</v>
      </c>
      <c r="N970" s="53" t="n">
        <f aca="false">D970*$D$4</f>
        <v>150</v>
      </c>
      <c r="O970" s="53" t="n">
        <f aca="false">E970*$E$4</f>
        <v>0</v>
      </c>
      <c r="P970" s="53" t="n">
        <f aca="false">F970*$F$4</f>
        <v>0</v>
      </c>
      <c r="Q970" s="53" t="n">
        <f aca="false">G970*$G$4</f>
        <v>0</v>
      </c>
      <c r="R970" s="53" t="n">
        <f aca="false">H970*$H$4</f>
        <v>0</v>
      </c>
      <c r="S970" s="53" t="n">
        <f aca="false">(N970/100)*(I970*$I$4)+(N970/100)*(J970*$J$4)+(N970/100)*(L970*$L$4)</f>
        <v>360</v>
      </c>
      <c r="T970" s="53" t="n">
        <f aca="false">(O970/100)*(K970*$K$4)</f>
        <v>0</v>
      </c>
      <c r="U970" s="53" t="n">
        <f aca="false">(P970/100)*(K970*$K$4)+(P970/100)*(L970*$L$4)</f>
        <v>0</v>
      </c>
      <c r="V970" s="53" t="n">
        <f aca="false">(Q970/100)*(L970*$L$4)</f>
        <v>0</v>
      </c>
      <c r="W970" s="53" t="n">
        <f aca="false">(R970/100)*(K970*$K$4)+(R970/100)*(L970*$L$4)</f>
        <v>0</v>
      </c>
      <c r="X970" s="53" t="n">
        <f aca="false">N970+S970</f>
        <v>510</v>
      </c>
      <c r="Y970" s="53" t="n">
        <f aca="false">O970+T970</f>
        <v>0</v>
      </c>
      <c r="Z970" s="53" t="n">
        <f aca="false">P970+U970</f>
        <v>0</v>
      </c>
      <c r="AA970" s="53" t="n">
        <f aca="false">Q970+V970</f>
        <v>0</v>
      </c>
      <c r="AB970" s="53" t="n">
        <f aca="false">R970+W970</f>
        <v>0</v>
      </c>
      <c r="AC970" s="54" t="n">
        <f aca="false">ROUND(X970+Y970+Z970+AA970+AB970,1)</f>
        <v>510</v>
      </c>
      <c r="AD970" s="55" t="n">
        <f aca="false">(ROUND(AC970-AC969,1)/AC969)</f>
        <v>0.127320954907162</v>
      </c>
      <c r="AE970" s="46"/>
      <c r="AF970" s="47"/>
      <c r="AH970" s="47"/>
    </row>
    <row r="971" customFormat="false" ht="15" hidden="false" customHeight="false" outlineLevel="0" collapsed="false">
      <c r="A971" s="48" t="s">
        <v>30</v>
      </c>
      <c r="B971" s="63" t="n">
        <v>12</v>
      </c>
      <c r="C971" s="50" t="s">
        <v>6</v>
      </c>
      <c r="D971" s="51" t="n">
        <v>120</v>
      </c>
      <c r="E971" s="51" t="n">
        <v>0</v>
      </c>
      <c r="F971" s="51" t="n">
        <v>0</v>
      </c>
      <c r="G971" s="51" t="n">
        <v>0</v>
      </c>
      <c r="H971" s="51" t="n">
        <v>0</v>
      </c>
      <c r="I971" s="52" t="n">
        <v>30</v>
      </c>
      <c r="J971" s="52" t="n">
        <v>15</v>
      </c>
      <c r="K971" s="52" t="n">
        <v>0</v>
      </c>
      <c r="L971" s="52" t="n">
        <v>50</v>
      </c>
      <c r="M971" s="52" t="n">
        <v>0</v>
      </c>
      <c r="N971" s="53" t="n">
        <f aca="false">D971*$D$5</f>
        <v>156</v>
      </c>
      <c r="O971" s="53" t="n">
        <f aca="false">E971*$E$5</f>
        <v>0</v>
      </c>
      <c r="P971" s="53" t="n">
        <f aca="false">F971*$F$5</f>
        <v>0</v>
      </c>
      <c r="Q971" s="53" t="n">
        <f aca="false">G971*$G$5</f>
        <v>0</v>
      </c>
      <c r="R971" s="53" t="n">
        <f aca="false">H971*$H$5</f>
        <v>0</v>
      </c>
      <c r="S971" s="53" t="n">
        <f aca="false">(N971/100)*(I971*$I$5)+(N971/100)*(J971*$J$5)+(N971/100)*(L971*$L$5)</f>
        <v>296.4</v>
      </c>
      <c r="T971" s="53" t="n">
        <f aca="false">(O971/100)*(K971*$K$5)</f>
        <v>0</v>
      </c>
      <c r="U971" s="53" t="n">
        <f aca="false">(P971/100)*(K971*$K$5)+(P971/100)*(L971*$L$5)</f>
        <v>0</v>
      </c>
      <c r="V971" s="53" t="n">
        <f aca="false">(Q971/100)*(L971*$L$5)</f>
        <v>0</v>
      </c>
      <c r="W971" s="53" t="n">
        <f aca="false">(R971/100)*(K971*$K$5)+(R971/100)*(L971*$L$5)</f>
        <v>0</v>
      </c>
      <c r="X971" s="53" t="n">
        <f aca="false">N971+S971</f>
        <v>452.4</v>
      </c>
      <c r="Y971" s="53" t="n">
        <f aca="false">O971+T971</f>
        <v>0</v>
      </c>
      <c r="Z971" s="53" t="n">
        <f aca="false">P971+U971</f>
        <v>0</v>
      </c>
      <c r="AA971" s="53" t="n">
        <f aca="false">Q971+V971</f>
        <v>0</v>
      </c>
      <c r="AB971" s="53" t="n">
        <f aca="false">R971+W971</f>
        <v>0</v>
      </c>
      <c r="AC971" s="54" t="n">
        <f aca="false">ROUND(X971+Y971+Z971+AA971+AB971,1)</f>
        <v>452.4</v>
      </c>
      <c r="AD971" s="55" t="n">
        <f aca="false">(ROUND(AC971-AC969,1)/AC969)</f>
        <v>0</v>
      </c>
      <c r="AE971" s="46"/>
      <c r="AF971" s="47"/>
      <c r="AH971" s="47"/>
    </row>
    <row r="972" customFormat="false" ht="15" hidden="false" customHeight="false" outlineLevel="0" collapsed="false">
      <c r="A972" s="48" t="s">
        <v>31</v>
      </c>
      <c r="B972" s="63" t="n">
        <v>0</v>
      </c>
      <c r="C972" s="50" t="s">
        <v>7</v>
      </c>
      <c r="D972" s="51" t="n">
        <v>120</v>
      </c>
      <c r="E972" s="51" t="n">
        <v>0</v>
      </c>
      <c r="F972" s="51" t="n">
        <v>0</v>
      </c>
      <c r="G972" s="51" t="n">
        <v>0</v>
      </c>
      <c r="H972" s="51" t="n">
        <v>0</v>
      </c>
      <c r="I972" s="52" t="n">
        <v>30</v>
      </c>
      <c r="J972" s="52" t="n">
        <v>15</v>
      </c>
      <c r="K972" s="52" t="n">
        <v>0</v>
      </c>
      <c r="L972" s="52" t="n">
        <v>50</v>
      </c>
      <c r="M972" s="52" t="n">
        <v>0</v>
      </c>
      <c r="N972" s="53" t="n">
        <f aca="false">D972*$D$6</f>
        <v>156</v>
      </c>
      <c r="O972" s="53" t="n">
        <f aca="false">E972*$E$6</f>
        <v>0</v>
      </c>
      <c r="P972" s="53" t="n">
        <f aca="false">F972*$F$6</f>
        <v>0</v>
      </c>
      <c r="Q972" s="53" t="n">
        <f aca="false">G972*$G$6</f>
        <v>0</v>
      </c>
      <c r="R972" s="53" t="n">
        <f aca="false">H972*$H$6</f>
        <v>0</v>
      </c>
      <c r="S972" s="53" t="n">
        <f aca="false">(N972/100)*(I972*$I$6)+(N972/100)*(J972*$J$6)+(N972/100)*(L972*$L$6)</f>
        <v>296.4</v>
      </c>
      <c r="T972" s="53" t="n">
        <f aca="false">(O972/100)*(K972*$K$6)</f>
        <v>0</v>
      </c>
      <c r="U972" s="53" t="n">
        <f aca="false">(P972/100)*(K972*$K$6)+(P972/100)*(L972*$L$6)</f>
        <v>0</v>
      </c>
      <c r="V972" s="53" t="n">
        <f aca="false">(Q972/100)*(L972*$L$6)</f>
        <v>0</v>
      </c>
      <c r="W972" s="53" t="n">
        <f aca="false">(R972/100)*(K972*$K$6)+(R972/100)*(L972*$L$6)</f>
        <v>0</v>
      </c>
      <c r="X972" s="53" t="n">
        <f aca="false">N972+S972</f>
        <v>452.4</v>
      </c>
      <c r="Y972" s="53" t="n">
        <f aca="false">O972+T972</f>
        <v>0</v>
      </c>
      <c r="Z972" s="53" t="n">
        <f aca="false">P972+U972</f>
        <v>0</v>
      </c>
      <c r="AA972" s="53" t="n">
        <f aca="false">Q972+V972</f>
        <v>0</v>
      </c>
      <c r="AB972" s="53" t="n">
        <f aca="false">R972+W972</f>
        <v>0</v>
      </c>
      <c r="AC972" s="54" t="n">
        <f aca="false">ROUND(X972+Y972+Z972+AA972+AB972,1)</f>
        <v>452.4</v>
      </c>
      <c r="AD972" s="55" t="n">
        <f aca="false">(ROUND(AC972-AC969,1)/AC969)</f>
        <v>0</v>
      </c>
      <c r="AE972" s="46"/>
      <c r="AF972" s="47"/>
      <c r="AH972" s="47"/>
    </row>
    <row r="973" customFormat="false" ht="15" hidden="false" customHeight="false" outlineLevel="0" collapsed="false">
      <c r="A973" s="48" t="s">
        <v>32</v>
      </c>
      <c r="B973" s="63" t="n">
        <v>38</v>
      </c>
      <c r="C973" s="50" t="s">
        <v>8</v>
      </c>
      <c r="D973" s="51" t="n">
        <v>120</v>
      </c>
      <c r="E973" s="51" t="n">
        <v>0</v>
      </c>
      <c r="F973" s="51" t="n">
        <v>0</v>
      </c>
      <c r="G973" s="51" t="n">
        <v>0</v>
      </c>
      <c r="H973" s="51" t="n">
        <v>0</v>
      </c>
      <c r="I973" s="52" t="n">
        <v>30</v>
      </c>
      <c r="J973" s="52" t="n">
        <v>15</v>
      </c>
      <c r="K973" s="52" t="n">
        <v>0</v>
      </c>
      <c r="L973" s="52" t="n">
        <v>50</v>
      </c>
      <c r="M973" s="52" t="n">
        <v>0</v>
      </c>
      <c r="N973" s="53" t="n">
        <f aca="false">D973*$D$7</f>
        <v>156</v>
      </c>
      <c r="O973" s="53" t="n">
        <f aca="false">E973*$E$7</f>
        <v>0</v>
      </c>
      <c r="P973" s="53" t="n">
        <f aca="false">F973*$F$7</f>
        <v>0</v>
      </c>
      <c r="Q973" s="53" t="n">
        <f aca="false">G973*$G$7</f>
        <v>0</v>
      </c>
      <c r="R973" s="53" t="n">
        <f aca="false">H973*$H$7</f>
        <v>0</v>
      </c>
      <c r="S973" s="53" t="n">
        <f aca="false">(N973/100)*(I973*$I$7)+(N973/100)*(J973*$J$7)+(N973/100)*(L973*$L$7)</f>
        <v>296.4</v>
      </c>
      <c r="T973" s="53" t="n">
        <f aca="false">(O973/100)*(K973*$K$7)</f>
        <v>0</v>
      </c>
      <c r="U973" s="53" t="n">
        <f aca="false">(P973/100)*(K973*$K$7)+(P973/100)*(L973*$L$7)</f>
        <v>0</v>
      </c>
      <c r="V973" s="53" t="n">
        <f aca="false">(Q973/100)*(L973*$L$7)</f>
        <v>0</v>
      </c>
      <c r="W973" s="53" t="n">
        <f aca="false">(R973/100)*(K973*$K$7)+(R973/100)*(L973*$L$7)</f>
        <v>0</v>
      </c>
      <c r="X973" s="53" t="n">
        <f aca="false">N973+S973</f>
        <v>452.4</v>
      </c>
      <c r="Y973" s="53" t="n">
        <f aca="false">O973+T973</f>
        <v>0</v>
      </c>
      <c r="Z973" s="53" t="n">
        <f aca="false">P973+U973</f>
        <v>0</v>
      </c>
      <c r="AA973" s="53" t="n">
        <f aca="false">Q973+V973</f>
        <v>0</v>
      </c>
      <c r="AB973" s="53" t="n">
        <f aca="false">R973+W973</f>
        <v>0</v>
      </c>
      <c r="AC973" s="54" t="n">
        <f aca="false">ROUND(X973+Y973+Z973+AA973+AB973,1)</f>
        <v>452.4</v>
      </c>
      <c r="AD973" s="55" t="n">
        <f aca="false">(ROUND(AC973-AC969,1)/AC969)</f>
        <v>0</v>
      </c>
      <c r="AE973" s="46"/>
      <c r="AF973" s="47"/>
      <c r="AH973" s="47"/>
    </row>
    <row r="974" customFormat="false" ht="15" hidden="false" customHeight="false" outlineLevel="0" collapsed="false">
      <c r="A974" s="48" t="s">
        <v>33</v>
      </c>
      <c r="B974" s="63"/>
      <c r="C974" s="50" t="s">
        <v>9</v>
      </c>
      <c r="D974" s="51" t="n">
        <v>120</v>
      </c>
      <c r="E974" s="51" t="n">
        <v>0</v>
      </c>
      <c r="F974" s="51" t="n">
        <v>0</v>
      </c>
      <c r="G974" s="51" t="n">
        <v>0</v>
      </c>
      <c r="H974" s="51" t="n">
        <v>0</v>
      </c>
      <c r="I974" s="52" t="n">
        <v>30</v>
      </c>
      <c r="J974" s="52" t="n">
        <v>15</v>
      </c>
      <c r="K974" s="52" t="n">
        <v>0</v>
      </c>
      <c r="L974" s="52" t="n">
        <v>50</v>
      </c>
      <c r="M974" s="52" t="n">
        <v>0</v>
      </c>
      <c r="N974" s="53" t="n">
        <f aca="false">D974*$D$8</f>
        <v>156</v>
      </c>
      <c r="O974" s="53" t="n">
        <f aca="false">E974*$E$8</f>
        <v>0</v>
      </c>
      <c r="P974" s="53" t="n">
        <f aca="false">F974*$F$8</f>
        <v>0</v>
      </c>
      <c r="Q974" s="53" t="n">
        <f aca="false">G974*$G$8</f>
        <v>0</v>
      </c>
      <c r="R974" s="53" t="n">
        <f aca="false">H974*$H$8</f>
        <v>0</v>
      </c>
      <c r="S974" s="53" t="n">
        <f aca="false">(N974/100)*(I974*$I$8)+(N974/100)*(J974*$J$8)+(N974/100)*(L974*$L$8)</f>
        <v>296.4</v>
      </c>
      <c r="T974" s="53" t="n">
        <f aca="false">(O974/100)*(K974*$K$8)</f>
        <v>0</v>
      </c>
      <c r="U974" s="53" t="n">
        <f aca="false">(P974/100)*(K974*$K$8)+(P974/100)*(L974*$L$8)</f>
        <v>0</v>
      </c>
      <c r="V974" s="53" t="n">
        <f aca="false">(Q974/100)*(L974*$L$8)</f>
        <v>0</v>
      </c>
      <c r="W974" s="53" t="n">
        <f aca="false">(R974/100)*(K974*$K$8)+(R974/100)*(L974*$L$8)</f>
        <v>0</v>
      </c>
      <c r="X974" s="53" t="n">
        <f aca="false">N974+S974</f>
        <v>452.4</v>
      </c>
      <c r="Y974" s="53" t="n">
        <f aca="false">O974+T974</f>
        <v>0</v>
      </c>
      <c r="Z974" s="53" t="n">
        <f aca="false">P974+U974</f>
        <v>0</v>
      </c>
      <c r="AA974" s="53" t="n">
        <f aca="false">Q974+V974</f>
        <v>0</v>
      </c>
      <c r="AB974" s="53" t="n">
        <f aca="false">R974+W974</f>
        <v>0</v>
      </c>
      <c r="AC974" s="54" t="n">
        <f aca="false">ROUND(X974+Y974+Z974+AA974+AB974,1)</f>
        <v>452.4</v>
      </c>
      <c r="AD974" s="55" t="n">
        <f aca="false">(ROUND(AC974-AC969,1)/AC969)</f>
        <v>0</v>
      </c>
      <c r="AE974" s="46"/>
      <c r="AF974" s="47"/>
      <c r="AH974" s="47"/>
    </row>
    <row r="975" customFormat="false" ht="15" hidden="false" customHeight="false" outlineLevel="0" collapsed="false">
      <c r="A975" s="48" t="s">
        <v>34</v>
      </c>
      <c r="B975" s="63"/>
      <c r="C975" s="50" t="s">
        <v>10</v>
      </c>
      <c r="D975" s="51" t="n">
        <v>60</v>
      </c>
      <c r="E975" s="51" t="n">
        <v>120</v>
      </c>
      <c r="F975" s="51" t="n">
        <v>0</v>
      </c>
      <c r="G975" s="51" t="n">
        <v>0</v>
      </c>
      <c r="H975" s="51" t="n">
        <v>0</v>
      </c>
      <c r="I975" s="52" t="n">
        <v>30</v>
      </c>
      <c r="J975" s="52" t="n">
        <v>15</v>
      </c>
      <c r="K975" s="52" t="n">
        <v>120</v>
      </c>
      <c r="L975" s="52" t="n">
        <v>0</v>
      </c>
      <c r="M975" s="52" t="n">
        <v>0</v>
      </c>
      <c r="N975" s="53" t="n">
        <f aca="false">D975*$D$9</f>
        <v>75</v>
      </c>
      <c r="O975" s="53" t="n">
        <f aca="false">E975*$E$9</f>
        <v>150</v>
      </c>
      <c r="P975" s="53" t="n">
        <f aca="false">F975*$F$9</f>
        <v>0</v>
      </c>
      <c r="Q975" s="53" t="n">
        <f aca="false">G975*$G$9</f>
        <v>0</v>
      </c>
      <c r="R975" s="53" t="n">
        <f aca="false">H975*$H$9</f>
        <v>0</v>
      </c>
      <c r="S975" s="53" t="n">
        <f aca="false">(N975/100)*(I975*$I$9)+(N975/100)*(J975*$J$9)+(N975/100)*(L975*$L$9)</f>
        <v>33.75</v>
      </c>
      <c r="T975" s="53" t="n">
        <f aca="false">(O975/100)*(K975*$K$9)</f>
        <v>252</v>
      </c>
      <c r="U975" s="53" t="n">
        <f aca="false">(P975/100)*(K975*$K$9)+(P975/100)*(L975*$L$9)</f>
        <v>0</v>
      </c>
      <c r="V975" s="53" t="n">
        <f aca="false">(Q975/100)*(L975*$L$9)</f>
        <v>0</v>
      </c>
      <c r="W975" s="53" t="n">
        <f aca="false">(R975/100)*(K975*$K$9)+(R975/100)*(L975*$L$9)</f>
        <v>0</v>
      </c>
      <c r="X975" s="53" t="n">
        <f aca="false">N975+S975</f>
        <v>108.75</v>
      </c>
      <c r="Y975" s="53" t="n">
        <f aca="false">O975+T975</f>
        <v>402</v>
      </c>
      <c r="Z975" s="53" t="n">
        <f aca="false">P975+U975</f>
        <v>0</v>
      </c>
      <c r="AA975" s="53" t="n">
        <f aca="false">Q975+V975</f>
        <v>0</v>
      </c>
      <c r="AB975" s="53" t="n">
        <f aca="false">R975+W975</f>
        <v>0</v>
      </c>
      <c r="AC975" s="54" t="n">
        <f aca="false">ROUND(X975+Y975+Z975+AA975+AB975,1)</f>
        <v>510.8</v>
      </c>
      <c r="AD975" s="55" t="n">
        <f aca="false">(ROUND(AC975-AC969,1)/AC969)</f>
        <v>0.129089301503095</v>
      </c>
      <c r="AE975" s="46"/>
      <c r="AF975" s="47"/>
      <c r="AH975" s="47"/>
    </row>
    <row r="976" customFormat="false" ht="15" hidden="false" customHeight="false" outlineLevel="0" collapsed="false">
      <c r="A976" s="48" t="s">
        <v>35</v>
      </c>
      <c r="B976" s="63"/>
      <c r="C976" s="50" t="s">
        <v>11</v>
      </c>
      <c r="D976" s="51" t="n">
        <v>60</v>
      </c>
      <c r="E976" s="51" t="n">
        <v>0</v>
      </c>
      <c r="F976" s="51" t="n">
        <v>120</v>
      </c>
      <c r="G976" s="51" t="n">
        <v>0</v>
      </c>
      <c r="H976" s="51" t="n">
        <v>0</v>
      </c>
      <c r="I976" s="52" t="n">
        <v>30</v>
      </c>
      <c r="J976" s="52" t="n">
        <v>15</v>
      </c>
      <c r="K976" s="52" t="n">
        <v>60</v>
      </c>
      <c r="L976" s="52" t="n">
        <v>50</v>
      </c>
      <c r="M976" s="52" t="n">
        <v>0</v>
      </c>
      <c r="N976" s="53" t="n">
        <f aca="false">D976*$D$10</f>
        <v>75</v>
      </c>
      <c r="O976" s="53" t="n">
        <f aca="false">E976*$E$10</f>
        <v>0</v>
      </c>
      <c r="P976" s="53" t="n">
        <f aca="false">F976*$F$10</f>
        <v>150</v>
      </c>
      <c r="Q976" s="53" t="n">
        <f aca="false">G976*$G$10</f>
        <v>0</v>
      </c>
      <c r="R976" s="53" t="n">
        <f aca="false">H976*$H$10</f>
        <v>0</v>
      </c>
      <c r="S976" s="53" t="n">
        <f aca="false">(N976/100)*(I976*$I$10)+(N976/100)*(J976*$J$10)+(N976/100)*(L976*$L$10)</f>
        <v>86.25</v>
      </c>
      <c r="T976" s="53" t="n">
        <f aca="false">(O976/100)*(K976*$J$10)</f>
        <v>0</v>
      </c>
      <c r="U976" s="53" t="n">
        <f aca="false">(P976/100)*(K976*$K$10)+(P976/100)*(L976*$L$10)</f>
        <v>231</v>
      </c>
      <c r="V976" s="53" t="n">
        <f aca="false">(Q976/100)*(L976*$L$10)</f>
        <v>0</v>
      </c>
      <c r="W976" s="53" t="n">
        <f aca="false">(R976/100)*(K976*$K$10)+(R976/100)*(L976*$L$10)</f>
        <v>0</v>
      </c>
      <c r="X976" s="53" t="n">
        <f aca="false">N976+S976</f>
        <v>161.25</v>
      </c>
      <c r="Y976" s="53" t="n">
        <f aca="false">O976+T976</f>
        <v>0</v>
      </c>
      <c r="Z976" s="53" t="n">
        <f aca="false">P976+U976</f>
        <v>381</v>
      </c>
      <c r="AA976" s="53" t="n">
        <f aca="false">Q976+V976</f>
        <v>0</v>
      </c>
      <c r="AB976" s="53" t="n">
        <f aca="false">R976+W976</f>
        <v>0</v>
      </c>
      <c r="AC976" s="54" t="n">
        <f aca="false">ROUND(X976+Y976+Z976+AA976+AB976,1)</f>
        <v>542.3</v>
      </c>
      <c r="AD976" s="55" t="n">
        <f aca="false">(ROUND(AC976-AC969,1)/AC969)</f>
        <v>0.198717948717949</v>
      </c>
      <c r="AE976" s="46"/>
      <c r="AF976" s="47"/>
      <c r="AH976" s="47"/>
    </row>
    <row r="977" customFormat="false" ht="15" hidden="false" customHeight="false" outlineLevel="0" collapsed="false">
      <c r="A977" s="48" t="s">
        <v>36</v>
      </c>
      <c r="B977" s="63"/>
      <c r="C977" s="50" t="s">
        <v>12</v>
      </c>
      <c r="D977" s="51" t="n">
        <v>60</v>
      </c>
      <c r="E977" s="51" t="n">
        <v>0</v>
      </c>
      <c r="F977" s="51" t="n">
        <v>0</v>
      </c>
      <c r="G977" s="51" t="n">
        <v>120</v>
      </c>
      <c r="H977" s="51" t="n">
        <v>0</v>
      </c>
      <c r="I977" s="52" t="n">
        <v>30</v>
      </c>
      <c r="J977" s="52" t="n">
        <v>15</v>
      </c>
      <c r="K977" s="52" t="n">
        <v>0</v>
      </c>
      <c r="L977" s="52" t="n">
        <v>90</v>
      </c>
      <c r="M977" s="52" t="n">
        <v>0</v>
      </c>
      <c r="N977" s="53" t="n">
        <f aca="false">D977*$D$11</f>
        <v>75</v>
      </c>
      <c r="O977" s="53" t="n">
        <f aca="false">E977*$E$11</f>
        <v>0</v>
      </c>
      <c r="P977" s="53" t="n">
        <f aca="false">F977*$F$11</f>
        <v>0</v>
      </c>
      <c r="Q977" s="53" t="n">
        <f aca="false">G977*$G$11</f>
        <v>150</v>
      </c>
      <c r="R977" s="53" t="n">
        <f aca="false">H977*$H$11</f>
        <v>0</v>
      </c>
      <c r="S977" s="53" t="n">
        <f aca="false">(N977/100)*(I977*$I$11)+(N977/100)*(J977*$J$11)+(N977/100)*(L977*$L$11)</f>
        <v>128.25</v>
      </c>
      <c r="T977" s="53" t="n">
        <f aca="false">(O977/100)*(K977*$K$11)</f>
        <v>0</v>
      </c>
      <c r="U977" s="53" t="n">
        <f aca="false">(P977/100)*(K977*$K$11)+(P977/100)*(L977*$L$11)</f>
        <v>0</v>
      </c>
      <c r="V977" s="53" t="n">
        <f aca="false">(Q977/100)*(L977*$L$11)</f>
        <v>189</v>
      </c>
      <c r="W977" s="53" t="n">
        <f aca="false">(R977/100)*(K977*$K$11)+(R977/100)*(L977*$L$11)</f>
        <v>0</v>
      </c>
      <c r="X977" s="53" t="n">
        <f aca="false">N977+S977</f>
        <v>203.25</v>
      </c>
      <c r="Y977" s="53" t="n">
        <f aca="false">O977+T977</f>
        <v>0</v>
      </c>
      <c r="Z977" s="53" t="n">
        <f aca="false">P977+U977</f>
        <v>0</v>
      </c>
      <c r="AA977" s="53" t="n">
        <f aca="false">Q977+V977</f>
        <v>339</v>
      </c>
      <c r="AB977" s="53" t="n">
        <f aca="false">R977+W977</f>
        <v>0</v>
      </c>
      <c r="AC977" s="54" t="n">
        <f aca="false">ROUND(X977+Y977+Z977+AA977+AB977,1)</f>
        <v>542.3</v>
      </c>
      <c r="AD977" s="55" t="n">
        <f aca="false">(ROUND(AC977-AC969,1)/AC969)</f>
        <v>0.198717948717949</v>
      </c>
      <c r="AE977" s="46"/>
      <c r="AF977" s="47"/>
      <c r="AH977" s="47"/>
    </row>
    <row r="978" customFormat="false" ht="15" hidden="false" customHeight="false" outlineLevel="0" collapsed="false">
      <c r="A978" s="48" t="s">
        <v>37</v>
      </c>
      <c r="B978" s="63"/>
      <c r="C978" s="50" t="s">
        <v>13</v>
      </c>
      <c r="D978" s="51" t="n">
        <v>60</v>
      </c>
      <c r="E978" s="51" t="n">
        <v>0</v>
      </c>
      <c r="F978" s="51" t="n">
        <v>0</v>
      </c>
      <c r="G978" s="51" t="n">
        <v>0</v>
      </c>
      <c r="H978" s="51" t="n">
        <v>120</v>
      </c>
      <c r="I978" s="52" t="n">
        <v>30</v>
      </c>
      <c r="J978" s="52" t="n">
        <v>15</v>
      </c>
      <c r="K978" s="52" t="n">
        <v>60</v>
      </c>
      <c r="L978" s="52" t="n">
        <v>50</v>
      </c>
      <c r="M978" s="52" t="n">
        <v>0</v>
      </c>
      <c r="N978" s="53" t="n">
        <f aca="false">D978*$D$12</f>
        <v>75</v>
      </c>
      <c r="O978" s="53" t="n">
        <f aca="false">E978*$E$12</f>
        <v>0</v>
      </c>
      <c r="P978" s="53" t="n">
        <f aca="false">F978*$F$12</f>
        <v>0</v>
      </c>
      <c r="Q978" s="53" t="n">
        <f aca="false">G978*$G$12</f>
        <v>0</v>
      </c>
      <c r="R978" s="53" t="n">
        <f aca="false">H978*$H$12</f>
        <v>150</v>
      </c>
      <c r="S978" s="53" t="n">
        <f aca="false">(N978/100)*(I978*$I$12)+(N978/100)*(J978*$J$12)+(N978/100)*(L978*$L$12)</f>
        <v>86.25</v>
      </c>
      <c r="T978" s="53" t="n">
        <f aca="false">(O978/100)*(K978*$K$12)</f>
        <v>0</v>
      </c>
      <c r="U978" s="53" t="n">
        <f aca="false">(P978/100)*(K978*$K$12)+(P978/100)*(L978*$L$12)</f>
        <v>0</v>
      </c>
      <c r="V978" s="53" t="n">
        <f aca="false">(Q978/100)*(L978*$L$12)</f>
        <v>0</v>
      </c>
      <c r="W978" s="53" t="n">
        <f aca="false">(R978/100)*(K978*$K$12)+(R978/100)*(L978*$L$12)</f>
        <v>231</v>
      </c>
      <c r="X978" s="53" t="n">
        <f aca="false">N978+S978</f>
        <v>161.25</v>
      </c>
      <c r="Y978" s="53" t="n">
        <f aca="false">O978+T978</f>
        <v>0</v>
      </c>
      <c r="Z978" s="53" t="n">
        <f aca="false">P978+U978</f>
        <v>0</v>
      </c>
      <c r="AA978" s="53" t="n">
        <f aca="false">Q978+V978</f>
        <v>0</v>
      </c>
      <c r="AB978" s="53" t="n">
        <f aca="false">R978+W978</f>
        <v>381</v>
      </c>
      <c r="AC978" s="54" t="n">
        <f aca="false">ROUND(X978+Y978+Z978+AA978+AB978,1)</f>
        <v>542.3</v>
      </c>
      <c r="AD978" s="55" t="n">
        <f aca="false">(ROUND(AC978-AC969,1)/AC969)</f>
        <v>0.198717948717949</v>
      </c>
      <c r="AE978" s="46"/>
      <c r="AF978" s="47"/>
      <c r="AH978" s="47"/>
    </row>
    <row r="979" customFormat="false" ht="15" hidden="false" customHeight="false" outlineLevel="0" collapsed="false">
      <c r="A979" s="48" t="s">
        <v>38</v>
      </c>
      <c r="B979" s="63"/>
      <c r="C979" s="50" t="s">
        <v>14</v>
      </c>
      <c r="D979" s="51" t="n">
        <v>120</v>
      </c>
      <c r="E979" s="51" t="n">
        <v>0</v>
      </c>
      <c r="F979" s="51" t="n">
        <v>0</v>
      </c>
      <c r="G979" s="51" t="n">
        <v>0</v>
      </c>
      <c r="H979" s="51" t="n">
        <v>0</v>
      </c>
      <c r="I979" s="52" t="n">
        <v>30</v>
      </c>
      <c r="J979" s="52" t="n">
        <v>15</v>
      </c>
      <c r="K979" s="52" t="n">
        <v>0</v>
      </c>
      <c r="L979" s="52" t="n">
        <v>50</v>
      </c>
      <c r="M979" s="52" t="n">
        <v>80</v>
      </c>
      <c r="N979" s="53" t="n">
        <f aca="false">D979*$D$13</f>
        <v>150</v>
      </c>
      <c r="O979" s="53" t="n">
        <f aca="false">E979*$E$13</f>
        <v>0</v>
      </c>
      <c r="P979" s="53" t="n">
        <f aca="false">F979*$F$13</f>
        <v>0</v>
      </c>
      <c r="Q979" s="53" t="n">
        <f aca="false">G979*$G$13</f>
        <v>0</v>
      </c>
      <c r="R979" s="53" t="n">
        <f aca="false">H979*$H$13</f>
        <v>0</v>
      </c>
      <c r="S979" s="53" t="n">
        <f aca="false">(N979/100)*(I979*$I$13)+(N979/100)*(J979*$J$13)+(N979/100)*(M979*$M$13)+(N979/100)*(L979*$L$13)</f>
        <v>382.5</v>
      </c>
      <c r="T979" s="53" t="n">
        <f aca="false">(O979/100)*(K979*$K$13)+(O979/100)*(M979*$M$13)</f>
        <v>0</v>
      </c>
      <c r="U979" s="53" t="n">
        <f aca="false">(P979/100)*(K979*$K$13)+(P979/100)*(L979*$L$13)+(P979/100)*(M979*$M$13)</f>
        <v>0</v>
      </c>
      <c r="V979" s="53" t="n">
        <f aca="false">(Q979/100)*(L979*$L$13)+(Q979/100)*(M979*$M$13)</f>
        <v>0</v>
      </c>
      <c r="W979" s="53" t="n">
        <f aca="false">(R979/100)*(K979*$K$13)+(R979/100)*(L979*$L$13)+(R979/100)*(M979*$M$13)</f>
        <v>0</v>
      </c>
      <c r="X979" s="53" t="n">
        <f aca="false">N979+S979</f>
        <v>532.5</v>
      </c>
      <c r="Y979" s="53" t="n">
        <f aca="false">O979+T979</f>
        <v>0</v>
      </c>
      <c r="Z979" s="53" t="n">
        <f aca="false">P979+U979</f>
        <v>0</v>
      </c>
      <c r="AA979" s="53" t="n">
        <f aca="false">Q979+V979</f>
        <v>0</v>
      </c>
      <c r="AB979" s="53" t="n">
        <f aca="false">R979+W979</f>
        <v>0</v>
      </c>
      <c r="AC979" s="54" t="n">
        <f aca="false">ROUND(X979+Y979+Z979+AA979+AB979,1)</f>
        <v>532.5</v>
      </c>
      <c r="AD979" s="55" t="n">
        <f aca="false">(ROUND(AC979-AC969,1)/AC969)</f>
        <v>0.177055702917772</v>
      </c>
      <c r="AE979" s="46"/>
      <c r="AF979" s="47"/>
      <c r="AH979" s="47"/>
    </row>
    <row r="980" customFormat="false" ht="15" hidden="false" customHeight="false" outlineLevel="0" collapsed="false">
      <c r="A980" s="48" t="s">
        <v>39</v>
      </c>
      <c r="B980" s="63"/>
      <c r="C980" s="50" t="s">
        <v>15</v>
      </c>
      <c r="D980" s="51" t="n">
        <v>120</v>
      </c>
      <c r="E980" s="51" t="n">
        <v>0</v>
      </c>
      <c r="F980" s="51" t="n">
        <v>0</v>
      </c>
      <c r="G980" s="51" t="n">
        <v>0</v>
      </c>
      <c r="H980" s="51" t="n">
        <v>0</v>
      </c>
      <c r="I980" s="52" t="n">
        <v>30</v>
      </c>
      <c r="J980" s="52" t="n">
        <v>15</v>
      </c>
      <c r="K980" s="52" t="n">
        <v>100</v>
      </c>
      <c r="L980" s="52" t="n">
        <v>0</v>
      </c>
      <c r="M980" s="52" t="n">
        <v>0</v>
      </c>
      <c r="N980" s="53" t="n">
        <f aca="false">D980*$D$14</f>
        <v>150</v>
      </c>
      <c r="O980" s="53" t="n">
        <f aca="false">E980*$E$14</f>
        <v>0</v>
      </c>
      <c r="P980" s="53" t="n">
        <f aca="false">F980*$F$14</f>
        <v>0</v>
      </c>
      <c r="Q980" s="53" t="n">
        <f aca="false">G980*$G$14</f>
        <v>0</v>
      </c>
      <c r="R980" s="53" t="n">
        <f aca="false">H980*$H$14</f>
        <v>0</v>
      </c>
      <c r="S980" s="53" t="n">
        <f aca="false">(N980/100)*(I980*$I$14)+(N980/100)*(J980*$J$14)+(N980/100)*(K980*$K$14)</f>
        <v>367.5</v>
      </c>
      <c r="T980" s="53" t="n">
        <f aca="false">(O980/100)*(K980*$K$14)</f>
        <v>0</v>
      </c>
      <c r="U980" s="53" t="n">
        <f aca="false">(P980/100)*(K980*$K$14)+(P980/100)*(L980*$L$14)</f>
        <v>0</v>
      </c>
      <c r="V980" s="53" t="n">
        <f aca="false">(Q980/100)*(L980*$L$14)</f>
        <v>0</v>
      </c>
      <c r="W980" s="53" t="n">
        <f aca="false">(R980/100)*(K980*$L$14)+(R980/100)*(L980*$M$14)</f>
        <v>0</v>
      </c>
      <c r="X980" s="53" t="n">
        <f aca="false">N980+S980</f>
        <v>517.5</v>
      </c>
      <c r="Y980" s="53" t="n">
        <f aca="false">O980+T980</f>
        <v>0</v>
      </c>
      <c r="Z980" s="53" t="n">
        <f aca="false">P980+U980</f>
        <v>0</v>
      </c>
      <c r="AA980" s="53" t="n">
        <f aca="false">Q980+V980</f>
        <v>0</v>
      </c>
      <c r="AB980" s="53" t="n">
        <f aca="false">R980+W980</f>
        <v>0</v>
      </c>
      <c r="AC980" s="54" t="n">
        <f aca="false">ROUND(X980+Y980+Z980+AA980+AB980,1)</f>
        <v>517.5</v>
      </c>
      <c r="AD980" s="55" t="n">
        <f aca="false">(ROUND(AC980-AC969,1)/AC969)</f>
        <v>0.143899204244032</v>
      </c>
      <c r="AE980" s="46"/>
      <c r="AF980" s="47"/>
      <c r="AH980" s="47"/>
    </row>
    <row r="981" customFormat="false" ht="15" hidden="false" customHeight="false" outlineLevel="0" collapsed="false">
      <c r="A981" s="48"/>
      <c r="B981" s="63"/>
      <c r="C981" s="50" t="s">
        <v>16</v>
      </c>
      <c r="D981" s="51" t="n">
        <v>120</v>
      </c>
      <c r="E981" s="51" t="n">
        <v>0</v>
      </c>
      <c r="F981" s="51" t="n">
        <v>0</v>
      </c>
      <c r="G981" s="51" t="n">
        <v>0</v>
      </c>
      <c r="H981" s="51" t="n">
        <v>0</v>
      </c>
      <c r="I981" s="52" t="n">
        <v>30</v>
      </c>
      <c r="J981" s="52" t="n">
        <v>15</v>
      </c>
      <c r="K981" s="52" t="n">
        <v>0</v>
      </c>
      <c r="L981" s="52" t="n">
        <v>120</v>
      </c>
      <c r="M981" s="52" t="n">
        <v>0</v>
      </c>
      <c r="N981" s="53" t="n">
        <f aca="false">D981*$D$15</f>
        <v>150</v>
      </c>
      <c r="O981" s="53" t="n">
        <f aca="false">E981*$E$15</f>
        <v>0</v>
      </c>
      <c r="P981" s="53" t="n">
        <f aca="false">F981*$F$15</f>
        <v>0</v>
      </c>
      <c r="Q981" s="53" t="n">
        <f aca="false">G981*$G$15</f>
        <v>0</v>
      </c>
      <c r="R981" s="53" t="n">
        <f aca="false">H981*$H$15</f>
        <v>0</v>
      </c>
      <c r="S981" s="53" t="n">
        <f aca="false">(N981/100)*(I981*$I$15)+(N981/100)*(J981*$J$15)+(N981/100)*(L981*$L$15)</f>
        <v>427.5</v>
      </c>
      <c r="T981" s="53" t="n">
        <f aca="false">(O981/100)*(K981*$K$15)</f>
        <v>0</v>
      </c>
      <c r="U981" s="53" t="n">
        <f aca="false">(P981/100)*(K981*$K$15)+(P981/100)*(L981*$L$15)</f>
        <v>0</v>
      </c>
      <c r="V981" s="53" t="n">
        <f aca="false">(Q981/100)*(L981*$L$15)</f>
        <v>0</v>
      </c>
      <c r="W981" s="53" t="n">
        <f aca="false">(R981/100)*(K981*$K$15)+(R981/100)*(L981*$L$15)</f>
        <v>0</v>
      </c>
      <c r="X981" s="53" t="n">
        <f aca="false">N981+S981</f>
        <v>577.5</v>
      </c>
      <c r="Y981" s="53" t="n">
        <f aca="false">O981+T981</f>
        <v>0</v>
      </c>
      <c r="Z981" s="53" t="n">
        <f aca="false">P981+U981</f>
        <v>0</v>
      </c>
      <c r="AA981" s="53" t="n">
        <f aca="false">Q981+V981</f>
        <v>0</v>
      </c>
      <c r="AB981" s="53" t="n">
        <f aca="false">R981+W981</f>
        <v>0</v>
      </c>
      <c r="AC981" s="54" t="n">
        <f aca="false">ROUND(X981+Y981+Z981+AA981+AB981,1)</f>
        <v>577.5</v>
      </c>
      <c r="AD981" s="55" t="n">
        <f aca="false">(ROUND(AC981-AC969,1)/AC969)</f>
        <v>0.276525198938992</v>
      </c>
      <c r="AE981" s="46"/>
      <c r="AF981" s="47"/>
      <c r="AH981" s="3"/>
    </row>
    <row r="982" customFormat="false" ht="15" hidden="false" customHeight="false" outlineLevel="0" collapsed="false">
      <c r="A982" s="48"/>
      <c r="B982" s="63"/>
      <c r="C982" s="50" t="s">
        <v>17</v>
      </c>
      <c r="D982" s="51" t="n">
        <v>120</v>
      </c>
      <c r="E982" s="51" t="n">
        <v>0</v>
      </c>
      <c r="F982" s="51" t="n">
        <v>0</v>
      </c>
      <c r="G982" s="51" t="n">
        <v>0</v>
      </c>
      <c r="H982" s="51" t="n">
        <v>0</v>
      </c>
      <c r="I982" s="52" t="n">
        <v>30</v>
      </c>
      <c r="J982" s="52" t="n">
        <v>60</v>
      </c>
      <c r="K982" s="52" t="n">
        <v>0</v>
      </c>
      <c r="L982" s="52" t="n">
        <v>50</v>
      </c>
      <c r="M982" s="52" t="n">
        <v>0</v>
      </c>
      <c r="N982" s="53" t="n">
        <f aca="false">D982*$D$16</f>
        <v>150</v>
      </c>
      <c r="O982" s="53" t="n">
        <f aca="false">E982*$E$16</f>
        <v>0</v>
      </c>
      <c r="P982" s="53" t="n">
        <f aca="false">F982*$F$16</f>
        <v>0</v>
      </c>
      <c r="Q982" s="53" t="n">
        <f aca="false">G982*$G$16</f>
        <v>0</v>
      </c>
      <c r="R982" s="53" t="n">
        <f aca="false">H982*$H$16</f>
        <v>0</v>
      </c>
      <c r="S982" s="53" t="n">
        <f aca="false">(N982/100)*(I982*$I$16)+(N982/100)*(J982*$J$16)+(N982/100)*(L982*$L$16)</f>
        <v>345</v>
      </c>
      <c r="T982" s="53" t="n">
        <f aca="false">(O982/100)*(K982*$K$16)</f>
        <v>0</v>
      </c>
      <c r="U982" s="53" t="n">
        <f aca="false">(P982/100)*(K982*$K$16)+(P982/100)*(L982*$L$16)</f>
        <v>0</v>
      </c>
      <c r="V982" s="53" t="n">
        <f aca="false">(Q982/100)*(L982*$L$16)</f>
        <v>0</v>
      </c>
      <c r="W982" s="53" t="n">
        <f aca="false">(R982/100)*(K982*$K$16)+(R982/100)*(L982*$L$16)</f>
        <v>0</v>
      </c>
      <c r="X982" s="53" t="n">
        <f aca="false">N982+S982</f>
        <v>495</v>
      </c>
      <c r="Y982" s="53" t="n">
        <f aca="false">O982+T982</f>
        <v>0</v>
      </c>
      <c r="Z982" s="53" t="n">
        <f aca="false">P982+U982</f>
        <v>0</v>
      </c>
      <c r="AA982" s="53" t="n">
        <f aca="false">Q982+V982</f>
        <v>0</v>
      </c>
      <c r="AB982" s="53" t="n">
        <f aca="false">R982+W982</f>
        <v>0</v>
      </c>
      <c r="AC982" s="54" t="n">
        <f aca="false">ROUND(X982+Y982+Z982+AA982+AB982,1)</f>
        <v>495</v>
      </c>
      <c r="AD982" s="55" t="n">
        <f aca="false">(ROUND(AC982-AC969,1)/AC969)</f>
        <v>0.0941644562334218</v>
      </c>
      <c r="AE982" s="46" t="s">
        <v>28</v>
      </c>
      <c r="AF982" s="47"/>
      <c r="AH982" s="3"/>
    </row>
    <row r="983" customFormat="false" ht="15" hidden="false" customHeight="false" outlineLevel="0" collapsed="false">
      <c r="A983" s="48"/>
      <c r="B983" s="63"/>
      <c r="C983" s="50" t="s">
        <v>18</v>
      </c>
      <c r="D983" s="51" t="n">
        <v>120</v>
      </c>
      <c r="E983" s="51" t="n">
        <v>0</v>
      </c>
      <c r="F983" s="51" t="n">
        <v>0</v>
      </c>
      <c r="G983" s="51" t="n">
        <v>0</v>
      </c>
      <c r="H983" s="51" t="n">
        <v>0</v>
      </c>
      <c r="I983" s="52" t="n">
        <v>80</v>
      </c>
      <c r="J983" s="52" t="n">
        <v>15</v>
      </c>
      <c r="K983" s="52" t="n">
        <v>0</v>
      </c>
      <c r="L983" s="52" t="n">
        <v>50</v>
      </c>
      <c r="M983" s="52" t="n">
        <v>0</v>
      </c>
      <c r="N983" s="53" t="n">
        <f aca="false">D983*$D$17</f>
        <v>150</v>
      </c>
      <c r="O983" s="53" t="n">
        <f aca="false">E983*$E$17</f>
        <v>0</v>
      </c>
      <c r="P983" s="53" t="n">
        <f aca="false">F983*$F$17</f>
        <v>0</v>
      </c>
      <c r="Q983" s="53" t="n">
        <f aca="false">G983*$G$17</f>
        <v>0</v>
      </c>
      <c r="R983" s="53" t="n">
        <f aca="false">H983*$H$17</f>
        <v>0</v>
      </c>
      <c r="S983" s="53" t="n">
        <f aca="false">(N983/100)*(I983*$I$17)+(N983/100)*(J983*$J$17)+(N983/100)*(L983*$L$17)</f>
        <v>397.5</v>
      </c>
      <c r="T983" s="53" t="n">
        <f aca="false">(O983/100)*(K983*$K$17)</f>
        <v>0</v>
      </c>
      <c r="U983" s="53" t="n">
        <f aca="false">(P983/100)*(K983*$K$17)+(P983/100)*(L983*$L$17)</f>
        <v>0</v>
      </c>
      <c r="V983" s="53" t="n">
        <f aca="false">(Q983/100)*(L983*$L$17)</f>
        <v>0</v>
      </c>
      <c r="W983" s="53" t="n">
        <f aca="false">(R983/100)*(K983*$K$17)+(R983/100)*(L983*$L$17)</f>
        <v>0</v>
      </c>
      <c r="X983" s="53" t="n">
        <f aca="false">N983+S983</f>
        <v>547.5</v>
      </c>
      <c r="Y983" s="53" t="n">
        <f aca="false">O983+T983</f>
        <v>0</v>
      </c>
      <c r="Z983" s="53" t="n">
        <f aca="false">P983+U983</f>
        <v>0</v>
      </c>
      <c r="AA983" s="53" t="n">
        <f aca="false">Q983+V983</f>
        <v>0</v>
      </c>
      <c r="AB983" s="53" t="n">
        <f aca="false">R983+W983</f>
        <v>0</v>
      </c>
      <c r="AC983" s="54" t="n">
        <f aca="false">ROUND(X983+Y983+Z983+AA983+AB983,1)</f>
        <v>547.5</v>
      </c>
      <c r="AD983" s="55" t="n">
        <f aca="false">(ROUND(AC983-AC969,1)/AC969)</f>
        <v>0.210212201591512</v>
      </c>
      <c r="AE983" s="46"/>
      <c r="AF983" s="47"/>
      <c r="AH983" s="3"/>
    </row>
    <row r="984" customFormat="false" ht="15" hidden="false" customHeight="false" outlineLevel="0" collapsed="false">
      <c r="A984" s="56" t="s">
        <v>19</v>
      </c>
      <c r="B984" s="60" t="s">
        <v>110</v>
      </c>
      <c r="C984" s="40" t="s">
        <v>50</v>
      </c>
      <c r="D984" s="41" t="n">
        <v>130</v>
      </c>
      <c r="E984" s="41" t="n">
        <v>0</v>
      </c>
      <c r="F984" s="41" t="n">
        <v>0</v>
      </c>
      <c r="G984" s="41" t="n">
        <v>0</v>
      </c>
      <c r="H984" s="41" t="n">
        <v>0</v>
      </c>
      <c r="I984" s="42" t="n">
        <v>40</v>
      </c>
      <c r="J984" s="42" t="n">
        <v>40</v>
      </c>
      <c r="K984" s="42" t="n">
        <v>0</v>
      </c>
      <c r="L984" s="42" t="n">
        <v>0</v>
      </c>
      <c r="M984" s="42" t="n">
        <v>0</v>
      </c>
      <c r="N984" s="43" t="n">
        <f aca="false">D984*$D$3</f>
        <v>169</v>
      </c>
      <c r="O984" s="43" t="n">
        <f aca="false">E984*$E$3</f>
        <v>0</v>
      </c>
      <c r="P984" s="43" t="n">
        <f aca="false">F984*$F$3</f>
        <v>0</v>
      </c>
      <c r="Q984" s="43" t="n">
        <f aca="false">G984*$G$3</f>
        <v>0</v>
      </c>
      <c r="R984" s="43" t="n">
        <f aca="false">H984*$H$3</f>
        <v>0</v>
      </c>
      <c r="S984" s="43" t="n">
        <f aca="false">(N984/100)*(I984*$I$3)+(N984/100)*(J984*$J$3)</f>
        <v>270.4</v>
      </c>
      <c r="T984" s="43" t="n">
        <f aca="false">(O984/100)*(K984*$K$3)</f>
        <v>0</v>
      </c>
      <c r="U984" s="43" t="n">
        <f aca="false">(P984/100)*(K984*$K$3)+(P984/100)*(L984*$L$3)</f>
        <v>0</v>
      </c>
      <c r="V984" s="43" t="n">
        <f aca="false">(Q984/100)*(L984*$L$3)</f>
        <v>0</v>
      </c>
      <c r="W984" s="43" t="n">
        <f aca="false">(R984/100)*(K984*$K$3)+(R984/100)*(L984*$L$3)</f>
        <v>0</v>
      </c>
      <c r="X984" s="43" t="n">
        <f aca="false">N984+S984</f>
        <v>439.4</v>
      </c>
      <c r="Y984" s="43" t="n">
        <f aca="false">O984+T984</f>
        <v>0</v>
      </c>
      <c r="Z984" s="43" t="n">
        <f aca="false">P984+U984</f>
        <v>0</v>
      </c>
      <c r="AA984" s="43" t="n">
        <f aca="false">Q984+V984</f>
        <v>0</v>
      </c>
      <c r="AB984" s="43" t="n">
        <f aca="false">R984+W984</f>
        <v>0</v>
      </c>
      <c r="AC984" s="44" t="n">
        <f aca="false">ROUND(X984+Y984+Z984+AA984+AB984,1)</f>
        <v>439.4</v>
      </c>
      <c r="AD984" s="45"/>
      <c r="AE984" s="46"/>
      <c r="AF984" s="47"/>
      <c r="AH984" s="3"/>
    </row>
    <row r="985" customFormat="false" ht="15" hidden="false" customHeight="false" outlineLevel="0" collapsed="false">
      <c r="A985" s="48" t="s">
        <v>29</v>
      </c>
      <c r="B985" s="61" t="n">
        <v>16</v>
      </c>
      <c r="C985" s="50" t="s">
        <v>5</v>
      </c>
      <c r="D985" s="51" t="n">
        <v>130</v>
      </c>
      <c r="E985" s="51" t="n">
        <v>0</v>
      </c>
      <c r="F985" s="51" t="n">
        <v>0</v>
      </c>
      <c r="G985" s="51" t="n">
        <v>0</v>
      </c>
      <c r="H985" s="51" t="n">
        <v>0</v>
      </c>
      <c r="I985" s="52" t="n">
        <v>60</v>
      </c>
      <c r="J985" s="52" t="n">
        <v>60</v>
      </c>
      <c r="K985" s="52" t="n">
        <v>0</v>
      </c>
      <c r="L985" s="52" t="n">
        <v>0</v>
      </c>
      <c r="M985" s="52" t="n">
        <v>0</v>
      </c>
      <c r="N985" s="53" t="n">
        <f aca="false">D985*$D$4</f>
        <v>162.5</v>
      </c>
      <c r="O985" s="53" t="n">
        <f aca="false">E985*$E$4</f>
        <v>0</v>
      </c>
      <c r="P985" s="53" t="n">
        <f aca="false">F985*$F$4</f>
        <v>0</v>
      </c>
      <c r="Q985" s="53" t="n">
        <f aca="false">G985*$G$4</f>
        <v>0</v>
      </c>
      <c r="R985" s="53" t="n">
        <f aca="false">H985*$H$4</f>
        <v>0</v>
      </c>
      <c r="S985" s="53" t="n">
        <f aca="false">(N985/100)*(I985*$I$4)+(N985/100)*(J985*$J$4)</f>
        <v>390</v>
      </c>
      <c r="T985" s="53" t="n">
        <f aca="false">(O985/100)*(K985*$K$4)</f>
        <v>0</v>
      </c>
      <c r="U985" s="53" t="n">
        <f aca="false">(P985/100)*(K985*$K$4)+(P985/100)*(L985*$L$4)</f>
        <v>0</v>
      </c>
      <c r="V985" s="53" t="n">
        <f aca="false">(Q985/100)*(L985*$L$4)</f>
        <v>0</v>
      </c>
      <c r="W985" s="53" t="n">
        <f aca="false">(R985/100)*(K985*$K$4)+(R985/100)*(L985*$L$4)</f>
        <v>0</v>
      </c>
      <c r="X985" s="53" t="n">
        <f aca="false">N985+S985</f>
        <v>552.5</v>
      </c>
      <c r="Y985" s="53" t="n">
        <f aca="false">O985+T985</f>
        <v>0</v>
      </c>
      <c r="Z985" s="53" t="n">
        <f aca="false">P985+U985</f>
        <v>0</v>
      </c>
      <c r="AA985" s="53" t="n">
        <f aca="false">Q985+V985</f>
        <v>0</v>
      </c>
      <c r="AB985" s="53" t="n">
        <f aca="false">R985+W985</f>
        <v>0</v>
      </c>
      <c r="AC985" s="54" t="n">
        <f aca="false">ROUND(X985+Y985+Z985+AA985+AB985,1)</f>
        <v>552.5</v>
      </c>
      <c r="AD985" s="55" t="n">
        <f aca="false">(ROUND(AC985-AC984,1)/AC984)</f>
        <v>0.257396449704142</v>
      </c>
      <c r="AE985" s="46"/>
      <c r="AF985" s="47"/>
      <c r="AH985" s="3"/>
    </row>
    <row r="986" customFormat="false" ht="15" hidden="false" customHeight="false" outlineLevel="0" collapsed="false">
      <c r="A986" s="48" t="s">
        <v>30</v>
      </c>
      <c r="B986" s="61" t="n">
        <v>16</v>
      </c>
      <c r="C986" s="50" t="s">
        <v>6</v>
      </c>
      <c r="D986" s="51" t="n">
        <v>130</v>
      </c>
      <c r="E986" s="51" t="n">
        <v>0</v>
      </c>
      <c r="F986" s="51" t="n">
        <v>0</v>
      </c>
      <c r="G986" s="51" t="n">
        <v>0</v>
      </c>
      <c r="H986" s="51" t="n">
        <v>0</v>
      </c>
      <c r="I986" s="52" t="n">
        <v>40</v>
      </c>
      <c r="J986" s="52" t="n">
        <v>40</v>
      </c>
      <c r="K986" s="52" t="n">
        <v>0</v>
      </c>
      <c r="L986" s="52" t="n">
        <v>0</v>
      </c>
      <c r="M986" s="52" t="n">
        <v>0</v>
      </c>
      <c r="N986" s="53" t="n">
        <f aca="false">D986*$D$5</f>
        <v>169</v>
      </c>
      <c r="O986" s="53" t="n">
        <f aca="false">E986*$E$5</f>
        <v>0</v>
      </c>
      <c r="P986" s="53" t="n">
        <f aca="false">F986*$F$5</f>
        <v>0</v>
      </c>
      <c r="Q986" s="53" t="n">
        <f aca="false">G986*$G$5</f>
        <v>0</v>
      </c>
      <c r="R986" s="53" t="n">
        <f aca="false">H986*$H$5</f>
        <v>0</v>
      </c>
      <c r="S986" s="53" t="n">
        <f aca="false">(N986/100)*(I986*$I$5)+(N986/100)*(J986*$J$5)</f>
        <v>270.4</v>
      </c>
      <c r="T986" s="53" t="n">
        <f aca="false">(O986/100)*(K986*$K$5)</f>
        <v>0</v>
      </c>
      <c r="U986" s="53" t="n">
        <f aca="false">(P986/100)*(K986*$K$5)+(P986/100)*(L986*$L$5)</f>
        <v>0</v>
      </c>
      <c r="V986" s="53" t="n">
        <f aca="false">(Q986/100)*(L986*$L$5)</f>
        <v>0</v>
      </c>
      <c r="W986" s="53" t="n">
        <f aca="false">(R986/100)*(K986*$K$5)+(R986/100)*(L986*$L$5)</f>
        <v>0</v>
      </c>
      <c r="X986" s="53" t="n">
        <f aca="false">N986+S986</f>
        <v>439.4</v>
      </c>
      <c r="Y986" s="53" t="n">
        <f aca="false">O986+T986</f>
        <v>0</v>
      </c>
      <c r="Z986" s="53" t="n">
        <f aca="false">P986+U986</f>
        <v>0</v>
      </c>
      <c r="AA986" s="53" t="n">
        <f aca="false">Q986+V986</f>
        <v>0</v>
      </c>
      <c r="AB986" s="53" t="n">
        <f aca="false">R986+W986</f>
        <v>0</v>
      </c>
      <c r="AC986" s="54" t="n">
        <f aca="false">ROUND(X986+Y986+Z986+AA986+AB986,1)</f>
        <v>439.4</v>
      </c>
      <c r="AD986" s="55" t="n">
        <f aca="false">(ROUND(AC986-AC984,1)/AC984)</f>
        <v>0</v>
      </c>
      <c r="AE986" s="46"/>
      <c r="AF986" s="47"/>
      <c r="AH986" s="3"/>
    </row>
    <row r="987" customFormat="false" ht="15" hidden="false" customHeight="false" outlineLevel="0" collapsed="false">
      <c r="A987" s="48" t="s">
        <v>31</v>
      </c>
      <c r="B987" s="61" t="n">
        <v>0</v>
      </c>
      <c r="C987" s="50" t="s">
        <v>7</v>
      </c>
      <c r="D987" s="51" t="n">
        <v>130</v>
      </c>
      <c r="E987" s="51" t="n">
        <v>0</v>
      </c>
      <c r="F987" s="51" t="n">
        <v>0</v>
      </c>
      <c r="G987" s="51" t="n">
        <v>0</v>
      </c>
      <c r="H987" s="51" t="n">
        <v>0</v>
      </c>
      <c r="I987" s="52" t="n">
        <v>40</v>
      </c>
      <c r="J987" s="52" t="n">
        <v>40</v>
      </c>
      <c r="K987" s="52" t="n">
        <v>0</v>
      </c>
      <c r="L987" s="52" t="n">
        <v>0</v>
      </c>
      <c r="M987" s="52" t="n">
        <v>0</v>
      </c>
      <c r="N987" s="53" t="n">
        <f aca="false">D987*$D$6</f>
        <v>169</v>
      </c>
      <c r="O987" s="53" t="n">
        <f aca="false">E987*$E$6</f>
        <v>0</v>
      </c>
      <c r="P987" s="53" t="n">
        <f aca="false">F987*$F$6</f>
        <v>0</v>
      </c>
      <c r="Q987" s="53" t="n">
        <f aca="false">G987*$G$6</f>
        <v>0</v>
      </c>
      <c r="R987" s="53" t="n">
        <f aca="false">H987*$H$6</f>
        <v>0</v>
      </c>
      <c r="S987" s="53" t="n">
        <f aca="false">(N987/100)*(I987*$I$6)+(N987/100)*(J987*$J$6)</f>
        <v>270.4</v>
      </c>
      <c r="T987" s="53" t="n">
        <f aca="false">(O987/100)*(K987*$K$6)</f>
        <v>0</v>
      </c>
      <c r="U987" s="53" t="n">
        <f aca="false">(P987/100)*(K987*$K$6)+(P987/100)*(L987*$L$6)</f>
        <v>0</v>
      </c>
      <c r="V987" s="53" t="n">
        <f aca="false">(Q987/100)*(L987*$L$6)</f>
        <v>0</v>
      </c>
      <c r="W987" s="53" t="n">
        <f aca="false">(R987/100)*(K987*$K$6)+(R987/100)*(L987*$L$6)</f>
        <v>0</v>
      </c>
      <c r="X987" s="53" t="n">
        <f aca="false">N987+S987</f>
        <v>439.4</v>
      </c>
      <c r="Y987" s="53" t="n">
        <f aca="false">O987+T987</f>
        <v>0</v>
      </c>
      <c r="Z987" s="53" t="n">
        <f aca="false">P987+U987</f>
        <v>0</v>
      </c>
      <c r="AA987" s="53" t="n">
        <f aca="false">Q987+V987</f>
        <v>0</v>
      </c>
      <c r="AB987" s="53" t="n">
        <f aca="false">R987+W987</f>
        <v>0</v>
      </c>
      <c r="AC987" s="54" t="n">
        <f aca="false">ROUND(X987+Y987+Z987+AA987+AB987,1)</f>
        <v>439.4</v>
      </c>
      <c r="AD987" s="55" t="n">
        <f aca="false">(ROUND(AC987-AC984,1)/AC984)</f>
        <v>0</v>
      </c>
      <c r="AE987" s="46"/>
      <c r="AF987" s="47"/>
      <c r="AH987" s="3"/>
    </row>
    <row r="988" customFormat="false" ht="15" hidden="false" customHeight="false" outlineLevel="0" collapsed="false">
      <c r="A988" s="48" t="s">
        <v>32</v>
      </c>
      <c r="B988" s="61" t="n">
        <v>0</v>
      </c>
      <c r="C988" s="50" t="s">
        <v>8</v>
      </c>
      <c r="D988" s="51" t="n">
        <v>130</v>
      </c>
      <c r="E988" s="51" t="n">
        <v>0</v>
      </c>
      <c r="F988" s="51" t="n">
        <v>0</v>
      </c>
      <c r="G988" s="51" t="n">
        <v>0</v>
      </c>
      <c r="H988" s="51" t="n">
        <v>0</v>
      </c>
      <c r="I988" s="52" t="n">
        <v>40</v>
      </c>
      <c r="J988" s="52" t="n">
        <v>40</v>
      </c>
      <c r="K988" s="52" t="n">
        <v>0</v>
      </c>
      <c r="L988" s="52" t="n">
        <v>0</v>
      </c>
      <c r="M988" s="52" t="n">
        <v>0</v>
      </c>
      <c r="N988" s="53" t="n">
        <f aca="false">D988*$D$7</f>
        <v>169</v>
      </c>
      <c r="O988" s="53" t="n">
        <f aca="false">E988*$E$7</f>
        <v>0</v>
      </c>
      <c r="P988" s="53" t="n">
        <f aca="false">F988*$F$7</f>
        <v>0</v>
      </c>
      <c r="Q988" s="53" t="n">
        <f aca="false">G988*$G$7</f>
        <v>0</v>
      </c>
      <c r="R988" s="53" t="n">
        <f aca="false">H988*$H$7</f>
        <v>0</v>
      </c>
      <c r="S988" s="53" t="n">
        <f aca="false">(N988/100)*(I988*$I$7)+(N988/100)*(J988*$J$7)</f>
        <v>270.4</v>
      </c>
      <c r="T988" s="53" t="n">
        <f aca="false">(O988/100)*(K988*$K$7)</f>
        <v>0</v>
      </c>
      <c r="U988" s="53" t="n">
        <f aca="false">(P988/100)*(K988*$K$7)+(P988/100)*(L988*$L$7)</f>
        <v>0</v>
      </c>
      <c r="V988" s="53" t="n">
        <f aca="false">(Q988/100)*(L988*$L$7)</f>
        <v>0</v>
      </c>
      <c r="W988" s="53" t="n">
        <f aca="false">(R988/100)*(K988*$K$7)+(R988/100)*(L988*$L$7)</f>
        <v>0</v>
      </c>
      <c r="X988" s="53" t="n">
        <f aca="false">N988+S988</f>
        <v>439.4</v>
      </c>
      <c r="Y988" s="53" t="n">
        <f aca="false">O988+T988</f>
        <v>0</v>
      </c>
      <c r="Z988" s="53" t="n">
        <f aca="false">P988+U988</f>
        <v>0</v>
      </c>
      <c r="AA988" s="53" t="n">
        <f aca="false">Q988+V988</f>
        <v>0</v>
      </c>
      <c r="AB988" s="53" t="n">
        <f aca="false">R988+W988</f>
        <v>0</v>
      </c>
      <c r="AC988" s="54" t="n">
        <f aca="false">ROUND(X988+Y988+Z988+AA988+AB988,1)</f>
        <v>439.4</v>
      </c>
      <c r="AD988" s="55" t="n">
        <f aca="false">(ROUND(AC988-AC984,1)/AC984)</f>
        <v>0</v>
      </c>
      <c r="AE988" s="46"/>
      <c r="AF988" s="47"/>
      <c r="AH988" s="3"/>
    </row>
    <row r="989" customFormat="false" ht="15" hidden="false" customHeight="false" outlineLevel="0" collapsed="false">
      <c r="A989" s="48" t="s">
        <v>33</v>
      </c>
      <c r="B989" s="61"/>
      <c r="C989" s="50" t="s">
        <v>9</v>
      </c>
      <c r="D989" s="51" t="n">
        <v>130</v>
      </c>
      <c r="E989" s="51" t="n">
        <v>0</v>
      </c>
      <c r="F989" s="51" t="n">
        <v>0</v>
      </c>
      <c r="G989" s="51" t="n">
        <v>0</v>
      </c>
      <c r="H989" s="51" t="n">
        <v>0</v>
      </c>
      <c r="I989" s="52" t="n">
        <v>40</v>
      </c>
      <c r="J989" s="52" t="n">
        <v>40</v>
      </c>
      <c r="K989" s="52" t="n">
        <v>0</v>
      </c>
      <c r="L989" s="52" t="n">
        <v>0</v>
      </c>
      <c r="M989" s="52" t="n">
        <v>0</v>
      </c>
      <c r="N989" s="53" t="n">
        <f aca="false">D989*$D$8</f>
        <v>169</v>
      </c>
      <c r="O989" s="53" t="n">
        <f aca="false">E989*$E$8</f>
        <v>0</v>
      </c>
      <c r="P989" s="53" t="n">
        <f aca="false">F989*$F$8</f>
        <v>0</v>
      </c>
      <c r="Q989" s="53" t="n">
        <f aca="false">G989*$G$8</f>
        <v>0</v>
      </c>
      <c r="R989" s="53" t="n">
        <f aca="false">H989*$H$8</f>
        <v>0</v>
      </c>
      <c r="S989" s="53" t="n">
        <f aca="false">(N989/100)*(I989*$I$8)+(N989/100)*(J989*$J$8)</f>
        <v>270.4</v>
      </c>
      <c r="T989" s="53" t="n">
        <f aca="false">(O989/100)*(K989*$K$8)</f>
        <v>0</v>
      </c>
      <c r="U989" s="53" t="n">
        <f aca="false">(P989/100)*(K989*$K$8)+(P989/100)*(L989*$L$8)</f>
        <v>0</v>
      </c>
      <c r="V989" s="53" t="n">
        <f aca="false">(Q989/100)*(L989*$L$8)</f>
        <v>0</v>
      </c>
      <c r="W989" s="53" t="n">
        <f aca="false">(R989/100)*(K989*$K$8)+(R989/100)*(L989*$L$8)</f>
        <v>0</v>
      </c>
      <c r="X989" s="53" t="n">
        <f aca="false">N989+S989</f>
        <v>439.4</v>
      </c>
      <c r="Y989" s="53" t="n">
        <f aca="false">O989+T989</f>
        <v>0</v>
      </c>
      <c r="Z989" s="53" t="n">
        <f aca="false">P989+U989</f>
        <v>0</v>
      </c>
      <c r="AA989" s="53" t="n">
        <f aca="false">Q989+V989</f>
        <v>0</v>
      </c>
      <c r="AB989" s="53" t="n">
        <f aca="false">R989+W989</f>
        <v>0</v>
      </c>
      <c r="AC989" s="54" t="n">
        <f aca="false">ROUND(X989+Y989+Z989+AA989+AB989,1)</f>
        <v>439.4</v>
      </c>
      <c r="AD989" s="55" t="n">
        <f aca="false">(ROUND(AC989-AC984,1)/AC984)</f>
        <v>0</v>
      </c>
      <c r="AE989" s="46"/>
      <c r="AF989" s="47"/>
      <c r="AH989" s="3"/>
    </row>
    <row r="990" customFormat="false" ht="15" hidden="false" customHeight="false" outlineLevel="0" collapsed="false">
      <c r="A990" s="48" t="s">
        <v>34</v>
      </c>
      <c r="B990" s="61"/>
      <c r="C990" s="50" t="s">
        <v>10</v>
      </c>
      <c r="D990" s="51" t="n">
        <v>65</v>
      </c>
      <c r="E990" s="51" t="n">
        <v>130</v>
      </c>
      <c r="F990" s="51" t="n">
        <v>0</v>
      </c>
      <c r="G990" s="51" t="n">
        <v>0</v>
      </c>
      <c r="H990" s="51" t="n">
        <v>0</v>
      </c>
      <c r="I990" s="52" t="n">
        <v>40</v>
      </c>
      <c r="J990" s="52" t="n">
        <v>40</v>
      </c>
      <c r="K990" s="52" t="n">
        <v>85</v>
      </c>
      <c r="L990" s="52" t="n">
        <v>0</v>
      </c>
      <c r="M990" s="52" t="n">
        <v>0</v>
      </c>
      <c r="N990" s="53" t="n">
        <f aca="false">D990*$D$9</f>
        <v>81.25</v>
      </c>
      <c r="O990" s="53" t="n">
        <f aca="false">E990*$E$9</f>
        <v>162.5</v>
      </c>
      <c r="P990" s="53" t="n">
        <f aca="false">F990*$F$9</f>
        <v>0</v>
      </c>
      <c r="Q990" s="53" t="n">
        <f aca="false">G990*$G$9</f>
        <v>0</v>
      </c>
      <c r="R990" s="53" t="n">
        <f aca="false">H990*$H$9</f>
        <v>0</v>
      </c>
      <c r="S990" s="53" t="n">
        <f aca="false">(N990/100)*(I990*$I$9)+(N990/100)*(J990*$J$9)</f>
        <v>65</v>
      </c>
      <c r="T990" s="53" t="n">
        <f aca="false">(O990/100)*(K990*$K$9)</f>
        <v>193.375</v>
      </c>
      <c r="U990" s="53" t="n">
        <f aca="false">(P990/100)*(K990*$K$9)+(P990/100)*(L990*$L$9)</f>
        <v>0</v>
      </c>
      <c r="V990" s="53" t="n">
        <f aca="false">(Q990/100)*(L990*$L$9)</f>
        <v>0</v>
      </c>
      <c r="W990" s="53" t="n">
        <f aca="false">(R990/100)*(K990*$K$9)+(R990/100)*(L990*$L$9)</f>
        <v>0</v>
      </c>
      <c r="X990" s="53" t="n">
        <f aca="false">N990+S990</f>
        <v>146.25</v>
      </c>
      <c r="Y990" s="53" t="n">
        <f aca="false">O990+T990</f>
        <v>355.875</v>
      </c>
      <c r="Z990" s="53" t="n">
        <f aca="false">P990+U990</f>
        <v>0</v>
      </c>
      <c r="AA990" s="53" t="n">
        <f aca="false">Q990+V990</f>
        <v>0</v>
      </c>
      <c r="AB990" s="53" t="n">
        <f aca="false">R990+W990</f>
        <v>0</v>
      </c>
      <c r="AC990" s="54" t="n">
        <f aca="false">ROUND(X990+Y990+Z990+AA990+AB990,1)</f>
        <v>502.1</v>
      </c>
      <c r="AD990" s="55" t="n">
        <f aca="false">(ROUND(AC990-AC984,1)/AC984)</f>
        <v>0.142694583522986</v>
      </c>
      <c r="AE990" s="46"/>
      <c r="AF990" s="47"/>
      <c r="AH990" s="3"/>
    </row>
    <row r="991" customFormat="false" ht="15" hidden="false" customHeight="false" outlineLevel="0" collapsed="false">
      <c r="A991" s="48" t="s">
        <v>35</v>
      </c>
      <c r="B991" s="61"/>
      <c r="C991" s="50" t="s">
        <v>11</v>
      </c>
      <c r="D991" s="51" t="n">
        <v>65</v>
      </c>
      <c r="E991" s="51" t="n">
        <v>0</v>
      </c>
      <c r="F991" s="51" t="n">
        <v>130</v>
      </c>
      <c r="G991" s="51" t="n">
        <v>0</v>
      </c>
      <c r="H991" s="51" t="n">
        <v>0</v>
      </c>
      <c r="I991" s="52" t="n">
        <v>40</v>
      </c>
      <c r="J991" s="52" t="n">
        <v>40</v>
      </c>
      <c r="K991" s="52" t="n">
        <v>42.5</v>
      </c>
      <c r="L991" s="52" t="n">
        <v>42.5</v>
      </c>
      <c r="M991" s="52" t="n">
        <v>0</v>
      </c>
      <c r="N991" s="53" t="n">
        <f aca="false">D991*$D$10</f>
        <v>81.25</v>
      </c>
      <c r="O991" s="53" t="n">
        <f aca="false">E991*$E$10</f>
        <v>0</v>
      </c>
      <c r="P991" s="53" t="n">
        <f aca="false">F991*$F$10</f>
        <v>162.5</v>
      </c>
      <c r="Q991" s="53" t="n">
        <f aca="false">G991*$G$10</f>
        <v>0</v>
      </c>
      <c r="R991" s="53" t="n">
        <f aca="false">H991*$H$10</f>
        <v>0</v>
      </c>
      <c r="S991" s="53" t="n">
        <f aca="false">(N991/100)*(I991*$I$10)+(N991/100)*(J991*$J$10)</f>
        <v>65</v>
      </c>
      <c r="T991" s="53" t="n">
        <f aca="false">(O991/100)*(K991*$J$10)</f>
        <v>0</v>
      </c>
      <c r="U991" s="53" t="n">
        <f aca="false">(P991/100)*(K991*$K$10)+(P991/100)*(L991*$L$10)</f>
        <v>193.375</v>
      </c>
      <c r="V991" s="53" t="n">
        <f aca="false">(Q991/100)*(L991*$L$10)</f>
        <v>0</v>
      </c>
      <c r="W991" s="53" t="n">
        <f aca="false">(R991/100)*(K991*$K$10)+(R991/100)*(L991*$L$10)</f>
        <v>0</v>
      </c>
      <c r="X991" s="53" t="n">
        <f aca="false">N991+S991</f>
        <v>146.25</v>
      </c>
      <c r="Y991" s="53" t="n">
        <f aca="false">O991+T991</f>
        <v>0</v>
      </c>
      <c r="Z991" s="53" t="n">
        <f aca="false">P991+U991</f>
        <v>355.875</v>
      </c>
      <c r="AA991" s="53" t="n">
        <f aca="false">Q991+V991</f>
        <v>0</v>
      </c>
      <c r="AB991" s="53" t="n">
        <f aca="false">R991+W991</f>
        <v>0</v>
      </c>
      <c r="AC991" s="54" t="n">
        <f aca="false">ROUND(X991+Y991+Z991+AA991+AB991,1)</f>
        <v>502.1</v>
      </c>
      <c r="AD991" s="55" t="n">
        <f aca="false">(ROUND(AC991-AC984,1)/AC984)</f>
        <v>0.142694583522986</v>
      </c>
      <c r="AE991" s="46"/>
      <c r="AF991" s="47"/>
      <c r="AH991" s="3"/>
    </row>
    <row r="992" customFormat="false" ht="15" hidden="false" customHeight="false" outlineLevel="0" collapsed="false">
      <c r="A992" s="48" t="s">
        <v>36</v>
      </c>
      <c r="B992" s="61"/>
      <c r="C992" s="50" t="s">
        <v>12</v>
      </c>
      <c r="D992" s="51" t="n">
        <v>65</v>
      </c>
      <c r="E992" s="51" t="n">
        <v>0</v>
      </c>
      <c r="F992" s="51" t="n">
        <v>0</v>
      </c>
      <c r="G992" s="51" t="n">
        <v>130</v>
      </c>
      <c r="H992" s="51" t="n">
        <v>0</v>
      </c>
      <c r="I992" s="52" t="n">
        <v>40</v>
      </c>
      <c r="J992" s="52" t="n">
        <v>40</v>
      </c>
      <c r="K992" s="52" t="n">
        <v>0</v>
      </c>
      <c r="L992" s="52" t="n">
        <v>85</v>
      </c>
      <c r="M992" s="52" t="n">
        <v>0</v>
      </c>
      <c r="N992" s="53" t="n">
        <f aca="false">D992*$D$11</f>
        <v>81.25</v>
      </c>
      <c r="O992" s="53" t="n">
        <f aca="false">E992*$E$11</f>
        <v>0</v>
      </c>
      <c r="P992" s="53" t="n">
        <f aca="false">F992*$F$11</f>
        <v>0</v>
      </c>
      <c r="Q992" s="53" t="n">
        <f aca="false">G992*$G$11</f>
        <v>162.5</v>
      </c>
      <c r="R992" s="53" t="n">
        <f aca="false">H992*$H$11</f>
        <v>0</v>
      </c>
      <c r="S992" s="53" t="n">
        <f aca="false">(N992/100)*(I992*$I$11)+(N992/100)*(J992*$J$11)</f>
        <v>65</v>
      </c>
      <c r="T992" s="53" t="n">
        <f aca="false">(O992/100)*(K992*$K$11)</f>
        <v>0</v>
      </c>
      <c r="U992" s="53" t="n">
        <f aca="false">(P992/100)*(K992*$K$11)+(P992/100)*(L992*$L$11)</f>
        <v>0</v>
      </c>
      <c r="V992" s="53" t="n">
        <f aca="false">(Q992/100)*(L992*$L$11)</f>
        <v>193.375</v>
      </c>
      <c r="W992" s="53" t="n">
        <f aca="false">(R992/100)*(K992*$K$11)+(R992/100)*(L992*$L$11)</f>
        <v>0</v>
      </c>
      <c r="X992" s="53" t="n">
        <f aca="false">N992+S992</f>
        <v>146.25</v>
      </c>
      <c r="Y992" s="53" t="n">
        <f aca="false">O992+T992</f>
        <v>0</v>
      </c>
      <c r="Z992" s="53" t="n">
        <f aca="false">P992+U992</f>
        <v>0</v>
      </c>
      <c r="AA992" s="53" t="n">
        <f aca="false">Q992+V992</f>
        <v>355.875</v>
      </c>
      <c r="AB992" s="53" t="n">
        <f aca="false">R992+W992</f>
        <v>0</v>
      </c>
      <c r="AC992" s="54" t="n">
        <f aca="false">ROUND(X992+Y992+Z992+AA992+AB992,1)</f>
        <v>502.1</v>
      </c>
      <c r="AD992" s="55" t="n">
        <f aca="false">(ROUND(AC992-AC984,1)/AC984)</f>
        <v>0.142694583522986</v>
      </c>
      <c r="AE992" s="46"/>
      <c r="AF992" s="47"/>
      <c r="AH992" s="3"/>
    </row>
    <row r="993" customFormat="false" ht="15" hidden="false" customHeight="false" outlineLevel="0" collapsed="false">
      <c r="A993" s="48" t="s">
        <v>37</v>
      </c>
      <c r="B993" s="61"/>
      <c r="C993" s="50" t="s">
        <v>13</v>
      </c>
      <c r="D993" s="51" t="n">
        <v>65</v>
      </c>
      <c r="E993" s="51" t="n">
        <v>0</v>
      </c>
      <c r="F993" s="51" t="n">
        <v>0</v>
      </c>
      <c r="G993" s="51" t="n">
        <v>0</v>
      </c>
      <c r="H993" s="51" t="n">
        <v>130</v>
      </c>
      <c r="I993" s="52" t="n">
        <v>40</v>
      </c>
      <c r="J993" s="52" t="n">
        <v>40</v>
      </c>
      <c r="K993" s="52" t="n">
        <v>42.5</v>
      </c>
      <c r="L993" s="52" t="n">
        <v>42.5</v>
      </c>
      <c r="M993" s="52" t="n">
        <v>0</v>
      </c>
      <c r="N993" s="53" t="n">
        <f aca="false">D993*$D$12</f>
        <v>81.25</v>
      </c>
      <c r="O993" s="53" t="n">
        <f aca="false">E993*$E$12</f>
        <v>0</v>
      </c>
      <c r="P993" s="53" t="n">
        <f aca="false">F993*$F$12</f>
        <v>0</v>
      </c>
      <c r="Q993" s="53" t="n">
        <f aca="false">G993*$G$12</f>
        <v>0</v>
      </c>
      <c r="R993" s="53" t="n">
        <f aca="false">H993*$H$12</f>
        <v>162.5</v>
      </c>
      <c r="S993" s="53" t="n">
        <f aca="false">(N993/100)*(I993*$I$12)+(N993/100)*(J993*$J$12)</f>
        <v>65</v>
      </c>
      <c r="T993" s="53" t="n">
        <f aca="false">(O993/100)*(K993*$K$12)</f>
        <v>0</v>
      </c>
      <c r="U993" s="53" t="n">
        <f aca="false">(P993/100)*(K993*$K$12)+(P993/100)*(L993*$L$12)</f>
        <v>0</v>
      </c>
      <c r="V993" s="53" t="n">
        <f aca="false">(Q993/100)*(L993*$L$12)</f>
        <v>0</v>
      </c>
      <c r="W993" s="53" t="n">
        <f aca="false">(R993/100)*(K993*$K$12)+(R993/100)*(L993*$L$12)</f>
        <v>193.375</v>
      </c>
      <c r="X993" s="53" t="n">
        <f aca="false">N993+S993</f>
        <v>146.25</v>
      </c>
      <c r="Y993" s="53" t="n">
        <f aca="false">O993+T993</f>
        <v>0</v>
      </c>
      <c r="Z993" s="53" t="n">
        <f aca="false">P993+U993</f>
        <v>0</v>
      </c>
      <c r="AA993" s="53" t="n">
        <f aca="false">Q993+V993</f>
        <v>0</v>
      </c>
      <c r="AB993" s="53" t="n">
        <f aca="false">R993+W993</f>
        <v>355.875</v>
      </c>
      <c r="AC993" s="54" t="n">
        <f aca="false">ROUND(X993+Y993+Z993+AA993+AB993,1)</f>
        <v>502.1</v>
      </c>
      <c r="AD993" s="55" t="n">
        <f aca="false">(ROUND(AC993-AC984,1)/AC984)</f>
        <v>0.142694583522986</v>
      </c>
      <c r="AE993" s="46"/>
      <c r="AF993" s="47"/>
      <c r="AH993" s="3"/>
    </row>
    <row r="994" customFormat="false" ht="15" hidden="false" customHeight="false" outlineLevel="0" collapsed="false">
      <c r="A994" s="48" t="s">
        <v>38</v>
      </c>
      <c r="B994" s="61"/>
      <c r="C994" s="50" t="s">
        <v>14</v>
      </c>
      <c r="D994" s="51" t="n">
        <v>130</v>
      </c>
      <c r="E994" s="51" t="n">
        <v>0</v>
      </c>
      <c r="F994" s="51" t="n">
        <v>0</v>
      </c>
      <c r="G994" s="51" t="n">
        <v>0</v>
      </c>
      <c r="H994" s="51" t="n">
        <v>0</v>
      </c>
      <c r="I994" s="52" t="n">
        <v>40</v>
      </c>
      <c r="J994" s="52" t="n">
        <v>40</v>
      </c>
      <c r="K994" s="52" t="n">
        <v>0</v>
      </c>
      <c r="L994" s="52" t="n">
        <v>0</v>
      </c>
      <c r="M994" s="52" t="n">
        <v>70</v>
      </c>
      <c r="N994" s="53" t="n">
        <f aca="false">D994*$D$13</f>
        <v>162.5</v>
      </c>
      <c r="O994" s="53" t="n">
        <f aca="false">E994*$E$13</f>
        <v>0</v>
      </c>
      <c r="P994" s="53" t="n">
        <f aca="false">F994*$F$13</f>
        <v>0</v>
      </c>
      <c r="Q994" s="53" t="n">
        <f aca="false">G994*$G$13</f>
        <v>0</v>
      </c>
      <c r="R994" s="53" t="n">
        <f aca="false">H994*$H$13</f>
        <v>0</v>
      </c>
      <c r="S994" s="53" t="n">
        <f aca="false">(N994/100)*(I994*$I$13)+(N994/100)*(J994*$J$13)+(N994/100)*(M994*$M$13)</f>
        <v>357.5</v>
      </c>
      <c r="T994" s="53" t="n">
        <f aca="false">(O994/100)*(K994*$K$13)+(O994/100)*(M994*$M$13)</f>
        <v>0</v>
      </c>
      <c r="U994" s="53" t="n">
        <f aca="false">(P994/100)*(K994*$K$13)+(P994/100)*(L994*$L$13)+(P994/100)*(M994*$M$13)</f>
        <v>0</v>
      </c>
      <c r="V994" s="53" t="n">
        <f aca="false">(Q994/100)*(L994*$L$13)+(Q994/100)*(M994*$M$13)</f>
        <v>0</v>
      </c>
      <c r="W994" s="53" t="n">
        <f aca="false">(R994/100)*(K994*$K$13)+(R994/100)*(L994*$L$13)+(R994/100)*(M994*$M$13)</f>
        <v>0</v>
      </c>
      <c r="X994" s="53" t="n">
        <f aca="false">N994+S994</f>
        <v>520</v>
      </c>
      <c r="Y994" s="53" t="n">
        <f aca="false">O994+T994</f>
        <v>0</v>
      </c>
      <c r="Z994" s="53" t="n">
        <f aca="false">P994+U994</f>
        <v>0</v>
      </c>
      <c r="AA994" s="53" t="n">
        <f aca="false">Q994+V994</f>
        <v>0</v>
      </c>
      <c r="AB994" s="53" t="n">
        <f aca="false">R994+W994</f>
        <v>0</v>
      </c>
      <c r="AC994" s="54" t="n">
        <f aca="false">ROUND(X994+Y994+Z994+AA994+AB994,1)</f>
        <v>520</v>
      </c>
      <c r="AD994" s="55" t="n">
        <f aca="false">(ROUND(AC994-AC984,1)/AC984)</f>
        <v>0.183431952662722</v>
      </c>
      <c r="AE994" s="46"/>
      <c r="AF994" s="47"/>
      <c r="AH994" s="3"/>
    </row>
    <row r="995" customFormat="false" ht="15" hidden="false" customHeight="false" outlineLevel="0" collapsed="false">
      <c r="A995" s="48" t="s">
        <v>39</v>
      </c>
      <c r="B995" s="61"/>
      <c r="C995" s="50" t="s">
        <v>15</v>
      </c>
      <c r="D995" s="51" t="n">
        <v>130</v>
      </c>
      <c r="E995" s="51" t="n">
        <v>0</v>
      </c>
      <c r="F995" s="51" t="n">
        <v>0</v>
      </c>
      <c r="G995" s="51" t="n">
        <v>0</v>
      </c>
      <c r="H995" s="51" t="n">
        <v>0</v>
      </c>
      <c r="I995" s="52" t="n">
        <v>40</v>
      </c>
      <c r="J995" s="52" t="n">
        <v>40</v>
      </c>
      <c r="K995" s="52" t="n">
        <v>70</v>
      </c>
      <c r="L995" s="52" t="n">
        <v>0</v>
      </c>
      <c r="M995" s="52" t="n">
        <v>0</v>
      </c>
      <c r="N995" s="53" t="n">
        <f aca="false">D995*$D$14</f>
        <v>162.5</v>
      </c>
      <c r="O995" s="53" t="n">
        <f aca="false">E995*$E$14</f>
        <v>0</v>
      </c>
      <c r="P995" s="53" t="n">
        <f aca="false">F995*$F$14</f>
        <v>0</v>
      </c>
      <c r="Q995" s="53" t="n">
        <f aca="false">G995*$G$14</f>
        <v>0</v>
      </c>
      <c r="R995" s="53" t="n">
        <f aca="false">H995*$H$14</f>
        <v>0</v>
      </c>
      <c r="S995" s="53" t="n">
        <f aca="false">(N995/100)*(I995*$I$14)+(N995/100)*(J995*$J$14)+(N995/100)*(K995*$K$14)</f>
        <v>357.5</v>
      </c>
      <c r="T995" s="53" t="n">
        <f aca="false">(O995/100)*(K995*$K$14)</f>
        <v>0</v>
      </c>
      <c r="U995" s="53" t="n">
        <f aca="false">(P995/100)*(K995*$K$14)+(P995/100)*(L995*$L$14)</f>
        <v>0</v>
      </c>
      <c r="V995" s="53" t="n">
        <f aca="false">(Q995/100)*(L995*$L$14)</f>
        <v>0</v>
      </c>
      <c r="W995" s="53" t="n">
        <f aca="false">(R995/100)*(K995*$L$14)+(R995/100)*(L995*$M$14)</f>
        <v>0</v>
      </c>
      <c r="X995" s="53" t="n">
        <f aca="false">N995+S995</f>
        <v>520</v>
      </c>
      <c r="Y995" s="53" t="n">
        <f aca="false">O995+T995</f>
        <v>0</v>
      </c>
      <c r="Z995" s="53" t="n">
        <f aca="false">P995+U995</f>
        <v>0</v>
      </c>
      <c r="AA995" s="53" t="n">
        <f aca="false">Q995+V995</f>
        <v>0</v>
      </c>
      <c r="AB995" s="53" t="n">
        <f aca="false">R995+W995</f>
        <v>0</v>
      </c>
      <c r="AC995" s="54" t="n">
        <f aca="false">ROUND(X995+Y995+Z995+AA995+AB995,1)</f>
        <v>520</v>
      </c>
      <c r="AD995" s="55" t="n">
        <f aca="false">(ROUND(AC995-AC984,1)/AC984)</f>
        <v>0.183431952662722</v>
      </c>
      <c r="AE995" s="46"/>
      <c r="AF995" s="15"/>
      <c r="AH995" s="3"/>
    </row>
    <row r="996" customFormat="false" ht="15" hidden="false" customHeight="false" outlineLevel="0" collapsed="false">
      <c r="A996" s="48"/>
      <c r="B996" s="61"/>
      <c r="C996" s="50" t="s">
        <v>16</v>
      </c>
      <c r="D996" s="51" t="n">
        <v>130</v>
      </c>
      <c r="E996" s="51" t="n">
        <v>0</v>
      </c>
      <c r="F996" s="51" t="n">
        <v>0</v>
      </c>
      <c r="G996" s="51" t="n">
        <v>0</v>
      </c>
      <c r="H996" s="51" t="n">
        <v>0</v>
      </c>
      <c r="I996" s="52" t="n">
        <v>40</v>
      </c>
      <c r="J996" s="52" t="n">
        <v>40</v>
      </c>
      <c r="K996" s="52" t="n">
        <v>0</v>
      </c>
      <c r="L996" s="52" t="n">
        <v>70</v>
      </c>
      <c r="M996" s="52" t="n">
        <v>0</v>
      </c>
      <c r="N996" s="53" t="n">
        <f aca="false">D996*$D$15</f>
        <v>162.5</v>
      </c>
      <c r="O996" s="53" t="n">
        <f aca="false">E996*$E$15</f>
        <v>0</v>
      </c>
      <c r="P996" s="53" t="n">
        <f aca="false">F996*$F$15</f>
        <v>0</v>
      </c>
      <c r="Q996" s="53" t="n">
        <f aca="false">G996*$G$15</f>
        <v>0</v>
      </c>
      <c r="R996" s="53" t="n">
        <f aca="false">H996*$H$15</f>
        <v>0</v>
      </c>
      <c r="S996" s="53" t="n">
        <f aca="false">(N996/100)*(I996*$I$15)+(N996/100)*(J996*$J$15)+(N996/100)*(L996*$L$15)</f>
        <v>357.5</v>
      </c>
      <c r="T996" s="53" t="n">
        <f aca="false">(O996/100)*(K996*$K$15)</f>
        <v>0</v>
      </c>
      <c r="U996" s="53" t="n">
        <f aca="false">(P996/100)*(K996*$K$15)+(P996/100)*(L996*$L$15)</f>
        <v>0</v>
      </c>
      <c r="V996" s="53" t="n">
        <f aca="false">(Q996/100)*(L996*$L$15)</f>
        <v>0</v>
      </c>
      <c r="W996" s="53" t="n">
        <f aca="false">(R996/100)*(K996*$K$15)+(R996/100)*(L996*$L$15)</f>
        <v>0</v>
      </c>
      <c r="X996" s="53" t="n">
        <f aca="false">N996+S996</f>
        <v>520</v>
      </c>
      <c r="Y996" s="53" t="n">
        <f aca="false">O996+T996</f>
        <v>0</v>
      </c>
      <c r="Z996" s="53" t="n">
        <f aca="false">P996+U996</f>
        <v>0</v>
      </c>
      <c r="AA996" s="53" t="n">
        <f aca="false">Q996+V996</f>
        <v>0</v>
      </c>
      <c r="AB996" s="53" t="n">
        <f aca="false">R996+W996</f>
        <v>0</v>
      </c>
      <c r="AC996" s="54" t="n">
        <f aca="false">ROUND(X996+Y996+Z996+AA996+AB996,1)</f>
        <v>520</v>
      </c>
      <c r="AD996" s="55" t="n">
        <f aca="false">(ROUND(AC996-AC984,1)/AC984)</f>
        <v>0.183431952662722</v>
      </c>
      <c r="AE996" s="46"/>
      <c r="AF996" s="47"/>
      <c r="AH996" s="3"/>
    </row>
    <row r="997" customFormat="false" ht="15" hidden="false" customHeight="false" outlineLevel="0" collapsed="false">
      <c r="A997" s="48"/>
      <c r="B997" s="61"/>
      <c r="C997" s="50" t="s">
        <v>17</v>
      </c>
      <c r="D997" s="51" t="n">
        <v>130</v>
      </c>
      <c r="E997" s="51" t="n">
        <v>0</v>
      </c>
      <c r="F997" s="51" t="n">
        <v>0</v>
      </c>
      <c r="G997" s="51" t="n">
        <v>0</v>
      </c>
      <c r="H997" s="51" t="n">
        <v>0</v>
      </c>
      <c r="I997" s="52" t="n">
        <v>40</v>
      </c>
      <c r="J997" s="52" t="n">
        <v>65</v>
      </c>
      <c r="K997" s="52" t="n">
        <v>0</v>
      </c>
      <c r="L997" s="52" t="n">
        <v>0</v>
      </c>
      <c r="M997" s="52" t="n">
        <v>0</v>
      </c>
      <c r="N997" s="53" t="n">
        <f aca="false">D997*$D$16</f>
        <v>162.5</v>
      </c>
      <c r="O997" s="53" t="n">
        <f aca="false">E997*$E$16</f>
        <v>0</v>
      </c>
      <c r="P997" s="53" t="n">
        <f aca="false">F997*$F$16</f>
        <v>0</v>
      </c>
      <c r="Q997" s="53" t="n">
        <f aca="false">G997*$G$16</f>
        <v>0</v>
      </c>
      <c r="R997" s="53" t="n">
        <f aca="false">H997*$H$16</f>
        <v>0</v>
      </c>
      <c r="S997" s="53" t="n">
        <f aca="false">(N997/100)*(I997*$I$16)+(N997/100)*(J997*$J$16)</f>
        <v>329.0625</v>
      </c>
      <c r="T997" s="53" t="n">
        <f aca="false">(O997/100)*(K997*$K$16)</f>
        <v>0</v>
      </c>
      <c r="U997" s="53" t="n">
        <f aca="false">(P997/100)*(K997*$K$16)+(P997/100)*(L997*$L$16)</f>
        <v>0</v>
      </c>
      <c r="V997" s="53" t="n">
        <f aca="false">(Q997/100)*(L997*$L$16)</f>
        <v>0</v>
      </c>
      <c r="W997" s="53" t="n">
        <f aca="false">(R997/100)*(K997*$K$16)+(R997/100)*(L997*$L$16)</f>
        <v>0</v>
      </c>
      <c r="X997" s="53" t="n">
        <f aca="false">N997+S997</f>
        <v>491.5625</v>
      </c>
      <c r="Y997" s="53" t="n">
        <f aca="false">O997+T997</f>
        <v>0</v>
      </c>
      <c r="Z997" s="53" t="n">
        <f aca="false">P997+U997</f>
        <v>0</v>
      </c>
      <c r="AA997" s="53" t="n">
        <f aca="false">Q997+V997</f>
        <v>0</v>
      </c>
      <c r="AB997" s="53" t="n">
        <f aca="false">R997+W997</f>
        <v>0</v>
      </c>
      <c r="AC997" s="54" t="n">
        <f aca="false">ROUND(X997+Y997+Z997+AA997+AB997,1)</f>
        <v>491.6</v>
      </c>
      <c r="AD997" s="55" t="n">
        <f aca="false">(ROUND(AC997-AC984,1)/AC984)</f>
        <v>0.118798361401912</v>
      </c>
      <c r="AE997" s="46" t="s">
        <v>28</v>
      </c>
      <c r="AF997" s="47"/>
      <c r="AH997" s="3"/>
    </row>
    <row r="998" customFormat="false" ht="15" hidden="false" customHeight="false" outlineLevel="0" collapsed="false">
      <c r="A998" s="48"/>
      <c r="B998" s="61"/>
      <c r="C998" s="50" t="s">
        <v>18</v>
      </c>
      <c r="D998" s="51" t="n">
        <v>130</v>
      </c>
      <c r="E998" s="51" t="n">
        <v>0</v>
      </c>
      <c r="F998" s="51" t="n">
        <v>0</v>
      </c>
      <c r="G998" s="51" t="n">
        <v>0</v>
      </c>
      <c r="H998" s="51" t="n">
        <v>0</v>
      </c>
      <c r="I998" s="52" t="n">
        <v>65</v>
      </c>
      <c r="J998" s="52" t="n">
        <v>40</v>
      </c>
      <c r="K998" s="52" t="n">
        <v>0</v>
      </c>
      <c r="L998" s="52" t="n">
        <v>0</v>
      </c>
      <c r="M998" s="52" t="n">
        <v>0</v>
      </c>
      <c r="N998" s="53" t="n">
        <f aca="false">D998*$D$17</f>
        <v>162.5</v>
      </c>
      <c r="O998" s="53" t="n">
        <f aca="false">E998*$E$17</f>
        <v>0</v>
      </c>
      <c r="P998" s="53" t="n">
        <f aca="false">F998*$F$17</f>
        <v>0</v>
      </c>
      <c r="Q998" s="53" t="n">
        <f aca="false">G998*$G$17</f>
        <v>0</v>
      </c>
      <c r="R998" s="53" t="n">
        <f aca="false">H998*$H$17</f>
        <v>0</v>
      </c>
      <c r="S998" s="53" t="n">
        <f aca="false">(N998/100)*(I998*$I$17)+(N998/100)*(J998*$J$17)</f>
        <v>329.0625</v>
      </c>
      <c r="T998" s="53" t="n">
        <f aca="false">(O998/100)*(K998*$K$17)</f>
        <v>0</v>
      </c>
      <c r="U998" s="53" t="n">
        <f aca="false">(P998/100)*(K998*$K$17)+(P998/100)*(L998*$L$17)</f>
        <v>0</v>
      </c>
      <c r="V998" s="53" t="n">
        <f aca="false">(Q998/100)*(L998*$L$17)</f>
        <v>0</v>
      </c>
      <c r="W998" s="53" t="n">
        <f aca="false">(R998/100)*(K998*$K$17)+(R998/100)*(L998*$L$17)</f>
        <v>0</v>
      </c>
      <c r="X998" s="53" t="n">
        <f aca="false">N998+S998</f>
        <v>491.5625</v>
      </c>
      <c r="Y998" s="53" t="n">
        <f aca="false">O998+T998</f>
        <v>0</v>
      </c>
      <c r="Z998" s="53" t="n">
        <f aca="false">P998+U998</f>
        <v>0</v>
      </c>
      <c r="AA998" s="53" t="n">
        <f aca="false">Q998+V998</f>
        <v>0</v>
      </c>
      <c r="AB998" s="53" t="n">
        <f aca="false">R998+W998</f>
        <v>0</v>
      </c>
      <c r="AC998" s="54" t="n">
        <f aca="false">ROUND(X998+Y998+Z998+AA998+AB998,1)</f>
        <v>491.6</v>
      </c>
      <c r="AD998" s="55" t="n">
        <f aca="false">(ROUND(AC998-AC984,1)/AC984)</f>
        <v>0.118798361401912</v>
      </c>
      <c r="AE998" s="46"/>
      <c r="AF998" s="47"/>
      <c r="AH998" s="3"/>
    </row>
    <row r="999" customFormat="false" ht="15" hidden="false" customHeight="false" outlineLevel="0" collapsed="false">
      <c r="A999" s="56" t="s">
        <v>19</v>
      </c>
      <c r="B999" s="62" t="s">
        <v>111</v>
      </c>
      <c r="C999" s="40" t="s">
        <v>53</v>
      </c>
      <c r="D999" s="41" t="n">
        <v>125</v>
      </c>
      <c r="E999" s="41" t="n">
        <v>0</v>
      </c>
      <c r="F999" s="41" t="n">
        <v>0</v>
      </c>
      <c r="G999" s="41" t="n">
        <v>0</v>
      </c>
      <c r="H999" s="41" t="n">
        <v>0</v>
      </c>
      <c r="I999" s="42" t="n">
        <v>25</v>
      </c>
      <c r="J999" s="42" t="n">
        <v>60</v>
      </c>
      <c r="K999" s="42" t="n">
        <v>0</v>
      </c>
      <c r="L999" s="42" t="n">
        <v>0</v>
      </c>
      <c r="M999" s="42" t="n">
        <v>0</v>
      </c>
      <c r="N999" s="43" t="n">
        <f aca="false">D999*$D$3</f>
        <v>162.5</v>
      </c>
      <c r="O999" s="43" t="n">
        <f aca="false">E999*$E$3</f>
        <v>0</v>
      </c>
      <c r="P999" s="43" t="n">
        <f aca="false">F999*$F$3</f>
        <v>0</v>
      </c>
      <c r="Q999" s="43" t="n">
        <f aca="false">G999*$G$3</f>
        <v>0</v>
      </c>
      <c r="R999" s="43" t="n">
        <f aca="false">H999*$H$3</f>
        <v>0</v>
      </c>
      <c r="S999" s="43" t="n">
        <f aca="false">(N999/100)*(I999*$I$3)+(N999/100)*(J999*$J$3)</f>
        <v>276.25</v>
      </c>
      <c r="T999" s="43" t="n">
        <f aca="false">(O999/100)*(K999*$K$3)</f>
        <v>0</v>
      </c>
      <c r="U999" s="43" t="n">
        <f aca="false">(P999/100)*(K999*$K$3)+(P999/100)*(L999*$L$3)</f>
        <v>0</v>
      </c>
      <c r="V999" s="43" t="n">
        <f aca="false">(Q999/100)*(L999*$L$3)</f>
        <v>0</v>
      </c>
      <c r="W999" s="43" t="n">
        <f aca="false">(R999/100)*(K999*$K$3)+(R999/100)*(L999*$L$3)</f>
        <v>0</v>
      </c>
      <c r="X999" s="43" t="n">
        <f aca="false">N999+S999</f>
        <v>438.75</v>
      </c>
      <c r="Y999" s="43" t="n">
        <f aca="false">O999+T999</f>
        <v>0</v>
      </c>
      <c r="Z999" s="43" t="n">
        <f aca="false">P999+U999</f>
        <v>0</v>
      </c>
      <c r="AA999" s="43" t="n">
        <f aca="false">Q999+V999</f>
        <v>0</v>
      </c>
      <c r="AB999" s="43" t="n">
        <f aca="false">R999+W999</f>
        <v>0</v>
      </c>
      <c r="AC999" s="44" t="n">
        <f aca="false">ROUND(X999+Y999+Z999+AA999+AB999,1)</f>
        <v>438.8</v>
      </c>
      <c r="AD999" s="45"/>
      <c r="AE999" s="46"/>
      <c r="AF999" s="47"/>
      <c r="AH999" s="3"/>
    </row>
    <row r="1000" customFormat="false" ht="15" hidden="false" customHeight="false" outlineLevel="0" collapsed="false">
      <c r="A1000" s="48" t="s">
        <v>29</v>
      </c>
      <c r="B1000" s="63" t="n">
        <v>12</v>
      </c>
      <c r="C1000" s="50" t="s">
        <v>5</v>
      </c>
      <c r="D1000" s="51" t="n">
        <v>125</v>
      </c>
      <c r="E1000" s="51" t="n">
        <v>0</v>
      </c>
      <c r="F1000" s="51" t="n">
        <v>0</v>
      </c>
      <c r="G1000" s="51" t="n">
        <v>0</v>
      </c>
      <c r="H1000" s="51" t="n">
        <v>0</v>
      </c>
      <c r="I1000" s="52" t="n">
        <v>40</v>
      </c>
      <c r="J1000" s="52" t="n">
        <v>70</v>
      </c>
      <c r="K1000" s="52" t="n">
        <v>0</v>
      </c>
      <c r="L1000" s="52" t="n">
        <v>0</v>
      </c>
      <c r="M1000" s="52" t="n">
        <v>0</v>
      </c>
      <c r="N1000" s="53" t="n">
        <f aca="false">D1000*$D$4</f>
        <v>156.25</v>
      </c>
      <c r="O1000" s="53" t="n">
        <f aca="false">E1000*$E$4</f>
        <v>0</v>
      </c>
      <c r="P1000" s="53" t="n">
        <f aca="false">F1000*$F$4</f>
        <v>0</v>
      </c>
      <c r="Q1000" s="53" t="n">
        <f aca="false">G1000*$G$4</f>
        <v>0</v>
      </c>
      <c r="R1000" s="53" t="n">
        <f aca="false">H1000*$H$4</f>
        <v>0</v>
      </c>
      <c r="S1000" s="53" t="n">
        <f aca="false">(N1000/100)*(I1000*$I$4)+(N1000/100)*(J1000*$J$4)</f>
        <v>343.75</v>
      </c>
      <c r="T1000" s="53" t="n">
        <f aca="false">(O1000/100)*(K1000*$K$4)</f>
        <v>0</v>
      </c>
      <c r="U1000" s="53" t="n">
        <f aca="false">(P1000/100)*(K1000*$K$4)+(P1000/100)*(L1000*$L$4)</f>
        <v>0</v>
      </c>
      <c r="V1000" s="53" t="n">
        <f aca="false">(Q1000/100)*(L1000*$L$4)</f>
        <v>0</v>
      </c>
      <c r="W1000" s="53" t="n">
        <f aca="false">(R1000/100)*(K1000*$K$4)+(R1000/100)*(L1000*$L$4)</f>
        <v>0</v>
      </c>
      <c r="X1000" s="53" t="n">
        <f aca="false">N1000+S1000</f>
        <v>500</v>
      </c>
      <c r="Y1000" s="53" t="n">
        <f aca="false">O1000+T1000</f>
        <v>0</v>
      </c>
      <c r="Z1000" s="53" t="n">
        <f aca="false">P1000+U1000</f>
        <v>0</v>
      </c>
      <c r="AA1000" s="53" t="n">
        <f aca="false">Q1000+V1000</f>
        <v>0</v>
      </c>
      <c r="AB1000" s="53" t="n">
        <f aca="false">R1000+W1000</f>
        <v>0</v>
      </c>
      <c r="AC1000" s="54" t="n">
        <f aca="false">ROUND(X1000+Y1000+Z1000+AA1000+AB1000,1)</f>
        <v>500</v>
      </c>
      <c r="AD1000" s="55" t="n">
        <f aca="false">(ROUND(AC1000-AC999,1)/AC999)</f>
        <v>0.13947128532361</v>
      </c>
      <c r="AE1000" s="46"/>
      <c r="AF1000" s="47"/>
      <c r="AH1000" s="3"/>
    </row>
    <row r="1001" customFormat="false" ht="15" hidden="false" customHeight="false" outlineLevel="0" collapsed="false">
      <c r="A1001" s="48" t="s">
        <v>30</v>
      </c>
      <c r="B1001" s="63" t="n">
        <v>28</v>
      </c>
      <c r="C1001" s="50" t="s">
        <v>6</v>
      </c>
      <c r="D1001" s="51" t="n">
        <v>125</v>
      </c>
      <c r="E1001" s="51" t="n">
        <v>0</v>
      </c>
      <c r="F1001" s="51" t="n">
        <v>0</v>
      </c>
      <c r="G1001" s="51" t="n">
        <v>0</v>
      </c>
      <c r="H1001" s="51" t="n">
        <v>0</v>
      </c>
      <c r="I1001" s="52" t="n">
        <v>25</v>
      </c>
      <c r="J1001" s="52" t="n">
        <v>60</v>
      </c>
      <c r="K1001" s="52" t="n">
        <v>0</v>
      </c>
      <c r="L1001" s="52" t="n">
        <v>0</v>
      </c>
      <c r="M1001" s="52" t="n">
        <v>0</v>
      </c>
      <c r="N1001" s="53" t="n">
        <f aca="false">D1001*$D$5</f>
        <v>162.5</v>
      </c>
      <c r="O1001" s="53" t="n">
        <f aca="false">E1001*$E$5</f>
        <v>0</v>
      </c>
      <c r="P1001" s="53" t="n">
        <f aca="false">F1001*$F$5</f>
        <v>0</v>
      </c>
      <c r="Q1001" s="53" t="n">
        <f aca="false">G1001*$G$5</f>
        <v>0</v>
      </c>
      <c r="R1001" s="53" t="n">
        <f aca="false">H1001*$H$5</f>
        <v>0</v>
      </c>
      <c r="S1001" s="53" t="n">
        <f aca="false">(N1001/100)*(I1001*$I$5)+(N1001/100)*(J1001*$J$5)</f>
        <v>276.25</v>
      </c>
      <c r="T1001" s="53" t="n">
        <f aca="false">(O1001/100)*(K1001*$K$5)</f>
        <v>0</v>
      </c>
      <c r="U1001" s="53" t="n">
        <f aca="false">(P1001/100)*(K1001*$K$5)+(P1001/100)*(L1001*$L$5)</f>
        <v>0</v>
      </c>
      <c r="V1001" s="53" t="n">
        <f aca="false">(Q1001/100)*(L1001*$L$5)</f>
        <v>0</v>
      </c>
      <c r="W1001" s="53" t="n">
        <f aca="false">(R1001/100)*(K1001*$K$5)+(R1001/100)*(L1001*$L$5)</f>
        <v>0</v>
      </c>
      <c r="X1001" s="53" t="n">
        <f aca="false">N1001+S1001</f>
        <v>438.75</v>
      </c>
      <c r="Y1001" s="53" t="n">
        <f aca="false">O1001+T1001</f>
        <v>0</v>
      </c>
      <c r="Z1001" s="53" t="n">
        <f aca="false">P1001+U1001</f>
        <v>0</v>
      </c>
      <c r="AA1001" s="53" t="n">
        <f aca="false">Q1001+V1001</f>
        <v>0</v>
      </c>
      <c r="AB1001" s="53" t="n">
        <f aca="false">R1001+W1001</f>
        <v>0</v>
      </c>
      <c r="AC1001" s="54" t="n">
        <f aca="false">ROUND(X1001+Y1001+Z1001+AA1001+AB1001,1)</f>
        <v>438.8</v>
      </c>
      <c r="AD1001" s="55" t="n">
        <f aca="false">(ROUND(AC1001-AC999,1)/AC999)</f>
        <v>0</v>
      </c>
      <c r="AE1001" s="46"/>
      <c r="AF1001" s="47"/>
      <c r="AH1001" s="3"/>
    </row>
    <row r="1002" customFormat="false" ht="15" hidden="false" customHeight="false" outlineLevel="0" collapsed="false">
      <c r="A1002" s="48" t="s">
        <v>31</v>
      </c>
      <c r="B1002" s="63" t="n">
        <v>0</v>
      </c>
      <c r="C1002" s="50" t="s">
        <v>7</v>
      </c>
      <c r="D1002" s="51" t="n">
        <v>125</v>
      </c>
      <c r="E1002" s="51" t="n">
        <v>0</v>
      </c>
      <c r="F1002" s="51" t="n">
        <v>0</v>
      </c>
      <c r="G1002" s="51" t="n">
        <v>0</v>
      </c>
      <c r="H1002" s="51" t="n">
        <v>0</v>
      </c>
      <c r="I1002" s="52" t="n">
        <v>25</v>
      </c>
      <c r="J1002" s="52" t="n">
        <v>60</v>
      </c>
      <c r="K1002" s="52" t="n">
        <v>0</v>
      </c>
      <c r="L1002" s="52" t="n">
        <v>0</v>
      </c>
      <c r="M1002" s="52" t="n">
        <v>0</v>
      </c>
      <c r="N1002" s="53" t="n">
        <f aca="false">D1002*$D$6</f>
        <v>162.5</v>
      </c>
      <c r="O1002" s="53" t="n">
        <f aca="false">E1002*$E$6</f>
        <v>0</v>
      </c>
      <c r="P1002" s="53" t="n">
        <f aca="false">F1002*$F$6</f>
        <v>0</v>
      </c>
      <c r="Q1002" s="53" t="n">
        <f aca="false">G1002*$G$6</f>
        <v>0</v>
      </c>
      <c r="R1002" s="53" t="n">
        <f aca="false">H1002*$H$6</f>
        <v>0</v>
      </c>
      <c r="S1002" s="53" t="n">
        <f aca="false">(N1002/100)*(I1002*$I$6)+(N1002/100)*(J1002*$J$6)</f>
        <v>276.25</v>
      </c>
      <c r="T1002" s="53" t="n">
        <f aca="false">(O1002/100)*(K1002*$K$6)</f>
        <v>0</v>
      </c>
      <c r="U1002" s="53" t="n">
        <f aca="false">(P1002/100)*(K1002*$K$6)+(P1002/100)*(L1002*$L$6)</f>
        <v>0</v>
      </c>
      <c r="V1002" s="53" t="n">
        <f aca="false">(Q1002/100)*(L1002*$L$6)</f>
        <v>0</v>
      </c>
      <c r="W1002" s="53" t="n">
        <f aca="false">(R1002/100)*(K1002*$K$6)+(R1002/100)*(L1002*$L$6)</f>
        <v>0</v>
      </c>
      <c r="X1002" s="53" t="n">
        <f aca="false">N1002+S1002</f>
        <v>438.75</v>
      </c>
      <c r="Y1002" s="53" t="n">
        <f aca="false">O1002+T1002</f>
        <v>0</v>
      </c>
      <c r="Z1002" s="53" t="n">
        <f aca="false">P1002+U1002</f>
        <v>0</v>
      </c>
      <c r="AA1002" s="53" t="n">
        <f aca="false">Q1002+V1002</f>
        <v>0</v>
      </c>
      <c r="AB1002" s="53" t="n">
        <f aca="false">R1002+W1002</f>
        <v>0</v>
      </c>
      <c r="AC1002" s="54" t="n">
        <f aca="false">ROUND(X1002+Y1002+Z1002+AA1002+AB1002,1)</f>
        <v>438.8</v>
      </c>
      <c r="AD1002" s="55" t="n">
        <f aca="false">(ROUND(AC1002-AC999,1)/AC999)</f>
        <v>0</v>
      </c>
      <c r="AE1002" s="46"/>
      <c r="AF1002" s="47"/>
      <c r="AH1002" s="3"/>
    </row>
    <row r="1003" customFormat="false" ht="15" hidden="false" customHeight="false" outlineLevel="0" collapsed="false">
      <c r="A1003" s="48" t="s">
        <v>32</v>
      </c>
      <c r="B1003" s="63" t="n">
        <v>0</v>
      </c>
      <c r="C1003" s="50" t="s">
        <v>8</v>
      </c>
      <c r="D1003" s="51" t="n">
        <v>125</v>
      </c>
      <c r="E1003" s="51" t="n">
        <v>0</v>
      </c>
      <c r="F1003" s="51" t="n">
        <v>0</v>
      </c>
      <c r="G1003" s="51" t="n">
        <v>0</v>
      </c>
      <c r="H1003" s="51" t="n">
        <v>0</v>
      </c>
      <c r="I1003" s="52" t="n">
        <v>25</v>
      </c>
      <c r="J1003" s="52" t="n">
        <v>60</v>
      </c>
      <c r="K1003" s="52" t="n">
        <v>0</v>
      </c>
      <c r="L1003" s="52" t="n">
        <v>0</v>
      </c>
      <c r="M1003" s="52" t="n">
        <v>0</v>
      </c>
      <c r="N1003" s="53" t="n">
        <f aca="false">D1003*$D$7</f>
        <v>162.5</v>
      </c>
      <c r="O1003" s="53" t="n">
        <f aca="false">E1003*$E$7</f>
        <v>0</v>
      </c>
      <c r="P1003" s="53" t="n">
        <f aca="false">F1003*$F$7</f>
        <v>0</v>
      </c>
      <c r="Q1003" s="53" t="n">
        <f aca="false">G1003*$G$7</f>
        <v>0</v>
      </c>
      <c r="R1003" s="53" t="n">
        <f aca="false">H1003*$H$7</f>
        <v>0</v>
      </c>
      <c r="S1003" s="53" t="n">
        <f aca="false">(N1003/100)*(I1003*$I$7)+(N1003/100)*(J1003*$J$7)</f>
        <v>276.25</v>
      </c>
      <c r="T1003" s="53" t="n">
        <f aca="false">(O1003/100)*(K1003*$K$7)</f>
        <v>0</v>
      </c>
      <c r="U1003" s="53" t="n">
        <f aca="false">(P1003/100)*(K1003*$K$7)+(P1003/100)*(L1003*$L$7)</f>
        <v>0</v>
      </c>
      <c r="V1003" s="53" t="n">
        <f aca="false">(Q1003/100)*(L1003*$L$7)</f>
        <v>0</v>
      </c>
      <c r="W1003" s="53" t="n">
        <f aca="false">(R1003/100)*(K1003*$K$7)+(R1003/100)*(L1003*$L$7)</f>
        <v>0</v>
      </c>
      <c r="X1003" s="53" t="n">
        <f aca="false">N1003+S1003</f>
        <v>438.75</v>
      </c>
      <c r="Y1003" s="53" t="n">
        <f aca="false">O1003+T1003</f>
        <v>0</v>
      </c>
      <c r="Z1003" s="53" t="n">
        <f aca="false">P1003+U1003</f>
        <v>0</v>
      </c>
      <c r="AA1003" s="53" t="n">
        <f aca="false">Q1003+V1003</f>
        <v>0</v>
      </c>
      <c r="AB1003" s="53" t="n">
        <f aca="false">R1003+W1003</f>
        <v>0</v>
      </c>
      <c r="AC1003" s="54" t="n">
        <f aca="false">ROUND(X1003+Y1003+Z1003+AA1003+AB1003,1)</f>
        <v>438.8</v>
      </c>
      <c r="AD1003" s="55" t="n">
        <f aca="false">(ROUND(AC1003-AC999,1)/AC999)</f>
        <v>0</v>
      </c>
      <c r="AE1003" s="46"/>
      <c r="AF1003" s="47"/>
      <c r="AH1003" s="3"/>
    </row>
    <row r="1004" customFormat="false" ht="15" hidden="false" customHeight="false" outlineLevel="0" collapsed="false">
      <c r="A1004" s="48" t="s">
        <v>33</v>
      </c>
      <c r="B1004" s="63"/>
      <c r="C1004" s="50" t="s">
        <v>9</v>
      </c>
      <c r="D1004" s="51" t="n">
        <v>125</v>
      </c>
      <c r="E1004" s="51" t="n">
        <v>0</v>
      </c>
      <c r="F1004" s="51" t="n">
        <v>0</v>
      </c>
      <c r="G1004" s="51" t="n">
        <v>0</v>
      </c>
      <c r="H1004" s="51" t="n">
        <v>0</v>
      </c>
      <c r="I1004" s="52" t="n">
        <v>25</v>
      </c>
      <c r="J1004" s="52" t="n">
        <v>60</v>
      </c>
      <c r="K1004" s="52" t="n">
        <v>0</v>
      </c>
      <c r="L1004" s="52" t="n">
        <v>0</v>
      </c>
      <c r="M1004" s="52" t="n">
        <v>0</v>
      </c>
      <c r="N1004" s="53" t="n">
        <f aca="false">D1004*$D$8</f>
        <v>162.5</v>
      </c>
      <c r="O1004" s="53" t="n">
        <f aca="false">E1004*$E$8</f>
        <v>0</v>
      </c>
      <c r="P1004" s="53" t="n">
        <f aca="false">F1004*$F$8</f>
        <v>0</v>
      </c>
      <c r="Q1004" s="53" t="n">
        <f aca="false">G1004*$G$8</f>
        <v>0</v>
      </c>
      <c r="R1004" s="53" t="n">
        <f aca="false">H1004*$H$8</f>
        <v>0</v>
      </c>
      <c r="S1004" s="53" t="n">
        <f aca="false">(N1004/100)*(I1004*$I$8)+(N1004/100)*(J1004*$J$8)</f>
        <v>276.25</v>
      </c>
      <c r="T1004" s="53" t="n">
        <f aca="false">(O1004/100)*(K1004*$K$8)</f>
        <v>0</v>
      </c>
      <c r="U1004" s="53" t="n">
        <f aca="false">(P1004/100)*(K1004*$K$8)+(P1004/100)*(L1004*$L$8)</f>
        <v>0</v>
      </c>
      <c r="V1004" s="53" t="n">
        <f aca="false">(Q1004/100)*(L1004*$L$8)</f>
        <v>0</v>
      </c>
      <c r="W1004" s="53" t="n">
        <f aca="false">(R1004/100)*(K1004*$K$8)+(R1004/100)*(L1004*$L$8)</f>
        <v>0</v>
      </c>
      <c r="X1004" s="53" t="n">
        <f aca="false">N1004+S1004</f>
        <v>438.75</v>
      </c>
      <c r="Y1004" s="53" t="n">
        <f aca="false">O1004+T1004</f>
        <v>0</v>
      </c>
      <c r="Z1004" s="53" t="n">
        <f aca="false">P1004+U1004</f>
        <v>0</v>
      </c>
      <c r="AA1004" s="53" t="n">
        <f aca="false">Q1004+V1004</f>
        <v>0</v>
      </c>
      <c r="AB1004" s="53" t="n">
        <f aca="false">R1004+W1004</f>
        <v>0</v>
      </c>
      <c r="AC1004" s="54" t="n">
        <f aca="false">ROUND(X1004+Y1004+Z1004+AA1004+AB1004,1)</f>
        <v>438.8</v>
      </c>
      <c r="AD1004" s="55" t="n">
        <f aca="false">(ROUND(AC1004-AC999,1)/AC999)</f>
        <v>0</v>
      </c>
      <c r="AE1004" s="46"/>
      <c r="AF1004" s="47"/>
      <c r="AH1004" s="3"/>
    </row>
    <row r="1005" customFormat="false" ht="15" hidden="false" customHeight="false" outlineLevel="0" collapsed="false">
      <c r="A1005" s="48" t="s">
        <v>34</v>
      </c>
      <c r="B1005" s="63"/>
      <c r="C1005" s="50" t="s">
        <v>10</v>
      </c>
      <c r="D1005" s="51" t="n">
        <v>62</v>
      </c>
      <c r="E1005" s="51" t="n">
        <v>125</v>
      </c>
      <c r="F1005" s="51" t="n">
        <v>0</v>
      </c>
      <c r="G1005" s="51" t="n">
        <v>0</v>
      </c>
      <c r="H1005" s="51" t="n">
        <v>0</v>
      </c>
      <c r="I1005" s="52" t="n">
        <v>25</v>
      </c>
      <c r="J1005" s="52" t="n">
        <v>60</v>
      </c>
      <c r="K1005" s="52" t="n">
        <v>90</v>
      </c>
      <c r="L1005" s="52" t="n">
        <v>0</v>
      </c>
      <c r="M1005" s="52" t="n">
        <v>0</v>
      </c>
      <c r="N1005" s="53" t="n">
        <f aca="false">D1005*$D$9</f>
        <v>77.5</v>
      </c>
      <c r="O1005" s="53" t="n">
        <f aca="false">E1005*$E$9</f>
        <v>156.25</v>
      </c>
      <c r="P1005" s="53" t="n">
        <f aca="false">F1005*$F$9</f>
        <v>0</v>
      </c>
      <c r="Q1005" s="53" t="n">
        <f aca="false">G1005*$G$9</f>
        <v>0</v>
      </c>
      <c r="R1005" s="53" t="n">
        <f aca="false">H1005*$H$9</f>
        <v>0</v>
      </c>
      <c r="S1005" s="53" t="n">
        <f aca="false">(N1005/100)*(I1005*$I$9)+(N1005/100)*(J1005*$J$9)</f>
        <v>65.875</v>
      </c>
      <c r="T1005" s="53" t="n">
        <f aca="false">(O1005/100)*(K1005*$K$9)</f>
        <v>196.875</v>
      </c>
      <c r="U1005" s="53" t="n">
        <f aca="false">(P1005/100)*(K1005*$K$9)+(P1005/100)*(L1005*$L$9)</f>
        <v>0</v>
      </c>
      <c r="V1005" s="53" t="n">
        <f aca="false">(Q1005/100)*(L1005*$L$9)</f>
        <v>0</v>
      </c>
      <c r="W1005" s="53" t="n">
        <f aca="false">(R1005/100)*(K1005*$K$9)+(R1005/100)*(L1005*$L$9)</f>
        <v>0</v>
      </c>
      <c r="X1005" s="53" t="n">
        <f aca="false">N1005+S1005</f>
        <v>143.375</v>
      </c>
      <c r="Y1005" s="53" t="n">
        <f aca="false">O1005+T1005</f>
        <v>353.125</v>
      </c>
      <c r="Z1005" s="53" t="n">
        <f aca="false">P1005+U1005</f>
        <v>0</v>
      </c>
      <c r="AA1005" s="53" t="n">
        <f aca="false">Q1005+V1005</f>
        <v>0</v>
      </c>
      <c r="AB1005" s="53" t="n">
        <f aca="false">R1005+W1005</f>
        <v>0</v>
      </c>
      <c r="AC1005" s="54" t="n">
        <f aca="false">ROUND(X1005+Y1005+Z1005+AA1005+AB1005,1)</f>
        <v>496.5</v>
      </c>
      <c r="AD1005" s="55" t="n">
        <f aca="false">(ROUND(AC1005-AC999,1)/AC999)</f>
        <v>0.131494986326345</v>
      </c>
      <c r="AE1005" s="46"/>
      <c r="AF1005" s="47"/>
      <c r="AH1005" s="3"/>
    </row>
    <row r="1006" customFormat="false" ht="15" hidden="false" customHeight="false" outlineLevel="0" collapsed="false">
      <c r="A1006" s="48" t="s">
        <v>35</v>
      </c>
      <c r="B1006" s="63"/>
      <c r="C1006" s="50" t="s">
        <v>11</v>
      </c>
      <c r="D1006" s="51" t="n">
        <v>62</v>
      </c>
      <c r="E1006" s="51" t="n">
        <v>0</v>
      </c>
      <c r="F1006" s="51" t="n">
        <v>125</v>
      </c>
      <c r="G1006" s="51" t="n">
        <v>0</v>
      </c>
      <c r="H1006" s="51" t="n">
        <v>0</v>
      </c>
      <c r="I1006" s="52" t="n">
        <v>25</v>
      </c>
      <c r="J1006" s="52" t="n">
        <v>60</v>
      </c>
      <c r="K1006" s="52" t="n">
        <v>45</v>
      </c>
      <c r="L1006" s="52" t="n">
        <v>45</v>
      </c>
      <c r="M1006" s="52" t="n">
        <v>0</v>
      </c>
      <c r="N1006" s="53" t="n">
        <f aca="false">D1006*$D$10</f>
        <v>77.5</v>
      </c>
      <c r="O1006" s="53" t="n">
        <f aca="false">E1006*$E$10</f>
        <v>0</v>
      </c>
      <c r="P1006" s="53" t="n">
        <f aca="false">F1006*$F$10</f>
        <v>156.25</v>
      </c>
      <c r="Q1006" s="53" t="n">
        <f aca="false">G1006*$G$10</f>
        <v>0</v>
      </c>
      <c r="R1006" s="53" t="n">
        <f aca="false">H1006*$H$10</f>
        <v>0</v>
      </c>
      <c r="S1006" s="53" t="n">
        <f aca="false">(N1006/100)*(I1006*$I$10)+(N1006/100)*(J1006*$J$10)</f>
        <v>65.875</v>
      </c>
      <c r="T1006" s="53" t="n">
        <f aca="false">(O1006/100)*(K1006*$J$10)</f>
        <v>0</v>
      </c>
      <c r="U1006" s="53" t="n">
        <f aca="false">(P1006/100)*(K1006*$K$10)+(P1006/100)*(L1006*$L$10)</f>
        <v>196.875</v>
      </c>
      <c r="V1006" s="53" t="n">
        <f aca="false">(Q1006/100)*(L1006*$L$10)</f>
        <v>0</v>
      </c>
      <c r="W1006" s="53" t="n">
        <f aca="false">(R1006/100)*(K1006*$K$10)+(R1006/100)*(L1006*$L$10)</f>
        <v>0</v>
      </c>
      <c r="X1006" s="53" t="n">
        <f aca="false">N1006+S1006</f>
        <v>143.375</v>
      </c>
      <c r="Y1006" s="53" t="n">
        <f aca="false">O1006+T1006</f>
        <v>0</v>
      </c>
      <c r="Z1006" s="53" t="n">
        <f aca="false">P1006+U1006</f>
        <v>353.125</v>
      </c>
      <c r="AA1006" s="53" t="n">
        <f aca="false">Q1006+V1006</f>
        <v>0</v>
      </c>
      <c r="AB1006" s="53" t="n">
        <f aca="false">R1006+W1006</f>
        <v>0</v>
      </c>
      <c r="AC1006" s="54" t="n">
        <f aca="false">ROUND(X1006+Y1006+Z1006+AA1006+AB1006,1)</f>
        <v>496.5</v>
      </c>
      <c r="AD1006" s="55" t="n">
        <f aca="false">(ROUND(AC1006-AC999,1)/AC999)</f>
        <v>0.131494986326345</v>
      </c>
      <c r="AE1006" s="46"/>
      <c r="AF1006" s="47"/>
      <c r="AH1006" s="3"/>
    </row>
    <row r="1007" customFormat="false" ht="15" hidden="false" customHeight="false" outlineLevel="0" collapsed="false">
      <c r="A1007" s="48" t="s">
        <v>36</v>
      </c>
      <c r="B1007" s="63"/>
      <c r="C1007" s="50" t="s">
        <v>12</v>
      </c>
      <c r="D1007" s="51" t="n">
        <v>62</v>
      </c>
      <c r="E1007" s="51" t="n">
        <v>0</v>
      </c>
      <c r="F1007" s="51" t="n">
        <v>0</v>
      </c>
      <c r="G1007" s="51" t="n">
        <v>125</v>
      </c>
      <c r="H1007" s="51" t="n">
        <v>0</v>
      </c>
      <c r="I1007" s="52" t="n">
        <v>25</v>
      </c>
      <c r="J1007" s="52" t="n">
        <v>60</v>
      </c>
      <c r="K1007" s="52" t="n">
        <v>0</v>
      </c>
      <c r="L1007" s="52" t="n">
        <v>90</v>
      </c>
      <c r="M1007" s="52" t="n">
        <v>0</v>
      </c>
      <c r="N1007" s="53" t="n">
        <f aca="false">D1007*$D$11</f>
        <v>77.5</v>
      </c>
      <c r="O1007" s="53" t="n">
        <f aca="false">E1007*$E$11</f>
        <v>0</v>
      </c>
      <c r="P1007" s="53" t="n">
        <f aca="false">F1007*$F$11</f>
        <v>0</v>
      </c>
      <c r="Q1007" s="53" t="n">
        <f aca="false">G1007*$G$11</f>
        <v>156.25</v>
      </c>
      <c r="R1007" s="53" t="n">
        <f aca="false">H1007*$H$11</f>
        <v>0</v>
      </c>
      <c r="S1007" s="53" t="n">
        <f aca="false">(N1007/100)*(I1007*$I$11)+(N1007/100)*(J1007*$J$11)</f>
        <v>65.875</v>
      </c>
      <c r="T1007" s="53" t="n">
        <f aca="false">(O1007/100)*(K1007*$K$11)</f>
        <v>0</v>
      </c>
      <c r="U1007" s="53" t="n">
        <f aca="false">(P1007/100)*(K1007*$K$11)+(P1007/100)*(L1007*$L$11)</f>
        <v>0</v>
      </c>
      <c r="V1007" s="53" t="n">
        <f aca="false">(Q1007/100)*(L1007*$L$11)</f>
        <v>196.875</v>
      </c>
      <c r="W1007" s="53" t="n">
        <f aca="false">(R1007/100)*(K1007*$K$11)+(R1007/100)*(L1007*$L$11)</f>
        <v>0</v>
      </c>
      <c r="X1007" s="53" t="n">
        <f aca="false">N1007+S1007</f>
        <v>143.375</v>
      </c>
      <c r="Y1007" s="53" t="n">
        <f aca="false">O1007+T1007</f>
        <v>0</v>
      </c>
      <c r="Z1007" s="53" t="n">
        <f aca="false">P1007+U1007</f>
        <v>0</v>
      </c>
      <c r="AA1007" s="53" t="n">
        <f aca="false">Q1007+V1007</f>
        <v>353.125</v>
      </c>
      <c r="AB1007" s="53" t="n">
        <f aca="false">R1007+W1007</f>
        <v>0</v>
      </c>
      <c r="AC1007" s="54" t="n">
        <f aca="false">ROUND(X1007+Y1007+Z1007+AA1007+AB1007,1)</f>
        <v>496.5</v>
      </c>
      <c r="AD1007" s="55" t="n">
        <f aca="false">(ROUND(AC1007-AC999,1)/AC999)</f>
        <v>0.131494986326345</v>
      </c>
      <c r="AE1007" s="46"/>
      <c r="AF1007" s="47"/>
      <c r="AH1007" s="3"/>
    </row>
    <row r="1008" customFormat="false" ht="15" hidden="false" customHeight="false" outlineLevel="0" collapsed="false">
      <c r="A1008" s="48" t="s">
        <v>37</v>
      </c>
      <c r="B1008" s="63"/>
      <c r="C1008" s="50" t="s">
        <v>13</v>
      </c>
      <c r="D1008" s="51" t="n">
        <v>62</v>
      </c>
      <c r="E1008" s="51" t="n">
        <v>0</v>
      </c>
      <c r="F1008" s="51" t="n">
        <v>0</v>
      </c>
      <c r="G1008" s="51" t="n">
        <v>0</v>
      </c>
      <c r="H1008" s="51" t="n">
        <v>125</v>
      </c>
      <c r="I1008" s="52" t="n">
        <v>25</v>
      </c>
      <c r="J1008" s="52" t="n">
        <v>60</v>
      </c>
      <c r="K1008" s="52" t="n">
        <v>45</v>
      </c>
      <c r="L1008" s="52" t="n">
        <v>45</v>
      </c>
      <c r="M1008" s="52" t="n">
        <v>0</v>
      </c>
      <c r="N1008" s="53" t="n">
        <f aca="false">D1008*$D$12</f>
        <v>77.5</v>
      </c>
      <c r="O1008" s="53" t="n">
        <f aca="false">E1008*$E$12</f>
        <v>0</v>
      </c>
      <c r="P1008" s="53" t="n">
        <f aca="false">F1008*$F$12</f>
        <v>0</v>
      </c>
      <c r="Q1008" s="53" t="n">
        <f aca="false">G1008*$G$12</f>
        <v>0</v>
      </c>
      <c r="R1008" s="53" t="n">
        <f aca="false">H1008*$H$12</f>
        <v>156.25</v>
      </c>
      <c r="S1008" s="53" t="n">
        <f aca="false">(N1008/100)*(I1008*$I$12)+(N1008/100)*(J1008*$J$12)</f>
        <v>65.875</v>
      </c>
      <c r="T1008" s="53" t="n">
        <f aca="false">(O1008/100)*(K1008*$K$12)</f>
        <v>0</v>
      </c>
      <c r="U1008" s="53" t="n">
        <f aca="false">(P1008/100)*(K1008*$K$12)+(P1008/100)*(L1008*$L$12)</f>
        <v>0</v>
      </c>
      <c r="V1008" s="53" t="n">
        <f aca="false">(Q1008/100)*(L1008*$L$12)</f>
        <v>0</v>
      </c>
      <c r="W1008" s="53" t="n">
        <f aca="false">(R1008/100)*(K1008*$K$12)+(R1008/100)*(L1008*$L$12)</f>
        <v>196.875</v>
      </c>
      <c r="X1008" s="53" t="n">
        <f aca="false">N1008+S1008</f>
        <v>143.375</v>
      </c>
      <c r="Y1008" s="53" t="n">
        <f aca="false">O1008+T1008</f>
        <v>0</v>
      </c>
      <c r="Z1008" s="53" t="n">
        <f aca="false">P1008+U1008</f>
        <v>0</v>
      </c>
      <c r="AA1008" s="53" t="n">
        <f aca="false">Q1008+V1008</f>
        <v>0</v>
      </c>
      <c r="AB1008" s="53" t="n">
        <f aca="false">R1008+W1008</f>
        <v>353.125</v>
      </c>
      <c r="AC1008" s="54" t="n">
        <f aca="false">ROUND(X1008+Y1008+Z1008+AA1008+AB1008,1)</f>
        <v>496.5</v>
      </c>
      <c r="AD1008" s="55" t="n">
        <f aca="false">(ROUND(AC1008-AC999,1)/AC999)</f>
        <v>0.131494986326345</v>
      </c>
      <c r="AE1008" s="46"/>
      <c r="AF1008" s="47"/>
      <c r="AH1008" s="3"/>
    </row>
    <row r="1009" customFormat="false" ht="15" hidden="false" customHeight="false" outlineLevel="0" collapsed="false">
      <c r="A1009" s="48" t="s">
        <v>38</v>
      </c>
      <c r="B1009" s="63"/>
      <c r="C1009" s="50" t="s">
        <v>14</v>
      </c>
      <c r="D1009" s="51" t="n">
        <v>125</v>
      </c>
      <c r="E1009" s="51" t="n">
        <v>0</v>
      </c>
      <c r="F1009" s="51" t="n">
        <v>0</v>
      </c>
      <c r="G1009" s="51" t="n">
        <v>0</v>
      </c>
      <c r="H1009" s="51" t="n">
        <v>0</v>
      </c>
      <c r="I1009" s="52" t="n">
        <v>25</v>
      </c>
      <c r="J1009" s="52" t="n">
        <v>60</v>
      </c>
      <c r="K1009" s="52" t="n">
        <v>0</v>
      </c>
      <c r="L1009" s="52" t="n">
        <v>0</v>
      </c>
      <c r="M1009" s="52" t="n">
        <v>72</v>
      </c>
      <c r="N1009" s="53" t="n">
        <f aca="false">D1009*$D$13</f>
        <v>156.25</v>
      </c>
      <c r="O1009" s="53" t="n">
        <f aca="false">E1009*$E$13</f>
        <v>0</v>
      </c>
      <c r="P1009" s="53" t="n">
        <f aca="false">F1009*$F$13</f>
        <v>0</v>
      </c>
      <c r="Q1009" s="53" t="n">
        <f aca="false">G1009*$G$13</f>
        <v>0</v>
      </c>
      <c r="R1009" s="53" t="n">
        <f aca="false">H1009*$H$13</f>
        <v>0</v>
      </c>
      <c r="S1009" s="53" t="n">
        <f aca="false">(N1009/100)*(I1009*$I$13)+(N1009/100)*(J1009*$J$13)+(N1009/100)*(M1009*$M$13)</f>
        <v>357.8125</v>
      </c>
      <c r="T1009" s="53" t="n">
        <f aca="false">(O1009/100)*(K1009*$K$13)+(O1009/100)*(M1009*$M$13)</f>
        <v>0</v>
      </c>
      <c r="U1009" s="53" t="n">
        <f aca="false">(P1009/100)*(K1009*$K$13)+(P1009/100)*(L1009*$L$13)+(P1009/100)*(M1009*$M$13)</f>
        <v>0</v>
      </c>
      <c r="V1009" s="53" t="n">
        <f aca="false">(Q1009/100)*(L1009*$L$13)+(Q1009/100)*(M1009*$M$13)</f>
        <v>0</v>
      </c>
      <c r="W1009" s="53" t="n">
        <f aca="false">(R1009/100)*(K1009*$K$13)+(R1009/100)*(L1009*$L$13)+(R1009/100)*(M1009*$M$13)</f>
        <v>0</v>
      </c>
      <c r="X1009" s="53" t="n">
        <f aca="false">N1009+S1009</f>
        <v>514.0625</v>
      </c>
      <c r="Y1009" s="53" t="n">
        <f aca="false">O1009+T1009</f>
        <v>0</v>
      </c>
      <c r="Z1009" s="53" t="n">
        <f aca="false">P1009+U1009</f>
        <v>0</v>
      </c>
      <c r="AA1009" s="53" t="n">
        <f aca="false">Q1009+V1009</f>
        <v>0</v>
      </c>
      <c r="AB1009" s="53" t="n">
        <f aca="false">R1009+W1009</f>
        <v>0</v>
      </c>
      <c r="AC1009" s="54" t="n">
        <f aca="false">ROUND(X1009+Y1009+Z1009+AA1009+AB1009,1)</f>
        <v>514.1</v>
      </c>
      <c r="AD1009" s="55" t="n">
        <f aca="false">(ROUND(AC1009-AC999,1)/AC999)</f>
        <v>0.171604375569736</v>
      </c>
      <c r="AE1009" s="46"/>
      <c r="AF1009" s="47"/>
      <c r="AH1009" s="3"/>
    </row>
    <row r="1010" customFormat="false" ht="15" hidden="false" customHeight="false" outlineLevel="0" collapsed="false">
      <c r="A1010" s="48" t="s">
        <v>39</v>
      </c>
      <c r="B1010" s="63"/>
      <c r="C1010" s="50" t="s">
        <v>15</v>
      </c>
      <c r="D1010" s="51" t="n">
        <v>125</v>
      </c>
      <c r="E1010" s="51" t="n">
        <v>0</v>
      </c>
      <c r="F1010" s="51" t="n">
        <v>0</v>
      </c>
      <c r="G1010" s="51" t="n">
        <v>0</v>
      </c>
      <c r="H1010" s="51" t="n">
        <v>0</v>
      </c>
      <c r="I1010" s="52" t="n">
        <v>25</v>
      </c>
      <c r="J1010" s="52" t="n">
        <v>60</v>
      </c>
      <c r="K1010" s="52" t="n">
        <v>72</v>
      </c>
      <c r="L1010" s="52" t="n">
        <v>0</v>
      </c>
      <c r="M1010" s="52" t="n">
        <v>0</v>
      </c>
      <c r="N1010" s="53" t="n">
        <f aca="false">D1010*$D$14</f>
        <v>156.25</v>
      </c>
      <c r="O1010" s="53" t="n">
        <f aca="false">E1010*$E$14</f>
        <v>0</v>
      </c>
      <c r="P1010" s="53" t="n">
        <f aca="false">F1010*$F$14</f>
        <v>0</v>
      </c>
      <c r="Q1010" s="53" t="n">
        <f aca="false">G1010*$G$14</f>
        <v>0</v>
      </c>
      <c r="R1010" s="53" t="n">
        <f aca="false">H1010*$H$14</f>
        <v>0</v>
      </c>
      <c r="S1010" s="53" t="n">
        <f aca="false">(N1010/100)*(I1010*$I$14)+(N1010/100)*(J1010*$J$14)+(N1010/100)*(K1010*$K$14)</f>
        <v>357.8125</v>
      </c>
      <c r="T1010" s="53" t="n">
        <f aca="false">(O1010/100)*(K1010*$K$14)</f>
        <v>0</v>
      </c>
      <c r="U1010" s="53" t="n">
        <f aca="false">(P1010/100)*(K1010*$K$14)+(P1010/100)*(L1010*$L$14)</f>
        <v>0</v>
      </c>
      <c r="V1010" s="53" t="n">
        <f aca="false">(Q1010/100)*(L1010*$L$14)</f>
        <v>0</v>
      </c>
      <c r="W1010" s="53" t="n">
        <f aca="false">(R1010/100)*(K1010*$L$14)+(R1010/100)*(L1010*$M$14)</f>
        <v>0</v>
      </c>
      <c r="X1010" s="53" t="n">
        <f aca="false">N1010+S1010</f>
        <v>514.0625</v>
      </c>
      <c r="Y1010" s="53" t="n">
        <f aca="false">O1010+T1010</f>
        <v>0</v>
      </c>
      <c r="Z1010" s="53" t="n">
        <f aca="false">P1010+U1010</f>
        <v>0</v>
      </c>
      <c r="AA1010" s="53" t="n">
        <f aca="false">Q1010+V1010</f>
        <v>0</v>
      </c>
      <c r="AB1010" s="53" t="n">
        <f aca="false">R1010+W1010</f>
        <v>0</v>
      </c>
      <c r="AC1010" s="54" t="n">
        <f aca="false">ROUND(X1010+Y1010+Z1010+AA1010+AB1010,1)</f>
        <v>514.1</v>
      </c>
      <c r="AD1010" s="55" t="n">
        <f aca="false">(ROUND(AC1010-AC999,1)/AC999)</f>
        <v>0.171604375569736</v>
      </c>
      <c r="AE1010" s="46"/>
      <c r="AF1010" s="47"/>
      <c r="AH1010" s="3"/>
    </row>
    <row r="1011" customFormat="false" ht="15" hidden="false" customHeight="false" outlineLevel="0" collapsed="false">
      <c r="A1011" s="48"/>
      <c r="B1011" s="63"/>
      <c r="C1011" s="50" t="s">
        <v>16</v>
      </c>
      <c r="D1011" s="51" t="n">
        <v>125</v>
      </c>
      <c r="E1011" s="51" t="n">
        <v>0</v>
      </c>
      <c r="F1011" s="51" t="n">
        <v>0</v>
      </c>
      <c r="G1011" s="51" t="n">
        <v>0</v>
      </c>
      <c r="H1011" s="51" t="n">
        <v>0</v>
      </c>
      <c r="I1011" s="52" t="n">
        <v>25</v>
      </c>
      <c r="J1011" s="52" t="n">
        <v>60</v>
      </c>
      <c r="K1011" s="52" t="n">
        <v>0</v>
      </c>
      <c r="L1011" s="52" t="n">
        <v>72</v>
      </c>
      <c r="M1011" s="52" t="n">
        <v>0</v>
      </c>
      <c r="N1011" s="53" t="n">
        <f aca="false">D1011*$D$15</f>
        <v>156.25</v>
      </c>
      <c r="O1011" s="53" t="n">
        <f aca="false">E1011*$E$15</f>
        <v>0</v>
      </c>
      <c r="P1011" s="53" t="n">
        <f aca="false">F1011*$F$15</f>
        <v>0</v>
      </c>
      <c r="Q1011" s="53" t="n">
        <f aca="false">G1011*$G$15</f>
        <v>0</v>
      </c>
      <c r="R1011" s="53" t="n">
        <f aca="false">H1011*$H$15</f>
        <v>0</v>
      </c>
      <c r="S1011" s="53" t="n">
        <f aca="false">(N1011/100)*(I1011*$I$15)+(N1011/100)*(J1011*$J$15)+(N1011/100)*(L1011*$L$15)</f>
        <v>357.8125</v>
      </c>
      <c r="T1011" s="53" t="n">
        <f aca="false">(O1011/100)*(K1011*$K$15)</f>
        <v>0</v>
      </c>
      <c r="U1011" s="53" t="n">
        <f aca="false">(P1011/100)*(K1011*$K$15)+(P1011/100)*(L1011*$L$15)</f>
        <v>0</v>
      </c>
      <c r="V1011" s="53" t="n">
        <f aca="false">(Q1011/100)*(L1011*$L$15)</f>
        <v>0</v>
      </c>
      <c r="W1011" s="53" t="n">
        <f aca="false">(R1011/100)*(K1011*$K$15)+(R1011/100)*(L1011*$L$15)</f>
        <v>0</v>
      </c>
      <c r="X1011" s="53" t="n">
        <f aca="false">N1011+S1011</f>
        <v>514.0625</v>
      </c>
      <c r="Y1011" s="53" t="n">
        <f aca="false">O1011+T1011</f>
        <v>0</v>
      </c>
      <c r="Z1011" s="53" t="n">
        <f aca="false">P1011+U1011</f>
        <v>0</v>
      </c>
      <c r="AA1011" s="53" t="n">
        <f aca="false">Q1011+V1011</f>
        <v>0</v>
      </c>
      <c r="AB1011" s="53" t="n">
        <f aca="false">R1011+W1011</f>
        <v>0</v>
      </c>
      <c r="AC1011" s="54" t="n">
        <f aca="false">ROUND(X1011+Y1011+Z1011+AA1011+AB1011,1)</f>
        <v>514.1</v>
      </c>
      <c r="AD1011" s="55" t="n">
        <f aca="false">(ROUND(AC1011-AC999,1)/AC999)</f>
        <v>0.171604375569736</v>
      </c>
      <c r="AE1011" s="46"/>
      <c r="AF1011" s="47"/>
      <c r="AH1011" s="3"/>
    </row>
    <row r="1012" customFormat="false" ht="15" hidden="false" customHeight="false" outlineLevel="0" collapsed="false">
      <c r="A1012" s="48"/>
      <c r="B1012" s="63"/>
      <c r="C1012" s="50" t="s">
        <v>17</v>
      </c>
      <c r="D1012" s="51" t="n">
        <v>125</v>
      </c>
      <c r="E1012" s="51" t="n">
        <v>0</v>
      </c>
      <c r="F1012" s="51" t="n">
        <v>0</v>
      </c>
      <c r="G1012" s="51" t="n">
        <v>0</v>
      </c>
      <c r="H1012" s="51" t="n">
        <v>0</v>
      </c>
      <c r="I1012" s="52" t="n">
        <v>25</v>
      </c>
      <c r="J1012" s="52" t="n">
        <v>90</v>
      </c>
      <c r="K1012" s="52" t="n">
        <v>0</v>
      </c>
      <c r="L1012" s="52" t="n">
        <v>0</v>
      </c>
      <c r="M1012" s="52" t="n">
        <v>0</v>
      </c>
      <c r="N1012" s="53" t="n">
        <f aca="false">D1012*$D$16</f>
        <v>156.25</v>
      </c>
      <c r="O1012" s="53" t="n">
        <f aca="false">E1012*$E$16</f>
        <v>0</v>
      </c>
      <c r="P1012" s="53" t="n">
        <f aca="false">F1012*$F$16</f>
        <v>0</v>
      </c>
      <c r="Q1012" s="53" t="n">
        <f aca="false">G1012*$G$16</f>
        <v>0</v>
      </c>
      <c r="R1012" s="53" t="n">
        <f aca="false">H1012*$H$16</f>
        <v>0</v>
      </c>
      <c r="S1012" s="53" t="n">
        <f aca="false">(N1012/100)*(I1012*$I$16)+(N1012/100)*(J1012*$J$16)</f>
        <v>390.625</v>
      </c>
      <c r="T1012" s="53" t="n">
        <f aca="false">(O1012/100)*(K1012*$K$16)</f>
        <v>0</v>
      </c>
      <c r="U1012" s="53" t="n">
        <f aca="false">(P1012/100)*(K1012*$K$16)+(P1012/100)*(L1012*$L$16)</f>
        <v>0</v>
      </c>
      <c r="V1012" s="53" t="n">
        <f aca="false">(Q1012/100)*(L1012*$L$16)</f>
        <v>0</v>
      </c>
      <c r="W1012" s="53" t="n">
        <f aca="false">(R1012/100)*(K1012*$K$16)+(R1012/100)*(L1012*$L$16)</f>
        <v>0</v>
      </c>
      <c r="X1012" s="53" t="n">
        <f aca="false">N1012+S1012</f>
        <v>546.875</v>
      </c>
      <c r="Y1012" s="53" t="n">
        <f aca="false">O1012+T1012</f>
        <v>0</v>
      </c>
      <c r="Z1012" s="53" t="n">
        <f aca="false">P1012+U1012</f>
        <v>0</v>
      </c>
      <c r="AA1012" s="53" t="n">
        <f aca="false">Q1012+V1012</f>
        <v>0</v>
      </c>
      <c r="AB1012" s="53" t="n">
        <f aca="false">R1012+W1012</f>
        <v>0</v>
      </c>
      <c r="AC1012" s="54" t="n">
        <f aca="false">ROUND(X1012+Y1012+Z1012+AA1012+AB1012,1)</f>
        <v>546.9</v>
      </c>
      <c r="AD1012" s="55" t="n">
        <f aca="false">(ROUND(AC1012-AC999,1)/AC999)</f>
        <v>0.246353691886964</v>
      </c>
      <c r="AE1012" s="46" t="s">
        <v>28</v>
      </c>
      <c r="AF1012" s="47"/>
      <c r="AH1012" s="3"/>
    </row>
    <row r="1013" customFormat="false" ht="15" hidden="false" customHeight="false" outlineLevel="0" collapsed="false">
      <c r="A1013" s="48"/>
      <c r="B1013" s="63"/>
      <c r="C1013" s="50" t="s">
        <v>18</v>
      </c>
      <c r="D1013" s="51" t="n">
        <v>125</v>
      </c>
      <c r="E1013" s="51" t="n">
        <v>0</v>
      </c>
      <c r="F1013" s="51" t="n">
        <v>0</v>
      </c>
      <c r="G1013" s="51" t="n">
        <v>0</v>
      </c>
      <c r="H1013" s="51" t="n">
        <v>0</v>
      </c>
      <c r="I1013" s="52" t="n">
        <v>60</v>
      </c>
      <c r="J1013" s="52" t="n">
        <v>60</v>
      </c>
      <c r="K1013" s="52" t="n">
        <v>0</v>
      </c>
      <c r="L1013" s="52" t="n">
        <v>0</v>
      </c>
      <c r="M1013" s="52" t="n">
        <v>0</v>
      </c>
      <c r="N1013" s="53" t="n">
        <f aca="false">D1013*$D$17</f>
        <v>156.25</v>
      </c>
      <c r="O1013" s="53" t="n">
        <f aca="false">E1013*$E$17</f>
        <v>0</v>
      </c>
      <c r="P1013" s="53" t="n">
        <f aca="false">F1013*$F$17</f>
        <v>0</v>
      </c>
      <c r="Q1013" s="53" t="n">
        <f aca="false">G1013*$G$17</f>
        <v>0</v>
      </c>
      <c r="R1013" s="53" t="n">
        <f aca="false">H1013*$H$17</f>
        <v>0</v>
      </c>
      <c r="S1013" s="53" t="n">
        <f aca="false">(N1013/100)*(I1013*$I$17)+(N1013/100)*(J1013*$J$17)</f>
        <v>328.125</v>
      </c>
      <c r="T1013" s="53" t="n">
        <f aca="false">(O1013/100)*(K1013*$K$17)</f>
        <v>0</v>
      </c>
      <c r="U1013" s="53" t="n">
        <f aca="false">(P1013/100)*(K1013*$K$17)+(P1013/100)*(L1013*$L$17)</f>
        <v>0</v>
      </c>
      <c r="V1013" s="53" t="n">
        <f aca="false">(Q1013/100)*(L1013*$L$17)</f>
        <v>0</v>
      </c>
      <c r="W1013" s="53" t="n">
        <f aca="false">(R1013/100)*(K1013*$K$17)+(R1013/100)*(L1013*$L$17)</f>
        <v>0</v>
      </c>
      <c r="X1013" s="53" t="n">
        <f aca="false">N1013+S1013</f>
        <v>484.375</v>
      </c>
      <c r="Y1013" s="53" t="n">
        <f aca="false">O1013+T1013</f>
        <v>0</v>
      </c>
      <c r="Z1013" s="53" t="n">
        <f aca="false">P1013+U1013</f>
        <v>0</v>
      </c>
      <c r="AA1013" s="53" t="n">
        <f aca="false">Q1013+V1013</f>
        <v>0</v>
      </c>
      <c r="AB1013" s="53" t="n">
        <f aca="false">R1013+W1013</f>
        <v>0</v>
      </c>
      <c r="AC1013" s="54" t="n">
        <f aca="false">ROUND(X1013+Y1013+Z1013+AA1013+AB1013,1)</f>
        <v>484.4</v>
      </c>
      <c r="AD1013" s="55" t="n">
        <f aca="false">(ROUND(AC1013-AC999,1)/AC999)</f>
        <v>0.103919781221513</v>
      </c>
      <c r="AE1013" s="46"/>
      <c r="AF1013" s="47"/>
      <c r="AH1013" s="3"/>
    </row>
    <row r="1014" customFormat="false" ht="15" hidden="false" customHeight="false" outlineLevel="0" collapsed="false">
      <c r="A1014" s="56" t="s">
        <v>19</v>
      </c>
      <c r="B1014" s="60" t="s">
        <v>112</v>
      </c>
      <c r="C1014" s="40" t="s">
        <v>53</v>
      </c>
      <c r="D1014" s="41" t="n">
        <v>120</v>
      </c>
      <c r="E1014" s="41" t="n">
        <v>0</v>
      </c>
      <c r="F1014" s="41" t="n">
        <v>50</v>
      </c>
      <c r="G1014" s="41" t="n">
        <v>0</v>
      </c>
      <c r="H1014" s="41" t="n">
        <v>0</v>
      </c>
      <c r="I1014" s="42" t="n">
        <v>50</v>
      </c>
      <c r="J1014" s="42" t="n">
        <v>20</v>
      </c>
      <c r="K1014" s="42" t="n">
        <v>15</v>
      </c>
      <c r="L1014" s="42" t="n">
        <v>15</v>
      </c>
      <c r="M1014" s="42" t="n">
        <v>0</v>
      </c>
      <c r="N1014" s="43" t="n">
        <f aca="false">D1014*$D$3</f>
        <v>156</v>
      </c>
      <c r="O1014" s="43" t="n">
        <f aca="false">E1014*$E$3</f>
        <v>0</v>
      </c>
      <c r="P1014" s="43" t="n">
        <f aca="false">F1014*$F$3</f>
        <v>65</v>
      </c>
      <c r="Q1014" s="43" t="n">
        <f aca="false">G1014*$G$3</f>
        <v>0</v>
      </c>
      <c r="R1014" s="43" t="n">
        <f aca="false">H1014*$H$3</f>
        <v>0</v>
      </c>
      <c r="S1014" s="43" t="n">
        <f aca="false">(N1014/100)*(I1014*$I$3)+(N1014/100)*(J1014*$J$3)</f>
        <v>218.4</v>
      </c>
      <c r="T1014" s="43" t="n">
        <f aca="false">(O1014/100)*(K1014*$K$3)</f>
        <v>0</v>
      </c>
      <c r="U1014" s="43" t="n">
        <f aca="false">(P1014/100)*(K1014*$K$3)+(P1014/100)*(L1014*$L$3)</f>
        <v>39</v>
      </c>
      <c r="V1014" s="43" t="n">
        <f aca="false">(Q1014/100)*(L1014*$L$3)</f>
        <v>0</v>
      </c>
      <c r="W1014" s="43" t="n">
        <f aca="false">(R1014/100)*(K1014*$K$3)+(R1014/100)*(L1014*$L$3)</f>
        <v>0</v>
      </c>
      <c r="X1014" s="43" t="n">
        <f aca="false">N1014+S1014</f>
        <v>374.4</v>
      </c>
      <c r="Y1014" s="43" t="n">
        <f aca="false">O1014+T1014</f>
        <v>0</v>
      </c>
      <c r="Z1014" s="43" t="n">
        <f aca="false">P1014+U1014</f>
        <v>104</v>
      </c>
      <c r="AA1014" s="43" t="n">
        <f aca="false">Q1014+V1014</f>
        <v>0</v>
      </c>
      <c r="AB1014" s="43" t="n">
        <f aca="false">R1014+W1014</f>
        <v>0</v>
      </c>
      <c r="AC1014" s="44" t="n">
        <f aca="false">ROUND(X1014+Y1014+Z1014+AA1014+AB1014,1)</f>
        <v>478.4</v>
      </c>
      <c r="AD1014" s="45"/>
      <c r="AE1014" s="46"/>
      <c r="AF1014" s="47"/>
      <c r="AH1014" s="3"/>
    </row>
    <row r="1015" customFormat="false" ht="15" hidden="false" customHeight="false" outlineLevel="0" collapsed="false">
      <c r="A1015" s="48" t="s">
        <v>29</v>
      </c>
      <c r="B1015" s="61" t="n">
        <v>24</v>
      </c>
      <c r="C1015" s="50" t="s">
        <v>5</v>
      </c>
      <c r="D1015" s="51" t="n">
        <v>120</v>
      </c>
      <c r="E1015" s="51" t="n">
        <v>0</v>
      </c>
      <c r="F1015" s="51" t="n">
        <v>50</v>
      </c>
      <c r="G1015" s="51" t="n">
        <v>0</v>
      </c>
      <c r="H1015" s="51" t="n">
        <v>0</v>
      </c>
      <c r="I1015" s="52" t="n">
        <v>70</v>
      </c>
      <c r="J1015" s="52" t="n">
        <v>30</v>
      </c>
      <c r="K1015" s="52" t="n">
        <v>15</v>
      </c>
      <c r="L1015" s="52" t="n">
        <v>15</v>
      </c>
      <c r="M1015" s="52" t="n">
        <v>0</v>
      </c>
      <c r="N1015" s="53" t="n">
        <f aca="false">D1015*$D$4</f>
        <v>150</v>
      </c>
      <c r="O1015" s="53" t="n">
        <f aca="false">E1015*$E$4</f>
        <v>0</v>
      </c>
      <c r="P1015" s="53" t="n">
        <f aca="false">F1015*$F$4</f>
        <v>62.5</v>
      </c>
      <c r="Q1015" s="53" t="n">
        <f aca="false">G1015*$G$4</f>
        <v>0</v>
      </c>
      <c r="R1015" s="53" t="n">
        <f aca="false">H1015*$H$4</f>
        <v>0</v>
      </c>
      <c r="S1015" s="53" t="n">
        <f aca="false">(N1015/100)*(I1015*$I$4)+(N1015/100)*(J1015*$J$4)</f>
        <v>300</v>
      </c>
      <c r="T1015" s="53" t="n">
        <f aca="false">(O1015/100)*(K1015*$K$4)</f>
        <v>0</v>
      </c>
      <c r="U1015" s="53" t="n">
        <f aca="false">(P1015/100)*(K1015*$K$4)+(P1015/100)*(L1015*$L$4)</f>
        <v>37.5</v>
      </c>
      <c r="V1015" s="53" t="n">
        <f aca="false">(Q1015/100)*(L1015*$L$4)</f>
        <v>0</v>
      </c>
      <c r="W1015" s="53" t="n">
        <f aca="false">(R1015/100)*(K1015*$K$4)+(R1015/100)*(L1015*$L$4)</f>
        <v>0</v>
      </c>
      <c r="X1015" s="53" t="n">
        <f aca="false">N1015+S1015</f>
        <v>450</v>
      </c>
      <c r="Y1015" s="53" t="n">
        <f aca="false">O1015+T1015</f>
        <v>0</v>
      </c>
      <c r="Z1015" s="53" t="n">
        <f aca="false">P1015+U1015</f>
        <v>100</v>
      </c>
      <c r="AA1015" s="53" t="n">
        <f aca="false">Q1015+V1015</f>
        <v>0</v>
      </c>
      <c r="AB1015" s="53" t="n">
        <f aca="false">R1015+W1015</f>
        <v>0</v>
      </c>
      <c r="AC1015" s="54" t="n">
        <f aca="false">ROUND(X1015+Y1015+Z1015+AA1015+AB1015,1)</f>
        <v>550</v>
      </c>
      <c r="AD1015" s="55" t="n">
        <f aca="false">(ROUND(AC1015-AC1014,1)/AC1014)</f>
        <v>0.149665551839465</v>
      </c>
      <c r="AE1015" s="46"/>
      <c r="AF1015" s="47"/>
      <c r="AH1015" s="3"/>
    </row>
    <row r="1016" customFormat="false" ht="15" hidden="false" customHeight="false" outlineLevel="0" collapsed="false">
      <c r="A1016" s="48" t="s">
        <v>30</v>
      </c>
      <c r="B1016" s="61" t="n">
        <v>18</v>
      </c>
      <c r="C1016" s="50" t="s">
        <v>6</v>
      </c>
      <c r="D1016" s="51" t="n">
        <v>120</v>
      </c>
      <c r="E1016" s="51" t="n">
        <v>0</v>
      </c>
      <c r="F1016" s="51" t="n">
        <v>50</v>
      </c>
      <c r="G1016" s="51" t="n">
        <v>0</v>
      </c>
      <c r="H1016" s="51" t="n">
        <v>0</v>
      </c>
      <c r="I1016" s="52" t="n">
        <v>50</v>
      </c>
      <c r="J1016" s="52" t="n">
        <v>20</v>
      </c>
      <c r="K1016" s="52" t="n">
        <v>15</v>
      </c>
      <c r="L1016" s="52" t="n">
        <v>15</v>
      </c>
      <c r="M1016" s="52" t="n">
        <v>0</v>
      </c>
      <c r="N1016" s="53" t="n">
        <f aca="false">D1016*$D$5</f>
        <v>156</v>
      </c>
      <c r="O1016" s="53" t="n">
        <f aca="false">E1016*$E$5</f>
        <v>0</v>
      </c>
      <c r="P1016" s="53" t="n">
        <f aca="false">F1016*$F$5</f>
        <v>65</v>
      </c>
      <c r="Q1016" s="53" t="n">
        <f aca="false">G1016*$G$5</f>
        <v>0</v>
      </c>
      <c r="R1016" s="53" t="n">
        <f aca="false">H1016*$H$5</f>
        <v>0</v>
      </c>
      <c r="S1016" s="53" t="n">
        <f aca="false">(N1016/100)*(I1016*$I$5)+(N1016/100)*(J1016*$J$5)</f>
        <v>218.4</v>
      </c>
      <c r="T1016" s="53" t="n">
        <f aca="false">(O1016/100)*(K1016*$K$5)</f>
        <v>0</v>
      </c>
      <c r="U1016" s="53" t="n">
        <f aca="false">(P1016/100)*(K1016*$K$5)+(P1016/100)*(L1016*$L$5)</f>
        <v>39</v>
      </c>
      <c r="V1016" s="53" t="n">
        <f aca="false">(Q1016/100)*(L1016*$L$5)</f>
        <v>0</v>
      </c>
      <c r="W1016" s="53" t="n">
        <f aca="false">(R1016/100)*(K1016*$K$5)+(R1016/100)*(L1016*$L$5)</f>
        <v>0</v>
      </c>
      <c r="X1016" s="53" t="n">
        <f aca="false">N1016+S1016</f>
        <v>374.4</v>
      </c>
      <c r="Y1016" s="53" t="n">
        <f aca="false">O1016+T1016</f>
        <v>0</v>
      </c>
      <c r="Z1016" s="53" t="n">
        <f aca="false">P1016+U1016</f>
        <v>104</v>
      </c>
      <c r="AA1016" s="53" t="n">
        <f aca="false">Q1016+V1016</f>
        <v>0</v>
      </c>
      <c r="AB1016" s="53" t="n">
        <f aca="false">R1016+W1016</f>
        <v>0</v>
      </c>
      <c r="AC1016" s="54" t="n">
        <f aca="false">ROUND(X1016+Y1016+Z1016+AA1016+AB1016,1)</f>
        <v>478.4</v>
      </c>
      <c r="AD1016" s="55" t="n">
        <f aca="false">(ROUND(AC1016-AC1014,1)/AC1014)</f>
        <v>0</v>
      </c>
      <c r="AE1016" s="46"/>
      <c r="AF1016" s="47"/>
      <c r="AH1016" s="3"/>
    </row>
    <row r="1017" customFormat="false" ht="15" hidden="false" customHeight="false" outlineLevel="0" collapsed="false">
      <c r="A1017" s="48" t="s">
        <v>31</v>
      </c>
      <c r="B1017" s="61" t="n">
        <v>20</v>
      </c>
      <c r="C1017" s="50" t="s">
        <v>7</v>
      </c>
      <c r="D1017" s="51" t="n">
        <v>120</v>
      </c>
      <c r="E1017" s="51" t="n">
        <v>0</v>
      </c>
      <c r="F1017" s="51" t="n">
        <v>50</v>
      </c>
      <c r="G1017" s="51" t="n">
        <v>0</v>
      </c>
      <c r="H1017" s="51" t="n">
        <v>0</v>
      </c>
      <c r="I1017" s="52" t="n">
        <v>50</v>
      </c>
      <c r="J1017" s="52" t="n">
        <v>20</v>
      </c>
      <c r="K1017" s="52" t="n">
        <v>15</v>
      </c>
      <c r="L1017" s="52" t="n">
        <v>15</v>
      </c>
      <c r="M1017" s="52" t="n">
        <v>0</v>
      </c>
      <c r="N1017" s="53" t="n">
        <f aca="false">D1017*$D$6</f>
        <v>156</v>
      </c>
      <c r="O1017" s="53" t="n">
        <f aca="false">E1017*$E$6</f>
        <v>0</v>
      </c>
      <c r="P1017" s="53" t="n">
        <f aca="false">F1017*$F$6</f>
        <v>65</v>
      </c>
      <c r="Q1017" s="53" t="n">
        <f aca="false">G1017*$G$6</f>
        <v>0</v>
      </c>
      <c r="R1017" s="53" t="n">
        <f aca="false">H1017*$H$6</f>
        <v>0</v>
      </c>
      <c r="S1017" s="53" t="n">
        <f aca="false">(N1017/100)*(I1017*$I$6)+(N1017/100)*(J1017*$J$6)</f>
        <v>218.4</v>
      </c>
      <c r="T1017" s="53" t="n">
        <f aca="false">(O1017/100)*(K1017*$K$6)</f>
        <v>0</v>
      </c>
      <c r="U1017" s="53" t="n">
        <f aca="false">(P1017/100)*(K1017*$K$6)+(P1017/100)*(L1017*$L$6)</f>
        <v>39</v>
      </c>
      <c r="V1017" s="53" t="n">
        <f aca="false">(Q1017/100)*(L1017*$L$6)</f>
        <v>0</v>
      </c>
      <c r="W1017" s="53" t="n">
        <f aca="false">(R1017/100)*(K1017*$K$6)+(R1017/100)*(L1017*$L$6)</f>
        <v>0</v>
      </c>
      <c r="X1017" s="53" t="n">
        <f aca="false">N1017+S1017</f>
        <v>374.4</v>
      </c>
      <c r="Y1017" s="53" t="n">
        <f aca="false">O1017+T1017</f>
        <v>0</v>
      </c>
      <c r="Z1017" s="53" t="n">
        <f aca="false">P1017+U1017</f>
        <v>104</v>
      </c>
      <c r="AA1017" s="53" t="n">
        <f aca="false">Q1017+V1017</f>
        <v>0</v>
      </c>
      <c r="AB1017" s="53" t="n">
        <f aca="false">R1017+W1017</f>
        <v>0</v>
      </c>
      <c r="AC1017" s="54" t="n">
        <f aca="false">ROUND(X1017+Y1017+Z1017+AA1017+AB1017,1)</f>
        <v>478.4</v>
      </c>
      <c r="AD1017" s="55" t="n">
        <f aca="false">(ROUND(AC1017-AC1014,1)/AC1014)</f>
        <v>0</v>
      </c>
      <c r="AE1017" s="46"/>
      <c r="AF1017" s="47"/>
      <c r="AH1017" s="3"/>
    </row>
    <row r="1018" customFormat="false" ht="15" hidden="false" customHeight="false" outlineLevel="0" collapsed="false">
      <c r="A1018" s="48" t="s">
        <v>32</v>
      </c>
      <c r="B1018" s="61" t="n">
        <v>20</v>
      </c>
      <c r="C1018" s="50" t="s">
        <v>8</v>
      </c>
      <c r="D1018" s="51" t="n">
        <v>120</v>
      </c>
      <c r="E1018" s="51" t="n">
        <v>0</v>
      </c>
      <c r="F1018" s="51" t="n">
        <v>50</v>
      </c>
      <c r="G1018" s="51" t="n">
        <v>0</v>
      </c>
      <c r="H1018" s="51" t="n">
        <v>0</v>
      </c>
      <c r="I1018" s="52" t="n">
        <v>50</v>
      </c>
      <c r="J1018" s="52" t="n">
        <v>20</v>
      </c>
      <c r="K1018" s="52" t="n">
        <v>15</v>
      </c>
      <c r="L1018" s="52" t="n">
        <v>15</v>
      </c>
      <c r="M1018" s="52" t="n">
        <v>0</v>
      </c>
      <c r="N1018" s="53" t="n">
        <f aca="false">D1018*$D$7</f>
        <v>156</v>
      </c>
      <c r="O1018" s="53" t="n">
        <f aca="false">E1018*$E$7</f>
        <v>0</v>
      </c>
      <c r="P1018" s="53" t="n">
        <f aca="false">F1018*$F$7</f>
        <v>65</v>
      </c>
      <c r="Q1018" s="53" t="n">
        <f aca="false">G1018*$G$7</f>
        <v>0</v>
      </c>
      <c r="R1018" s="53" t="n">
        <f aca="false">H1018*$H$7</f>
        <v>0</v>
      </c>
      <c r="S1018" s="53" t="n">
        <f aca="false">(N1018/100)*(I1018*$I$7)+(N1018/100)*(J1018*$J$7)</f>
        <v>218.4</v>
      </c>
      <c r="T1018" s="53" t="n">
        <f aca="false">(O1018/100)*(K1018*$K$7)</f>
        <v>0</v>
      </c>
      <c r="U1018" s="53" t="n">
        <f aca="false">(P1018/100)*(K1018*$K$7)+(P1018/100)*(L1018*$L$7)</f>
        <v>39</v>
      </c>
      <c r="V1018" s="53" t="n">
        <f aca="false">(Q1018/100)*(L1018*$L$7)</f>
        <v>0</v>
      </c>
      <c r="W1018" s="53" t="n">
        <f aca="false">(R1018/100)*(K1018*$K$7)+(R1018/100)*(L1018*$L$7)</f>
        <v>0</v>
      </c>
      <c r="X1018" s="53" t="n">
        <f aca="false">N1018+S1018</f>
        <v>374.4</v>
      </c>
      <c r="Y1018" s="53" t="n">
        <f aca="false">O1018+T1018</f>
        <v>0</v>
      </c>
      <c r="Z1018" s="53" t="n">
        <f aca="false">P1018+U1018</f>
        <v>104</v>
      </c>
      <c r="AA1018" s="53" t="n">
        <f aca="false">Q1018+V1018</f>
        <v>0</v>
      </c>
      <c r="AB1018" s="53" t="n">
        <f aca="false">R1018+W1018</f>
        <v>0</v>
      </c>
      <c r="AC1018" s="54" t="n">
        <f aca="false">ROUND(X1018+Y1018+Z1018+AA1018+AB1018,1)</f>
        <v>478.4</v>
      </c>
      <c r="AD1018" s="55" t="n">
        <f aca="false">(ROUND(AC1018-AC1014,1)/AC1014)</f>
        <v>0</v>
      </c>
      <c r="AE1018" s="46"/>
      <c r="AF1018" s="47"/>
      <c r="AH1018" s="3"/>
    </row>
    <row r="1019" customFormat="false" ht="15" hidden="false" customHeight="false" outlineLevel="0" collapsed="false">
      <c r="A1019" s="48" t="s">
        <v>33</v>
      </c>
      <c r="B1019" s="61"/>
      <c r="C1019" s="50" t="s">
        <v>9</v>
      </c>
      <c r="D1019" s="51" t="n">
        <v>120</v>
      </c>
      <c r="E1019" s="51" t="n">
        <v>0</v>
      </c>
      <c r="F1019" s="51" t="n">
        <v>50</v>
      </c>
      <c r="G1019" s="51" t="n">
        <v>0</v>
      </c>
      <c r="H1019" s="51" t="n">
        <v>0</v>
      </c>
      <c r="I1019" s="52" t="n">
        <v>50</v>
      </c>
      <c r="J1019" s="52" t="n">
        <v>20</v>
      </c>
      <c r="K1019" s="52" t="n">
        <v>15</v>
      </c>
      <c r="L1019" s="52" t="n">
        <v>15</v>
      </c>
      <c r="M1019" s="52" t="n">
        <v>0</v>
      </c>
      <c r="N1019" s="53" t="n">
        <f aca="false">D1019*$D$8</f>
        <v>156</v>
      </c>
      <c r="O1019" s="53" t="n">
        <f aca="false">E1019*$E$8</f>
        <v>0</v>
      </c>
      <c r="P1019" s="53" t="n">
        <f aca="false">F1019*$F$8</f>
        <v>65</v>
      </c>
      <c r="Q1019" s="53" t="n">
        <f aca="false">G1019*$G$8</f>
        <v>0</v>
      </c>
      <c r="R1019" s="53" t="n">
        <f aca="false">H1019*$H$8</f>
        <v>0</v>
      </c>
      <c r="S1019" s="53" t="n">
        <f aca="false">(N1019/100)*(I1019*$I$8)+(N1019/100)*(J1019*$J$8)</f>
        <v>218.4</v>
      </c>
      <c r="T1019" s="53" t="n">
        <f aca="false">(O1019/100)*(K1019*$K$8)</f>
        <v>0</v>
      </c>
      <c r="U1019" s="53" t="n">
        <f aca="false">(P1019/100)*(K1019*$K$8)+(P1019/100)*(L1019*$L$8)</f>
        <v>39</v>
      </c>
      <c r="V1019" s="53" t="n">
        <f aca="false">(Q1019/100)*(L1019*$L$8)</f>
        <v>0</v>
      </c>
      <c r="W1019" s="53" t="n">
        <f aca="false">(R1019/100)*(K1019*$K$8)+(R1019/100)*(L1019*$L$8)</f>
        <v>0</v>
      </c>
      <c r="X1019" s="53" t="n">
        <f aca="false">N1019+S1019</f>
        <v>374.4</v>
      </c>
      <c r="Y1019" s="53" t="n">
        <f aca="false">O1019+T1019</f>
        <v>0</v>
      </c>
      <c r="Z1019" s="53" t="n">
        <f aca="false">P1019+U1019</f>
        <v>104</v>
      </c>
      <c r="AA1019" s="53" t="n">
        <f aca="false">Q1019+V1019</f>
        <v>0</v>
      </c>
      <c r="AB1019" s="53" t="n">
        <f aca="false">R1019+W1019</f>
        <v>0</v>
      </c>
      <c r="AC1019" s="54" t="n">
        <f aca="false">ROUND(X1019+Y1019+Z1019+AA1019+AB1019,1)</f>
        <v>478.4</v>
      </c>
      <c r="AD1019" s="55" t="n">
        <f aca="false">(ROUND(AC1019-AC1014,1)/AC1014)</f>
        <v>0</v>
      </c>
      <c r="AE1019" s="46"/>
      <c r="AF1019" s="47"/>
      <c r="AH1019" s="3"/>
    </row>
    <row r="1020" customFormat="false" ht="15" hidden="false" customHeight="false" outlineLevel="0" collapsed="false">
      <c r="A1020" s="48" t="s">
        <v>34</v>
      </c>
      <c r="B1020" s="61"/>
      <c r="C1020" s="50" t="s">
        <v>10</v>
      </c>
      <c r="D1020" s="51" t="n">
        <v>60</v>
      </c>
      <c r="E1020" s="51" t="n">
        <v>120</v>
      </c>
      <c r="F1020" s="51" t="n">
        <v>0</v>
      </c>
      <c r="G1020" s="51" t="n">
        <v>0</v>
      </c>
      <c r="H1020" s="51" t="n">
        <v>0</v>
      </c>
      <c r="I1020" s="52" t="n">
        <v>50</v>
      </c>
      <c r="J1020" s="52" t="n">
        <v>20</v>
      </c>
      <c r="K1020" s="52" t="n">
        <v>120</v>
      </c>
      <c r="L1020" s="52" t="n">
        <v>0</v>
      </c>
      <c r="M1020" s="52" t="n">
        <v>0</v>
      </c>
      <c r="N1020" s="53" t="n">
        <f aca="false">D1020*$D$9</f>
        <v>75</v>
      </c>
      <c r="O1020" s="53" t="n">
        <f aca="false">E1020*$E$9</f>
        <v>150</v>
      </c>
      <c r="P1020" s="53" t="n">
        <f aca="false">F1020*$F$9</f>
        <v>0</v>
      </c>
      <c r="Q1020" s="53" t="n">
        <f aca="false">G1020*$G$9</f>
        <v>0</v>
      </c>
      <c r="R1020" s="53" t="n">
        <f aca="false">H1020*$H$9</f>
        <v>0</v>
      </c>
      <c r="S1020" s="53" t="n">
        <f aca="false">(N1020/100)*(I1020*$I$9)+(N1020/100)*(J1020*$J$9)</f>
        <v>52.5</v>
      </c>
      <c r="T1020" s="53" t="n">
        <f aca="false">(O1020/100)*(K1020*$K$9)</f>
        <v>252</v>
      </c>
      <c r="U1020" s="53" t="n">
        <f aca="false">(P1020/100)*(K1020*$K$9)+(P1020/100)*(L1020*$L$9)</f>
        <v>0</v>
      </c>
      <c r="V1020" s="53" t="n">
        <f aca="false">(Q1020/100)*(L1020*$L$9)</f>
        <v>0</v>
      </c>
      <c r="W1020" s="53" t="n">
        <f aca="false">(R1020/100)*(K1020*$K$9)+(R1020/100)*(L1020*$L$9)</f>
        <v>0</v>
      </c>
      <c r="X1020" s="53" t="n">
        <f aca="false">N1020+S1020</f>
        <v>127.5</v>
      </c>
      <c r="Y1020" s="53" t="n">
        <f aca="false">O1020+T1020</f>
        <v>402</v>
      </c>
      <c r="Z1020" s="53" t="n">
        <f aca="false">P1020+U1020</f>
        <v>0</v>
      </c>
      <c r="AA1020" s="53" t="n">
        <f aca="false">Q1020+V1020</f>
        <v>0</v>
      </c>
      <c r="AB1020" s="53" t="n">
        <f aca="false">R1020+W1020</f>
        <v>0</v>
      </c>
      <c r="AC1020" s="54" t="n">
        <f aca="false">ROUND(X1020+Y1020+Z1020+AA1020+AB1020,1)</f>
        <v>529.5</v>
      </c>
      <c r="AD1020" s="55" t="n">
        <f aca="false">(ROUND(AC1020-AC1014,1)/AC1014)</f>
        <v>0.106814381270903</v>
      </c>
      <c r="AE1020" s="46"/>
      <c r="AF1020" s="47"/>
      <c r="AH1020" s="3"/>
    </row>
    <row r="1021" customFormat="false" ht="15" hidden="false" customHeight="false" outlineLevel="0" collapsed="false">
      <c r="A1021" s="48" t="s">
        <v>35</v>
      </c>
      <c r="B1021" s="61"/>
      <c r="C1021" s="50" t="s">
        <v>11</v>
      </c>
      <c r="D1021" s="51" t="n">
        <v>60</v>
      </c>
      <c r="E1021" s="51" t="n">
        <v>0</v>
      </c>
      <c r="F1021" s="51" t="n">
        <v>120</v>
      </c>
      <c r="G1021" s="51" t="n">
        <v>0</v>
      </c>
      <c r="H1021" s="51" t="n">
        <v>0</v>
      </c>
      <c r="I1021" s="52" t="n">
        <v>50</v>
      </c>
      <c r="J1021" s="52" t="n">
        <v>20</v>
      </c>
      <c r="K1021" s="52" t="n">
        <v>80</v>
      </c>
      <c r="L1021" s="52" t="n">
        <v>80</v>
      </c>
      <c r="M1021" s="52" t="n">
        <v>0</v>
      </c>
      <c r="N1021" s="53" t="n">
        <f aca="false">D1021*$D$10</f>
        <v>75</v>
      </c>
      <c r="O1021" s="53" t="n">
        <f aca="false">E1021*$E$10</f>
        <v>0</v>
      </c>
      <c r="P1021" s="53" t="n">
        <f aca="false">F1021*$F$10</f>
        <v>150</v>
      </c>
      <c r="Q1021" s="53" t="n">
        <f aca="false">G1021*$G$10</f>
        <v>0</v>
      </c>
      <c r="R1021" s="53" t="n">
        <f aca="false">H1021*$H$10</f>
        <v>0</v>
      </c>
      <c r="S1021" s="53" t="n">
        <f aca="false">(N1021/100)*(I1021*$I$10)+(N1021/100)*(J1021*$J$10)</f>
        <v>52.5</v>
      </c>
      <c r="T1021" s="53" t="n">
        <f aca="false">(O1021/100)*(K1021*$J$10)</f>
        <v>0</v>
      </c>
      <c r="U1021" s="53" t="n">
        <f aca="false">(P1021/100)*(K1021*$K$10)+(P1021/100)*(L1021*$L$10)</f>
        <v>336</v>
      </c>
      <c r="V1021" s="53" t="n">
        <f aca="false">(Q1021/100)*(L1021*$L$10)</f>
        <v>0</v>
      </c>
      <c r="W1021" s="53" t="n">
        <f aca="false">(R1021/100)*(K1021*$K$10)+(R1021/100)*(L1021*$L$10)</f>
        <v>0</v>
      </c>
      <c r="X1021" s="53" t="n">
        <f aca="false">N1021+S1021</f>
        <v>127.5</v>
      </c>
      <c r="Y1021" s="53" t="n">
        <f aca="false">O1021+T1021</f>
        <v>0</v>
      </c>
      <c r="Z1021" s="53" t="n">
        <f aca="false">P1021+U1021</f>
        <v>486</v>
      </c>
      <c r="AA1021" s="53" t="n">
        <f aca="false">Q1021+V1021</f>
        <v>0</v>
      </c>
      <c r="AB1021" s="53" t="n">
        <f aca="false">R1021+W1021</f>
        <v>0</v>
      </c>
      <c r="AC1021" s="54" t="n">
        <f aca="false">ROUND(X1021+Y1021+Z1021+AA1021+AB1021,1)</f>
        <v>613.5</v>
      </c>
      <c r="AD1021" s="55" t="n">
        <f aca="false">(ROUND(AC1021-AC1014,1)/AC1014)</f>
        <v>0.282399665551839</v>
      </c>
      <c r="AE1021" s="46"/>
      <c r="AF1021" s="47"/>
      <c r="AH1021" s="3"/>
    </row>
    <row r="1022" customFormat="false" ht="15" hidden="false" customHeight="false" outlineLevel="0" collapsed="false">
      <c r="A1022" s="48" t="s">
        <v>36</v>
      </c>
      <c r="B1022" s="61"/>
      <c r="C1022" s="50" t="s">
        <v>12</v>
      </c>
      <c r="D1022" s="51" t="n">
        <v>60</v>
      </c>
      <c r="E1022" s="51" t="n">
        <v>0</v>
      </c>
      <c r="F1022" s="51" t="n">
        <v>0</v>
      </c>
      <c r="G1022" s="51" t="n">
        <v>120</v>
      </c>
      <c r="H1022" s="51" t="n">
        <v>0</v>
      </c>
      <c r="I1022" s="52" t="n">
        <v>50</v>
      </c>
      <c r="J1022" s="52" t="n">
        <v>20</v>
      </c>
      <c r="K1022" s="52" t="n">
        <v>0</v>
      </c>
      <c r="L1022" s="52" t="n">
        <v>120</v>
      </c>
      <c r="M1022" s="52" t="n">
        <v>0</v>
      </c>
      <c r="N1022" s="53" t="n">
        <f aca="false">D1022*$D$11</f>
        <v>75</v>
      </c>
      <c r="O1022" s="53" t="n">
        <f aca="false">E1022*$E$11</f>
        <v>0</v>
      </c>
      <c r="P1022" s="53" t="n">
        <f aca="false">F1022*$F$11</f>
        <v>0</v>
      </c>
      <c r="Q1022" s="53" t="n">
        <f aca="false">G1022*$G$11</f>
        <v>150</v>
      </c>
      <c r="R1022" s="53" t="n">
        <f aca="false">H1022*$H$11</f>
        <v>0</v>
      </c>
      <c r="S1022" s="53" t="n">
        <f aca="false">(N1022/100)*(I1022*$I$11)+(N1022/100)*(J1022*$J$11)</f>
        <v>52.5</v>
      </c>
      <c r="T1022" s="53" t="n">
        <f aca="false">(O1022/100)*(K1022*$K$11)</f>
        <v>0</v>
      </c>
      <c r="U1022" s="53" t="n">
        <f aca="false">(P1022/100)*(K1022*$K$11)+(P1022/100)*(L1022*$L$11)</f>
        <v>0</v>
      </c>
      <c r="V1022" s="53" t="n">
        <f aca="false">(Q1022/100)*(L1022*$L$11)</f>
        <v>252</v>
      </c>
      <c r="W1022" s="53" t="n">
        <f aca="false">(R1022/100)*(K1022*$K$11)+(R1022/100)*(L1022*$L$11)</f>
        <v>0</v>
      </c>
      <c r="X1022" s="53" t="n">
        <f aca="false">N1022+S1022</f>
        <v>127.5</v>
      </c>
      <c r="Y1022" s="53" t="n">
        <f aca="false">O1022+T1022</f>
        <v>0</v>
      </c>
      <c r="Z1022" s="53" t="n">
        <f aca="false">P1022+U1022</f>
        <v>0</v>
      </c>
      <c r="AA1022" s="53" t="n">
        <f aca="false">Q1022+V1022</f>
        <v>402</v>
      </c>
      <c r="AB1022" s="53" t="n">
        <f aca="false">R1022+W1022</f>
        <v>0</v>
      </c>
      <c r="AC1022" s="54" t="n">
        <f aca="false">ROUND(X1022+Y1022+Z1022+AA1022+AB1022,1)</f>
        <v>529.5</v>
      </c>
      <c r="AD1022" s="55" t="n">
        <f aca="false">(ROUND(AC1022-AC1014,1)/AC1014)</f>
        <v>0.106814381270903</v>
      </c>
      <c r="AE1022" s="46"/>
      <c r="AF1022" s="47"/>
      <c r="AH1022" s="3"/>
    </row>
    <row r="1023" customFormat="false" ht="15" hidden="false" customHeight="false" outlineLevel="0" collapsed="false">
      <c r="A1023" s="48" t="s">
        <v>37</v>
      </c>
      <c r="B1023" s="61"/>
      <c r="C1023" s="50" t="s">
        <v>13</v>
      </c>
      <c r="D1023" s="51" t="n">
        <v>60</v>
      </c>
      <c r="E1023" s="51" t="n">
        <v>0</v>
      </c>
      <c r="F1023" s="51" t="n">
        <v>0</v>
      </c>
      <c r="G1023" s="51" t="n">
        <v>0</v>
      </c>
      <c r="H1023" s="51" t="n">
        <v>120</v>
      </c>
      <c r="I1023" s="52" t="n">
        <v>50</v>
      </c>
      <c r="J1023" s="52" t="n">
        <v>20</v>
      </c>
      <c r="K1023" s="52" t="n">
        <v>60</v>
      </c>
      <c r="L1023" s="52" t="n">
        <v>60</v>
      </c>
      <c r="M1023" s="52" t="n">
        <v>0</v>
      </c>
      <c r="N1023" s="53" t="n">
        <f aca="false">D1023*$D$12</f>
        <v>75</v>
      </c>
      <c r="O1023" s="53" t="n">
        <f aca="false">E1023*$E$12</f>
        <v>0</v>
      </c>
      <c r="P1023" s="53" t="n">
        <f aca="false">F1023*$F$12</f>
        <v>0</v>
      </c>
      <c r="Q1023" s="53" t="n">
        <f aca="false">G1023*$G$12</f>
        <v>0</v>
      </c>
      <c r="R1023" s="53" t="n">
        <f aca="false">H1023*$H$12</f>
        <v>150</v>
      </c>
      <c r="S1023" s="53" t="n">
        <f aca="false">(N1023/100)*(I1023*$I$12)+(N1023/100)*(J1023*$J$12)</f>
        <v>52.5</v>
      </c>
      <c r="T1023" s="53" t="n">
        <f aca="false">(O1023/100)*(K1023*$K$12)</f>
        <v>0</v>
      </c>
      <c r="U1023" s="53" t="n">
        <f aca="false">(P1023/100)*(K1023*$K$12)+(P1023/100)*(L1023*$L$12)</f>
        <v>0</v>
      </c>
      <c r="V1023" s="53" t="n">
        <f aca="false">(Q1023/100)*(L1023*$L$12)</f>
        <v>0</v>
      </c>
      <c r="W1023" s="53" t="n">
        <f aca="false">(R1023/100)*(K1023*$K$12)+(R1023/100)*(L1023*$L$12)</f>
        <v>252</v>
      </c>
      <c r="X1023" s="53" t="n">
        <f aca="false">N1023+S1023</f>
        <v>127.5</v>
      </c>
      <c r="Y1023" s="53" t="n">
        <f aca="false">O1023+T1023</f>
        <v>0</v>
      </c>
      <c r="Z1023" s="53" t="n">
        <f aca="false">P1023+U1023</f>
        <v>0</v>
      </c>
      <c r="AA1023" s="53" t="n">
        <f aca="false">Q1023+V1023</f>
        <v>0</v>
      </c>
      <c r="AB1023" s="53" t="n">
        <f aca="false">R1023+W1023</f>
        <v>402</v>
      </c>
      <c r="AC1023" s="54" t="n">
        <f aca="false">ROUND(X1023+Y1023+Z1023+AA1023+AB1023,1)</f>
        <v>529.5</v>
      </c>
      <c r="AD1023" s="55" t="n">
        <f aca="false">(ROUND(AC1023-AC1014,1)/AC1014)</f>
        <v>0.106814381270903</v>
      </c>
      <c r="AE1023" s="46"/>
      <c r="AF1023" s="47"/>
      <c r="AH1023" s="3"/>
    </row>
    <row r="1024" customFormat="false" ht="15" hidden="false" customHeight="false" outlineLevel="0" collapsed="false">
      <c r="A1024" s="48" t="s">
        <v>38</v>
      </c>
      <c r="B1024" s="61"/>
      <c r="C1024" s="50" t="s">
        <v>14</v>
      </c>
      <c r="D1024" s="51" t="n">
        <v>120</v>
      </c>
      <c r="E1024" s="51" t="n">
        <v>0</v>
      </c>
      <c r="F1024" s="51" t="n">
        <v>50</v>
      </c>
      <c r="G1024" s="51" t="n">
        <v>0</v>
      </c>
      <c r="H1024" s="51" t="n">
        <v>0</v>
      </c>
      <c r="I1024" s="52" t="n">
        <v>50</v>
      </c>
      <c r="J1024" s="52" t="n">
        <v>20</v>
      </c>
      <c r="K1024" s="52" t="n">
        <v>15</v>
      </c>
      <c r="L1024" s="52" t="n">
        <v>15</v>
      </c>
      <c r="M1024" s="52" t="n">
        <v>50</v>
      </c>
      <c r="N1024" s="53" t="n">
        <f aca="false">D1024*$D$13</f>
        <v>150</v>
      </c>
      <c r="O1024" s="53" t="n">
        <f aca="false">E1024*$E$13</f>
        <v>0</v>
      </c>
      <c r="P1024" s="53" t="n">
        <f aca="false">F1024*$F$13</f>
        <v>62.5</v>
      </c>
      <c r="Q1024" s="53" t="n">
        <f aca="false">G1024*$G$13</f>
        <v>0</v>
      </c>
      <c r="R1024" s="53" t="n">
        <f aca="false">H1024*$H$13</f>
        <v>0</v>
      </c>
      <c r="S1024" s="53" t="n">
        <f aca="false">(N1024/100)*(I1024*$I$13)+(N1024/100)*(J1024*$J$13)+(N1024/100)*(M1024*$M$13)</f>
        <v>255</v>
      </c>
      <c r="T1024" s="53" t="n">
        <f aca="false">(O1024/100)*(K1024*$K$13)+(O1024/100)*(M1024*$M$13)</f>
        <v>0</v>
      </c>
      <c r="U1024" s="53" t="n">
        <f aca="false">(P1024/100)*(K1024*$K$13)+(P1024/100)*(L1024*$L$13)+(P1024/100)*(M1024*$M$13)</f>
        <v>81.25</v>
      </c>
      <c r="V1024" s="53" t="n">
        <f aca="false">(Q1024/100)*(L1024*$L$13)+(Q1024/100)*(M1024*$M$13)</f>
        <v>0</v>
      </c>
      <c r="W1024" s="53" t="n">
        <f aca="false">(R1024/100)*(K1024*$K$13)+(R1024/100)*(L1024*$L$13)+(R1024/100)*(M1024*$M$13)</f>
        <v>0</v>
      </c>
      <c r="X1024" s="53" t="n">
        <f aca="false">N1024+S1024</f>
        <v>405</v>
      </c>
      <c r="Y1024" s="53" t="n">
        <f aca="false">O1024+T1024</f>
        <v>0</v>
      </c>
      <c r="Z1024" s="53" t="n">
        <f aca="false">P1024+U1024</f>
        <v>143.75</v>
      </c>
      <c r="AA1024" s="53" t="n">
        <f aca="false">Q1024+V1024</f>
        <v>0</v>
      </c>
      <c r="AB1024" s="53" t="n">
        <f aca="false">R1024+W1024</f>
        <v>0</v>
      </c>
      <c r="AC1024" s="54" t="n">
        <f aca="false">ROUND(X1024+Y1024+Z1024+AA1024+AB1024,1)</f>
        <v>548.8</v>
      </c>
      <c r="AD1024" s="55" t="n">
        <f aca="false">(ROUND(AC1024-AC1014,1)/AC1014)</f>
        <v>0.147157190635452</v>
      </c>
      <c r="AE1024" s="46"/>
      <c r="AF1024" s="47"/>
      <c r="AH1024" s="3"/>
    </row>
    <row r="1025" customFormat="false" ht="15" hidden="false" customHeight="false" outlineLevel="0" collapsed="false">
      <c r="A1025" s="48" t="s">
        <v>39</v>
      </c>
      <c r="B1025" s="61"/>
      <c r="C1025" s="50" t="s">
        <v>15</v>
      </c>
      <c r="D1025" s="51" t="n">
        <v>120</v>
      </c>
      <c r="E1025" s="51" t="n">
        <v>0</v>
      </c>
      <c r="F1025" s="51" t="n">
        <v>0</v>
      </c>
      <c r="G1025" s="51" t="n">
        <v>0</v>
      </c>
      <c r="H1025" s="51" t="n">
        <v>0</v>
      </c>
      <c r="I1025" s="52" t="n">
        <v>50</v>
      </c>
      <c r="J1025" s="52" t="n">
        <v>20</v>
      </c>
      <c r="K1025" s="52" t="n">
        <v>100</v>
      </c>
      <c r="L1025" s="52" t="n">
        <v>0</v>
      </c>
      <c r="M1025" s="52" t="n">
        <v>0</v>
      </c>
      <c r="N1025" s="53" t="n">
        <f aca="false">D1025*$D$14</f>
        <v>150</v>
      </c>
      <c r="O1025" s="53" t="n">
        <f aca="false">E1025*$E$14</f>
        <v>0</v>
      </c>
      <c r="P1025" s="53" t="n">
        <f aca="false">F1025*$F$14</f>
        <v>0</v>
      </c>
      <c r="Q1025" s="53" t="n">
        <f aca="false">G1025*$G$14</f>
        <v>0</v>
      </c>
      <c r="R1025" s="53" t="n">
        <f aca="false">H1025*$H$14</f>
        <v>0</v>
      </c>
      <c r="S1025" s="53" t="n">
        <f aca="false">(N1025/100)*(I1025*$I$14)+(N1025/100)*(J1025*$J$14)+(N1025/100)*(K1025*$K$14)</f>
        <v>405</v>
      </c>
      <c r="T1025" s="53" t="n">
        <f aca="false">(O1025/100)*(K1025*$K$14)</f>
        <v>0</v>
      </c>
      <c r="U1025" s="53" t="n">
        <f aca="false">(P1025/100)*(K1025*$K$14)+(P1025/100)*(L1025*$L$14)</f>
        <v>0</v>
      </c>
      <c r="V1025" s="53" t="n">
        <f aca="false">(Q1025/100)*(L1025*$L$14)</f>
        <v>0</v>
      </c>
      <c r="W1025" s="53" t="n">
        <f aca="false">(R1025/100)*(K1025*$L$14)+(R1025/100)*(L1025*$M$14)</f>
        <v>0</v>
      </c>
      <c r="X1025" s="53" t="n">
        <f aca="false">N1025+S1025</f>
        <v>555</v>
      </c>
      <c r="Y1025" s="53" t="n">
        <f aca="false">O1025+T1025</f>
        <v>0</v>
      </c>
      <c r="Z1025" s="53" t="n">
        <f aca="false">P1025+U1025</f>
        <v>0</v>
      </c>
      <c r="AA1025" s="53" t="n">
        <f aca="false">Q1025+V1025</f>
        <v>0</v>
      </c>
      <c r="AB1025" s="53" t="n">
        <f aca="false">R1025+W1025</f>
        <v>0</v>
      </c>
      <c r="AC1025" s="54" t="n">
        <f aca="false">ROUND(X1025+Y1025+Z1025+AA1025+AB1025,1)</f>
        <v>555</v>
      </c>
      <c r="AD1025" s="55" t="n">
        <f aca="false">(ROUND(AC1025-AC1014,1)/AC1014)</f>
        <v>0.160117056856187</v>
      </c>
      <c r="AE1025" s="46"/>
      <c r="AF1025" s="47"/>
      <c r="AH1025" s="3"/>
    </row>
    <row r="1026" customFormat="false" ht="15" hidden="false" customHeight="false" outlineLevel="0" collapsed="false">
      <c r="A1026" s="48"/>
      <c r="B1026" s="61"/>
      <c r="C1026" s="50" t="s">
        <v>16</v>
      </c>
      <c r="D1026" s="51" t="n">
        <v>120</v>
      </c>
      <c r="E1026" s="51" t="n">
        <v>0</v>
      </c>
      <c r="F1026" s="51" t="n">
        <v>0</v>
      </c>
      <c r="G1026" s="51" t="n">
        <v>0</v>
      </c>
      <c r="H1026" s="51" t="n">
        <v>0</v>
      </c>
      <c r="I1026" s="52" t="n">
        <v>50</v>
      </c>
      <c r="J1026" s="52" t="n">
        <v>20</v>
      </c>
      <c r="K1026" s="52" t="n">
        <v>0</v>
      </c>
      <c r="L1026" s="52" t="n">
        <v>100</v>
      </c>
      <c r="M1026" s="52" t="n">
        <v>0</v>
      </c>
      <c r="N1026" s="53" t="n">
        <f aca="false">D1026*$D$15</f>
        <v>150</v>
      </c>
      <c r="O1026" s="53" t="n">
        <f aca="false">E1026*$E$15</f>
        <v>0</v>
      </c>
      <c r="P1026" s="53" t="n">
        <f aca="false">F1026*$F$15</f>
        <v>0</v>
      </c>
      <c r="Q1026" s="53" t="n">
        <f aca="false">G1026*$G$15</f>
        <v>0</v>
      </c>
      <c r="R1026" s="53" t="n">
        <f aca="false">H1026*$H$15</f>
        <v>0</v>
      </c>
      <c r="S1026" s="53" t="n">
        <f aca="false">(N1026/100)*(I1026*$I$15)+(N1026/100)*(J1026*$J$15)+(N1026/100)*(L1026*$L$15)</f>
        <v>405</v>
      </c>
      <c r="T1026" s="53" t="n">
        <f aca="false">(O1026/100)*(K1026*$K$15)</f>
        <v>0</v>
      </c>
      <c r="U1026" s="53" t="n">
        <f aca="false">(P1026/100)*(K1026*$K$15)+(P1026/100)*(L1026*$L$15)</f>
        <v>0</v>
      </c>
      <c r="V1026" s="53" t="n">
        <f aca="false">(Q1026/100)*(L1026*$L$15)</f>
        <v>0</v>
      </c>
      <c r="W1026" s="53" t="n">
        <f aca="false">(R1026/100)*(K1026*$K$15)+(R1026/100)*(L1026*$L$15)</f>
        <v>0</v>
      </c>
      <c r="X1026" s="53" t="n">
        <f aca="false">N1026+S1026</f>
        <v>555</v>
      </c>
      <c r="Y1026" s="53" t="n">
        <f aca="false">O1026+T1026</f>
        <v>0</v>
      </c>
      <c r="Z1026" s="53" t="n">
        <f aca="false">P1026+U1026</f>
        <v>0</v>
      </c>
      <c r="AA1026" s="53" t="n">
        <f aca="false">Q1026+V1026</f>
        <v>0</v>
      </c>
      <c r="AB1026" s="53" t="n">
        <f aca="false">R1026+W1026</f>
        <v>0</v>
      </c>
      <c r="AC1026" s="54" t="n">
        <f aca="false">ROUND(X1026+Y1026+Z1026+AA1026+AB1026,1)</f>
        <v>555</v>
      </c>
      <c r="AD1026" s="55" t="n">
        <f aca="false">(ROUND(AC1026-AC1014,1)/AC1014)</f>
        <v>0.160117056856187</v>
      </c>
      <c r="AE1026" s="46"/>
      <c r="AF1026" s="47"/>
      <c r="AH1026" s="3"/>
    </row>
    <row r="1027" customFormat="false" ht="15" hidden="false" customHeight="false" outlineLevel="0" collapsed="false">
      <c r="A1027" s="48"/>
      <c r="B1027" s="61"/>
      <c r="C1027" s="50" t="s">
        <v>17</v>
      </c>
      <c r="D1027" s="51" t="n">
        <v>120</v>
      </c>
      <c r="E1027" s="51" t="n">
        <v>0</v>
      </c>
      <c r="F1027" s="51" t="n">
        <v>50</v>
      </c>
      <c r="G1027" s="51" t="n">
        <v>0</v>
      </c>
      <c r="H1027" s="51" t="n">
        <v>0</v>
      </c>
      <c r="I1027" s="52" t="n">
        <v>50</v>
      </c>
      <c r="J1027" s="52" t="n">
        <v>60</v>
      </c>
      <c r="K1027" s="52" t="n">
        <v>15</v>
      </c>
      <c r="L1027" s="52" t="n">
        <v>15</v>
      </c>
      <c r="M1027" s="52" t="n">
        <v>0</v>
      </c>
      <c r="N1027" s="53" t="n">
        <f aca="false">D1027*$D$16</f>
        <v>150</v>
      </c>
      <c r="O1027" s="53" t="n">
        <f aca="false">E1027*$E$16</f>
        <v>0</v>
      </c>
      <c r="P1027" s="53" t="n">
        <f aca="false">F1027*$F$16</f>
        <v>62.5</v>
      </c>
      <c r="Q1027" s="53" t="n">
        <f aca="false">G1027*$G$16</f>
        <v>0</v>
      </c>
      <c r="R1027" s="53" t="n">
        <f aca="false">H1027*$H$16</f>
        <v>0</v>
      </c>
      <c r="S1027" s="53" t="n">
        <f aca="false">(N1027/100)*(I1027*$I$16)+(N1027/100)*(J1027*$J$16)</f>
        <v>300</v>
      </c>
      <c r="T1027" s="53" t="n">
        <f aca="false">(O1027/100)*(K1027*$K$16)</f>
        <v>0</v>
      </c>
      <c r="U1027" s="53" t="n">
        <f aca="false">(P1027/100)*(K1027*$K$16)+(P1027/100)*(L1027*$L$16)</f>
        <v>18.75</v>
      </c>
      <c r="V1027" s="53" t="n">
        <f aca="false">(Q1027/100)*(L1027*$L$16)</f>
        <v>0</v>
      </c>
      <c r="W1027" s="53" t="n">
        <f aca="false">(R1027/100)*(K1027*$K$16)+(R1027/100)*(L1027*$L$16)</f>
        <v>0</v>
      </c>
      <c r="X1027" s="53" t="n">
        <f aca="false">N1027+S1027</f>
        <v>450</v>
      </c>
      <c r="Y1027" s="53" t="n">
        <f aca="false">O1027+T1027</f>
        <v>0</v>
      </c>
      <c r="Z1027" s="53" t="n">
        <f aca="false">P1027+U1027</f>
        <v>81.25</v>
      </c>
      <c r="AA1027" s="53" t="n">
        <f aca="false">Q1027+V1027</f>
        <v>0</v>
      </c>
      <c r="AB1027" s="53" t="n">
        <f aca="false">R1027+W1027</f>
        <v>0</v>
      </c>
      <c r="AC1027" s="54" t="n">
        <f aca="false">ROUND(X1027+Y1027+Z1027+AA1027+AB1027,1)</f>
        <v>531.3</v>
      </c>
      <c r="AD1027" s="55" t="n">
        <f aca="false">(ROUND(AC1027-AC1014,1)/AC1014)</f>
        <v>0.110576923076923</v>
      </c>
      <c r="AE1027" s="46" t="s">
        <v>28</v>
      </c>
      <c r="AF1027" s="47"/>
      <c r="AH1027" s="3"/>
    </row>
    <row r="1028" customFormat="false" ht="15" hidden="false" customHeight="false" outlineLevel="0" collapsed="false">
      <c r="A1028" s="48"/>
      <c r="B1028" s="61"/>
      <c r="C1028" s="50" t="s">
        <v>18</v>
      </c>
      <c r="D1028" s="51" t="n">
        <v>120</v>
      </c>
      <c r="E1028" s="51" t="n">
        <v>0</v>
      </c>
      <c r="F1028" s="51" t="n">
        <v>50</v>
      </c>
      <c r="G1028" s="51" t="n">
        <v>0</v>
      </c>
      <c r="H1028" s="51" t="n">
        <v>0</v>
      </c>
      <c r="I1028" s="52" t="n">
        <v>85</v>
      </c>
      <c r="J1028" s="52" t="n">
        <v>20</v>
      </c>
      <c r="K1028" s="52" t="n">
        <v>15</v>
      </c>
      <c r="L1028" s="52" t="n">
        <v>15</v>
      </c>
      <c r="M1028" s="52" t="n">
        <v>0</v>
      </c>
      <c r="N1028" s="53" t="n">
        <f aca="false">D1028*$D$17</f>
        <v>150</v>
      </c>
      <c r="O1028" s="53" t="n">
        <f aca="false">E1028*$E$17</f>
        <v>0</v>
      </c>
      <c r="P1028" s="53" t="n">
        <f aca="false">F1028*$F$17</f>
        <v>62.5</v>
      </c>
      <c r="Q1028" s="53" t="n">
        <f aca="false">G1028*$G$17</f>
        <v>0</v>
      </c>
      <c r="R1028" s="53" t="n">
        <f aca="false">H1028*$H$17</f>
        <v>0</v>
      </c>
      <c r="S1028" s="53" t="n">
        <f aca="false">(N1028/100)*(I1028*$I$17)+(N1028/100)*(J1028*$J$17)</f>
        <v>348.75</v>
      </c>
      <c r="T1028" s="53" t="n">
        <f aca="false">(O1028/100)*(K1028*$K$17)</f>
        <v>0</v>
      </c>
      <c r="U1028" s="53" t="n">
        <f aca="false">(P1028/100)*(K1028*$K$17)+(P1028/100)*(L1028*$L$17)</f>
        <v>18.75</v>
      </c>
      <c r="V1028" s="53" t="n">
        <f aca="false">(Q1028/100)*(L1028*$L$17)</f>
        <v>0</v>
      </c>
      <c r="W1028" s="53" t="n">
        <f aca="false">(R1028/100)*(K1028*$K$17)+(R1028/100)*(L1028*$L$17)</f>
        <v>0</v>
      </c>
      <c r="X1028" s="53" t="n">
        <f aca="false">N1028+S1028</f>
        <v>498.75</v>
      </c>
      <c r="Y1028" s="53" t="n">
        <f aca="false">O1028+T1028</f>
        <v>0</v>
      </c>
      <c r="Z1028" s="53" t="n">
        <f aca="false">P1028+U1028</f>
        <v>81.25</v>
      </c>
      <c r="AA1028" s="53" t="n">
        <f aca="false">Q1028+V1028</f>
        <v>0</v>
      </c>
      <c r="AB1028" s="53" t="n">
        <f aca="false">R1028+W1028</f>
        <v>0</v>
      </c>
      <c r="AC1028" s="54" t="n">
        <f aca="false">ROUND(X1028+Y1028+Z1028+AA1028+AB1028,1)</f>
        <v>580</v>
      </c>
      <c r="AD1028" s="55" t="n">
        <f aca="false">(ROUND(AC1028-AC1014,1)/AC1014)</f>
        <v>0.212374581939799</v>
      </c>
      <c r="AE1028" s="46"/>
      <c r="AF1028" s="47"/>
      <c r="AH1028" s="3"/>
    </row>
    <row r="1029" customFormat="false" ht="15" hidden="false" customHeight="false" outlineLevel="0" collapsed="false">
      <c r="A1029" s="56" t="s">
        <v>19</v>
      </c>
      <c r="B1029" s="62" t="s">
        <v>113</v>
      </c>
      <c r="C1029" s="40" t="s">
        <v>53</v>
      </c>
      <c r="D1029" s="41" t="n">
        <v>110</v>
      </c>
      <c r="E1029" s="41" t="n">
        <v>0</v>
      </c>
      <c r="F1029" s="41" t="n">
        <v>40</v>
      </c>
      <c r="G1029" s="41" t="n">
        <v>0</v>
      </c>
      <c r="H1029" s="41" t="n">
        <v>0</v>
      </c>
      <c r="I1029" s="42" t="n">
        <v>50</v>
      </c>
      <c r="J1029" s="42" t="n">
        <v>20</v>
      </c>
      <c r="K1029" s="42" t="n">
        <v>30</v>
      </c>
      <c r="L1029" s="42" t="n">
        <v>30</v>
      </c>
      <c r="M1029" s="42" t="n">
        <v>0</v>
      </c>
      <c r="N1029" s="43" t="n">
        <f aca="false">D1029*$D$3</f>
        <v>143</v>
      </c>
      <c r="O1029" s="43" t="n">
        <f aca="false">E1029*$E$3</f>
        <v>0</v>
      </c>
      <c r="P1029" s="43" t="n">
        <f aca="false">F1029*$F$3</f>
        <v>52</v>
      </c>
      <c r="Q1029" s="43" t="n">
        <f aca="false">G1029*$G$3</f>
        <v>0</v>
      </c>
      <c r="R1029" s="43" t="n">
        <f aca="false">H1029*$H$3</f>
        <v>0</v>
      </c>
      <c r="S1029" s="43" t="n">
        <f aca="false">(N1029/100)*(I1029*$I$3)+(N1029/100)*(J1029*$J$3)</f>
        <v>200.2</v>
      </c>
      <c r="T1029" s="43" t="n">
        <f aca="false">(O1029/100)*(K1029*$K$3)</f>
        <v>0</v>
      </c>
      <c r="U1029" s="43" t="n">
        <f aca="false">(P1029/100)*(K1029*$K$3)+(P1029/100)*(L1029*$L$3)</f>
        <v>62.4</v>
      </c>
      <c r="V1029" s="43" t="n">
        <f aca="false">(Q1029/100)*(L1029*$L$3)</f>
        <v>0</v>
      </c>
      <c r="W1029" s="43" t="n">
        <f aca="false">(R1029/100)*(K1029*$K$3)+(R1029/100)*(L1029*$L$3)</f>
        <v>0</v>
      </c>
      <c r="X1029" s="43" t="n">
        <f aca="false">N1029+S1029</f>
        <v>343.2</v>
      </c>
      <c r="Y1029" s="43" t="n">
        <f aca="false">O1029+T1029</f>
        <v>0</v>
      </c>
      <c r="Z1029" s="43" t="n">
        <f aca="false">P1029+U1029</f>
        <v>114.4</v>
      </c>
      <c r="AA1029" s="43" t="n">
        <f aca="false">Q1029+V1029</f>
        <v>0</v>
      </c>
      <c r="AB1029" s="43" t="n">
        <f aca="false">R1029+W1029</f>
        <v>0</v>
      </c>
      <c r="AC1029" s="44" t="n">
        <f aca="false">ROUND(X1029+Y1029+Z1029+AA1029+AB1029,1)</f>
        <v>457.6</v>
      </c>
      <c r="AD1029" s="45"/>
      <c r="AE1029" s="46"/>
      <c r="AF1029" s="47"/>
      <c r="AH1029" s="3"/>
    </row>
    <row r="1030" customFormat="false" ht="15" hidden="false" customHeight="false" outlineLevel="0" collapsed="false">
      <c r="A1030" s="48" t="s">
        <v>29</v>
      </c>
      <c r="B1030" s="63" t="n">
        <v>24</v>
      </c>
      <c r="C1030" s="50" t="s">
        <v>5</v>
      </c>
      <c r="D1030" s="51" t="n">
        <v>110</v>
      </c>
      <c r="E1030" s="51" t="n">
        <v>0</v>
      </c>
      <c r="F1030" s="51" t="n">
        <v>40</v>
      </c>
      <c r="G1030" s="51" t="n">
        <v>0</v>
      </c>
      <c r="H1030" s="51" t="n">
        <v>0</v>
      </c>
      <c r="I1030" s="52" t="n">
        <v>60</v>
      </c>
      <c r="J1030" s="52" t="n">
        <v>40</v>
      </c>
      <c r="K1030" s="52" t="n">
        <v>30</v>
      </c>
      <c r="L1030" s="52" t="n">
        <v>30</v>
      </c>
      <c r="M1030" s="52" t="n">
        <v>0</v>
      </c>
      <c r="N1030" s="53" t="n">
        <f aca="false">D1030*$D$4</f>
        <v>137.5</v>
      </c>
      <c r="O1030" s="53" t="n">
        <f aca="false">E1030*$E$4</f>
        <v>0</v>
      </c>
      <c r="P1030" s="53" t="n">
        <f aca="false">F1030*$F$4</f>
        <v>50</v>
      </c>
      <c r="Q1030" s="53" t="n">
        <f aca="false">G1030*$G$4</f>
        <v>0</v>
      </c>
      <c r="R1030" s="53" t="n">
        <f aca="false">H1030*$H$4</f>
        <v>0</v>
      </c>
      <c r="S1030" s="53" t="n">
        <f aca="false">(N1030/100)*(I1030*$I$4)+(N1030/100)*(J1030*$J$4)</f>
        <v>275</v>
      </c>
      <c r="T1030" s="53" t="n">
        <f aca="false">(O1030/100)*(K1030*$K$4)</f>
        <v>0</v>
      </c>
      <c r="U1030" s="53" t="n">
        <f aca="false">(P1030/100)*(K1030*$K$4)+(P1030/100)*(L1030*$L$4)</f>
        <v>60</v>
      </c>
      <c r="V1030" s="53" t="n">
        <f aca="false">(Q1030/100)*(L1030*$L$4)</f>
        <v>0</v>
      </c>
      <c r="W1030" s="53" t="n">
        <f aca="false">(R1030/100)*(K1030*$K$4)+(R1030/100)*(L1030*$L$4)</f>
        <v>0</v>
      </c>
      <c r="X1030" s="53" t="n">
        <f aca="false">N1030+S1030</f>
        <v>412.5</v>
      </c>
      <c r="Y1030" s="53" t="n">
        <f aca="false">O1030+T1030</f>
        <v>0</v>
      </c>
      <c r="Z1030" s="53" t="n">
        <f aca="false">P1030+U1030</f>
        <v>110</v>
      </c>
      <c r="AA1030" s="53" t="n">
        <f aca="false">Q1030+V1030</f>
        <v>0</v>
      </c>
      <c r="AB1030" s="53" t="n">
        <f aca="false">R1030+W1030</f>
        <v>0</v>
      </c>
      <c r="AC1030" s="54" t="n">
        <f aca="false">ROUND(X1030+Y1030+Z1030+AA1030+AB1030,1)</f>
        <v>522.5</v>
      </c>
      <c r="AD1030" s="55" t="n">
        <f aca="false">(ROUND(AC1030-AC1029,1)/AC1029)</f>
        <v>0.141826923076923</v>
      </c>
      <c r="AE1030" s="46"/>
      <c r="AF1030" s="47"/>
      <c r="AH1030" s="3"/>
    </row>
    <row r="1031" customFormat="false" ht="15" hidden="false" customHeight="false" outlineLevel="0" collapsed="false">
      <c r="A1031" s="48" t="s">
        <v>30</v>
      </c>
      <c r="B1031" s="63" t="n">
        <v>12</v>
      </c>
      <c r="C1031" s="50" t="s">
        <v>6</v>
      </c>
      <c r="D1031" s="51" t="n">
        <v>110</v>
      </c>
      <c r="E1031" s="51" t="n">
        <v>0</v>
      </c>
      <c r="F1031" s="51" t="n">
        <v>40</v>
      </c>
      <c r="G1031" s="51" t="n">
        <v>0</v>
      </c>
      <c r="H1031" s="51" t="n">
        <v>0</v>
      </c>
      <c r="I1031" s="52" t="n">
        <v>50</v>
      </c>
      <c r="J1031" s="52" t="n">
        <v>20</v>
      </c>
      <c r="K1031" s="52" t="n">
        <v>30</v>
      </c>
      <c r="L1031" s="52" t="n">
        <v>30</v>
      </c>
      <c r="M1031" s="52" t="n">
        <v>0</v>
      </c>
      <c r="N1031" s="53" t="n">
        <f aca="false">D1031*$D$5</f>
        <v>143</v>
      </c>
      <c r="O1031" s="53" t="n">
        <f aca="false">E1031*$E$5</f>
        <v>0</v>
      </c>
      <c r="P1031" s="53" t="n">
        <f aca="false">F1031*$F$5</f>
        <v>52</v>
      </c>
      <c r="Q1031" s="53" t="n">
        <f aca="false">G1031*$G$5</f>
        <v>0</v>
      </c>
      <c r="R1031" s="53" t="n">
        <f aca="false">H1031*$H$5</f>
        <v>0</v>
      </c>
      <c r="S1031" s="53" t="n">
        <f aca="false">(N1031/100)*(I1031*$I$5)+(N1031/100)*(J1031*$J$5)</f>
        <v>200.2</v>
      </c>
      <c r="T1031" s="53" t="n">
        <f aca="false">(O1031/100)*(K1031*$K$5)</f>
        <v>0</v>
      </c>
      <c r="U1031" s="53" t="n">
        <f aca="false">(P1031/100)*(K1031*$K$5)+(P1031/100)*(L1031*$L$5)</f>
        <v>62.4</v>
      </c>
      <c r="V1031" s="53" t="n">
        <f aca="false">(Q1031/100)*(L1031*$L$5)</f>
        <v>0</v>
      </c>
      <c r="W1031" s="53" t="n">
        <f aca="false">(R1031/100)*(K1031*$K$5)+(R1031/100)*(L1031*$L$5)</f>
        <v>0</v>
      </c>
      <c r="X1031" s="53" t="n">
        <f aca="false">N1031+S1031</f>
        <v>343.2</v>
      </c>
      <c r="Y1031" s="53" t="n">
        <f aca="false">O1031+T1031</f>
        <v>0</v>
      </c>
      <c r="Z1031" s="53" t="n">
        <f aca="false">P1031+U1031</f>
        <v>114.4</v>
      </c>
      <c r="AA1031" s="53" t="n">
        <f aca="false">Q1031+V1031</f>
        <v>0</v>
      </c>
      <c r="AB1031" s="53" t="n">
        <f aca="false">R1031+W1031</f>
        <v>0</v>
      </c>
      <c r="AC1031" s="54" t="n">
        <f aca="false">ROUND(X1031+Y1031+Z1031+AA1031+AB1031,1)</f>
        <v>457.6</v>
      </c>
      <c r="AD1031" s="55" t="n">
        <f aca="false">(ROUND(AC1031-AC1029,1)/AC1029)</f>
        <v>0</v>
      </c>
      <c r="AE1031" s="46"/>
      <c r="AF1031" s="47"/>
      <c r="AH1031" s="3"/>
    </row>
    <row r="1032" customFormat="false" ht="15" hidden="false" customHeight="false" outlineLevel="0" collapsed="false">
      <c r="A1032" s="48" t="s">
        <v>31</v>
      </c>
      <c r="B1032" s="63" t="n">
        <v>16</v>
      </c>
      <c r="C1032" s="50" t="s">
        <v>7</v>
      </c>
      <c r="D1032" s="51" t="n">
        <v>110</v>
      </c>
      <c r="E1032" s="51" t="n">
        <v>0</v>
      </c>
      <c r="F1032" s="51" t="n">
        <v>40</v>
      </c>
      <c r="G1032" s="51" t="n">
        <v>0</v>
      </c>
      <c r="H1032" s="51" t="n">
        <v>0</v>
      </c>
      <c r="I1032" s="52" t="n">
        <v>50</v>
      </c>
      <c r="J1032" s="52" t="n">
        <v>20</v>
      </c>
      <c r="K1032" s="52" t="n">
        <v>30</v>
      </c>
      <c r="L1032" s="52" t="n">
        <v>30</v>
      </c>
      <c r="M1032" s="52" t="n">
        <v>0</v>
      </c>
      <c r="N1032" s="53" t="n">
        <f aca="false">D1032*$D$6</f>
        <v>143</v>
      </c>
      <c r="O1032" s="53" t="n">
        <f aca="false">E1032*$E$6</f>
        <v>0</v>
      </c>
      <c r="P1032" s="53" t="n">
        <f aca="false">F1032*$F$6</f>
        <v>52</v>
      </c>
      <c r="Q1032" s="53" t="n">
        <f aca="false">G1032*$G$6</f>
        <v>0</v>
      </c>
      <c r="R1032" s="53" t="n">
        <f aca="false">H1032*$H$6</f>
        <v>0</v>
      </c>
      <c r="S1032" s="53" t="n">
        <f aca="false">(N1032/100)*(I1032*$I$6)+(N1032/100)*(J1032*$J$6)</f>
        <v>200.2</v>
      </c>
      <c r="T1032" s="53" t="n">
        <f aca="false">(O1032/100)*(K1032*$K$6)</f>
        <v>0</v>
      </c>
      <c r="U1032" s="53" t="n">
        <f aca="false">(P1032/100)*(K1032*$K$6)+(P1032/100)*(L1032*$L$6)</f>
        <v>62.4</v>
      </c>
      <c r="V1032" s="53" t="n">
        <f aca="false">(Q1032/100)*(L1032*$L$6)</f>
        <v>0</v>
      </c>
      <c r="W1032" s="53" t="n">
        <f aca="false">(R1032/100)*(K1032*$K$6)+(R1032/100)*(L1032*$L$6)</f>
        <v>0</v>
      </c>
      <c r="X1032" s="53" t="n">
        <f aca="false">N1032+S1032</f>
        <v>343.2</v>
      </c>
      <c r="Y1032" s="53" t="n">
        <f aca="false">O1032+T1032</f>
        <v>0</v>
      </c>
      <c r="Z1032" s="53" t="n">
        <f aca="false">P1032+U1032</f>
        <v>114.4</v>
      </c>
      <c r="AA1032" s="53" t="n">
        <f aca="false">Q1032+V1032</f>
        <v>0</v>
      </c>
      <c r="AB1032" s="53" t="n">
        <f aca="false">R1032+W1032</f>
        <v>0</v>
      </c>
      <c r="AC1032" s="54" t="n">
        <f aca="false">ROUND(X1032+Y1032+Z1032+AA1032+AB1032,1)</f>
        <v>457.6</v>
      </c>
      <c r="AD1032" s="55" t="n">
        <f aca="false">(ROUND(AC1032-AC1029,1)/AC1029)</f>
        <v>0</v>
      </c>
      <c r="AE1032" s="46"/>
      <c r="AF1032" s="47"/>
      <c r="AH1032" s="3"/>
    </row>
    <row r="1033" customFormat="false" ht="15" hidden="false" customHeight="false" outlineLevel="0" collapsed="false">
      <c r="A1033" s="48" t="s">
        <v>32</v>
      </c>
      <c r="B1033" s="63" t="n">
        <v>16</v>
      </c>
      <c r="C1033" s="50" t="s">
        <v>8</v>
      </c>
      <c r="D1033" s="51" t="n">
        <v>110</v>
      </c>
      <c r="E1033" s="51" t="n">
        <v>0</v>
      </c>
      <c r="F1033" s="51" t="n">
        <v>40</v>
      </c>
      <c r="G1033" s="51" t="n">
        <v>0</v>
      </c>
      <c r="H1033" s="51" t="n">
        <v>0</v>
      </c>
      <c r="I1033" s="52" t="n">
        <v>50</v>
      </c>
      <c r="J1033" s="52" t="n">
        <v>20</v>
      </c>
      <c r="K1033" s="52" t="n">
        <v>30</v>
      </c>
      <c r="L1033" s="52" t="n">
        <v>30</v>
      </c>
      <c r="M1033" s="52" t="n">
        <v>0</v>
      </c>
      <c r="N1033" s="53" t="n">
        <f aca="false">D1033*$D$7</f>
        <v>143</v>
      </c>
      <c r="O1033" s="53" t="n">
        <f aca="false">E1033*$E$7</f>
        <v>0</v>
      </c>
      <c r="P1033" s="53" t="n">
        <f aca="false">F1033*$F$7</f>
        <v>52</v>
      </c>
      <c r="Q1033" s="53" t="n">
        <f aca="false">G1033*$G$7</f>
        <v>0</v>
      </c>
      <c r="R1033" s="53" t="n">
        <f aca="false">H1033*$H$7</f>
        <v>0</v>
      </c>
      <c r="S1033" s="53" t="n">
        <f aca="false">(N1033/100)*(I1033*$I$7)+(N1033/100)*(J1033*$J$7)</f>
        <v>200.2</v>
      </c>
      <c r="T1033" s="53" t="n">
        <f aca="false">(O1033/100)*(K1033*$K$7)</f>
        <v>0</v>
      </c>
      <c r="U1033" s="53" t="n">
        <f aca="false">(P1033/100)*(K1033*$K$7)+(P1033/100)*(L1033*$L$7)</f>
        <v>62.4</v>
      </c>
      <c r="V1033" s="53" t="n">
        <f aca="false">(Q1033/100)*(L1033*$L$7)</f>
        <v>0</v>
      </c>
      <c r="W1033" s="53" t="n">
        <f aca="false">(R1033/100)*(K1033*$K$7)+(R1033/100)*(L1033*$L$7)</f>
        <v>0</v>
      </c>
      <c r="X1033" s="53" t="n">
        <f aca="false">N1033+S1033</f>
        <v>343.2</v>
      </c>
      <c r="Y1033" s="53" t="n">
        <f aca="false">O1033+T1033</f>
        <v>0</v>
      </c>
      <c r="Z1033" s="53" t="n">
        <f aca="false">P1033+U1033</f>
        <v>114.4</v>
      </c>
      <c r="AA1033" s="53" t="n">
        <f aca="false">Q1033+V1033</f>
        <v>0</v>
      </c>
      <c r="AB1033" s="53" t="n">
        <f aca="false">R1033+W1033</f>
        <v>0</v>
      </c>
      <c r="AC1033" s="54" t="n">
        <f aca="false">ROUND(X1033+Y1033+Z1033+AA1033+AB1033,1)</f>
        <v>457.6</v>
      </c>
      <c r="AD1033" s="55" t="n">
        <f aca="false">(ROUND(AC1033-AC1029,1)/AC1029)</f>
        <v>0</v>
      </c>
      <c r="AE1033" s="46"/>
      <c r="AF1033" s="47"/>
      <c r="AH1033" s="3"/>
    </row>
    <row r="1034" customFormat="false" ht="15" hidden="false" customHeight="false" outlineLevel="0" collapsed="false">
      <c r="A1034" s="48" t="s">
        <v>33</v>
      </c>
      <c r="B1034" s="63"/>
      <c r="C1034" s="50" t="s">
        <v>9</v>
      </c>
      <c r="D1034" s="51" t="n">
        <v>110</v>
      </c>
      <c r="E1034" s="51" t="n">
        <v>0</v>
      </c>
      <c r="F1034" s="51" t="n">
        <v>40</v>
      </c>
      <c r="G1034" s="51" t="n">
        <v>0</v>
      </c>
      <c r="H1034" s="51" t="n">
        <v>0</v>
      </c>
      <c r="I1034" s="52" t="n">
        <v>50</v>
      </c>
      <c r="J1034" s="52" t="n">
        <v>20</v>
      </c>
      <c r="K1034" s="52" t="n">
        <v>30</v>
      </c>
      <c r="L1034" s="52" t="n">
        <v>30</v>
      </c>
      <c r="M1034" s="52" t="n">
        <v>0</v>
      </c>
      <c r="N1034" s="53" t="n">
        <f aca="false">D1034*$D$8</f>
        <v>143</v>
      </c>
      <c r="O1034" s="53" t="n">
        <f aca="false">E1034*$E$8</f>
        <v>0</v>
      </c>
      <c r="P1034" s="53" t="n">
        <f aca="false">F1034*$F$8</f>
        <v>52</v>
      </c>
      <c r="Q1034" s="53" t="n">
        <f aca="false">G1034*$G$8</f>
        <v>0</v>
      </c>
      <c r="R1034" s="53" t="n">
        <f aca="false">H1034*$H$8</f>
        <v>0</v>
      </c>
      <c r="S1034" s="53" t="n">
        <f aca="false">(N1034/100)*(I1034*$I$8)+(N1034/100)*(J1034*$J$8)</f>
        <v>200.2</v>
      </c>
      <c r="T1034" s="53" t="n">
        <f aca="false">(O1034/100)*(K1034*$K$8)</f>
        <v>0</v>
      </c>
      <c r="U1034" s="53" t="n">
        <f aca="false">(P1034/100)*(K1034*$K$8)+(P1034/100)*(L1034*$L$8)</f>
        <v>62.4</v>
      </c>
      <c r="V1034" s="53" t="n">
        <f aca="false">(Q1034/100)*(L1034*$L$8)</f>
        <v>0</v>
      </c>
      <c r="W1034" s="53" t="n">
        <f aca="false">(R1034/100)*(K1034*$K$8)+(R1034/100)*(L1034*$L$8)</f>
        <v>0</v>
      </c>
      <c r="X1034" s="53" t="n">
        <f aca="false">N1034+S1034</f>
        <v>343.2</v>
      </c>
      <c r="Y1034" s="53" t="n">
        <f aca="false">O1034+T1034</f>
        <v>0</v>
      </c>
      <c r="Z1034" s="53" t="n">
        <f aca="false">P1034+U1034</f>
        <v>114.4</v>
      </c>
      <c r="AA1034" s="53" t="n">
        <f aca="false">Q1034+V1034</f>
        <v>0</v>
      </c>
      <c r="AB1034" s="53" t="n">
        <f aca="false">R1034+W1034</f>
        <v>0</v>
      </c>
      <c r="AC1034" s="54" t="n">
        <f aca="false">ROUND(X1034+Y1034+Z1034+AA1034+AB1034,1)</f>
        <v>457.6</v>
      </c>
      <c r="AD1034" s="55" t="n">
        <f aca="false">(ROUND(AC1034-AC1029,1)/AC1029)</f>
        <v>0</v>
      </c>
      <c r="AE1034" s="46"/>
      <c r="AF1034" s="47"/>
      <c r="AH1034" s="3"/>
    </row>
    <row r="1035" customFormat="false" ht="15" hidden="false" customHeight="false" outlineLevel="0" collapsed="false">
      <c r="A1035" s="48" t="s">
        <v>34</v>
      </c>
      <c r="B1035" s="63"/>
      <c r="C1035" s="50" t="s">
        <v>10</v>
      </c>
      <c r="D1035" s="51" t="n">
        <v>55</v>
      </c>
      <c r="E1035" s="51" t="n">
        <v>110</v>
      </c>
      <c r="F1035" s="51" t="n">
        <v>0</v>
      </c>
      <c r="G1035" s="51" t="n">
        <v>0</v>
      </c>
      <c r="H1035" s="51" t="n">
        <v>0</v>
      </c>
      <c r="I1035" s="52" t="n">
        <v>50</v>
      </c>
      <c r="J1035" s="52" t="n">
        <v>20</v>
      </c>
      <c r="K1035" s="52" t="n">
        <v>150</v>
      </c>
      <c r="L1035" s="52" t="n">
        <v>0</v>
      </c>
      <c r="M1035" s="52" t="n">
        <v>0</v>
      </c>
      <c r="N1035" s="53" t="n">
        <f aca="false">D1035*$D$9</f>
        <v>68.75</v>
      </c>
      <c r="O1035" s="53" t="n">
        <f aca="false">E1035*$E$9</f>
        <v>137.5</v>
      </c>
      <c r="P1035" s="53" t="n">
        <f aca="false">F1035*$F$9</f>
        <v>0</v>
      </c>
      <c r="Q1035" s="53" t="n">
        <f aca="false">G1035*$G$9</f>
        <v>0</v>
      </c>
      <c r="R1035" s="53" t="n">
        <f aca="false">H1035*$H$9</f>
        <v>0</v>
      </c>
      <c r="S1035" s="53" t="n">
        <f aca="false">(N1035/100)*(I1035*$I$9)+(N1035/100)*(J1035*$J$9)</f>
        <v>48.125</v>
      </c>
      <c r="T1035" s="53" t="n">
        <f aca="false">(O1035/100)*(K1035*$K$9)</f>
        <v>288.75</v>
      </c>
      <c r="U1035" s="53" t="n">
        <f aca="false">(P1035/100)*(K1035*$K$9)+(P1035/100)*(L1035*$L$9)</f>
        <v>0</v>
      </c>
      <c r="V1035" s="53" t="n">
        <f aca="false">(Q1035/100)*(L1035*$L$9)</f>
        <v>0</v>
      </c>
      <c r="W1035" s="53" t="n">
        <f aca="false">(R1035/100)*(K1035*$K$9)+(R1035/100)*(L1035*$L$9)</f>
        <v>0</v>
      </c>
      <c r="X1035" s="53" t="n">
        <f aca="false">N1035+S1035</f>
        <v>116.875</v>
      </c>
      <c r="Y1035" s="53" t="n">
        <f aca="false">O1035+T1035</f>
        <v>426.25</v>
      </c>
      <c r="Z1035" s="53" t="n">
        <f aca="false">P1035+U1035</f>
        <v>0</v>
      </c>
      <c r="AA1035" s="53" t="n">
        <f aca="false">Q1035+V1035</f>
        <v>0</v>
      </c>
      <c r="AB1035" s="53" t="n">
        <f aca="false">R1035+W1035</f>
        <v>0</v>
      </c>
      <c r="AC1035" s="54" t="n">
        <f aca="false">ROUND(X1035+Y1035+Z1035+AA1035+AB1035,1)</f>
        <v>543.1</v>
      </c>
      <c r="AD1035" s="55" t="n">
        <f aca="false">(ROUND(AC1035-AC1029,1)/AC1029)</f>
        <v>0.186844405594406</v>
      </c>
      <c r="AE1035" s="46"/>
      <c r="AF1035" s="47"/>
      <c r="AH1035" s="3"/>
    </row>
    <row r="1036" customFormat="false" ht="15" hidden="false" customHeight="false" outlineLevel="0" collapsed="false">
      <c r="A1036" s="48" t="s">
        <v>35</v>
      </c>
      <c r="B1036" s="63"/>
      <c r="C1036" s="50" t="s">
        <v>11</v>
      </c>
      <c r="D1036" s="51" t="n">
        <v>55</v>
      </c>
      <c r="E1036" s="51" t="n">
        <v>0</v>
      </c>
      <c r="F1036" s="51" t="n">
        <v>110</v>
      </c>
      <c r="G1036" s="51" t="n">
        <v>0</v>
      </c>
      <c r="H1036" s="51" t="n">
        <v>0</v>
      </c>
      <c r="I1036" s="52" t="n">
        <v>50</v>
      </c>
      <c r="J1036" s="52" t="n">
        <v>20</v>
      </c>
      <c r="K1036" s="52" t="n">
        <v>85</v>
      </c>
      <c r="L1036" s="52" t="n">
        <v>85</v>
      </c>
      <c r="M1036" s="52" t="n">
        <v>0</v>
      </c>
      <c r="N1036" s="53" t="n">
        <f aca="false">D1036*$D$10</f>
        <v>68.75</v>
      </c>
      <c r="O1036" s="53" t="n">
        <f aca="false">E1036*$E$10</f>
        <v>0</v>
      </c>
      <c r="P1036" s="53" t="n">
        <f aca="false">F1036*$F$10</f>
        <v>137.5</v>
      </c>
      <c r="Q1036" s="53" t="n">
        <f aca="false">G1036*$G$10</f>
        <v>0</v>
      </c>
      <c r="R1036" s="53" t="n">
        <f aca="false">H1036*$H$10</f>
        <v>0</v>
      </c>
      <c r="S1036" s="53" t="n">
        <f aca="false">(N1036/100)*(I1036*$I$10)+(N1036/100)*(J1036*$J$10)</f>
        <v>48.125</v>
      </c>
      <c r="T1036" s="53" t="n">
        <f aca="false">(O1036/100)*(K1036*$J$10)</f>
        <v>0</v>
      </c>
      <c r="U1036" s="53" t="n">
        <f aca="false">(P1036/100)*(K1036*$K$10)+(P1036/100)*(L1036*$L$10)</f>
        <v>327.25</v>
      </c>
      <c r="V1036" s="53" t="n">
        <f aca="false">(Q1036/100)*(L1036*$L$10)</f>
        <v>0</v>
      </c>
      <c r="W1036" s="53" t="n">
        <f aca="false">(R1036/100)*(K1036*$K$10)+(R1036/100)*(L1036*$L$10)</f>
        <v>0</v>
      </c>
      <c r="X1036" s="53" t="n">
        <f aca="false">N1036+S1036</f>
        <v>116.875</v>
      </c>
      <c r="Y1036" s="53" t="n">
        <f aca="false">O1036+T1036</f>
        <v>0</v>
      </c>
      <c r="Z1036" s="53" t="n">
        <f aca="false">P1036+U1036</f>
        <v>464.75</v>
      </c>
      <c r="AA1036" s="53" t="n">
        <f aca="false">Q1036+V1036</f>
        <v>0</v>
      </c>
      <c r="AB1036" s="53" t="n">
        <f aca="false">R1036+W1036</f>
        <v>0</v>
      </c>
      <c r="AC1036" s="54" t="n">
        <f aca="false">ROUND(X1036+Y1036+Z1036+AA1036+AB1036,1)</f>
        <v>581.6</v>
      </c>
      <c r="AD1036" s="55" t="n">
        <f aca="false">(ROUND(AC1036-AC1029,1)/AC1029)</f>
        <v>0.270979020979021</v>
      </c>
      <c r="AE1036" s="46"/>
      <c r="AF1036" s="47"/>
      <c r="AH1036" s="3"/>
    </row>
    <row r="1037" customFormat="false" ht="15" hidden="false" customHeight="false" outlineLevel="0" collapsed="false">
      <c r="A1037" s="48" t="s">
        <v>36</v>
      </c>
      <c r="B1037" s="63"/>
      <c r="C1037" s="50" t="s">
        <v>12</v>
      </c>
      <c r="D1037" s="51" t="n">
        <v>55</v>
      </c>
      <c r="E1037" s="51" t="n">
        <v>0</v>
      </c>
      <c r="F1037" s="51" t="n">
        <v>0</v>
      </c>
      <c r="G1037" s="51" t="n">
        <v>110</v>
      </c>
      <c r="H1037" s="51" t="n">
        <v>0</v>
      </c>
      <c r="I1037" s="52" t="n">
        <v>50</v>
      </c>
      <c r="J1037" s="52" t="n">
        <v>20</v>
      </c>
      <c r="K1037" s="52" t="n">
        <v>0</v>
      </c>
      <c r="L1037" s="52" t="n">
        <v>150</v>
      </c>
      <c r="M1037" s="52" t="n">
        <v>0</v>
      </c>
      <c r="N1037" s="53" t="n">
        <f aca="false">D1037*$D$11</f>
        <v>68.75</v>
      </c>
      <c r="O1037" s="53" t="n">
        <f aca="false">E1037*$E$11</f>
        <v>0</v>
      </c>
      <c r="P1037" s="53" t="n">
        <f aca="false">F1037*$F$11</f>
        <v>0</v>
      </c>
      <c r="Q1037" s="53" t="n">
        <f aca="false">G1037*$G$11</f>
        <v>137.5</v>
      </c>
      <c r="R1037" s="53" t="n">
        <f aca="false">H1037*$H$11</f>
        <v>0</v>
      </c>
      <c r="S1037" s="53" t="n">
        <f aca="false">(N1037/100)*(I1037*$I$11)+(N1037/100)*(J1037*$J$11)</f>
        <v>48.125</v>
      </c>
      <c r="T1037" s="53" t="n">
        <f aca="false">(O1037/100)*(K1037*$K$11)</f>
        <v>0</v>
      </c>
      <c r="U1037" s="53" t="n">
        <f aca="false">(P1037/100)*(K1037*$K$11)+(P1037/100)*(L1037*$L$11)</f>
        <v>0</v>
      </c>
      <c r="V1037" s="53" t="n">
        <f aca="false">(Q1037/100)*(L1037*$L$11)</f>
        <v>288.75</v>
      </c>
      <c r="W1037" s="53" t="n">
        <f aca="false">(R1037/100)*(K1037*$K$11)+(R1037/100)*(L1037*$L$11)</f>
        <v>0</v>
      </c>
      <c r="X1037" s="53" t="n">
        <f aca="false">N1037+S1037</f>
        <v>116.875</v>
      </c>
      <c r="Y1037" s="53" t="n">
        <f aca="false">O1037+T1037</f>
        <v>0</v>
      </c>
      <c r="Z1037" s="53" t="n">
        <f aca="false">P1037+U1037</f>
        <v>0</v>
      </c>
      <c r="AA1037" s="53" t="n">
        <f aca="false">Q1037+V1037</f>
        <v>426.25</v>
      </c>
      <c r="AB1037" s="53" t="n">
        <f aca="false">R1037+W1037</f>
        <v>0</v>
      </c>
      <c r="AC1037" s="54" t="n">
        <f aca="false">ROUND(X1037+Y1037+Z1037+AA1037+AB1037,1)</f>
        <v>543.1</v>
      </c>
      <c r="AD1037" s="55" t="n">
        <f aca="false">(ROUND(AC1037-AC1029,1)/AC1029)</f>
        <v>0.186844405594406</v>
      </c>
      <c r="AE1037" s="46"/>
      <c r="AF1037" s="47"/>
      <c r="AH1037" s="3"/>
    </row>
    <row r="1038" customFormat="false" ht="15" hidden="false" customHeight="false" outlineLevel="0" collapsed="false">
      <c r="A1038" s="48" t="s">
        <v>37</v>
      </c>
      <c r="B1038" s="63"/>
      <c r="C1038" s="50" t="s">
        <v>13</v>
      </c>
      <c r="D1038" s="51" t="n">
        <v>55</v>
      </c>
      <c r="E1038" s="51" t="n">
        <v>0</v>
      </c>
      <c r="F1038" s="51" t="n">
        <v>0</v>
      </c>
      <c r="G1038" s="51" t="n">
        <v>0</v>
      </c>
      <c r="H1038" s="51" t="n">
        <v>110</v>
      </c>
      <c r="I1038" s="52" t="n">
        <v>50</v>
      </c>
      <c r="J1038" s="52" t="n">
        <v>20</v>
      </c>
      <c r="K1038" s="52" t="n">
        <v>75</v>
      </c>
      <c r="L1038" s="52" t="n">
        <v>75</v>
      </c>
      <c r="M1038" s="52" t="n">
        <v>0</v>
      </c>
      <c r="N1038" s="53" t="n">
        <f aca="false">D1038*$D$12</f>
        <v>68.75</v>
      </c>
      <c r="O1038" s="53" t="n">
        <f aca="false">E1038*$E$12</f>
        <v>0</v>
      </c>
      <c r="P1038" s="53" t="n">
        <f aca="false">F1038*$F$12</f>
        <v>0</v>
      </c>
      <c r="Q1038" s="53" t="n">
        <f aca="false">G1038*$G$12</f>
        <v>0</v>
      </c>
      <c r="R1038" s="53" t="n">
        <f aca="false">H1038*$H$12</f>
        <v>137.5</v>
      </c>
      <c r="S1038" s="53" t="n">
        <f aca="false">(N1038/100)*(I1038*$I$12)+(N1038/100)*(J1038*$J$12)</f>
        <v>48.125</v>
      </c>
      <c r="T1038" s="53" t="n">
        <f aca="false">(O1038/100)*(K1038*$K$12)</f>
        <v>0</v>
      </c>
      <c r="U1038" s="53" t="n">
        <f aca="false">(P1038/100)*(K1038*$K$12)+(P1038/100)*(L1038*$L$12)</f>
        <v>0</v>
      </c>
      <c r="V1038" s="53" t="n">
        <f aca="false">(Q1038/100)*(L1038*$L$12)</f>
        <v>0</v>
      </c>
      <c r="W1038" s="53" t="n">
        <f aca="false">(R1038/100)*(K1038*$K$12)+(R1038/100)*(L1038*$L$12)</f>
        <v>288.75</v>
      </c>
      <c r="X1038" s="53" t="n">
        <f aca="false">N1038+S1038</f>
        <v>116.875</v>
      </c>
      <c r="Y1038" s="53" t="n">
        <f aca="false">O1038+T1038</f>
        <v>0</v>
      </c>
      <c r="Z1038" s="53" t="n">
        <f aca="false">P1038+U1038</f>
        <v>0</v>
      </c>
      <c r="AA1038" s="53" t="n">
        <f aca="false">Q1038+V1038</f>
        <v>0</v>
      </c>
      <c r="AB1038" s="53" t="n">
        <f aca="false">R1038+W1038</f>
        <v>426.25</v>
      </c>
      <c r="AC1038" s="54" t="n">
        <f aca="false">ROUND(X1038+Y1038+Z1038+AA1038+AB1038,1)</f>
        <v>543.1</v>
      </c>
      <c r="AD1038" s="55" t="n">
        <f aca="false">(ROUND(AC1038-AC1029,1)/AC1029)</f>
        <v>0.186844405594406</v>
      </c>
      <c r="AE1038" s="46"/>
      <c r="AF1038" s="47"/>
      <c r="AH1038" s="3"/>
    </row>
    <row r="1039" customFormat="false" ht="15" hidden="false" customHeight="false" outlineLevel="0" collapsed="false">
      <c r="A1039" s="48" t="s">
        <v>38</v>
      </c>
      <c r="B1039" s="63"/>
      <c r="C1039" s="50" t="s">
        <v>14</v>
      </c>
      <c r="D1039" s="51" t="n">
        <v>110</v>
      </c>
      <c r="E1039" s="51" t="n">
        <v>0</v>
      </c>
      <c r="F1039" s="51" t="n">
        <v>40</v>
      </c>
      <c r="G1039" s="51" t="n">
        <v>0</v>
      </c>
      <c r="H1039" s="51" t="n">
        <v>0</v>
      </c>
      <c r="I1039" s="52" t="n">
        <v>50</v>
      </c>
      <c r="J1039" s="52" t="n">
        <v>20</v>
      </c>
      <c r="K1039" s="52" t="n">
        <v>30</v>
      </c>
      <c r="L1039" s="52" t="n">
        <v>30</v>
      </c>
      <c r="M1039" s="52" t="n">
        <v>60</v>
      </c>
      <c r="N1039" s="53" t="n">
        <f aca="false">D1039*$D$13</f>
        <v>137.5</v>
      </c>
      <c r="O1039" s="53" t="n">
        <f aca="false">E1039*$E$13</f>
        <v>0</v>
      </c>
      <c r="P1039" s="53" t="n">
        <f aca="false">F1039*$F$13</f>
        <v>50</v>
      </c>
      <c r="Q1039" s="53" t="n">
        <f aca="false">G1039*$G$13</f>
        <v>0</v>
      </c>
      <c r="R1039" s="53" t="n">
        <f aca="false">H1039*$H$13</f>
        <v>0</v>
      </c>
      <c r="S1039" s="53" t="n">
        <f aca="false">(N1039/100)*(I1039*$I$13)+(N1039/100)*(J1039*$J$13)+(N1039/100)*(M1039*$M$13)</f>
        <v>261.25</v>
      </c>
      <c r="T1039" s="53" t="n">
        <f aca="false">(O1039/100)*(K1039*$K$13)+(O1039/100)*(M1039*$M$13)</f>
        <v>0</v>
      </c>
      <c r="U1039" s="53" t="n">
        <f aca="false">(P1039/100)*(K1039*$K$13)+(P1039/100)*(L1039*$L$13)+(P1039/100)*(M1039*$M$13)</f>
        <v>90</v>
      </c>
      <c r="V1039" s="53" t="n">
        <f aca="false">(Q1039/100)*(L1039*$L$13)+(Q1039/100)*(M1039*$M$13)</f>
        <v>0</v>
      </c>
      <c r="W1039" s="53" t="n">
        <f aca="false">(R1039/100)*(K1039*$K$13)+(R1039/100)*(L1039*$L$13)+(R1039/100)*(M1039*$M$13)</f>
        <v>0</v>
      </c>
      <c r="X1039" s="53" t="n">
        <f aca="false">N1039+S1039</f>
        <v>398.75</v>
      </c>
      <c r="Y1039" s="53" t="n">
        <f aca="false">O1039+T1039</f>
        <v>0</v>
      </c>
      <c r="Z1039" s="53" t="n">
        <f aca="false">P1039+U1039</f>
        <v>140</v>
      </c>
      <c r="AA1039" s="53" t="n">
        <f aca="false">Q1039+V1039</f>
        <v>0</v>
      </c>
      <c r="AB1039" s="53" t="n">
        <f aca="false">R1039+W1039</f>
        <v>0</v>
      </c>
      <c r="AC1039" s="54" t="n">
        <f aca="false">ROUND(X1039+Y1039+Z1039+AA1039+AB1039,1)</f>
        <v>538.8</v>
      </c>
      <c r="AD1039" s="55" t="n">
        <f aca="false">(ROUND(AC1039-AC1029,1)/AC1029)</f>
        <v>0.177447552447552</v>
      </c>
      <c r="AE1039" s="46"/>
      <c r="AF1039" s="47"/>
      <c r="AH1039" s="3"/>
    </row>
    <row r="1040" customFormat="false" ht="15" hidden="false" customHeight="false" outlineLevel="0" collapsed="false">
      <c r="A1040" s="48" t="s">
        <v>39</v>
      </c>
      <c r="B1040" s="63"/>
      <c r="C1040" s="50" t="s">
        <v>15</v>
      </c>
      <c r="D1040" s="51" t="n">
        <v>110</v>
      </c>
      <c r="E1040" s="51" t="n">
        <v>0</v>
      </c>
      <c r="F1040" s="51" t="n">
        <v>0</v>
      </c>
      <c r="G1040" s="51" t="n">
        <v>0</v>
      </c>
      <c r="H1040" s="51" t="n">
        <v>0</v>
      </c>
      <c r="I1040" s="52" t="n">
        <v>50</v>
      </c>
      <c r="J1040" s="52" t="n">
        <v>20</v>
      </c>
      <c r="K1040" s="52" t="n">
        <v>110</v>
      </c>
      <c r="L1040" s="52" t="n">
        <v>0</v>
      </c>
      <c r="M1040" s="52" t="n">
        <v>0</v>
      </c>
      <c r="N1040" s="53" t="n">
        <f aca="false">D1040*$D$14</f>
        <v>137.5</v>
      </c>
      <c r="O1040" s="53" t="n">
        <f aca="false">E1040*$E$14</f>
        <v>0</v>
      </c>
      <c r="P1040" s="53" t="n">
        <f aca="false">F1040*$F$14</f>
        <v>0</v>
      </c>
      <c r="Q1040" s="53" t="n">
        <f aca="false">G1040*$G$14</f>
        <v>0</v>
      </c>
      <c r="R1040" s="53" t="n">
        <f aca="false">H1040*$H$14</f>
        <v>0</v>
      </c>
      <c r="S1040" s="53" t="n">
        <f aca="false">(N1040/100)*(I1040*$I$14)+(N1040/100)*(J1040*$J$14)+(N1040/100)*(K1040*$K$14)</f>
        <v>398.75</v>
      </c>
      <c r="T1040" s="53" t="n">
        <f aca="false">(O1040/100)*(K1040*$K$14)</f>
        <v>0</v>
      </c>
      <c r="U1040" s="53" t="n">
        <f aca="false">(P1040/100)*(K1040*$K$14)+(P1040/100)*(L1040*$L$14)</f>
        <v>0</v>
      </c>
      <c r="V1040" s="53" t="n">
        <f aca="false">(Q1040/100)*(L1040*$L$14)</f>
        <v>0</v>
      </c>
      <c r="W1040" s="53" t="n">
        <f aca="false">(R1040/100)*(K1040*$L$14)+(R1040/100)*(L1040*$M$14)</f>
        <v>0</v>
      </c>
      <c r="X1040" s="53" t="n">
        <f aca="false">N1040+S1040</f>
        <v>536.25</v>
      </c>
      <c r="Y1040" s="53" t="n">
        <f aca="false">O1040+T1040</f>
        <v>0</v>
      </c>
      <c r="Z1040" s="53" t="n">
        <f aca="false">P1040+U1040</f>
        <v>0</v>
      </c>
      <c r="AA1040" s="53" t="n">
        <f aca="false">Q1040+V1040</f>
        <v>0</v>
      </c>
      <c r="AB1040" s="53" t="n">
        <f aca="false">R1040+W1040</f>
        <v>0</v>
      </c>
      <c r="AC1040" s="54" t="n">
        <f aca="false">ROUND(X1040+Y1040+Z1040+AA1040+AB1040,1)</f>
        <v>536.3</v>
      </c>
      <c r="AD1040" s="55" t="n">
        <f aca="false">(ROUND(AC1040-AC1029,1)/AC1029)</f>
        <v>0.171984265734266</v>
      </c>
      <c r="AE1040" s="37"/>
      <c r="AF1040" s="47"/>
      <c r="AH1040" s="3"/>
    </row>
    <row r="1041" customFormat="false" ht="15" hidden="false" customHeight="false" outlineLevel="0" collapsed="false">
      <c r="A1041" s="48"/>
      <c r="B1041" s="63"/>
      <c r="C1041" s="50" t="s">
        <v>16</v>
      </c>
      <c r="D1041" s="51" t="n">
        <v>110</v>
      </c>
      <c r="E1041" s="51" t="n">
        <v>0</v>
      </c>
      <c r="F1041" s="51" t="n">
        <v>0</v>
      </c>
      <c r="G1041" s="51" t="n">
        <v>0</v>
      </c>
      <c r="H1041" s="51" t="n">
        <v>0</v>
      </c>
      <c r="I1041" s="52" t="n">
        <v>50</v>
      </c>
      <c r="J1041" s="52" t="n">
        <v>20</v>
      </c>
      <c r="K1041" s="52" t="n">
        <v>0</v>
      </c>
      <c r="L1041" s="52" t="n">
        <v>110</v>
      </c>
      <c r="M1041" s="52" t="n">
        <v>0</v>
      </c>
      <c r="N1041" s="53" t="n">
        <f aca="false">D1041*$D$15</f>
        <v>137.5</v>
      </c>
      <c r="O1041" s="53" t="n">
        <f aca="false">E1041*$E$15</f>
        <v>0</v>
      </c>
      <c r="P1041" s="53" t="n">
        <f aca="false">F1041*$F$15</f>
        <v>0</v>
      </c>
      <c r="Q1041" s="53" t="n">
        <f aca="false">G1041*$G$15</f>
        <v>0</v>
      </c>
      <c r="R1041" s="53" t="n">
        <f aca="false">H1041*$H$15</f>
        <v>0</v>
      </c>
      <c r="S1041" s="53" t="n">
        <f aca="false">(N1041/100)*(I1041*$I$15)+(N1041/100)*(J1041*$J$15)+(N1041/100)*(L1041*$L$15)</f>
        <v>398.75</v>
      </c>
      <c r="T1041" s="53" t="n">
        <f aca="false">(O1041/100)*(K1041*$K$15)</f>
        <v>0</v>
      </c>
      <c r="U1041" s="53" t="n">
        <f aca="false">(P1041/100)*(K1041*$K$15)+(P1041/100)*(L1041*$L$15)</f>
        <v>0</v>
      </c>
      <c r="V1041" s="53" t="n">
        <f aca="false">(Q1041/100)*(L1041*$L$15)</f>
        <v>0</v>
      </c>
      <c r="W1041" s="53" t="n">
        <f aca="false">(R1041/100)*(K1041*$K$15)+(R1041/100)*(L1041*$L$15)</f>
        <v>0</v>
      </c>
      <c r="X1041" s="53" t="n">
        <f aca="false">N1041+S1041</f>
        <v>536.25</v>
      </c>
      <c r="Y1041" s="53" t="n">
        <f aca="false">O1041+T1041</f>
        <v>0</v>
      </c>
      <c r="Z1041" s="53" t="n">
        <f aca="false">P1041+U1041</f>
        <v>0</v>
      </c>
      <c r="AA1041" s="53" t="n">
        <f aca="false">Q1041+V1041</f>
        <v>0</v>
      </c>
      <c r="AB1041" s="53" t="n">
        <f aca="false">R1041+W1041</f>
        <v>0</v>
      </c>
      <c r="AC1041" s="54" t="n">
        <f aca="false">ROUND(X1041+Y1041+Z1041+AA1041+AB1041,1)</f>
        <v>536.3</v>
      </c>
      <c r="AD1041" s="55" t="n">
        <f aca="false">(ROUND(AC1041-AC1029,1)/AC1029)</f>
        <v>0.171984265734266</v>
      </c>
      <c r="AE1041" s="46"/>
      <c r="AF1041" s="47"/>
      <c r="AH1041" s="3"/>
    </row>
    <row r="1042" customFormat="false" ht="15" hidden="false" customHeight="false" outlineLevel="0" collapsed="false">
      <c r="A1042" s="48"/>
      <c r="B1042" s="63"/>
      <c r="C1042" s="50" t="s">
        <v>17</v>
      </c>
      <c r="D1042" s="51" t="n">
        <v>110</v>
      </c>
      <c r="E1042" s="51" t="n">
        <v>0</v>
      </c>
      <c r="F1042" s="51" t="n">
        <v>40</v>
      </c>
      <c r="G1042" s="51" t="n">
        <v>0</v>
      </c>
      <c r="H1042" s="51" t="n">
        <v>0</v>
      </c>
      <c r="I1042" s="52" t="n">
        <v>50</v>
      </c>
      <c r="J1042" s="52" t="n">
        <v>60</v>
      </c>
      <c r="K1042" s="52" t="n">
        <v>30</v>
      </c>
      <c r="L1042" s="52" t="n">
        <v>30</v>
      </c>
      <c r="M1042" s="52" t="n">
        <v>0</v>
      </c>
      <c r="N1042" s="53" t="n">
        <f aca="false">D1042*$D$16</f>
        <v>137.5</v>
      </c>
      <c r="O1042" s="53" t="n">
        <f aca="false">E1042*$E$16</f>
        <v>0</v>
      </c>
      <c r="P1042" s="53" t="n">
        <f aca="false">F1042*$F$16</f>
        <v>50</v>
      </c>
      <c r="Q1042" s="53" t="n">
        <f aca="false">G1042*$G$16</f>
        <v>0</v>
      </c>
      <c r="R1042" s="53" t="n">
        <f aca="false">H1042*$H$16</f>
        <v>0</v>
      </c>
      <c r="S1042" s="53" t="n">
        <f aca="false">(N1042/100)*(I1042*$I$16)+(N1042/100)*(J1042*$J$16)</f>
        <v>275</v>
      </c>
      <c r="T1042" s="53" t="n">
        <f aca="false">(O1042/100)*(K1042*$K$16)</f>
        <v>0</v>
      </c>
      <c r="U1042" s="53" t="n">
        <f aca="false">(P1042/100)*(K1042*$K$16)+(P1042/100)*(L1042*$L$16)</f>
        <v>30</v>
      </c>
      <c r="V1042" s="53" t="n">
        <f aca="false">(Q1042/100)*(L1042*$L$16)</f>
        <v>0</v>
      </c>
      <c r="W1042" s="53" t="n">
        <f aca="false">(R1042/100)*(K1042*$K$16)+(R1042/100)*(L1042*$L$16)</f>
        <v>0</v>
      </c>
      <c r="X1042" s="53" t="n">
        <f aca="false">N1042+S1042</f>
        <v>412.5</v>
      </c>
      <c r="Y1042" s="53" t="n">
        <f aca="false">O1042+T1042</f>
        <v>0</v>
      </c>
      <c r="Z1042" s="53" t="n">
        <f aca="false">P1042+U1042</f>
        <v>80</v>
      </c>
      <c r="AA1042" s="53" t="n">
        <f aca="false">Q1042+V1042</f>
        <v>0</v>
      </c>
      <c r="AB1042" s="53" t="n">
        <f aca="false">R1042+W1042</f>
        <v>0</v>
      </c>
      <c r="AC1042" s="54" t="n">
        <f aca="false">ROUND(X1042+Y1042+Z1042+AA1042+AB1042,1)</f>
        <v>492.5</v>
      </c>
      <c r="AD1042" s="55" t="n">
        <f aca="false">(ROUND(AC1042-AC1029,1)/AC1029)</f>
        <v>0.0762674825174825</v>
      </c>
      <c r="AE1042" s="46"/>
      <c r="AF1042" s="47"/>
      <c r="AH1042" s="3"/>
    </row>
    <row r="1043" customFormat="false" ht="15" hidden="false" customHeight="false" outlineLevel="0" collapsed="false">
      <c r="A1043" s="48"/>
      <c r="B1043" s="63"/>
      <c r="C1043" s="50" t="s">
        <v>18</v>
      </c>
      <c r="D1043" s="51" t="n">
        <v>110</v>
      </c>
      <c r="E1043" s="51" t="n">
        <v>0</v>
      </c>
      <c r="F1043" s="51" t="n">
        <v>40</v>
      </c>
      <c r="G1043" s="51" t="n">
        <v>0</v>
      </c>
      <c r="H1043" s="51" t="n">
        <v>0</v>
      </c>
      <c r="I1043" s="52" t="n">
        <v>90</v>
      </c>
      <c r="J1043" s="52" t="n">
        <v>20</v>
      </c>
      <c r="K1043" s="52" t="n">
        <v>30</v>
      </c>
      <c r="L1043" s="52" t="n">
        <v>30</v>
      </c>
      <c r="M1043" s="52" t="n">
        <v>0</v>
      </c>
      <c r="N1043" s="53" t="n">
        <f aca="false">D1043*$D$17</f>
        <v>137.5</v>
      </c>
      <c r="O1043" s="53" t="n">
        <f aca="false">E1043*$E$17</f>
        <v>0</v>
      </c>
      <c r="P1043" s="53" t="n">
        <f aca="false">F1043*$F$17</f>
        <v>50</v>
      </c>
      <c r="Q1043" s="53" t="n">
        <f aca="false">G1043*$G$17</f>
        <v>0</v>
      </c>
      <c r="R1043" s="53" t="n">
        <f aca="false">H1043*$H$17</f>
        <v>0</v>
      </c>
      <c r="S1043" s="53" t="n">
        <f aca="false">(N1043/100)*(I1043*$I$17)+(N1043/100)*(J1043*$J$17)</f>
        <v>336.875</v>
      </c>
      <c r="T1043" s="53" t="n">
        <f aca="false">(O1043/100)*(K1043*$K$17)</f>
        <v>0</v>
      </c>
      <c r="U1043" s="53" t="n">
        <f aca="false">(P1043/100)*(K1043*$K$17)+(P1043/100)*(L1043*$L$17)</f>
        <v>30</v>
      </c>
      <c r="V1043" s="53" t="n">
        <f aca="false">(Q1043/100)*(L1043*$L$17)</f>
        <v>0</v>
      </c>
      <c r="W1043" s="53" t="n">
        <f aca="false">(R1043/100)*(K1043*$K$17)+(R1043/100)*(L1043*$L$17)</f>
        <v>0</v>
      </c>
      <c r="X1043" s="53" t="n">
        <f aca="false">N1043+S1043</f>
        <v>474.375</v>
      </c>
      <c r="Y1043" s="53" t="n">
        <f aca="false">O1043+T1043</f>
        <v>0</v>
      </c>
      <c r="Z1043" s="53" t="n">
        <f aca="false">P1043+U1043</f>
        <v>80</v>
      </c>
      <c r="AA1043" s="53" t="n">
        <f aca="false">Q1043+V1043</f>
        <v>0</v>
      </c>
      <c r="AB1043" s="53" t="n">
        <f aca="false">R1043+W1043</f>
        <v>0</v>
      </c>
      <c r="AC1043" s="54" t="n">
        <f aca="false">ROUND(X1043+Y1043+Z1043+AA1043+AB1043,1)</f>
        <v>554.4</v>
      </c>
      <c r="AD1043" s="55" t="n">
        <f aca="false">(ROUND(AC1043-AC1029,1)/AC1029)</f>
        <v>0.211538461538461</v>
      </c>
      <c r="AE1043" s="46" t="s">
        <v>28</v>
      </c>
      <c r="AF1043" s="47"/>
      <c r="AH1043" s="3"/>
    </row>
    <row r="1044" customFormat="false" ht="15" hidden="false" customHeight="false" outlineLevel="0" collapsed="false">
      <c r="A1044" s="56" t="s">
        <v>19</v>
      </c>
      <c r="B1044" s="60" t="s">
        <v>114</v>
      </c>
      <c r="C1044" s="40" t="s">
        <v>53</v>
      </c>
      <c r="D1044" s="41" t="n">
        <v>120</v>
      </c>
      <c r="E1044" s="41" t="n">
        <v>0</v>
      </c>
      <c r="F1044" s="41" t="n">
        <v>0</v>
      </c>
      <c r="G1044" s="41" t="n">
        <v>0</v>
      </c>
      <c r="H1044" s="41" t="n">
        <v>0</v>
      </c>
      <c r="I1044" s="42" t="n">
        <v>20</v>
      </c>
      <c r="J1044" s="42" t="n">
        <v>70</v>
      </c>
      <c r="K1044" s="42" t="n">
        <v>0</v>
      </c>
      <c r="L1044" s="42" t="n">
        <v>0</v>
      </c>
      <c r="M1044" s="42" t="n">
        <v>0</v>
      </c>
      <c r="N1044" s="43" t="n">
        <f aca="false">D1044*$D$3</f>
        <v>156</v>
      </c>
      <c r="O1044" s="43" t="n">
        <f aca="false">E1044*$E$3</f>
        <v>0</v>
      </c>
      <c r="P1044" s="43" t="n">
        <f aca="false">F1044*$F$3</f>
        <v>0</v>
      </c>
      <c r="Q1044" s="43" t="n">
        <f aca="false">G1044*$G$3</f>
        <v>0</v>
      </c>
      <c r="R1044" s="43" t="n">
        <f aca="false">H1044*$H$3</f>
        <v>0</v>
      </c>
      <c r="S1044" s="43" t="n">
        <f aca="false">(N1044/100)*(I1044*$I$3)+(N1044/100)*(J1044*$J$3)</f>
        <v>280.8</v>
      </c>
      <c r="T1044" s="43" t="n">
        <f aca="false">(O1044/100)*(K1044*$K$3)</f>
        <v>0</v>
      </c>
      <c r="U1044" s="43" t="n">
        <f aca="false">(P1044/100)*(K1044*$K$3)+(P1044/100)*(L1044*$L$3)</f>
        <v>0</v>
      </c>
      <c r="V1044" s="43" t="n">
        <f aca="false">(Q1044/100)*(L1044*$L$3)</f>
        <v>0</v>
      </c>
      <c r="W1044" s="43" t="n">
        <f aca="false">(R1044/100)*(K1044*$K$3)+(R1044/100)*(L1044*$L$3)</f>
        <v>0</v>
      </c>
      <c r="X1044" s="43" t="n">
        <f aca="false">N1044+S1044</f>
        <v>436.8</v>
      </c>
      <c r="Y1044" s="43" t="n">
        <f aca="false">O1044+T1044</f>
        <v>0</v>
      </c>
      <c r="Z1044" s="43" t="n">
        <f aca="false">P1044+U1044</f>
        <v>0</v>
      </c>
      <c r="AA1044" s="43" t="n">
        <f aca="false">Q1044+V1044</f>
        <v>0</v>
      </c>
      <c r="AB1044" s="43" t="n">
        <f aca="false">R1044+W1044</f>
        <v>0</v>
      </c>
      <c r="AC1044" s="44" t="n">
        <f aca="false">ROUND(X1044+Y1044+Z1044+AA1044+AB1044,1)</f>
        <v>436.8</v>
      </c>
      <c r="AD1044" s="45"/>
      <c r="AE1044" s="46"/>
      <c r="AF1044" s="47"/>
      <c r="AH1044" s="3"/>
    </row>
    <row r="1045" customFormat="false" ht="15" hidden="false" customHeight="false" outlineLevel="0" collapsed="false">
      <c r="A1045" s="48" t="s">
        <v>29</v>
      </c>
      <c r="B1045" s="61" t="n">
        <v>18</v>
      </c>
      <c r="C1045" s="50" t="s">
        <v>5</v>
      </c>
      <c r="D1045" s="51" t="n">
        <v>120</v>
      </c>
      <c r="E1045" s="51" t="n">
        <v>0</v>
      </c>
      <c r="F1045" s="51" t="n">
        <v>0</v>
      </c>
      <c r="G1045" s="51" t="n">
        <v>0</v>
      </c>
      <c r="H1045" s="51" t="n">
        <v>0</v>
      </c>
      <c r="I1045" s="52" t="n">
        <v>30</v>
      </c>
      <c r="J1045" s="52" t="n">
        <v>80</v>
      </c>
      <c r="K1045" s="52" t="n">
        <v>0</v>
      </c>
      <c r="L1045" s="52" t="n">
        <v>0</v>
      </c>
      <c r="M1045" s="52" t="n">
        <v>0</v>
      </c>
      <c r="N1045" s="53" t="n">
        <f aca="false">D1045*$D$4</f>
        <v>150</v>
      </c>
      <c r="O1045" s="53" t="n">
        <f aca="false">E1045*$E$4</f>
        <v>0</v>
      </c>
      <c r="P1045" s="53" t="n">
        <f aca="false">F1045*$F$4</f>
        <v>0</v>
      </c>
      <c r="Q1045" s="53" t="n">
        <f aca="false">G1045*$G$4</f>
        <v>0</v>
      </c>
      <c r="R1045" s="53" t="n">
        <f aca="false">H1045*$H$4</f>
        <v>0</v>
      </c>
      <c r="S1045" s="53" t="n">
        <f aca="false">(N1045/100)*(I1045*$I$4)+(N1045/100)*(J1045*$J$4)</f>
        <v>330</v>
      </c>
      <c r="T1045" s="53" t="n">
        <f aca="false">(O1045/100)*(K1045*$K$4)</f>
        <v>0</v>
      </c>
      <c r="U1045" s="53" t="n">
        <f aca="false">(P1045/100)*(K1045*$K$4)+(P1045/100)*(L1045*$L$4)</f>
        <v>0</v>
      </c>
      <c r="V1045" s="53" t="n">
        <f aca="false">(Q1045/100)*(L1045*$L$4)</f>
        <v>0</v>
      </c>
      <c r="W1045" s="53" t="n">
        <f aca="false">(R1045/100)*(K1045*$K$4)+(R1045/100)*(L1045*$L$4)</f>
        <v>0</v>
      </c>
      <c r="X1045" s="53" t="n">
        <f aca="false">N1045+S1045</f>
        <v>480</v>
      </c>
      <c r="Y1045" s="53" t="n">
        <f aca="false">O1045+T1045</f>
        <v>0</v>
      </c>
      <c r="Z1045" s="53" t="n">
        <f aca="false">P1045+U1045</f>
        <v>0</v>
      </c>
      <c r="AA1045" s="53" t="n">
        <f aca="false">Q1045+V1045</f>
        <v>0</v>
      </c>
      <c r="AB1045" s="53" t="n">
        <f aca="false">R1045+W1045</f>
        <v>0</v>
      </c>
      <c r="AC1045" s="54" t="n">
        <f aca="false">ROUND(X1045+Y1045+Z1045+AA1045+AB1045,1)</f>
        <v>480</v>
      </c>
      <c r="AD1045" s="55" t="n">
        <f aca="false">(ROUND(AC1045-AC1044,1)/AC1044)</f>
        <v>0.0989010989010989</v>
      </c>
      <c r="AE1045" s="46"/>
      <c r="AF1045" s="47"/>
      <c r="AH1045" s="3"/>
    </row>
    <row r="1046" customFormat="false" ht="15" hidden="false" customHeight="false" outlineLevel="0" collapsed="false">
      <c r="A1046" s="48" t="s">
        <v>30</v>
      </c>
      <c r="B1046" s="61" t="n">
        <v>25</v>
      </c>
      <c r="C1046" s="50" t="s">
        <v>6</v>
      </c>
      <c r="D1046" s="51" t="n">
        <v>120</v>
      </c>
      <c r="E1046" s="51" t="n">
        <v>0</v>
      </c>
      <c r="F1046" s="51" t="n">
        <v>0</v>
      </c>
      <c r="G1046" s="51" t="n">
        <v>0</v>
      </c>
      <c r="H1046" s="51" t="n">
        <v>0</v>
      </c>
      <c r="I1046" s="52" t="n">
        <v>20</v>
      </c>
      <c r="J1046" s="52" t="n">
        <v>70</v>
      </c>
      <c r="K1046" s="52" t="n">
        <v>0</v>
      </c>
      <c r="L1046" s="52" t="n">
        <v>0</v>
      </c>
      <c r="M1046" s="52" t="n">
        <v>0</v>
      </c>
      <c r="N1046" s="53" t="n">
        <f aca="false">D1046*$D$5</f>
        <v>156</v>
      </c>
      <c r="O1046" s="53" t="n">
        <f aca="false">E1046*$E$5</f>
        <v>0</v>
      </c>
      <c r="P1046" s="53" t="n">
        <f aca="false">F1046*$F$5</f>
        <v>0</v>
      </c>
      <c r="Q1046" s="53" t="n">
        <f aca="false">G1046*$G$5</f>
        <v>0</v>
      </c>
      <c r="R1046" s="53" t="n">
        <f aca="false">H1046*$H$5</f>
        <v>0</v>
      </c>
      <c r="S1046" s="53" t="n">
        <f aca="false">(N1046/100)*(I1046*$I$5)+(N1046/100)*(J1046*$J$5)</f>
        <v>280.8</v>
      </c>
      <c r="T1046" s="53" t="n">
        <f aca="false">(O1046/100)*(K1046*$K$5)</f>
        <v>0</v>
      </c>
      <c r="U1046" s="53" t="n">
        <f aca="false">(P1046/100)*(K1046*$K$5)+(P1046/100)*(L1046*$L$5)</f>
        <v>0</v>
      </c>
      <c r="V1046" s="53" t="n">
        <f aca="false">(Q1046/100)*(L1046*$L$5)</f>
        <v>0</v>
      </c>
      <c r="W1046" s="53" t="n">
        <f aca="false">(R1046/100)*(K1046*$K$5)+(R1046/100)*(L1046*$L$5)</f>
        <v>0</v>
      </c>
      <c r="X1046" s="53" t="n">
        <f aca="false">N1046+S1046</f>
        <v>436.8</v>
      </c>
      <c r="Y1046" s="53" t="n">
        <f aca="false">O1046+T1046</f>
        <v>0</v>
      </c>
      <c r="Z1046" s="53" t="n">
        <f aca="false">P1046+U1046</f>
        <v>0</v>
      </c>
      <c r="AA1046" s="53" t="n">
        <f aca="false">Q1046+V1046</f>
        <v>0</v>
      </c>
      <c r="AB1046" s="53" t="n">
        <f aca="false">R1046+W1046</f>
        <v>0</v>
      </c>
      <c r="AC1046" s="54" t="n">
        <f aca="false">ROUND(X1046+Y1046+Z1046+AA1046+AB1046,1)</f>
        <v>436.8</v>
      </c>
      <c r="AD1046" s="55" t="n">
        <f aca="false">(ROUND(AC1046-AC1044,1)/AC1044)</f>
        <v>0</v>
      </c>
      <c r="AE1046" s="46"/>
      <c r="AF1046" s="47"/>
      <c r="AH1046" s="3"/>
    </row>
    <row r="1047" customFormat="false" ht="15" hidden="false" customHeight="false" outlineLevel="0" collapsed="false">
      <c r="A1047" s="48" t="s">
        <v>31</v>
      </c>
      <c r="B1047" s="61" t="n">
        <v>0</v>
      </c>
      <c r="C1047" s="50" t="s">
        <v>7</v>
      </c>
      <c r="D1047" s="51" t="n">
        <v>120</v>
      </c>
      <c r="E1047" s="51" t="n">
        <v>0</v>
      </c>
      <c r="F1047" s="51" t="n">
        <v>0</v>
      </c>
      <c r="G1047" s="51" t="n">
        <v>0</v>
      </c>
      <c r="H1047" s="51" t="n">
        <v>0</v>
      </c>
      <c r="I1047" s="52" t="n">
        <v>20</v>
      </c>
      <c r="J1047" s="52" t="n">
        <v>70</v>
      </c>
      <c r="K1047" s="52" t="n">
        <v>0</v>
      </c>
      <c r="L1047" s="52" t="n">
        <v>0</v>
      </c>
      <c r="M1047" s="52" t="n">
        <v>0</v>
      </c>
      <c r="N1047" s="53" t="n">
        <f aca="false">D1047*$D$6</f>
        <v>156</v>
      </c>
      <c r="O1047" s="53" t="n">
        <f aca="false">E1047*$E$6</f>
        <v>0</v>
      </c>
      <c r="P1047" s="53" t="n">
        <f aca="false">F1047*$F$6</f>
        <v>0</v>
      </c>
      <c r="Q1047" s="53" t="n">
        <f aca="false">G1047*$G$6</f>
        <v>0</v>
      </c>
      <c r="R1047" s="53" t="n">
        <f aca="false">H1047*$H$6</f>
        <v>0</v>
      </c>
      <c r="S1047" s="53" t="n">
        <f aca="false">(N1047/100)*(I1047*$I$6)+(N1047/100)*(J1047*$J$6)</f>
        <v>280.8</v>
      </c>
      <c r="T1047" s="53" t="n">
        <f aca="false">(O1047/100)*(K1047*$K$6)</f>
        <v>0</v>
      </c>
      <c r="U1047" s="53" t="n">
        <f aca="false">(P1047/100)*(K1047*$K$6)+(P1047/100)*(L1047*$L$6)</f>
        <v>0</v>
      </c>
      <c r="V1047" s="53" t="n">
        <f aca="false">(Q1047/100)*(L1047*$L$6)</f>
        <v>0</v>
      </c>
      <c r="W1047" s="53" t="n">
        <f aca="false">(R1047/100)*(K1047*$K$6)+(R1047/100)*(L1047*$L$6)</f>
        <v>0</v>
      </c>
      <c r="X1047" s="53" t="n">
        <f aca="false">N1047+S1047</f>
        <v>436.8</v>
      </c>
      <c r="Y1047" s="53" t="n">
        <f aca="false">O1047+T1047</f>
        <v>0</v>
      </c>
      <c r="Z1047" s="53" t="n">
        <f aca="false">P1047+U1047</f>
        <v>0</v>
      </c>
      <c r="AA1047" s="53" t="n">
        <f aca="false">Q1047+V1047</f>
        <v>0</v>
      </c>
      <c r="AB1047" s="53" t="n">
        <f aca="false">R1047+W1047</f>
        <v>0</v>
      </c>
      <c r="AC1047" s="54" t="n">
        <f aca="false">ROUND(X1047+Y1047+Z1047+AA1047+AB1047,1)</f>
        <v>436.8</v>
      </c>
      <c r="AD1047" s="55" t="n">
        <f aca="false">(ROUND(AC1047-AC1044,1)/AC1044)</f>
        <v>0</v>
      </c>
      <c r="AE1047" s="46"/>
      <c r="AF1047" s="47"/>
      <c r="AH1047" s="3"/>
    </row>
    <row r="1048" customFormat="false" ht="15" hidden="false" customHeight="false" outlineLevel="0" collapsed="false">
      <c r="A1048" s="48" t="s">
        <v>32</v>
      </c>
      <c r="B1048" s="61" t="n">
        <v>0</v>
      </c>
      <c r="C1048" s="50" t="s">
        <v>8</v>
      </c>
      <c r="D1048" s="51" t="n">
        <v>120</v>
      </c>
      <c r="E1048" s="51" t="n">
        <v>0</v>
      </c>
      <c r="F1048" s="51" t="n">
        <v>0</v>
      </c>
      <c r="G1048" s="51" t="n">
        <v>0</v>
      </c>
      <c r="H1048" s="51" t="n">
        <v>0</v>
      </c>
      <c r="I1048" s="52" t="n">
        <v>20</v>
      </c>
      <c r="J1048" s="52" t="n">
        <v>70</v>
      </c>
      <c r="K1048" s="52" t="n">
        <v>0</v>
      </c>
      <c r="L1048" s="52" t="n">
        <v>0</v>
      </c>
      <c r="M1048" s="52" t="n">
        <v>0</v>
      </c>
      <c r="N1048" s="53" t="n">
        <f aca="false">D1048*$D$7</f>
        <v>156</v>
      </c>
      <c r="O1048" s="53" t="n">
        <f aca="false">E1048*$E$7</f>
        <v>0</v>
      </c>
      <c r="P1048" s="53" t="n">
        <f aca="false">F1048*$F$7</f>
        <v>0</v>
      </c>
      <c r="Q1048" s="53" t="n">
        <f aca="false">G1048*$G$7</f>
        <v>0</v>
      </c>
      <c r="R1048" s="53" t="n">
        <f aca="false">H1048*$H$7</f>
        <v>0</v>
      </c>
      <c r="S1048" s="53" t="n">
        <f aca="false">(N1048/100)*(I1048*$I$7)+(N1048/100)*(J1048*$J$7)</f>
        <v>280.8</v>
      </c>
      <c r="T1048" s="53" t="n">
        <f aca="false">(O1048/100)*(K1048*$K$7)</f>
        <v>0</v>
      </c>
      <c r="U1048" s="53" t="n">
        <f aca="false">(P1048/100)*(K1048*$K$7)+(P1048/100)*(L1048*$L$7)</f>
        <v>0</v>
      </c>
      <c r="V1048" s="53" t="n">
        <f aca="false">(Q1048/100)*(L1048*$L$7)</f>
        <v>0</v>
      </c>
      <c r="W1048" s="53" t="n">
        <f aca="false">(R1048/100)*(K1048*$K$7)+(R1048/100)*(L1048*$L$7)</f>
        <v>0</v>
      </c>
      <c r="X1048" s="53" t="n">
        <f aca="false">N1048+S1048</f>
        <v>436.8</v>
      </c>
      <c r="Y1048" s="53" t="n">
        <f aca="false">O1048+T1048</f>
        <v>0</v>
      </c>
      <c r="Z1048" s="53" t="n">
        <f aca="false">P1048+U1048</f>
        <v>0</v>
      </c>
      <c r="AA1048" s="53" t="n">
        <f aca="false">Q1048+V1048</f>
        <v>0</v>
      </c>
      <c r="AB1048" s="53" t="n">
        <f aca="false">R1048+W1048</f>
        <v>0</v>
      </c>
      <c r="AC1048" s="54" t="n">
        <f aca="false">ROUND(X1048+Y1048+Z1048+AA1048+AB1048,1)</f>
        <v>436.8</v>
      </c>
      <c r="AD1048" s="55" t="n">
        <f aca="false">(ROUND(AC1048-AC1044,1)/AC1044)</f>
        <v>0</v>
      </c>
      <c r="AE1048" s="46"/>
      <c r="AF1048" s="47"/>
      <c r="AH1048" s="3"/>
    </row>
    <row r="1049" customFormat="false" ht="15" hidden="false" customHeight="false" outlineLevel="0" collapsed="false">
      <c r="A1049" s="48" t="s">
        <v>33</v>
      </c>
      <c r="B1049" s="61"/>
      <c r="C1049" s="50" t="s">
        <v>9</v>
      </c>
      <c r="D1049" s="51" t="n">
        <v>120</v>
      </c>
      <c r="E1049" s="51" t="n">
        <v>0</v>
      </c>
      <c r="F1049" s="51" t="n">
        <v>0</v>
      </c>
      <c r="G1049" s="51" t="n">
        <v>0</v>
      </c>
      <c r="H1049" s="51" t="n">
        <v>0</v>
      </c>
      <c r="I1049" s="52" t="n">
        <v>20</v>
      </c>
      <c r="J1049" s="52" t="n">
        <v>70</v>
      </c>
      <c r="K1049" s="52" t="n">
        <v>0</v>
      </c>
      <c r="L1049" s="52" t="n">
        <v>0</v>
      </c>
      <c r="M1049" s="52" t="n">
        <v>0</v>
      </c>
      <c r="N1049" s="53" t="n">
        <f aca="false">D1049*$D$8</f>
        <v>156</v>
      </c>
      <c r="O1049" s="53" t="n">
        <f aca="false">E1049*$E$8</f>
        <v>0</v>
      </c>
      <c r="P1049" s="53" t="n">
        <f aca="false">F1049*$F$8</f>
        <v>0</v>
      </c>
      <c r="Q1049" s="53" t="n">
        <f aca="false">G1049*$G$8</f>
        <v>0</v>
      </c>
      <c r="R1049" s="53" t="n">
        <f aca="false">H1049*$H$8</f>
        <v>0</v>
      </c>
      <c r="S1049" s="53" t="n">
        <f aca="false">(N1049/100)*(I1049*$I$8)+(N1049/100)*(J1049*$J$8)</f>
        <v>280.8</v>
      </c>
      <c r="T1049" s="53" t="n">
        <f aca="false">(O1049/100)*(K1049*$K$8)</f>
        <v>0</v>
      </c>
      <c r="U1049" s="53" t="n">
        <f aca="false">(P1049/100)*(K1049*$K$8)+(P1049/100)*(L1049*$L$8)</f>
        <v>0</v>
      </c>
      <c r="V1049" s="53" t="n">
        <f aca="false">(Q1049/100)*(L1049*$L$8)</f>
        <v>0</v>
      </c>
      <c r="W1049" s="53" t="n">
        <f aca="false">(R1049/100)*(K1049*$K$8)+(R1049/100)*(L1049*$L$8)</f>
        <v>0</v>
      </c>
      <c r="X1049" s="53" t="n">
        <f aca="false">N1049+S1049</f>
        <v>436.8</v>
      </c>
      <c r="Y1049" s="53" t="n">
        <f aca="false">O1049+T1049</f>
        <v>0</v>
      </c>
      <c r="Z1049" s="53" t="n">
        <f aca="false">P1049+U1049</f>
        <v>0</v>
      </c>
      <c r="AA1049" s="53" t="n">
        <f aca="false">Q1049+V1049</f>
        <v>0</v>
      </c>
      <c r="AB1049" s="53" t="n">
        <f aca="false">R1049+W1049</f>
        <v>0</v>
      </c>
      <c r="AC1049" s="54" t="n">
        <f aca="false">ROUND(X1049+Y1049+Z1049+AA1049+AB1049,1)</f>
        <v>436.8</v>
      </c>
      <c r="AD1049" s="55" t="n">
        <f aca="false">(ROUND(AC1049-AC1044,1)/AC1044)</f>
        <v>0</v>
      </c>
      <c r="AE1049" s="46"/>
      <c r="AF1049" s="47"/>
      <c r="AH1049" s="3"/>
    </row>
    <row r="1050" customFormat="false" ht="15" hidden="false" customHeight="false" outlineLevel="0" collapsed="false">
      <c r="A1050" s="48" t="s">
        <v>34</v>
      </c>
      <c r="B1050" s="61"/>
      <c r="C1050" s="50" t="s">
        <v>10</v>
      </c>
      <c r="D1050" s="51" t="n">
        <v>60</v>
      </c>
      <c r="E1050" s="51" t="n">
        <v>120</v>
      </c>
      <c r="F1050" s="51" t="n">
        <v>0</v>
      </c>
      <c r="G1050" s="51" t="n">
        <v>0</v>
      </c>
      <c r="H1050" s="51" t="n">
        <v>0</v>
      </c>
      <c r="I1050" s="52" t="n">
        <v>20</v>
      </c>
      <c r="J1050" s="52" t="n">
        <v>70</v>
      </c>
      <c r="K1050" s="52" t="n">
        <v>100</v>
      </c>
      <c r="L1050" s="52" t="n">
        <v>0</v>
      </c>
      <c r="M1050" s="52" t="n">
        <v>0</v>
      </c>
      <c r="N1050" s="53" t="n">
        <f aca="false">D1050*$D$9</f>
        <v>75</v>
      </c>
      <c r="O1050" s="53" t="n">
        <f aca="false">E1050*$E$9</f>
        <v>150</v>
      </c>
      <c r="P1050" s="53" t="n">
        <f aca="false">F1050*$F$9</f>
        <v>0</v>
      </c>
      <c r="Q1050" s="53" t="n">
        <f aca="false">G1050*$G$9</f>
        <v>0</v>
      </c>
      <c r="R1050" s="53" t="n">
        <f aca="false">H1050*$H$9</f>
        <v>0</v>
      </c>
      <c r="S1050" s="53" t="n">
        <f aca="false">(N1050/100)*(I1050*$I$9)+(N1050/100)*(J1050*$J$9)</f>
        <v>67.5</v>
      </c>
      <c r="T1050" s="53" t="n">
        <f aca="false">(O1050/100)*(K1050*$K$9)</f>
        <v>210</v>
      </c>
      <c r="U1050" s="53" t="n">
        <f aca="false">(P1050/100)*(K1050*$K$9)+(P1050/100)*(L1050*$L$9)</f>
        <v>0</v>
      </c>
      <c r="V1050" s="53" t="n">
        <f aca="false">(Q1050/100)*(L1050*$L$9)</f>
        <v>0</v>
      </c>
      <c r="W1050" s="53" t="n">
        <f aca="false">(R1050/100)*(K1050*$K$9)+(R1050/100)*(L1050*$L$9)</f>
        <v>0</v>
      </c>
      <c r="X1050" s="53" t="n">
        <f aca="false">N1050+S1050</f>
        <v>142.5</v>
      </c>
      <c r="Y1050" s="53" t="n">
        <f aca="false">O1050+T1050</f>
        <v>360</v>
      </c>
      <c r="Z1050" s="53" t="n">
        <f aca="false">P1050+U1050</f>
        <v>0</v>
      </c>
      <c r="AA1050" s="53" t="n">
        <f aca="false">Q1050+V1050</f>
        <v>0</v>
      </c>
      <c r="AB1050" s="53" t="n">
        <f aca="false">R1050+W1050</f>
        <v>0</v>
      </c>
      <c r="AC1050" s="54" t="n">
        <f aca="false">ROUND(X1050+Y1050+Z1050+AA1050+AB1050,1)</f>
        <v>502.5</v>
      </c>
      <c r="AD1050" s="55" t="n">
        <f aca="false">(ROUND(AC1050-AC1044,1)/AC1044)</f>
        <v>0.150412087912088</v>
      </c>
      <c r="AE1050" s="46"/>
      <c r="AF1050" s="47"/>
      <c r="AH1050" s="3"/>
    </row>
    <row r="1051" customFormat="false" ht="15" hidden="false" customHeight="false" outlineLevel="0" collapsed="false">
      <c r="A1051" s="48" t="s">
        <v>35</v>
      </c>
      <c r="B1051" s="61"/>
      <c r="C1051" s="50" t="s">
        <v>11</v>
      </c>
      <c r="D1051" s="51" t="n">
        <v>60</v>
      </c>
      <c r="E1051" s="51" t="n">
        <v>0</v>
      </c>
      <c r="F1051" s="51" t="n">
        <v>120</v>
      </c>
      <c r="G1051" s="51" t="n">
        <v>0</v>
      </c>
      <c r="H1051" s="51" t="n">
        <v>0</v>
      </c>
      <c r="I1051" s="52" t="n">
        <v>20</v>
      </c>
      <c r="J1051" s="52" t="n">
        <v>70</v>
      </c>
      <c r="K1051" s="52" t="n">
        <v>50</v>
      </c>
      <c r="L1051" s="52" t="n">
        <v>50</v>
      </c>
      <c r="M1051" s="52" t="n">
        <v>0</v>
      </c>
      <c r="N1051" s="53" t="n">
        <f aca="false">D1051*$D$10</f>
        <v>75</v>
      </c>
      <c r="O1051" s="53" t="n">
        <f aca="false">E1051*$E$10</f>
        <v>0</v>
      </c>
      <c r="P1051" s="53" t="n">
        <f aca="false">F1051*$F$10</f>
        <v>150</v>
      </c>
      <c r="Q1051" s="53" t="n">
        <f aca="false">G1051*$G$10</f>
        <v>0</v>
      </c>
      <c r="R1051" s="53" t="n">
        <f aca="false">H1051*$H$10</f>
        <v>0</v>
      </c>
      <c r="S1051" s="53" t="n">
        <f aca="false">(N1051/100)*(I1051*$I$10)+(N1051/100)*(J1051*$J$10)</f>
        <v>67.5</v>
      </c>
      <c r="T1051" s="53" t="n">
        <f aca="false">(O1051/100)*(K1051*$J$10)</f>
        <v>0</v>
      </c>
      <c r="U1051" s="53" t="n">
        <f aca="false">(P1051/100)*(K1051*$K$10)+(P1051/100)*(L1051*$L$10)</f>
        <v>210</v>
      </c>
      <c r="V1051" s="53" t="n">
        <f aca="false">(Q1051/100)*(L1051*$L$10)</f>
        <v>0</v>
      </c>
      <c r="W1051" s="53" t="n">
        <f aca="false">(R1051/100)*(K1051*$K$10)+(R1051/100)*(L1051*$L$10)</f>
        <v>0</v>
      </c>
      <c r="X1051" s="53" t="n">
        <f aca="false">N1051+S1051</f>
        <v>142.5</v>
      </c>
      <c r="Y1051" s="53" t="n">
        <f aca="false">O1051+T1051</f>
        <v>0</v>
      </c>
      <c r="Z1051" s="53" t="n">
        <f aca="false">P1051+U1051</f>
        <v>360</v>
      </c>
      <c r="AA1051" s="53" t="n">
        <f aca="false">Q1051+V1051</f>
        <v>0</v>
      </c>
      <c r="AB1051" s="53" t="n">
        <f aca="false">R1051+W1051</f>
        <v>0</v>
      </c>
      <c r="AC1051" s="54" t="n">
        <f aca="false">ROUND(X1051+Y1051+Z1051+AA1051+AB1051,1)</f>
        <v>502.5</v>
      </c>
      <c r="AD1051" s="55" t="n">
        <f aca="false">(ROUND(AC1051-AC1044,1)/AC1044)</f>
        <v>0.150412087912088</v>
      </c>
      <c r="AE1051" s="46"/>
      <c r="AF1051" s="47"/>
      <c r="AH1051" s="3"/>
    </row>
    <row r="1052" customFormat="false" ht="15" hidden="false" customHeight="false" outlineLevel="0" collapsed="false">
      <c r="A1052" s="48" t="s">
        <v>36</v>
      </c>
      <c r="B1052" s="61"/>
      <c r="C1052" s="50" t="s">
        <v>12</v>
      </c>
      <c r="D1052" s="51" t="n">
        <v>60</v>
      </c>
      <c r="E1052" s="51" t="n">
        <v>0</v>
      </c>
      <c r="F1052" s="51" t="n">
        <v>0</v>
      </c>
      <c r="G1052" s="51" t="n">
        <v>120</v>
      </c>
      <c r="H1052" s="51" t="n">
        <v>0</v>
      </c>
      <c r="I1052" s="52" t="n">
        <v>20</v>
      </c>
      <c r="J1052" s="52" t="n">
        <v>70</v>
      </c>
      <c r="K1052" s="52" t="n">
        <v>0</v>
      </c>
      <c r="L1052" s="52" t="n">
        <v>100</v>
      </c>
      <c r="M1052" s="52" t="n">
        <v>0</v>
      </c>
      <c r="N1052" s="53" t="n">
        <f aca="false">D1052*$D$11</f>
        <v>75</v>
      </c>
      <c r="O1052" s="53" t="n">
        <f aca="false">E1052*$E$11</f>
        <v>0</v>
      </c>
      <c r="P1052" s="53" t="n">
        <f aca="false">F1052*$F$11</f>
        <v>0</v>
      </c>
      <c r="Q1052" s="53" t="n">
        <f aca="false">G1052*$G$11</f>
        <v>150</v>
      </c>
      <c r="R1052" s="53" t="n">
        <f aca="false">H1052*$H$11</f>
        <v>0</v>
      </c>
      <c r="S1052" s="53" t="n">
        <f aca="false">(N1052/100)*(I1052*$I$11)+(N1052/100)*(J1052*$J$11)</f>
        <v>67.5</v>
      </c>
      <c r="T1052" s="53" t="n">
        <f aca="false">(O1052/100)*(K1052*$K$11)</f>
        <v>0</v>
      </c>
      <c r="U1052" s="53" t="n">
        <f aca="false">(P1052/100)*(K1052*$K$11)+(P1052/100)*(L1052*$L$11)</f>
        <v>0</v>
      </c>
      <c r="V1052" s="53" t="n">
        <f aca="false">(Q1052/100)*(L1052*$L$11)</f>
        <v>210</v>
      </c>
      <c r="W1052" s="53" t="n">
        <f aca="false">(R1052/100)*(K1052*$K$11)+(R1052/100)*(L1052*$L$11)</f>
        <v>0</v>
      </c>
      <c r="X1052" s="53" t="n">
        <f aca="false">N1052+S1052</f>
        <v>142.5</v>
      </c>
      <c r="Y1052" s="53" t="n">
        <f aca="false">O1052+T1052</f>
        <v>0</v>
      </c>
      <c r="Z1052" s="53" t="n">
        <f aca="false">P1052+U1052</f>
        <v>0</v>
      </c>
      <c r="AA1052" s="53" t="n">
        <f aca="false">Q1052+V1052</f>
        <v>360</v>
      </c>
      <c r="AB1052" s="53" t="n">
        <f aca="false">R1052+W1052</f>
        <v>0</v>
      </c>
      <c r="AC1052" s="54" t="n">
        <f aca="false">ROUND(X1052+Y1052+Z1052+AA1052+AB1052,1)</f>
        <v>502.5</v>
      </c>
      <c r="AD1052" s="55" t="n">
        <f aca="false">(ROUND(AC1052-AC1044,1)/AC1044)</f>
        <v>0.150412087912088</v>
      </c>
      <c r="AE1052" s="46"/>
      <c r="AF1052" s="47"/>
      <c r="AH1052" s="3"/>
    </row>
    <row r="1053" customFormat="false" ht="15" hidden="false" customHeight="false" outlineLevel="0" collapsed="false">
      <c r="A1053" s="48" t="s">
        <v>37</v>
      </c>
      <c r="B1053" s="61"/>
      <c r="C1053" s="50" t="s">
        <v>13</v>
      </c>
      <c r="D1053" s="51" t="n">
        <v>60</v>
      </c>
      <c r="E1053" s="51" t="n">
        <v>0</v>
      </c>
      <c r="F1053" s="51" t="n">
        <v>0</v>
      </c>
      <c r="G1053" s="51" t="n">
        <v>0</v>
      </c>
      <c r="H1053" s="51" t="n">
        <v>120</v>
      </c>
      <c r="I1053" s="52" t="n">
        <v>20</v>
      </c>
      <c r="J1053" s="52" t="n">
        <v>70</v>
      </c>
      <c r="K1053" s="52" t="n">
        <v>50</v>
      </c>
      <c r="L1053" s="52" t="n">
        <v>50</v>
      </c>
      <c r="M1053" s="52" t="n">
        <v>0</v>
      </c>
      <c r="N1053" s="53" t="n">
        <f aca="false">D1053*$D$12</f>
        <v>75</v>
      </c>
      <c r="O1053" s="53" t="n">
        <f aca="false">E1053*$E$12</f>
        <v>0</v>
      </c>
      <c r="P1053" s="53" t="n">
        <f aca="false">F1053*$F$12</f>
        <v>0</v>
      </c>
      <c r="Q1053" s="53" t="n">
        <f aca="false">G1053*$G$12</f>
        <v>0</v>
      </c>
      <c r="R1053" s="53" t="n">
        <f aca="false">H1053*$H$12</f>
        <v>150</v>
      </c>
      <c r="S1053" s="53" t="n">
        <f aca="false">(N1053/100)*(I1053*$I$12)+(N1053/100)*(J1053*$J$12)</f>
        <v>67.5</v>
      </c>
      <c r="T1053" s="53" t="n">
        <f aca="false">(O1053/100)*(K1053*$K$12)</f>
        <v>0</v>
      </c>
      <c r="U1053" s="53" t="n">
        <f aca="false">(P1053/100)*(K1053*$K$12)+(P1053/100)*(L1053*$L$12)</f>
        <v>0</v>
      </c>
      <c r="V1053" s="53" t="n">
        <f aca="false">(Q1053/100)*(L1053*$L$12)</f>
        <v>0</v>
      </c>
      <c r="W1053" s="53" t="n">
        <f aca="false">(R1053/100)*(K1053*$K$12)+(R1053/100)*(L1053*$L$12)</f>
        <v>210</v>
      </c>
      <c r="X1053" s="53" t="n">
        <f aca="false">N1053+S1053</f>
        <v>142.5</v>
      </c>
      <c r="Y1053" s="53" t="n">
        <f aca="false">O1053+T1053</f>
        <v>0</v>
      </c>
      <c r="Z1053" s="53" t="n">
        <f aca="false">P1053+U1053</f>
        <v>0</v>
      </c>
      <c r="AA1053" s="53" t="n">
        <f aca="false">Q1053+V1053</f>
        <v>0</v>
      </c>
      <c r="AB1053" s="53" t="n">
        <f aca="false">R1053+W1053</f>
        <v>360</v>
      </c>
      <c r="AC1053" s="54" t="n">
        <f aca="false">ROUND(X1053+Y1053+Z1053+AA1053+AB1053,1)</f>
        <v>502.5</v>
      </c>
      <c r="AD1053" s="55" t="n">
        <f aca="false">(ROUND(AC1053-AC1044,1)/AC1044)</f>
        <v>0.150412087912088</v>
      </c>
      <c r="AE1053" s="46"/>
      <c r="AF1053" s="47"/>
      <c r="AH1053" s="3"/>
    </row>
    <row r="1054" customFormat="false" ht="15" hidden="false" customHeight="false" outlineLevel="0" collapsed="false">
      <c r="A1054" s="48" t="s">
        <v>38</v>
      </c>
      <c r="B1054" s="61"/>
      <c r="C1054" s="50" t="s">
        <v>14</v>
      </c>
      <c r="D1054" s="51" t="n">
        <v>120</v>
      </c>
      <c r="E1054" s="51" t="n">
        <v>0</v>
      </c>
      <c r="F1054" s="51" t="n">
        <v>0</v>
      </c>
      <c r="G1054" s="51" t="n">
        <v>0</v>
      </c>
      <c r="H1054" s="51" t="n">
        <v>0</v>
      </c>
      <c r="I1054" s="52" t="n">
        <v>20</v>
      </c>
      <c r="J1054" s="52" t="n">
        <v>70</v>
      </c>
      <c r="K1054" s="52" t="n">
        <v>0</v>
      </c>
      <c r="L1054" s="52" t="n">
        <v>0</v>
      </c>
      <c r="M1054" s="52" t="n">
        <v>75</v>
      </c>
      <c r="N1054" s="53" t="n">
        <f aca="false">D1054*$D$13</f>
        <v>150</v>
      </c>
      <c r="O1054" s="53" t="n">
        <f aca="false">E1054*$E$13</f>
        <v>0</v>
      </c>
      <c r="P1054" s="53" t="n">
        <f aca="false">F1054*$F$13</f>
        <v>0</v>
      </c>
      <c r="Q1054" s="53" t="n">
        <f aca="false">G1054*$G$13</f>
        <v>0</v>
      </c>
      <c r="R1054" s="53" t="n">
        <f aca="false">H1054*$H$13</f>
        <v>0</v>
      </c>
      <c r="S1054" s="53" t="n">
        <f aca="false">(N1054/100)*(I1054*$I$13)+(N1054/100)*(J1054*$J$13)+(N1054/100)*(M1054*$M$13)</f>
        <v>360</v>
      </c>
      <c r="T1054" s="53" t="n">
        <f aca="false">(O1054/100)*(K1054*$K$13)+(O1054/100)*(M1054*$M$13)</f>
        <v>0</v>
      </c>
      <c r="U1054" s="53" t="n">
        <f aca="false">(P1054/100)*(K1054*$K$13)+(P1054/100)*(L1054*$L$13)+(P1054/100)*(M1054*$M$13)</f>
        <v>0</v>
      </c>
      <c r="V1054" s="53" t="n">
        <f aca="false">(Q1054/100)*(L1054*$L$13)+(Q1054/100)*(M1054*$M$13)</f>
        <v>0</v>
      </c>
      <c r="W1054" s="53" t="n">
        <f aca="false">(R1054/100)*(K1054*$K$13)+(R1054/100)*(L1054*$L$13)+(R1054/100)*(M1054*$M$13)</f>
        <v>0</v>
      </c>
      <c r="X1054" s="53" t="n">
        <f aca="false">N1054+S1054</f>
        <v>510</v>
      </c>
      <c r="Y1054" s="53" t="n">
        <f aca="false">O1054+T1054</f>
        <v>0</v>
      </c>
      <c r="Z1054" s="53" t="n">
        <f aca="false">P1054+U1054</f>
        <v>0</v>
      </c>
      <c r="AA1054" s="53" t="n">
        <f aca="false">Q1054+V1054</f>
        <v>0</v>
      </c>
      <c r="AB1054" s="53" t="n">
        <f aca="false">R1054+W1054</f>
        <v>0</v>
      </c>
      <c r="AC1054" s="54" t="n">
        <f aca="false">ROUND(X1054+Y1054+Z1054+AA1054+AB1054,1)</f>
        <v>510</v>
      </c>
      <c r="AD1054" s="55" t="n">
        <f aca="false">(ROUND(AC1054-AC1044,1)/AC1044)</f>
        <v>0.167582417582418</v>
      </c>
      <c r="AE1054" s="46"/>
      <c r="AF1054" s="47"/>
      <c r="AH1054" s="3"/>
    </row>
    <row r="1055" customFormat="false" ht="15" hidden="false" customHeight="false" outlineLevel="0" collapsed="false">
      <c r="A1055" s="48" t="s">
        <v>39</v>
      </c>
      <c r="B1055" s="61"/>
      <c r="C1055" s="50" t="s">
        <v>15</v>
      </c>
      <c r="D1055" s="51" t="n">
        <v>120</v>
      </c>
      <c r="E1055" s="51" t="n">
        <v>0</v>
      </c>
      <c r="F1055" s="51" t="n">
        <v>0</v>
      </c>
      <c r="G1055" s="51" t="n">
        <v>0</v>
      </c>
      <c r="H1055" s="51" t="n">
        <v>0</v>
      </c>
      <c r="I1055" s="52" t="n">
        <v>20</v>
      </c>
      <c r="J1055" s="52" t="n">
        <v>70</v>
      </c>
      <c r="K1055" s="52" t="n">
        <v>75</v>
      </c>
      <c r="L1055" s="52" t="n">
        <v>0</v>
      </c>
      <c r="M1055" s="52" t="n">
        <v>0</v>
      </c>
      <c r="N1055" s="53" t="n">
        <f aca="false">D1055*$D$14</f>
        <v>150</v>
      </c>
      <c r="O1055" s="53" t="n">
        <f aca="false">E1055*$E$14</f>
        <v>0</v>
      </c>
      <c r="P1055" s="53" t="n">
        <f aca="false">F1055*$F$14</f>
        <v>0</v>
      </c>
      <c r="Q1055" s="53" t="n">
        <f aca="false">G1055*$G$14</f>
        <v>0</v>
      </c>
      <c r="R1055" s="53" t="n">
        <f aca="false">H1055*$H$14</f>
        <v>0</v>
      </c>
      <c r="S1055" s="53" t="n">
        <f aca="false">(N1055/100)*(I1055*$I$14)+(N1055/100)*(J1055*$J$14)+(N1055/100)*(K1055*$K$14)</f>
        <v>360</v>
      </c>
      <c r="T1055" s="53" t="n">
        <f aca="false">(O1055/100)*(K1055*$K$14)</f>
        <v>0</v>
      </c>
      <c r="U1055" s="53" t="n">
        <f aca="false">(P1055/100)*(K1055*$K$14)+(P1055/100)*(L1055*$L$14)</f>
        <v>0</v>
      </c>
      <c r="V1055" s="53" t="n">
        <f aca="false">(Q1055/100)*(L1055*$L$14)</f>
        <v>0</v>
      </c>
      <c r="W1055" s="53" t="n">
        <f aca="false">(R1055/100)*(K1055*$L$14)+(R1055/100)*(L1055*$M$14)</f>
        <v>0</v>
      </c>
      <c r="X1055" s="53" t="n">
        <f aca="false">N1055+S1055</f>
        <v>510</v>
      </c>
      <c r="Y1055" s="53" t="n">
        <f aca="false">O1055+T1055</f>
        <v>0</v>
      </c>
      <c r="Z1055" s="53" t="n">
        <f aca="false">P1055+U1055</f>
        <v>0</v>
      </c>
      <c r="AA1055" s="53" t="n">
        <f aca="false">Q1055+V1055</f>
        <v>0</v>
      </c>
      <c r="AB1055" s="53" t="n">
        <f aca="false">R1055+W1055</f>
        <v>0</v>
      </c>
      <c r="AC1055" s="54" t="n">
        <f aca="false">ROUND(X1055+Y1055+Z1055+AA1055+AB1055,1)</f>
        <v>510</v>
      </c>
      <c r="AD1055" s="55" t="n">
        <f aca="false">(ROUND(AC1055-AC1044,1)/AC1044)</f>
        <v>0.167582417582418</v>
      </c>
      <c r="AE1055" s="46"/>
      <c r="AF1055" s="47"/>
      <c r="AH1055" s="3"/>
    </row>
    <row r="1056" customFormat="false" ht="15" hidden="false" customHeight="false" outlineLevel="0" collapsed="false">
      <c r="A1056" s="48"/>
      <c r="B1056" s="61"/>
      <c r="C1056" s="50" t="s">
        <v>16</v>
      </c>
      <c r="D1056" s="51" t="n">
        <v>120</v>
      </c>
      <c r="E1056" s="51" t="n">
        <v>0</v>
      </c>
      <c r="F1056" s="51" t="n">
        <v>0</v>
      </c>
      <c r="G1056" s="51" t="n">
        <v>0</v>
      </c>
      <c r="H1056" s="51" t="n">
        <v>0</v>
      </c>
      <c r="I1056" s="52" t="n">
        <v>20</v>
      </c>
      <c r="J1056" s="52" t="n">
        <v>70</v>
      </c>
      <c r="K1056" s="52" t="n">
        <v>0</v>
      </c>
      <c r="L1056" s="52" t="n">
        <v>75</v>
      </c>
      <c r="M1056" s="52" t="n">
        <v>0</v>
      </c>
      <c r="N1056" s="53" t="n">
        <f aca="false">D1056*$D$15</f>
        <v>150</v>
      </c>
      <c r="O1056" s="53" t="n">
        <f aca="false">E1056*$E$15</f>
        <v>0</v>
      </c>
      <c r="P1056" s="53" t="n">
        <f aca="false">F1056*$F$15</f>
        <v>0</v>
      </c>
      <c r="Q1056" s="53" t="n">
        <f aca="false">G1056*$G$15</f>
        <v>0</v>
      </c>
      <c r="R1056" s="53" t="n">
        <f aca="false">H1056*$H$15</f>
        <v>0</v>
      </c>
      <c r="S1056" s="53" t="n">
        <f aca="false">(N1056/100)*(I1056*$I$15)+(N1056/100)*(J1056*$J$15)+(N1056/100)*(L1056*$L$15)</f>
        <v>360</v>
      </c>
      <c r="T1056" s="53" t="n">
        <f aca="false">(O1056/100)*(K1056*$K$15)</f>
        <v>0</v>
      </c>
      <c r="U1056" s="53" t="n">
        <f aca="false">(P1056/100)*(K1056*$K$15)+(P1056/100)*(L1056*$L$15)</f>
        <v>0</v>
      </c>
      <c r="V1056" s="53" t="n">
        <f aca="false">(Q1056/100)*(L1056*$L$15)</f>
        <v>0</v>
      </c>
      <c r="W1056" s="53" t="n">
        <f aca="false">(R1056/100)*(K1056*$K$15)+(R1056/100)*(L1056*$L$15)</f>
        <v>0</v>
      </c>
      <c r="X1056" s="53" t="n">
        <f aca="false">N1056+S1056</f>
        <v>510</v>
      </c>
      <c r="Y1056" s="53" t="n">
        <f aca="false">O1056+T1056</f>
        <v>0</v>
      </c>
      <c r="Z1056" s="53" t="n">
        <f aca="false">P1056+U1056</f>
        <v>0</v>
      </c>
      <c r="AA1056" s="53" t="n">
        <f aca="false">Q1056+V1056</f>
        <v>0</v>
      </c>
      <c r="AB1056" s="53" t="n">
        <f aca="false">R1056+W1056</f>
        <v>0</v>
      </c>
      <c r="AC1056" s="54" t="n">
        <f aca="false">ROUND(X1056+Y1056+Z1056+AA1056+AB1056,1)</f>
        <v>510</v>
      </c>
      <c r="AD1056" s="55" t="n">
        <f aca="false">(ROUND(AC1056-AC1044,1)/AC1044)</f>
        <v>0.167582417582418</v>
      </c>
      <c r="AE1056" s="46"/>
      <c r="AF1056" s="47"/>
      <c r="AH1056" s="3"/>
    </row>
    <row r="1057" customFormat="false" ht="15" hidden="false" customHeight="false" outlineLevel="0" collapsed="false">
      <c r="A1057" s="48"/>
      <c r="B1057" s="61"/>
      <c r="C1057" s="50" t="s">
        <v>17</v>
      </c>
      <c r="D1057" s="51" t="n">
        <v>120</v>
      </c>
      <c r="E1057" s="51" t="n">
        <v>0</v>
      </c>
      <c r="F1057" s="51" t="n">
        <v>0</v>
      </c>
      <c r="G1057" s="51" t="n">
        <v>0</v>
      </c>
      <c r="H1057" s="51" t="n">
        <v>0</v>
      </c>
      <c r="I1057" s="52" t="n">
        <v>20</v>
      </c>
      <c r="J1057" s="52" t="n">
        <v>100</v>
      </c>
      <c r="K1057" s="52" t="n">
        <v>0</v>
      </c>
      <c r="L1057" s="52" t="n">
        <v>0</v>
      </c>
      <c r="M1057" s="52" t="n">
        <v>0</v>
      </c>
      <c r="N1057" s="53" t="n">
        <f aca="false">D1057*$D$16</f>
        <v>150</v>
      </c>
      <c r="O1057" s="53" t="n">
        <f aca="false">E1057*$E$16</f>
        <v>0</v>
      </c>
      <c r="P1057" s="53" t="n">
        <f aca="false">F1057*$F$16</f>
        <v>0</v>
      </c>
      <c r="Q1057" s="53" t="n">
        <f aca="false">G1057*$G$16</f>
        <v>0</v>
      </c>
      <c r="R1057" s="53" t="n">
        <f aca="false">H1057*$H$16</f>
        <v>0</v>
      </c>
      <c r="S1057" s="53" t="n">
        <f aca="false">(N1057/100)*(I1057*$I$16)+(N1057/100)*(J1057*$J$16)</f>
        <v>405</v>
      </c>
      <c r="T1057" s="53" t="n">
        <f aca="false">(O1057/100)*(K1057*$K$16)</f>
        <v>0</v>
      </c>
      <c r="U1057" s="53" t="n">
        <f aca="false">(P1057/100)*(K1057*$K$16)+(P1057/100)*(L1057*$L$16)</f>
        <v>0</v>
      </c>
      <c r="V1057" s="53" t="n">
        <f aca="false">(Q1057/100)*(L1057*$L$16)</f>
        <v>0</v>
      </c>
      <c r="W1057" s="53" t="n">
        <f aca="false">(R1057/100)*(K1057*$K$16)+(R1057/100)*(L1057*$L$16)</f>
        <v>0</v>
      </c>
      <c r="X1057" s="53" t="n">
        <f aca="false">N1057+S1057</f>
        <v>555</v>
      </c>
      <c r="Y1057" s="53" t="n">
        <f aca="false">O1057+T1057</f>
        <v>0</v>
      </c>
      <c r="Z1057" s="53" t="n">
        <f aca="false">P1057+U1057</f>
        <v>0</v>
      </c>
      <c r="AA1057" s="53" t="n">
        <f aca="false">Q1057+V1057</f>
        <v>0</v>
      </c>
      <c r="AB1057" s="53" t="n">
        <f aca="false">R1057+W1057</f>
        <v>0</v>
      </c>
      <c r="AC1057" s="54" t="n">
        <f aca="false">ROUND(X1057+Y1057+Z1057+AA1057+AB1057,1)</f>
        <v>555</v>
      </c>
      <c r="AD1057" s="55" t="n">
        <f aca="false">(ROUND(AC1057-AC1044,1)/AC1044)</f>
        <v>0.270604395604396</v>
      </c>
      <c r="AE1057" s="46"/>
      <c r="AF1057" s="47"/>
      <c r="AH1057" s="3"/>
    </row>
    <row r="1058" customFormat="false" ht="15" hidden="false" customHeight="false" outlineLevel="0" collapsed="false">
      <c r="A1058" s="48"/>
      <c r="B1058" s="61"/>
      <c r="C1058" s="50" t="s">
        <v>18</v>
      </c>
      <c r="D1058" s="51" t="n">
        <v>120</v>
      </c>
      <c r="E1058" s="51" t="n">
        <v>0</v>
      </c>
      <c r="F1058" s="51" t="n">
        <v>0</v>
      </c>
      <c r="G1058" s="51" t="n">
        <v>0</v>
      </c>
      <c r="H1058" s="51" t="n">
        <v>0</v>
      </c>
      <c r="I1058" s="52" t="n">
        <v>60</v>
      </c>
      <c r="J1058" s="52" t="n">
        <v>70</v>
      </c>
      <c r="K1058" s="52" t="n">
        <v>0</v>
      </c>
      <c r="L1058" s="52" t="n">
        <v>0</v>
      </c>
      <c r="M1058" s="52" t="n">
        <v>0</v>
      </c>
      <c r="N1058" s="53" t="n">
        <f aca="false">D1058*$D$17</f>
        <v>150</v>
      </c>
      <c r="O1058" s="53" t="n">
        <f aca="false">E1058*$E$17</f>
        <v>0</v>
      </c>
      <c r="P1058" s="53" t="n">
        <f aca="false">F1058*$F$17</f>
        <v>0</v>
      </c>
      <c r="Q1058" s="53" t="n">
        <f aca="false">G1058*$G$17</f>
        <v>0</v>
      </c>
      <c r="R1058" s="53" t="n">
        <f aca="false">H1058*$H$17</f>
        <v>0</v>
      </c>
      <c r="S1058" s="53" t="n">
        <f aca="false">(N1058/100)*(I1058*$I$17)+(N1058/100)*(J1058*$J$17)</f>
        <v>330</v>
      </c>
      <c r="T1058" s="53" t="n">
        <f aca="false">(O1058/100)*(K1058*$K$17)</f>
        <v>0</v>
      </c>
      <c r="U1058" s="53" t="n">
        <f aca="false">(P1058/100)*(K1058*$K$17)+(P1058/100)*(L1058*$L$17)</f>
        <v>0</v>
      </c>
      <c r="V1058" s="53" t="n">
        <f aca="false">(Q1058/100)*(L1058*$L$17)</f>
        <v>0</v>
      </c>
      <c r="W1058" s="53" t="n">
        <f aca="false">(R1058/100)*(K1058*$K$17)+(R1058/100)*(L1058*$L$17)</f>
        <v>0</v>
      </c>
      <c r="X1058" s="53" t="n">
        <f aca="false">N1058+S1058</f>
        <v>480</v>
      </c>
      <c r="Y1058" s="53" t="n">
        <f aca="false">O1058+T1058</f>
        <v>0</v>
      </c>
      <c r="Z1058" s="53" t="n">
        <f aca="false">P1058+U1058</f>
        <v>0</v>
      </c>
      <c r="AA1058" s="53" t="n">
        <f aca="false">Q1058+V1058</f>
        <v>0</v>
      </c>
      <c r="AB1058" s="53" t="n">
        <f aca="false">R1058+W1058</f>
        <v>0</v>
      </c>
      <c r="AC1058" s="54" t="n">
        <f aca="false">ROUND(X1058+Y1058+Z1058+AA1058+AB1058,1)</f>
        <v>480</v>
      </c>
      <c r="AD1058" s="55" t="n">
        <f aca="false">(ROUND(AC1058-AC1044,1)/AC1044)</f>
        <v>0.0989010989010989</v>
      </c>
      <c r="AE1058" s="46" t="s">
        <v>28</v>
      </c>
      <c r="AF1058" s="47"/>
      <c r="AH1058" s="3"/>
    </row>
    <row r="1059" customFormat="false" ht="15" hidden="false" customHeight="false" outlineLevel="0" collapsed="false">
      <c r="A1059" s="56" t="s">
        <v>19</v>
      </c>
      <c r="B1059" s="62" t="s">
        <v>115</v>
      </c>
      <c r="C1059" s="40" t="s">
        <v>50</v>
      </c>
      <c r="D1059" s="41" t="n">
        <v>110</v>
      </c>
      <c r="E1059" s="41" t="n">
        <v>0</v>
      </c>
      <c r="F1059" s="41" t="n">
        <v>0</v>
      </c>
      <c r="G1059" s="41" t="n">
        <v>0</v>
      </c>
      <c r="H1059" s="41" t="n">
        <v>60</v>
      </c>
      <c r="I1059" s="42" t="n">
        <v>20</v>
      </c>
      <c r="J1059" s="42" t="n">
        <v>30</v>
      </c>
      <c r="K1059" s="42" t="n">
        <v>20</v>
      </c>
      <c r="L1059" s="42" t="n">
        <v>20</v>
      </c>
      <c r="M1059" s="42" t="n">
        <v>0</v>
      </c>
      <c r="N1059" s="43" t="n">
        <f aca="false">D1059*$D$3</f>
        <v>143</v>
      </c>
      <c r="O1059" s="43" t="n">
        <f aca="false">E1059*$E$3</f>
        <v>0</v>
      </c>
      <c r="P1059" s="43" t="n">
        <f aca="false">F1059*$F$3</f>
        <v>0</v>
      </c>
      <c r="Q1059" s="43" t="n">
        <f aca="false">G1059*$G$3</f>
        <v>0</v>
      </c>
      <c r="R1059" s="43" t="n">
        <f aca="false">H1059*$H$3</f>
        <v>78</v>
      </c>
      <c r="S1059" s="43" t="n">
        <f aca="false">(N1059/100)*(I1059*$I$3)+(N1059/100)*(J1059*$J$3)</f>
        <v>143</v>
      </c>
      <c r="T1059" s="43" t="n">
        <f aca="false">(O1059/100)*(K1059*$K$3)</f>
        <v>0</v>
      </c>
      <c r="U1059" s="43" t="n">
        <f aca="false">(P1059/100)*(K1059*$K$3)+(P1059/100)*(L1059*$L$3)</f>
        <v>0</v>
      </c>
      <c r="V1059" s="43" t="n">
        <f aca="false">(Q1059/100)*(L1059*$L$3)</f>
        <v>0</v>
      </c>
      <c r="W1059" s="43" t="n">
        <f aca="false">(R1059/100)*(K1059*$K$3)+(R1059/100)*(L1059*$L$3)</f>
        <v>62.4</v>
      </c>
      <c r="X1059" s="43" t="n">
        <f aca="false">N1059+S1059</f>
        <v>286</v>
      </c>
      <c r="Y1059" s="43" t="n">
        <f aca="false">O1059+T1059</f>
        <v>0</v>
      </c>
      <c r="Z1059" s="43" t="n">
        <f aca="false">P1059+U1059</f>
        <v>0</v>
      </c>
      <c r="AA1059" s="43" t="n">
        <f aca="false">Q1059+V1059</f>
        <v>0</v>
      </c>
      <c r="AB1059" s="43" t="n">
        <f aca="false">R1059+W1059</f>
        <v>140.4</v>
      </c>
      <c r="AC1059" s="44" t="n">
        <f aca="false">ROUND(X1059+Y1059+Z1059+AA1059+AB1059,1)</f>
        <v>426.4</v>
      </c>
      <c r="AD1059" s="45"/>
      <c r="AE1059" s="46"/>
      <c r="AF1059" s="47"/>
      <c r="AH1059" s="3"/>
    </row>
    <row r="1060" customFormat="false" ht="15" hidden="false" customHeight="false" outlineLevel="0" collapsed="false">
      <c r="A1060" s="48" t="s">
        <v>29</v>
      </c>
      <c r="B1060" s="63" t="n">
        <v>16</v>
      </c>
      <c r="C1060" s="50" t="s">
        <v>5</v>
      </c>
      <c r="D1060" s="51" t="n">
        <v>110</v>
      </c>
      <c r="E1060" s="51" t="n">
        <v>0</v>
      </c>
      <c r="F1060" s="51" t="n">
        <v>0</v>
      </c>
      <c r="G1060" s="51" t="n">
        <v>0</v>
      </c>
      <c r="H1060" s="51" t="n">
        <v>60</v>
      </c>
      <c r="I1060" s="52" t="n">
        <v>30</v>
      </c>
      <c r="J1060" s="52" t="n">
        <v>50</v>
      </c>
      <c r="K1060" s="52" t="n">
        <v>20</v>
      </c>
      <c r="L1060" s="52" t="n">
        <v>20</v>
      </c>
      <c r="M1060" s="52" t="n">
        <v>0</v>
      </c>
      <c r="N1060" s="53" t="n">
        <f aca="false">D1060*$D$4</f>
        <v>137.5</v>
      </c>
      <c r="O1060" s="53" t="n">
        <f aca="false">E1060*$E$4</f>
        <v>0</v>
      </c>
      <c r="P1060" s="53" t="n">
        <f aca="false">F1060*$F$4</f>
        <v>0</v>
      </c>
      <c r="Q1060" s="53" t="n">
        <f aca="false">G1060*$G$4</f>
        <v>0</v>
      </c>
      <c r="R1060" s="53" t="n">
        <f aca="false">H1060*$H$4</f>
        <v>75</v>
      </c>
      <c r="S1060" s="53" t="n">
        <f aca="false">(N1060/100)*(I1060*$I$4)+(N1060/100)*(J1060*$J$4)</f>
        <v>220</v>
      </c>
      <c r="T1060" s="53" t="n">
        <f aca="false">(O1060/100)*(K1060*$K$4)</f>
        <v>0</v>
      </c>
      <c r="U1060" s="53" t="n">
        <f aca="false">(P1060/100)*(K1060*$K$4)+(P1060/100)*(L1060*$L$4)</f>
        <v>0</v>
      </c>
      <c r="V1060" s="53" t="n">
        <f aca="false">(Q1060/100)*(L1060*$L$4)</f>
        <v>0</v>
      </c>
      <c r="W1060" s="53" t="n">
        <f aca="false">(R1060/100)*(K1060*$K$4)+(R1060/100)*(L1060*$L$4)</f>
        <v>60</v>
      </c>
      <c r="X1060" s="53" t="n">
        <f aca="false">N1060+S1060</f>
        <v>357.5</v>
      </c>
      <c r="Y1060" s="53" t="n">
        <f aca="false">O1060+T1060</f>
        <v>0</v>
      </c>
      <c r="Z1060" s="53" t="n">
        <f aca="false">P1060+U1060</f>
        <v>0</v>
      </c>
      <c r="AA1060" s="53" t="n">
        <f aca="false">Q1060+V1060</f>
        <v>0</v>
      </c>
      <c r="AB1060" s="53" t="n">
        <f aca="false">R1060+W1060</f>
        <v>135</v>
      </c>
      <c r="AC1060" s="54" t="n">
        <f aca="false">ROUND(X1060+Y1060+Z1060+AA1060+AB1060,1)</f>
        <v>492.5</v>
      </c>
      <c r="AD1060" s="55" t="n">
        <f aca="false">(ROUND(AC1060-AC1059,1)/AC1059)</f>
        <v>0.155018761726079</v>
      </c>
      <c r="AE1060" s="46"/>
      <c r="AF1060" s="47"/>
      <c r="AH1060" s="3"/>
    </row>
    <row r="1061" customFormat="false" ht="15" hidden="false" customHeight="false" outlineLevel="0" collapsed="false">
      <c r="A1061" s="48" t="s">
        <v>30</v>
      </c>
      <c r="B1061" s="63" t="n">
        <v>24</v>
      </c>
      <c r="C1061" s="50" t="s">
        <v>6</v>
      </c>
      <c r="D1061" s="51" t="n">
        <v>110</v>
      </c>
      <c r="E1061" s="51" t="n">
        <v>0</v>
      </c>
      <c r="F1061" s="51" t="n">
        <v>0</v>
      </c>
      <c r="G1061" s="51" t="n">
        <v>0</v>
      </c>
      <c r="H1061" s="51" t="n">
        <v>60</v>
      </c>
      <c r="I1061" s="52" t="n">
        <v>20</v>
      </c>
      <c r="J1061" s="52" t="n">
        <v>30</v>
      </c>
      <c r="K1061" s="52" t="n">
        <v>20</v>
      </c>
      <c r="L1061" s="52" t="n">
        <v>20</v>
      </c>
      <c r="M1061" s="52" t="n">
        <v>0</v>
      </c>
      <c r="N1061" s="53" t="n">
        <f aca="false">D1061*$D$5</f>
        <v>143</v>
      </c>
      <c r="O1061" s="53" t="n">
        <f aca="false">E1061*$E$5</f>
        <v>0</v>
      </c>
      <c r="P1061" s="53" t="n">
        <f aca="false">F1061*$F$5</f>
        <v>0</v>
      </c>
      <c r="Q1061" s="53" t="n">
        <f aca="false">G1061*$G$5</f>
        <v>0</v>
      </c>
      <c r="R1061" s="53" t="n">
        <f aca="false">H1061*$H$5</f>
        <v>78</v>
      </c>
      <c r="S1061" s="53" t="n">
        <f aca="false">(N1061/100)*(I1061*$I$5)+(N1061/100)*(J1061*$J$5)</f>
        <v>143</v>
      </c>
      <c r="T1061" s="53" t="n">
        <f aca="false">(O1061/100)*(K1061*$K$5)</f>
        <v>0</v>
      </c>
      <c r="U1061" s="53" t="n">
        <f aca="false">(P1061/100)*(K1061*$K$5)+(P1061/100)*(L1061*$L$5)</f>
        <v>0</v>
      </c>
      <c r="V1061" s="53" t="n">
        <f aca="false">(Q1061/100)*(L1061*$L$5)</f>
        <v>0</v>
      </c>
      <c r="W1061" s="53" t="n">
        <f aca="false">(R1061/100)*(K1061*$K$5)+(R1061/100)*(L1061*$L$5)</f>
        <v>62.4</v>
      </c>
      <c r="X1061" s="53" t="n">
        <f aca="false">N1061+S1061</f>
        <v>286</v>
      </c>
      <c r="Y1061" s="53" t="n">
        <f aca="false">O1061+T1061</f>
        <v>0</v>
      </c>
      <c r="Z1061" s="53" t="n">
        <f aca="false">P1061+U1061</f>
        <v>0</v>
      </c>
      <c r="AA1061" s="53" t="n">
        <f aca="false">Q1061+V1061</f>
        <v>0</v>
      </c>
      <c r="AB1061" s="53" t="n">
        <f aca="false">R1061+W1061</f>
        <v>140.4</v>
      </c>
      <c r="AC1061" s="54" t="n">
        <f aca="false">ROUND(X1061+Y1061+Z1061+AA1061+AB1061,1)</f>
        <v>426.4</v>
      </c>
      <c r="AD1061" s="55" t="n">
        <f aca="false">(ROUND(AC1061-AC1059,1)/AC1059)</f>
        <v>0</v>
      </c>
      <c r="AE1061" s="46"/>
      <c r="AF1061" s="47"/>
      <c r="AH1061" s="3"/>
    </row>
    <row r="1062" customFormat="false" ht="15" hidden="false" customHeight="false" outlineLevel="0" collapsed="false">
      <c r="A1062" s="48" t="s">
        <v>31</v>
      </c>
      <c r="B1062" s="63" t="n">
        <v>16</v>
      </c>
      <c r="C1062" s="50" t="s">
        <v>7</v>
      </c>
      <c r="D1062" s="51" t="n">
        <v>110</v>
      </c>
      <c r="E1062" s="51" t="n">
        <v>0</v>
      </c>
      <c r="F1062" s="51" t="n">
        <v>0</v>
      </c>
      <c r="G1062" s="51" t="n">
        <v>0</v>
      </c>
      <c r="H1062" s="51" t="n">
        <v>60</v>
      </c>
      <c r="I1062" s="52" t="n">
        <v>20</v>
      </c>
      <c r="J1062" s="52" t="n">
        <v>30</v>
      </c>
      <c r="K1062" s="52" t="n">
        <v>20</v>
      </c>
      <c r="L1062" s="52" t="n">
        <v>20</v>
      </c>
      <c r="M1062" s="52" t="n">
        <v>0</v>
      </c>
      <c r="N1062" s="53" t="n">
        <f aca="false">D1062*$D$6</f>
        <v>143</v>
      </c>
      <c r="O1062" s="53" t="n">
        <f aca="false">E1062*$E$6</f>
        <v>0</v>
      </c>
      <c r="P1062" s="53" t="n">
        <f aca="false">F1062*$F$6</f>
        <v>0</v>
      </c>
      <c r="Q1062" s="53" t="n">
        <f aca="false">G1062*$G$6</f>
        <v>0</v>
      </c>
      <c r="R1062" s="53" t="n">
        <f aca="false">H1062*$H$6</f>
        <v>78</v>
      </c>
      <c r="S1062" s="53" t="n">
        <f aca="false">(N1062/100)*(I1062*$I$6)+(N1062/100)*(J1062*$J$6)</f>
        <v>143</v>
      </c>
      <c r="T1062" s="53" t="n">
        <f aca="false">(O1062/100)*(K1062*$K$6)</f>
        <v>0</v>
      </c>
      <c r="U1062" s="53" t="n">
        <f aca="false">(P1062/100)*(K1062*$K$6)+(P1062/100)*(L1062*$L$6)</f>
        <v>0</v>
      </c>
      <c r="V1062" s="53" t="n">
        <f aca="false">(Q1062/100)*(L1062*$L$6)</f>
        <v>0</v>
      </c>
      <c r="W1062" s="53" t="n">
        <f aca="false">(R1062/100)*(K1062*$K$6)+(R1062/100)*(L1062*$L$6)</f>
        <v>62.4</v>
      </c>
      <c r="X1062" s="53" t="n">
        <f aca="false">N1062+S1062</f>
        <v>286</v>
      </c>
      <c r="Y1062" s="53" t="n">
        <f aca="false">O1062+T1062</f>
        <v>0</v>
      </c>
      <c r="Z1062" s="53" t="n">
        <f aca="false">P1062+U1062</f>
        <v>0</v>
      </c>
      <c r="AA1062" s="53" t="n">
        <f aca="false">Q1062+V1062</f>
        <v>0</v>
      </c>
      <c r="AB1062" s="53" t="n">
        <f aca="false">R1062+W1062</f>
        <v>140.4</v>
      </c>
      <c r="AC1062" s="54" t="n">
        <f aca="false">ROUND(X1062+Y1062+Z1062+AA1062+AB1062,1)</f>
        <v>426.4</v>
      </c>
      <c r="AD1062" s="55" t="n">
        <f aca="false">(ROUND(AC1062-AC1059,1)/AC1059)</f>
        <v>0</v>
      </c>
      <c r="AE1062" s="46"/>
      <c r="AF1062" s="47"/>
      <c r="AH1062" s="3"/>
    </row>
    <row r="1063" customFormat="false" ht="15" hidden="false" customHeight="false" outlineLevel="0" collapsed="false">
      <c r="A1063" s="48" t="s">
        <v>32</v>
      </c>
      <c r="B1063" s="63" t="n">
        <v>16</v>
      </c>
      <c r="C1063" s="50" t="s">
        <v>8</v>
      </c>
      <c r="D1063" s="51" t="n">
        <v>110</v>
      </c>
      <c r="E1063" s="51" t="n">
        <v>0</v>
      </c>
      <c r="F1063" s="51" t="n">
        <v>0</v>
      </c>
      <c r="G1063" s="51" t="n">
        <v>0</v>
      </c>
      <c r="H1063" s="51" t="n">
        <v>60</v>
      </c>
      <c r="I1063" s="52" t="n">
        <v>20</v>
      </c>
      <c r="J1063" s="52" t="n">
        <v>30</v>
      </c>
      <c r="K1063" s="52" t="n">
        <v>20</v>
      </c>
      <c r="L1063" s="52" t="n">
        <v>20</v>
      </c>
      <c r="M1063" s="52" t="n">
        <v>0</v>
      </c>
      <c r="N1063" s="53" t="n">
        <f aca="false">D1063*$D$7</f>
        <v>143</v>
      </c>
      <c r="O1063" s="53" t="n">
        <f aca="false">E1063*$E$7</f>
        <v>0</v>
      </c>
      <c r="P1063" s="53" t="n">
        <f aca="false">F1063*$F$7</f>
        <v>0</v>
      </c>
      <c r="Q1063" s="53" t="n">
        <f aca="false">G1063*$G$7</f>
        <v>0</v>
      </c>
      <c r="R1063" s="53" t="n">
        <f aca="false">H1063*$H$7</f>
        <v>78</v>
      </c>
      <c r="S1063" s="53" t="n">
        <f aca="false">(N1063/100)*(I1063*$I$7)+(N1063/100)*(J1063*$J$7)</f>
        <v>143</v>
      </c>
      <c r="T1063" s="53" t="n">
        <f aca="false">(O1063/100)*(K1063*$K$7)</f>
        <v>0</v>
      </c>
      <c r="U1063" s="53" t="n">
        <f aca="false">(P1063/100)*(K1063*$K$7)+(P1063/100)*(L1063*$L$7)</f>
        <v>0</v>
      </c>
      <c r="V1063" s="53" t="n">
        <f aca="false">(Q1063/100)*(L1063*$L$7)</f>
        <v>0</v>
      </c>
      <c r="W1063" s="53" t="n">
        <f aca="false">(R1063/100)*(K1063*$K$7)+(R1063/100)*(L1063*$L$7)</f>
        <v>62.4</v>
      </c>
      <c r="X1063" s="53" t="n">
        <f aca="false">N1063+S1063</f>
        <v>286</v>
      </c>
      <c r="Y1063" s="53" t="n">
        <f aca="false">O1063+T1063</f>
        <v>0</v>
      </c>
      <c r="Z1063" s="53" t="n">
        <f aca="false">P1063+U1063</f>
        <v>0</v>
      </c>
      <c r="AA1063" s="53" t="n">
        <f aca="false">Q1063+V1063</f>
        <v>0</v>
      </c>
      <c r="AB1063" s="53" t="n">
        <f aca="false">R1063+W1063</f>
        <v>140.4</v>
      </c>
      <c r="AC1063" s="54" t="n">
        <f aca="false">ROUND(X1063+Y1063+Z1063+AA1063+AB1063,1)</f>
        <v>426.4</v>
      </c>
      <c r="AD1063" s="55" t="n">
        <f aca="false">(ROUND(AC1063-AC1059,1)/AC1059)</f>
        <v>0</v>
      </c>
      <c r="AE1063" s="46"/>
      <c r="AF1063" s="47"/>
      <c r="AH1063" s="3"/>
    </row>
    <row r="1064" customFormat="false" ht="15" hidden="false" customHeight="false" outlineLevel="0" collapsed="false">
      <c r="A1064" s="48" t="s">
        <v>33</v>
      </c>
      <c r="B1064" s="63"/>
      <c r="C1064" s="50" t="s">
        <v>9</v>
      </c>
      <c r="D1064" s="51" t="n">
        <v>110</v>
      </c>
      <c r="E1064" s="51" t="n">
        <v>0</v>
      </c>
      <c r="F1064" s="51" t="n">
        <v>0</v>
      </c>
      <c r="G1064" s="51" t="n">
        <v>0</v>
      </c>
      <c r="H1064" s="51" t="n">
        <v>60</v>
      </c>
      <c r="I1064" s="52" t="n">
        <v>20</v>
      </c>
      <c r="J1064" s="52" t="n">
        <v>30</v>
      </c>
      <c r="K1064" s="52" t="n">
        <v>20</v>
      </c>
      <c r="L1064" s="52" t="n">
        <v>20</v>
      </c>
      <c r="M1064" s="52" t="n">
        <v>0</v>
      </c>
      <c r="N1064" s="53" t="n">
        <f aca="false">D1064*$D$8</f>
        <v>143</v>
      </c>
      <c r="O1064" s="53" t="n">
        <f aca="false">E1064*$E$8</f>
        <v>0</v>
      </c>
      <c r="P1064" s="53" t="n">
        <f aca="false">F1064*$F$8</f>
        <v>0</v>
      </c>
      <c r="Q1064" s="53" t="n">
        <f aca="false">G1064*$G$8</f>
        <v>0</v>
      </c>
      <c r="R1064" s="53" t="n">
        <f aca="false">H1064*$H$8</f>
        <v>78</v>
      </c>
      <c r="S1064" s="53" t="n">
        <f aca="false">(N1064/100)*(I1064*$I$8)+(N1064/100)*(J1064*$J$8)</f>
        <v>143</v>
      </c>
      <c r="T1064" s="53" t="n">
        <f aca="false">(O1064/100)*(K1064*$K$8)</f>
        <v>0</v>
      </c>
      <c r="U1064" s="53" t="n">
        <f aca="false">(P1064/100)*(K1064*$K$8)+(P1064/100)*(L1064*$L$8)</f>
        <v>0</v>
      </c>
      <c r="V1064" s="53" t="n">
        <f aca="false">(Q1064/100)*(L1064*$L$8)</f>
        <v>0</v>
      </c>
      <c r="W1064" s="53" t="n">
        <f aca="false">(R1064/100)*(K1064*$K$8)+(R1064/100)*(L1064*$L$8)</f>
        <v>62.4</v>
      </c>
      <c r="X1064" s="53" t="n">
        <f aca="false">N1064+S1064</f>
        <v>286</v>
      </c>
      <c r="Y1064" s="53" t="n">
        <f aca="false">O1064+T1064</f>
        <v>0</v>
      </c>
      <c r="Z1064" s="53" t="n">
        <f aca="false">P1064+U1064</f>
        <v>0</v>
      </c>
      <c r="AA1064" s="53" t="n">
        <f aca="false">Q1064+V1064</f>
        <v>0</v>
      </c>
      <c r="AB1064" s="53" t="n">
        <f aca="false">R1064+W1064</f>
        <v>140.4</v>
      </c>
      <c r="AC1064" s="54" t="n">
        <f aca="false">ROUND(X1064+Y1064+Z1064+AA1064+AB1064,1)</f>
        <v>426.4</v>
      </c>
      <c r="AD1064" s="55" t="n">
        <f aca="false">(ROUND(AC1064-AC1059,1)/AC1059)</f>
        <v>0</v>
      </c>
      <c r="AE1064" s="46"/>
      <c r="AF1064" s="47"/>
      <c r="AH1064" s="3"/>
    </row>
    <row r="1065" customFormat="false" ht="15" hidden="false" customHeight="false" outlineLevel="0" collapsed="false">
      <c r="A1065" s="48" t="s">
        <v>34</v>
      </c>
      <c r="B1065" s="63"/>
      <c r="C1065" s="50" t="s">
        <v>10</v>
      </c>
      <c r="D1065" s="51" t="n">
        <v>55</v>
      </c>
      <c r="E1065" s="51" t="n">
        <v>110</v>
      </c>
      <c r="F1065" s="51" t="n">
        <v>0</v>
      </c>
      <c r="G1065" s="51" t="n">
        <v>0</v>
      </c>
      <c r="H1065" s="51" t="n">
        <v>0</v>
      </c>
      <c r="I1065" s="52" t="n">
        <v>20</v>
      </c>
      <c r="J1065" s="52" t="n">
        <v>30</v>
      </c>
      <c r="K1065" s="52" t="n">
        <v>130</v>
      </c>
      <c r="L1065" s="52" t="n">
        <v>0</v>
      </c>
      <c r="M1065" s="52" t="n">
        <v>0</v>
      </c>
      <c r="N1065" s="53" t="n">
        <f aca="false">D1065*$D$9</f>
        <v>68.75</v>
      </c>
      <c r="O1065" s="53" t="n">
        <f aca="false">E1065*$E$9</f>
        <v>137.5</v>
      </c>
      <c r="P1065" s="53" t="n">
        <f aca="false">F1065*$F$9</f>
        <v>0</v>
      </c>
      <c r="Q1065" s="53" t="n">
        <f aca="false">G1065*$G$9</f>
        <v>0</v>
      </c>
      <c r="R1065" s="53" t="n">
        <f aca="false">H1065*$H$9</f>
        <v>0</v>
      </c>
      <c r="S1065" s="53" t="n">
        <f aca="false">(N1065/100)*(I1065*$I$9)+(N1065/100)*(J1065*$J$9)</f>
        <v>34.375</v>
      </c>
      <c r="T1065" s="53" t="n">
        <f aca="false">(O1065/100)*(K1065*$K$9)</f>
        <v>250.25</v>
      </c>
      <c r="U1065" s="53" t="n">
        <f aca="false">(P1065/100)*(K1065*$K$9)+(P1065/100)*(L1065*$L$9)</f>
        <v>0</v>
      </c>
      <c r="V1065" s="53" t="n">
        <f aca="false">(Q1065/100)*(L1065*$L$9)</f>
        <v>0</v>
      </c>
      <c r="W1065" s="53" t="n">
        <f aca="false">(R1065/100)*(K1065*$K$9)+(R1065/100)*(L1065*$L$9)</f>
        <v>0</v>
      </c>
      <c r="X1065" s="53" t="n">
        <f aca="false">N1065+S1065</f>
        <v>103.125</v>
      </c>
      <c r="Y1065" s="53" t="n">
        <f aca="false">O1065+T1065</f>
        <v>387.75</v>
      </c>
      <c r="Z1065" s="53" t="n">
        <f aca="false">P1065+U1065</f>
        <v>0</v>
      </c>
      <c r="AA1065" s="53" t="n">
        <f aca="false">Q1065+V1065</f>
        <v>0</v>
      </c>
      <c r="AB1065" s="53" t="n">
        <f aca="false">R1065+W1065</f>
        <v>0</v>
      </c>
      <c r="AC1065" s="54" t="n">
        <f aca="false">ROUND(X1065+Y1065+Z1065+AA1065+AB1065,1)</f>
        <v>490.9</v>
      </c>
      <c r="AD1065" s="55" t="n">
        <f aca="false">(ROUND(AC1065-AC1059,1)/AC1059)</f>
        <v>0.151266416510319</v>
      </c>
      <c r="AE1065" s="46"/>
      <c r="AF1065" s="47"/>
      <c r="AH1065" s="3"/>
    </row>
    <row r="1066" customFormat="false" ht="15" hidden="false" customHeight="false" outlineLevel="0" collapsed="false">
      <c r="A1066" s="48" t="s">
        <v>35</v>
      </c>
      <c r="B1066" s="63"/>
      <c r="C1066" s="50" t="s">
        <v>11</v>
      </c>
      <c r="D1066" s="51" t="n">
        <v>55</v>
      </c>
      <c r="E1066" s="51" t="n">
        <v>0</v>
      </c>
      <c r="F1066" s="51" t="n">
        <v>110</v>
      </c>
      <c r="G1066" s="51" t="n">
        <v>0</v>
      </c>
      <c r="H1066" s="51" t="n">
        <v>0</v>
      </c>
      <c r="I1066" s="52" t="n">
        <v>20</v>
      </c>
      <c r="J1066" s="52" t="n">
        <v>30</v>
      </c>
      <c r="K1066" s="52" t="n">
        <v>65</v>
      </c>
      <c r="L1066" s="52" t="n">
        <v>65</v>
      </c>
      <c r="M1066" s="52" t="n">
        <v>0</v>
      </c>
      <c r="N1066" s="53" t="n">
        <f aca="false">D1066*$D$10</f>
        <v>68.75</v>
      </c>
      <c r="O1066" s="53" t="n">
        <f aca="false">E1066*$E$10</f>
        <v>0</v>
      </c>
      <c r="P1066" s="53" t="n">
        <f aca="false">F1066*$F$10</f>
        <v>137.5</v>
      </c>
      <c r="Q1066" s="53" t="n">
        <f aca="false">G1066*$G$10</f>
        <v>0</v>
      </c>
      <c r="R1066" s="53" t="n">
        <f aca="false">H1066*$H$10</f>
        <v>0</v>
      </c>
      <c r="S1066" s="53" t="n">
        <f aca="false">(N1066/100)*(I1066*$I$10)+(N1066/100)*(J1066*$J$10)</f>
        <v>34.375</v>
      </c>
      <c r="T1066" s="53" t="n">
        <f aca="false">(O1066/100)*(K1066*$J$10)</f>
        <v>0</v>
      </c>
      <c r="U1066" s="53" t="n">
        <f aca="false">(P1066/100)*(K1066*$K$10)+(P1066/100)*(L1066*$L$10)</f>
        <v>250.25</v>
      </c>
      <c r="V1066" s="53" t="n">
        <f aca="false">(Q1066/100)*(L1066*$L$10)</f>
        <v>0</v>
      </c>
      <c r="W1066" s="53" t="n">
        <f aca="false">(R1066/100)*(K1066*$K$10)+(R1066/100)*(L1066*$L$10)</f>
        <v>0</v>
      </c>
      <c r="X1066" s="53" t="n">
        <f aca="false">N1066+S1066</f>
        <v>103.125</v>
      </c>
      <c r="Y1066" s="53" t="n">
        <f aca="false">O1066+T1066</f>
        <v>0</v>
      </c>
      <c r="Z1066" s="53" t="n">
        <f aca="false">P1066+U1066</f>
        <v>387.75</v>
      </c>
      <c r="AA1066" s="53" t="n">
        <f aca="false">Q1066+V1066</f>
        <v>0</v>
      </c>
      <c r="AB1066" s="53" t="n">
        <f aca="false">R1066+W1066</f>
        <v>0</v>
      </c>
      <c r="AC1066" s="54" t="n">
        <f aca="false">ROUND(X1066+Y1066+Z1066+AA1066+AB1066,1)</f>
        <v>490.9</v>
      </c>
      <c r="AD1066" s="55" t="n">
        <f aca="false">(ROUND(AC1066-AC1059,1)/AC1059)</f>
        <v>0.151266416510319</v>
      </c>
      <c r="AE1066" s="46"/>
      <c r="AF1066" s="47"/>
      <c r="AH1066" s="3"/>
    </row>
    <row r="1067" customFormat="false" ht="15" hidden="false" customHeight="false" outlineLevel="0" collapsed="false">
      <c r="A1067" s="48" t="s">
        <v>36</v>
      </c>
      <c r="B1067" s="63"/>
      <c r="C1067" s="50" t="s">
        <v>12</v>
      </c>
      <c r="D1067" s="51" t="n">
        <v>55</v>
      </c>
      <c r="E1067" s="51" t="n">
        <v>0</v>
      </c>
      <c r="F1067" s="51" t="n">
        <v>0</v>
      </c>
      <c r="G1067" s="51" t="n">
        <v>110</v>
      </c>
      <c r="H1067" s="51" t="n">
        <v>0</v>
      </c>
      <c r="I1067" s="52" t="n">
        <v>20</v>
      </c>
      <c r="J1067" s="52" t="n">
        <v>30</v>
      </c>
      <c r="K1067" s="52" t="n">
        <v>0</v>
      </c>
      <c r="L1067" s="52" t="n">
        <v>130</v>
      </c>
      <c r="M1067" s="52" t="n">
        <v>0</v>
      </c>
      <c r="N1067" s="53" t="n">
        <f aca="false">D1067*$D$11</f>
        <v>68.75</v>
      </c>
      <c r="O1067" s="53" t="n">
        <f aca="false">E1067*$E$11</f>
        <v>0</v>
      </c>
      <c r="P1067" s="53" t="n">
        <f aca="false">F1067*$F$11</f>
        <v>0</v>
      </c>
      <c r="Q1067" s="53" t="n">
        <f aca="false">G1067*$G$11</f>
        <v>137.5</v>
      </c>
      <c r="R1067" s="53" t="n">
        <f aca="false">H1067*$H$11</f>
        <v>0</v>
      </c>
      <c r="S1067" s="53" t="n">
        <f aca="false">(N1067/100)*(I1067*$I$11)+(N1067/100)*(J1067*$J$11)</f>
        <v>34.375</v>
      </c>
      <c r="T1067" s="53" t="n">
        <f aca="false">(O1067/100)*(K1067*$K$11)</f>
        <v>0</v>
      </c>
      <c r="U1067" s="53" t="n">
        <f aca="false">(P1067/100)*(K1067*$K$11)+(P1067/100)*(L1067*$L$11)</f>
        <v>0</v>
      </c>
      <c r="V1067" s="53" t="n">
        <f aca="false">(Q1067/100)*(L1067*$L$11)</f>
        <v>250.25</v>
      </c>
      <c r="W1067" s="53" t="n">
        <f aca="false">(R1067/100)*(K1067*$K$11)+(R1067/100)*(L1067*$L$11)</f>
        <v>0</v>
      </c>
      <c r="X1067" s="53" t="n">
        <f aca="false">N1067+S1067</f>
        <v>103.125</v>
      </c>
      <c r="Y1067" s="53" t="n">
        <f aca="false">O1067+T1067</f>
        <v>0</v>
      </c>
      <c r="Z1067" s="53" t="n">
        <f aca="false">P1067+U1067</f>
        <v>0</v>
      </c>
      <c r="AA1067" s="53" t="n">
        <f aca="false">Q1067+V1067</f>
        <v>387.75</v>
      </c>
      <c r="AB1067" s="53" t="n">
        <f aca="false">R1067+W1067</f>
        <v>0</v>
      </c>
      <c r="AC1067" s="54" t="n">
        <f aca="false">ROUND(X1067+Y1067+Z1067+AA1067+AB1067,1)</f>
        <v>490.9</v>
      </c>
      <c r="AD1067" s="55" t="n">
        <f aca="false">(ROUND(AC1067-AC1059,1)/AC1059)</f>
        <v>0.151266416510319</v>
      </c>
      <c r="AE1067" s="46"/>
      <c r="AF1067" s="47"/>
      <c r="AH1067" s="3"/>
    </row>
    <row r="1068" customFormat="false" ht="15" hidden="false" customHeight="false" outlineLevel="0" collapsed="false">
      <c r="A1068" s="48" t="s">
        <v>37</v>
      </c>
      <c r="B1068" s="63"/>
      <c r="C1068" s="50" t="s">
        <v>13</v>
      </c>
      <c r="D1068" s="51" t="n">
        <v>55</v>
      </c>
      <c r="E1068" s="51" t="n">
        <v>0</v>
      </c>
      <c r="F1068" s="51" t="n">
        <v>0</v>
      </c>
      <c r="G1068" s="51" t="n">
        <v>0</v>
      </c>
      <c r="H1068" s="51" t="n">
        <v>110</v>
      </c>
      <c r="I1068" s="52" t="n">
        <v>20</v>
      </c>
      <c r="J1068" s="52" t="n">
        <v>30</v>
      </c>
      <c r="K1068" s="52" t="n">
        <v>75</v>
      </c>
      <c r="L1068" s="52" t="n">
        <v>75</v>
      </c>
      <c r="M1068" s="52" t="n">
        <v>0</v>
      </c>
      <c r="N1068" s="53" t="n">
        <f aca="false">D1068*$D$12</f>
        <v>68.75</v>
      </c>
      <c r="O1068" s="53" t="n">
        <f aca="false">E1068*$E$12</f>
        <v>0</v>
      </c>
      <c r="P1068" s="53" t="n">
        <f aca="false">F1068*$F$12</f>
        <v>0</v>
      </c>
      <c r="Q1068" s="53" t="n">
        <f aca="false">G1068*$G$12</f>
        <v>0</v>
      </c>
      <c r="R1068" s="53" t="n">
        <f aca="false">H1068*$H$12</f>
        <v>137.5</v>
      </c>
      <c r="S1068" s="53" t="n">
        <f aca="false">(N1068/100)*(I1068*$I$12)+(N1068/100)*(J1068*$J$12)</f>
        <v>34.375</v>
      </c>
      <c r="T1068" s="53" t="n">
        <f aca="false">(O1068/100)*(K1068*$K$12)</f>
        <v>0</v>
      </c>
      <c r="U1068" s="53" t="n">
        <f aca="false">(P1068/100)*(K1068*$K$12)+(P1068/100)*(L1068*$L$12)</f>
        <v>0</v>
      </c>
      <c r="V1068" s="53" t="n">
        <f aca="false">(Q1068/100)*(L1068*$L$12)</f>
        <v>0</v>
      </c>
      <c r="W1068" s="53" t="n">
        <f aca="false">(R1068/100)*(K1068*$K$12)+(R1068/100)*(L1068*$L$12)</f>
        <v>288.75</v>
      </c>
      <c r="X1068" s="53" t="n">
        <f aca="false">N1068+S1068</f>
        <v>103.125</v>
      </c>
      <c r="Y1068" s="53" t="n">
        <f aca="false">O1068+T1068</f>
        <v>0</v>
      </c>
      <c r="Z1068" s="53" t="n">
        <f aca="false">P1068+U1068</f>
        <v>0</v>
      </c>
      <c r="AA1068" s="53" t="n">
        <f aca="false">Q1068+V1068</f>
        <v>0</v>
      </c>
      <c r="AB1068" s="53" t="n">
        <f aca="false">R1068+W1068</f>
        <v>426.25</v>
      </c>
      <c r="AC1068" s="54" t="n">
        <f aca="false">ROUND(X1068+Y1068+Z1068+AA1068+AB1068,1)</f>
        <v>529.4</v>
      </c>
      <c r="AD1068" s="55" t="n">
        <f aca="false">(ROUND(AC1068-AC1059,1)/AC1059)</f>
        <v>0.24155722326454</v>
      </c>
      <c r="AE1068" s="46"/>
      <c r="AF1068" s="47"/>
      <c r="AH1068" s="3"/>
    </row>
    <row r="1069" customFormat="false" ht="15" hidden="false" customHeight="false" outlineLevel="0" collapsed="false">
      <c r="A1069" s="48" t="s">
        <v>38</v>
      </c>
      <c r="B1069" s="63"/>
      <c r="C1069" s="50" t="s">
        <v>14</v>
      </c>
      <c r="D1069" s="51" t="n">
        <v>110</v>
      </c>
      <c r="E1069" s="51" t="n">
        <v>0</v>
      </c>
      <c r="F1069" s="51" t="n">
        <v>0</v>
      </c>
      <c r="G1069" s="51" t="n">
        <v>0</v>
      </c>
      <c r="H1069" s="51" t="n">
        <v>60</v>
      </c>
      <c r="I1069" s="52" t="n">
        <v>20</v>
      </c>
      <c r="J1069" s="52" t="n">
        <v>30</v>
      </c>
      <c r="K1069" s="52" t="n">
        <v>20</v>
      </c>
      <c r="L1069" s="52" t="n">
        <v>20</v>
      </c>
      <c r="M1069" s="52" t="n">
        <v>40</v>
      </c>
      <c r="N1069" s="53" t="n">
        <f aca="false">D1069*$D$13</f>
        <v>137.5</v>
      </c>
      <c r="O1069" s="53" t="n">
        <f aca="false">E1069*$E$13</f>
        <v>0</v>
      </c>
      <c r="P1069" s="53" t="n">
        <f aca="false">F1069*$F$13</f>
        <v>0</v>
      </c>
      <c r="Q1069" s="53" t="n">
        <f aca="false">G1069*$G$13</f>
        <v>0</v>
      </c>
      <c r="R1069" s="53" t="n">
        <f aca="false">H1069*$H$13</f>
        <v>75</v>
      </c>
      <c r="S1069" s="53" t="n">
        <f aca="false">(N1069/100)*(I1069*$I$13)+(N1069/100)*(J1069*$J$13)+(N1069/100)*(M1069*$M$13)</f>
        <v>178.75</v>
      </c>
      <c r="T1069" s="53" t="n">
        <f aca="false">(O1069/100)*(K1069*$K$13)+(O1069/100)*(M1069*$M$13)</f>
        <v>0</v>
      </c>
      <c r="U1069" s="53" t="n">
        <f aca="false">(P1069/100)*(K1069*$K$13)+(P1069/100)*(L1069*$L$13)+(P1069/100)*(M1069*$M$13)</f>
        <v>0</v>
      </c>
      <c r="V1069" s="53" t="n">
        <f aca="false">(Q1069/100)*(L1069*$L$13)+(Q1069/100)*(M1069*$M$13)</f>
        <v>0</v>
      </c>
      <c r="W1069" s="53" t="n">
        <f aca="false">(R1069/100)*(K1069*$K$13)+(R1069/100)*(L1069*$L$13)+(R1069/100)*(M1069*$M$13)</f>
        <v>90</v>
      </c>
      <c r="X1069" s="53" t="n">
        <f aca="false">N1069+S1069</f>
        <v>316.25</v>
      </c>
      <c r="Y1069" s="53" t="n">
        <f aca="false">O1069+T1069</f>
        <v>0</v>
      </c>
      <c r="Z1069" s="53" t="n">
        <f aca="false">P1069+U1069</f>
        <v>0</v>
      </c>
      <c r="AA1069" s="53" t="n">
        <f aca="false">Q1069+V1069</f>
        <v>0</v>
      </c>
      <c r="AB1069" s="53" t="n">
        <f aca="false">R1069+W1069</f>
        <v>165</v>
      </c>
      <c r="AC1069" s="54" t="n">
        <f aca="false">ROUND(X1069+Y1069+Z1069+AA1069+AB1069,1)</f>
        <v>481.3</v>
      </c>
      <c r="AD1069" s="55" t="n">
        <f aca="false">(ROUND(AC1069-AC1059,1)/AC1059)</f>
        <v>0.12875234521576</v>
      </c>
      <c r="AE1069" s="46"/>
      <c r="AF1069" s="47"/>
      <c r="AH1069" s="3"/>
    </row>
    <row r="1070" customFormat="false" ht="15" hidden="false" customHeight="false" outlineLevel="0" collapsed="false">
      <c r="A1070" s="48" t="s">
        <v>39</v>
      </c>
      <c r="B1070" s="63"/>
      <c r="C1070" s="50" t="s">
        <v>15</v>
      </c>
      <c r="D1070" s="51" t="n">
        <v>110</v>
      </c>
      <c r="E1070" s="51" t="n">
        <v>0</v>
      </c>
      <c r="F1070" s="51" t="n">
        <v>0</v>
      </c>
      <c r="G1070" s="51" t="n">
        <v>0</v>
      </c>
      <c r="H1070" s="51" t="n">
        <v>0</v>
      </c>
      <c r="I1070" s="52" t="n">
        <v>20</v>
      </c>
      <c r="J1070" s="52" t="n">
        <v>30</v>
      </c>
      <c r="K1070" s="52" t="n">
        <v>100</v>
      </c>
      <c r="L1070" s="52" t="n">
        <v>0</v>
      </c>
      <c r="M1070" s="52" t="n">
        <v>0</v>
      </c>
      <c r="N1070" s="53" t="n">
        <f aca="false">D1070*$D$14</f>
        <v>137.5</v>
      </c>
      <c r="O1070" s="53" t="n">
        <f aca="false">E1070*$E$14</f>
        <v>0</v>
      </c>
      <c r="P1070" s="53" t="n">
        <f aca="false">F1070*$F$14</f>
        <v>0</v>
      </c>
      <c r="Q1070" s="53" t="n">
        <f aca="false">G1070*$G$14</f>
        <v>0</v>
      </c>
      <c r="R1070" s="53" t="n">
        <f aca="false">H1070*$H$14</f>
        <v>0</v>
      </c>
      <c r="S1070" s="53" t="n">
        <f aca="false">(N1070/100)*(I1070*$I$14)+(N1070/100)*(J1070*$J$14)+(N1070/100)*(K1070*$K$14)</f>
        <v>343.75</v>
      </c>
      <c r="T1070" s="53" t="n">
        <f aca="false">(O1070/100)*(K1070*$K$14)</f>
        <v>0</v>
      </c>
      <c r="U1070" s="53" t="n">
        <f aca="false">(P1070/100)*(K1070*$K$14)+(P1070/100)*(L1070*$L$14)</f>
        <v>0</v>
      </c>
      <c r="V1070" s="53" t="n">
        <f aca="false">(Q1070/100)*(L1070*$L$14)</f>
        <v>0</v>
      </c>
      <c r="W1070" s="53" t="n">
        <f aca="false">(R1070/100)*(K1070*$L$14)+(R1070/100)*(L1070*$M$14)</f>
        <v>0</v>
      </c>
      <c r="X1070" s="53" t="n">
        <f aca="false">N1070+S1070</f>
        <v>481.25</v>
      </c>
      <c r="Y1070" s="53" t="n">
        <f aca="false">O1070+T1070</f>
        <v>0</v>
      </c>
      <c r="Z1070" s="53" t="n">
        <f aca="false">P1070+U1070</f>
        <v>0</v>
      </c>
      <c r="AA1070" s="53" t="n">
        <f aca="false">Q1070+V1070</f>
        <v>0</v>
      </c>
      <c r="AB1070" s="53" t="n">
        <f aca="false">R1070+W1070</f>
        <v>0</v>
      </c>
      <c r="AC1070" s="54" t="n">
        <f aca="false">ROUND(X1070+Y1070+Z1070+AA1070+AB1070,1)</f>
        <v>481.3</v>
      </c>
      <c r="AD1070" s="55" t="n">
        <f aca="false">(ROUND(AC1070-AC1059,1)/AC1059)</f>
        <v>0.12875234521576</v>
      </c>
      <c r="AE1070" s="46"/>
      <c r="AF1070" s="47"/>
      <c r="AH1070" s="3"/>
    </row>
    <row r="1071" customFormat="false" ht="15" hidden="false" customHeight="false" outlineLevel="0" collapsed="false">
      <c r="A1071" s="48"/>
      <c r="B1071" s="63"/>
      <c r="C1071" s="50" t="s">
        <v>16</v>
      </c>
      <c r="D1071" s="51" t="n">
        <v>110</v>
      </c>
      <c r="E1071" s="51" t="n">
        <v>0</v>
      </c>
      <c r="F1071" s="51" t="n">
        <v>0</v>
      </c>
      <c r="G1071" s="51" t="n">
        <v>0</v>
      </c>
      <c r="H1071" s="51" t="n">
        <v>0</v>
      </c>
      <c r="I1071" s="52" t="n">
        <v>20</v>
      </c>
      <c r="J1071" s="52" t="n">
        <v>30</v>
      </c>
      <c r="K1071" s="52" t="n">
        <v>0</v>
      </c>
      <c r="L1071" s="52" t="n">
        <v>100</v>
      </c>
      <c r="M1071" s="52" t="n">
        <v>0</v>
      </c>
      <c r="N1071" s="53" t="n">
        <f aca="false">D1071*$D$15</f>
        <v>137.5</v>
      </c>
      <c r="O1071" s="53" t="n">
        <f aca="false">E1071*$E$15</f>
        <v>0</v>
      </c>
      <c r="P1071" s="53" t="n">
        <f aca="false">F1071*$F$15</f>
        <v>0</v>
      </c>
      <c r="Q1071" s="53" t="n">
        <f aca="false">G1071*$G$15</f>
        <v>0</v>
      </c>
      <c r="R1071" s="53" t="n">
        <f aca="false">H1071*$H$15</f>
        <v>0</v>
      </c>
      <c r="S1071" s="53" t="n">
        <f aca="false">(N1071/100)*(I1071*$I$15)+(N1071/100)*(J1071*$J$15)+(N1071/100)*(L1071*$L$15)</f>
        <v>343.75</v>
      </c>
      <c r="T1071" s="53" t="n">
        <f aca="false">(O1071/100)*(K1071*$K$15)</f>
        <v>0</v>
      </c>
      <c r="U1071" s="53" t="n">
        <f aca="false">(P1071/100)*(K1071*$K$15)+(P1071/100)*(L1071*$L$15)</f>
        <v>0</v>
      </c>
      <c r="V1071" s="53" t="n">
        <f aca="false">(Q1071/100)*(L1071*$L$15)</f>
        <v>0</v>
      </c>
      <c r="W1071" s="53" t="n">
        <f aca="false">(R1071/100)*(K1071*$K$15)+(R1071/100)*(L1071*$L$15)</f>
        <v>0</v>
      </c>
      <c r="X1071" s="53" t="n">
        <f aca="false">N1071+S1071</f>
        <v>481.25</v>
      </c>
      <c r="Y1071" s="53" t="n">
        <f aca="false">O1071+T1071</f>
        <v>0</v>
      </c>
      <c r="Z1071" s="53" t="n">
        <f aca="false">P1071+U1071</f>
        <v>0</v>
      </c>
      <c r="AA1071" s="53" t="n">
        <f aca="false">Q1071+V1071</f>
        <v>0</v>
      </c>
      <c r="AB1071" s="53" t="n">
        <f aca="false">R1071+W1071</f>
        <v>0</v>
      </c>
      <c r="AC1071" s="54" t="n">
        <f aca="false">ROUND(X1071+Y1071+Z1071+AA1071+AB1071,1)</f>
        <v>481.3</v>
      </c>
      <c r="AD1071" s="55" t="n">
        <f aca="false">(ROUND(AC1071-AC1059,1)/AC1059)</f>
        <v>0.12875234521576</v>
      </c>
      <c r="AE1071" s="46"/>
      <c r="AF1071" s="47"/>
      <c r="AH1071" s="3"/>
    </row>
    <row r="1072" customFormat="false" ht="15" hidden="false" customHeight="false" outlineLevel="0" collapsed="false">
      <c r="A1072" s="48"/>
      <c r="B1072" s="63"/>
      <c r="C1072" s="50" t="s">
        <v>17</v>
      </c>
      <c r="D1072" s="51" t="n">
        <v>110</v>
      </c>
      <c r="E1072" s="51" t="n">
        <v>0</v>
      </c>
      <c r="F1072" s="51" t="n">
        <v>0</v>
      </c>
      <c r="G1072" s="51" t="n">
        <v>0</v>
      </c>
      <c r="H1072" s="51" t="n">
        <v>60</v>
      </c>
      <c r="I1072" s="52" t="n">
        <v>20</v>
      </c>
      <c r="J1072" s="52" t="n">
        <v>75</v>
      </c>
      <c r="K1072" s="52" t="n">
        <v>20</v>
      </c>
      <c r="L1072" s="52" t="n">
        <v>20</v>
      </c>
      <c r="M1072" s="52" t="n">
        <v>0</v>
      </c>
      <c r="N1072" s="53" t="n">
        <f aca="false">D1072*$D$16</f>
        <v>137.5</v>
      </c>
      <c r="O1072" s="53" t="n">
        <f aca="false">E1072*$E$16</f>
        <v>0</v>
      </c>
      <c r="P1072" s="53" t="n">
        <f aca="false">F1072*$F$16</f>
        <v>0</v>
      </c>
      <c r="Q1072" s="53" t="n">
        <f aca="false">G1072*$G$16</f>
        <v>0</v>
      </c>
      <c r="R1072" s="53" t="n">
        <f aca="false">H1072*$H$16</f>
        <v>75</v>
      </c>
      <c r="S1072" s="53" t="n">
        <f aca="false">(N1072/100)*(I1072*$I$16)+(N1072/100)*(J1072*$J$16)</f>
        <v>285.3125</v>
      </c>
      <c r="T1072" s="53" t="n">
        <f aca="false">(O1072/100)*(K1072*$K$16)</f>
        <v>0</v>
      </c>
      <c r="U1072" s="53" t="n">
        <f aca="false">(P1072/100)*(K1072*$K$16)+(P1072/100)*(L1072*$L$16)</f>
        <v>0</v>
      </c>
      <c r="V1072" s="53" t="n">
        <f aca="false">(Q1072/100)*(L1072*$L$16)</f>
        <v>0</v>
      </c>
      <c r="W1072" s="53" t="n">
        <f aca="false">(R1072/100)*(K1072*$K$16)+(R1072/100)*(L1072*$L$16)</f>
        <v>30</v>
      </c>
      <c r="X1072" s="53" t="n">
        <f aca="false">N1072+S1072</f>
        <v>422.8125</v>
      </c>
      <c r="Y1072" s="53" t="n">
        <f aca="false">O1072+T1072</f>
        <v>0</v>
      </c>
      <c r="Z1072" s="53" t="n">
        <f aca="false">P1072+U1072</f>
        <v>0</v>
      </c>
      <c r="AA1072" s="53" t="n">
        <f aca="false">Q1072+V1072</f>
        <v>0</v>
      </c>
      <c r="AB1072" s="53" t="n">
        <f aca="false">R1072+W1072</f>
        <v>105</v>
      </c>
      <c r="AC1072" s="54" t="n">
        <f aca="false">ROUND(X1072+Y1072+Z1072+AA1072+AB1072,1)</f>
        <v>527.8</v>
      </c>
      <c r="AD1072" s="55" t="n">
        <f aca="false">(ROUND(AC1072-AC1059,1)/AC1059)</f>
        <v>0.23780487804878</v>
      </c>
      <c r="AE1072" s="46" t="s">
        <v>28</v>
      </c>
      <c r="AF1072" s="47"/>
      <c r="AH1072" s="3"/>
    </row>
    <row r="1073" customFormat="false" ht="15" hidden="false" customHeight="false" outlineLevel="0" collapsed="false">
      <c r="A1073" s="48"/>
      <c r="B1073" s="63"/>
      <c r="C1073" s="50" t="s">
        <v>18</v>
      </c>
      <c r="D1073" s="51" t="n">
        <v>110</v>
      </c>
      <c r="E1073" s="51" t="n">
        <v>0</v>
      </c>
      <c r="F1073" s="51" t="n">
        <v>0</v>
      </c>
      <c r="G1073" s="51" t="n">
        <v>0</v>
      </c>
      <c r="H1073" s="51" t="n">
        <v>60</v>
      </c>
      <c r="I1073" s="52" t="n">
        <v>55</v>
      </c>
      <c r="J1073" s="52" t="n">
        <v>30</v>
      </c>
      <c r="K1073" s="52" t="n">
        <v>20</v>
      </c>
      <c r="L1073" s="52" t="n">
        <v>20</v>
      </c>
      <c r="M1073" s="52" t="n">
        <v>0</v>
      </c>
      <c r="N1073" s="53" t="n">
        <f aca="false">D1073*$D$17</f>
        <v>137.5</v>
      </c>
      <c r="O1073" s="53" t="n">
        <f aca="false">E1073*$E$17</f>
        <v>0</v>
      </c>
      <c r="P1073" s="53" t="n">
        <f aca="false">F1073*$F$17</f>
        <v>0</v>
      </c>
      <c r="Q1073" s="53" t="n">
        <f aca="false">G1073*$G$17</f>
        <v>0</v>
      </c>
      <c r="R1073" s="53" t="n">
        <f aca="false">H1073*$H$17</f>
        <v>75</v>
      </c>
      <c r="S1073" s="53" t="n">
        <f aca="false">(N1073/100)*(I1073*$I$17)+(N1073/100)*(J1073*$J$17)</f>
        <v>230.3125</v>
      </c>
      <c r="T1073" s="53" t="n">
        <f aca="false">(O1073/100)*(K1073*$K$17)</f>
        <v>0</v>
      </c>
      <c r="U1073" s="53" t="n">
        <f aca="false">(P1073/100)*(K1073*$K$17)+(P1073/100)*(L1073*$L$17)</f>
        <v>0</v>
      </c>
      <c r="V1073" s="53" t="n">
        <f aca="false">(Q1073/100)*(L1073*$L$17)</f>
        <v>0</v>
      </c>
      <c r="W1073" s="53" t="n">
        <f aca="false">(R1073/100)*(K1073*$K$17)+(R1073/100)*(L1073*$L$17)</f>
        <v>30</v>
      </c>
      <c r="X1073" s="53" t="n">
        <f aca="false">N1073+S1073</f>
        <v>367.8125</v>
      </c>
      <c r="Y1073" s="53" t="n">
        <f aca="false">O1073+T1073</f>
        <v>0</v>
      </c>
      <c r="Z1073" s="53" t="n">
        <f aca="false">P1073+U1073</f>
        <v>0</v>
      </c>
      <c r="AA1073" s="53" t="n">
        <f aca="false">Q1073+V1073</f>
        <v>0</v>
      </c>
      <c r="AB1073" s="53" t="n">
        <f aca="false">R1073+W1073</f>
        <v>105</v>
      </c>
      <c r="AC1073" s="54" t="n">
        <f aca="false">ROUND(X1073+Y1073+Z1073+AA1073+AB1073,1)</f>
        <v>472.8</v>
      </c>
      <c r="AD1073" s="55" t="n">
        <f aca="false">(ROUND(AC1073-AC1059,1)/AC1059)</f>
        <v>0.108818011257036</v>
      </c>
      <c r="AE1073" s="46"/>
      <c r="AF1073" s="47"/>
      <c r="AH1073" s="3"/>
    </row>
    <row r="1074" customFormat="false" ht="15" hidden="false" customHeight="false" outlineLevel="0" collapsed="false">
      <c r="A1074" s="56" t="s">
        <v>19</v>
      </c>
      <c r="B1074" s="60" t="s">
        <v>116</v>
      </c>
      <c r="C1074" s="40" t="s">
        <v>50</v>
      </c>
      <c r="D1074" s="41" t="n">
        <v>100</v>
      </c>
      <c r="E1074" s="41" t="n">
        <v>0</v>
      </c>
      <c r="F1074" s="41" t="n">
        <v>0</v>
      </c>
      <c r="G1074" s="41" t="n">
        <v>0</v>
      </c>
      <c r="H1074" s="41" t="n">
        <v>0</v>
      </c>
      <c r="I1074" s="42" t="n">
        <v>40</v>
      </c>
      <c r="J1074" s="42" t="n">
        <v>20</v>
      </c>
      <c r="K1074" s="42" t="n">
        <v>0</v>
      </c>
      <c r="L1074" s="42" t="n">
        <v>60</v>
      </c>
      <c r="M1074" s="42" t="n">
        <v>0</v>
      </c>
      <c r="N1074" s="43" t="n">
        <f aca="false">D1074*$D$3</f>
        <v>130</v>
      </c>
      <c r="O1074" s="43" t="n">
        <f aca="false">E1074*$E$3</f>
        <v>0</v>
      </c>
      <c r="P1074" s="43" t="n">
        <f aca="false">F1074*$F$3</f>
        <v>0</v>
      </c>
      <c r="Q1074" s="43" t="n">
        <f aca="false">G1074*$G$3</f>
        <v>0</v>
      </c>
      <c r="R1074" s="43" t="n">
        <f aca="false">H1074*$H$3</f>
        <v>0</v>
      </c>
      <c r="S1074" s="43" t="n">
        <f aca="false">(N1074/100)*(I1074*$I$3)+(N1074/100)*(J1074*$J$3)+(N1074/100)*(L1074*$L$3)</f>
        <v>312</v>
      </c>
      <c r="T1074" s="43" t="n">
        <f aca="false">(O1074/100)*(K1074*$K$3)</f>
        <v>0</v>
      </c>
      <c r="U1074" s="43" t="n">
        <f aca="false">(P1074/100)*(K1074*$K$3)+(P1074/100)*(L1074*$L$3)</f>
        <v>0</v>
      </c>
      <c r="V1074" s="43" t="n">
        <f aca="false">(Q1074/100)*(L1074*$L$3)</f>
        <v>0</v>
      </c>
      <c r="W1074" s="43" t="n">
        <f aca="false">(R1074/100)*(K1074*$K$3)+(R1074/100)*(L1074*$L$3)</f>
        <v>0</v>
      </c>
      <c r="X1074" s="43" t="n">
        <f aca="false">N1074+S1074</f>
        <v>442</v>
      </c>
      <c r="Y1074" s="43" t="n">
        <f aca="false">O1074+T1074</f>
        <v>0</v>
      </c>
      <c r="Z1074" s="43" t="n">
        <f aca="false">P1074+U1074</f>
        <v>0</v>
      </c>
      <c r="AA1074" s="43" t="n">
        <f aca="false">Q1074+V1074</f>
        <v>0</v>
      </c>
      <c r="AB1074" s="43" t="n">
        <f aca="false">R1074+W1074</f>
        <v>0</v>
      </c>
      <c r="AC1074" s="44" t="n">
        <f aca="false">ROUND(X1074+Y1074+Z1074+AA1074+AB1074,1)</f>
        <v>442</v>
      </c>
      <c r="AD1074" s="45" t="s">
        <v>16</v>
      </c>
      <c r="AE1074" s="46"/>
      <c r="AF1074" s="47"/>
      <c r="AH1074" s="3"/>
    </row>
    <row r="1075" customFormat="false" ht="15" hidden="false" customHeight="false" outlineLevel="0" collapsed="false">
      <c r="A1075" s="48" t="s">
        <v>29</v>
      </c>
      <c r="B1075" s="61" t="n">
        <v>16</v>
      </c>
      <c r="C1075" s="50" t="s">
        <v>5</v>
      </c>
      <c r="D1075" s="51" t="n">
        <v>100</v>
      </c>
      <c r="E1075" s="51" t="n">
        <v>0</v>
      </c>
      <c r="F1075" s="51" t="n">
        <v>0</v>
      </c>
      <c r="G1075" s="51" t="n">
        <v>0</v>
      </c>
      <c r="H1075" s="51" t="n">
        <v>0</v>
      </c>
      <c r="I1075" s="52" t="n">
        <v>60</v>
      </c>
      <c r="J1075" s="52" t="n">
        <v>30</v>
      </c>
      <c r="K1075" s="52" t="n">
        <v>0</v>
      </c>
      <c r="L1075" s="52" t="n">
        <v>60</v>
      </c>
      <c r="M1075" s="52" t="n">
        <v>0</v>
      </c>
      <c r="N1075" s="53" t="n">
        <f aca="false">D1075*$D$4</f>
        <v>125</v>
      </c>
      <c r="O1075" s="53" t="n">
        <f aca="false">E1075*$E$4</f>
        <v>0</v>
      </c>
      <c r="P1075" s="53" t="n">
        <f aca="false">F1075*$F$4</f>
        <v>0</v>
      </c>
      <c r="Q1075" s="53" t="n">
        <f aca="false">G1075*$G$4</f>
        <v>0</v>
      </c>
      <c r="R1075" s="53" t="n">
        <f aca="false">H1075*$H$4</f>
        <v>0</v>
      </c>
      <c r="S1075" s="53" t="n">
        <f aca="false">(N1075/100)*(I1075*$I$4)+(N1075/100)*(J1075*$J$4)+(N1075/100)*(L1075*$L$4)</f>
        <v>375</v>
      </c>
      <c r="T1075" s="53" t="n">
        <f aca="false">(O1075/100)*(K1075*$K$4)</f>
        <v>0</v>
      </c>
      <c r="U1075" s="53" t="n">
        <f aca="false">(P1075/100)*(K1075*$K$4)+(P1075/100)*(L1075*$L$4)</f>
        <v>0</v>
      </c>
      <c r="V1075" s="53" t="n">
        <f aca="false">(Q1075/100)*(L1075*$L$4)</f>
        <v>0</v>
      </c>
      <c r="W1075" s="53" t="n">
        <f aca="false">(R1075/100)*(K1075*$K$4)+(R1075/100)*(L1075*$L$4)</f>
        <v>0</v>
      </c>
      <c r="X1075" s="53" t="n">
        <f aca="false">N1075+S1075</f>
        <v>500</v>
      </c>
      <c r="Y1075" s="53" t="n">
        <f aca="false">O1075+T1075</f>
        <v>0</v>
      </c>
      <c r="Z1075" s="53" t="n">
        <f aca="false">P1075+U1075</f>
        <v>0</v>
      </c>
      <c r="AA1075" s="53" t="n">
        <f aca="false">Q1075+V1075</f>
        <v>0</v>
      </c>
      <c r="AB1075" s="53" t="n">
        <f aca="false">R1075+W1075</f>
        <v>0</v>
      </c>
      <c r="AC1075" s="54" t="n">
        <f aca="false">ROUND(X1075+Y1075+Z1075+AA1075+AB1075,1)</f>
        <v>500</v>
      </c>
      <c r="AD1075" s="55" t="n">
        <f aca="false">(ROUND(AC1075-AC1074,1)/AC1074)</f>
        <v>0.131221719457014</v>
      </c>
      <c r="AE1075" s="46"/>
      <c r="AF1075" s="47"/>
      <c r="AH1075" s="3"/>
    </row>
    <row r="1076" customFormat="false" ht="15" hidden="false" customHeight="false" outlineLevel="0" collapsed="false">
      <c r="A1076" s="48" t="s">
        <v>30</v>
      </c>
      <c r="B1076" s="61" t="n">
        <v>8</v>
      </c>
      <c r="C1076" s="50" t="s">
        <v>6</v>
      </c>
      <c r="D1076" s="51" t="n">
        <v>100</v>
      </c>
      <c r="E1076" s="51" t="n">
        <v>0</v>
      </c>
      <c r="F1076" s="51" t="n">
        <v>0</v>
      </c>
      <c r="G1076" s="51" t="n">
        <v>0</v>
      </c>
      <c r="H1076" s="51" t="n">
        <v>0</v>
      </c>
      <c r="I1076" s="52" t="n">
        <v>40</v>
      </c>
      <c r="J1076" s="52" t="n">
        <v>20</v>
      </c>
      <c r="K1076" s="52" t="n">
        <v>0</v>
      </c>
      <c r="L1076" s="52" t="n">
        <v>60</v>
      </c>
      <c r="M1076" s="52" t="n">
        <v>0</v>
      </c>
      <c r="N1076" s="53" t="n">
        <f aca="false">D1076*$D$5</f>
        <v>130</v>
      </c>
      <c r="O1076" s="53" t="n">
        <f aca="false">E1076*$E$5</f>
        <v>0</v>
      </c>
      <c r="P1076" s="53" t="n">
        <f aca="false">F1076*$F$5</f>
        <v>0</v>
      </c>
      <c r="Q1076" s="53" t="n">
        <f aca="false">G1076*$G$5</f>
        <v>0</v>
      </c>
      <c r="R1076" s="53" t="n">
        <f aca="false">H1076*$H$5</f>
        <v>0</v>
      </c>
      <c r="S1076" s="53" t="n">
        <f aca="false">(N1076/100)*(I1076*$I$5)+(N1076/100)*(J1076*$J$5)+(N1076/100)*(L1076*$L$5)</f>
        <v>312</v>
      </c>
      <c r="T1076" s="53" t="n">
        <f aca="false">(O1076/100)*(K1076*$K$5)</f>
        <v>0</v>
      </c>
      <c r="U1076" s="53" t="n">
        <f aca="false">(P1076/100)*(K1076*$K$5)+(P1076/100)*(L1076*$L$5)</f>
        <v>0</v>
      </c>
      <c r="V1076" s="53" t="n">
        <f aca="false">(Q1076/100)*(L1076*$L$5)</f>
        <v>0</v>
      </c>
      <c r="W1076" s="53" t="n">
        <f aca="false">(R1076/100)*(K1076*$K$5)+(R1076/100)*(L1076*$L$5)</f>
        <v>0</v>
      </c>
      <c r="X1076" s="53" t="n">
        <f aca="false">N1076+S1076</f>
        <v>442</v>
      </c>
      <c r="Y1076" s="53" t="n">
        <f aca="false">O1076+T1076</f>
        <v>0</v>
      </c>
      <c r="Z1076" s="53" t="n">
        <f aca="false">P1076+U1076</f>
        <v>0</v>
      </c>
      <c r="AA1076" s="53" t="n">
        <f aca="false">Q1076+V1076</f>
        <v>0</v>
      </c>
      <c r="AB1076" s="53" t="n">
        <f aca="false">R1076+W1076</f>
        <v>0</v>
      </c>
      <c r="AC1076" s="54" t="n">
        <f aca="false">ROUND(X1076+Y1076+Z1076+AA1076+AB1076,1)</f>
        <v>442</v>
      </c>
      <c r="AD1076" s="55" t="n">
        <f aca="false">(ROUND(AC1076-AC1074,1)/AC1074)</f>
        <v>0</v>
      </c>
      <c r="AE1076" s="46"/>
      <c r="AF1076" s="47"/>
      <c r="AH1076" s="3"/>
    </row>
    <row r="1077" customFormat="false" ht="15" hidden="false" customHeight="false" outlineLevel="0" collapsed="false">
      <c r="A1077" s="48" t="s">
        <v>31</v>
      </c>
      <c r="B1077" s="61" t="n">
        <v>0</v>
      </c>
      <c r="C1077" s="50" t="s">
        <v>7</v>
      </c>
      <c r="D1077" s="51" t="n">
        <v>100</v>
      </c>
      <c r="E1077" s="51" t="n">
        <v>0</v>
      </c>
      <c r="F1077" s="51" t="n">
        <v>0</v>
      </c>
      <c r="G1077" s="51" t="n">
        <v>0</v>
      </c>
      <c r="H1077" s="51" t="n">
        <v>0</v>
      </c>
      <c r="I1077" s="52" t="n">
        <v>40</v>
      </c>
      <c r="J1077" s="52" t="n">
        <v>20</v>
      </c>
      <c r="K1077" s="52" t="n">
        <v>0</v>
      </c>
      <c r="L1077" s="52" t="n">
        <v>60</v>
      </c>
      <c r="M1077" s="52" t="n">
        <v>0</v>
      </c>
      <c r="N1077" s="53" t="n">
        <f aca="false">D1077*$D$6</f>
        <v>130</v>
      </c>
      <c r="O1077" s="53" t="n">
        <f aca="false">E1077*$E$6</f>
        <v>0</v>
      </c>
      <c r="P1077" s="53" t="n">
        <f aca="false">F1077*$F$6</f>
        <v>0</v>
      </c>
      <c r="Q1077" s="53" t="n">
        <f aca="false">G1077*$G$6</f>
        <v>0</v>
      </c>
      <c r="R1077" s="53" t="n">
        <f aca="false">H1077*$H$6</f>
        <v>0</v>
      </c>
      <c r="S1077" s="53" t="n">
        <f aca="false">(N1077/100)*(I1077*$I$6)+(N1077/100)*(J1077*$J$6)+(N1077/100)*(L1077*$L$6)</f>
        <v>312</v>
      </c>
      <c r="T1077" s="53" t="n">
        <f aca="false">(O1077/100)*(K1077*$K$6)</f>
        <v>0</v>
      </c>
      <c r="U1077" s="53" t="n">
        <f aca="false">(P1077/100)*(K1077*$K$6)+(P1077/100)*(L1077*$L$6)</f>
        <v>0</v>
      </c>
      <c r="V1077" s="53" t="n">
        <f aca="false">(Q1077/100)*(L1077*$L$6)</f>
        <v>0</v>
      </c>
      <c r="W1077" s="53" t="n">
        <f aca="false">(R1077/100)*(K1077*$K$6)+(R1077/100)*(L1077*$L$6)</f>
        <v>0</v>
      </c>
      <c r="X1077" s="53" t="n">
        <f aca="false">N1077+S1077</f>
        <v>442</v>
      </c>
      <c r="Y1077" s="53" t="n">
        <f aca="false">O1077+T1077</f>
        <v>0</v>
      </c>
      <c r="Z1077" s="53" t="n">
        <f aca="false">P1077+U1077</f>
        <v>0</v>
      </c>
      <c r="AA1077" s="53" t="n">
        <f aca="false">Q1077+V1077</f>
        <v>0</v>
      </c>
      <c r="AB1077" s="53" t="n">
        <f aca="false">R1077+W1077</f>
        <v>0</v>
      </c>
      <c r="AC1077" s="54" t="n">
        <f aca="false">ROUND(X1077+Y1077+Z1077+AA1077+AB1077,1)</f>
        <v>442</v>
      </c>
      <c r="AD1077" s="55" t="n">
        <f aca="false">(ROUND(AC1077-AC1074,1)/AC1074)</f>
        <v>0</v>
      </c>
      <c r="AE1077" s="46"/>
      <c r="AF1077" s="47"/>
      <c r="AH1077" s="3"/>
    </row>
    <row r="1078" customFormat="false" ht="15" hidden="false" customHeight="false" outlineLevel="0" collapsed="false">
      <c r="A1078" s="48" t="s">
        <v>32</v>
      </c>
      <c r="B1078" s="61" t="n">
        <v>36</v>
      </c>
      <c r="C1078" s="50" t="s">
        <v>8</v>
      </c>
      <c r="D1078" s="51" t="n">
        <v>100</v>
      </c>
      <c r="E1078" s="51" t="n">
        <v>0</v>
      </c>
      <c r="F1078" s="51" t="n">
        <v>0</v>
      </c>
      <c r="G1078" s="51" t="n">
        <v>0</v>
      </c>
      <c r="H1078" s="51" t="n">
        <v>0</v>
      </c>
      <c r="I1078" s="52" t="n">
        <v>40</v>
      </c>
      <c r="J1078" s="52" t="n">
        <v>20</v>
      </c>
      <c r="K1078" s="52" t="n">
        <v>0</v>
      </c>
      <c r="L1078" s="52" t="n">
        <v>60</v>
      </c>
      <c r="M1078" s="52" t="n">
        <v>0</v>
      </c>
      <c r="N1078" s="53" t="n">
        <f aca="false">D1078*$D$7</f>
        <v>130</v>
      </c>
      <c r="O1078" s="53" t="n">
        <f aca="false">E1078*$E$7</f>
        <v>0</v>
      </c>
      <c r="P1078" s="53" t="n">
        <f aca="false">F1078*$F$7</f>
        <v>0</v>
      </c>
      <c r="Q1078" s="53" t="n">
        <f aca="false">G1078*$G$7</f>
        <v>0</v>
      </c>
      <c r="R1078" s="53" t="n">
        <f aca="false">H1078*$H$7</f>
        <v>0</v>
      </c>
      <c r="S1078" s="53" t="n">
        <f aca="false">(N1078/100)*(I1078*$I$7)+(N1078/100)*(J1078*$J$7)+(N1078/100)*(L1078*$L$7)</f>
        <v>312</v>
      </c>
      <c r="T1078" s="53" t="n">
        <f aca="false">(O1078/100)*(K1078*$K$7)</f>
        <v>0</v>
      </c>
      <c r="U1078" s="53" t="n">
        <f aca="false">(P1078/100)*(K1078*$K$7)+(P1078/100)*(L1078*$L$7)</f>
        <v>0</v>
      </c>
      <c r="V1078" s="53" t="n">
        <f aca="false">(Q1078/100)*(L1078*$L$7)</f>
        <v>0</v>
      </c>
      <c r="W1078" s="53" t="n">
        <f aca="false">(R1078/100)*(K1078*$K$7)+(R1078/100)*(L1078*$L$7)</f>
        <v>0</v>
      </c>
      <c r="X1078" s="53" t="n">
        <f aca="false">N1078+S1078</f>
        <v>442</v>
      </c>
      <c r="Y1078" s="53" t="n">
        <f aca="false">O1078+T1078</f>
        <v>0</v>
      </c>
      <c r="Z1078" s="53" t="n">
        <f aca="false">P1078+U1078</f>
        <v>0</v>
      </c>
      <c r="AA1078" s="53" t="n">
        <f aca="false">Q1078+V1078</f>
        <v>0</v>
      </c>
      <c r="AB1078" s="53" t="n">
        <f aca="false">R1078+W1078</f>
        <v>0</v>
      </c>
      <c r="AC1078" s="54" t="n">
        <f aca="false">ROUND(X1078+Y1078+Z1078+AA1078+AB1078,1)</f>
        <v>442</v>
      </c>
      <c r="AD1078" s="55" t="n">
        <f aca="false">(ROUND(AC1078-AC1074,1)/AC1074)</f>
        <v>0</v>
      </c>
      <c r="AE1078" s="46"/>
      <c r="AF1078" s="47"/>
      <c r="AH1078" s="3"/>
    </row>
    <row r="1079" customFormat="false" ht="15" hidden="false" customHeight="false" outlineLevel="0" collapsed="false">
      <c r="A1079" s="48" t="s">
        <v>33</v>
      </c>
      <c r="B1079" s="61"/>
      <c r="C1079" s="50" t="s">
        <v>9</v>
      </c>
      <c r="D1079" s="51" t="n">
        <v>100</v>
      </c>
      <c r="E1079" s="51" t="n">
        <v>0</v>
      </c>
      <c r="F1079" s="51" t="n">
        <v>0</v>
      </c>
      <c r="G1079" s="51" t="n">
        <v>0</v>
      </c>
      <c r="H1079" s="51" t="n">
        <v>0</v>
      </c>
      <c r="I1079" s="52" t="n">
        <v>40</v>
      </c>
      <c r="J1079" s="52" t="n">
        <v>20</v>
      </c>
      <c r="K1079" s="52" t="n">
        <v>0</v>
      </c>
      <c r="L1079" s="52" t="n">
        <v>60</v>
      </c>
      <c r="M1079" s="52" t="n">
        <v>0</v>
      </c>
      <c r="N1079" s="53" t="n">
        <f aca="false">D1079*$D$8</f>
        <v>130</v>
      </c>
      <c r="O1079" s="53" t="n">
        <f aca="false">E1079*$E$8</f>
        <v>0</v>
      </c>
      <c r="P1079" s="53" t="n">
        <f aca="false">F1079*$F$8</f>
        <v>0</v>
      </c>
      <c r="Q1079" s="53" t="n">
        <f aca="false">G1079*$G$8</f>
        <v>0</v>
      </c>
      <c r="R1079" s="53" t="n">
        <f aca="false">H1079*$H$8</f>
        <v>0</v>
      </c>
      <c r="S1079" s="53" t="n">
        <f aca="false">(N1079/100)*(I1079*$I$8)+(N1079/100)*(J1079*$J$8)+(N1079/100)*(L1079*$L$8)</f>
        <v>312</v>
      </c>
      <c r="T1079" s="53" t="n">
        <f aca="false">(O1079/100)*(K1079*$K$8)</f>
        <v>0</v>
      </c>
      <c r="U1079" s="53" t="n">
        <f aca="false">(P1079/100)*(K1079*$K$8)+(P1079/100)*(L1079*$L$8)</f>
        <v>0</v>
      </c>
      <c r="V1079" s="53" t="n">
        <f aca="false">(Q1079/100)*(L1079*$L$8)</f>
        <v>0</v>
      </c>
      <c r="W1079" s="53" t="n">
        <f aca="false">(R1079/100)*(K1079*$K$8)+(R1079/100)*(L1079*$L$8)</f>
        <v>0</v>
      </c>
      <c r="X1079" s="53" t="n">
        <f aca="false">N1079+S1079</f>
        <v>442</v>
      </c>
      <c r="Y1079" s="53" t="n">
        <f aca="false">O1079+T1079</f>
        <v>0</v>
      </c>
      <c r="Z1079" s="53" t="n">
        <f aca="false">P1079+U1079</f>
        <v>0</v>
      </c>
      <c r="AA1079" s="53" t="n">
        <f aca="false">Q1079+V1079</f>
        <v>0</v>
      </c>
      <c r="AB1079" s="53" t="n">
        <f aca="false">R1079+W1079</f>
        <v>0</v>
      </c>
      <c r="AC1079" s="54" t="n">
        <f aca="false">ROUND(X1079+Y1079+Z1079+AA1079+AB1079,1)</f>
        <v>442</v>
      </c>
      <c r="AD1079" s="55" t="n">
        <f aca="false">(ROUND(AC1079-AC1074,1)/AC1074)</f>
        <v>0</v>
      </c>
      <c r="AE1079" s="46"/>
      <c r="AF1079" s="47"/>
      <c r="AH1079" s="3"/>
    </row>
    <row r="1080" customFormat="false" ht="15" hidden="false" customHeight="false" outlineLevel="0" collapsed="false">
      <c r="A1080" s="48" t="s">
        <v>34</v>
      </c>
      <c r="B1080" s="61"/>
      <c r="C1080" s="50" t="s">
        <v>10</v>
      </c>
      <c r="D1080" s="51" t="n">
        <v>50</v>
      </c>
      <c r="E1080" s="51" t="n">
        <v>100</v>
      </c>
      <c r="F1080" s="51" t="n">
        <v>0</v>
      </c>
      <c r="G1080" s="51" t="n">
        <v>0</v>
      </c>
      <c r="H1080" s="51" t="n">
        <v>0</v>
      </c>
      <c r="I1080" s="52" t="n">
        <v>40</v>
      </c>
      <c r="J1080" s="52" t="n">
        <v>20</v>
      </c>
      <c r="K1080" s="52" t="n">
        <v>160</v>
      </c>
      <c r="L1080" s="52" t="n">
        <v>0</v>
      </c>
      <c r="M1080" s="52" t="n">
        <v>0</v>
      </c>
      <c r="N1080" s="53" t="n">
        <f aca="false">D1080*$D$9</f>
        <v>62.5</v>
      </c>
      <c r="O1080" s="53" t="n">
        <f aca="false">E1080*$E$9</f>
        <v>125</v>
      </c>
      <c r="P1080" s="53" t="n">
        <f aca="false">F1080*$F$9</f>
        <v>0</v>
      </c>
      <c r="Q1080" s="53" t="n">
        <f aca="false">G1080*$G$9</f>
        <v>0</v>
      </c>
      <c r="R1080" s="53" t="n">
        <f aca="false">H1080*$H$9</f>
        <v>0</v>
      </c>
      <c r="S1080" s="53" t="n">
        <f aca="false">(N1080/100)*(I1080*$I$9)+(N1080/100)*(J1080*$J$9)+(N1080/100)*(L1080*$L$9)</f>
        <v>37.5</v>
      </c>
      <c r="T1080" s="53" t="n">
        <f aca="false">(O1080/100)*(K1080*$K$9)</f>
        <v>280</v>
      </c>
      <c r="U1080" s="53" t="n">
        <f aca="false">(P1080/100)*(K1080*$K$9)+(P1080/100)*(L1080*$L$9)</f>
        <v>0</v>
      </c>
      <c r="V1080" s="53" t="n">
        <f aca="false">(Q1080/100)*(L1080*$L$9)</f>
        <v>0</v>
      </c>
      <c r="W1080" s="53" t="n">
        <f aca="false">(R1080/100)*(K1080*$K$9)+(R1080/100)*(L1080*$L$9)</f>
        <v>0</v>
      </c>
      <c r="X1080" s="53" t="n">
        <f aca="false">N1080+S1080</f>
        <v>100</v>
      </c>
      <c r="Y1080" s="53" t="n">
        <f aca="false">O1080+T1080</f>
        <v>405</v>
      </c>
      <c r="Z1080" s="53" t="n">
        <f aca="false">P1080+U1080</f>
        <v>0</v>
      </c>
      <c r="AA1080" s="53" t="n">
        <f aca="false">Q1080+V1080</f>
        <v>0</v>
      </c>
      <c r="AB1080" s="53" t="n">
        <f aca="false">R1080+W1080</f>
        <v>0</v>
      </c>
      <c r="AC1080" s="54" t="n">
        <f aca="false">ROUND(X1080+Y1080+Z1080+AA1080+AB1080,1)</f>
        <v>505</v>
      </c>
      <c r="AD1080" s="55" t="n">
        <f aca="false">(ROUND(AC1080-AC1074,1)/AC1074)</f>
        <v>0.142533936651584</v>
      </c>
      <c r="AE1080" s="46"/>
      <c r="AF1080" s="47"/>
      <c r="AH1080" s="3"/>
    </row>
    <row r="1081" customFormat="false" ht="15" hidden="false" customHeight="false" outlineLevel="0" collapsed="false">
      <c r="A1081" s="48" t="s">
        <v>35</v>
      </c>
      <c r="B1081" s="61"/>
      <c r="C1081" s="50" t="s">
        <v>11</v>
      </c>
      <c r="D1081" s="51" t="n">
        <v>50</v>
      </c>
      <c r="E1081" s="51" t="n">
        <v>0</v>
      </c>
      <c r="F1081" s="51" t="n">
        <v>100</v>
      </c>
      <c r="G1081" s="51" t="n">
        <v>0</v>
      </c>
      <c r="H1081" s="51" t="n">
        <v>0</v>
      </c>
      <c r="I1081" s="52" t="n">
        <v>40</v>
      </c>
      <c r="J1081" s="52" t="n">
        <v>20</v>
      </c>
      <c r="K1081" s="52" t="n">
        <v>65</v>
      </c>
      <c r="L1081" s="52" t="n">
        <v>65</v>
      </c>
      <c r="M1081" s="52" t="n">
        <v>0</v>
      </c>
      <c r="N1081" s="53" t="n">
        <f aca="false">D1081*$D$10</f>
        <v>62.5</v>
      </c>
      <c r="O1081" s="53" t="n">
        <f aca="false">E1081*$E$10</f>
        <v>0</v>
      </c>
      <c r="P1081" s="53" t="n">
        <f aca="false">F1081*$F$10</f>
        <v>125</v>
      </c>
      <c r="Q1081" s="53" t="n">
        <f aca="false">G1081*$G$10</f>
        <v>0</v>
      </c>
      <c r="R1081" s="53" t="n">
        <f aca="false">H1081*$H$10</f>
        <v>0</v>
      </c>
      <c r="S1081" s="53" t="n">
        <f aca="false">(N1081/100)*(I1081*$I$10)+(N1081/100)*(J1081*$J$10)+(N1081/100)*(L1081*$L$10)</f>
        <v>94.375</v>
      </c>
      <c r="T1081" s="53" t="n">
        <f aca="false">(O1081/100)*(K1081*$J$10)</f>
        <v>0</v>
      </c>
      <c r="U1081" s="53" t="n">
        <f aca="false">(P1081/100)*(K1081*$K$10)+(P1081/100)*(L1081*$L$10)</f>
        <v>227.5</v>
      </c>
      <c r="V1081" s="53" t="n">
        <f aca="false">(Q1081/100)*(L1081*$L$10)</f>
        <v>0</v>
      </c>
      <c r="W1081" s="53" t="n">
        <f aca="false">(R1081/100)*(K1081*$K$10)+(R1081/100)*(L1081*$L$10)</f>
        <v>0</v>
      </c>
      <c r="X1081" s="53" t="n">
        <f aca="false">N1081+S1081</f>
        <v>156.875</v>
      </c>
      <c r="Y1081" s="53" t="n">
        <f aca="false">O1081+T1081</f>
        <v>0</v>
      </c>
      <c r="Z1081" s="53" t="n">
        <f aca="false">P1081+U1081</f>
        <v>352.5</v>
      </c>
      <c r="AA1081" s="53" t="n">
        <f aca="false">Q1081+V1081</f>
        <v>0</v>
      </c>
      <c r="AB1081" s="53" t="n">
        <f aca="false">R1081+W1081</f>
        <v>0</v>
      </c>
      <c r="AC1081" s="54" t="n">
        <f aca="false">ROUND(X1081+Y1081+Z1081+AA1081+AB1081,1)</f>
        <v>509.4</v>
      </c>
      <c r="AD1081" s="55" t="n">
        <f aca="false">(ROUND(AC1081-AC1074,1)/AC1074)</f>
        <v>0.152488687782805</v>
      </c>
      <c r="AE1081" s="46"/>
      <c r="AF1081" s="47"/>
      <c r="AH1081" s="3"/>
    </row>
    <row r="1082" customFormat="false" ht="15" hidden="false" customHeight="false" outlineLevel="0" collapsed="false">
      <c r="A1082" s="48" t="s">
        <v>36</v>
      </c>
      <c r="B1082" s="61"/>
      <c r="C1082" s="50" t="s">
        <v>12</v>
      </c>
      <c r="D1082" s="51" t="n">
        <v>50</v>
      </c>
      <c r="E1082" s="51" t="n">
        <v>0</v>
      </c>
      <c r="F1082" s="51" t="n">
        <v>0</v>
      </c>
      <c r="G1082" s="51" t="n">
        <v>100</v>
      </c>
      <c r="H1082" s="51" t="n">
        <v>0</v>
      </c>
      <c r="I1082" s="52" t="n">
        <v>40</v>
      </c>
      <c r="J1082" s="52" t="n">
        <v>20</v>
      </c>
      <c r="K1082" s="52" t="n">
        <v>0</v>
      </c>
      <c r="L1082" s="52" t="n">
        <v>110</v>
      </c>
      <c r="M1082" s="52" t="n">
        <v>0</v>
      </c>
      <c r="N1082" s="53" t="n">
        <f aca="false">D1082*$D$11</f>
        <v>62.5</v>
      </c>
      <c r="O1082" s="53" t="n">
        <f aca="false">E1082*$E$11</f>
        <v>0</v>
      </c>
      <c r="P1082" s="53" t="n">
        <f aca="false">F1082*$F$11</f>
        <v>0</v>
      </c>
      <c r="Q1082" s="53" t="n">
        <f aca="false">G1082*$G$11</f>
        <v>125</v>
      </c>
      <c r="R1082" s="53" t="n">
        <f aca="false">H1082*$H$11</f>
        <v>0</v>
      </c>
      <c r="S1082" s="53" t="n">
        <f aca="false">(N1082/100)*(I1082*$I$11)+(N1082/100)*(J1082*$J$11)+(N1082/100)*(L1082*$L$11)</f>
        <v>133.75</v>
      </c>
      <c r="T1082" s="53" t="n">
        <f aca="false">(O1082/100)*(K1082*$K$11)</f>
        <v>0</v>
      </c>
      <c r="U1082" s="53" t="n">
        <f aca="false">(P1082/100)*(K1082*$K$11)+(P1082/100)*(L1082*$L$11)</f>
        <v>0</v>
      </c>
      <c r="V1082" s="53" t="n">
        <f aca="false">(Q1082/100)*(L1082*$L$11)</f>
        <v>192.5</v>
      </c>
      <c r="W1082" s="53" t="n">
        <f aca="false">(R1082/100)*(K1082*$K$11)+(R1082/100)*(L1082*$L$11)</f>
        <v>0</v>
      </c>
      <c r="X1082" s="53" t="n">
        <f aca="false">N1082+S1082</f>
        <v>196.25</v>
      </c>
      <c r="Y1082" s="53" t="n">
        <f aca="false">O1082+T1082</f>
        <v>0</v>
      </c>
      <c r="Z1082" s="53" t="n">
        <f aca="false">P1082+U1082</f>
        <v>0</v>
      </c>
      <c r="AA1082" s="53" t="n">
        <f aca="false">Q1082+V1082</f>
        <v>317.5</v>
      </c>
      <c r="AB1082" s="53" t="n">
        <f aca="false">R1082+W1082</f>
        <v>0</v>
      </c>
      <c r="AC1082" s="54" t="n">
        <f aca="false">ROUND(X1082+Y1082+Z1082+AA1082+AB1082,1)</f>
        <v>513.8</v>
      </c>
      <c r="AD1082" s="55" t="n">
        <f aca="false">(ROUND(AC1082-AC1074,1)/AC1074)</f>
        <v>0.162443438914027</v>
      </c>
      <c r="AE1082" s="46"/>
      <c r="AF1082" s="47"/>
      <c r="AH1082" s="3"/>
    </row>
    <row r="1083" customFormat="false" ht="15" hidden="false" customHeight="false" outlineLevel="0" collapsed="false">
      <c r="A1083" s="48" t="s">
        <v>37</v>
      </c>
      <c r="B1083" s="61"/>
      <c r="C1083" s="50" t="s">
        <v>13</v>
      </c>
      <c r="D1083" s="51" t="n">
        <v>50</v>
      </c>
      <c r="E1083" s="51" t="n">
        <v>0</v>
      </c>
      <c r="F1083" s="51" t="n">
        <v>0</v>
      </c>
      <c r="G1083" s="51" t="n">
        <v>0</v>
      </c>
      <c r="H1083" s="51" t="n">
        <v>100</v>
      </c>
      <c r="I1083" s="52" t="n">
        <v>40</v>
      </c>
      <c r="J1083" s="52" t="n">
        <v>20</v>
      </c>
      <c r="K1083" s="52" t="n">
        <v>65</v>
      </c>
      <c r="L1083" s="52" t="n">
        <v>65</v>
      </c>
      <c r="M1083" s="52" t="n">
        <v>0</v>
      </c>
      <c r="N1083" s="53" t="n">
        <f aca="false">D1083*$D$12</f>
        <v>62.5</v>
      </c>
      <c r="O1083" s="53" t="n">
        <f aca="false">E1083*$E$12</f>
        <v>0</v>
      </c>
      <c r="P1083" s="53" t="n">
        <f aca="false">F1083*$F$12</f>
        <v>0</v>
      </c>
      <c r="Q1083" s="53" t="n">
        <f aca="false">G1083*$G$12</f>
        <v>0</v>
      </c>
      <c r="R1083" s="53" t="n">
        <f aca="false">H1083*$H$12</f>
        <v>125</v>
      </c>
      <c r="S1083" s="53" t="n">
        <f aca="false">(N1083/100)*(I1083*$I$12)+(N1083/100)*(J1083*$J$12)+(N1083/100)*(L1083*$L$12)</f>
        <v>94.375</v>
      </c>
      <c r="T1083" s="53" t="n">
        <f aca="false">(O1083/100)*(K1083*$K$12)</f>
        <v>0</v>
      </c>
      <c r="U1083" s="53" t="n">
        <f aca="false">(P1083/100)*(K1083*$K$12)+(P1083/100)*(L1083*$L$12)</f>
        <v>0</v>
      </c>
      <c r="V1083" s="53" t="n">
        <f aca="false">(Q1083/100)*(L1083*$L$12)</f>
        <v>0</v>
      </c>
      <c r="W1083" s="53" t="n">
        <f aca="false">(R1083/100)*(K1083*$K$12)+(R1083/100)*(L1083*$L$12)</f>
        <v>227.5</v>
      </c>
      <c r="X1083" s="53" t="n">
        <f aca="false">N1083+S1083</f>
        <v>156.875</v>
      </c>
      <c r="Y1083" s="53" t="n">
        <f aca="false">O1083+T1083</f>
        <v>0</v>
      </c>
      <c r="Z1083" s="53" t="n">
        <f aca="false">P1083+U1083</f>
        <v>0</v>
      </c>
      <c r="AA1083" s="53" t="n">
        <f aca="false">Q1083+V1083</f>
        <v>0</v>
      </c>
      <c r="AB1083" s="53" t="n">
        <f aca="false">R1083+W1083</f>
        <v>352.5</v>
      </c>
      <c r="AC1083" s="54" t="n">
        <f aca="false">ROUND(X1083+Y1083+Z1083+AA1083+AB1083,1)</f>
        <v>509.4</v>
      </c>
      <c r="AD1083" s="55" t="n">
        <f aca="false">(ROUND(AC1083-AC1074,1)/AC1074)</f>
        <v>0.152488687782805</v>
      </c>
      <c r="AE1083" s="46"/>
      <c r="AF1083" s="47"/>
      <c r="AH1083" s="3"/>
    </row>
    <row r="1084" customFormat="false" ht="15" hidden="false" customHeight="false" outlineLevel="0" collapsed="false">
      <c r="A1084" s="48" t="s">
        <v>38</v>
      </c>
      <c r="B1084" s="61"/>
      <c r="C1084" s="50" t="s">
        <v>14</v>
      </c>
      <c r="D1084" s="51" t="n">
        <v>100</v>
      </c>
      <c r="E1084" s="51" t="n">
        <v>0</v>
      </c>
      <c r="F1084" s="51" t="n">
        <v>0</v>
      </c>
      <c r="G1084" s="51" t="n">
        <v>0</v>
      </c>
      <c r="H1084" s="51" t="n">
        <v>0</v>
      </c>
      <c r="I1084" s="52" t="n">
        <v>40</v>
      </c>
      <c r="J1084" s="52" t="n">
        <v>20</v>
      </c>
      <c r="K1084" s="52" t="n">
        <v>0</v>
      </c>
      <c r="L1084" s="52" t="n">
        <v>60</v>
      </c>
      <c r="M1084" s="52" t="n">
        <v>85</v>
      </c>
      <c r="N1084" s="53" t="n">
        <f aca="false">D1084*$D$13</f>
        <v>125</v>
      </c>
      <c r="O1084" s="53" t="n">
        <f aca="false">E1084*$E$13</f>
        <v>0</v>
      </c>
      <c r="P1084" s="53" t="n">
        <f aca="false">F1084*$F$13</f>
        <v>0</v>
      </c>
      <c r="Q1084" s="53" t="n">
        <f aca="false">G1084*$G$13</f>
        <v>0</v>
      </c>
      <c r="R1084" s="53" t="n">
        <f aca="false">H1084*$H$13</f>
        <v>0</v>
      </c>
      <c r="S1084" s="53" t="n">
        <f aca="false">(N1084/100)*(I1084*$I$13)+(N1084/100)*(J1084*$J$13)+(N1084/100)*(M1084*$M$13)+(N1084/100)*(L1084*$L$13)</f>
        <v>362.5</v>
      </c>
      <c r="T1084" s="53" t="n">
        <f aca="false">(O1084/100)*(K1084*$K$13)+(O1084/100)*(M1084*$M$13)</f>
        <v>0</v>
      </c>
      <c r="U1084" s="53" t="n">
        <f aca="false">(P1084/100)*(K1084*$K$13)+(P1084/100)*(L1084*$L$13)+(P1084/100)*(M1084*$M$13)</f>
        <v>0</v>
      </c>
      <c r="V1084" s="53" t="n">
        <f aca="false">(Q1084/100)*(L1084*$L$13)+(Q1084/100)*(M1084*$M$13)</f>
        <v>0</v>
      </c>
      <c r="W1084" s="53" t="n">
        <f aca="false">(R1084/100)*(K1084*$K$13)+(R1084/100)*(L1084*$L$13)+(R1084/100)*(M1084*$M$13)</f>
        <v>0</v>
      </c>
      <c r="X1084" s="53" t="n">
        <f aca="false">N1084+S1084</f>
        <v>487.5</v>
      </c>
      <c r="Y1084" s="53" t="n">
        <f aca="false">O1084+T1084</f>
        <v>0</v>
      </c>
      <c r="Z1084" s="53" t="n">
        <f aca="false">P1084+U1084</f>
        <v>0</v>
      </c>
      <c r="AA1084" s="53" t="n">
        <f aca="false">Q1084+V1084</f>
        <v>0</v>
      </c>
      <c r="AB1084" s="53" t="n">
        <f aca="false">R1084+W1084</f>
        <v>0</v>
      </c>
      <c r="AC1084" s="54" t="n">
        <f aca="false">ROUND(X1084+Y1084+Z1084+AA1084+AB1084,1)</f>
        <v>487.5</v>
      </c>
      <c r="AD1084" s="55" t="n">
        <f aca="false">(ROUND(AC1084-AC1074,1)/AC1074)</f>
        <v>0.102941176470588</v>
      </c>
      <c r="AE1084" s="46"/>
      <c r="AF1084" s="47"/>
      <c r="AH1084" s="3"/>
    </row>
    <row r="1085" customFormat="false" ht="15" hidden="false" customHeight="false" outlineLevel="0" collapsed="false">
      <c r="A1085" s="48" t="s">
        <v>39</v>
      </c>
      <c r="B1085" s="61"/>
      <c r="C1085" s="50" t="s">
        <v>15</v>
      </c>
      <c r="D1085" s="51" t="n">
        <v>100</v>
      </c>
      <c r="E1085" s="51" t="n">
        <v>0</v>
      </c>
      <c r="F1085" s="51" t="n">
        <v>0</v>
      </c>
      <c r="G1085" s="51" t="n">
        <v>0</v>
      </c>
      <c r="H1085" s="51" t="n">
        <v>0</v>
      </c>
      <c r="I1085" s="52" t="n">
        <v>40</v>
      </c>
      <c r="J1085" s="52" t="n">
        <v>20</v>
      </c>
      <c r="K1085" s="52" t="n">
        <v>120</v>
      </c>
      <c r="L1085" s="52" t="n">
        <v>0</v>
      </c>
      <c r="M1085" s="52" t="n">
        <v>0</v>
      </c>
      <c r="N1085" s="53" t="n">
        <f aca="false">D1085*$D$14</f>
        <v>125</v>
      </c>
      <c r="O1085" s="53" t="n">
        <f aca="false">E1085*$E$14</f>
        <v>0</v>
      </c>
      <c r="P1085" s="53" t="n">
        <f aca="false">F1085*$F$14</f>
        <v>0</v>
      </c>
      <c r="Q1085" s="53" t="n">
        <f aca="false">G1085*$G$14</f>
        <v>0</v>
      </c>
      <c r="R1085" s="53" t="n">
        <f aca="false">H1085*$H$14</f>
        <v>0</v>
      </c>
      <c r="S1085" s="53" t="n">
        <f aca="false">(N1085/100)*(I1085*$I$14)+(N1085/100)*(J1085*$J$14)+(N1085/100)*(K1085*$K$14)</f>
        <v>375</v>
      </c>
      <c r="T1085" s="53" t="n">
        <f aca="false">(O1085/100)*(K1085*$K$14)</f>
        <v>0</v>
      </c>
      <c r="U1085" s="53" t="n">
        <f aca="false">(P1085/100)*(K1085*$K$14)+(P1085/100)*(L1085*$L$14)</f>
        <v>0</v>
      </c>
      <c r="V1085" s="53" t="n">
        <f aca="false">(Q1085/100)*(L1085*$L$14)</f>
        <v>0</v>
      </c>
      <c r="W1085" s="53" t="n">
        <f aca="false">(R1085/100)*(K1085*$L$14)+(R1085/100)*(L1085*$M$14)</f>
        <v>0</v>
      </c>
      <c r="X1085" s="53" t="n">
        <f aca="false">N1085+S1085</f>
        <v>500</v>
      </c>
      <c r="Y1085" s="53" t="n">
        <f aca="false">O1085+T1085</f>
        <v>0</v>
      </c>
      <c r="Z1085" s="53" t="n">
        <f aca="false">P1085+U1085</f>
        <v>0</v>
      </c>
      <c r="AA1085" s="53" t="n">
        <f aca="false">Q1085+V1085</f>
        <v>0</v>
      </c>
      <c r="AB1085" s="53" t="n">
        <f aca="false">R1085+W1085</f>
        <v>0</v>
      </c>
      <c r="AC1085" s="54" t="n">
        <f aca="false">ROUND(X1085+Y1085+Z1085+AA1085+AB1085,1)</f>
        <v>500</v>
      </c>
      <c r="AD1085" s="55" t="n">
        <f aca="false">(ROUND(AC1085-AC1074,1)/AC1074)</f>
        <v>0.131221719457014</v>
      </c>
      <c r="AE1085" s="46"/>
      <c r="AF1085" s="47"/>
      <c r="AH1085" s="3"/>
    </row>
    <row r="1086" customFormat="false" ht="15" hidden="false" customHeight="false" outlineLevel="0" collapsed="false">
      <c r="A1086" s="48"/>
      <c r="B1086" s="61"/>
      <c r="C1086" s="50" t="s">
        <v>16</v>
      </c>
      <c r="D1086" s="51" t="n">
        <v>100</v>
      </c>
      <c r="E1086" s="51" t="n">
        <v>0</v>
      </c>
      <c r="F1086" s="51" t="n">
        <v>0</v>
      </c>
      <c r="G1086" s="51" t="n">
        <v>0</v>
      </c>
      <c r="H1086" s="51" t="n">
        <v>0</v>
      </c>
      <c r="I1086" s="52" t="n">
        <v>40</v>
      </c>
      <c r="J1086" s="52" t="n">
        <v>20</v>
      </c>
      <c r="K1086" s="52" t="n">
        <v>0</v>
      </c>
      <c r="L1086" s="52" t="n">
        <v>140</v>
      </c>
      <c r="M1086" s="52" t="n">
        <v>0</v>
      </c>
      <c r="N1086" s="53" t="n">
        <f aca="false">D1086*$D$15</f>
        <v>125</v>
      </c>
      <c r="O1086" s="53" t="n">
        <f aca="false">E1086*$E$15</f>
        <v>0</v>
      </c>
      <c r="P1086" s="53" t="n">
        <f aca="false">F1086*$F$15</f>
        <v>0</v>
      </c>
      <c r="Q1086" s="53" t="n">
        <f aca="false">G1086*$G$15</f>
        <v>0</v>
      </c>
      <c r="R1086" s="53" t="n">
        <f aca="false">H1086*$H$15</f>
        <v>0</v>
      </c>
      <c r="S1086" s="53" t="n">
        <f aca="false">(N1086/100)*(I1086*$I$15)+(N1086/100)*(J1086*$J$15)+(N1086/100)*(L1086*$L$15)</f>
        <v>425</v>
      </c>
      <c r="T1086" s="53" t="n">
        <f aca="false">(O1086/100)*(K1086*$K$15)</f>
        <v>0</v>
      </c>
      <c r="U1086" s="53" t="n">
        <f aca="false">(P1086/100)*(K1086*$K$15)+(P1086/100)*(L1086*$L$15)</f>
        <v>0</v>
      </c>
      <c r="V1086" s="53" t="n">
        <f aca="false">(Q1086/100)*(L1086*$L$15)</f>
        <v>0</v>
      </c>
      <c r="W1086" s="53" t="n">
        <f aca="false">(R1086/100)*(K1086*$K$15)+(R1086/100)*(L1086*$L$15)</f>
        <v>0</v>
      </c>
      <c r="X1086" s="53" t="n">
        <f aca="false">N1086+S1086</f>
        <v>550</v>
      </c>
      <c r="Y1086" s="53" t="n">
        <f aca="false">O1086+T1086</f>
        <v>0</v>
      </c>
      <c r="Z1086" s="53" t="n">
        <f aca="false">P1086+U1086</f>
        <v>0</v>
      </c>
      <c r="AA1086" s="53" t="n">
        <f aca="false">Q1086+V1086</f>
        <v>0</v>
      </c>
      <c r="AB1086" s="53" t="n">
        <f aca="false">R1086+W1086</f>
        <v>0</v>
      </c>
      <c r="AC1086" s="54" t="n">
        <f aca="false">ROUND(X1086+Y1086+Z1086+AA1086+AB1086,1)</f>
        <v>550</v>
      </c>
      <c r="AD1086" s="55" t="n">
        <f aca="false">(ROUND(AC1086-AC1074,1)/AC1074)</f>
        <v>0.244343891402715</v>
      </c>
      <c r="AE1086" s="46"/>
      <c r="AF1086" s="47"/>
      <c r="AH1086" s="3"/>
    </row>
    <row r="1087" customFormat="false" ht="15" hidden="false" customHeight="false" outlineLevel="0" collapsed="false">
      <c r="A1087" s="48"/>
      <c r="B1087" s="61"/>
      <c r="C1087" s="50" t="s">
        <v>17</v>
      </c>
      <c r="D1087" s="51" t="n">
        <v>100</v>
      </c>
      <c r="E1087" s="51" t="n">
        <v>0</v>
      </c>
      <c r="F1087" s="51" t="n">
        <v>0</v>
      </c>
      <c r="G1087" s="51" t="n">
        <v>0</v>
      </c>
      <c r="H1087" s="51" t="n">
        <v>0</v>
      </c>
      <c r="I1087" s="52" t="n">
        <v>40</v>
      </c>
      <c r="J1087" s="52" t="n">
        <v>70</v>
      </c>
      <c r="K1087" s="52" t="n">
        <v>0</v>
      </c>
      <c r="L1087" s="52" t="n">
        <v>60</v>
      </c>
      <c r="M1087" s="52" t="n">
        <v>0</v>
      </c>
      <c r="N1087" s="53" t="n">
        <f aca="false">D1087*$D$16</f>
        <v>125</v>
      </c>
      <c r="O1087" s="53" t="n">
        <f aca="false">E1087*$E$16</f>
        <v>0</v>
      </c>
      <c r="P1087" s="53" t="n">
        <f aca="false">F1087*$F$16</f>
        <v>0</v>
      </c>
      <c r="Q1087" s="53" t="n">
        <f aca="false">G1087*$G$16</f>
        <v>0</v>
      </c>
      <c r="R1087" s="53" t="n">
        <f aca="false">H1087*$H$16</f>
        <v>0</v>
      </c>
      <c r="S1087" s="53" t="n">
        <f aca="false">(N1087/100)*(I1087*$I$16)+(N1087/100)*(J1087*$J$16)+(N1087/100)*(L1087*$L$16)</f>
        <v>343.75</v>
      </c>
      <c r="T1087" s="53" t="n">
        <f aca="false">(O1087/100)*(K1087*$K$16)</f>
        <v>0</v>
      </c>
      <c r="U1087" s="53" t="n">
        <f aca="false">(P1087/100)*(K1087*$K$16)+(P1087/100)*(L1087*$L$16)</f>
        <v>0</v>
      </c>
      <c r="V1087" s="53" t="n">
        <f aca="false">(Q1087/100)*(L1087*$L$16)</f>
        <v>0</v>
      </c>
      <c r="W1087" s="53" t="n">
        <f aca="false">(R1087/100)*(K1087*$K$16)+(R1087/100)*(L1087*$L$16)</f>
        <v>0</v>
      </c>
      <c r="X1087" s="53" t="n">
        <f aca="false">N1087+S1087</f>
        <v>468.75</v>
      </c>
      <c r="Y1087" s="53" t="n">
        <f aca="false">O1087+T1087</f>
        <v>0</v>
      </c>
      <c r="Z1087" s="53" t="n">
        <f aca="false">P1087+U1087</f>
        <v>0</v>
      </c>
      <c r="AA1087" s="53" t="n">
        <f aca="false">Q1087+V1087</f>
        <v>0</v>
      </c>
      <c r="AB1087" s="53" t="n">
        <f aca="false">R1087+W1087</f>
        <v>0</v>
      </c>
      <c r="AC1087" s="54" t="n">
        <f aca="false">ROUND(X1087+Y1087+Z1087+AA1087+AB1087,1)</f>
        <v>468.8</v>
      </c>
      <c r="AD1087" s="55" t="n">
        <f aca="false">(ROUND(AC1087-AC1074,1)/AC1074)</f>
        <v>0.0606334841628959</v>
      </c>
      <c r="AE1087" s="46"/>
      <c r="AF1087" s="47"/>
      <c r="AH1087" s="3"/>
    </row>
    <row r="1088" customFormat="false" ht="15" hidden="false" customHeight="false" outlineLevel="0" collapsed="false">
      <c r="A1088" s="48"/>
      <c r="B1088" s="61"/>
      <c r="C1088" s="50" t="s">
        <v>18</v>
      </c>
      <c r="D1088" s="51" t="n">
        <v>100</v>
      </c>
      <c r="E1088" s="51" t="n">
        <v>0</v>
      </c>
      <c r="F1088" s="51" t="n">
        <v>0</v>
      </c>
      <c r="G1088" s="51" t="n">
        <v>0</v>
      </c>
      <c r="H1088" s="51" t="n">
        <v>0</v>
      </c>
      <c r="I1088" s="52" t="n">
        <v>100</v>
      </c>
      <c r="J1088" s="52" t="n">
        <v>20</v>
      </c>
      <c r="K1088" s="52" t="n">
        <v>0</v>
      </c>
      <c r="L1088" s="52" t="n">
        <v>60</v>
      </c>
      <c r="M1088" s="52" t="n">
        <v>0</v>
      </c>
      <c r="N1088" s="53" t="n">
        <f aca="false">D1088*$D$17</f>
        <v>125</v>
      </c>
      <c r="O1088" s="53" t="n">
        <f aca="false">E1088*$E$17</f>
        <v>0</v>
      </c>
      <c r="P1088" s="53" t="n">
        <f aca="false">F1088*$F$17</f>
        <v>0</v>
      </c>
      <c r="Q1088" s="53" t="n">
        <f aca="false">G1088*$G$17</f>
        <v>0</v>
      </c>
      <c r="R1088" s="53" t="n">
        <f aca="false">H1088*$H$17</f>
        <v>0</v>
      </c>
      <c r="S1088" s="53" t="n">
        <f aca="false">(N1088/100)*(I1088*$I$17)+(N1088/100)*(J1088*$J$17)+(N1088/100)*(L1088*$L$17)</f>
        <v>412.5</v>
      </c>
      <c r="T1088" s="53" t="n">
        <f aca="false">(O1088/100)*(K1088*$K$17)</f>
        <v>0</v>
      </c>
      <c r="U1088" s="53" t="n">
        <f aca="false">(P1088/100)*(K1088*$K$17)+(P1088/100)*(L1088*$L$17)</f>
        <v>0</v>
      </c>
      <c r="V1088" s="53" t="n">
        <f aca="false">(Q1088/100)*(L1088*$L$17)</f>
        <v>0</v>
      </c>
      <c r="W1088" s="53" t="n">
        <f aca="false">(R1088/100)*(K1088*$K$17)+(R1088/100)*(L1088*$L$17)</f>
        <v>0</v>
      </c>
      <c r="X1088" s="53" t="n">
        <f aca="false">N1088+S1088</f>
        <v>537.5</v>
      </c>
      <c r="Y1088" s="53" t="n">
        <f aca="false">O1088+T1088</f>
        <v>0</v>
      </c>
      <c r="Z1088" s="53" t="n">
        <f aca="false">P1088+U1088</f>
        <v>0</v>
      </c>
      <c r="AA1088" s="53" t="n">
        <f aca="false">Q1088+V1088</f>
        <v>0</v>
      </c>
      <c r="AB1088" s="53" t="n">
        <f aca="false">R1088+W1088</f>
        <v>0</v>
      </c>
      <c r="AC1088" s="54" t="n">
        <f aca="false">ROUND(X1088+Y1088+Z1088+AA1088+AB1088,1)</f>
        <v>537.5</v>
      </c>
      <c r="AD1088" s="55" t="n">
        <f aca="false">(ROUND(AC1088-AC1074,1)/AC1074)</f>
        <v>0.21606334841629</v>
      </c>
      <c r="AE1088" s="46" t="s">
        <v>28</v>
      </c>
      <c r="AF1088" s="47"/>
      <c r="AH1088" s="3"/>
    </row>
    <row r="1089" customFormat="false" ht="15" hidden="false" customHeight="false" outlineLevel="0" collapsed="false">
      <c r="A1089" s="56" t="s">
        <v>19</v>
      </c>
      <c r="B1089" s="62" t="s">
        <v>117</v>
      </c>
      <c r="C1089" s="40" t="s">
        <v>50</v>
      </c>
      <c r="D1089" s="41" t="n">
        <v>110</v>
      </c>
      <c r="E1089" s="41" t="n">
        <v>0</v>
      </c>
      <c r="F1089" s="41" t="n">
        <v>0</v>
      </c>
      <c r="G1089" s="41" t="n">
        <v>0</v>
      </c>
      <c r="H1089" s="41" t="n">
        <v>0</v>
      </c>
      <c r="I1089" s="42" t="n">
        <v>20</v>
      </c>
      <c r="J1089" s="42" t="n">
        <v>80</v>
      </c>
      <c r="K1089" s="42" t="n">
        <v>0</v>
      </c>
      <c r="L1089" s="42" t="n">
        <v>0</v>
      </c>
      <c r="M1089" s="42" t="n">
        <v>0</v>
      </c>
      <c r="N1089" s="43" t="n">
        <f aca="false">D1089*$D$3</f>
        <v>143</v>
      </c>
      <c r="O1089" s="43" t="n">
        <f aca="false">E1089*$E$3</f>
        <v>0</v>
      </c>
      <c r="P1089" s="43" t="n">
        <f aca="false">F1089*$F$3</f>
        <v>0</v>
      </c>
      <c r="Q1089" s="43" t="n">
        <f aca="false">G1089*$G$3</f>
        <v>0</v>
      </c>
      <c r="R1089" s="43" t="n">
        <f aca="false">H1089*$H$3</f>
        <v>0</v>
      </c>
      <c r="S1089" s="43" t="n">
        <f aca="false">(N1089/100)*(I1089*$I$3)+(N1089/100)*(J1089*$J$3)</f>
        <v>286</v>
      </c>
      <c r="T1089" s="43" t="n">
        <f aca="false">(O1089/100)*(K1089*$K$3)</f>
        <v>0</v>
      </c>
      <c r="U1089" s="43" t="n">
        <f aca="false">(P1089/100)*(K1089*$K$3)+(P1089/100)*(L1089*$L$3)</f>
        <v>0</v>
      </c>
      <c r="V1089" s="43" t="n">
        <f aca="false">(Q1089/100)*(L1089*$L$3)</f>
        <v>0</v>
      </c>
      <c r="W1089" s="43" t="n">
        <f aca="false">(R1089/100)*(K1089*$K$3)+(R1089/100)*(L1089*$L$3)</f>
        <v>0</v>
      </c>
      <c r="X1089" s="43" t="n">
        <f aca="false">N1089+S1089</f>
        <v>429</v>
      </c>
      <c r="Y1089" s="43" t="n">
        <f aca="false">O1089+T1089</f>
        <v>0</v>
      </c>
      <c r="Z1089" s="43" t="n">
        <f aca="false">P1089+U1089</f>
        <v>0</v>
      </c>
      <c r="AA1089" s="43" t="n">
        <f aca="false">Q1089+V1089</f>
        <v>0</v>
      </c>
      <c r="AB1089" s="43" t="n">
        <f aca="false">R1089+W1089</f>
        <v>0</v>
      </c>
      <c r="AC1089" s="44" t="n">
        <f aca="false">ROUND(X1089+Y1089+Z1089+AA1089+AB1089,1)</f>
        <v>429</v>
      </c>
      <c r="AD1089" s="45"/>
      <c r="AE1089" s="46"/>
      <c r="AF1089" s="47"/>
      <c r="AH1089" s="3"/>
    </row>
    <row r="1090" customFormat="false" ht="15" hidden="false" customHeight="false" outlineLevel="0" collapsed="false">
      <c r="A1090" s="48" t="s">
        <v>29</v>
      </c>
      <c r="B1090" s="63" t="n">
        <v>12</v>
      </c>
      <c r="C1090" s="50" t="s">
        <v>5</v>
      </c>
      <c r="D1090" s="51" t="n">
        <v>110</v>
      </c>
      <c r="E1090" s="51" t="n">
        <v>0</v>
      </c>
      <c r="F1090" s="51" t="n">
        <v>0</v>
      </c>
      <c r="G1090" s="51" t="n">
        <v>0</v>
      </c>
      <c r="H1090" s="51" t="n">
        <v>0</v>
      </c>
      <c r="I1090" s="52" t="n">
        <v>40</v>
      </c>
      <c r="J1090" s="52" t="n">
        <v>85</v>
      </c>
      <c r="K1090" s="52" t="n">
        <v>0</v>
      </c>
      <c r="L1090" s="52" t="n">
        <v>0</v>
      </c>
      <c r="M1090" s="52" t="n">
        <v>0</v>
      </c>
      <c r="N1090" s="53" t="n">
        <f aca="false">D1090*$D$4</f>
        <v>137.5</v>
      </c>
      <c r="O1090" s="53" t="n">
        <f aca="false">E1090*$E$4</f>
        <v>0</v>
      </c>
      <c r="P1090" s="53" t="n">
        <f aca="false">F1090*$F$4</f>
        <v>0</v>
      </c>
      <c r="Q1090" s="53" t="n">
        <f aca="false">G1090*$G$4</f>
        <v>0</v>
      </c>
      <c r="R1090" s="53" t="n">
        <f aca="false">H1090*$H$4</f>
        <v>0</v>
      </c>
      <c r="S1090" s="53" t="n">
        <f aca="false">(N1090/100)*(I1090*$I$4)+(N1090/100)*(J1090*$J$4)</f>
        <v>343.75</v>
      </c>
      <c r="T1090" s="53" t="n">
        <f aca="false">(O1090/100)*(K1090*$K$4)</f>
        <v>0</v>
      </c>
      <c r="U1090" s="53" t="n">
        <f aca="false">(P1090/100)*(K1090*$K$4)+(P1090/100)*(L1090*$L$4)</f>
        <v>0</v>
      </c>
      <c r="V1090" s="53" t="n">
        <f aca="false">(Q1090/100)*(L1090*$L$4)</f>
        <v>0</v>
      </c>
      <c r="W1090" s="53" t="n">
        <f aca="false">(R1090/100)*(K1090*$K$4)+(R1090/100)*(L1090*$L$4)</f>
        <v>0</v>
      </c>
      <c r="X1090" s="53" t="n">
        <f aca="false">N1090+S1090</f>
        <v>481.25</v>
      </c>
      <c r="Y1090" s="53" t="n">
        <f aca="false">O1090+T1090</f>
        <v>0</v>
      </c>
      <c r="Z1090" s="53" t="n">
        <f aca="false">P1090+U1090</f>
        <v>0</v>
      </c>
      <c r="AA1090" s="53" t="n">
        <f aca="false">Q1090+V1090</f>
        <v>0</v>
      </c>
      <c r="AB1090" s="53" t="n">
        <f aca="false">R1090+W1090</f>
        <v>0</v>
      </c>
      <c r="AC1090" s="54" t="n">
        <f aca="false">ROUND(X1090+Y1090+Z1090+AA1090+AB1090,1)</f>
        <v>481.3</v>
      </c>
      <c r="AD1090" s="55" t="n">
        <f aca="false">(ROUND(AC1090-AC1089,1)/AC1089)</f>
        <v>0.121911421911422</v>
      </c>
      <c r="AE1090" s="46"/>
      <c r="AF1090" s="47"/>
      <c r="AH1090" s="3"/>
    </row>
    <row r="1091" customFormat="false" ht="15" hidden="false" customHeight="false" outlineLevel="0" collapsed="false">
      <c r="A1091" s="48" t="s">
        <v>30</v>
      </c>
      <c r="B1091" s="63" t="n">
        <v>28</v>
      </c>
      <c r="C1091" s="50" t="s">
        <v>6</v>
      </c>
      <c r="D1091" s="51" t="n">
        <v>110</v>
      </c>
      <c r="E1091" s="51" t="n">
        <v>0</v>
      </c>
      <c r="F1091" s="51" t="n">
        <v>0</v>
      </c>
      <c r="G1091" s="51" t="n">
        <v>0</v>
      </c>
      <c r="H1091" s="51" t="n">
        <v>0</v>
      </c>
      <c r="I1091" s="52" t="n">
        <v>20</v>
      </c>
      <c r="J1091" s="52" t="n">
        <v>80</v>
      </c>
      <c r="K1091" s="52" t="n">
        <v>0</v>
      </c>
      <c r="L1091" s="52" t="n">
        <v>0</v>
      </c>
      <c r="M1091" s="52" t="n">
        <v>0</v>
      </c>
      <c r="N1091" s="53" t="n">
        <f aca="false">D1091*$D$5</f>
        <v>143</v>
      </c>
      <c r="O1091" s="53" t="n">
        <f aca="false">E1091*$E$5</f>
        <v>0</v>
      </c>
      <c r="P1091" s="53" t="n">
        <f aca="false">F1091*$F$5</f>
        <v>0</v>
      </c>
      <c r="Q1091" s="53" t="n">
        <f aca="false">G1091*$G$5</f>
        <v>0</v>
      </c>
      <c r="R1091" s="53" t="n">
        <f aca="false">H1091*$H$5</f>
        <v>0</v>
      </c>
      <c r="S1091" s="53" t="n">
        <f aca="false">(N1091/100)*(I1091*$I$5)+(N1091/100)*(J1091*$J$5)</f>
        <v>286</v>
      </c>
      <c r="T1091" s="53" t="n">
        <f aca="false">(O1091/100)*(K1091*$K$5)</f>
        <v>0</v>
      </c>
      <c r="U1091" s="53" t="n">
        <f aca="false">(P1091/100)*(K1091*$K$5)+(P1091/100)*(L1091*$L$5)</f>
        <v>0</v>
      </c>
      <c r="V1091" s="53" t="n">
        <f aca="false">(Q1091/100)*(L1091*$L$5)</f>
        <v>0</v>
      </c>
      <c r="W1091" s="53" t="n">
        <f aca="false">(R1091/100)*(K1091*$K$5)+(R1091/100)*(L1091*$L$5)</f>
        <v>0</v>
      </c>
      <c r="X1091" s="53" t="n">
        <f aca="false">N1091+S1091</f>
        <v>429</v>
      </c>
      <c r="Y1091" s="53" t="n">
        <f aca="false">O1091+T1091</f>
        <v>0</v>
      </c>
      <c r="Z1091" s="53" t="n">
        <f aca="false">P1091+U1091</f>
        <v>0</v>
      </c>
      <c r="AA1091" s="53" t="n">
        <f aca="false">Q1091+V1091</f>
        <v>0</v>
      </c>
      <c r="AB1091" s="53" t="n">
        <f aca="false">R1091+W1091</f>
        <v>0</v>
      </c>
      <c r="AC1091" s="54" t="n">
        <f aca="false">ROUND(X1091+Y1091+Z1091+AA1091+AB1091,1)</f>
        <v>429</v>
      </c>
      <c r="AD1091" s="55" t="n">
        <f aca="false">(ROUND(AC1091-AC1089,1)/AC1089)</f>
        <v>0</v>
      </c>
      <c r="AE1091" s="46"/>
      <c r="AF1091" s="47"/>
      <c r="AH1091" s="3"/>
    </row>
    <row r="1092" customFormat="false" ht="15" hidden="false" customHeight="false" outlineLevel="0" collapsed="false">
      <c r="A1092" s="48" t="s">
        <v>31</v>
      </c>
      <c r="B1092" s="63" t="n">
        <v>0</v>
      </c>
      <c r="C1092" s="50" t="s">
        <v>7</v>
      </c>
      <c r="D1092" s="51" t="n">
        <v>110</v>
      </c>
      <c r="E1092" s="51" t="n">
        <v>0</v>
      </c>
      <c r="F1092" s="51" t="n">
        <v>0</v>
      </c>
      <c r="G1092" s="51" t="n">
        <v>0</v>
      </c>
      <c r="H1092" s="51" t="n">
        <v>0</v>
      </c>
      <c r="I1092" s="52" t="n">
        <v>20</v>
      </c>
      <c r="J1092" s="52" t="n">
        <v>80</v>
      </c>
      <c r="K1092" s="52" t="n">
        <v>0</v>
      </c>
      <c r="L1092" s="52" t="n">
        <v>0</v>
      </c>
      <c r="M1092" s="52" t="n">
        <v>0</v>
      </c>
      <c r="N1092" s="53" t="n">
        <f aca="false">D1092*$D$6</f>
        <v>143</v>
      </c>
      <c r="O1092" s="53" t="n">
        <f aca="false">E1092*$E$6</f>
        <v>0</v>
      </c>
      <c r="P1092" s="53" t="n">
        <f aca="false">F1092*$F$6</f>
        <v>0</v>
      </c>
      <c r="Q1092" s="53" t="n">
        <f aca="false">G1092*$G$6</f>
        <v>0</v>
      </c>
      <c r="R1092" s="53" t="n">
        <f aca="false">H1092*$H$6</f>
        <v>0</v>
      </c>
      <c r="S1092" s="53" t="n">
        <f aca="false">(N1092/100)*(I1092*$I$6)+(N1092/100)*(J1092*$J$6)</f>
        <v>286</v>
      </c>
      <c r="T1092" s="53" t="n">
        <f aca="false">(O1092/100)*(K1092*$K$6)</f>
        <v>0</v>
      </c>
      <c r="U1092" s="53" t="n">
        <f aca="false">(P1092/100)*(K1092*$K$6)+(P1092/100)*(L1092*$L$6)</f>
        <v>0</v>
      </c>
      <c r="V1092" s="53" t="n">
        <f aca="false">(Q1092/100)*(L1092*$L$6)</f>
        <v>0</v>
      </c>
      <c r="W1092" s="53" t="n">
        <f aca="false">(R1092/100)*(K1092*$K$6)+(R1092/100)*(L1092*$L$6)</f>
        <v>0</v>
      </c>
      <c r="X1092" s="53" t="n">
        <f aca="false">N1092+S1092</f>
        <v>429</v>
      </c>
      <c r="Y1092" s="53" t="n">
        <f aca="false">O1092+T1092</f>
        <v>0</v>
      </c>
      <c r="Z1092" s="53" t="n">
        <f aca="false">P1092+U1092</f>
        <v>0</v>
      </c>
      <c r="AA1092" s="53" t="n">
        <f aca="false">Q1092+V1092</f>
        <v>0</v>
      </c>
      <c r="AB1092" s="53" t="n">
        <f aca="false">R1092+W1092</f>
        <v>0</v>
      </c>
      <c r="AC1092" s="54" t="n">
        <f aca="false">ROUND(X1092+Y1092+Z1092+AA1092+AB1092,1)</f>
        <v>429</v>
      </c>
      <c r="AD1092" s="55" t="n">
        <f aca="false">(ROUND(AC1092-AC1089,1)/AC1089)</f>
        <v>0</v>
      </c>
      <c r="AE1092" s="46"/>
      <c r="AF1092" s="47"/>
      <c r="AH1092" s="3"/>
    </row>
    <row r="1093" customFormat="false" ht="15" hidden="false" customHeight="false" outlineLevel="0" collapsed="false">
      <c r="A1093" s="48" t="s">
        <v>32</v>
      </c>
      <c r="B1093" s="63" t="n">
        <v>0</v>
      </c>
      <c r="C1093" s="50" t="s">
        <v>8</v>
      </c>
      <c r="D1093" s="51" t="n">
        <v>110</v>
      </c>
      <c r="E1093" s="51" t="n">
        <v>0</v>
      </c>
      <c r="F1093" s="51" t="n">
        <v>0</v>
      </c>
      <c r="G1093" s="51" t="n">
        <v>0</v>
      </c>
      <c r="H1093" s="51" t="n">
        <v>0</v>
      </c>
      <c r="I1093" s="52" t="n">
        <v>20</v>
      </c>
      <c r="J1093" s="52" t="n">
        <v>80</v>
      </c>
      <c r="K1093" s="52" t="n">
        <v>0</v>
      </c>
      <c r="L1093" s="52" t="n">
        <v>0</v>
      </c>
      <c r="M1093" s="52" t="n">
        <v>0</v>
      </c>
      <c r="N1093" s="53" t="n">
        <f aca="false">D1093*$D$7</f>
        <v>143</v>
      </c>
      <c r="O1093" s="53" t="n">
        <f aca="false">E1093*$E$7</f>
        <v>0</v>
      </c>
      <c r="P1093" s="53" t="n">
        <f aca="false">F1093*$F$7</f>
        <v>0</v>
      </c>
      <c r="Q1093" s="53" t="n">
        <f aca="false">G1093*$G$7</f>
        <v>0</v>
      </c>
      <c r="R1093" s="53" t="n">
        <f aca="false">H1093*$H$7</f>
        <v>0</v>
      </c>
      <c r="S1093" s="53" t="n">
        <f aca="false">(N1093/100)*(I1093*$I$7)+(N1093/100)*(J1093*$J$7)</f>
        <v>286</v>
      </c>
      <c r="T1093" s="53" t="n">
        <f aca="false">(O1093/100)*(K1093*$K$7)</f>
        <v>0</v>
      </c>
      <c r="U1093" s="53" t="n">
        <f aca="false">(P1093/100)*(K1093*$K$7)+(P1093/100)*(L1093*$L$7)</f>
        <v>0</v>
      </c>
      <c r="V1093" s="53" t="n">
        <f aca="false">(Q1093/100)*(L1093*$L$7)</f>
        <v>0</v>
      </c>
      <c r="W1093" s="53" t="n">
        <f aca="false">(R1093/100)*(K1093*$K$7)+(R1093/100)*(L1093*$L$7)</f>
        <v>0</v>
      </c>
      <c r="X1093" s="53" t="n">
        <f aca="false">N1093+S1093</f>
        <v>429</v>
      </c>
      <c r="Y1093" s="53" t="n">
        <f aca="false">O1093+T1093</f>
        <v>0</v>
      </c>
      <c r="Z1093" s="53" t="n">
        <f aca="false">P1093+U1093</f>
        <v>0</v>
      </c>
      <c r="AA1093" s="53" t="n">
        <f aca="false">Q1093+V1093</f>
        <v>0</v>
      </c>
      <c r="AB1093" s="53" t="n">
        <f aca="false">R1093+W1093</f>
        <v>0</v>
      </c>
      <c r="AC1093" s="54" t="n">
        <f aca="false">ROUND(X1093+Y1093+Z1093+AA1093+AB1093,1)</f>
        <v>429</v>
      </c>
      <c r="AD1093" s="55" t="n">
        <f aca="false">(ROUND(AC1093-AC1089,1)/AC1089)</f>
        <v>0</v>
      </c>
      <c r="AE1093" s="46"/>
      <c r="AF1093" s="47"/>
      <c r="AH1093" s="3"/>
    </row>
    <row r="1094" customFormat="false" ht="15" hidden="false" customHeight="false" outlineLevel="0" collapsed="false">
      <c r="A1094" s="48" t="s">
        <v>33</v>
      </c>
      <c r="B1094" s="63"/>
      <c r="C1094" s="50" t="s">
        <v>9</v>
      </c>
      <c r="D1094" s="51" t="n">
        <v>110</v>
      </c>
      <c r="E1094" s="51" t="n">
        <v>0</v>
      </c>
      <c r="F1094" s="51" t="n">
        <v>0</v>
      </c>
      <c r="G1094" s="51" t="n">
        <v>0</v>
      </c>
      <c r="H1094" s="51" t="n">
        <v>0</v>
      </c>
      <c r="I1094" s="52" t="n">
        <v>20</v>
      </c>
      <c r="J1094" s="52" t="n">
        <v>80</v>
      </c>
      <c r="K1094" s="52" t="n">
        <v>0</v>
      </c>
      <c r="L1094" s="52" t="n">
        <v>0</v>
      </c>
      <c r="M1094" s="52" t="n">
        <v>0</v>
      </c>
      <c r="N1094" s="53" t="n">
        <f aca="false">D1094*$D$8</f>
        <v>143</v>
      </c>
      <c r="O1094" s="53" t="n">
        <f aca="false">E1094*$E$8</f>
        <v>0</v>
      </c>
      <c r="P1094" s="53" t="n">
        <f aca="false">F1094*$F$8</f>
        <v>0</v>
      </c>
      <c r="Q1094" s="53" t="n">
        <f aca="false">G1094*$G$8</f>
        <v>0</v>
      </c>
      <c r="R1094" s="53" t="n">
        <f aca="false">H1094*$H$8</f>
        <v>0</v>
      </c>
      <c r="S1094" s="53" t="n">
        <f aca="false">(N1094/100)*(I1094*$I$8)+(N1094/100)*(J1094*$J$8)</f>
        <v>286</v>
      </c>
      <c r="T1094" s="53" t="n">
        <f aca="false">(O1094/100)*(K1094*$K$8)</f>
        <v>0</v>
      </c>
      <c r="U1094" s="53" t="n">
        <f aca="false">(P1094/100)*(K1094*$K$8)+(P1094/100)*(L1094*$L$8)</f>
        <v>0</v>
      </c>
      <c r="V1094" s="53" t="n">
        <f aca="false">(Q1094/100)*(L1094*$L$8)</f>
        <v>0</v>
      </c>
      <c r="W1094" s="53" t="n">
        <f aca="false">(R1094/100)*(K1094*$K$8)+(R1094/100)*(L1094*$L$8)</f>
        <v>0</v>
      </c>
      <c r="X1094" s="53" t="n">
        <f aca="false">N1094+S1094</f>
        <v>429</v>
      </c>
      <c r="Y1094" s="53" t="n">
        <f aca="false">O1094+T1094</f>
        <v>0</v>
      </c>
      <c r="Z1094" s="53" t="n">
        <f aca="false">P1094+U1094</f>
        <v>0</v>
      </c>
      <c r="AA1094" s="53" t="n">
        <f aca="false">Q1094+V1094</f>
        <v>0</v>
      </c>
      <c r="AB1094" s="53" t="n">
        <f aca="false">R1094+W1094</f>
        <v>0</v>
      </c>
      <c r="AC1094" s="54" t="n">
        <f aca="false">ROUND(X1094+Y1094+Z1094+AA1094+AB1094,1)</f>
        <v>429</v>
      </c>
      <c r="AD1094" s="55" t="n">
        <f aca="false">(ROUND(AC1094-AC1089,1)/AC1089)</f>
        <v>0</v>
      </c>
      <c r="AE1094" s="46"/>
      <c r="AF1094" s="47"/>
      <c r="AH1094" s="3"/>
    </row>
    <row r="1095" customFormat="false" ht="15" hidden="false" customHeight="false" outlineLevel="0" collapsed="false">
      <c r="A1095" s="48" t="s">
        <v>34</v>
      </c>
      <c r="B1095" s="63"/>
      <c r="C1095" s="50" t="s">
        <v>10</v>
      </c>
      <c r="D1095" s="51" t="n">
        <v>55</v>
      </c>
      <c r="E1095" s="51" t="n">
        <v>110</v>
      </c>
      <c r="F1095" s="51" t="n">
        <v>0</v>
      </c>
      <c r="G1095" s="51" t="n">
        <v>0</v>
      </c>
      <c r="H1095" s="51" t="n">
        <v>0</v>
      </c>
      <c r="I1095" s="52" t="n">
        <v>20</v>
      </c>
      <c r="J1095" s="52" t="n">
        <v>80</v>
      </c>
      <c r="K1095" s="52" t="n">
        <v>105</v>
      </c>
      <c r="L1095" s="52" t="n">
        <v>0</v>
      </c>
      <c r="M1095" s="52" t="n">
        <v>0</v>
      </c>
      <c r="N1095" s="53" t="n">
        <f aca="false">D1095*$D$9</f>
        <v>68.75</v>
      </c>
      <c r="O1095" s="53" t="n">
        <f aca="false">E1095*$E$9</f>
        <v>137.5</v>
      </c>
      <c r="P1095" s="53" t="n">
        <f aca="false">F1095*$F$9</f>
        <v>0</v>
      </c>
      <c r="Q1095" s="53" t="n">
        <f aca="false">G1095*$G$9</f>
        <v>0</v>
      </c>
      <c r="R1095" s="53" t="n">
        <f aca="false">H1095*$H$9</f>
        <v>0</v>
      </c>
      <c r="S1095" s="53" t="n">
        <f aca="false">(N1095/100)*(I1095*$I$9)+(N1095/100)*(J1095*$J$9)</f>
        <v>68.75</v>
      </c>
      <c r="T1095" s="53" t="n">
        <f aca="false">(O1095/100)*(K1095*$K$9)</f>
        <v>202.125</v>
      </c>
      <c r="U1095" s="53" t="n">
        <f aca="false">(P1095/100)*(K1095*$K$9)+(P1095/100)*(L1095*$L$9)</f>
        <v>0</v>
      </c>
      <c r="V1095" s="53" t="n">
        <f aca="false">(Q1095/100)*(L1095*$L$9)</f>
        <v>0</v>
      </c>
      <c r="W1095" s="53" t="n">
        <f aca="false">(R1095/100)*(K1095*$K$9)+(R1095/100)*(L1095*$L$9)</f>
        <v>0</v>
      </c>
      <c r="X1095" s="53" t="n">
        <f aca="false">N1095+S1095</f>
        <v>137.5</v>
      </c>
      <c r="Y1095" s="53" t="n">
        <f aca="false">O1095+T1095</f>
        <v>339.625</v>
      </c>
      <c r="Z1095" s="53" t="n">
        <f aca="false">P1095+U1095</f>
        <v>0</v>
      </c>
      <c r="AA1095" s="53" t="n">
        <f aca="false">Q1095+V1095</f>
        <v>0</v>
      </c>
      <c r="AB1095" s="53" t="n">
        <f aca="false">R1095+W1095</f>
        <v>0</v>
      </c>
      <c r="AC1095" s="54" t="n">
        <f aca="false">ROUND(X1095+Y1095+Z1095+AA1095+AB1095,1)</f>
        <v>477.1</v>
      </c>
      <c r="AD1095" s="55" t="n">
        <f aca="false">(ROUND(AC1095-AC1089,1)/AC1089)</f>
        <v>0.112121212121212</v>
      </c>
      <c r="AE1095" s="46"/>
      <c r="AF1095" s="47"/>
      <c r="AH1095" s="3"/>
    </row>
    <row r="1096" customFormat="false" ht="15" hidden="false" customHeight="false" outlineLevel="0" collapsed="false">
      <c r="A1096" s="48" t="s">
        <v>35</v>
      </c>
      <c r="B1096" s="63"/>
      <c r="C1096" s="50" t="s">
        <v>11</v>
      </c>
      <c r="D1096" s="51" t="n">
        <v>55</v>
      </c>
      <c r="E1096" s="51" t="n">
        <v>0</v>
      </c>
      <c r="F1096" s="51" t="n">
        <v>110</v>
      </c>
      <c r="G1096" s="51" t="n">
        <v>0</v>
      </c>
      <c r="H1096" s="51" t="n">
        <v>0</v>
      </c>
      <c r="I1096" s="52" t="n">
        <v>20</v>
      </c>
      <c r="J1096" s="52" t="n">
        <v>80</v>
      </c>
      <c r="K1096" s="52" t="n">
        <v>52.5</v>
      </c>
      <c r="L1096" s="52" t="n">
        <v>52.5</v>
      </c>
      <c r="M1096" s="52" t="n">
        <v>0</v>
      </c>
      <c r="N1096" s="53" t="n">
        <f aca="false">D1096*$D$10</f>
        <v>68.75</v>
      </c>
      <c r="O1096" s="53" t="n">
        <f aca="false">E1096*$E$10</f>
        <v>0</v>
      </c>
      <c r="P1096" s="53" t="n">
        <f aca="false">F1096*$F$10</f>
        <v>137.5</v>
      </c>
      <c r="Q1096" s="53" t="n">
        <f aca="false">G1096*$G$10</f>
        <v>0</v>
      </c>
      <c r="R1096" s="53" t="n">
        <f aca="false">H1096*$H$10</f>
        <v>0</v>
      </c>
      <c r="S1096" s="53" t="n">
        <f aca="false">(N1096/100)*(I1096*$I$10)+(N1096/100)*(J1096*$J$10)</f>
        <v>68.75</v>
      </c>
      <c r="T1096" s="53" t="n">
        <f aca="false">(O1096/100)*(K1096*$J$10)</f>
        <v>0</v>
      </c>
      <c r="U1096" s="53" t="n">
        <f aca="false">(P1096/100)*(K1096*$K$10)+(P1096/100)*(L1096*$L$10)</f>
        <v>202.125</v>
      </c>
      <c r="V1096" s="53" t="n">
        <f aca="false">(Q1096/100)*(L1096*$L$10)</f>
        <v>0</v>
      </c>
      <c r="W1096" s="53" t="n">
        <f aca="false">(R1096/100)*(K1096*$K$10)+(R1096/100)*(L1096*$L$10)</f>
        <v>0</v>
      </c>
      <c r="X1096" s="53" t="n">
        <f aca="false">N1096+S1096</f>
        <v>137.5</v>
      </c>
      <c r="Y1096" s="53" t="n">
        <f aca="false">O1096+T1096</f>
        <v>0</v>
      </c>
      <c r="Z1096" s="53" t="n">
        <f aca="false">P1096+U1096</f>
        <v>339.625</v>
      </c>
      <c r="AA1096" s="53" t="n">
        <f aca="false">Q1096+V1096</f>
        <v>0</v>
      </c>
      <c r="AB1096" s="53" t="n">
        <f aca="false">R1096+W1096</f>
        <v>0</v>
      </c>
      <c r="AC1096" s="54" t="n">
        <f aca="false">ROUND(X1096+Y1096+Z1096+AA1096+AB1096,1)</f>
        <v>477.1</v>
      </c>
      <c r="AD1096" s="55" t="n">
        <f aca="false">(ROUND(AC1096-AC1089,1)/AC1089)</f>
        <v>0.112121212121212</v>
      </c>
      <c r="AE1096" s="46"/>
      <c r="AF1096" s="47"/>
      <c r="AH1096" s="3"/>
    </row>
    <row r="1097" customFormat="false" ht="15" hidden="false" customHeight="false" outlineLevel="0" collapsed="false">
      <c r="A1097" s="48" t="s">
        <v>36</v>
      </c>
      <c r="B1097" s="63"/>
      <c r="C1097" s="50" t="s">
        <v>12</v>
      </c>
      <c r="D1097" s="51" t="n">
        <v>55</v>
      </c>
      <c r="E1097" s="51" t="n">
        <v>0</v>
      </c>
      <c r="F1097" s="51" t="n">
        <v>0</v>
      </c>
      <c r="G1097" s="51" t="n">
        <v>110</v>
      </c>
      <c r="H1097" s="51" t="n">
        <v>0</v>
      </c>
      <c r="I1097" s="52" t="n">
        <v>20</v>
      </c>
      <c r="J1097" s="52" t="n">
        <v>80</v>
      </c>
      <c r="K1097" s="52" t="n">
        <v>0</v>
      </c>
      <c r="L1097" s="52" t="n">
        <v>105</v>
      </c>
      <c r="M1097" s="52" t="n">
        <v>0</v>
      </c>
      <c r="N1097" s="53" t="n">
        <f aca="false">D1097*$D$11</f>
        <v>68.75</v>
      </c>
      <c r="O1097" s="53" t="n">
        <f aca="false">E1097*$E$11</f>
        <v>0</v>
      </c>
      <c r="P1097" s="53" t="n">
        <f aca="false">F1097*$F$11</f>
        <v>0</v>
      </c>
      <c r="Q1097" s="53" t="n">
        <f aca="false">G1097*$G$11</f>
        <v>137.5</v>
      </c>
      <c r="R1097" s="53" t="n">
        <f aca="false">H1097*$H$11</f>
        <v>0</v>
      </c>
      <c r="S1097" s="53" t="n">
        <f aca="false">(N1097/100)*(I1097*$I$11)+(N1097/100)*(J1097*$J$11)</f>
        <v>68.75</v>
      </c>
      <c r="T1097" s="53" t="n">
        <f aca="false">(O1097/100)*(K1097*$K$11)</f>
        <v>0</v>
      </c>
      <c r="U1097" s="53" t="n">
        <f aca="false">(P1097/100)*(K1097*$K$11)+(P1097/100)*(L1097*$L$11)</f>
        <v>0</v>
      </c>
      <c r="V1097" s="53" t="n">
        <f aca="false">(Q1097/100)*(L1097*$L$11)</f>
        <v>202.125</v>
      </c>
      <c r="W1097" s="53" t="n">
        <f aca="false">(R1097/100)*(K1097*$K$11)+(R1097/100)*(L1097*$L$11)</f>
        <v>0</v>
      </c>
      <c r="X1097" s="53" t="n">
        <f aca="false">N1097+S1097</f>
        <v>137.5</v>
      </c>
      <c r="Y1097" s="53" t="n">
        <f aca="false">O1097+T1097</f>
        <v>0</v>
      </c>
      <c r="Z1097" s="53" t="n">
        <f aca="false">P1097+U1097</f>
        <v>0</v>
      </c>
      <c r="AA1097" s="53" t="n">
        <f aca="false">Q1097+V1097</f>
        <v>339.625</v>
      </c>
      <c r="AB1097" s="53" t="n">
        <f aca="false">R1097+W1097</f>
        <v>0</v>
      </c>
      <c r="AC1097" s="54" t="n">
        <f aca="false">ROUND(X1097+Y1097+Z1097+AA1097+AB1097,1)</f>
        <v>477.1</v>
      </c>
      <c r="AD1097" s="55" t="n">
        <f aca="false">(ROUND(AC1097-AC1089,1)/AC1089)</f>
        <v>0.112121212121212</v>
      </c>
      <c r="AE1097" s="46"/>
      <c r="AF1097" s="47"/>
      <c r="AH1097" s="3"/>
    </row>
    <row r="1098" customFormat="false" ht="15" hidden="false" customHeight="false" outlineLevel="0" collapsed="false">
      <c r="A1098" s="48" t="s">
        <v>37</v>
      </c>
      <c r="B1098" s="63"/>
      <c r="C1098" s="50" t="s">
        <v>13</v>
      </c>
      <c r="D1098" s="51" t="n">
        <v>55</v>
      </c>
      <c r="E1098" s="51" t="n">
        <v>0</v>
      </c>
      <c r="F1098" s="51" t="n">
        <v>0</v>
      </c>
      <c r="G1098" s="51" t="n">
        <v>0</v>
      </c>
      <c r="H1098" s="51" t="n">
        <v>110</v>
      </c>
      <c r="I1098" s="52" t="n">
        <v>20</v>
      </c>
      <c r="J1098" s="52" t="n">
        <v>80</v>
      </c>
      <c r="K1098" s="52" t="n">
        <v>52.5</v>
      </c>
      <c r="L1098" s="52" t="n">
        <v>52.5</v>
      </c>
      <c r="M1098" s="52" t="n">
        <v>0</v>
      </c>
      <c r="N1098" s="53" t="n">
        <f aca="false">D1098*$D$12</f>
        <v>68.75</v>
      </c>
      <c r="O1098" s="53" t="n">
        <f aca="false">E1098*$E$12</f>
        <v>0</v>
      </c>
      <c r="P1098" s="53" t="n">
        <f aca="false">F1098*$F$12</f>
        <v>0</v>
      </c>
      <c r="Q1098" s="53" t="n">
        <f aca="false">G1098*$G$12</f>
        <v>0</v>
      </c>
      <c r="R1098" s="53" t="n">
        <f aca="false">H1098*$H$12</f>
        <v>137.5</v>
      </c>
      <c r="S1098" s="53" t="n">
        <f aca="false">(N1098/100)*(I1098*$I$12)+(N1098/100)*(J1098*$J$12)</f>
        <v>68.75</v>
      </c>
      <c r="T1098" s="53" t="n">
        <f aca="false">(O1098/100)*(K1098*$K$12)</f>
        <v>0</v>
      </c>
      <c r="U1098" s="53" t="n">
        <f aca="false">(P1098/100)*(K1098*$K$12)+(P1098/100)*(L1098*$L$12)</f>
        <v>0</v>
      </c>
      <c r="V1098" s="53" t="n">
        <f aca="false">(Q1098/100)*(L1098*$L$12)</f>
        <v>0</v>
      </c>
      <c r="W1098" s="53" t="n">
        <f aca="false">(R1098/100)*(K1098*$K$12)+(R1098/100)*(L1098*$L$12)</f>
        <v>202.125</v>
      </c>
      <c r="X1098" s="53" t="n">
        <f aca="false">N1098+S1098</f>
        <v>137.5</v>
      </c>
      <c r="Y1098" s="53" t="n">
        <f aca="false">O1098+T1098</f>
        <v>0</v>
      </c>
      <c r="Z1098" s="53" t="n">
        <f aca="false">P1098+U1098</f>
        <v>0</v>
      </c>
      <c r="AA1098" s="53" t="n">
        <f aca="false">Q1098+V1098</f>
        <v>0</v>
      </c>
      <c r="AB1098" s="53" t="n">
        <f aca="false">R1098+W1098</f>
        <v>339.625</v>
      </c>
      <c r="AC1098" s="54" t="n">
        <f aca="false">ROUND(X1098+Y1098+Z1098+AA1098+AB1098,1)</f>
        <v>477.1</v>
      </c>
      <c r="AD1098" s="55" t="n">
        <f aca="false">(ROUND(AC1098-AC1089,1)/AC1089)</f>
        <v>0.112121212121212</v>
      </c>
      <c r="AE1098" s="46"/>
      <c r="AF1098" s="47"/>
      <c r="AH1098" s="3"/>
    </row>
    <row r="1099" customFormat="false" ht="15" hidden="false" customHeight="false" outlineLevel="0" collapsed="false">
      <c r="A1099" s="48" t="s">
        <v>38</v>
      </c>
      <c r="B1099" s="63"/>
      <c r="C1099" s="50" t="s">
        <v>14</v>
      </c>
      <c r="D1099" s="51" t="n">
        <v>110</v>
      </c>
      <c r="E1099" s="51" t="n">
        <v>0</v>
      </c>
      <c r="F1099" s="51" t="n">
        <v>0</v>
      </c>
      <c r="G1099" s="51" t="n">
        <v>0</v>
      </c>
      <c r="H1099" s="51" t="n">
        <v>0</v>
      </c>
      <c r="I1099" s="52" t="n">
        <v>20</v>
      </c>
      <c r="J1099" s="52" t="n">
        <v>80</v>
      </c>
      <c r="K1099" s="52" t="n">
        <v>0</v>
      </c>
      <c r="L1099" s="52" t="n">
        <v>0</v>
      </c>
      <c r="M1099" s="52" t="n">
        <v>80</v>
      </c>
      <c r="N1099" s="53" t="n">
        <f aca="false">D1099*$D$13</f>
        <v>137.5</v>
      </c>
      <c r="O1099" s="53" t="n">
        <f aca="false">E1099*$E$13</f>
        <v>0</v>
      </c>
      <c r="P1099" s="53" t="n">
        <f aca="false">F1099*$F$13</f>
        <v>0</v>
      </c>
      <c r="Q1099" s="53" t="n">
        <f aca="false">G1099*$G$13</f>
        <v>0</v>
      </c>
      <c r="R1099" s="53" t="n">
        <f aca="false">H1099*$H$13</f>
        <v>0</v>
      </c>
      <c r="S1099" s="53" t="n">
        <f aca="false">(N1099/100)*(I1099*$I$13)+(N1099/100)*(J1099*$J$13)+(N1099/100)*(M1099*$M$13)</f>
        <v>357.5</v>
      </c>
      <c r="T1099" s="53" t="n">
        <f aca="false">(O1099/100)*(K1099*$K$13)+(O1099/100)*(M1099*$M$13)</f>
        <v>0</v>
      </c>
      <c r="U1099" s="53" t="n">
        <f aca="false">(P1099/100)*(K1099*$K$13)+(P1099/100)*(L1099*$L$13)+(P1099/100)*(M1099*$M$13)</f>
        <v>0</v>
      </c>
      <c r="V1099" s="53" t="n">
        <f aca="false">(Q1099/100)*(L1099*$L$13)+(Q1099/100)*(M1099*$M$13)</f>
        <v>0</v>
      </c>
      <c r="W1099" s="53" t="n">
        <f aca="false">(R1099/100)*(K1099*$K$13)+(R1099/100)*(L1099*$L$13)+(R1099/100)*(M1099*$M$13)</f>
        <v>0</v>
      </c>
      <c r="X1099" s="53" t="n">
        <f aca="false">N1099+S1099</f>
        <v>495</v>
      </c>
      <c r="Y1099" s="53" t="n">
        <f aca="false">O1099+T1099</f>
        <v>0</v>
      </c>
      <c r="Z1099" s="53" t="n">
        <f aca="false">P1099+U1099</f>
        <v>0</v>
      </c>
      <c r="AA1099" s="53" t="n">
        <f aca="false">Q1099+V1099</f>
        <v>0</v>
      </c>
      <c r="AB1099" s="53" t="n">
        <f aca="false">R1099+W1099</f>
        <v>0</v>
      </c>
      <c r="AC1099" s="54" t="n">
        <f aca="false">ROUND(X1099+Y1099+Z1099+AA1099+AB1099,1)</f>
        <v>495</v>
      </c>
      <c r="AD1099" s="55" t="n">
        <f aca="false">(ROUND(AC1099-AC1089,1)/AC1089)</f>
        <v>0.153846153846154</v>
      </c>
      <c r="AE1099" s="46"/>
      <c r="AF1099" s="47"/>
      <c r="AH1099" s="3"/>
    </row>
    <row r="1100" customFormat="false" ht="15" hidden="false" customHeight="false" outlineLevel="0" collapsed="false">
      <c r="A1100" s="48" t="s">
        <v>39</v>
      </c>
      <c r="B1100" s="63"/>
      <c r="C1100" s="50" t="s">
        <v>15</v>
      </c>
      <c r="D1100" s="51" t="n">
        <v>110</v>
      </c>
      <c r="E1100" s="51" t="n">
        <v>0</v>
      </c>
      <c r="F1100" s="51" t="n">
        <v>0</v>
      </c>
      <c r="G1100" s="51" t="n">
        <v>0</v>
      </c>
      <c r="H1100" s="51" t="n">
        <v>0</v>
      </c>
      <c r="I1100" s="52" t="n">
        <v>20</v>
      </c>
      <c r="J1100" s="52" t="n">
        <v>80</v>
      </c>
      <c r="K1100" s="52" t="n">
        <v>80</v>
      </c>
      <c r="L1100" s="52" t="n">
        <v>0</v>
      </c>
      <c r="M1100" s="52" t="n">
        <v>0</v>
      </c>
      <c r="N1100" s="53" t="n">
        <f aca="false">D1100*$D$14</f>
        <v>137.5</v>
      </c>
      <c r="O1100" s="53" t="n">
        <f aca="false">E1100*$E$14</f>
        <v>0</v>
      </c>
      <c r="P1100" s="53" t="n">
        <f aca="false">F1100*$F$14</f>
        <v>0</v>
      </c>
      <c r="Q1100" s="53" t="n">
        <f aca="false">G1100*$G$14</f>
        <v>0</v>
      </c>
      <c r="R1100" s="53" t="n">
        <f aca="false">H1100*$H$14</f>
        <v>0</v>
      </c>
      <c r="S1100" s="53" t="n">
        <f aca="false">(N1100/100)*(I1100*$I$14)+(N1100/100)*(J1100*$J$14)+(N1100/100)*(K1100*$K$14)</f>
        <v>357.5</v>
      </c>
      <c r="T1100" s="53" t="n">
        <f aca="false">(O1100/100)*(K1100*$K$14)</f>
        <v>0</v>
      </c>
      <c r="U1100" s="53" t="n">
        <f aca="false">(P1100/100)*(K1100*$K$14)+(P1100/100)*(L1100*$L$14)</f>
        <v>0</v>
      </c>
      <c r="V1100" s="53" t="n">
        <f aca="false">(Q1100/100)*(L1100*$L$14)</f>
        <v>0</v>
      </c>
      <c r="W1100" s="53" t="n">
        <f aca="false">(R1100/100)*(K1100*$L$14)+(R1100/100)*(L1100*$M$14)</f>
        <v>0</v>
      </c>
      <c r="X1100" s="53" t="n">
        <f aca="false">N1100+S1100</f>
        <v>495</v>
      </c>
      <c r="Y1100" s="53" t="n">
        <f aca="false">O1100+T1100</f>
        <v>0</v>
      </c>
      <c r="Z1100" s="53" t="n">
        <f aca="false">P1100+U1100</f>
        <v>0</v>
      </c>
      <c r="AA1100" s="53" t="n">
        <f aca="false">Q1100+V1100</f>
        <v>0</v>
      </c>
      <c r="AB1100" s="53" t="n">
        <f aca="false">R1100+W1100</f>
        <v>0</v>
      </c>
      <c r="AC1100" s="54" t="n">
        <f aca="false">ROUND(X1100+Y1100+Z1100+AA1100+AB1100,1)</f>
        <v>495</v>
      </c>
      <c r="AD1100" s="55" t="n">
        <f aca="false">(ROUND(AC1100-AC1089,1)/AC1089)</f>
        <v>0.153846153846154</v>
      </c>
      <c r="AE1100" s="46"/>
      <c r="AF1100" s="47"/>
      <c r="AH1100" s="3"/>
    </row>
    <row r="1101" customFormat="false" ht="15" hidden="false" customHeight="false" outlineLevel="0" collapsed="false">
      <c r="A1101" s="48"/>
      <c r="B1101" s="63"/>
      <c r="C1101" s="50" t="s">
        <v>16</v>
      </c>
      <c r="D1101" s="51" t="n">
        <v>110</v>
      </c>
      <c r="E1101" s="51" t="n">
        <v>0</v>
      </c>
      <c r="F1101" s="51" t="n">
        <v>0</v>
      </c>
      <c r="G1101" s="51" t="n">
        <v>0</v>
      </c>
      <c r="H1101" s="51" t="n">
        <v>0</v>
      </c>
      <c r="I1101" s="52" t="n">
        <v>20</v>
      </c>
      <c r="J1101" s="52" t="n">
        <v>80</v>
      </c>
      <c r="K1101" s="52" t="n">
        <v>0</v>
      </c>
      <c r="L1101" s="52" t="n">
        <v>80</v>
      </c>
      <c r="M1101" s="52" t="n">
        <v>0</v>
      </c>
      <c r="N1101" s="53" t="n">
        <f aca="false">D1101*$D$15</f>
        <v>137.5</v>
      </c>
      <c r="O1101" s="53" t="n">
        <f aca="false">E1101*$E$15</f>
        <v>0</v>
      </c>
      <c r="P1101" s="53" t="n">
        <f aca="false">F1101*$F$15</f>
        <v>0</v>
      </c>
      <c r="Q1101" s="53" t="n">
        <f aca="false">G1101*$G$15</f>
        <v>0</v>
      </c>
      <c r="R1101" s="53" t="n">
        <f aca="false">H1101*$H$15</f>
        <v>0</v>
      </c>
      <c r="S1101" s="53" t="n">
        <f aca="false">(N1101/100)*(I1101*$I$15)+(N1101/100)*(J1101*$J$15)+(N1101/100)*(L1101*$L$15)</f>
        <v>357.5</v>
      </c>
      <c r="T1101" s="53" t="n">
        <f aca="false">(O1101/100)*(K1101*$K$15)</f>
        <v>0</v>
      </c>
      <c r="U1101" s="53" t="n">
        <f aca="false">(P1101/100)*(K1101*$K$15)+(P1101/100)*(L1101*$L$15)</f>
        <v>0</v>
      </c>
      <c r="V1101" s="53" t="n">
        <f aca="false">(Q1101/100)*(L1101*$L$15)</f>
        <v>0</v>
      </c>
      <c r="W1101" s="53" t="n">
        <f aca="false">(R1101/100)*(K1101*$K$15)+(R1101/100)*(L1101*$L$15)</f>
        <v>0</v>
      </c>
      <c r="X1101" s="53" t="n">
        <f aca="false">N1101+S1101</f>
        <v>495</v>
      </c>
      <c r="Y1101" s="53" t="n">
        <f aca="false">O1101+T1101</f>
        <v>0</v>
      </c>
      <c r="Z1101" s="53" t="n">
        <f aca="false">P1101+U1101</f>
        <v>0</v>
      </c>
      <c r="AA1101" s="53" t="n">
        <f aca="false">Q1101+V1101</f>
        <v>0</v>
      </c>
      <c r="AB1101" s="53" t="n">
        <f aca="false">R1101+W1101</f>
        <v>0</v>
      </c>
      <c r="AC1101" s="54" t="n">
        <f aca="false">ROUND(X1101+Y1101+Z1101+AA1101+AB1101,1)</f>
        <v>495</v>
      </c>
      <c r="AD1101" s="55" t="n">
        <f aca="false">(ROUND(AC1101-AC1089,1)/AC1089)</f>
        <v>0.153846153846154</v>
      </c>
      <c r="AE1101" s="46"/>
      <c r="AF1101" s="47"/>
      <c r="AH1101" s="3"/>
    </row>
    <row r="1102" customFormat="false" ht="15" hidden="false" customHeight="false" outlineLevel="0" collapsed="false">
      <c r="A1102" s="48"/>
      <c r="B1102" s="63"/>
      <c r="C1102" s="50" t="s">
        <v>17</v>
      </c>
      <c r="D1102" s="51" t="n">
        <v>110</v>
      </c>
      <c r="E1102" s="51" t="n">
        <v>0</v>
      </c>
      <c r="F1102" s="51" t="n">
        <v>0</v>
      </c>
      <c r="G1102" s="51" t="n">
        <v>0</v>
      </c>
      <c r="H1102" s="51" t="n">
        <v>0</v>
      </c>
      <c r="I1102" s="52" t="n">
        <v>20</v>
      </c>
      <c r="J1102" s="52" t="n">
        <v>110</v>
      </c>
      <c r="K1102" s="52" t="n">
        <v>0</v>
      </c>
      <c r="L1102" s="52" t="n">
        <v>0</v>
      </c>
      <c r="M1102" s="52" t="n">
        <v>0</v>
      </c>
      <c r="N1102" s="53" t="n">
        <f aca="false">D1102*$D$16</f>
        <v>137.5</v>
      </c>
      <c r="O1102" s="53" t="n">
        <f aca="false">E1102*$E$16</f>
        <v>0</v>
      </c>
      <c r="P1102" s="53" t="n">
        <f aca="false">F1102*$F$16</f>
        <v>0</v>
      </c>
      <c r="Q1102" s="53" t="n">
        <f aca="false">G1102*$G$16</f>
        <v>0</v>
      </c>
      <c r="R1102" s="53" t="n">
        <f aca="false">H1102*$H$16</f>
        <v>0</v>
      </c>
      <c r="S1102" s="53" t="n">
        <f aca="false">(N1102/100)*(I1102*$I$16)+(N1102/100)*(J1102*$J$16)</f>
        <v>405.625</v>
      </c>
      <c r="T1102" s="53" t="n">
        <f aca="false">(O1102/100)*(K1102*$K$16)</f>
        <v>0</v>
      </c>
      <c r="U1102" s="53" t="n">
        <f aca="false">(P1102/100)*(K1102*$K$16)+(P1102/100)*(L1102*$L$16)</f>
        <v>0</v>
      </c>
      <c r="V1102" s="53" t="n">
        <f aca="false">(Q1102/100)*(L1102*$L$16)</f>
        <v>0</v>
      </c>
      <c r="W1102" s="53" t="n">
        <f aca="false">(R1102/100)*(K1102*$K$16)+(R1102/100)*(L1102*$L$16)</f>
        <v>0</v>
      </c>
      <c r="X1102" s="53" t="n">
        <f aca="false">N1102+S1102</f>
        <v>543.125</v>
      </c>
      <c r="Y1102" s="53" t="n">
        <f aca="false">O1102+T1102</f>
        <v>0</v>
      </c>
      <c r="Z1102" s="53" t="n">
        <f aca="false">P1102+U1102</f>
        <v>0</v>
      </c>
      <c r="AA1102" s="53" t="n">
        <f aca="false">Q1102+V1102</f>
        <v>0</v>
      </c>
      <c r="AB1102" s="53" t="n">
        <f aca="false">R1102+W1102</f>
        <v>0</v>
      </c>
      <c r="AC1102" s="54" t="n">
        <f aca="false">ROUND(X1102+Y1102+Z1102+AA1102+AB1102,1)</f>
        <v>543.1</v>
      </c>
      <c r="AD1102" s="55" t="n">
        <f aca="false">(ROUND(AC1102-AC1089,1)/AC1089)</f>
        <v>0.265967365967366</v>
      </c>
      <c r="AE1102" s="46"/>
      <c r="AF1102" s="47"/>
      <c r="AH1102" s="3"/>
    </row>
    <row r="1103" customFormat="false" ht="15" hidden="false" customHeight="false" outlineLevel="0" collapsed="false">
      <c r="A1103" s="48"/>
      <c r="B1103" s="63"/>
      <c r="C1103" s="50" t="s">
        <v>18</v>
      </c>
      <c r="D1103" s="51" t="n">
        <v>110</v>
      </c>
      <c r="E1103" s="51" t="n">
        <v>0</v>
      </c>
      <c r="F1103" s="51" t="n">
        <v>0</v>
      </c>
      <c r="G1103" s="51" t="n">
        <v>0</v>
      </c>
      <c r="H1103" s="51" t="n">
        <v>0</v>
      </c>
      <c r="I1103" s="52" t="n">
        <v>63</v>
      </c>
      <c r="J1103" s="52" t="n">
        <v>80</v>
      </c>
      <c r="K1103" s="52" t="n">
        <v>0</v>
      </c>
      <c r="L1103" s="52" t="n">
        <v>0</v>
      </c>
      <c r="M1103" s="52" t="n">
        <v>0</v>
      </c>
      <c r="N1103" s="53" t="n">
        <f aca="false">D1103*$D$17</f>
        <v>137.5</v>
      </c>
      <c r="O1103" s="53" t="n">
        <f aca="false">E1103*$E$17</f>
        <v>0</v>
      </c>
      <c r="P1103" s="53" t="n">
        <f aca="false">F1103*$F$17</f>
        <v>0</v>
      </c>
      <c r="Q1103" s="53" t="n">
        <f aca="false">G1103*$G$17</f>
        <v>0</v>
      </c>
      <c r="R1103" s="53" t="n">
        <f aca="false">H1103*$H$17</f>
        <v>0</v>
      </c>
      <c r="S1103" s="53" t="n">
        <f aca="false">(N1103/100)*(I1103*$I$17)+(N1103/100)*(J1103*$J$17)</f>
        <v>326.5625</v>
      </c>
      <c r="T1103" s="53" t="n">
        <f aca="false">(O1103/100)*(K1103*$K$17)</f>
        <v>0</v>
      </c>
      <c r="U1103" s="53" t="n">
        <f aca="false">(P1103/100)*(K1103*$K$17)+(P1103/100)*(L1103*$L$17)</f>
        <v>0</v>
      </c>
      <c r="V1103" s="53" t="n">
        <f aca="false">(Q1103/100)*(L1103*$L$17)</f>
        <v>0</v>
      </c>
      <c r="W1103" s="53" t="n">
        <f aca="false">(R1103/100)*(K1103*$K$17)+(R1103/100)*(L1103*$L$17)</f>
        <v>0</v>
      </c>
      <c r="X1103" s="53" t="n">
        <f aca="false">N1103+S1103</f>
        <v>464.0625</v>
      </c>
      <c r="Y1103" s="53" t="n">
        <f aca="false">O1103+T1103</f>
        <v>0</v>
      </c>
      <c r="Z1103" s="53" t="n">
        <f aca="false">P1103+U1103</f>
        <v>0</v>
      </c>
      <c r="AA1103" s="53" t="n">
        <f aca="false">Q1103+V1103</f>
        <v>0</v>
      </c>
      <c r="AB1103" s="53" t="n">
        <f aca="false">R1103+W1103</f>
        <v>0</v>
      </c>
      <c r="AC1103" s="54" t="n">
        <f aca="false">ROUND(X1103+Y1103+Z1103+AA1103+AB1103,1)</f>
        <v>464.1</v>
      </c>
      <c r="AD1103" s="55" t="n">
        <f aca="false">(ROUND(AC1103-AC1089,1)/AC1089)</f>
        <v>0.0818181818181818</v>
      </c>
      <c r="AE1103" s="46" t="s">
        <v>28</v>
      </c>
      <c r="AF1103" s="47"/>
      <c r="AH1103" s="3"/>
    </row>
    <row r="1104" customFormat="false" ht="15" hidden="false" customHeight="false" outlineLevel="0" collapsed="false">
      <c r="A1104" s="56" t="s">
        <v>19</v>
      </c>
      <c r="B1104" s="60" t="s">
        <v>118</v>
      </c>
      <c r="C1104" s="40" t="s">
        <v>50</v>
      </c>
      <c r="D1104" s="41" t="n">
        <v>114</v>
      </c>
      <c r="E1104" s="41" t="n">
        <v>0</v>
      </c>
      <c r="F1104" s="41" t="n">
        <v>0</v>
      </c>
      <c r="G1104" s="41" t="n">
        <v>0</v>
      </c>
      <c r="H1104" s="41" t="n">
        <v>0</v>
      </c>
      <c r="I1104" s="42" t="n">
        <v>30</v>
      </c>
      <c r="J1104" s="42" t="n">
        <v>70</v>
      </c>
      <c r="K1104" s="42" t="n">
        <v>0</v>
      </c>
      <c r="L1104" s="42" t="n">
        <v>0</v>
      </c>
      <c r="M1104" s="42" t="n">
        <v>0</v>
      </c>
      <c r="N1104" s="43" t="n">
        <f aca="false">D1104*$D$3</f>
        <v>148.2</v>
      </c>
      <c r="O1104" s="43" t="n">
        <f aca="false">E1104*$E$3</f>
        <v>0</v>
      </c>
      <c r="P1104" s="43" t="n">
        <f aca="false">F1104*$F$3</f>
        <v>0</v>
      </c>
      <c r="Q1104" s="43" t="n">
        <f aca="false">G1104*$G$3</f>
        <v>0</v>
      </c>
      <c r="R1104" s="43" t="n">
        <f aca="false">H1104*$H$3</f>
        <v>0</v>
      </c>
      <c r="S1104" s="43" t="n">
        <f aca="false">(N1104/100)*(I1104*$I$3)+(N1104/100)*(J1104*$J$3)</f>
        <v>296.4</v>
      </c>
      <c r="T1104" s="43" t="n">
        <f aca="false">(O1104/100)*(K1104*$K$3)</f>
        <v>0</v>
      </c>
      <c r="U1104" s="43" t="n">
        <f aca="false">(P1104/100)*(K1104*$K$3)+(P1104/100)*(L1104*$L$3)</f>
        <v>0</v>
      </c>
      <c r="V1104" s="43" t="n">
        <f aca="false">(Q1104/100)*(L1104*$L$3)</f>
        <v>0</v>
      </c>
      <c r="W1104" s="43" t="n">
        <f aca="false">(R1104/100)*(K1104*$K$3)+(R1104/100)*(L1104*$L$3)</f>
        <v>0</v>
      </c>
      <c r="X1104" s="43" t="n">
        <f aca="false">N1104+S1104</f>
        <v>444.6</v>
      </c>
      <c r="Y1104" s="43" t="n">
        <f aca="false">O1104+T1104</f>
        <v>0</v>
      </c>
      <c r="Z1104" s="43" t="n">
        <f aca="false">P1104+U1104</f>
        <v>0</v>
      </c>
      <c r="AA1104" s="43" t="n">
        <f aca="false">Q1104+V1104</f>
        <v>0</v>
      </c>
      <c r="AB1104" s="43" t="n">
        <f aca="false">R1104+W1104</f>
        <v>0</v>
      </c>
      <c r="AC1104" s="44" t="n">
        <f aca="false">ROUND(X1104+Y1104+Z1104+AA1104+AB1104,1)</f>
        <v>444.6</v>
      </c>
      <c r="AD1104" s="45"/>
      <c r="AE1104" s="46"/>
      <c r="AF1104" s="47"/>
      <c r="AH1104" s="3"/>
    </row>
    <row r="1105" customFormat="false" ht="15" hidden="false" customHeight="false" outlineLevel="0" collapsed="false">
      <c r="A1105" s="48" t="s">
        <v>29</v>
      </c>
      <c r="B1105" s="61" t="n">
        <v>16</v>
      </c>
      <c r="C1105" s="50" t="s">
        <v>5</v>
      </c>
      <c r="D1105" s="51" t="n">
        <v>114</v>
      </c>
      <c r="E1105" s="51" t="n">
        <v>0</v>
      </c>
      <c r="F1105" s="51" t="n">
        <v>0</v>
      </c>
      <c r="G1105" s="51" t="n">
        <v>0</v>
      </c>
      <c r="H1105" s="51" t="n">
        <v>0</v>
      </c>
      <c r="I1105" s="52" t="n">
        <v>40</v>
      </c>
      <c r="J1105" s="52" t="n">
        <v>85</v>
      </c>
      <c r="K1105" s="52" t="n">
        <v>0</v>
      </c>
      <c r="L1105" s="52" t="n">
        <v>0</v>
      </c>
      <c r="M1105" s="52" t="n">
        <v>0</v>
      </c>
      <c r="N1105" s="53" t="n">
        <f aca="false">D1105*$D$4</f>
        <v>142.5</v>
      </c>
      <c r="O1105" s="53" t="n">
        <f aca="false">E1105*$E$4</f>
        <v>0</v>
      </c>
      <c r="P1105" s="53" t="n">
        <f aca="false">F1105*$F$4</f>
        <v>0</v>
      </c>
      <c r="Q1105" s="53" t="n">
        <f aca="false">G1105*$G$4</f>
        <v>0</v>
      </c>
      <c r="R1105" s="53" t="n">
        <f aca="false">H1105*$H$4</f>
        <v>0</v>
      </c>
      <c r="S1105" s="53" t="n">
        <f aca="false">(N1105/100)*(I1105*$I$4)+(N1105/100)*(J1105*$J$4)</f>
        <v>356.25</v>
      </c>
      <c r="T1105" s="53" t="n">
        <f aca="false">(O1105/100)*(K1105*$K$4)</f>
        <v>0</v>
      </c>
      <c r="U1105" s="53" t="n">
        <f aca="false">(P1105/100)*(K1105*$K$4)+(P1105/100)*(L1105*$L$4)</f>
        <v>0</v>
      </c>
      <c r="V1105" s="53" t="n">
        <f aca="false">(Q1105/100)*(L1105*$L$4)</f>
        <v>0</v>
      </c>
      <c r="W1105" s="53" t="n">
        <f aca="false">(R1105/100)*(K1105*$K$4)+(R1105/100)*(L1105*$L$4)</f>
        <v>0</v>
      </c>
      <c r="X1105" s="53" t="n">
        <f aca="false">N1105+S1105</f>
        <v>498.75</v>
      </c>
      <c r="Y1105" s="53" t="n">
        <f aca="false">O1105+T1105</f>
        <v>0</v>
      </c>
      <c r="Z1105" s="53" t="n">
        <f aca="false">P1105+U1105</f>
        <v>0</v>
      </c>
      <c r="AA1105" s="53" t="n">
        <f aca="false">Q1105+V1105</f>
        <v>0</v>
      </c>
      <c r="AB1105" s="53" t="n">
        <f aca="false">R1105+W1105</f>
        <v>0</v>
      </c>
      <c r="AC1105" s="54" t="n">
        <f aca="false">ROUND(X1105+Y1105+Z1105+AA1105+AB1105,1)</f>
        <v>498.8</v>
      </c>
      <c r="AD1105" s="55" t="n">
        <f aca="false">(ROUND(AC1105-AC1104,1)/AC1104)</f>
        <v>0.121907332433648</v>
      </c>
      <c r="AE1105" s="46"/>
      <c r="AF1105" s="47"/>
      <c r="AH1105" s="3"/>
    </row>
    <row r="1106" customFormat="false" ht="15" hidden="false" customHeight="false" outlineLevel="0" collapsed="false">
      <c r="A1106" s="48" t="s">
        <v>30</v>
      </c>
      <c r="B1106" s="61" t="n">
        <v>25</v>
      </c>
      <c r="C1106" s="50" t="s">
        <v>6</v>
      </c>
      <c r="D1106" s="51" t="n">
        <v>114</v>
      </c>
      <c r="E1106" s="51" t="n">
        <v>0</v>
      </c>
      <c r="F1106" s="51" t="n">
        <v>0</v>
      </c>
      <c r="G1106" s="51" t="n">
        <v>0</v>
      </c>
      <c r="H1106" s="51" t="n">
        <v>0</v>
      </c>
      <c r="I1106" s="52" t="n">
        <v>30</v>
      </c>
      <c r="J1106" s="52" t="n">
        <v>70</v>
      </c>
      <c r="K1106" s="52" t="n">
        <v>0</v>
      </c>
      <c r="L1106" s="52" t="n">
        <v>0</v>
      </c>
      <c r="M1106" s="52" t="n">
        <v>0</v>
      </c>
      <c r="N1106" s="53" t="n">
        <f aca="false">D1106*$D$5</f>
        <v>148.2</v>
      </c>
      <c r="O1106" s="53" t="n">
        <f aca="false">E1106*$E$5</f>
        <v>0</v>
      </c>
      <c r="P1106" s="53" t="n">
        <f aca="false">F1106*$F$5</f>
        <v>0</v>
      </c>
      <c r="Q1106" s="53" t="n">
        <f aca="false">G1106*$G$5</f>
        <v>0</v>
      </c>
      <c r="R1106" s="53" t="n">
        <f aca="false">H1106*$H$5</f>
        <v>0</v>
      </c>
      <c r="S1106" s="53" t="n">
        <f aca="false">(N1106/100)*(I1106*$I$5)+(N1106/100)*(J1106*$J$5)</f>
        <v>296.4</v>
      </c>
      <c r="T1106" s="53" t="n">
        <f aca="false">(O1106/100)*(K1106*$K$5)</f>
        <v>0</v>
      </c>
      <c r="U1106" s="53" t="n">
        <f aca="false">(P1106/100)*(K1106*$K$5)+(P1106/100)*(L1106*$L$5)</f>
        <v>0</v>
      </c>
      <c r="V1106" s="53" t="n">
        <f aca="false">(Q1106/100)*(L1106*$L$5)</f>
        <v>0</v>
      </c>
      <c r="W1106" s="53" t="n">
        <f aca="false">(R1106/100)*(K1106*$K$5)+(R1106/100)*(L1106*$L$5)</f>
        <v>0</v>
      </c>
      <c r="X1106" s="53" t="n">
        <f aca="false">N1106+S1106</f>
        <v>444.6</v>
      </c>
      <c r="Y1106" s="53" t="n">
        <f aca="false">O1106+T1106</f>
        <v>0</v>
      </c>
      <c r="Z1106" s="53" t="n">
        <f aca="false">P1106+U1106</f>
        <v>0</v>
      </c>
      <c r="AA1106" s="53" t="n">
        <f aca="false">Q1106+V1106</f>
        <v>0</v>
      </c>
      <c r="AB1106" s="53" t="n">
        <f aca="false">R1106+W1106</f>
        <v>0</v>
      </c>
      <c r="AC1106" s="54" t="n">
        <f aca="false">ROUND(X1106+Y1106+Z1106+AA1106+AB1106,1)</f>
        <v>444.6</v>
      </c>
      <c r="AD1106" s="55" t="n">
        <f aca="false">(ROUND(AC1106-AC1104,1)/AC1104)</f>
        <v>0</v>
      </c>
      <c r="AE1106" s="46"/>
      <c r="AF1106" s="47"/>
      <c r="AH1106" s="3"/>
    </row>
    <row r="1107" customFormat="false" ht="15" hidden="false" customHeight="false" outlineLevel="0" collapsed="false">
      <c r="A1107" s="48" t="s">
        <v>31</v>
      </c>
      <c r="B1107" s="61" t="n">
        <v>0</v>
      </c>
      <c r="C1107" s="50" t="s">
        <v>7</v>
      </c>
      <c r="D1107" s="51" t="n">
        <v>114</v>
      </c>
      <c r="E1107" s="51" t="n">
        <v>0</v>
      </c>
      <c r="F1107" s="51" t="n">
        <v>0</v>
      </c>
      <c r="G1107" s="51" t="n">
        <v>0</v>
      </c>
      <c r="H1107" s="51" t="n">
        <v>0</v>
      </c>
      <c r="I1107" s="52" t="n">
        <v>30</v>
      </c>
      <c r="J1107" s="52" t="n">
        <v>70</v>
      </c>
      <c r="K1107" s="52" t="n">
        <v>0</v>
      </c>
      <c r="L1107" s="52" t="n">
        <v>0</v>
      </c>
      <c r="M1107" s="52" t="n">
        <v>0</v>
      </c>
      <c r="N1107" s="53" t="n">
        <f aca="false">D1107*$D$6</f>
        <v>148.2</v>
      </c>
      <c r="O1107" s="53" t="n">
        <f aca="false">E1107*$E$6</f>
        <v>0</v>
      </c>
      <c r="P1107" s="53" t="n">
        <f aca="false">F1107*$F$6</f>
        <v>0</v>
      </c>
      <c r="Q1107" s="53" t="n">
        <f aca="false">G1107*$G$6</f>
        <v>0</v>
      </c>
      <c r="R1107" s="53" t="n">
        <f aca="false">H1107*$H$6</f>
        <v>0</v>
      </c>
      <c r="S1107" s="53" t="n">
        <f aca="false">(N1107/100)*(I1107*$I$6)+(N1107/100)*(J1107*$J$6)</f>
        <v>296.4</v>
      </c>
      <c r="T1107" s="53" t="n">
        <f aca="false">(O1107/100)*(K1107*$K$6)</f>
        <v>0</v>
      </c>
      <c r="U1107" s="53" t="n">
        <f aca="false">(P1107/100)*(K1107*$K$6)+(P1107/100)*(L1107*$L$6)</f>
        <v>0</v>
      </c>
      <c r="V1107" s="53" t="n">
        <f aca="false">(Q1107/100)*(L1107*$L$6)</f>
        <v>0</v>
      </c>
      <c r="W1107" s="53" t="n">
        <f aca="false">(R1107/100)*(K1107*$K$6)+(R1107/100)*(L1107*$L$6)</f>
        <v>0</v>
      </c>
      <c r="X1107" s="53" t="n">
        <f aca="false">N1107+S1107</f>
        <v>444.6</v>
      </c>
      <c r="Y1107" s="53" t="n">
        <f aca="false">O1107+T1107</f>
        <v>0</v>
      </c>
      <c r="Z1107" s="53" t="n">
        <f aca="false">P1107+U1107</f>
        <v>0</v>
      </c>
      <c r="AA1107" s="53" t="n">
        <f aca="false">Q1107+V1107</f>
        <v>0</v>
      </c>
      <c r="AB1107" s="53" t="n">
        <f aca="false">R1107+W1107</f>
        <v>0</v>
      </c>
      <c r="AC1107" s="54" t="n">
        <f aca="false">ROUND(X1107+Y1107+Z1107+AA1107+AB1107,1)</f>
        <v>444.6</v>
      </c>
      <c r="AD1107" s="55" t="n">
        <f aca="false">(ROUND(AC1107-AC1104,1)/AC1104)</f>
        <v>0</v>
      </c>
      <c r="AE1107" s="46"/>
      <c r="AF1107" s="47"/>
      <c r="AH1107" s="3"/>
    </row>
    <row r="1108" customFormat="false" ht="15" hidden="false" customHeight="false" outlineLevel="0" collapsed="false">
      <c r="A1108" s="48" t="s">
        <v>32</v>
      </c>
      <c r="B1108" s="61" t="n">
        <v>0</v>
      </c>
      <c r="C1108" s="50" t="s">
        <v>8</v>
      </c>
      <c r="D1108" s="51" t="n">
        <v>114</v>
      </c>
      <c r="E1108" s="51" t="n">
        <v>0</v>
      </c>
      <c r="F1108" s="51" t="n">
        <v>0</v>
      </c>
      <c r="G1108" s="51" t="n">
        <v>0</v>
      </c>
      <c r="H1108" s="51" t="n">
        <v>0</v>
      </c>
      <c r="I1108" s="52" t="n">
        <v>30</v>
      </c>
      <c r="J1108" s="52" t="n">
        <v>70</v>
      </c>
      <c r="K1108" s="52" t="n">
        <v>0</v>
      </c>
      <c r="L1108" s="52" t="n">
        <v>0</v>
      </c>
      <c r="M1108" s="52" t="n">
        <v>0</v>
      </c>
      <c r="N1108" s="53" t="n">
        <f aca="false">D1108*$D$7</f>
        <v>148.2</v>
      </c>
      <c r="O1108" s="53" t="n">
        <f aca="false">E1108*$E$7</f>
        <v>0</v>
      </c>
      <c r="P1108" s="53" t="n">
        <f aca="false">F1108*$F$7</f>
        <v>0</v>
      </c>
      <c r="Q1108" s="53" t="n">
        <f aca="false">G1108*$G$7</f>
        <v>0</v>
      </c>
      <c r="R1108" s="53" t="n">
        <f aca="false">H1108*$H$7</f>
        <v>0</v>
      </c>
      <c r="S1108" s="53" t="n">
        <f aca="false">(N1108/100)*(I1108*$I$7)+(N1108/100)*(J1108*$J$7)</f>
        <v>296.4</v>
      </c>
      <c r="T1108" s="53" t="n">
        <f aca="false">(O1108/100)*(K1108*$K$7)</f>
        <v>0</v>
      </c>
      <c r="U1108" s="53" t="n">
        <f aca="false">(P1108/100)*(K1108*$K$7)+(P1108/100)*(L1108*$L$7)</f>
        <v>0</v>
      </c>
      <c r="V1108" s="53" t="n">
        <f aca="false">(Q1108/100)*(L1108*$L$7)</f>
        <v>0</v>
      </c>
      <c r="W1108" s="53" t="n">
        <f aca="false">(R1108/100)*(K1108*$K$7)+(R1108/100)*(L1108*$L$7)</f>
        <v>0</v>
      </c>
      <c r="X1108" s="53" t="n">
        <f aca="false">N1108+S1108</f>
        <v>444.6</v>
      </c>
      <c r="Y1108" s="53" t="n">
        <f aca="false">O1108+T1108</f>
        <v>0</v>
      </c>
      <c r="Z1108" s="53" t="n">
        <f aca="false">P1108+U1108</f>
        <v>0</v>
      </c>
      <c r="AA1108" s="53" t="n">
        <f aca="false">Q1108+V1108</f>
        <v>0</v>
      </c>
      <c r="AB1108" s="53" t="n">
        <f aca="false">R1108+W1108</f>
        <v>0</v>
      </c>
      <c r="AC1108" s="54" t="n">
        <f aca="false">ROUND(X1108+Y1108+Z1108+AA1108+AB1108,1)</f>
        <v>444.6</v>
      </c>
      <c r="AD1108" s="55" t="n">
        <f aca="false">(ROUND(AC1108-AC1104,1)/AC1104)</f>
        <v>0</v>
      </c>
      <c r="AE1108" s="46"/>
      <c r="AF1108" s="47"/>
      <c r="AH1108" s="3"/>
    </row>
    <row r="1109" customFormat="false" ht="15" hidden="false" customHeight="false" outlineLevel="0" collapsed="false">
      <c r="A1109" s="48" t="s">
        <v>33</v>
      </c>
      <c r="B1109" s="61"/>
      <c r="C1109" s="50" t="s">
        <v>9</v>
      </c>
      <c r="D1109" s="51" t="n">
        <v>114</v>
      </c>
      <c r="E1109" s="51" t="n">
        <v>0</v>
      </c>
      <c r="F1109" s="51" t="n">
        <v>0</v>
      </c>
      <c r="G1109" s="51" t="n">
        <v>0</v>
      </c>
      <c r="H1109" s="51" t="n">
        <v>0</v>
      </c>
      <c r="I1109" s="52" t="n">
        <v>30</v>
      </c>
      <c r="J1109" s="52" t="n">
        <v>70</v>
      </c>
      <c r="K1109" s="52" t="n">
        <v>0</v>
      </c>
      <c r="L1109" s="52" t="n">
        <v>0</v>
      </c>
      <c r="M1109" s="52" t="n">
        <v>0</v>
      </c>
      <c r="N1109" s="53" t="n">
        <f aca="false">D1109*$D$8</f>
        <v>148.2</v>
      </c>
      <c r="O1109" s="53" t="n">
        <f aca="false">E1109*$E$8</f>
        <v>0</v>
      </c>
      <c r="P1109" s="53" t="n">
        <f aca="false">F1109*$F$8</f>
        <v>0</v>
      </c>
      <c r="Q1109" s="53" t="n">
        <f aca="false">G1109*$G$8</f>
        <v>0</v>
      </c>
      <c r="R1109" s="53" t="n">
        <f aca="false">H1109*$H$8</f>
        <v>0</v>
      </c>
      <c r="S1109" s="53" t="n">
        <f aca="false">(N1109/100)*(I1109*$I$8)+(N1109/100)*(J1109*$J$8)</f>
        <v>296.4</v>
      </c>
      <c r="T1109" s="53" t="n">
        <f aca="false">(O1109/100)*(K1109*$K$8)</f>
        <v>0</v>
      </c>
      <c r="U1109" s="53" t="n">
        <f aca="false">(P1109/100)*(K1109*$K$8)+(P1109/100)*(L1109*$L$8)</f>
        <v>0</v>
      </c>
      <c r="V1109" s="53" t="n">
        <f aca="false">(Q1109/100)*(L1109*$L$8)</f>
        <v>0</v>
      </c>
      <c r="W1109" s="53" t="n">
        <f aca="false">(R1109/100)*(K1109*$K$8)+(R1109/100)*(L1109*$L$8)</f>
        <v>0</v>
      </c>
      <c r="X1109" s="53" t="n">
        <f aca="false">N1109+S1109</f>
        <v>444.6</v>
      </c>
      <c r="Y1109" s="53" t="n">
        <f aca="false">O1109+T1109</f>
        <v>0</v>
      </c>
      <c r="Z1109" s="53" t="n">
        <f aca="false">P1109+U1109</f>
        <v>0</v>
      </c>
      <c r="AA1109" s="53" t="n">
        <f aca="false">Q1109+V1109</f>
        <v>0</v>
      </c>
      <c r="AB1109" s="53" t="n">
        <f aca="false">R1109+W1109</f>
        <v>0</v>
      </c>
      <c r="AC1109" s="54" t="n">
        <f aca="false">ROUND(X1109+Y1109+Z1109+AA1109+AB1109,1)</f>
        <v>444.6</v>
      </c>
      <c r="AD1109" s="55" t="n">
        <f aca="false">(ROUND(AC1109-AC1104,1)/AC1104)</f>
        <v>0</v>
      </c>
      <c r="AE1109" s="46"/>
      <c r="AF1109" s="47"/>
      <c r="AH1109" s="3"/>
    </row>
    <row r="1110" customFormat="false" ht="15" hidden="false" customHeight="false" outlineLevel="0" collapsed="false">
      <c r="A1110" s="48" t="s">
        <v>34</v>
      </c>
      <c r="B1110" s="61"/>
      <c r="C1110" s="50" t="s">
        <v>10</v>
      </c>
      <c r="D1110" s="51" t="n">
        <v>57</v>
      </c>
      <c r="E1110" s="51" t="n">
        <v>114</v>
      </c>
      <c r="F1110" s="51" t="n">
        <v>0</v>
      </c>
      <c r="G1110" s="51" t="n">
        <v>0</v>
      </c>
      <c r="H1110" s="51" t="n">
        <v>0</v>
      </c>
      <c r="I1110" s="52" t="n">
        <v>30</v>
      </c>
      <c r="J1110" s="52" t="n">
        <v>70</v>
      </c>
      <c r="K1110" s="52" t="n">
        <v>105</v>
      </c>
      <c r="L1110" s="52" t="n">
        <v>0</v>
      </c>
      <c r="M1110" s="52" t="n">
        <v>0</v>
      </c>
      <c r="N1110" s="53" t="n">
        <f aca="false">D1110*$D$9</f>
        <v>71.25</v>
      </c>
      <c r="O1110" s="53" t="n">
        <f aca="false">E1110*$E$9</f>
        <v>142.5</v>
      </c>
      <c r="P1110" s="53" t="n">
        <f aca="false">F1110*$F$9</f>
        <v>0</v>
      </c>
      <c r="Q1110" s="53" t="n">
        <f aca="false">G1110*$G$9</f>
        <v>0</v>
      </c>
      <c r="R1110" s="53" t="n">
        <f aca="false">H1110*$H$9</f>
        <v>0</v>
      </c>
      <c r="S1110" s="53" t="n">
        <f aca="false">(N1110/100)*(I1110*$I$9)+(N1110/100)*(J1110*$J$9)</f>
        <v>71.25</v>
      </c>
      <c r="T1110" s="53" t="n">
        <f aca="false">(O1110/100)*(K1110*$K$9)</f>
        <v>209.475</v>
      </c>
      <c r="U1110" s="53" t="n">
        <f aca="false">(P1110/100)*(K1110*$K$9)+(P1110/100)*(L1110*$L$9)</f>
        <v>0</v>
      </c>
      <c r="V1110" s="53" t="n">
        <f aca="false">(Q1110/100)*(L1110*$L$9)</f>
        <v>0</v>
      </c>
      <c r="W1110" s="53" t="n">
        <f aca="false">(R1110/100)*(K1110*$K$9)+(R1110/100)*(L1110*$L$9)</f>
        <v>0</v>
      </c>
      <c r="X1110" s="53" t="n">
        <f aca="false">N1110+S1110</f>
        <v>142.5</v>
      </c>
      <c r="Y1110" s="53" t="n">
        <f aca="false">O1110+T1110</f>
        <v>351.975</v>
      </c>
      <c r="Z1110" s="53" t="n">
        <f aca="false">P1110+U1110</f>
        <v>0</v>
      </c>
      <c r="AA1110" s="53" t="n">
        <f aca="false">Q1110+V1110</f>
        <v>0</v>
      </c>
      <c r="AB1110" s="53" t="n">
        <f aca="false">R1110+W1110</f>
        <v>0</v>
      </c>
      <c r="AC1110" s="54" t="n">
        <f aca="false">ROUND(X1110+Y1110+Z1110+AA1110+AB1110,1)</f>
        <v>494.5</v>
      </c>
      <c r="AD1110" s="55" t="n">
        <f aca="false">(ROUND(AC1110-AC1104,1)/AC1104)</f>
        <v>0.112235717498875</v>
      </c>
      <c r="AE1110" s="46"/>
      <c r="AF1110" s="47"/>
      <c r="AH1110" s="3"/>
    </row>
    <row r="1111" customFormat="false" ht="15" hidden="false" customHeight="false" outlineLevel="0" collapsed="false">
      <c r="A1111" s="48" t="s">
        <v>35</v>
      </c>
      <c r="B1111" s="61"/>
      <c r="C1111" s="50" t="s">
        <v>11</v>
      </c>
      <c r="D1111" s="51" t="n">
        <v>57</v>
      </c>
      <c r="E1111" s="51" t="n">
        <v>0</v>
      </c>
      <c r="F1111" s="51" t="n">
        <v>114</v>
      </c>
      <c r="G1111" s="51" t="n">
        <v>0</v>
      </c>
      <c r="H1111" s="51" t="n">
        <v>0</v>
      </c>
      <c r="I1111" s="52" t="n">
        <v>30</v>
      </c>
      <c r="J1111" s="52" t="n">
        <v>70</v>
      </c>
      <c r="K1111" s="52" t="n">
        <v>52.5</v>
      </c>
      <c r="L1111" s="52" t="n">
        <v>52.5</v>
      </c>
      <c r="M1111" s="52" t="n">
        <v>0</v>
      </c>
      <c r="N1111" s="53" t="n">
        <f aca="false">D1111*$D$10</f>
        <v>71.25</v>
      </c>
      <c r="O1111" s="53" t="n">
        <f aca="false">E1111*$E$10</f>
        <v>0</v>
      </c>
      <c r="P1111" s="53" t="n">
        <f aca="false">F1111*$F$10</f>
        <v>142.5</v>
      </c>
      <c r="Q1111" s="53" t="n">
        <f aca="false">G1111*$G$10</f>
        <v>0</v>
      </c>
      <c r="R1111" s="53" t="n">
        <f aca="false">H1111*$H$10</f>
        <v>0</v>
      </c>
      <c r="S1111" s="53" t="n">
        <f aca="false">(N1111/100)*(I1111*$I$10)+(N1111/100)*(J1111*$J$10)</f>
        <v>71.25</v>
      </c>
      <c r="T1111" s="53" t="n">
        <f aca="false">(O1111/100)*(K1111*$J$10)</f>
        <v>0</v>
      </c>
      <c r="U1111" s="53" t="n">
        <f aca="false">(P1111/100)*(K1111*$K$10)+(P1111/100)*(L1111*$L$10)</f>
        <v>209.475</v>
      </c>
      <c r="V1111" s="53" t="n">
        <f aca="false">(Q1111/100)*(L1111*$L$10)</f>
        <v>0</v>
      </c>
      <c r="W1111" s="53" t="n">
        <f aca="false">(R1111/100)*(K1111*$K$10)+(R1111/100)*(L1111*$L$10)</f>
        <v>0</v>
      </c>
      <c r="X1111" s="53" t="n">
        <f aca="false">N1111+S1111</f>
        <v>142.5</v>
      </c>
      <c r="Y1111" s="53" t="n">
        <f aca="false">O1111+T1111</f>
        <v>0</v>
      </c>
      <c r="Z1111" s="53" t="n">
        <f aca="false">P1111+U1111</f>
        <v>351.975</v>
      </c>
      <c r="AA1111" s="53" t="n">
        <f aca="false">Q1111+V1111</f>
        <v>0</v>
      </c>
      <c r="AB1111" s="53" t="n">
        <f aca="false">R1111+W1111</f>
        <v>0</v>
      </c>
      <c r="AC1111" s="54" t="n">
        <f aca="false">ROUND(X1111+Y1111+Z1111+AA1111+AB1111,1)</f>
        <v>494.5</v>
      </c>
      <c r="AD1111" s="55" t="n">
        <f aca="false">(ROUND(AC1111-AC1104,1)/AC1104)</f>
        <v>0.112235717498875</v>
      </c>
      <c r="AE1111" s="46"/>
      <c r="AF1111" s="47"/>
      <c r="AH1111" s="3"/>
    </row>
    <row r="1112" customFormat="false" ht="15" hidden="false" customHeight="false" outlineLevel="0" collapsed="false">
      <c r="A1112" s="48" t="s">
        <v>36</v>
      </c>
      <c r="B1112" s="61"/>
      <c r="C1112" s="50" t="s">
        <v>12</v>
      </c>
      <c r="D1112" s="51" t="n">
        <v>57</v>
      </c>
      <c r="E1112" s="51" t="n">
        <v>0</v>
      </c>
      <c r="F1112" s="51" t="n">
        <v>0</v>
      </c>
      <c r="G1112" s="51" t="n">
        <v>114</v>
      </c>
      <c r="H1112" s="51" t="n">
        <v>0</v>
      </c>
      <c r="I1112" s="52" t="n">
        <v>30</v>
      </c>
      <c r="J1112" s="52" t="n">
        <v>70</v>
      </c>
      <c r="K1112" s="52" t="n">
        <v>0</v>
      </c>
      <c r="L1112" s="52" t="n">
        <v>105</v>
      </c>
      <c r="M1112" s="52" t="n">
        <v>0</v>
      </c>
      <c r="N1112" s="53" t="n">
        <f aca="false">D1112*$D$11</f>
        <v>71.25</v>
      </c>
      <c r="O1112" s="53" t="n">
        <f aca="false">E1112*$E$11</f>
        <v>0</v>
      </c>
      <c r="P1112" s="53" t="n">
        <f aca="false">F1112*$F$11</f>
        <v>0</v>
      </c>
      <c r="Q1112" s="53" t="n">
        <f aca="false">G1112*$G$11</f>
        <v>142.5</v>
      </c>
      <c r="R1112" s="53" t="n">
        <f aca="false">H1112*$H$11</f>
        <v>0</v>
      </c>
      <c r="S1112" s="53" t="n">
        <f aca="false">(N1112/100)*(I1112*$I$11)+(N1112/100)*(J1112*$J$11)</f>
        <v>71.25</v>
      </c>
      <c r="T1112" s="53" t="n">
        <f aca="false">(O1112/100)*(K1112*$K$11)</f>
        <v>0</v>
      </c>
      <c r="U1112" s="53" t="n">
        <f aca="false">(P1112/100)*(K1112*$K$11)+(P1112/100)*(L1112*$L$11)</f>
        <v>0</v>
      </c>
      <c r="V1112" s="53" t="n">
        <f aca="false">(Q1112/100)*(L1112*$L$11)</f>
        <v>209.475</v>
      </c>
      <c r="W1112" s="53" t="n">
        <f aca="false">(R1112/100)*(K1112*$K$11)+(R1112/100)*(L1112*$L$11)</f>
        <v>0</v>
      </c>
      <c r="X1112" s="53" t="n">
        <f aca="false">N1112+S1112</f>
        <v>142.5</v>
      </c>
      <c r="Y1112" s="53" t="n">
        <f aca="false">O1112+T1112</f>
        <v>0</v>
      </c>
      <c r="Z1112" s="53" t="n">
        <f aca="false">P1112+U1112</f>
        <v>0</v>
      </c>
      <c r="AA1112" s="53" t="n">
        <f aca="false">Q1112+V1112</f>
        <v>351.975</v>
      </c>
      <c r="AB1112" s="53" t="n">
        <f aca="false">R1112+W1112</f>
        <v>0</v>
      </c>
      <c r="AC1112" s="54" t="n">
        <f aca="false">ROUND(X1112+Y1112+Z1112+AA1112+AB1112,1)</f>
        <v>494.5</v>
      </c>
      <c r="AD1112" s="55" t="n">
        <f aca="false">(ROUND(AC1112-AC1104,1)/AC1104)</f>
        <v>0.112235717498875</v>
      </c>
      <c r="AE1112" s="46"/>
      <c r="AF1112" s="47"/>
      <c r="AH1112" s="3"/>
    </row>
    <row r="1113" customFormat="false" ht="15" hidden="false" customHeight="false" outlineLevel="0" collapsed="false">
      <c r="A1113" s="48" t="s">
        <v>37</v>
      </c>
      <c r="B1113" s="61"/>
      <c r="C1113" s="50" t="s">
        <v>13</v>
      </c>
      <c r="D1113" s="51" t="n">
        <v>57</v>
      </c>
      <c r="E1113" s="51" t="n">
        <v>0</v>
      </c>
      <c r="F1113" s="51" t="n">
        <v>0</v>
      </c>
      <c r="G1113" s="51" t="n">
        <v>0</v>
      </c>
      <c r="H1113" s="51" t="n">
        <v>114</v>
      </c>
      <c r="I1113" s="52" t="n">
        <v>30</v>
      </c>
      <c r="J1113" s="52" t="n">
        <v>70</v>
      </c>
      <c r="K1113" s="52" t="n">
        <v>52.5</v>
      </c>
      <c r="L1113" s="52" t="n">
        <v>52.5</v>
      </c>
      <c r="M1113" s="52" t="n">
        <v>0</v>
      </c>
      <c r="N1113" s="53" t="n">
        <f aca="false">D1113*$D$12</f>
        <v>71.25</v>
      </c>
      <c r="O1113" s="53" t="n">
        <f aca="false">E1113*$E$12</f>
        <v>0</v>
      </c>
      <c r="P1113" s="53" t="n">
        <f aca="false">F1113*$F$12</f>
        <v>0</v>
      </c>
      <c r="Q1113" s="53" t="n">
        <f aca="false">G1113*$G$12</f>
        <v>0</v>
      </c>
      <c r="R1113" s="53" t="n">
        <f aca="false">H1113*$H$12</f>
        <v>142.5</v>
      </c>
      <c r="S1113" s="53" t="n">
        <f aca="false">(N1113/100)*(I1113*$I$12)+(N1113/100)*(J1113*$J$12)</f>
        <v>71.25</v>
      </c>
      <c r="T1113" s="53" t="n">
        <f aca="false">(O1113/100)*(K1113*$K$12)</f>
        <v>0</v>
      </c>
      <c r="U1113" s="53" t="n">
        <f aca="false">(P1113/100)*(K1113*$K$12)+(P1113/100)*(L1113*$L$12)</f>
        <v>0</v>
      </c>
      <c r="V1113" s="53" t="n">
        <f aca="false">(Q1113/100)*(L1113*$L$12)</f>
        <v>0</v>
      </c>
      <c r="W1113" s="53" t="n">
        <f aca="false">(R1113/100)*(K1113*$K$12)+(R1113/100)*(L1113*$L$12)</f>
        <v>209.475</v>
      </c>
      <c r="X1113" s="53" t="n">
        <f aca="false">N1113+S1113</f>
        <v>142.5</v>
      </c>
      <c r="Y1113" s="53" t="n">
        <f aca="false">O1113+T1113</f>
        <v>0</v>
      </c>
      <c r="Z1113" s="53" t="n">
        <f aca="false">P1113+U1113</f>
        <v>0</v>
      </c>
      <c r="AA1113" s="53" t="n">
        <f aca="false">Q1113+V1113</f>
        <v>0</v>
      </c>
      <c r="AB1113" s="53" t="n">
        <f aca="false">R1113+W1113</f>
        <v>351.975</v>
      </c>
      <c r="AC1113" s="54" t="n">
        <f aca="false">ROUND(X1113+Y1113+Z1113+AA1113+AB1113,1)</f>
        <v>494.5</v>
      </c>
      <c r="AD1113" s="55" t="n">
        <f aca="false">(ROUND(AC1113-AC1104,1)/AC1104)</f>
        <v>0.112235717498875</v>
      </c>
      <c r="AE1113" s="46"/>
      <c r="AF1113" s="47"/>
      <c r="AH1113" s="3"/>
    </row>
    <row r="1114" customFormat="false" ht="15" hidden="false" customHeight="false" outlineLevel="0" collapsed="false">
      <c r="A1114" s="48" t="s">
        <v>38</v>
      </c>
      <c r="B1114" s="61"/>
      <c r="C1114" s="50" t="s">
        <v>14</v>
      </c>
      <c r="D1114" s="51" t="n">
        <v>114</v>
      </c>
      <c r="E1114" s="51" t="n">
        <v>0</v>
      </c>
      <c r="F1114" s="51" t="n">
        <v>0</v>
      </c>
      <c r="G1114" s="51" t="n">
        <v>0</v>
      </c>
      <c r="H1114" s="51" t="n">
        <v>0</v>
      </c>
      <c r="I1114" s="52" t="n">
        <v>30</v>
      </c>
      <c r="J1114" s="52" t="n">
        <v>70</v>
      </c>
      <c r="K1114" s="52" t="n">
        <v>0</v>
      </c>
      <c r="L1114" s="52" t="n">
        <v>0</v>
      </c>
      <c r="M1114" s="52" t="n">
        <v>80</v>
      </c>
      <c r="N1114" s="53" t="n">
        <f aca="false">D1114*$D$13</f>
        <v>142.5</v>
      </c>
      <c r="O1114" s="53" t="n">
        <f aca="false">E1114*$E$13</f>
        <v>0</v>
      </c>
      <c r="P1114" s="53" t="n">
        <f aca="false">F1114*$F$13</f>
        <v>0</v>
      </c>
      <c r="Q1114" s="53" t="n">
        <f aca="false">G1114*$G$13</f>
        <v>0</v>
      </c>
      <c r="R1114" s="53" t="n">
        <f aca="false">H1114*$H$13</f>
        <v>0</v>
      </c>
      <c r="S1114" s="53" t="n">
        <f aca="false">(N1114/100)*(I1114*$I$13)+(N1114/100)*(J1114*$J$13)+(N1114/100)*(M1114*$M$13)</f>
        <v>370.5</v>
      </c>
      <c r="T1114" s="53" t="n">
        <f aca="false">(O1114/100)*(K1114*$K$13)+(O1114/100)*(M1114*$M$13)</f>
        <v>0</v>
      </c>
      <c r="U1114" s="53" t="n">
        <f aca="false">(P1114/100)*(K1114*$K$13)+(P1114/100)*(L1114*$L$13)+(P1114/100)*(M1114*$M$13)</f>
        <v>0</v>
      </c>
      <c r="V1114" s="53" t="n">
        <f aca="false">(Q1114/100)*(L1114*$L$13)+(Q1114/100)*(M1114*$M$13)</f>
        <v>0</v>
      </c>
      <c r="W1114" s="53" t="n">
        <f aca="false">(R1114/100)*(K1114*$K$13)+(R1114/100)*(L1114*$L$13)+(R1114/100)*(M1114*$M$13)</f>
        <v>0</v>
      </c>
      <c r="X1114" s="53" t="n">
        <f aca="false">N1114+S1114</f>
        <v>513</v>
      </c>
      <c r="Y1114" s="53" t="n">
        <f aca="false">O1114+T1114</f>
        <v>0</v>
      </c>
      <c r="Z1114" s="53" t="n">
        <f aca="false">P1114+U1114</f>
        <v>0</v>
      </c>
      <c r="AA1114" s="53" t="n">
        <f aca="false">Q1114+V1114</f>
        <v>0</v>
      </c>
      <c r="AB1114" s="53" t="n">
        <f aca="false">R1114+W1114</f>
        <v>0</v>
      </c>
      <c r="AC1114" s="54" t="n">
        <f aca="false">ROUND(X1114+Y1114+Z1114+AA1114+AB1114,1)</f>
        <v>513</v>
      </c>
      <c r="AD1114" s="55" t="n">
        <f aca="false">(ROUND(AC1114-AC1104,1)/AC1104)</f>
        <v>0.153846153846154</v>
      </c>
      <c r="AE1114" s="46"/>
      <c r="AF1114" s="47"/>
      <c r="AH1114" s="3"/>
    </row>
    <row r="1115" customFormat="false" ht="15" hidden="false" customHeight="false" outlineLevel="0" collapsed="false">
      <c r="A1115" s="48" t="s">
        <v>39</v>
      </c>
      <c r="B1115" s="61"/>
      <c r="C1115" s="50" t="s">
        <v>15</v>
      </c>
      <c r="D1115" s="51" t="n">
        <v>114</v>
      </c>
      <c r="E1115" s="51" t="n">
        <v>0</v>
      </c>
      <c r="F1115" s="51" t="n">
        <v>0</v>
      </c>
      <c r="G1115" s="51" t="n">
        <v>0</v>
      </c>
      <c r="H1115" s="51" t="n">
        <v>0</v>
      </c>
      <c r="I1115" s="52" t="n">
        <v>30</v>
      </c>
      <c r="J1115" s="52" t="n">
        <v>70</v>
      </c>
      <c r="K1115" s="52" t="n">
        <v>80</v>
      </c>
      <c r="L1115" s="52" t="n">
        <v>0</v>
      </c>
      <c r="M1115" s="52" t="n">
        <v>0</v>
      </c>
      <c r="N1115" s="53" t="n">
        <f aca="false">D1115*$D$14</f>
        <v>142.5</v>
      </c>
      <c r="O1115" s="53" t="n">
        <f aca="false">E1115*$E$14</f>
        <v>0</v>
      </c>
      <c r="P1115" s="53" t="n">
        <f aca="false">F1115*$F$14</f>
        <v>0</v>
      </c>
      <c r="Q1115" s="53" t="n">
        <f aca="false">G1115*$G$14</f>
        <v>0</v>
      </c>
      <c r="R1115" s="53" t="n">
        <f aca="false">H1115*$H$14</f>
        <v>0</v>
      </c>
      <c r="S1115" s="53" t="n">
        <f aca="false">(N1115/100)*(I1115*$I$14)+(N1115/100)*(J1115*$J$14)+(N1115/100)*(K1115*$K$14)</f>
        <v>370.5</v>
      </c>
      <c r="T1115" s="53" t="n">
        <f aca="false">(O1115/100)*(K1115*$K$14)</f>
        <v>0</v>
      </c>
      <c r="U1115" s="53" t="n">
        <f aca="false">(P1115/100)*(K1115*$K$14)+(P1115/100)*(L1115*$L$14)</f>
        <v>0</v>
      </c>
      <c r="V1115" s="53" t="n">
        <f aca="false">(Q1115/100)*(L1115*$L$14)</f>
        <v>0</v>
      </c>
      <c r="W1115" s="53" t="n">
        <f aca="false">(R1115/100)*(K1115*$L$14)+(R1115/100)*(L1115*$M$14)</f>
        <v>0</v>
      </c>
      <c r="X1115" s="53" t="n">
        <f aca="false">N1115+S1115</f>
        <v>513</v>
      </c>
      <c r="Y1115" s="53" t="n">
        <f aca="false">O1115+T1115</f>
        <v>0</v>
      </c>
      <c r="Z1115" s="53" t="n">
        <f aca="false">P1115+U1115</f>
        <v>0</v>
      </c>
      <c r="AA1115" s="53" t="n">
        <f aca="false">Q1115+V1115</f>
        <v>0</v>
      </c>
      <c r="AB1115" s="53" t="n">
        <f aca="false">R1115+W1115</f>
        <v>0</v>
      </c>
      <c r="AC1115" s="54" t="n">
        <f aca="false">ROUND(X1115+Y1115+Z1115+AA1115+AB1115,1)</f>
        <v>513</v>
      </c>
      <c r="AD1115" s="55" t="n">
        <f aca="false">(ROUND(AC1115-AC1104,1)/AC1104)</f>
        <v>0.153846153846154</v>
      </c>
      <c r="AE1115" s="46"/>
      <c r="AF1115" s="47"/>
      <c r="AH1115" s="3"/>
    </row>
    <row r="1116" customFormat="false" ht="15" hidden="false" customHeight="false" outlineLevel="0" collapsed="false">
      <c r="A1116" s="48"/>
      <c r="B1116" s="61"/>
      <c r="C1116" s="50" t="s">
        <v>16</v>
      </c>
      <c r="D1116" s="51" t="n">
        <v>114</v>
      </c>
      <c r="E1116" s="51" t="n">
        <v>0</v>
      </c>
      <c r="F1116" s="51" t="n">
        <v>0</v>
      </c>
      <c r="G1116" s="51" t="n">
        <v>0</v>
      </c>
      <c r="H1116" s="51" t="n">
        <v>0</v>
      </c>
      <c r="I1116" s="52" t="n">
        <v>30</v>
      </c>
      <c r="J1116" s="52" t="n">
        <v>70</v>
      </c>
      <c r="K1116" s="52" t="n">
        <v>0</v>
      </c>
      <c r="L1116" s="52" t="n">
        <v>80</v>
      </c>
      <c r="M1116" s="52" t="n">
        <v>0</v>
      </c>
      <c r="N1116" s="53" t="n">
        <f aca="false">D1116*$D$15</f>
        <v>142.5</v>
      </c>
      <c r="O1116" s="53" t="n">
        <f aca="false">E1116*$E$15</f>
        <v>0</v>
      </c>
      <c r="P1116" s="53" t="n">
        <f aca="false">F1116*$F$15</f>
        <v>0</v>
      </c>
      <c r="Q1116" s="53" t="n">
        <f aca="false">G1116*$G$15</f>
        <v>0</v>
      </c>
      <c r="R1116" s="53" t="n">
        <f aca="false">H1116*$H$15</f>
        <v>0</v>
      </c>
      <c r="S1116" s="53" t="n">
        <f aca="false">(N1116/100)*(I1116*$I$15)+(N1116/100)*(J1116*$J$15)+(N1116/100)*(L1116*$L$15)</f>
        <v>370.5</v>
      </c>
      <c r="T1116" s="53" t="n">
        <f aca="false">(O1116/100)*(K1116*$K$15)</f>
        <v>0</v>
      </c>
      <c r="U1116" s="53" t="n">
        <f aca="false">(P1116/100)*(K1116*$K$15)+(P1116/100)*(L1116*$L$15)</f>
        <v>0</v>
      </c>
      <c r="V1116" s="53" t="n">
        <f aca="false">(Q1116/100)*(L1116*$L$15)</f>
        <v>0</v>
      </c>
      <c r="W1116" s="53" t="n">
        <f aca="false">(R1116/100)*(K1116*$K$15)+(R1116/100)*(L1116*$L$15)</f>
        <v>0</v>
      </c>
      <c r="X1116" s="53" t="n">
        <f aca="false">N1116+S1116</f>
        <v>513</v>
      </c>
      <c r="Y1116" s="53" t="n">
        <f aca="false">O1116+T1116</f>
        <v>0</v>
      </c>
      <c r="Z1116" s="53" t="n">
        <f aca="false">P1116+U1116</f>
        <v>0</v>
      </c>
      <c r="AA1116" s="53" t="n">
        <f aca="false">Q1116+V1116</f>
        <v>0</v>
      </c>
      <c r="AB1116" s="53" t="n">
        <f aca="false">R1116+W1116</f>
        <v>0</v>
      </c>
      <c r="AC1116" s="54" t="n">
        <f aca="false">ROUND(X1116+Y1116+Z1116+AA1116+AB1116,1)</f>
        <v>513</v>
      </c>
      <c r="AD1116" s="55" t="n">
        <f aca="false">(ROUND(AC1116-AC1104,1)/AC1104)</f>
        <v>0.153846153846154</v>
      </c>
      <c r="AE1116" s="46"/>
      <c r="AF1116" s="47"/>
      <c r="AH1116" s="3"/>
    </row>
    <row r="1117" customFormat="false" ht="15" hidden="false" customHeight="false" outlineLevel="0" collapsed="false">
      <c r="A1117" s="48"/>
      <c r="B1117" s="61"/>
      <c r="C1117" s="50" t="s">
        <v>17</v>
      </c>
      <c r="D1117" s="51" t="n">
        <v>114</v>
      </c>
      <c r="E1117" s="51" t="n">
        <v>0</v>
      </c>
      <c r="F1117" s="51" t="n">
        <v>0</v>
      </c>
      <c r="G1117" s="51" t="n">
        <v>0</v>
      </c>
      <c r="H1117" s="51" t="n">
        <v>0</v>
      </c>
      <c r="I1117" s="52" t="n">
        <v>30</v>
      </c>
      <c r="J1117" s="52" t="n">
        <v>100</v>
      </c>
      <c r="K1117" s="52" t="n">
        <v>0</v>
      </c>
      <c r="L1117" s="52" t="n">
        <v>0</v>
      </c>
      <c r="M1117" s="52" t="n">
        <v>0</v>
      </c>
      <c r="N1117" s="53" t="n">
        <f aca="false">D1117*$D$16</f>
        <v>142.5</v>
      </c>
      <c r="O1117" s="53" t="n">
        <f aca="false">E1117*$E$16</f>
        <v>0</v>
      </c>
      <c r="P1117" s="53" t="n">
        <f aca="false">F1117*$F$16</f>
        <v>0</v>
      </c>
      <c r="Q1117" s="53" t="n">
        <f aca="false">G1117*$G$16</f>
        <v>0</v>
      </c>
      <c r="R1117" s="53" t="n">
        <f aca="false">H1117*$H$16</f>
        <v>0</v>
      </c>
      <c r="S1117" s="53" t="n">
        <f aca="false">(N1117/100)*(I1117*$I$16)+(N1117/100)*(J1117*$J$16)</f>
        <v>399</v>
      </c>
      <c r="T1117" s="53" t="n">
        <f aca="false">(O1117/100)*(K1117*$K$16)</f>
        <v>0</v>
      </c>
      <c r="U1117" s="53" t="n">
        <f aca="false">(P1117/100)*(K1117*$K$16)+(P1117/100)*(L1117*$L$16)</f>
        <v>0</v>
      </c>
      <c r="V1117" s="53" t="n">
        <f aca="false">(Q1117/100)*(L1117*$L$16)</f>
        <v>0</v>
      </c>
      <c r="W1117" s="53" t="n">
        <f aca="false">(R1117/100)*(K1117*$K$16)+(R1117/100)*(L1117*$L$16)</f>
        <v>0</v>
      </c>
      <c r="X1117" s="53" t="n">
        <f aca="false">N1117+S1117</f>
        <v>541.5</v>
      </c>
      <c r="Y1117" s="53" t="n">
        <f aca="false">O1117+T1117</f>
        <v>0</v>
      </c>
      <c r="Z1117" s="53" t="n">
        <f aca="false">P1117+U1117</f>
        <v>0</v>
      </c>
      <c r="AA1117" s="53" t="n">
        <f aca="false">Q1117+V1117</f>
        <v>0</v>
      </c>
      <c r="AB1117" s="53" t="n">
        <f aca="false">R1117+W1117</f>
        <v>0</v>
      </c>
      <c r="AC1117" s="54" t="n">
        <f aca="false">ROUND(X1117+Y1117+Z1117+AA1117+AB1117,1)</f>
        <v>541.5</v>
      </c>
      <c r="AD1117" s="55" t="n">
        <f aca="false">(ROUND(AC1117-AC1104,1)/AC1104)</f>
        <v>0.217948717948718</v>
      </c>
      <c r="AE1117" s="46"/>
      <c r="AF1117" s="47"/>
      <c r="AH1117" s="3"/>
    </row>
    <row r="1118" customFormat="false" ht="15" hidden="false" customHeight="false" outlineLevel="0" collapsed="false">
      <c r="A1118" s="48"/>
      <c r="B1118" s="61"/>
      <c r="C1118" s="50" t="s">
        <v>18</v>
      </c>
      <c r="D1118" s="51" t="n">
        <v>114</v>
      </c>
      <c r="E1118" s="51" t="n">
        <v>0</v>
      </c>
      <c r="F1118" s="51" t="n">
        <v>0</v>
      </c>
      <c r="G1118" s="51" t="n">
        <v>0</v>
      </c>
      <c r="H1118" s="51" t="n">
        <v>0</v>
      </c>
      <c r="I1118" s="52" t="n">
        <v>70</v>
      </c>
      <c r="J1118" s="52" t="n">
        <v>70</v>
      </c>
      <c r="K1118" s="52" t="n">
        <v>0</v>
      </c>
      <c r="L1118" s="52" t="n">
        <v>0</v>
      </c>
      <c r="M1118" s="52" t="n">
        <v>0</v>
      </c>
      <c r="N1118" s="53" t="n">
        <f aca="false">D1118*$D$17</f>
        <v>142.5</v>
      </c>
      <c r="O1118" s="53" t="n">
        <f aca="false">E1118*$E$17</f>
        <v>0</v>
      </c>
      <c r="P1118" s="53" t="n">
        <f aca="false">F1118*$F$17</f>
        <v>0</v>
      </c>
      <c r="Q1118" s="53" t="n">
        <f aca="false">G1118*$G$17</f>
        <v>0</v>
      </c>
      <c r="R1118" s="53" t="n">
        <f aca="false">H1118*$H$17</f>
        <v>0</v>
      </c>
      <c r="S1118" s="53" t="n">
        <f aca="false">(N1118/100)*(I1118*$I$17)+(N1118/100)*(J1118*$J$17)</f>
        <v>349.125</v>
      </c>
      <c r="T1118" s="53" t="n">
        <f aca="false">(O1118/100)*(K1118*$K$17)</f>
        <v>0</v>
      </c>
      <c r="U1118" s="53" t="n">
        <f aca="false">(P1118/100)*(K1118*$K$17)+(P1118/100)*(L1118*$L$17)</f>
        <v>0</v>
      </c>
      <c r="V1118" s="53" t="n">
        <f aca="false">(Q1118/100)*(L1118*$L$17)</f>
        <v>0</v>
      </c>
      <c r="W1118" s="53" t="n">
        <f aca="false">(R1118/100)*(K1118*$K$17)+(R1118/100)*(L1118*$L$17)</f>
        <v>0</v>
      </c>
      <c r="X1118" s="53" t="n">
        <f aca="false">N1118+S1118</f>
        <v>491.625</v>
      </c>
      <c r="Y1118" s="53" t="n">
        <f aca="false">O1118+T1118</f>
        <v>0</v>
      </c>
      <c r="Z1118" s="53" t="n">
        <f aca="false">P1118+U1118</f>
        <v>0</v>
      </c>
      <c r="AA1118" s="53" t="n">
        <f aca="false">Q1118+V1118</f>
        <v>0</v>
      </c>
      <c r="AB1118" s="53" t="n">
        <f aca="false">R1118+W1118</f>
        <v>0</v>
      </c>
      <c r="AC1118" s="54" t="n">
        <f aca="false">ROUND(X1118+Y1118+Z1118+AA1118+AB1118,1)</f>
        <v>491.6</v>
      </c>
      <c r="AD1118" s="55" t="n">
        <f aca="false">(ROUND(AC1118-AC1104,1)/AC1104)</f>
        <v>0.105713000449843</v>
      </c>
      <c r="AE1118" s="46" t="s">
        <v>28</v>
      </c>
      <c r="AF1118" s="47"/>
      <c r="AH1118" s="3"/>
    </row>
    <row r="1119" customFormat="false" ht="15" hidden="false" customHeight="false" outlineLevel="0" collapsed="false">
      <c r="A1119" s="56" t="s">
        <v>19</v>
      </c>
      <c r="B1119" s="62" t="s">
        <v>119</v>
      </c>
      <c r="C1119" s="40" t="s">
        <v>53</v>
      </c>
      <c r="D1119" s="41" t="n">
        <v>120</v>
      </c>
      <c r="E1119" s="41" t="n">
        <v>0</v>
      </c>
      <c r="F1119" s="41" t="n">
        <v>0</v>
      </c>
      <c r="G1119" s="41" t="n">
        <v>0</v>
      </c>
      <c r="H1119" s="41" t="n">
        <v>0</v>
      </c>
      <c r="I1119" s="42" t="n">
        <v>20</v>
      </c>
      <c r="J1119" s="42" t="n">
        <v>75</v>
      </c>
      <c r="K1119" s="42" t="n">
        <v>0</v>
      </c>
      <c r="L1119" s="42" t="n">
        <v>0</v>
      </c>
      <c r="M1119" s="42" t="n">
        <v>0</v>
      </c>
      <c r="N1119" s="43" t="n">
        <f aca="false">D1119*$D$3</f>
        <v>156</v>
      </c>
      <c r="O1119" s="43" t="n">
        <f aca="false">E1119*$E$3</f>
        <v>0</v>
      </c>
      <c r="P1119" s="43" t="n">
        <f aca="false">F1119*$F$3</f>
        <v>0</v>
      </c>
      <c r="Q1119" s="43" t="n">
        <f aca="false">G1119*$G$3</f>
        <v>0</v>
      </c>
      <c r="R1119" s="43" t="n">
        <f aca="false">H1119*$H$3</f>
        <v>0</v>
      </c>
      <c r="S1119" s="43" t="n">
        <f aca="false">(N1119/100)*(I1119*$I$3)+(N1119/100)*(J1119*$J$3)</f>
        <v>296.4</v>
      </c>
      <c r="T1119" s="43" t="n">
        <f aca="false">(O1119/100)*(K1119*$K$3)</f>
        <v>0</v>
      </c>
      <c r="U1119" s="43" t="n">
        <f aca="false">(P1119/100)*(K1119*$K$3)+(P1119/100)*(L1119*$L$3)</f>
        <v>0</v>
      </c>
      <c r="V1119" s="43" t="n">
        <f aca="false">(Q1119/100)*(L1119*$L$3)</f>
        <v>0</v>
      </c>
      <c r="W1119" s="43" t="n">
        <f aca="false">(R1119/100)*(K1119*$K$3)+(R1119/100)*(L1119*$L$3)</f>
        <v>0</v>
      </c>
      <c r="X1119" s="43" t="n">
        <f aca="false">N1119+S1119</f>
        <v>452.4</v>
      </c>
      <c r="Y1119" s="43" t="n">
        <f aca="false">O1119+T1119</f>
        <v>0</v>
      </c>
      <c r="Z1119" s="43" t="n">
        <f aca="false">P1119+U1119</f>
        <v>0</v>
      </c>
      <c r="AA1119" s="43" t="n">
        <f aca="false">Q1119+V1119</f>
        <v>0</v>
      </c>
      <c r="AB1119" s="43" t="n">
        <f aca="false">R1119+W1119</f>
        <v>0</v>
      </c>
      <c r="AC1119" s="44" t="n">
        <f aca="false">ROUND(X1119+Y1119+Z1119+AA1119+AB1119,1)</f>
        <v>452.4</v>
      </c>
      <c r="AD1119" s="45"/>
      <c r="AE1119" s="46"/>
      <c r="AF1119" s="47"/>
      <c r="AH1119" s="3"/>
    </row>
    <row r="1120" customFormat="false" ht="15" hidden="false" customHeight="false" outlineLevel="0" collapsed="false">
      <c r="A1120" s="48" t="s">
        <v>29</v>
      </c>
      <c r="B1120" s="63" t="n">
        <v>10</v>
      </c>
      <c r="C1120" s="50" t="s">
        <v>5</v>
      </c>
      <c r="D1120" s="51" t="n">
        <v>120</v>
      </c>
      <c r="E1120" s="51" t="n">
        <v>0</v>
      </c>
      <c r="F1120" s="51" t="n">
        <v>0</v>
      </c>
      <c r="G1120" s="51" t="n">
        <v>0</v>
      </c>
      <c r="H1120" s="51" t="n">
        <v>0</v>
      </c>
      <c r="I1120" s="52" t="n">
        <v>40</v>
      </c>
      <c r="J1120" s="52" t="n">
        <v>80</v>
      </c>
      <c r="K1120" s="52" t="n">
        <v>0</v>
      </c>
      <c r="L1120" s="52" t="n">
        <v>0</v>
      </c>
      <c r="M1120" s="52" t="n">
        <v>0</v>
      </c>
      <c r="N1120" s="53" t="n">
        <f aca="false">D1120*$D$4</f>
        <v>150</v>
      </c>
      <c r="O1120" s="53" t="n">
        <f aca="false">E1120*$E$4</f>
        <v>0</v>
      </c>
      <c r="P1120" s="53" t="n">
        <f aca="false">F1120*$F$4</f>
        <v>0</v>
      </c>
      <c r="Q1120" s="53" t="n">
        <f aca="false">G1120*$G$4</f>
        <v>0</v>
      </c>
      <c r="R1120" s="53" t="n">
        <f aca="false">H1120*$H$4</f>
        <v>0</v>
      </c>
      <c r="S1120" s="53" t="n">
        <f aca="false">(N1120/100)*(I1120*$I$4)+(N1120/100)*(J1120*$J$4)</f>
        <v>360</v>
      </c>
      <c r="T1120" s="53" t="n">
        <f aca="false">(O1120/100)*(K1120*$K$4)</f>
        <v>0</v>
      </c>
      <c r="U1120" s="53" t="n">
        <f aca="false">(P1120/100)*(K1120*$K$4)+(P1120/100)*(L1120*$L$4)</f>
        <v>0</v>
      </c>
      <c r="V1120" s="53" t="n">
        <f aca="false">(Q1120/100)*(L1120*$L$4)</f>
        <v>0</v>
      </c>
      <c r="W1120" s="53" t="n">
        <f aca="false">(R1120/100)*(K1120*$K$4)+(R1120/100)*(L1120*$L$4)</f>
        <v>0</v>
      </c>
      <c r="X1120" s="53" t="n">
        <f aca="false">N1120+S1120</f>
        <v>510</v>
      </c>
      <c r="Y1120" s="53" t="n">
        <f aca="false">O1120+T1120</f>
        <v>0</v>
      </c>
      <c r="Z1120" s="53" t="n">
        <f aca="false">P1120+U1120</f>
        <v>0</v>
      </c>
      <c r="AA1120" s="53" t="n">
        <f aca="false">Q1120+V1120</f>
        <v>0</v>
      </c>
      <c r="AB1120" s="53" t="n">
        <f aca="false">R1120+W1120</f>
        <v>0</v>
      </c>
      <c r="AC1120" s="54" t="n">
        <f aca="false">ROUND(X1120+Y1120+Z1120+AA1120+AB1120,1)</f>
        <v>510</v>
      </c>
      <c r="AD1120" s="55" t="n">
        <f aca="false">(ROUND(AC1120-AC1119,1)/AC1119)</f>
        <v>0.127320954907162</v>
      </c>
      <c r="AE1120" s="46"/>
      <c r="AF1120" s="47"/>
      <c r="AH1120" s="3"/>
    </row>
    <row r="1121" customFormat="false" ht="15" hidden="false" customHeight="false" outlineLevel="0" collapsed="false">
      <c r="A1121" s="48" t="s">
        <v>30</v>
      </c>
      <c r="B1121" s="63" t="n">
        <v>18</v>
      </c>
      <c r="C1121" s="50" t="s">
        <v>6</v>
      </c>
      <c r="D1121" s="51" t="n">
        <v>120</v>
      </c>
      <c r="E1121" s="51" t="n">
        <v>0</v>
      </c>
      <c r="F1121" s="51" t="n">
        <v>0</v>
      </c>
      <c r="G1121" s="51" t="n">
        <v>0</v>
      </c>
      <c r="H1121" s="51" t="n">
        <v>0</v>
      </c>
      <c r="I1121" s="52" t="n">
        <v>20</v>
      </c>
      <c r="J1121" s="52" t="n">
        <v>75</v>
      </c>
      <c r="K1121" s="52" t="n">
        <v>0</v>
      </c>
      <c r="L1121" s="52" t="n">
        <v>0</v>
      </c>
      <c r="M1121" s="52" t="n">
        <v>0</v>
      </c>
      <c r="N1121" s="53" t="n">
        <f aca="false">D1121*$D$5</f>
        <v>156</v>
      </c>
      <c r="O1121" s="53" t="n">
        <f aca="false">E1121*$E$5</f>
        <v>0</v>
      </c>
      <c r="P1121" s="53" t="n">
        <f aca="false">F1121*$F$5</f>
        <v>0</v>
      </c>
      <c r="Q1121" s="53" t="n">
        <f aca="false">G1121*$G$5</f>
        <v>0</v>
      </c>
      <c r="R1121" s="53" t="n">
        <f aca="false">H1121*$H$5</f>
        <v>0</v>
      </c>
      <c r="S1121" s="53" t="n">
        <f aca="false">(N1121/100)*(I1121*$I$5)+(N1121/100)*(J1121*$J$5)</f>
        <v>296.4</v>
      </c>
      <c r="T1121" s="53" t="n">
        <f aca="false">(O1121/100)*(K1121*$K$5)</f>
        <v>0</v>
      </c>
      <c r="U1121" s="53" t="n">
        <f aca="false">(P1121/100)*(K1121*$K$5)+(P1121/100)*(L1121*$L$5)</f>
        <v>0</v>
      </c>
      <c r="V1121" s="53" t="n">
        <f aca="false">(Q1121/100)*(L1121*$L$5)</f>
        <v>0</v>
      </c>
      <c r="W1121" s="53" t="n">
        <f aca="false">(R1121/100)*(K1121*$K$5)+(R1121/100)*(L1121*$L$5)</f>
        <v>0</v>
      </c>
      <c r="X1121" s="53" t="n">
        <f aca="false">N1121+S1121</f>
        <v>452.4</v>
      </c>
      <c r="Y1121" s="53" t="n">
        <f aca="false">O1121+T1121</f>
        <v>0</v>
      </c>
      <c r="Z1121" s="53" t="n">
        <f aca="false">P1121+U1121</f>
        <v>0</v>
      </c>
      <c r="AA1121" s="53" t="n">
        <f aca="false">Q1121+V1121</f>
        <v>0</v>
      </c>
      <c r="AB1121" s="53" t="n">
        <f aca="false">R1121+W1121</f>
        <v>0</v>
      </c>
      <c r="AC1121" s="54" t="n">
        <f aca="false">ROUND(X1121+Y1121+Z1121+AA1121+AB1121,1)</f>
        <v>452.4</v>
      </c>
      <c r="AD1121" s="55" t="n">
        <f aca="false">(ROUND(AC1121-AC1119,1)/AC1119)</f>
        <v>0</v>
      </c>
      <c r="AE1121" s="46"/>
      <c r="AF1121" s="47"/>
      <c r="AH1121" s="3"/>
    </row>
    <row r="1122" customFormat="false" ht="15" hidden="false" customHeight="false" outlineLevel="0" collapsed="false">
      <c r="A1122" s="48" t="s">
        <v>31</v>
      </c>
      <c r="B1122" s="63" t="n">
        <v>0</v>
      </c>
      <c r="C1122" s="50" t="s">
        <v>7</v>
      </c>
      <c r="D1122" s="51" t="n">
        <v>120</v>
      </c>
      <c r="E1122" s="51" t="n">
        <v>0</v>
      </c>
      <c r="F1122" s="51" t="n">
        <v>0</v>
      </c>
      <c r="G1122" s="51" t="n">
        <v>0</v>
      </c>
      <c r="H1122" s="51" t="n">
        <v>0</v>
      </c>
      <c r="I1122" s="52" t="n">
        <v>20</v>
      </c>
      <c r="J1122" s="52" t="n">
        <v>75</v>
      </c>
      <c r="K1122" s="52" t="n">
        <v>0</v>
      </c>
      <c r="L1122" s="52" t="n">
        <v>0</v>
      </c>
      <c r="M1122" s="52" t="n">
        <v>0</v>
      </c>
      <c r="N1122" s="53" t="n">
        <f aca="false">D1122*$D$6</f>
        <v>156</v>
      </c>
      <c r="O1122" s="53" t="n">
        <f aca="false">E1122*$E$6</f>
        <v>0</v>
      </c>
      <c r="P1122" s="53" t="n">
        <f aca="false">F1122*$F$6</f>
        <v>0</v>
      </c>
      <c r="Q1122" s="53" t="n">
        <f aca="false">G1122*$G$6</f>
        <v>0</v>
      </c>
      <c r="R1122" s="53" t="n">
        <f aca="false">H1122*$H$6</f>
        <v>0</v>
      </c>
      <c r="S1122" s="53" t="n">
        <f aca="false">(N1122/100)*(I1122*$I$6)+(N1122/100)*(J1122*$J$6)</f>
        <v>296.4</v>
      </c>
      <c r="T1122" s="53" t="n">
        <f aca="false">(O1122/100)*(K1122*$K$6)</f>
        <v>0</v>
      </c>
      <c r="U1122" s="53" t="n">
        <f aca="false">(P1122/100)*(K1122*$K$6)+(P1122/100)*(L1122*$L$6)</f>
        <v>0</v>
      </c>
      <c r="V1122" s="53" t="n">
        <f aca="false">(Q1122/100)*(L1122*$L$6)</f>
        <v>0</v>
      </c>
      <c r="W1122" s="53" t="n">
        <f aca="false">(R1122/100)*(K1122*$K$6)+(R1122/100)*(L1122*$L$6)</f>
        <v>0</v>
      </c>
      <c r="X1122" s="53" t="n">
        <f aca="false">N1122+S1122</f>
        <v>452.4</v>
      </c>
      <c r="Y1122" s="53" t="n">
        <f aca="false">O1122+T1122</f>
        <v>0</v>
      </c>
      <c r="Z1122" s="53" t="n">
        <f aca="false">P1122+U1122</f>
        <v>0</v>
      </c>
      <c r="AA1122" s="53" t="n">
        <f aca="false">Q1122+V1122</f>
        <v>0</v>
      </c>
      <c r="AB1122" s="53" t="n">
        <f aca="false">R1122+W1122</f>
        <v>0</v>
      </c>
      <c r="AC1122" s="54" t="n">
        <f aca="false">ROUND(X1122+Y1122+Z1122+AA1122+AB1122,1)</f>
        <v>452.4</v>
      </c>
      <c r="AD1122" s="55" t="n">
        <f aca="false">(ROUND(AC1122-AC1119,1)/AC1119)</f>
        <v>0</v>
      </c>
      <c r="AE1122" s="46"/>
      <c r="AF1122" s="47"/>
      <c r="AH1122" s="3"/>
    </row>
    <row r="1123" customFormat="false" ht="15" hidden="false" customHeight="false" outlineLevel="0" collapsed="false">
      <c r="A1123" s="48" t="s">
        <v>32</v>
      </c>
      <c r="B1123" s="63" t="n">
        <v>0</v>
      </c>
      <c r="C1123" s="50" t="s">
        <v>8</v>
      </c>
      <c r="D1123" s="51" t="n">
        <v>120</v>
      </c>
      <c r="E1123" s="51" t="n">
        <v>0</v>
      </c>
      <c r="F1123" s="51" t="n">
        <v>0</v>
      </c>
      <c r="G1123" s="51" t="n">
        <v>0</v>
      </c>
      <c r="H1123" s="51" t="n">
        <v>0</v>
      </c>
      <c r="I1123" s="52" t="n">
        <v>20</v>
      </c>
      <c r="J1123" s="52" t="n">
        <v>75</v>
      </c>
      <c r="K1123" s="52" t="n">
        <v>0</v>
      </c>
      <c r="L1123" s="52" t="n">
        <v>0</v>
      </c>
      <c r="M1123" s="52" t="n">
        <v>0</v>
      </c>
      <c r="N1123" s="53" t="n">
        <f aca="false">D1123*$D$7</f>
        <v>156</v>
      </c>
      <c r="O1123" s="53" t="n">
        <f aca="false">E1123*$E$7</f>
        <v>0</v>
      </c>
      <c r="P1123" s="53" t="n">
        <f aca="false">F1123*$F$7</f>
        <v>0</v>
      </c>
      <c r="Q1123" s="53" t="n">
        <f aca="false">G1123*$G$7</f>
        <v>0</v>
      </c>
      <c r="R1123" s="53" t="n">
        <f aca="false">H1123*$H$7</f>
        <v>0</v>
      </c>
      <c r="S1123" s="53" t="n">
        <f aca="false">(N1123/100)*(I1123*$I$7)+(N1123/100)*(J1123*$J$7)</f>
        <v>296.4</v>
      </c>
      <c r="T1123" s="53" t="n">
        <f aca="false">(O1123/100)*(K1123*$K$7)</f>
        <v>0</v>
      </c>
      <c r="U1123" s="53" t="n">
        <f aca="false">(P1123/100)*(K1123*$K$7)+(P1123/100)*(L1123*$L$7)</f>
        <v>0</v>
      </c>
      <c r="V1123" s="53" t="n">
        <f aca="false">(Q1123/100)*(L1123*$L$7)</f>
        <v>0</v>
      </c>
      <c r="W1123" s="53" t="n">
        <f aca="false">(R1123/100)*(K1123*$K$7)+(R1123/100)*(L1123*$L$7)</f>
        <v>0</v>
      </c>
      <c r="X1123" s="53" t="n">
        <f aca="false">N1123+S1123</f>
        <v>452.4</v>
      </c>
      <c r="Y1123" s="53" t="n">
        <f aca="false">O1123+T1123</f>
        <v>0</v>
      </c>
      <c r="Z1123" s="53" t="n">
        <f aca="false">P1123+U1123</f>
        <v>0</v>
      </c>
      <c r="AA1123" s="53" t="n">
        <f aca="false">Q1123+V1123</f>
        <v>0</v>
      </c>
      <c r="AB1123" s="53" t="n">
        <f aca="false">R1123+W1123</f>
        <v>0</v>
      </c>
      <c r="AC1123" s="54" t="n">
        <f aca="false">ROUND(X1123+Y1123+Z1123+AA1123+AB1123,1)</f>
        <v>452.4</v>
      </c>
      <c r="AD1123" s="55" t="n">
        <f aca="false">(ROUND(AC1123-AC1119,1)/AC1119)</f>
        <v>0</v>
      </c>
      <c r="AE1123" s="46"/>
      <c r="AF1123" s="47"/>
      <c r="AH1123" s="3"/>
    </row>
    <row r="1124" customFormat="false" ht="15" hidden="false" customHeight="false" outlineLevel="0" collapsed="false">
      <c r="A1124" s="48" t="s">
        <v>33</v>
      </c>
      <c r="B1124" s="63"/>
      <c r="C1124" s="50" t="s">
        <v>9</v>
      </c>
      <c r="D1124" s="51" t="n">
        <v>120</v>
      </c>
      <c r="E1124" s="51" t="n">
        <v>0</v>
      </c>
      <c r="F1124" s="51" t="n">
        <v>0</v>
      </c>
      <c r="G1124" s="51" t="n">
        <v>0</v>
      </c>
      <c r="H1124" s="51" t="n">
        <v>0</v>
      </c>
      <c r="I1124" s="52" t="n">
        <v>20</v>
      </c>
      <c r="J1124" s="52" t="n">
        <v>75</v>
      </c>
      <c r="K1124" s="52" t="n">
        <v>0</v>
      </c>
      <c r="L1124" s="52" t="n">
        <v>0</v>
      </c>
      <c r="M1124" s="52" t="n">
        <v>0</v>
      </c>
      <c r="N1124" s="53" t="n">
        <f aca="false">D1124*$D$8</f>
        <v>156</v>
      </c>
      <c r="O1124" s="53" t="n">
        <f aca="false">E1124*$E$8</f>
        <v>0</v>
      </c>
      <c r="P1124" s="53" t="n">
        <f aca="false">F1124*$F$8</f>
        <v>0</v>
      </c>
      <c r="Q1124" s="53" t="n">
        <f aca="false">G1124*$G$8</f>
        <v>0</v>
      </c>
      <c r="R1124" s="53" t="n">
        <f aca="false">H1124*$H$8</f>
        <v>0</v>
      </c>
      <c r="S1124" s="53" t="n">
        <f aca="false">(N1124/100)*(I1124*$I$8)+(N1124/100)*(J1124*$J$8)</f>
        <v>296.4</v>
      </c>
      <c r="T1124" s="53" t="n">
        <f aca="false">(O1124/100)*(K1124*$K$8)</f>
        <v>0</v>
      </c>
      <c r="U1124" s="53" t="n">
        <f aca="false">(P1124/100)*(K1124*$K$8)+(P1124/100)*(L1124*$L$8)</f>
        <v>0</v>
      </c>
      <c r="V1124" s="53" t="n">
        <f aca="false">(Q1124/100)*(L1124*$L$8)</f>
        <v>0</v>
      </c>
      <c r="W1124" s="53" t="n">
        <f aca="false">(R1124/100)*(K1124*$K$8)+(R1124/100)*(L1124*$L$8)</f>
        <v>0</v>
      </c>
      <c r="X1124" s="53" t="n">
        <f aca="false">N1124+S1124</f>
        <v>452.4</v>
      </c>
      <c r="Y1124" s="53" t="n">
        <f aca="false">O1124+T1124</f>
        <v>0</v>
      </c>
      <c r="Z1124" s="53" t="n">
        <f aca="false">P1124+U1124</f>
        <v>0</v>
      </c>
      <c r="AA1124" s="53" t="n">
        <f aca="false">Q1124+V1124</f>
        <v>0</v>
      </c>
      <c r="AB1124" s="53" t="n">
        <f aca="false">R1124+W1124</f>
        <v>0</v>
      </c>
      <c r="AC1124" s="54" t="n">
        <f aca="false">ROUND(X1124+Y1124+Z1124+AA1124+AB1124,1)</f>
        <v>452.4</v>
      </c>
      <c r="AD1124" s="55" t="n">
        <f aca="false">(ROUND(AC1124-AC1119,1)/AC1119)</f>
        <v>0</v>
      </c>
      <c r="AE1124" s="46"/>
      <c r="AF1124" s="47"/>
      <c r="AH1124" s="3"/>
    </row>
    <row r="1125" customFormat="false" ht="15" hidden="false" customHeight="false" outlineLevel="0" collapsed="false">
      <c r="A1125" s="48" t="s">
        <v>34</v>
      </c>
      <c r="B1125" s="63"/>
      <c r="C1125" s="50" t="s">
        <v>10</v>
      </c>
      <c r="D1125" s="51" t="n">
        <v>60</v>
      </c>
      <c r="E1125" s="51" t="n">
        <v>120</v>
      </c>
      <c r="F1125" s="51" t="n">
        <v>0</v>
      </c>
      <c r="G1125" s="51" t="n">
        <v>0</v>
      </c>
      <c r="H1125" s="51" t="n">
        <v>0</v>
      </c>
      <c r="I1125" s="52" t="n">
        <v>20</v>
      </c>
      <c r="J1125" s="52" t="n">
        <v>75</v>
      </c>
      <c r="K1125" s="52" t="n">
        <v>100</v>
      </c>
      <c r="L1125" s="52" t="n">
        <v>0</v>
      </c>
      <c r="M1125" s="52" t="n">
        <v>0</v>
      </c>
      <c r="N1125" s="53" t="n">
        <f aca="false">D1125*$D$9</f>
        <v>75</v>
      </c>
      <c r="O1125" s="53" t="n">
        <f aca="false">E1125*$E$9</f>
        <v>150</v>
      </c>
      <c r="P1125" s="53" t="n">
        <f aca="false">F1125*$F$9</f>
        <v>0</v>
      </c>
      <c r="Q1125" s="53" t="n">
        <f aca="false">G1125*$G$9</f>
        <v>0</v>
      </c>
      <c r="R1125" s="53" t="n">
        <f aca="false">H1125*$H$9</f>
        <v>0</v>
      </c>
      <c r="S1125" s="53" t="n">
        <f aca="false">(N1125/100)*(I1125*$I$9)+(N1125/100)*(J1125*$J$9)</f>
        <v>71.25</v>
      </c>
      <c r="T1125" s="53" t="n">
        <f aca="false">(O1125/100)*(K1125*$K$9)</f>
        <v>210</v>
      </c>
      <c r="U1125" s="53" t="n">
        <f aca="false">(P1125/100)*(K1125*$K$9)+(P1125/100)*(L1125*$L$9)</f>
        <v>0</v>
      </c>
      <c r="V1125" s="53" t="n">
        <f aca="false">(Q1125/100)*(L1125*$L$9)</f>
        <v>0</v>
      </c>
      <c r="W1125" s="53" t="n">
        <f aca="false">(R1125/100)*(K1125*$K$9)+(R1125/100)*(L1125*$L$9)</f>
        <v>0</v>
      </c>
      <c r="X1125" s="53" t="n">
        <f aca="false">N1125+S1125</f>
        <v>146.25</v>
      </c>
      <c r="Y1125" s="53" t="n">
        <f aca="false">O1125+T1125</f>
        <v>360</v>
      </c>
      <c r="Z1125" s="53" t="n">
        <f aca="false">P1125+U1125</f>
        <v>0</v>
      </c>
      <c r="AA1125" s="53" t="n">
        <f aca="false">Q1125+V1125</f>
        <v>0</v>
      </c>
      <c r="AB1125" s="53" t="n">
        <f aca="false">R1125+W1125</f>
        <v>0</v>
      </c>
      <c r="AC1125" s="54" t="n">
        <f aca="false">ROUND(X1125+Y1125+Z1125+AA1125+AB1125,1)</f>
        <v>506.3</v>
      </c>
      <c r="AD1125" s="55" t="n">
        <f aca="false">(ROUND(AC1125-AC1119,1)/AC1119)</f>
        <v>0.119142351900973</v>
      </c>
      <c r="AE1125" s="46"/>
      <c r="AF1125" s="47"/>
      <c r="AH1125" s="3"/>
    </row>
    <row r="1126" customFormat="false" ht="15" hidden="false" customHeight="false" outlineLevel="0" collapsed="false">
      <c r="A1126" s="48" t="s">
        <v>35</v>
      </c>
      <c r="B1126" s="63"/>
      <c r="C1126" s="50" t="s">
        <v>11</v>
      </c>
      <c r="D1126" s="51" t="n">
        <v>60</v>
      </c>
      <c r="E1126" s="51" t="n">
        <v>0</v>
      </c>
      <c r="F1126" s="51" t="n">
        <v>120</v>
      </c>
      <c r="G1126" s="51" t="n">
        <v>0</v>
      </c>
      <c r="H1126" s="51" t="n">
        <v>0</v>
      </c>
      <c r="I1126" s="52" t="n">
        <v>20</v>
      </c>
      <c r="J1126" s="52" t="n">
        <v>75</v>
      </c>
      <c r="K1126" s="52" t="n">
        <v>50</v>
      </c>
      <c r="L1126" s="52" t="n">
        <v>50</v>
      </c>
      <c r="M1126" s="52" t="n">
        <v>0</v>
      </c>
      <c r="N1126" s="53" t="n">
        <f aca="false">D1126*$D$10</f>
        <v>75</v>
      </c>
      <c r="O1126" s="53" t="n">
        <f aca="false">E1126*$E$10</f>
        <v>0</v>
      </c>
      <c r="P1126" s="53" t="n">
        <f aca="false">F1126*$F$10</f>
        <v>150</v>
      </c>
      <c r="Q1126" s="53" t="n">
        <f aca="false">G1126*$G$10</f>
        <v>0</v>
      </c>
      <c r="R1126" s="53" t="n">
        <f aca="false">H1126*$H$10</f>
        <v>0</v>
      </c>
      <c r="S1126" s="53" t="n">
        <f aca="false">(N1126/100)*(I1126*$I$10)+(N1126/100)*(J1126*$J$10)</f>
        <v>71.25</v>
      </c>
      <c r="T1126" s="53" t="n">
        <f aca="false">(O1126/100)*(K1126*$J$10)</f>
        <v>0</v>
      </c>
      <c r="U1126" s="53" t="n">
        <f aca="false">(P1126/100)*(K1126*$K$10)+(P1126/100)*(L1126*$L$10)</f>
        <v>210</v>
      </c>
      <c r="V1126" s="53" t="n">
        <f aca="false">(Q1126/100)*(L1126*$L$10)</f>
        <v>0</v>
      </c>
      <c r="W1126" s="53" t="n">
        <f aca="false">(R1126/100)*(K1126*$K$10)+(R1126/100)*(L1126*$L$10)</f>
        <v>0</v>
      </c>
      <c r="X1126" s="53" t="n">
        <f aca="false">N1126+S1126</f>
        <v>146.25</v>
      </c>
      <c r="Y1126" s="53" t="n">
        <f aca="false">O1126+T1126</f>
        <v>0</v>
      </c>
      <c r="Z1126" s="53" t="n">
        <f aca="false">P1126+U1126</f>
        <v>360</v>
      </c>
      <c r="AA1126" s="53" t="n">
        <f aca="false">Q1126+V1126</f>
        <v>0</v>
      </c>
      <c r="AB1126" s="53" t="n">
        <f aca="false">R1126+W1126</f>
        <v>0</v>
      </c>
      <c r="AC1126" s="54" t="n">
        <f aca="false">ROUND(X1126+Y1126+Z1126+AA1126+AB1126,1)</f>
        <v>506.3</v>
      </c>
      <c r="AD1126" s="55" t="n">
        <f aca="false">(ROUND(AC1126-AC1119,1)/AC1119)</f>
        <v>0.119142351900973</v>
      </c>
      <c r="AE1126" s="46"/>
      <c r="AF1126" s="47"/>
      <c r="AH1126" s="3"/>
    </row>
    <row r="1127" customFormat="false" ht="15" hidden="false" customHeight="false" outlineLevel="0" collapsed="false">
      <c r="A1127" s="48" t="s">
        <v>36</v>
      </c>
      <c r="B1127" s="63"/>
      <c r="C1127" s="50" t="s">
        <v>12</v>
      </c>
      <c r="D1127" s="51" t="n">
        <v>60</v>
      </c>
      <c r="E1127" s="51" t="n">
        <v>0</v>
      </c>
      <c r="F1127" s="51" t="n">
        <v>0</v>
      </c>
      <c r="G1127" s="51" t="n">
        <v>120</v>
      </c>
      <c r="H1127" s="51" t="n">
        <v>0</v>
      </c>
      <c r="I1127" s="52" t="n">
        <v>20</v>
      </c>
      <c r="J1127" s="52" t="n">
        <v>75</v>
      </c>
      <c r="K1127" s="52" t="n">
        <v>0</v>
      </c>
      <c r="L1127" s="52" t="n">
        <v>100</v>
      </c>
      <c r="M1127" s="52" t="n">
        <v>0</v>
      </c>
      <c r="N1127" s="53" t="n">
        <f aca="false">D1127*$D$11</f>
        <v>75</v>
      </c>
      <c r="O1127" s="53" t="n">
        <f aca="false">E1127*$E$11</f>
        <v>0</v>
      </c>
      <c r="P1127" s="53" t="n">
        <f aca="false">F1127*$F$11</f>
        <v>0</v>
      </c>
      <c r="Q1127" s="53" t="n">
        <f aca="false">G1127*$G$11</f>
        <v>150</v>
      </c>
      <c r="R1127" s="53" t="n">
        <f aca="false">H1127*$H$11</f>
        <v>0</v>
      </c>
      <c r="S1127" s="53" t="n">
        <f aca="false">(N1127/100)*(I1127*$I$11)+(N1127/100)*(J1127*$J$11)</f>
        <v>71.25</v>
      </c>
      <c r="T1127" s="53" t="n">
        <f aca="false">(O1127/100)*(K1127*$K$11)</f>
        <v>0</v>
      </c>
      <c r="U1127" s="53" t="n">
        <f aca="false">(P1127/100)*(K1127*$K$11)+(P1127/100)*(L1127*$L$11)</f>
        <v>0</v>
      </c>
      <c r="V1127" s="53" t="n">
        <f aca="false">(Q1127/100)*(L1127*$L$11)</f>
        <v>210</v>
      </c>
      <c r="W1127" s="53" t="n">
        <f aca="false">(R1127/100)*(K1127*$K$11)+(R1127/100)*(L1127*$L$11)</f>
        <v>0</v>
      </c>
      <c r="X1127" s="53" t="n">
        <f aca="false">N1127+S1127</f>
        <v>146.25</v>
      </c>
      <c r="Y1127" s="53" t="n">
        <f aca="false">O1127+T1127</f>
        <v>0</v>
      </c>
      <c r="Z1127" s="53" t="n">
        <f aca="false">P1127+U1127</f>
        <v>0</v>
      </c>
      <c r="AA1127" s="53" t="n">
        <f aca="false">Q1127+V1127</f>
        <v>360</v>
      </c>
      <c r="AB1127" s="53" t="n">
        <f aca="false">R1127+W1127</f>
        <v>0</v>
      </c>
      <c r="AC1127" s="54" t="n">
        <f aca="false">ROUND(X1127+Y1127+Z1127+AA1127+AB1127,1)</f>
        <v>506.3</v>
      </c>
      <c r="AD1127" s="55" t="n">
        <f aca="false">(ROUND(AC1127-AC1119,1)/AC1119)</f>
        <v>0.119142351900973</v>
      </c>
      <c r="AE1127" s="46"/>
      <c r="AF1127" s="47"/>
      <c r="AH1127" s="3"/>
    </row>
    <row r="1128" customFormat="false" ht="15" hidden="false" customHeight="false" outlineLevel="0" collapsed="false">
      <c r="A1128" s="48" t="s">
        <v>37</v>
      </c>
      <c r="B1128" s="63"/>
      <c r="C1128" s="50" t="s">
        <v>13</v>
      </c>
      <c r="D1128" s="51" t="n">
        <v>60</v>
      </c>
      <c r="E1128" s="51" t="n">
        <v>0</v>
      </c>
      <c r="F1128" s="51" t="n">
        <v>0</v>
      </c>
      <c r="G1128" s="51" t="n">
        <v>0</v>
      </c>
      <c r="H1128" s="51" t="n">
        <v>120</v>
      </c>
      <c r="I1128" s="52" t="n">
        <v>20</v>
      </c>
      <c r="J1128" s="52" t="n">
        <v>75</v>
      </c>
      <c r="K1128" s="52" t="n">
        <v>50</v>
      </c>
      <c r="L1128" s="52" t="n">
        <v>50</v>
      </c>
      <c r="M1128" s="52" t="n">
        <v>0</v>
      </c>
      <c r="N1128" s="53" t="n">
        <f aca="false">D1128*$D$12</f>
        <v>75</v>
      </c>
      <c r="O1128" s="53" t="n">
        <f aca="false">E1128*$E$12</f>
        <v>0</v>
      </c>
      <c r="P1128" s="53" t="n">
        <f aca="false">F1128*$F$12</f>
        <v>0</v>
      </c>
      <c r="Q1128" s="53" t="n">
        <f aca="false">G1128*$G$12</f>
        <v>0</v>
      </c>
      <c r="R1128" s="53" t="n">
        <f aca="false">H1128*$H$12</f>
        <v>150</v>
      </c>
      <c r="S1128" s="53" t="n">
        <f aca="false">(N1128/100)*(I1128*$I$12)+(N1128/100)*(J1128*$J$12)</f>
        <v>71.25</v>
      </c>
      <c r="T1128" s="53" t="n">
        <f aca="false">(O1128/100)*(K1128*$K$12)</f>
        <v>0</v>
      </c>
      <c r="U1128" s="53" t="n">
        <f aca="false">(P1128/100)*(K1128*$K$12)+(P1128/100)*(L1128*$L$12)</f>
        <v>0</v>
      </c>
      <c r="V1128" s="53" t="n">
        <f aca="false">(Q1128/100)*(L1128*$L$12)</f>
        <v>0</v>
      </c>
      <c r="W1128" s="53" t="n">
        <f aca="false">(R1128/100)*(K1128*$K$12)+(R1128/100)*(L1128*$L$12)</f>
        <v>210</v>
      </c>
      <c r="X1128" s="53" t="n">
        <f aca="false">N1128+S1128</f>
        <v>146.25</v>
      </c>
      <c r="Y1128" s="53" t="n">
        <f aca="false">O1128+T1128</f>
        <v>0</v>
      </c>
      <c r="Z1128" s="53" t="n">
        <f aca="false">P1128+U1128</f>
        <v>0</v>
      </c>
      <c r="AA1128" s="53" t="n">
        <f aca="false">Q1128+V1128</f>
        <v>0</v>
      </c>
      <c r="AB1128" s="53" t="n">
        <f aca="false">R1128+W1128</f>
        <v>360</v>
      </c>
      <c r="AC1128" s="54" t="n">
        <f aca="false">ROUND(X1128+Y1128+Z1128+AA1128+AB1128,1)</f>
        <v>506.3</v>
      </c>
      <c r="AD1128" s="55" t="n">
        <f aca="false">(ROUND(AC1128-AC1119,1)/AC1119)</f>
        <v>0.119142351900973</v>
      </c>
      <c r="AE1128" s="46"/>
      <c r="AF1128" s="47"/>
      <c r="AH1128" s="3"/>
    </row>
    <row r="1129" customFormat="false" ht="15" hidden="false" customHeight="false" outlineLevel="0" collapsed="false">
      <c r="A1129" s="48" t="s">
        <v>38</v>
      </c>
      <c r="B1129" s="63"/>
      <c r="C1129" s="50" t="s">
        <v>14</v>
      </c>
      <c r="D1129" s="51" t="n">
        <v>120</v>
      </c>
      <c r="E1129" s="51" t="n">
        <v>0</v>
      </c>
      <c r="F1129" s="51" t="n">
        <v>0</v>
      </c>
      <c r="G1129" s="51" t="n">
        <v>0</v>
      </c>
      <c r="H1129" s="51" t="n">
        <v>0</v>
      </c>
      <c r="I1129" s="52" t="n">
        <v>20</v>
      </c>
      <c r="J1129" s="52" t="n">
        <v>75</v>
      </c>
      <c r="K1129" s="52" t="n">
        <v>0</v>
      </c>
      <c r="L1129" s="52" t="n">
        <v>0</v>
      </c>
      <c r="M1129" s="52" t="n">
        <v>78</v>
      </c>
      <c r="N1129" s="53" t="n">
        <f aca="false">D1129*$D$13</f>
        <v>150</v>
      </c>
      <c r="O1129" s="53" t="n">
        <f aca="false">E1129*$E$13</f>
        <v>0</v>
      </c>
      <c r="P1129" s="53" t="n">
        <f aca="false">F1129*$F$13</f>
        <v>0</v>
      </c>
      <c r="Q1129" s="53" t="n">
        <f aca="false">G1129*$G$13</f>
        <v>0</v>
      </c>
      <c r="R1129" s="53" t="n">
        <f aca="false">H1129*$H$13</f>
        <v>0</v>
      </c>
      <c r="S1129" s="53" t="n">
        <f aca="false">(N1129/100)*(I1129*$I$13)+(N1129/100)*(J1129*$J$13)+(N1129/100)*(M1129*$M$13)</f>
        <v>376.5</v>
      </c>
      <c r="T1129" s="53" t="n">
        <f aca="false">(O1129/100)*(K1129*$K$13)+(O1129/100)*(M1129*$M$13)</f>
        <v>0</v>
      </c>
      <c r="U1129" s="53" t="n">
        <f aca="false">(P1129/100)*(K1129*$K$13)+(P1129/100)*(L1129*$L$13)+(P1129/100)*(M1129*$M$13)</f>
        <v>0</v>
      </c>
      <c r="V1129" s="53" t="n">
        <f aca="false">(Q1129/100)*(L1129*$L$13)+(Q1129/100)*(M1129*$M$13)</f>
        <v>0</v>
      </c>
      <c r="W1129" s="53" t="n">
        <f aca="false">(R1129/100)*(K1129*$K$13)+(R1129/100)*(L1129*$L$13)+(R1129/100)*(M1129*$M$13)</f>
        <v>0</v>
      </c>
      <c r="X1129" s="53" t="n">
        <f aca="false">N1129+S1129</f>
        <v>526.5</v>
      </c>
      <c r="Y1129" s="53" t="n">
        <f aca="false">O1129+T1129</f>
        <v>0</v>
      </c>
      <c r="Z1129" s="53" t="n">
        <f aca="false">P1129+U1129</f>
        <v>0</v>
      </c>
      <c r="AA1129" s="53" t="n">
        <f aca="false">Q1129+V1129</f>
        <v>0</v>
      </c>
      <c r="AB1129" s="53" t="n">
        <f aca="false">R1129+W1129</f>
        <v>0</v>
      </c>
      <c r="AC1129" s="54" t="n">
        <f aca="false">ROUND(X1129+Y1129+Z1129+AA1129+AB1129,1)</f>
        <v>526.5</v>
      </c>
      <c r="AD1129" s="55" t="n">
        <f aca="false">(ROUND(AC1129-AC1119,1)/AC1119)</f>
        <v>0.163793103448276</v>
      </c>
      <c r="AE1129" s="46"/>
      <c r="AF1129" s="47"/>
      <c r="AH1129" s="3"/>
    </row>
    <row r="1130" customFormat="false" ht="15" hidden="false" customHeight="false" outlineLevel="0" collapsed="false">
      <c r="A1130" s="48" t="s">
        <v>39</v>
      </c>
      <c r="B1130" s="63"/>
      <c r="C1130" s="50" t="s">
        <v>15</v>
      </c>
      <c r="D1130" s="51" t="n">
        <v>120</v>
      </c>
      <c r="E1130" s="51" t="n">
        <v>0</v>
      </c>
      <c r="F1130" s="51" t="n">
        <v>0</v>
      </c>
      <c r="G1130" s="51" t="n">
        <v>0</v>
      </c>
      <c r="H1130" s="51" t="n">
        <v>0</v>
      </c>
      <c r="I1130" s="52" t="n">
        <v>20</v>
      </c>
      <c r="J1130" s="52" t="n">
        <v>75</v>
      </c>
      <c r="K1130" s="52" t="n">
        <v>78</v>
      </c>
      <c r="L1130" s="52" t="n">
        <v>0</v>
      </c>
      <c r="M1130" s="52" t="n">
        <v>0</v>
      </c>
      <c r="N1130" s="53" t="n">
        <f aca="false">D1130*$D$14</f>
        <v>150</v>
      </c>
      <c r="O1130" s="53" t="n">
        <f aca="false">E1130*$E$14</f>
        <v>0</v>
      </c>
      <c r="P1130" s="53" t="n">
        <f aca="false">F1130*$F$14</f>
        <v>0</v>
      </c>
      <c r="Q1130" s="53" t="n">
        <f aca="false">G1130*$G$14</f>
        <v>0</v>
      </c>
      <c r="R1130" s="53" t="n">
        <f aca="false">H1130*$H$14</f>
        <v>0</v>
      </c>
      <c r="S1130" s="53" t="n">
        <f aca="false">(N1130/100)*(I1130*$I$14)+(N1130/100)*(J1130*$J$14)+(N1130/100)*(K1130*$K$14)</f>
        <v>376.5</v>
      </c>
      <c r="T1130" s="53" t="n">
        <f aca="false">(O1130/100)*(K1130*$K$14)</f>
        <v>0</v>
      </c>
      <c r="U1130" s="53" t="n">
        <f aca="false">(P1130/100)*(K1130*$K$14)+(P1130/100)*(L1130*$L$14)</f>
        <v>0</v>
      </c>
      <c r="V1130" s="53" t="n">
        <f aca="false">(Q1130/100)*(L1130*$L$14)</f>
        <v>0</v>
      </c>
      <c r="W1130" s="53" t="n">
        <f aca="false">(R1130/100)*(K1130*$L$14)+(R1130/100)*(L1130*$M$14)</f>
        <v>0</v>
      </c>
      <c r="X1130" s="53" t="n">
        <f aca="false">N1130+S1130</f>
        <v>526.5</v>
      </c>
      <c r="Y1130" s="53" t="n">
        <f aca="false">O1130+T1130</f>
        <v>0</v>
      </c>
      <c r="Z1130" s="53" t="n">
        <f aca="false">P1130+U1130</f>
        <v>0</v>
      </c>
      <c r="AA1130" s="53" t="n">
        <f aca="false">Q1130+V1130</f>
        <v>0</v>
      </c>
      <c r="AB1130" s="53" t="n">
        <f aca="false">R1130+W1130</f>
        <v>0</v>
      </c>
      <c r="AC1130" s="54" t="n">
        <f aca="false">ROUND(X1130+Y1130+Z1130+AA1130+AB1130,1)</f>
        <v>526.5</v>
      </c>
      <c r="AD1130" s="55" t="n">
        <f aca="false">(ROUND(AC1130-AC1119,1)/AC1119)</f>
        <v>0.163793103448276</v>
      </c>
      <c r="AE1130" s="46"/>
      <c r="AF1130" s="47"/>
      <c r="AH1130" s="3"/>
    </row>
    <row r="1131" customFormat="false" ht="15" hidden="false" customHeight="false" outlineLevel="0" collapsed="false">
      <c r="A1131" s="48"/>
      <c r="B1131" s="63"/>
      <c r="C1131" s="50" t="s">
        <v>16</v>
      </c>
      <c r="D1131" s="51" t="n">
        <v>120</v>
      </c>
      <c r="E1131" s="51" t="n">
        <v>0</v>
      </c>
      <c r="F1131" s="51" t="n">
        <v>0</v>
      </c>
      <c r="G1131" s="51" t="n">
        <v>0</v>
      </c>
      <c r="H1131" s="51" t="n">
        <v>0</v>
      </c>
      <c r="I1131" s="52" t="n">
        <v>20</v>
      </c>
      <c r="J1131" s="52" t="n">
        <v>75</v>
      </c>
      <c r="K1131" s="52" t="n">
        <v>0</v>
      </c>
      <c r="L1131" s="52" t="n">
        <v>78</v>
      </c>
      <c r="M1131" s="52" t="n">
        <v>0</v>
      </c>
      <c r="N1131" s="53" t="n">
        <f aca="false">D1131*$D$15</f>
        <v>150</v>
      </c>
      <c r="O1131" s="53" t="n">
        <f aca="false">E1131*$E$15</f>
        <v>0</v>
      </c>
      <c r="P1131" s="53" t="n">
        <f aca="false">F1131*$F$15</f>
        <v>0</v>
      </c>
      <c r="Q1131" s="53" t="n">
        <f aca="false">G1131*$G$15</f>
        <v>0</v>
      </c>
      <c r="R1131" s="53" t="n">
        <f aca="false">H1131*$H$15</f>
        <v>0</v>
      </c>
      <c r="S1131" s="53" t="n">
        <f aca="false">(N1131/100)*(I1131*$I$15)+(N1131/100)*(J1131*$J$15)+(N1131/100)*(L1131*$L$15)</f>
        <v>376.5</v>
      </c>
      <c r="T1131" s="53" t="n">
        <f aca="false">(O1131/100)*(K1131*$K$15)</f>
        <v>0</v>
      </c>
      <c r="U1131" s="53" t="n">
        <f aca="false">(P1131/100)*(K1131*$K$15)+(P1131/100)*(L1131*$L$15)</f>
        <v>0</v>
      </c>
      <c r="V1131" s="53" t="n">
        <f aca="false">(Q1131/100)*(L1131*$L$15)</f>
        <v>0</v>
      </c>
      <c r="W1131" s="53" t="n">
        <f aca="false">(R1131/100)*(K1131*$K$15)+(R1131/100)*(L1131*$L$15)</f>
        <v>0</v>
      </c>
      <c r="X1131" s="53" t="n">
        <f aca="false">N1131+S1131</f>
        <v>526.5</v>
      </c>
      <c r="Y1131" s="53" t="n">
        <f aca="false">O1131+T1131</f>
        <v>0</v>
      </c>
      <c r="Z1131" s="53" t="n">
        <f aca="false">P1131+U1131</f>
        <v>0</v>
      </c>
      <c r="AA1131" s="53" t="n">
        <f aca="false">Q1131+V1131</f>
        <v>0</v>
      </c>
      <c r="AB1131" s="53" t="n">
        <f aca="false">R1131+W1131</f>
        <v>0</v>
      </c>
      <c r="AC1131" s="54" t="n">
        <f aca="false">ROUND(X1131+Y1131+Z1131+AA1131+AB1131,1)</f>
        <v>526.5</v>
      </c>
      <c r="AD1131" s="55" t="n">
        <f aca="false">(ROUND(AC1131-AC1119,1)/AC1119)</f>
        <v>0.163793103448276</v>
      </c>
      <c r="AE1131" s="46"/>
      <c r="AF1131" s="47"/>
      <c r="AH1131" s="3"/>
    </row>
    <row r="1132" customFormat="false" ht="15" hidden="false" customHeight="false" outlineLevel="0" collapsed="false">
      <c r="A1132" s="48"/>
      <c r="B1132" s="63"/>
      <c r="C1132" s="50" t="s">
        <v>17</v>
      </c>
      <c r="D1132" s="51" t="n">
        <v>120</v>
      </c>
      <c r="E1132" s="51" t="n">
        <v>0</v>
      </c>
      <c r="F1132" s="51" t="n">
        <v>0</v>
      </c>
      <c r="G1132" s="51" t="n">
        <v>0</v>
      </c>
      <c r="H1132" s="51" t="n">
        <v>0</v>
      </c>
      <c r="I1132" s="52" t="n">
        <v>20</v>
      </c>
      <c r="J1132" s="52" t="n">
        <v>100</v>
      </c>
      <c r="K1132" s="52" t="n">
        <v>0</v>
      </c>
      <c r="L1132" s="52" t="n">
        <v>0</v>
      </c>
      <c r="M1132" s="52" t="n">
        <v>0</v>
      </c>
      <c r="N1132" s="53" t="n">
        <f aca="false">D1132*$D$16</f>
        <v>150</v>
      </c>
      <c r="O1132" s="53" t="n">
        <f aca="false">E1132*$E$16</f>
        <v>0</v>
      </c>
      <c r="P1132" s="53" t="n">
        <f aca="false">F1132*$F$16</f>
        <v>0</v>
      </c>
      <c r="Q1132" s="53" t="n">
        <f aca="false">G1132*$G$16</f>
        <v>0</v>
      </c>
      <c r="R1132" s="53" t="n">
        <f aca="false">H1132*$H$16</f>
        <v>0</v>
      </c>
      <c r="S1132" s="53" t="n">
        <f aca="false">(N1132/100)*(I1132*$I$16)+(N1132/100)*(J1132*$J$16)</f>
        <v>405</v>
      </c>
      <c r="T1132" s="53" t="n">
        <f aca="false">(O1132/100)*(K1132*$K$16)</f>
        <v>0</v>
      </c>
      <c r="U1132" s="53" t="n">
        <f aca="false">(P1132/100)*(K1132*$K$16)+(P1132/100)*(L1132*$L$16)</f>
        <v>0</v>
      </c>
      <c r="V1132" s="53" t="n">
        <f aca="false">(Q1132/100)*(L1132*$L$16)</f>
        <v>0</v>
      </c>
      <c r="W1132" s="53" t="n">
        <f aca="false">(R1132/100)*(K1132*$K$16)+(R1132/100)*(L1132*$L$16)</f>
        <v>0</v>
      </c>
      <c r="X1132" s="53" t="n">
        <f aca="false">N1132+S1132</f>
        <v>555</v>
      </c>
      <c r="Y1132" s="53" t="n">
        <f aca="false">O1132+T1132</f>
        <v>0</v>
      </c>
      <c r="Z1132" s="53" t="n">
        <f aca="false">P1132+U1132</f>
        <v>0</v>
      </c>
      <c r="AA1132" s="53" t="n">
        <f aca="false">Q1132+V1132</f>
        <v>0</v>
      </c>
      <c r="AB1132" s="53" t="n">
        <f aca="false">R1132+W1132</f>
        <v>0</v>
      </c>
      <c r="AC1132" s="54" t="n">
        <f aca="false">ROUND(X1132+Y1132+Z1132+AA1132+AB1132,1)</f>
        <v>555</v>
      </c>
      <c r="AD1132" s="55" t="n">
        <f aca="false">(ROUND(AC1132-AC1119,1)/AC1119)</f>
        <v>0.226790450928382</v>
      </c>
      <c r="AE1132" s="46"/>
      <c r="AF1132" s="47"/>
      <c r="AH1132" s="3"/>
    </row>
    <row r="1133" customFormat="false" ht="15" hidden="false" customHeight="false" outlineLevel="0" collapsed="false">
      <c r="A1133" s="48"/>
      <c r="B1133" s="63"/>
      <c r="C1133" s="50" t="s">
        <v>18</v>
      </c>
      <c r="D1133" s="51" t="n">
        <v>120</v>
      </c>
      <c r="E1133" s="51" t="n">
        <v>0</v>
      </c>
      <c r="F1133" s="51" t="n">
        <v>0</v>
      </c>
      <c r="G1133" s="51" t="n">
        <v>0</v>
      </c>
      <c r="H1133" s="51" t="n">
        <v>0</v>
      </c>
      <c r="I1133" s="52" t="n">
        <v>60</v>
      </c>
      <c r="J1133" s="52" t="n">
        <v>75</v>
      </c>
      <c r="K1133" s="52" t="n">
        <v>0</v>
      </c>
      <c r="L1133" s="52" t="n">
        <v>0</v>
      </c>
      <c r="M1133" s="52" t="n">
        <v>0</v>
      </c>
      <c r="N1133" s="53" t="n">
        <f aca="false">D1133*$D$17</f>
        <v>150</v>
      </c>
      <c r="O1133" s="53" t="n">
        <f aca="false">E1133*$E$17</f>
        <v>0</v>
      </c>
      <c r="P1133" s="53" t="n">
        <f aca="false">F1133*$F$17</f>
        <v>0</v>
      </c>
      <c r="Q1133" s="53" t="n">
        <f aca="false">G1133*$G$17</f>
        <v>0</v>
      </c>
      <c r="R1133" s="53" t="n">
        <f aca="false">H1133*$H$17</f>
        <v>0</v>
      </c>
      <c r="S1133" s="53" t="n">
        <f aca="false">(N1133/100)*(I1133*$I$17)+(N1133/100)*(J1133*$J$17)</f>
        <v>337.5</v>
      </c>
      <c r="T1133" s="53" t="n">
        <f aca="false">(O1133/100)*(K1133*$K$17)</f>
        <v>0</v>
      </c>
      <c r="U1133" s="53" t="n">
        <f aca="false">(P1133/100)*(K1133*$K$17)+(P1133/100)*(L1133*$L$17)</f>
        <v>0</v>
      </c>
      <c r="V1133" s="53" t="n">
        <f aca="false">(Q1133/100)*(L1133*$L$17)</f>
        <v>0</v>
      </c>
      <c r="W1133" s="53" t="n">
        <f aca="false">(R1133/100)*(K1133*$K$17)+(R1133/100)*(L1133*$L$17)</f>
        <v>0</v>
      </c>
      <c r="X1133" s="53" t="n">
        <f aca="false">N1133+S1133</f>
        <v>487.5</v>
      </c>
      <c r="Y1133" s="53" t="n">
        <f aca="false">O1133+T1133</f>
        <v>0</v>
      </c>
      <c r="Z1133" s="53" t="n">
        <f aca="false">P1133+U1133</f>
        <v>0</v>
      </c>
      <c r="AA1133" s="53" t="n">
        <f aca="false">Q1133+V1133</f>
        <v>0</v>
      </c>
      <c r="AB1133" s="53" t="n">
        <f aca="false">R1133+W1133</f>
        <v>0</v>
      </c>
      <c r="AC1133" s="54" t="n">
        <f aca="false">ROUND(X1133+Y1133+Z1133+AA1133+AB1133,1)</f>
        <v>487.5</v>
      </c>
      <c r="AD1133" s="55" t="n">
        <f aca="false">(ROUND(AC1133-AC1119,1)/AC1119)</f>
        <v>0.0775862068965517</v>
      </c>
      <c r="AE1133" s="46" t="s">
        <v>28</v>
      </c>
      <c r="AF1133" s="47"/>
      <c r="AH1133" s="3"/>
    </row>
    <row r="1134" customFormat="false" ht="15" hidden="false" customHeight="false" outlineLevel="0" collapsed="false">
      <c r="A1134" s="56" t="s">
        <v>19</v>
      </c>
      <c r="B1134" s="60" t="s">
        <v>120</v>
      </c>
      <c r="C1134" s="40" t="s">
        <v>53</v>
      </c>
      <c r="D1134" s="41" t="n">
        <v>0</v>
      </c>
      <c r="E1134" s="41" t="n">
        <v>120</v>
      </c>
      <c r="F1134" s="41" t="n">
        <v>0</v>
      </c>
      <c r="G1134" s="41" t="n">
        <v>0</v>
      </c>
      <c r="H1134" s="41" t="n">
        <v>0</v>
      </c>
      <c r="I1134" s="42" t="n">
        <v>0</v>
      </c>
      <c r="J1134" s="42" t="n">
        <v>0</v>
      </c>
      <c r="K1134" s="42" t="n">
        <v>100</v>
      </c>
      <c r="L1134" s="42" t="n">
        <v>0</v>
      </c>
      <c r="M1134" s="42" t="n">
        <v>0</v>
      </c>
      <c r="N1134" s="43" t="n">
        <f aca="false">D1134*$D$3</f>
        <v>0</v>
      </c>
      <c r="O1134" s="43" t="n">
        <f aca="false">E1134*$E$3</f>
        <v>156</v>
      </c>
      <c r="P1134" s="43" t="n">
        <f aca="false">F1134*$F$3</f>
        <v>0</v>
      </c>
      <c r="Q1134" s="43" t="n">
        <f aca="false">G1134*$G$3</f>
        <v>0</v>
      </c>
      <c r="R1134" s="43" t="n">
        <f aca="false">H1134*$H$3</f>
        <v>0</v>
      </c>
      <c r="S1134" s="43" t="n">
        <f aca="false">(N1134/100)*(I1134*$I$3)+(N1134/100)*(J1134*$J$3)</f>
        <v>0</v>
      </c>
      <c r="T1134" s="43" t="n">
        <f aca="false">(O1134/100)*(K1134*$K$3)</f>
        <v>312</v>
      </c>
      <c r="U1134" s="43" t="n">
        <f aca="false">(P1134/100)*(K1134*$K$3)+(P1134/100)*(L1134*$L$3)</f>
        <v>0</v>
      </c>
      <c r="V1134" s="43" t="n">
        <f aca="false">(Q1134/100)*(L1134*$L$3)</f>
        <v>0</v>
      </c>
      <c r="W1134" s="43" t="n">
        <f aca="false">(R1134/100)*(K1134*$K$3)+(R1134/100)*(L1134*$L$3)</f>
        <v>0</v>
      </c>
      <c r="X1134" s="43" t="n">
        <f aca="false">N1134+S1134</f>
        <v>0</v>
      </c>
      <c r="Y1134" s="43" t="n">
        <f aca="false">O1134+T1134</f>
        <v>468</v>
      </c>
      <c r="Z1134" s="43" t="n">
        <f aca="false">P1134+U1134</f>
        <v>0</v>
      </c>
      <c r="AA1134" s="43" t="n">
        <f aca="false">Q1134+V1134</f>
        <v>0</v>
      </c>
      <c r="AB1134" s="43" t="n">
        <f aca="false">R1134+W1134</f>
        <v>0</v>
      </c>
      <c r="AC1134" s="44" t="n">
        <f aca="false">ROUND(X1134+Y1134+Z1134+AA1134+AB1134,1)</f>
        <v>468</v>
      </c>
      <c r="AD1134" s="45"/>
      <c r="AE1134" s="46"/>
      <c r="AF1134" s="47"/>
      <c r="AH1134" s="3"/>
    </row>
    <row r="1135" customFormat="false" ht="15" hidden="false" customHeight="false" outlineLevel="0" collapsed="false">
      <c r="A1135" s="48" t="s">
        <v>29</v>
      </c>
      <c r="B1135" s="61" t="n">
        <v>16</v>
      </c>
      <c r="C1135" s="50"/>
      <c r="D1135" s="51"/>
      <c r="E1135" s="51"/>
      <c r="F1135" s="51"/>
      <c r="G1135" s="51"/>
      <c r="H1135" s="51"/>
      <c r="I1135" s="52"/>
      <c r="J1135" s="52"/>
      <c r="K1135" s="52"/>
      <c r="L1135" s="52"/>
      <c r="M1135" s="52"/>
      <c r="N1135" s="53" t="n">
        <f aca="false">D1135*$D$4</f>
        <v>0</v>
      </c>
      <c r="O1135" s="53" t="n">
        <f aca="false">E1135*$E$4</f>
        <v>0</v>
      </c>
      <c r="P1135" s="53" t="n">
        <f aca="false">F1135*$F$4</f>
        <v>0</v>
      </c>
      <c r="Q1135" s="53" t="n">
        <f aca="false">G1135*$G$4</f>
        <v>0</v>
      </c>
      <c r="R1135" s="53" t="n">
        <f aca="false">H1135*$H$4</f>
        <v>0</v>
      </c>
      <c r="S1135" s="53" t="n">
        <f aca="false">(N1135/100)*(I1135*$I$4)+(N1135/100)*(J1135*$J$4)</f>
        <v>0</v>
      </c>
      <c r="T1135" s="53" t="n">
        <f aca="false">(O1135/100)*(K1135*$K$4)</f>
        <v>0</v>
      </c>
      <c r="U1135" s="53" t="n">
        <f aca="false">(P1135/100)*(K1135*$K$4)+(P1135/100)*(L1135*$L$4)</f>
        <v>0</v>
      </c>
      <c r="V1135" s="53" t="n">
        <f aca="false">(Q1135/100)*(L1135*$L$4)</f>
        <v>0</v>
      </c>
      <c r="W1135" s="53" t="n">
        <f aca="false">(R1135/100)*(K1135*$K$4)+(R1135/100)*(L1135*$L$4)</f>
        <v>0</v>
      </c>
      <c r="X1135" s="53" t="n">
        <f aca="false">N1135+S1135</f>
        <v>0</v>
      </c>
      <c r="Y1135" s="53" t="n">
        <f aca="false">O1135+T1135</f>
        <v>0</v>
      </c>
      <c r="Z1135" s="53" t="n">
        <f aca="false">P1135+U1135</f>
        <v>0</v>
      </c>
      <c r="AA1135" s="53" t="n">
        <f aca="false">Q1135+V1135</f>
        <v>0</v>
      </c>
      <c r="AB1135" s="53" t="n">
        <f aca="false">R1135+W1135</f>
        <v>0</v>
      </c>
      <c r="AC1135" s="54" t="n">
        <f aca="false">ROUND(X1135+Y1135+Z1135+AA1135+AB1135,1)</f>
        <v>0</v>
      </c>
      <c r="AD1135" s="55" t="n">
        <f aca="false">(ROUND(AC1135-AC1134,1)/AC1134)</f>
        <v>-1</v>
      </c>
      <c r="AE1135" s="46"/>
      <c r="AF1135" s="47"/>
      <c r="AH1135" s="3"/>
    </row>
    <row r="1136" customFormat="false" ht="15" hidden="false" customHeight="false" outlineLevel="0" collapsed="false">
      <c r="A1136" s="48" t="s">
        <v>30</v>
      </c>
      <c r="B1136" s="61" t="n">
        <v>12</v>
      </c>
      <c r="C1136" s="50" t="s">
        <v>6</v>
      </c>
      <c r="D1136" s="51" t="n">
        <v>0</v>
      </c>
      <c r="E1136" s="51" t="n">
        <v>120</v>
      </c>
      <c r="F1136" s="51" t="n">
        <v>0</v>
      </c>
      <c r="G1136" s="51" t="n">
        <v>0</v>
      </c>
      <c r="H1136" s="51" t="n">
        <v>0</v>
      </c>
      <c r="I1136" s="52" t="n">
        <v>0</v>
      </c>
      <c r="J1136" s="52" t="n">
        <v>0</v>
      </c>
      <c r="K1136" s="52" t="n">
        <v>100</v>
      </c>
      <c r="L1136" s="52" t="n">
        <v>0</v>
      </c>
      <c r="M1136" s="52" t="n">
        <v>0</v>
      </c>
      <c r="N1136" s="53" t="n">
        <f aca="false">D1136*$D$5</f>
        <v>0</v>
      </c>
      <c r="O1136" s="53" t="n">
        <f aca="false">E1136*$E$5</f>
        <v>156</v>
      </c>
      <c r="P1136" s="53" t="n">
        <f aca="false">F1136*$F$5</f>
        <v>0</v>
      </c>
      <c r="Q1136" s="53" t="n">
        <f aca="false">G1136*$G$5</f>
        <v>0</v>
      </c>
      <c r="R1136" s="53" t="n">
        <f aca="false">H1136*$H$5</f>
        <v>0</v>
      </c>
      <c r="S1136" s="53" t="n">
        <f aca="false">(N1136/100)*(I1136*$I$5)+(N1136/100)*(J1136*$J$5)</f>
        <v>0</v>
      </c>
      <c r="T1136" s="53" t="n">
        <f aca="false">(O1136/100)*(K1136*$K$5)</f>
        <v>312</v>
      </c>
      <c r="U1136" s="53" t="n">
        <f aca="false">(P1136/100)*(K1136*$K$5)+(P1136/100)*(L1136*$L$5)</f>
        <v>0</v>
      </c>
      <c r="V1136" s="53" t="n">
        <f aca="false">(Q1136/100)*(L1136*$L$5)</f>
        <v>0</v>
      </c>
      <c r="W1136" s="53" t="n">
        <f aca="false">(R1136/100)*(K1136*$K$5)+(R1136/100)*(L1136*$L$5)</f>
        <v>0</v>
      </c>
      <c r="X1136" s="53" t="n">
        <f aca="false">N1136+S1136</f>
        <v>0</v>
      </c>
      <c r="Y1136" s="53" t="n">
        <f aca="false">O1136+T1136</f>
        <v>468</v>
      </c>
      <c r="Z1136" s="53" t="n">
        <f aca="false">P1136+U1136</f>
        <v>0</v>
      </c>
      <c r="AA1136" s="53" t="n">
        <f aca="false">Q1136+V1136</f>
        <v>0</v>
      </c>
      <c r="AB1136" s="53" t="n">
        <f aca="false">R1136+W1136</f>
        <v>0</v>
      </c>
      <c r="AC1136" s="54" t="n">
        <f aca="false">ROUND(X1136+Y1136+Z1136+AA1136+AB1136,1)</f>
        <v>468</v>
      </c>
      <c r="AD1136" s="55" t="n">
        <f aca="false">(ROUND(AC1136-AC1134,1)/AC1134)</f>
        <v>0</v>
      </c>
      <c r="AE1136" s="46"/>
      <c r="AF1136" s="47"/>
      <c r="AH1136" s="3"/>
    </row>
    <row r="1137" customFormat="false" ht="15" hidden="false" customHeight="false" outlineLevel="0" collapsed="false">
      <c r="A1137" s="48" t="s">
        <v>31</v>
      </c>
      <c r="B1137" s="61" t="n">
        <v>40</v>
      </c>
      <c r="C1137" s="50" t="s">
        <v>7</v>
      </c>
      <c r="D1137" s="51" t="n">
        <v>0</v>
      </c>
      <c r="E1137" s="51" t="n">
        <v>120</v>
      </c>
      <c r="F1137" s="51" t="n">
        <v>0</v>
      </c>
      <c r="G1137" s="51" t="n">
        <v>0</v>
      </c>
      <c r="H1137" s="51" t="n">
        <v>0</v>
      </c>
      <c r="I1137" s="52" t="n">
        <v>0</v>
      </c>
      <c r="J1137" s="52" t="n">
        <v>0</v>
      </c>
      <c r="K1137" s="52" t="n">
        <v>100</v>
      </c>
      <c r="L1137" s="52" t="n">
        <v>0</v>
      </c>
      <c r="M1137" s="52" t="n">
        <v>0</v>
      </c>
      <c r="N1137" s="53" t="n">
        <f aca="false">D1137*$D$6</f>
        <v>0</v>
      </c>
      <c r="O1137" s="53" t="n">
        <f aca="false">E1137*$E$6</f>
        <v>156</v>
      </c>
      <c r="P1137" s="53" t="n">
        <f aca="false">F1137*$F$6</f>
        <v>0</v>
      </c>
      <c r="Q1137" s="53" t="n">
        <f aca="false">G1137*$G$6</f>
        <v>0</v>
      </c>
      <c r="R1137" s="53" t="n">
        <f aca="false">H1137*$H$6</f>
        <v>0</v>
      </c>
      <c r="S1137" s="53" t="n">
        <f aca="false">(N1137/100)*(I1137*$I$6)+(N1137/100)*(J1137*$J$6)</f>
        <v>0</v>
      </c>
      <c r="T1137" s="53" t="n">
        <f aca="false">(O1137/100)*(K1137*$K$6)</f>
        <v>312</v>
      </c>
      <c r="U1137" s="53" t="n">
        <f aca="false">(P1137/100)*(K1137*$K$6)+(P1137/100)*(L1137*$L$6)</f>
        <v>0</v>
      </c>
      <c r="V1137" s="53" t="n">
        <f aca="false">(Q1137/100)*(L1137*$L$6)</f>
        <v>0</v>
      </c>
      <c r="W1137" s="53" t="n">
        <f aca="false">(R1137/100)*(K1137*$K$6)+(R1137/100)*(L1137*$L$6)</f>
        <v>0</v>
      </c>
      <c r="X1137" s="53" t="n">
        <f aca="false">N1137+S1137</f>
        <v>0</v>
      </c>
      <c r="Y1137" s="53" t="n">
        <f aca="false">O1137+T1137</f>
        <v>468</v>
      </c>
      <c r="Z1137" s="53" t="n">
        <f aca="false">P1137+U1137</f>
        <v>0</v>
      </c>
      <c r="AA1137" s="53" t="n">
        <f aca="false">Q1137+V1137</f>
        <v>0</v>
      </c>
      <c r="AB1137" s="53" t="n">
        <f aca="false">R1137+W1137</f>
        <v>0</v>
      </c>
      <c r="AC1137" s="54" t="n">
        <f aca="false">ROUND(X1137+Y1137+Z1137+AA1137+AB1137,1)</f>
        <v>468</v>
      </c>
      <c r="AD1137" s="55" t="n">
        <f aca="false">(ROUND(AC1137-AC1134,1)/AC1134)</f>
        <v>0</v>
      </c>
      <c r="AE1137" s="46"/>
      <c r="AF1137" s="47"/>
      <c r="AH1137" s="3"/>
    </row>
    <row r="1138" customFormat="false" ht="15" hidden="false" customHeight="false" outlineLevel="0" collapsed="false">
      <c r="A1138" s="48" t="s">
        <v>32</v>
      </c>
      <c r="B1138" s="61" t="n">
        <v>0</v>
      </c>
      <c r="C1138" s="50" t="s">
        <v>8</v>
      </c>
      <c r="D1138" s="51" t="n">
        <v>0</v>
      </c>
      <c r="E1138" s="51" t="n">
        <v>120</v>
      </c>
      <c r="F1138" s="51" t="n">
        <v>0</v>
      </c>
      <c r="G1138" s="51" t="n">
        <v>0</v>
      </c>
      <c r="H1138" s="51" t="n">
        <v>0</v>
      </c>
      <c r="I1138" s="52" t="n">
        <v>0</v>
      </c>
      <c r="J1138" s="52" t="n">
        <v>0</v>
      </c>
      <c r="K1138" s="52" t="n">
        <v>100</v>
      </c>
      <c r="L1138" s="52" t="n">
        <v>0</v>
      </c>
      <c r="M1138" s="52" t="n">
        <v>0</v>
      </c>
      <c r="N1138" s="53" t="n">
        <f aca="false">D1138*$D$7</f>
        <v>0</v>
      </c>
      <c r="O1138" s="53" t="n">
        <f aca="false">E1138*$E$7</f>
        <v>156</v>
      </c>
      <c r="P1138" s="53" t="n">
        <f aca="false">F1138*$F$7</f>
        <v>0</v>
      </c>
      <c r="Q1138" s="53" t="n">
        <f aca="false">G1138*$G$7</f>
        <v>0</v>
      </c>
      <c r="R1138" s="53" t="n">
        <f aca="false">H1138*$H$7</f>
        <v>0</v>
      </c>
      <c r="S1138" s="53" t="n">
        <f aca="false">(N1138/100)*(I1138*$I$7)+(N1138/100)*(J1138*$J$7)</f>
        <v>0</v>
      </c>
      <c r="T1138" s="53" t="n">
        <f aca="false">(O1138/100)*(K1138*$K$7)</f>
        <v>312</v>
      </c>
      <c r="U1138" s="53" t="n">
        <f aca="false">(P1138/100)*(K1138*$K$7)+(P1138/100)*(L1138*$L$7)</f>
        <v>0</v>
      </c>
      <c r="V1138" s="53" t="n">
        <f aca="false">(Q1138/100)*(L1138*$L$7)</f>
        <v>0</v>
      </c>
      <c r="W1138" s="53" t="n">
        <f aca="false">(R1138/100)*(K1138*$K$7)+(R1138/100)*(L1138*$L$7)</f>
        <v>0</v>
      </c>
      <c r="X1138" s="53" t="n">
        <f aca="false">N1138+S1138</f>
        <v>0</v>
      </c>
      <c r="Y1138" s="53" t="n">
        <f aca="false">O1138+T1138</f>
        <v>468</v>
      </c>
      <c r="Z1138" s="53" t="n">
        <f aca="false">P1138+U1138</f>
        <v>0</v>
      </c>
      <c r="AA1138" s="53" t="n">
        <f aca="false">Q1138+V1138</f>
        <v>0</v>
      </c>
      <c r="AB1138" s="53" t="n">
        <f aca="false">R1138+W1138</f>
        <v>0</v>
      </c>
      <c r="AC1138" s="54" t="n">
        <f aca="false">ROUND(X1138+Y1138+Z1138+AA1138+AB1138,1)</f>
        <v>468</v>
      </c>
      <c r="AD1138" s="55" t="n">
        <f aca="false">(ROUND(AC1138-AC1134,1)/AC1134)</f>
        <v>0</v>
      </c>
      <c r="AE1138" s="46"/>
      <c r="AF1138" s="47"/>
      <c r="AH1138" s="3"/>
    </row>
    <row r="1139" customFormat="false" ht="15" hidden="false" customHeight="false" outlineLevel="0" collapsed="false">
      <c r="A1139" s="48" t="s">
        <v>33</v>
      </c>
      <c r="B1139" s="61"/>
      <c r="C1139" s="50" t="s">
        <v>9</v>
      </c>
      <c r="D1139" s="51" t="n">
        <v>0</v>
      </c>
      <c r="E1139" s="51" t="n">
        <v>120</v>
      </c>
      <c r="F1139" s="51" t="n">
        <v>0</v>
      </c>
      <c r="G1139" s="51" t="n">
        <v>0</v>
      </c>
      <c r="H1139" s="51" t="n">
        <v>0</v>
      </c>
      <c r="I1139" s="52" t="n">
        <v>0</v>
      </c>
      <c r="J1139" s="52" t="n">
        <v>0</v>
      </c>
      <c r="K1139" s="52" t="n">
        <v>100</v>
      </c>
      <c r="L1139" s="52" t="n">
        <v>0</v>
      </c>
      <c r="M1139" s="52" t="n">
        <v>0</v>
      </c>
      <c r="N1139" s="53" t="n">
        <f aca="false">D1139*$D$8</f>
        <v>0</v>
      </c>
      <c r="O1139" s="53" t="n">
        <f aca="false">E1139*$E$8</f>
        <v>156</v>
      </c>
      <c r="P1139" s="53" t="n">
        <f aca="false">F1139*$F$8</f>
        <v>0</v>
      </c>
      <c r="Q1139" s="53" t="n">
        <f aca="false">G1139*$G$8</f>
        <v>0</v>
      </c>
      <c r="R1139" s="53" t="n">
        <f aca="false">H1139*$H$8</f>
        <v>0</v>
      </c>
      <c r="S1139" s="53" t="n">
        <f aca="false">(N1139/100)*(I1139*$I$8)+(N1139/100)*(J1139*$J$8)</f>
        <v>0</v>
      </c>
      <c r="T1139" s="53" t="n">
        <f aca="false">(O1139/100)*(K1139*$K$8)</f>
        <v>312</v>
      </c>
      <c r="U1139" s="53" t="n">
        <f aca="false">(P1139/100)*(K1139*$K$8)+(P1139/100)*(L1139*$L$8)</f>
        <v>0</v>
      </c>
      <c r="V1139" s="53" t="n">
        <f aca="false">(Q1139/100)*(L1139*$L$8)</f>
        <v>0</v>
      </c>
      <c r="W1139" s="53" t="n">
        <f aca="false">(R1139/100)*(K1139*$K$8)+(R1139/100)*(L1139*$L$8)</f>
        <v>0</v>
      </c>
      <c r="X1139" s="53" t="n">
        <f aca="false">N1139+S1139</f>
        <v>0</v>
      </c>
      <c r="Y1139" s="53" t="n">
        <f aca="false">O1139+T1139</f>
        <v>468</v>
      </c>
      <c r="Z1139" s="53" t="n">
        <f aca="false">P1139+U1139</f>
        <v>0</v>
      </c>
      <c r="AA1139" s="53" t="n">
        <f aca="false">Q1139+V1139</f>
        <v>0</v>
      </c>
      <c r="AB1139" s="53" t="n">
        <f aca="false">R1139+W1139</f>
        <v>0</v>
      </c>
      <c r="AC1139" s="54" t="n">
        <f aca="false">ROUND(X1139+Y1139+Z1139+AA1139+AB1139,1)</f>
        <v>468</v>
      </c>
      <c r="AD1139" s="55" t="n">
        <f aca="false">(ROUND(AC1139-AC1134,1)/AC1134)</f>
        <v>0</v>
      </c>
      <c r="AE1139" s="46"/>
      <c r="AF1139" s="47"/>
      <c r="AH1139" s="3"/>
    </row>
    <row r="1140" customFormat="false" ht="15" hidden="false" customHeight="false" outlineLevel="0" collapsed="false">
      <c r="A1140" s="48" t="s">
        <v>34</v>
      </c>
      <c r="B1140" s="61"/>
      <c r="C1140" s="50" t="s">
        <v>10</v>
      </c>
      <c r="D1140" s="51" t="n">
        <v>0</v>
      </c>
      <c r="E1140" s="51" t="n">
        <v>150</v>
      </c>
      <c r="F1140" s="51" t="n">
        <v>0</v>
      </c>
      <c r="G1140" s="51" t="n">
        <v>0</v>
      </c>
      <c r="H1140" s="51" t="n">
        <v>0</v>
      </c>
      <c r="I1140" s="52" t="n">
        <v>0</v>
      </c>
      <c r="J1140" s="52" t="n">
        <v>0</v>
      </c>
      <c r="K1140" s="52" t="n">
        <v>150</v>
      </c>
      <c r="L1140" s="52" t="n">
        <v>0</v>
      </c>
      <c r="M1140" s="52" t="n">
        <v>0</v>
      </c>
      <c r="N1140" s="53" t="n">
        <f aca="false">D1140*$D$9</f>
        <v>0</v>
      </c>
      <c r="O1140" s="53" t="n">
        <f aca="false">E1140*$E$9</f>
        <v>187.5</v>
      </c>
      <c r="P1140" s="53" t="n">
        <f aca="false">F1140*$F$9</f>
        <v>0</v>
      </c>
      <c r="Q1140" s="53" t="n">
        <f aca="false">G1140*$G$9</f>
        <v>0</v>
      </c>
      <c r="R1140" s="53" t="n">
        <f aca="false">H1140*$H$9</f>
        <v>0</v>
      </c>
      <c r="S1140" s="53" t="n">
        <f aca="false">(N1140/100)*(I1140*$I$9)+(N1140/100)*(J1140*$J$9)</f>
        <v>0</v>
      </c>
      <c r="T1140" s="53" t="n">
        <f aca="false">(O1140/100)*(K1140*$K$9)</f>
        <v>393.75</v>
      </c>
      <c r="U1140" s="53" t="n">
        <f aca="false">(P1140/100)*(K1140*$K$9)+(P1140/100)*(L1140*$L$9)</f>
        <v>0</v>
      </c>
      <c r="V1140" s="53" t="n">
        <f aca="false">(Q1140/100)*(L1140*$L$9)</f>
        <v>0</v>
      </c>
      <c r="W1140" s="53" t="n">
        <f aca="false">(R1140/100)*(K1140*$K$9)+(R1140/100)*(L1140*$L$9)</f>
        <v>0</v>
      </c>
      <c r="X1140" s="53" t="n">
        <f aca="false">N1140+S1140</f>
        <v>0</v>
      </c>
      <c r="Y1140" s="53" t="n">
        <f aca="false">O1140+T1140</f>
        <v>581.25</v>
      </c>
      <c r="Z1140" s="53" t="n">
        <f aca="false">P1140+U1140</f>
        <v>0</v>
      </c>
      <c r="AA1140" s="53" t="n">
        <f aca="false">Q1140+V1140</f>
        <v>0</v>
      </c>
      <c r="AB1140" s="53" t="n">
        <f aca="false">R1140+W1140</f>
        <v>0</v>
      </c>
      <c r="AC1140" s="54" t="n">
        <f aca="false">ROUND(X1140+Y1140+Z1140+AA1140+AB1140,1)</f>
        <v>581.3</v>
      </c>
      <c r="AD1140" s="55" t="n">
        <f aca="false">(ROUND(AC1140-AC1134,1)/AC1134)</f>
        <v>0.242094017094017</v>
      </c>
      <c r="AE1140" s="46"/>
      <c r="AF1140" s="47"/>
      <c r="AH1140" s="3"/>
    </row>
    <row r="1141" customFormat="false" ht="15" hidden="false" customHeight="false" outlineLevel="0" collapsed="false">
      <c r="A1141" s="48" t="s">
        <v>35</v>
      </c>
      <c r="B1141" s="61"/>
      <c r="C1141" s="50" t="s">
        <v>11</v>
      </c>
      <c r="D1141" s="51" t="n">
        <v>0</v>
      </c>
      <c r="E1141" s="51" t="n">
        <v>0</v>
      </c>
      <c r="F1141" s="51" t="n">
        <v>150</v>
      </c>
      <c r="G1141" s="51" t="n">
        <v>0</v>
      </c>
      <c r="H1141" s="51" t="n">
        <v>0</v>
      </c>
      <c r="I1141" s="52" t="n">
        <v>0</v>
      </c>
      <c r="J1141" s="52" t="n">
        <v>0</v>
      </c>
      <c r="K1141" s="52" t="n">
        <v>70</v>
      </c>
      <c r="L1141" s="52" t="n">
        <v>70</v>
      </c>
      <c r="M1141" s="52" t="n">
        <v>0</v>
      </c>
      <c r="N1141" s="53" t="n">
        <f aca="false">D1141*$D$10</f>
        <v>0</v>
      </c>
      <c r="O1141" s="53" t="n">
        <f aca="false">E1141*$E$10</f>
        <v>0</v>
      </c>
      <c r="P1141" s="53" t="n">
        <f aca="false">F1141*$F$10</f>
        <v>187.5</v>
      </c>
      <c r="Q1141" s="53" t="n">
        <f aca="false">G1141*$G$10</f>
        <v>0</v>
      </c>
      <c r="R1141" s="53" t="n">
        <f aca="false">H1141*$H$10</f>
        <v>0</v>
      </c>
      <c r="S1141" s="53" t="n">
        <f aca="false">(N1141/100)*(I1141*$I$10)+(N1141/100)*(J1141*$J$10)</f>
        <v>0</v>
      </c>
      <c r="T1141" s="53" t="n">
        <f aca="false">(O1141/100)*(K1141*$J$10)</f>
        <v>0</v>
      </c>
      <c r="U1141" s="53" t="n">
        <f aca="false">(P1141/100)*(K1141*$K$10)+(P1141/100)*(L1141*$L$10)</f>
        <v>367.5</v>
      </c>
      <c r="V1141" s="53" t="n">
        <f aca="false">(Q1141/100)*(L1141*$L$10)</f>
        <v>0</v>
      </c>
      <c r="W1141" s="53" t="n">
        <f aca="false">(R1141/100)*(K1141*$K$10)+(R1141/100)*(L1141*$L$10)</f>
        <v>0</v>
      </c>
      <c r="X1141" s="53" t="n">
        <f aca="false">N1141+S1141</f>
        <v>0</v>
      </c>
      <c r="Y1141" s="53" t="n">
        <f aca="false">O1141+T1141</f>
        <v>0</v>
      </c>
      <c r="Z1141" s="53" t="n">
        <f aca="false">P1141+U1141</f>
        <v>555</v>
      </c>
      <c r="AA1141" s="53" t="n">
        <f aca="false">Q1141+V1141</f>
        <v>0</v>
      </c>
      <c r="AB1141" s="53" t="n">
        <f aca="false">R1141+W1141</f>
        <v>0</v>
      </c>
      <c r="AC1141" s="54" t="n">
        <f aca="false">ROUND(X1141+Y1141+Z1141+AA1141+AB1141,1)</f>
        <v>555</v>
      </c>
      <c r="AD1141" s="55" t="n">
        <f aca="false">(ROUND(AC1141-AC1134,1)/AC1134)</f>
        <v>0.185897435897436</v>
      </c>
      <c r="AE1141" s="46"/>
      <c r="AF1141" s="47"/>
      <c r="AH1141" s="3"/>
    </row>
    <row r="1142" customFormat="false" ht="15" hidden="false" customHeight="false" outlineLevel="0" collapsed="false">
      <c r="A1142" s="48" t="s">
        <v>36</v>
      </c>
      <c r="B1142" s="61"/>
      <c r="C1142" s="50" t="s">
        <v>12</v>
      </c>
      <c r="D1142" s="51" t="n">
        <v>0</v>
      </c>
      <c r="E1142" s="51" t="n">
        <v>0</v>
      </c>
      <c r="F1142" s="51" t="n">
        <v>0</v>
      </c>
      <c r="G1142" s="51" t="n">
        <v>150</v>
      </c>
      <c r="H1142" s="51" t="n">
        <v>0</v>
      </c>
      <c r="I1142" s="52" t="n">
        <v>0</v>
      </c>
      <c r="J1142" s="52" t="n">
        <v>0</v>
      </c>
      <c r="K1142" s="52" t="n">
        <v>0</v>
      </c>
      <c r="L1142" s="52" t="n">
        <v>140</v>
      </c>
      <c r="M1142" s="52" t="n">
        <v>0</v>
      </c>
      <c r="N1142" s="53" t="n">
        <f aca="false">D1142*$D$11</f>
        <v>0</v>
      </c>
      <c r="O1142" s="53" t="n">
        <f aca="false">E1142*$E$11</f>
        <v>0</v>
      </c>
      <c r="P1142" s="53" t="n">
        <f aca="false">F1142*$F$11</f>
        <v>0</v>
      </c>
      <c r="Q1142" s="53" t="n">
        <f aca="false">G1142*$G$11</f>
        <v>187.5</v>
      </c>
      <c r="R1142" s="53" t="n">
        <f aca="false">H1142*$H$11</f>
        <v>0</v>
      </c>
      <c r="S1142" s="53" t="n">
        <f aca="false">(N1142/100)*(I1142*$I$11)+(N1142/100)*(J1142*$J$11)</f>
        <v>0</v>
      </c>
      <c r="T1142" s="53" t="n">
        <f aca="false">(O1142/100)*(K1142*$K$11)</f>
        <v>0</v>
      </c>
      <c r="U1142" s="53" t="n">
        <f aca="false">(P1142/100)*(K1142*$K$11)+(P1142/100)*(L1142*$L$11)</f>
        <v>0</v>
      </c>
      <c r="V1142" s="53" t="n">
        <f aca="false">(Q1142/100)*(L1142*$L$11)</f>
        <v>367.5</v>
      </c>
      <c r="W1142" s="53" t="n">
        <f aca="false">(R1142/100)*(K1142*$K$11)+(R1142/100)*(L1142*$L$11)</f>
        <v>0</v>
      </c>
      <c r="X1142" s="53" t="n">
        <f aca="false">N1142+S1142</f>
        <v>0</v>
      </c>
      <c r="Y1142" s="53" t="n">
        <f aca="false">O1142+T1142</f>
        <v>0</v>
      </c>
      <c r="Z1142" s="53" t="n">
        <f aca="false">P1142+U1142</f>
        <v>0</v>
      </c>
      <c r="AA1142" s="53" t="n">
        <f aca="false">Q1142+V1142</f>
        <v>555</v>
      </c>
      <c r="AB1142" s="53" t="n">
        <f aca="false">R1142+W1142</f>
        <v>0</v>
      </c>
      <c r="AC1142" s="54" t="n">
        <f aca="false">ROUND(X1142+Y1142+Z1142+AA1142+AB1142,1)</f>
        <v>555</v>
      </c>
      <c r="AD1142" s="55" t="n">
        <f aca="false">(ROUND(AC1142-AC1134,1)/AC1134)</f>
        <v>0.185897435897436</v>
      </c>
      <c r="AE1142" s="46"/>
      <c r="AF1142" s="47"/>
      <c r="AH1142" s="3"/>
    </row>
    <row r="1143" customFormat="false" ht="15" hidden="false" customHeight="false" outlineLevel="0" collapsed="false">
      <c r="A1143" s="48" t="s">
        <v>37</v>
      </c>
      <c r="B1143" s="61"/>
      <c r="C1143" s="50" t="s">
        <v>13</v>
      </c>
      <c r="D1143" s="51" t="n">
        <v>0</v>
      </c>
      <c r="E1143" s="51" t="n">
        <v>0</v>
      </c>
      <c r="F1143" s="51" t="n">
        <v>0</v>
      </c>
      <c r="G1143" s="51" t="n">
        <v>0</v>
      </c>
      <c r="H1143" s="51" t="n">
        <v>150</v>
      </c>
      <c r="I1143" s="52" t="n">
        <v>0</v>
      </c>
      <c r="J1143" s="52" t="n">
        <v>0</v>
      </c>
      <c r="K1143" s="52" t="n">
        <v>70</v>
      </c>
      <c r="L1143" s="52" t="n">
        <v>70</v>
      </c>
      <c r="M1143" s="52" t="n">
        <v>0</v>
      </c>
      <c r="N1143" s="53" t="n">
        <f aca="false">D1143*$D$12</f>
        <v>0</v>
      </c>
      <c r="O1143" s="53" t="n">
        <f aca="false">E1143*$E$12</f>
        <v>0</v>
      </c>
      <c r="P1143" s="53" t="n">
        <f aca="false">F1143*$F$12</f>
        <v>0</v>
      </c>
      <c r="Q1143" s="53" t="n">
        <f aca="false">G1143*$G$12</f>
        <v>0</v>
      </c>
      <c r="R1143" s="53" t="n">
        <f aca="false">H1143*$H$12</f>
        <v>187.5</v>
      </c>
      <c r="S1143" s="53" t="n">
        <f aca="false">(N1143/100)*(I1143*$I$12)+(N1143/100)*(J1143*$J$12)</f>
        <v>0</v>
      </c>
      <c r="T1143" s="53" t="n">
        <f aca="false">(O1143/100)*(K1143*$K$12)</f>
        <v>0</v>
      </c>
      <c r="U1143" s="53" t="n">
        <f aca="false">(P1143/100)*(K1143*$K$12)+(P1143/100)*(L1143*$L$12)</f>
        <v>0</v>
      </c>
      <c r="V1143" s="53" t="n">
        <f aca="false">(Q1143/100)*(L1143*$L$12)</f>
        <v>0</v>
      </c>
      <c r="W1143" s="53" t="n">
        <f aca="false">(R1143/100)*(K1143*$K$12)+(R1143/100)*(L1143*$L$12)</f>
        <v>367.5</v>
      </c>
      <c r="X1143" s="53" t="n">
        <f aca="false">N1143+S1143</f>
        <v>0</v>
      </c>
      <c r="Y1143" s="53" t="n">
        <f aca="false">O1143+T1143</f>
        <v>0</v>
      </c>
      <c r="Z1143" s="53" t="n">
        <f aca="false">P1143+U1143</f>
        <v>0</v>
      </c>
      <c r="AA1143" s="53" t="n">
        <f aca="false">Q1143+V1143</f>
        <v>0</v>
      </c>
      <c r="AB1143" s="53" t="n">
        <f aca="false">R1143+W1143</f>
        <v>555</v>
      </c>
      <c r="AC1143" s="54" t="n">
        <f aca="false">ROUND(X1143+Y1143+Z1143+AA1143+AB1143,1)</f>
        <v>555</v>
      </c>
      <c r="AD1143" s="55" t="n">
        <f aca="false">(ROUND(AC1143-AC1134,1)/AC1134)</f>
        <v>0.185897435897436</v>
      </c>
      <c r="AE1143" s="46"/>
      <c r="AF1143" s="47"/>
      <c r="AH1143" s="3"/>
    </row>
    <row r="1144" customFormat="false" ht="15" hidden="false" customHeight="false" outlineLevel="0" collapsed="false">
      <c r="A1144" s="48" t="s">
        <v>38</v>
      </c>
      <c r="B1144" s="61"/>
      <c r="C1144" s="50" t="s">
        <v>14</v>
      </c>
      <c r="D1144" s="51" t="n">
        <v>0</v>
      </c>
      <c r="E1144" s="51" t="n">
        <v>120</v>
      </c>
      <c r="F1144" s="51" t="n">
        <v>0</v>
      </c>
      <c r="G1144" s="51" t="n">
        <v>0</v>
      </c>
      <c r="H1144" s="51" t="n">
        <v>0</v>
      </c>
      <c r="I1144" s="52" t="n">
        <v>0</v>
      </c>
      <c r="J1144" s="52" t="n">
        <v>0</v>
      </c>
      <c r="K1144" s="52" t="n">
        <v>100</v>
      </c>
      <c r="L1144" s="52" t="n">
        <v>0</v>
      </c>
      <c r="M1144" s="52" t="n">
        <v>90</v>
      </c>
      <c r="N1144" s="53" t="n">
        <f aca="false">D1144*$D$13</f>
        <v>0</v>
      </c>
      <c r="O1144" s="53" t="n">
        <f aca="false">E1144*$E$13</f>
        <v>150</v>
      </c>
      <c r="P1144" s="53" t="n">
        <f aca="false">F1144*$F$13</f>
        <v>0</v>
      </c>
      <c r="Q1144" s="53" t="n">
        <f aca="false">G1144*$G$13</f>
        <v>0</v>
      </c>
      <c r="R1144" s="53" t="n">
        <f aca="false">H1144*$H$13</f>
        <v>0</v>
      </c>
      <c r="S1144" s="53" t="n">
        <f aca="false">(N1144/100)*(I1144*$I$13)+(N1144/100)*(J1144*$J$13)+(N1144/100)*(M1144*$M$13)</f>
        <v>0</v>
      </c>
      <c r="T1144" s="53" t="n">
        <f aca="false">(O1144/100)*(K1144*$K$13)+(O1144/100)*(M1144*$M$13)</f>
        <v>420</v>
      </c>
      <c r="U1144" s="53" t="n">
        <f aca="false">(P1144/100)*(K1144*$K$13)+(P1144/100)*(L1144*$L$13)+(P1144/100)*(M1144*$M$13)</f>
        <v>0</v>
      </c>
      <c r="V1144" s="53" t="n">
        <f aca="false">(Q1144/100)*(L1144*$L$13)+(Q1144/100)*(M1144*$M$13)</f>
        <v>0</v>
      </c>
      <c r="W1144" s="53" t="n">
        <f aca="false">(R1144/100)*(K1144*$K$13)+(R1144/100)*(L1144*$L$13)+(R1144/100)*(M1144*$M$13)</f>
        <v>0</v>
      </c>
      <c r="X1144" s="53" t="n">
        <f aca="false">N1144+S1144</f>
        <v>0</v>
      </c>
      <c r="Y1144" s="53" t="n">
        <f aca="false">O1144+T1144</f>
        <v>570</v>
      </c>
      <c r="Z1144" s="53" t="n">
        <f aca="false">P1144+U1144</f>
        <v>0</v>
      </c>
      <c r="AA1144" s="53" t="n">
        <f aca="false">Q1144+V1144</f>
        <v>0</v>
      </c>
      <c r="AB1144" s="53" t="n">
        <f aca="false">R1144+W1144</f>
        <v>0</v>
      </c>
      <c r="AC1144" s="54" t="n">
        <f aca="false">ROUND(X1144+Y1144+Z1144+AA1144+AB1144,1)</f>
        <v>570</v>
      </c>
      <c r="AD1144" s="55" t="n">
        <f aca="false">(ROUND(AC1144-AC1134,1)/AC1134)</f>
        <v>0.217948717948718</v>
      </c>
      <c r="AE1144" s="46"/>
      <c r="AF1144" s="47"/>
      <c r="AH1144" s="3"/>
    </row>
    <row r="1145" customFormat="false" ht="15" hidden="false" customHeight="false" outlineLevel="0" collapsed="false">
      <c r="A1145" s="48" t="s">
        <v>39</v>
      </c>
      <c r="B1145" s="61"/>
      <c r="C1145" s="50" t="s">
        <v>15</v>
      </c>
      <c r="D1145" s="51" t="n">
        <v>150</v>
      </c>
      <c r="E1145" s="51" t="n">
        <v>0</v>
      </c>
      <c r="F1145" s="51" t="n">
        <v>0</v>
      </c>
      <c r="G1145" s="51" t="n">
        <v>0</v>
      </c>
      <c r="H1145" s="51" t="n">
        <v>0</v>
      </c>
      <c r="I1145" s="52" t="n">
        <v>0</v>
      </c>
      <c r="J1145" s="52" t="n">
        <v>0</v>
      </c>
      <c r="K1145" s="52" t="n">
        <v>100</v>
      </c>
      <c r="L1145" s="52" t="n">
        <v>0</v>
      </c>
      <c r="M1145" s="52" t="n">
        <v>0</v>
      </c>
      <c r="N1145" s="53" t="n">
        <f aca="false">D1145*$D$14</f>
        <v>187.5</v>
      </c>
      <c r="O1145" s="53" t="n">
        <f aca="false">E1145*$E$14</f>
        <v>0</v>
      </c>
      <c r="P1145" s="53" t="n">
        <f aca="false">F1145*$F$14</f>
        <v>0</v>
      </c>
      <c r="Q1145" s="53" t="n">
        <f aca="false">G1145*$G$14</f>
        <v>0</v>
      </c>
      <c r="R1145" s="53" t="n">
        <f aca="false">H1145*$H$14</f>
        <v>0</v>
      </c>
      <c r="S1145" s="53" t="n">
        <f aca="false">(N1145/100)*(I1145*$I$14)+(N1145/100)*(J1145*$J$14)+(N1145/100)*(K1145*$K$14)</f>
        <v>375</v>
      </c>
      <c r="T1145" s="53" t="n">
        <f aca="false">(O1145/100)*(K1145*$K$14)</f>
        <v>0</v>
      </c>
      <c r="U1145" s="53" t="n">
        <f aca="false">(P1145/100)*(K1145*$K$14)+(P1145/100)*(L1145*$L$14)</f>
        <v>0</v>
      </c>
      <c r="V1145" s="53" t="n">
        <f aca="false">(Q1145/100)*(L1145*$L$14)</f>
        <v>0</v>
      </c>
      <c r="W1145" s="53" t="n">
        <f aca="false">(R1145/100)*(K1145*$L$14)+(R1145/100)*(L1145*$M$14)</f>
        <v>0</v>
      </c>
      <c r="X1145" s="53" t="n">
        <f aca="false">N1145+S1145</f>
        <v>562.5</v>
      </c>
      <c r="Y1145" s="53" t="n">
        <f aca="false">O1145+T1145</f>
        <v>0</v>
      </c>
      <c r="Z1145" s="53" t="n">
        <f aca="false">P1145+U1145</f>
        <v>0</v>
      </c>
      <c r="AA1145" s="53" t="n">
        <f aca="false">Q1145+V1145</f>
        <v>0</v>
      </c>
      <c r="AB1145" s="53" t="n">
        <f aca="false">R1145+W1145</f>
        <v>0</v>
      </c>
      <c r="AC1145" s="54" t="n">
        <f aca="false">ROUND(X1145+Y1145+Z1145+AA1145+AB1145,1)</f>
        <v>562.5</v>
      </c>
      <c r="AD1145" s="55" t="n">
        <f aca="false">(ROUND(AC1145-AC1134,1)/AC1134)</f>
        <v>0.201923076923077</v>
      </c>
      <c r="AE1145" s="46"/>
      <c r="AF1145" s="47"/>
      <c r="AH1145" s="3"/>
    </row>
    <row r="1146" customFormat="false" ht="15" hidden="false" customHeight="false" outlineLevel="0" collapsed="false">
      <c r="A1146" s="48"/>
      <c r="B1146" s="61"/>
      <c r="C1146" s="50" t="s">
        <v>16</v>
      </c>
      <c r="D1146" s="51" t="n">
        <v>150</v>
      </c>
      <c r="E1146" s="51" t="n">
        <v>0</v>
      </c>
      <c r="F1146" s="51" t="n">
        <v>0</v>
      </c>
      <c r="G1146" s="51" t="n">
        <v>0</v>
      </c>
      <c r="H1146" s="51" t="n">
        <v>0</v>
      </c>
      <c r="I1146" s="52" t="n">
        <v>0</v>
      </c>
      <c r="J1146" s="52" t="n">
        <v>0</v>
      </c>
      <c r="K1146" s="52" t="n">
        <v>0</v>
      </c>
      <c r="L1146" s="52" t="n">
        <v>100</v>
      </c>
      <c r="M1146" s="52" t="n">
        <v>0</v>
      </c>
      <c r="N1146" s="53" t="n">
        <f aca="false">D1146*$D$15</f>
        <v>187.5</v>
      </c>
      <c r="O1146" s="53" t="n">
        <f aca="false">E1146*$E$15</f>
        <v>0</v>
      </c>
      <c r="P1146" s="53" t="n">
        <f aca="false">F1146*$F$15</f>
        <v>0</v>
      </c>
      <c r="Q1146" s="53" t="n">
        <f aca="false">G1146*$G$15</f>
        <v>0</v>
      </c>
      <c r="R1146" s="53" t="n">
        <f aca="false">H1146*$H$15</f>
        <v>0</v>
      </c>
      <c r="S1146" s="53" t="n">
        <f aca="false">(N1146/100)*(I1146*$I$15)+(N1146/100)*(J1146*$J$15)+(N1146/100)*(L1146*$L$15)</f>
        <v>375</v>
      </c>
      <c r="T1146" s="53" t="n">
        <f aca="false">(O1146/100)*(K1146*$K$15)</f>
        <v>0</v>
      </c>
      <c r="U1146" s="53" t="n">
        <f aca="false">(P1146/100)*(K1146*$K$15)+(P1146/100)*(L1146*$L$15)</f>
        <v>0</v>
      </c>
      <c r="V1146" s="53" t="n">
        <f aca="false">(Q1146/100)*(L1146*$L$15)</f>
        <v>0</v>
      </c>
      <c r="W1146" s="53" t="n">
        <f aca="false">(R1146/100)*(K1146*$K$15)+(R1146/100)*(L1146*$L$15)</f>
        <v>0</v>
      </c>
      <c r="X1146" s="53" t="n">
        <f aca="false">N1146+S1146</f>
        <v>562.5</v>
      </c>
      <c r="Y1146" s="53" t="n">
        <f aca="false">O1146+T1146</f>
        <v>0</v>
      </c>
      <c r="Z1146" s="53" t="n">
        <f aca="false">P1146+U1146</f>
        <v>0</v>
      </c>
      <c r="AA1146" s="53" t="n">
        <f aca="false">Q1146+V1146</f>
        <v>0</v>
      </c>
      <c r="AB1146" s="53" t="n">
        <f aca="false">R1146+W1146</f>
        <v>0</v>
      </c>
      <c r="AC1146" s="54" t="n">
        <f aca="false">ROUND(X1146+Y1146+Z1146+AA1146+AB1146,1)</f>
        <v>562.5</v>
      </c>
      <c r="AD1146" s="55" t="n">
        <f aca="false">(ROUND(AC1146-AC1134,1)/AC1134)</f>
        <v>0.201923076923077</v>
      </c>
      <c r="AE1146" s="46"/>
      <c r="AF1146" s="47"/>
      <c r="AH1146" s="3"/>
    </row>
    <row r="1147" customFormat="false" ht="15" hidden="false" customHeight="false" outlineLevel="0" collapsed="false">
      <c r="A1147" s="48"/>
      <c r="B1147" s="61"/>
      <c r="C1147" s="50"/>
      <c r="D1147" s="51"/>
      <c r="E1147" s="51"/>
      <c r="F1147" s="51"/>
      <c r="G1147" s="51"/>
      <c r="H1147" s="51"/>
      <c r="I1147" s="52"/>
      <c r="J1147" s="52"/>
      <c r="K1147" s="52"/>
      <c r="L1147" s="52"/>
      <c r="M1147" s="52"/>
      <c r="N1147" s="53" t="n">
        <f aca="false">D1147*$D$16</f>
        <v>0</v>
      </c>
      <c r="O1147" s="53" t="n">
        <f aca="false">E1147*$E$16</f>
        <v>0</v>
      </c>
      <c r="P1147" s="53" t="n">
        <f aca="false">F1147*$F$16</f>
        <v>0</v>
      </c>
      <c r="Q1147" s="53" t="n">
        <f aca="false">G1147*$G$16</f>
        <v>0</v>
      </c>
      <c r="R1147" s="53" t="n">
        <f aca="false">H1147*$H$16</f>
        <v>0</v>
      </c>
      <c r="S1147" s="53" t="n">
        <f aca="false">(N1147/100)*(I1147*$I$16)+(N1147/100)*(J1147*$J$16)</f>
        <v>0</v>
      </c>
      <c r="T1147" s="53" t="n">
        <f aca="false">(O1147/100)*(K1147*$K$16)</f>
        <v>0</v>
      </c>
      <c r="U1147" s="53" t="n">
        <f aca="false">(P1147/100)*(K1147*$K$16)+(P1147/100)*(L1147*$L$16)</f>
        <v>0</v>
      </c>
      <c r="V1147" s="53" t="n">
        <f aca="false">(Q1147/100)*(L1147*$L$16)</f>
        <v>0</v>
      </c>
      <c r="W1147" s="53" t="n">
        <f aca="false">(R1147/100)*(K1147*$K$16)+(R1147/100)*(L1147*$L$16)</f>
        <v>0</v>
      </c>
      <c r="X1147" s="53" t="n">
        <f aca="false">N1147+S1147</f>
        <v>0</v>
      </c>
      <c r="Y1147" s="53" t="n">
        <f aca="false">O1147+T1147</f>
        <v>0</v>
      </c>
      <c r="Z1147" s="53" t="n">
        <f aca="false">P1147+U1147</f>
        <v>0</v>
      </c>
      <c r="AA1147" s="53" t="n">
        <f aca="false">Q1147+V1147</f>
        <v>0</v>
      </c>
      <c r="AB1147" s="53" t="n">
        <f aca="false">R1147+W1147</f>
        <v>0</v>
      </c>
      <c r="AC1147" s="54" t="n">
        <f aca="false">ROUND(X1147+Y1147+Z1147+AA1147+AB1147,1)</f>
        <v>0</v>
      </c>
      <c r="AD1147" s="55" t="n">
        <f aca="false">(ROUND(AC1147-AC1134,1)/AC1134)</f>
        <v>-1</v>
      </c>
      <c r="AE1147" s="46"/>
      <c r="AF1147" s="47"/>
      <c r="AH1147" s="3"/>
    </row>
    <row r="1148" customFormat="false" ht="15" hidden="false" customHeight="false" outlineLevel="0" collapsed="false">
      <c r="A1148" s="48"/>
      <c r="B1148" s="61"/>
      <c r="C1148" s="50"/>
      <c r="D1148" s="51"/>
      <c r="E1148" s="51"/>
      <c r="F1148" s="51"/>
      <c r="G1148" s="51"/>
      <c r="H1148" s="51"/>
      <c r="I1148" s="52"/>
      <c r="J1148" s="52"/>
      <c r="K1148" s="52"/>
      <c r="L1148" s="52"/>
      <c r="M1148" s="52"/>
      <c r="N1148" s="53" t="n">
        <f aca="false">D1148*$D$17</f>
        <v>0</v>
      </c>
      <c r="O1148" s="53" t="n">
        <f aca="false">E1148*$E$17</f>
        <v>0</v>
      </c>
      <c r="P1148" s="53" t="n">
        <f aca="false">F1148*$F$17</f>
        <v>0</v>
      </c>
      <c r="Q1148" s="53" t="n">
        <f aca="false">G1148*$G$17</f>
        <v>0</v>
      </c>
      <c r="R1148" s="53" t="n">
        <f aca="false">H1148*$H$17</f>
        <v>0</v>
      </c>
      <c r="S1148" s="53" t="n">
        <f aca="false">(N1148/100)*(I1148*$I$17)+(N1148/100)*(J1148*$J$17)</f>
        <v>0</v>
      </c>
      <c r="T1148" s="53" t="n">
        <f aca="false">(O1148/100)*(K1148*$K$17)</f>
        <v>0</v>
      </c>
      <c r="U1148" s="53" t="n">
        <f aca="false">(P1148/100)*(K1148*$K$17)+(P1148/100)*(L1148*$L$17)</f>
        <v>0</v>
      </c>
      <c r="V1148" s="53" t="n">
        <f aca="false">(Q1148/100)*(L1148*$L$17)</f>
        <v>0</v>
      </c>
      <c r="W1148" s="53" t="n">
        <f aca="false">(R1148/100)*(K1148*$K$17)+(R1148/100)*(L1148*$L$17)</f>
        <v>0</v>
      </c>
      <c r="X1148" s="53" t="n">
        <f aca="false">N1148+S1148</f>
        <v>0</v>
      </c>
      <c r="Y1148" s="53" t="n">
        <f aca="false">O1148+T1148</f>
        <v>0</v>
      </c>
      <c r="Z1148" s="53" t="n">
        <f aca="false">P1148+U1148</f>
        <v>0</v>
      </c>
      <c r="AA1148" s="53" t="n">
        <f aca="false">Q1148+V1148</f>
        <v>0</v>
      </c>
      <c r="AB1148" s="53" t="n">
        <f aca="false">R1148+W1148</f>
        <v>0</v>
      </c>
      <c r="AC1148" s="54" t="n">
        <f aca="false">ROUND(X1148+Y1148+Z1148+AA1148+AB1148,1)</f>
        <v>0</v>
      </c>
      <c r="AD1148" s="55" t="n">
        <f aca="false">(ROUND(AC1148-AC1134,1)/AC1134)</f>
        <v>-1</v>
      </c>
      <c r="AE1148" s="46" t="s">
        <v>28</v>
      </c>
      <c r="AF1148" s="47"/>
      <c r="AH1148" s="3"/>
    </row>
    <row r="1149" customFormat="false" ht="15" hidden="false" customHeight="false" outlineLevel="0" collapsed="false">
      <c r="A1149" s="56" t="s">
        <v>19</v>
      </c>
      <c r="B1149" s="62" t="s">
        <v>121</v>
      </c>
      <c r="C1149" s="40" t="s">
        <v>53</v>
      </c>
      <c r="D1149" s="41" t="n">
        <v>114</v>
      </c>
      <c r="E1149" s="41" t="n">
        <v>0</v>
      </c>
      <c r="F1149" s="41" t="n">
        <v>0</v>
      </c>
      <c r="G1149" s="41" t="n">
        <v>0</v>
      </c>
      <c r="H1149" s="41" t="n">
        <v>0</v>
      </c>
      <c r="I1149" s="42" t="n">
        <v>50</v>
      </c>
      <c r="J1149" s="42" t="n">
        <v>50</v>
      </c>
      <c r="K1149" s="42" t="n">
        <v>0</v>
      </c>
      <c r="L1149" s="42" t="n">
        <v>0</v>
      </c>
      <c r="M1149" s="42" t="n">
        <v>0</v>
      </c>
      <c r="N1149" s="43" t="n">
        <f aca="false">D1149*$D$3</f>
        <v>148.2</v>
      </c>
      <c r="O1149" s="43" t="n">
        <f aca="false">E1149*$E$3</f>
        <v>0</v>
      </c>
      <c r="P1149" s="43" t="n">
        <f aca="false">F1149*$F$3</f>
        <v>0</v>
      </c>
      <c r="Q1149" s="43" t="n">
        <f aca="false">G1149*$G$3</f>
        <v>0</v>
      </c>
      <c r="R1149" s="43" t="n">
        <f aca="false">H1149*$H$3</f>
        <v>0</v>
      </c>
      <c r="S1149" s="43" t="n">
        <f aca="false">(N1149/100)*(I1149*$I$3)+(N1149/100)*(J1149*$J$3)+(N1149/100)*(K1149*$J$3)+(N1149/100)*(L1149*$J$3)</f>
        <v>296.4</v>
      </c>
      <c r="T1149" s="43" t="n">
        <f aca="false">(O1149/100)*(K1149*$K$3)</f>
        <v>0</v>
      </c>
      <c r="U1149" s="43" t="n">
        <f aca="false">(P1149/100)*(K1149*$K$3)+(P1149/100)*(L1149*$L$3)</f>
        <v>0</v>
      </c>
      <c r="V1149" s="43" t="n">
        <f aca="false">(Q1149/100)*(L1149*$L$3)</f>
        <v>0</v>
      </c>
      <c r="W1149" s="43" t="n">
        <f aca="false">(R1149/100)*(K1149*$K$3)+(R1149/100)*(L1149*$L$3)</f>
        <v>0</v>
      </c>
      <c r="X1149" s="43" t="n">
        <f aca="false">N1149+S1149</f>
        <v>444.6</v>
      </c>
      <c r="Y1149" s="43" t="n">
        <f aca="false">O1149+T1149</f>
        <v>0</v>
      </c>
      <c r="Z1149" s="43" t="n">
        <f aca="false">P1149+U1149</f>
        <v>0</v>
      </c>
      <c r="AA1149" s="43" t="n">
        <f aca="false">Q1149+V1149</f>
        <v>0</v>
      </c>
      <c r="AB1149" s="43" t="n">
        <f aca="false">R1149+W1149</f>
        <v>0</v>
      </c>
      <c r="AC1149" s="44" t="n">
        <f aca="false">ROUND(X1149+Y1149+Z1149+AA1149+AB1149,1)</f>
        <v>444.6</v>
      </c>
      <c r="AD1149" s="45"/>
      <c r="AE1149" s="46"/>
      <c r="AF1149" s="47"/>
      <c r="AH1149" s="3"/>
    </row>
    <row r="1150" customFormat="false" ht="15" hidden="false" customHeight="false" outlineLevel="0" collapsed="false">
      <c r="A1150" s="48" t="s">
        <v>29</v>
      </c>
      <c r="B1150" s="63" t="n">
        <v>28</v>
      </c>
      <c r="C1150" s="50" t="s">
        <v>5</v>
      </c>
      <c r="D1150" s="51" t="n">
        <v>114</v>
      </c>
      <c r="E1150" s="51" t="n">
        <v>0</v>
      </c>
      <c r="F1150" s="51" t="n">
        <v>0</v>
      </c>
      <c r="G1150" s="51" t="n">
        <v>0</v>
      </c>
      <c r="H1150" s="51" t="n">
        <v>0</v>
      </c>
      <c r="I1150" s="52" t="n">
        <v>75</v>
      </c>
      <c r="J1150" s="52" t="n">
        <v>75</v>
      </c>
      <c r="K1150" s="52" t="n">
        <v>0</v>
      </c>
      <c r="L1150" s="52" t="n">
        <v>0</v>
      </c>
      <c r="M1150" s="52" t="n">
        <v>0</v>
      </c>
      <c r="N1150" s="53" t="n">
        <f aca="false">D1150*$D$4</f>
        <v>142.5</v>
      </c>
      <c r="O1150" s="53" t="n">
        <f aca="false">E1150*$E$4</f>
        <v>0</v>
      </c>
      <c r="P1150" s="53" t="n">
        <f aca="false">F1150*$F$4</f>
        <v>0</v>
      </c>
      <c r="Q1150" s="53" t="n">
        <f aca="false">G1150*$G$4</f>
        <v>0</v>
      </c>
      <c r="R1150" s="53" t="n">
        <f aca="false">H1150*$H$4</f>
        <v>0</v>
      </c>
      <c r="S1150" s="53" t="n">
        <f aca="false">(N1150/100)*(I1150*$I$4)+(N1150/100)*(J1150*$J$4)</f>
        <v>427.5</v>
      </c>
      <c r="T1150" s="53" t="n">
        <f aca="false">(O1150/100)*(K1150*$K$4)</f>
        <v>0</v>
      </c>
      <c r="U1150" s="53" t="n">
        <f aca="false">(P1150/100)*(K1150*$K$4)+(P1150/100)*(L1150*$L$4)</f>
        <v>0</v>
      </c>
      <c r="V1150" s="53" t="n">
        <f aca="false">(Q1150/100)*(L1150*$L$4)</f>
        <v>0</v>
      </c>
      <c r="W1150" s="53" t="n">
        <f aca="false">(R1150/100)*(K1150*$K$4)+(R1150/100)*(L1150*$L$4)</f>
        <v>0</v>
      </c>
      <c r="X1150" s="53" t="n">
        <f aca="false">N1150+S1150</f>
        <v>570</v>
      </c>
      <c r="Y1150" s="53" t="n">
        <f aca="false">O1150+T1150</f>
        <v>0</v>
      </c>
      <c r="Z1150" s="53" t="n">
        <f aca="false">P1150+U1150</f>
        <v>0</v>
      </c>
      <c r="AA1150" s="53" t="n">
        <f aca="false">Q1150+V1150</f>
        <v>0</v>
      </c>
      <c r="AB1150" s="53" t="n">
        <f aca="false">R1150+W1150</f>
        <v>0</v>
      </c>
      <c r="AC1150" s="54" t="n">
        <f aca="false">ROUND(X1150+Y1150+Z1150+AA1150+AB1150,1)</f>
        <v>570</v>
      </c>
      <c r="AD1150" s="55" t="n">
        <f aca="false">(ROUND(AC1150-AC1149,1)/AC1149)</f>
        <v>0.282051282051282</v>
      </c>
      <c r="AE1150" s="46"/>
      <c r="AF1150" s="47"/>
      <c r="AH1150" s="3"/>
    </row>
    <row r="1151" customFormat="false" ht="15" hidden="false" customHeight="false" outlineLevel="0" collapsed="false">
      <c r="A1151" s="48" t="s">
        <v>30</v>
      </c>
      <c r="B1151" s="63" t="n">
        <v>28</v>
      </c>
      <c r="C1151" s="50" t="s">
        <v>6</v>
      </c>
      <c r="D1151" s="51" t="n">
        <v>114</v>
      </c>
      <c r="E1151" s="51" t="n">
        <v>0</v>
      </c>
      <c r="F1151" s="51" t="n">
        <v>0</v>
      </c>
      <c r="G1151" s="51" t="n">
        <v>0</v>
      </c>
      <c r="H1151" s="51" t="n">
        <v>0</v>
      </c>
      <c r="I1151" s="52" t="n">
        <v>50</v>
      </c>
      <c r="J1151" s="52" t="n">
        <v>50</v>
      </c>
      <c r="K1151" s="52" t="n">
        <v>0</v>
      </c>
      <c r="L1151" s="52" t="n">
        <v>0</v>
      </c>
      <c r="M1151" s="52" t="n">
        <v>0</v>
      </c>
      <c r="N1151" s="53" t="n">
        <f aca="false">D1151*$D$5</f>
        <v>148.2</v>
      </c>
      <c r="O1151" s="53" t="n">
        <f aca="false">E1151*$E$5</f>
        <v>0</v>
      </c>
      <c r="P1151" s="53" t="n">
        <f aca="false">F1151*$F$5</f>
        <v>0</v>
      </c>
      <c r="Q1151" s="53" t="n">
        <f aca="false">G1151*$G$5</f>
        <v>0</v>
      </c>
      <c r="R1151" s="53" t="n">
        <f aca="false">H1151*$H$5</f>
        <v>0</v>
      </c>
      <c r="S1151" s="53" t="n">
        <f aca="false">(N1151/100)*(I1151*$I$5)+(N1151/100)*(J1151*$J$5)</f>
        <v>296.4</v>
      </c>
      <c r="T1151" s="53" t="n">
        <f aca="false">(O1151/100)*(K1151*$K$5)</f>
        <v>0</v>
      </c>
      <c r="U1151" s="53" t="n">
        <f aca="false">(P1151/100)*(K1151*$K$5)+(P1151/100)*(L1151*$L$5)</f>
        <v>0</v>
      </c>
      <c r="V1151" s="53" t="n">
        <f aca="false">(Q1151/100)*(L1151*$L$5)</f>
        <v>0</v>
      </c>
      <c r="W1151" s="53" t="n">
        <f aca="false">(R1151/100)*(K1151*$K$5)+(R1151/100)*(L1151*$L$5)</f>
        <v>0</v>
      </c>
      <c r="X1151" s="53" t="n">
        <f aca="false">N1151+S1151</f>
        <v>444.6</v>
      </c>
      <c r="Y1151" s="53" t="n">
        <f aca="false">O1151+T1151</f>
        <v>0</v>
      </c>
      <c r="Z1151" s="53" t="n">
        <f aca="false">P1151+U1151</f>
        <v>0</v>
      </c>
      <c r="AA1151" s="53" t="n">
        <f aca="false">Q1151+V1151</f>
        <v>0</v>
      </c>
      <c r="AB1151" s="53" t="n">
        <f aca="false">R1151+W1151</f>
        <v>0</v>
      </c>
      <c r="AC1151" s="54" t="n">
        <f aca="false">ROUND(X1151+Y1151+Z1151+AA1151+AB1151,1)</f>
        <v>444.6</v>
      </c>
      <c r="AD1151" s="55" t="n">
        <f aca="false">(ROUND(AC1151-AC1149,1)/AC1149)</f>
        <v>0</v>
      </c>
      <c r="AE1151" s="46"/>
      <c r="AF1151" s="47"/>
      <c r="AH1151" s="3"/>
    </row>
    <row r="1152" customFormat="false" ht="15" hidden="false" customHeight="false" outlineLevel="0" collapsed="false">
      <c r="A1152" s="48" t="s">
        <v>31</v>
      </c>
      <c r="B1152" s="63" t="n">
        <v>0</v>
      </c>
      <c r="C1152" s="50" t="s">
        <v>7</v>
      </c>
      <c r="D1152" s="51" t="n">
        <v>114</v>
      </c>
      <c r="E1152" s="51" t="n">
        <v>0</v>
      </c>
      <c r="F1152" s="51" t="n">
        <v>0</v>
      </c>
      <c r="G1152" s="51" t="n">
        <v>0</v>
      </c>
      <c r="H1152" s="51" t="n">
        <v>0</v>
      </c>
      <c r="I1152" s="52" t="n">
        <v>50</v>
      </c>
      <c r="J1152" s="52" t="n">
        <v>50</v>
      </c>
      <c r="K1152" s="52" t="n">
        <v>0</v>
      </c>
      <c r="L1152" s="52" t="n">
        <v>0</v>
      </c>
      <c r="M1152" s="52" t="n">
        <v>0</v>
      </c>
      <c r="N1152" s="53" t="n">
        <f aca="false">D1152*$D$6</f>
        <v>148.2</v>
      </c>
      <c r="O1152" s="53" t="n">
        <f aca="false">E1152*$E$6</f>
        <v>0</v>
      </c>
      <c r="P1152" s="53" t="n">
        <f aca="false">F1152*$F$6</f>
        <v>0</v>
      </c>
      <c r="Q1152" s="53" t="n">
        <f aca="false">G1152*$G$6</f>
        <v>0</v>
      </c>
      <c r="R1152" s="53" t="n">
        <f aca="false">H1152*$H$6</f>
        <v>0</v>
      </c>
      <c r="S1152" s="53" t="n">
        <f aca="false">(N1152/100)*(I1152*$I$6)+(N1152/100)*(J1152*$J$6)</f>
        <v>296.4</v>
      </c>
      <c r="T1152" s="53" t="n">
        <f aca="false">(O1152/100)*(K1152*$K$6)</f>
        <v>0</v>
      </c>
      <c r="U1152" s="53" t="n">
        <f aca="false">(P1152/100)*(K1152*$K$6)+(P1152/100)*(L1152*$L$6)</f>
        <v>0</v>
      </c>
      <c r="V1152" s="53" t="n">
        <f aca="false">(Q1152/100)*(L1152*$L$6)</f>
        <v>0</v>
      </c>
      <c r="W1152" s="53" t="n">
        <f aca="false">(R1152/100)*(K1152*$K$6)+(R1152/100)*(L1152*$L$6)</f>
        <v>0</v>
      </c>
      <c r="X1152" s="53" t="n">
        <f aca="false">N1152+S1152</f>
        <v>444.6</v>
      </c>
      <c r="Y1152" s="53" t="n">
        <f aca="false">O1152+T1152</f>
        <v>0</v>
      </c>
      <c r="Z1152" s="53" t="n">
        <f aca="false">P1152+U1152</f>
        <v>0</v>
      </c>
      <c r="AA1152" s="53" t="n">
        <f aca="false">Q1152+V1152</f>
        <v>0</v>
      </c>
      <c r="AB1152" s="53" t="n">
        <f aca="false">R1152+W1152</f>
        <v>0</v>
      </c>
      <c r="AC1152" s="54" t="n">
        <f aca="false">ROUND(X1152+Y1152+Z1152+AA1152+AB1152,1)</f>
        <v>444.6</v>
      </c>
      <c r="AD1152" s="55" t="n">
        <f aca="false">(ROUND(AC1152-AC1149,1)/AC1149)</f>
        <v>0</v>
      </c>
      <c r="AE1152" s="46"/>
      <c r="AF1152" s="47"/>
      <c r="AH1152" s="3"/>
    </row>
    <row r="1153" customFormat="false" ht="15" hidden="false" customHeight="false" outlineLevel="0" collapsed="false">
      <c r="A1153" s="48" t="s">
        <v>32</v>
      </c>
      <c r="B1153" s="63" t="n">
        <v>0</v>
      </c>
      <c r="C1153" s="50" t="s">
        <v>8</v>
      </c>
      <c r="D1153" s="51" t="n">
        <v>114</v>
      </c>
      <c r="E1153" s="51" t="n">
        <v>0</v>
      </c>
      <c r="F1153" s="51" t="n">
        <v>0</v>
      </c>
      <c r="G1153" s="51" t="n">
        <v>0</v>
      </c>
      <c r="H1153" s="51" t="n">
        <v>0</v>
      </c>
      <c r="I1153" s="52" t="n">
        <v>50</v>
      </c>
      <c r="J1153" s="52" t="n">
        <v>50</v>
      </c>
      <c r="K1153" s="52" t="n">
        <v>0</v>
      </c>
      <c r="L1153" s="52" t="n">
        <v>0</v>
      </c>
      <c r="M1153" s="52" t="n">
        <v>0</v>
      </c>
      <c r="N1153" s="53" t="n">
        <f aca="false">D1153*$D$7</f>
        <v>148.2</v>
      </c>
      <c r="O1153" s="53" t="n">
        <f aca="false">E1153*$E$7</f>
        <v>0</v>
      </c>
      <c r="P1153" s="53" t="n">
        <f aca="false">F1153*$F$7</f>
        <v>0</v>
      </c>
      <c r="Q1153" s="53" t="n">
        <f aca="false">G1153*$G$7</f>
        <v>0</v>
      </c>
      <c r="R1153" s="53" t="n">
        <f aca="false">H1153*$H$7</f>
        <v>0</v>
      </c>
      <c r="S1153" s="53" t="n">
        <f aca="false">(N1153/100)*(I1153*$I$7)+(N1153/100)*(J1153*$J$7)</f>
        <v>296.4</v>
      </c>
      <c r="T1153" s="53" t="n">
        <f aca="false">(O1153/100)*(K1153*$K$7)</f>
        <v>0</v>
      </c>
      <c r="U1153" s="53" t="n">
        <f aca="false">(P1153/100)*(K1153*$K$7)+(P1153/100)*(L1153*$L$7)</f>
        <v>0</v>
      </c>
      <c r="V1153" s="53" t="n">
        <f aca="false">(Q1153/100)*(L1153*$L$7)</f>
        <v>0</v>
      </c>
      <c r="W1153" s="53" t="n">
        <f aca="false">(R1153/100)*(K1153*$K$7)+(R1153/100)*(L1153*$L$7)</f>
        <v>0</v>
      </c>
      <c r="X1153" s="53" t="n">
        <f aca="false">N1153+S1153</f>
        <v>444.6</v>
      </c>
      <c r="Y1153" s="53" t="n">
        <f aca="false">O1153+T1153</f>
        <v>0</v>
      </c>
      <c r="Z1153" s="53" t="n">
        <f aca="false">P1153+U1153</f>
        <v>0</v>
      </c>
      <c r="AA1153" s="53" t="n">
        <f aca="false">Q1153+V1153</f>
        <v>0</v>
      </c>
      <c r="AB1153" s="53" t="n">
        <f aca="false">R1153+W1153</f>
        <v>0</v>
      </c>
      <c r="AC1153" s="54" t="n">
        <f aca="false">ROUND(X1153+Y1153+Z1153+AA1153+AB1153,1)</f>
        <v>444.6</v>
      </c>
      <c r="AD1153" s="55" t="n">
        <f aca="false">(ROUND(AC1153-AC1149,1)/AC1149)</f>
        <v>0</v>
      </c>
      <c r="AE1153" s="46"/>
      <c r="AF1153" s="47"/>
      <c r="AH1153" s="3"/>
    </row>
    <row r="1154" customFormat="false" ht="15" hidden="false" customHeight="false" outlineLevel="0" collapsed="false">
      <c r="A1154" s="48" t="s">
        <v>33</v>
      </c>
      <c r="B1154" s="63"/>
      <c r="C1154" s="50" t="s">
        <v>9</v>
      </c>
      <c r="D1154" s="51" t="n">
        <v>114</v>
      </c>
      <c r="E1154" s="51" t="n">
        <v>0</v>
      </c>
      <c r="F1154" s="51" t="n">
        <v>0</v>
      </c>
      <c r="G1154" s="51" t="n">
        <v>0</v>
      </c>
      <c r="H1154" s="51" t="n">
        <v>0</v>
      </c>
      <c r="I1154" s="52" t="n">
        <v>50</v>
      </c>
      <c r="J1154" s="52" t="n">
        <v>50</v>
      </c>
      <c r="K1154" s="52" t="n">
        <v>0</v>
      </c>
      <c r="L1154" s="52" t="n">
        <v>0</v>
      </c>
      <c r="M1154" s="52" t="n">
        <v>0</v>
      </c>
      <c r="N1154" s="53" t="n">
        <f aca="false">D1154*$D$8</f>
        <v>148.2</v>
      </c>
      <c r="O1154" s="53" t="n">
        <f aca="false">E1154*$E$8</f>
        <v>0</v>
      </c>
      <c r="P1154" s="53" t="n">
        <f aca="false">F1154*$F$8</f>
        <v>0</v>
      </c>
      <c r="Q1154" s="53" t="n">
        <f aca="false">G1154*$G$8</f>
        <v>0</v>
      </c>
      <c r="R1154" s="53" t="n">
        <f aca="false">H1154*$H$8</f>
        <v>0</v>
      </c>
      <c r="S1154" s="53" t="n">
        <f aca="false">(N1154/100)*(I1154*$I$8)+(N1154/100)*(J1154*$J$8)</f>
        <v>296.4</v>
      </c>
      <c r="T1154" s="53" t="n">
        <f aca="false">(O1154/100)*(K1154*$K$8)</f>
        <v>0</v>
      </c>
      <c r="U1154" s="53" t="n">
        <f aca="false">(P1154/100)*(K1154*$K$8)+(P1154/100)*(L1154*$L$8)</f>
        <v>0</v>
      </c>
      <c r="V1154" s="53" t="n">
        <f aca="false">(Q1154/100)*(L1154*$L$8)</f>
        <v>0</v>
      </c>
      <c r="W1154" s="53" t="n">
        <f aca="false">(R1154/100)*(K1154*$K$8)+(R1154/100)*(L1154*$L$8)</f>
        <v>0</v>
      </c>
      <c r="X1154" s="53" t="n">
        <f aca="false">N1154+S1154</f>
        <v>444.6</v>
      </c>
      <c r="Y1154" s="53" t="n">
        <f aca="false">O1154+T1154</f>
        <v>0</v>
      </c>
      <c r="Z1154" s="53" t="n">
        <f aca="false">P1154+U1154</f>
        <v>0</v>
      </c>
      <c r="AA1154" s="53" t="n">
        <f aca="false">Q1154+V1154</f>
        <v>0</v>
      </c>
      <c r="AB1154" s="53" t="n">
        <f aca="false">R1154+W1154</f>
        <v>0</v>
      </c>
      <c r="AC1154" s="54" t="n">
        <f aca="false">ROUND(X1154+Y1154+Z1154+AA1154+AB1154,1)</f>
        <v>444.6</v>
      </c>
      <c r="AD1154" s="55" t="n">
        <f aca="false">(ROUND(AC1154-AC1149,1)/AC1149)</f>
        <v>0</v>
      </c>
      <c r="AE1154" s="46"/>
      <c r="AF1154" s="47"/>
      <c r="AH1154" s="3"/>
    </row>
    <row r="1155" customFormat="false" ht="15" hidden="false" customHeight="false" outlineLevel="0" collapsed="false">
      <c r="A1155" s="48" t="s">
        <v>34</v>
      </c>
      <c r="B1155" s="63"/>
      <c r="C1155" s="50" t="s">
        <v>10</v>
      </c>
      <c r="D1155" s="51" t="n">
        <v>57</v>
      </c>
      <c r="E1155" s="51" t="n">
        <v>114</v>
      </c>
      <c r="F1155" s="51" t="n">
        <v>0</v>
      </c>
      <c r="G1155" s="51" t="n">
        <v>0</v>
      </c>
      <c r="H1155" s="51" t="n">
        <v>0</v>
      </c>
      <c r="I1155" s="52" t="n">
        <v>50</v>
      </c>
      <c r="J1155" s="52" t="n">
        <v>50</v>
      </c>
      <c r="K1155" s="52" t="n">
        <v>120</v>
      </c>
      <c r="L1155" s="52" t="n">
        <v>0</v>
      </c>
      <c r="M1155" s="52" t="n">
        <v>0</v>
      </c>
      <c r="N1155" s="53" t="n">
        <f aca="false">D1155*$D$9</f>
        <v>71.25</v>
      </c>
      <c r="O1155" s="53" t="n">
        <f aca="false">E1155*$E$9</f>
        <v>142.5</v>
      </c>
      <c r="P1155" s="53" t="n">
        <f aca="false">F1155*$F$9</f>
        <v>0</v>
      </c>
      <c r="Q1155" s="53" t="n">
        <f aca="false">G1155*$G$9</f>
        <v>0</v>
      </c>
      <c r="R1155" s="53" t="n">
        <f aca="false">H1155*$H$9</f>
        <v>0</v>
      </c>
      <c r="S1155" s="53" t="n">
        <f aca="false">(N1155/100)*(I1155*$I$9)+(N1155/100)*(J1155*$J$9)</f>
        <v>71.25</v>
      </c>
      <c r="T1155" s="53" t="n">
        <f aca="false">(O1155/100)*(K1155*$K$9)</f>
        <v>239.4</v>
      </c>
      <c r="U1155" s="53" t="n">
        <f aca="false">(P1155/100)*(K1155*$K$9)+(P1155/100)*(L1155*$L$9)</f>
        <v>0</v>
      </c>
      <c r="V1155" s="53" t="n">
        <f aca="false">(Q1155/100)*(L1155*$L$9)</f>
        <v>0</v>
      </c>
      <c r="W1155" s="53" t="n">
        <f aca="false">(R1155/100)*(K1155*$K$9)+(R1155/100)*(L1155*$L$9)</f>
        <v>0</v>
      </c>
      <c r="X1155" s="53" t="n">
        <f aca="false">N1155+S1155</f>
        <v>142.5</v>
      </c>
      <c r="Y1155" s="53" t="n">
        <f aca="false">O1155+T1155</f>
        <v>381.9</v>
      </c>
      <c r="Z1155" s="53" t="n">
        <f aca="false">P1155+U1155</f>
        <v>0</v>
      </c>
      <c r="AA1155" s="53" t="n">
        <f aca="false">Q1155+V1155</f>
        <v>0</v>
      </c>
      <c r="AB1155" s="53" t="n">
        <f aca="false">R1155+W1155</f>
        <v>0</v>
      </c>
      <c r="AC1155" s="54" t="n">
        <f aca="false">ROUND(X1155+Y1155+Z1155+AA1155+AB1155,1)</f>
        <v>524.4</v>
      </c>
      <c r="AD1155" s="55" t="n">
        <f aca="false">(ROUND(AC1155-AC1149,1)/AC1149)</f>
        <v>0.179487179487179</v>
      </c>
      <c r="AE1155" s="46"/>
      <c r="AF1155" s="47"/>
      <c r="AH1155" s="3"/>
    </row>
    <row r="1156" customFormat="false" ht="15" hidden="false" customHeight="false" outlineLevel="0" collapsed="false">
      <c r="A1156" s="48" t="s">
        <v>35</v>
      </c>
      <c r="B1156" s="63"/>
      <c r="C1156" s="50" t="s">
        <v>11</v>
      </c>
      <c r="D1156" s="51" t="n">
        <v>57</v>
      </c>
      <c r="E1156" s="51" t="n">
        <v>0</v>
      </c>
      <c r="F1156" s="51" t="n">
        <v>114</v>
      </c>
      <c r="G1156" s="51" t="n">
        <v>0</v>
      </c>
      <c r="H1156" s="51" t="n">
        <v>0</v>
      </c>
      <c r="I1156" s="52" t="n">
        <v>50</v>
      </c>
      <c r="J1156" s="52" t="n">
        <v>50</v>
      </c>
      <c r="K1156" s="52" t="n">
        <v>60</v>
      </c>
      <c r="L1156" s="52" t="n">
        <v>60</v>
      </c>
      <c r="M1156" s="52" t="n">
        <v>0</v>
      </c>
      <c r="N1156" s="53" t="n">
        <f aca="false">D1156*$D$10</f>
        <v>71.25</v>
      </c>
      <c r="O1156" s="53" t="n">
        <f aca="false">E1156*$E$10</f>
        <v>0</v>
      </c>
      <c r="P1156" s="53" t="n">
        <f aca="false">F1156*$F$10</f>
        <v>142.5</v>
      </c>
      <c r="Q1156" s="53" t="n">
        <f aca="false">G1156*$G$10</f>
        <v>0</v>
      </c>
      <c r="R1156" s="53" t="n">
        <f aca="false">H1156*$H$10</f>
        <v>0</v>
      </c>
      <c r="S1156" s="53" t="n">
        <f aca="false">(N1156/100)*(I1156*$I$10)+(N1156/100)*(J1156*$J$10)</f>
        <v>71.25</v>
      </c>
      <c r="T1156" s="53" t="n">
        <f aca="false">(O1156/100)*(K1156*$J$10)</f>
        <v>0</v>
      </c>
      <c r="U1156" s="53" t="n">
        <f aca="false">(P1156/100)*(K1156*$K$10)+(P1156/100)*(L1156*$L$10)</f>
        <v>239.4</v>
      </c>
      <c r="V1156" s="53" t="n">
        <f aca="false">(Q1156/100)*(L1156*$L$10)</f>
        <v>0</v>
      </c>
      <c r="W1156" s="53" t="n">
        <f aca="false">(R1156/100)*(K1156*$K$10)+(R1156/100)*(L1156*$L$10)</f>
        <v>0</v>
      </c>
      <c r="X1156" s="53" t="n">
        <f aca="false">N1156+S1156</f>
        <v>142.5</v>
      </c>
      <c r="Y1156" s="53" t="n">
        <f aca="false">O1156+T1156</f>
        <v>0</v>
      </c>
      <c r="Z1156" s="53" t="n">
        <f aca="false">P1156+U1156</f>
        <v>381.9</v>
      </c>
      <c r="AA1156" s="53" t="n">
        <f aca="false">Q1156+V1156</f>
        <v>0</v>
      </c>
      <c r="AB1156" s="53" t="n">
        <f aca="false">R1156+W1156</f>
        <v>0</v>
      </c>
      <c r="AC1156" s="54" t="n">
        <f aca="false">ROUND(X1156+Y1156+Z1156+AA1156+AB1156,1)</f>
        <v>524.4</v>
      </c>
      <c r="AD1156" s="55" t="n">
        <f aca="false">(ROUND(AC1156-AC1149,1)/AC1149)</f>
        <v>0.179487179487179</v>
      </c>
      <c r="AE1156" s="46"/>
      <c r="AF1156" s="47"/>
      <c r="AH1156" s="3"/>
    </row>
    <row r="1157" customFormat="false" ht="15" hidden="false" customHeight="false" outlineLevel="0" collapsed="false">
      <c r="A1157" s="48" t="s">
        <v>36</v>
      </c>
      <c r="B1157" s="63"/>
      <c r="C1157" s="50" t="s">
        <v>12</v>
      </c>
      <c r="D1157" s="51" t="n">
        <v>57</v>
      </c>
      <c r="E1157" s="51" t="n">
        <v>0</v>
      </c>
      <c r="F1157" s="51" t="n">
        <v>0</v>
      </c>
      <c r="G1157" s="51" t="n">
        <v>114</v>
      </c>
      <c r="H1157" s="51" t="n">
        <v>0</v>
      </c>
      <c r="I1157" s="52" t="n">
        <v>50</v>
      </c>
      <c r="J1157" s="52" t="n">
        <v>50</v>
      </c>
      <c r="K1157" s="52" t="n">
        <v>0</v>
      </c>
      <c r="L1157" s="52" t="n">
        <v>120</v>
      </c>
      <c r="M1157" s="52" t="n">
        <v>0</v>
      </c>
      <c r="N1157" s="53" t="n">
        <f aca="false">D1157*$D$11</f>
        <v>71.25</v>
      </c>
      <c r="O1157" s="53" t="n">
        <f aca="false">E1157*$E$11</f>
        <v>0</v>
      </c>
      <c r="P1157" s="53" t="n">
        <f aca="false">F1157*$F$11</f>
        <v>0</v>
      </c>
      <c r="Q1157" s="53" t="n">
        <f aca="false">G1157*$G$11</f>
        <v>142.5</v>
      </c>
      <c r="R1157" s="53" t="n">
        <f aca="false">H1157*$H$11</f>
        <v>0</v>
      </c>
      <c r="S1157" s="53" t="n">
        <f aca="false">(N1157/100)*(I1157*$I$11)+(N1157/100)*(J1157*$J$11)</f>
        <v>71.25</v>
      </c>
      <c r="T1157" s="53" t="n">
        <f aca="false">(O1157/100)*(K1157*$K$11)</f>
        <v>0</v>
      </c>
      <c r="U1157" s="53" t="n">
        <f aca="false">(P1157/100)*(K1157*$K$11)+(P1157/100)*(L1157*$L$11)</f>
        <v>0</v>
      </c>
      <c r="V1157" s="53" t="n">
        <f aca="false">(Q1157/100)*(L1157*$L$11)</f>
        <v>239.4</v>
      </c>
      <c r="W1157" s="53" t="n">
        <f aca="false">(R1157/100)*(K1157*$K$11)+(R1157/100)*(L1157*$L$11)</f>
        <v>0</v>
      </c>
      <c r="X1157" s="53" t="n">
        <f aca="false">N1157+S1157</f>
        <v>142.5</v>
      </c>
      <c r="Y1157" s="53" t="n">
        <f aca="false">O1157+T1157</f>
        <v>0</v>
      </c>
      <c r="Z1157" s="53" t="n">
        <f aca="false">P1157+U1157</f>
        <v>0</v>
      </c>
      <c r="AA1157" s="53" t="n">
        <f aca="false">Q1157+V1157</f>
        <v>381.9</v>
      </c>
      <c r="AB1157" s="53" t="n">
        <f aca="false">R1157+W1157</f>
        <v>0</v>
      </c>
      <c r="AC1157" s="54" t="n">
        <f aca="false">ROUND(X1157+Y1157+Z1157+AA1157+AB1157,1)</f>
        <v>524.4</v>
      </c>
      <c r="AD1157" s="55" t="n">
        <f aca="false">(ROUND(AC1157-AC1149,1)/AC1149)</f>
        <v>0.179487179487179</v>
      </c>
      <c r="AE1157" s="46"/>
      <c r="AF1157" s="47"/>
      <c r="AH1157" s="3"/>
    </row>
    <row r="1158" customFormat="false" ht="15" hidden="false" customHeight="false" outlineLevel="0" collapsed="false">
      <c r="A1158" s="48" t="s">
        <v>37</v>
      </c>
      <c r="B1158" s="63"/>
      <c r="C1158" s="50" t="s">
        <v>13</v>
      </c>
      <c r="D1158" s="51" t="n">
        <v>57</v>
      </c>
      <c r="E1158" s="51" t="n">
        <v>0</v>
      </c>
      <c r="F1158" s="51" t="n">
        <v>0</v>
      </c>
      <c r="G1158" s="51" t="n">
        <v>0</v>
      </c>
      <c r="H1158" s="51" t="n">
        <v>114</v>
      </c>
      <c r="I1158" s="52" t="n">
        <v>50</v>
      </c>
      <c r="J1158" s="52" t="n">
        <v>50</v>
      </c>
      <c r="K1158" s="52" t="n">
        <v>60</v>
      </c>
      <c r="L1158" s="52" t="n">
        <v>60</v>
      </c>
      <c r="M1158" s="52" t="n">
        <v>0</v>
      </c>
      <c r="N1158" s="53" t="n">
        <f aca="false">D1158*$D$12</f>
        <v>71.25</v>
      </c>
      <c r="O1158" s="53" t="n">
        <f aca="false">E1158*$E$12</f>
        <v>0</v>
      </c>
      <c r="P1158" s="53" t="n">
        <f aca="false">F1158*$F$12</f>
        <v>0</v>
      </c>
      <c r="Q1158" s="53" t="n">
        <f aca="false">G1158*$G$12</f>
        <v>0</v>
      </c>
      <c r="R1158" s="53" t="n">
        <f aca="false">H1158*$H$12</f>
        <v>142.5</v>
      </c>
      <c r="S1158" s="53" t="n">
        <f aca="false">(N1158/100)*(I1158*$I$12)+(N1158/100)*(J1158*$J$12)</f>
        <v>71.25</v>
      </c>
      <c r="T1158" s="53" t="n">
        <f aca="false">(O1158/100)*(K1158*$K$12)</f>
        <v>0</v>
      </c>
      <c r="U1158" s="53" t="n">
        <f aca="false">(P1158/100)*(K1158*$K$12)+(P1158/100)*(L1158*$L$12)</f>
        <v>0</v>
      </c>
      <c r="V1158" s="53" t="n">
        <f aca="false">(Q1158/100)*(L1158*$L$12)</f>
        <v>0</v>
      </c>
      <c r="W1158" s="53" t="n">
        <f aca="false">(R1158/100)*(K1158*$K$12)+(R1158/100)*(L1158*$L$12)</f>
        <v>239.4</v>
      </c>
      <c r="X1158" s="53" t="n">
        <f aca="false">N1158+S1158</f>
        <v>142.5</v>
      </c>
      <c r="Y1158" s="53" t="n">
        <f aca="false">O1158+T1158</f>
        <v>0</v>
      </c>
      <c r="Z1158" s="53" t="n">
        <f aca="false">P1158+U1158</f>
        <v>0</v>
      </c>
      <c r="AA1158" s="53" t="n">
        <f aca="false">Q1158+V1158</f>
        <v>0</v>
      </c>
      <c r="AB1158" s="53" t="n">
        <f aca="false">R1158+W1158</f>
        <v>381.9</v>
      </c>
      <c r="AC1158" s="54" t="n">
        <f aca="false">ROUND(X1158+Y1158+Z1158+AA1158+AB1158,1)</f>
        <v>524.4</v>
      </c>
      <c r="AD1158" s="55" t="n">
        <f aca="false">(ROUND(AC1158-AC1149,1)/AC1149)</f>
        <v>0.179487179487179</v>
      </c>
      <c r="AE1158" s="46"/>
      <c r="AF1158" s="47"/>
      <c r="AH1158" s="3"/>
    </row>
    <row r="1159" customFormat="false" ht="15" hidden="false" customHeight="false" outlineLevel="0" collapsed="false">
      <c r="A1159" s="48" t="s">
        <v>38</v>
      </c>
      <c r="B1159" s="63"/>
      <c r="C1159" s="50" t="s">
        <v>14</v>
      </c>
      <c r="D1159" s="51" t="n">
        <v>114</v>
      </c>
      <c r="E1159" s="51" t="n">
        <v>0</v>
      </c>
      <c r="F1159" s="51" t="n">
        <v>0</v>
      </c>
      <c r="G1159" s="51" t="n">
        <v>0</v>
      </c>
      <c r="H1159" s="51" t="n">
        <v>0</v>
      </c>
      <c r="I1159" s="52" t="n">
        <v>50</v>
      </c>
      <c r="J1159" s="52" t="n">
        <v>50</v>
      </c>
      <c r="K1159" s="52" t="n">
        <v>0</v>
      </c>
      <c r="L1159" s="52" t="n">
        <v>0</v>
      </c>
      <c r="M1159" s="52" t="n">
        <v>80</v>
      </c>
      <c r="N1159" s="53" t="n">
        <f aca="false">D1159*$D$13</f>
        <v>142.5</v>
      </c>
      <c r="O1159" s="53" t="n">
        <f aca="false">E1159*$E$13</f>
        <v>0</v>
      </c>
      <c r="P1159" s="53" t="n">
        <f aca="false">F1159*$F$13</f>
        <v>0</v>
      </c>
      <c r="Q1159" s="53" t="n">
        <f aca="false">G1159*$G$13</f>
        <v>0</v>
      </c>
      <c r="R1159" s="53" t="n">
        <f aca="false">H1159*$H$13</f>
        <v>0</v>
      </c>
      <c r="S1159" s="53" t="n">
        <f aca="false">(N1159/100)*(I1159*$I$13)+(N1159/100)*(J1159*$J$13)+(N1159/100)*(M1159*$M$13)</f>
        <v>370.5</v>
      </c>
      <c r="T1159" s="53" t="n">
        <f aca="false">(O1159/100)*(K1159*$K$13)+(O1159/100)*(M1159*$M$13)</f>
        <v>0</v>
      </c>
      <c r="U1159" s="53" t="n">
        <f aca="false">(P1159/100)*(K1159*$K$13)+(P1159/100)*(L1159*$L$13)+(P1159/100)*(M1159*$M$13)</f>
        <v>0</v>
      </c>
      <c r="V1159" s="53" t="n">
        <f aca="false">(Q1159/100)*(L1159*$L$13)+(Q1159/100)*(M1159*$M$13)</f>
        <v>0</v>
      </c>
      <c r="W1159" s="53" t="n">
        <f aca="false">(R1159/100)*(K1159*$K$13)+(R1159/100)*(L1159*$L$13)+(R1159/100)*(M1159*$M$13)</f>
        <v>0</v>
      </c>
      <c r="X1159" s="53" t="n">
        <f aca="false">N1159+S1159</f>
        <v>513</v>
      </c>
      <c r="Y1159" s="53" t="n">
        <f aca="false">O1159+T1159</f>
        <v>0</v>
      </c>
      <c r="Z1159" s="53" t="n">
        <f aca="false">P1159+U1159</f>
        <v>0</v>
      </c>
      <c r="AA1159" s="53" t="n">
        <f aca="false">Q1159+V1159</f>
        <v>0</v>
      </c>
      <c r="AB1159" s="53" t="n">
        <f aca="false">R1159+W1159</f>
        <v>0</v>
      </c>
      <c r="AC1159" s="54" t="n">
        <f aca="false">ROUND(X1159+Y1159+Z1159+AA1159+AB1159,1)</f>
        <v>513</v>
      </c>
      <c r="AD1159" s="55" t="n">
        <f aca="false">(ROUND(AC1159-AC1149,1)/AC1149)</f>
        <v>0.153846153846154</v>
      </c>
      <c r="AE1159" s="46"/>
      <c r="AF1159" s="47"/>
      <c r="AH1159" s="3"/>
    </row>
    <row r="1160" customFormat="false" ht="15" hidden="false" customHeight="false" outlineLevel="0" collapsed="false">
      <c r="A1160" s="48" t="s">
        <v>39</v>
      </c>
      <c r="B1160" s="63"/>
      <c r="C1160" s="50" t="s">
        <v>15</v>
      </c>
      <c r="D1160" s="51" t="n">
        <v>114</v>
      </c>
      <c r="E1160" s="51" t="n">
        <v>0</v>
      </c>
      <c r="F1160" s="51" t="n">
        <v>0</v>
      </c>
      <c r="G1160" s="51" t="n">
        <v>0</v>
      </c>
      <c r="H1160" s="51" t="n">
        <v>0</v>
      </c>
      <c r="I1160" s="52" t="n">
        <v>50</v>
      </c>
      <c r="J1160" s="52" t="n">
        <v>50</v>
      </c>
      <c r="K1160" s="52" t="n">
        <v>80</v>
      </c>
      <c r="L1160" s="52" t="n">
        <v>0</v>
      </c>
      <c r="M1160" s="52" t="n">
        <v>0</v>
      </c>
      <c r="N1160" s="53" t="n">
        <f aca="false">D1160*$D$14</f>
        <v>142.5</v>
      </c>
      <c r="O1160" s="53" t="n">
        <f aca="false">E1160*$E$14</f>
        <v>0</v>
      </c>
      <c r="P1160" s="53" t="n">
        <f aca="false">F1160*$F$14</f>
        <v>0</v>
      </c>
      <c r="Q1160" s="53" t="n">
        <f aca="false">G1160*$G$14</f>
        <v>0</v>
      </c>
      <c r="R1160" s="53" t="n">
        <f aca="false">H1160*$H$14</f>
        <v>0</v>
      </c>
      <c r="S1160" s="53" t="n">
        <f aca="false">(N1160/100)*(I1160*$I$14)+(N1160/100)*(J1160*$J$14)+(N1160/100)*(K1160*$K$14)</f>
        <v>370.5</v>
      </c>
      <c r="T1160" s="53" t="n">
        <f aca="false">(O1160/100)*(K1160*$K$14)</f>
        <v>0</v>
      </c>
      <c r="U1160" s="53" t="n">
        <f aca="false">(P1160/100)*(K1160*$K$14)+(P1160/100)*(L1160*$L$14)</f>
        <v>0</v>
      </c>
      <c r="V1160" s="53" t="n">
        <f aca="false">(Q1160/100)*(L1160*$L$14)</f>
        <v>0</v>
      </c>
      <c r="W1160" s="53" t="n">
        <f aca="false">(R1160/100)*(K1160*$L$14)+(R1160/100)*(L1160*$M$14)</f>
        <v>0</v>
      </c>
      <c r="X1160" s="53" t="n">
        <f aca="false">N1160+S1160</f>
        <v>513</v>
      </c>
      <c r="Y1160" s="53" t="n">
        <f aca="false">O1160+T1160</f>
        <v>0</v>
      </c>
      <c r="Z1160" s="53" t="n">
        <f aca="false">P1160+U1160</f>
        <v>0</v>
      </c>
      <c r="AA1160" s="53" t="n">
        <f aca="false">Q1160+V1160</f>
        <v>0</v>
      </c>
      <c r="AB1160" s="53" t="n">
        <f aca="false">R1160+W1160</f>
        <v>0</v>
      </c>
      <c r="AC1160" s="54" t="n">
        <f aca="false">ROUND(X1160+Y1160+Z1160+AA1160+AB1160,1)</f>
        <v>513</v>
      </c>
      <c r="AD1160" s="55" t="n">
        <f aca="false">(ROUND(AC1160-AC1149,1)/AC1149)</f>
        <v>0.153846153846154</v>
      </c>
      <c r="AE1160" s="46"/>
      <c r="AF1160" s="47"/>
      <c r="AH1160" s="3"/>
    </row>
    <row r="1161" customFormat="false" ht="15" hidden="false" customHeight="false" outlineLevel="0" collapsed="false">
      <c r="A1161" s="48"/>
      <c r="B1161" s="63"/>
      <c r="C1161" s="50" t="s">
        <v>16</v>
      </c>
      <c r="D1161" s="51" t="n">
        <v>114</v>
      </c>
      <c r="E1161" s="51" t="n">
        <v>0</v>
      </c>
      <c r="F1161" s="51" t="n">
        <v>0</v>
      </c>
      <c r="G1161" s="51" t="n">
        <v>0</v>
      </c>
      <c r="H1161" s="51" t="n">
        <v>0</v>
      </c>
      <c r="I1161" s="52" t="n">
        <v>50</v>
      </c>
      <c r="J1161" s="52" t="n">
        <v>50</v>
      </c>
      <c r="K1161" s="52" t="n">
        <v>0</v>
      </c>
      <c r="L1161" s="52" t="n">
        <v>80</v>
      </c>
      <c r="M1161" s="52" t="n">
        <v>0</v>
      </c>
      <c r="N1161" s="53" t="n">
        <f aca="false">D1161*$D$15</f>
        <v>142.5</v>
      </c>
      <c r="O1161" s="53" t="n">
        <f aca="false">E1161*$E$15</f>
        <v>0</v>
      </c>
      <c r="P1161" s="53" t="n">
        <f aca="false">F1161*$F$15</f>
        <v>0</v>
      </c>
      <c r="Q1161" s="53" t="n">
        <f aca="false">G1161*$G$15</f>
        <v>0</v>
      </c>
      <c r="R1161" s="53" t="n">
        <f aca="false">H1161*$H$15</f>
        <v>0</v>
      </c>
      <c r="S1161" s="53" t="n">
        <f aca="false">(N1161/100)*(I1161*$I$15)+(N1161/100)*(J1161*$J$15)+(N1161/100)*(L1161*$L$15)</f>
        <v>370.5</v>
      </c>
      <c r="T1161" s="53" t="n">
        <f aca="false">(O1161/100)*(K1161*$K$15)</f>
        <v>0</v>
      </c>
      <c r="U1161" s="53" t="n">
        <f aca="false">(P1161/100)*(K1161*$K$15)+(P1161/100)*(L1161*$L$15)</f>
        <v>0</v>
      </c>
      <c r="V1161" s="53" t="n">
        <f aca="false">(Q1161/100)*(L1161*$L$15)</f>
        <v>0</v>
      </c>
      <c r="W1161" s="53" t="n">
        <f aca="false">(R1161/100)*(K1161*$K$15)+(R1161/100)*(L1161*$L$15)</f>
        <v>0</v>
      </c>
      <c r="X1161" s="53" t="n">
        <f aca="false">N1161+S1161</f>
        <v>513</v>
      </c>
      <c r="Y1161" s="53" t="n">
        <f aca="false">O1161+T1161</f>
        <v>0</v>
      </c>
      <c r="Z1161" s="53" t="n">
        <f aca="false">P1161+U1161</f>
        <v>0</v>
      </c>
      <c r="AA1161" s="53" t="n">
        <f aca="false">Q1161+V1161</f>
        <v>0</v>
      </c>
      <c r="AB1161" s="53" t="n">
        <f aca="false">R1161+W1161</f>
        <v>0</v>
      </c>
      <c r="AC1161" s="54" t="n">
        <f aca="false">ROUND(X1161+Y1161+Z1161+AA1161+AB1161,1)</f>
        <v>513</v>
      </c>
      <c r="AD1161" s="55" t="n">
        <f aca="false">(ROUND(AC1161-AC1149,1)/AC1149)</f>
        <v>0.153846153846154</v>
      </c>
      <c r="AE1161" s="46"/>
      <c r="AF1161" s="47"/>
      <c r="AH1161" s="3"/>
    </row>
    <row r="1162" customFormat="false" ht="15" hidden="false" customHeight="false" outlineLevel="0" collapsed="false">
      <c r="A1162" s="48"/>
      <c r="B1162" s="63"/>
      <c r="C1162" s="50" t="s">
        <v>17</v>
      </c>
      <c r="D1162" s="51" t="n">
        <v>114</v>
      </c>
      <c r="E1162" s="51" t="n">
        <v>0</v>
      </c>
      <c r="F1162" s="51" t="n">
        <v>0</v>
      </c>
      <c r="G1162" s="51" t="n">
        <v>0</v>
      </c>
      <c r="H1162" s="51" t="n">
        <v>0</v>
      </c>
      <c r="I1162" s="52" t="n">
        <v>50</v>
      </c>
      <c r="J1162" s="52" t="n">
        <v>82</v>
      </c>
      <c r="K1162" s="52" t="n">
        <v>0</v>
      </c>
      <c r="L1162" s="52" t="n">
        <v>0</v>
      </c>
      <c r="M1162" s="52" t="n">
        <v>0</v>
      </c>
      <c r="N1162" s="53" t="n">
        <f aca="false">D1162*$D$16</f>
        <v>142.5</v>
      </c>
      <c r="O1162" s="53" t="n">
        <f aca="false">E1162*$E$16</f>
        <v>0</v>
      </c>
      <c r="P1162" s="53" t="n">
        <f aca="false">F1162*$F$16</f>
        <v>0</v>
      </c>
      <c r="Q1162" s="53" t="n">
        <f aca="false">G1162*$G$16</f>
        <v>0</v>
      </c>
      <c r="R1162" s="53" t="n">
        <f aca="false">H1162*$H$16</f>
        <v>0</v>
      </c>
      <c r="S1162" s="53" t="n">
        <f aca="false">(N1162/100)*(I1162*$I$16)+(N1162/100)*(J1162*$J$16)</f>
        <v>363.375</v>
      </c>
      <c r="T1162" s="53" t="n">
        <f aca="false">(O1162/100)*(K1162*$K$16)</f>
        <v>0</v>
      </c>
      <c r="U1162" s="53" t="n">
        <f aca="false">(P1162/100)*(K1162*$K$16)+(P1162/100)*(L1162*$L$16)</f>
        <v>0</v>
      </c>
      <c r="V1162" s="53" t="n">
        <f aca="false">(Q1162/100)*(L1162*$L$16)</f>
        <v>0</v>
      </c>
      <c r="W1162" s="53" t="n">
        <f aca="false">(R1162/100)*(K1162*$K$16)+(R1162/100)*(L1162*$L$16)</f>
        <v>0</v>
      </c>
      <c r="X1162" s="53" t="n">
        <f aca="false">N1162+S1162</f>
        <v>505.875</v>
      </c>
      <c r="Y1162" s="53" t="n">
        <f aca="false">O1162+T1162</f>
        <v>0</v>
      </c>
      <c r="Z1162" s="53" t="n">
        <f aca="false">P1162+U1162</f>
        <v>0</v>
      </c>
      <c r="AA1162" s="53" t="n">
        <f aca="false">Q1162+V1162</f>
        <v>0</v>
      </c>
      <c r="AB1162" s="53" t="n">
        <f aca="false">R1162+W1162</f>
        <v>0</v>
      </c>
      <c r="AC1162" s="54" t="n">
        <f aca="false">ROUND(X1162+Y1162+Z1162+AA1162+AB1162,1)</f>
        <v>505.9</v>
      </c>
      <c r="AD1162" s="55" t="n">
        <f aca="false">(ROUND(AC1162-AC1149,1)/AC1149)</f>
        <v>0.137876743139901</v>
      </c>
      <c r="AE1162" s="46"/>
      <c r="AF1162" s="47"/>
      <c r="AH1162" s="3"/>
    </row>
    <row r="1163" customFormat="false" ht="15" hidden="false" customHeight="false" outlineLevel="0" collapsed="false">
      <c r="A1163" s="48"/>
      <c r="B1163" s="63"/>
      <c r="C1163" s="50" t="s">
        <v>18</v>
      </c>
      <c r="D1163" s="51" t="n">
        <v>114</v>
      </c>
      <c r="E1163" s="51" t="n">
        <v>0</v>
      </c>
      <c r="F1163" s="51" t="n">
        <v>0</v>
      </c>
      <c r="G1163" s="51" t="n">
        <v>0</v>
      </c>
      <c r="H1163" s="51" t="n">
        <v>0</v>
      </c>
      <c r="I1163" s="52" t="n">
        <v>82</v>
      </c>
      <c r="J1163" s="52" t="n">
        <v>50</v>
      </c>
      <c r="K1163" s="52" t="n">
        <v>0</v>
      </c>
      <c r="L1163" s="52" t="n">
        <v>0</v>
      </c>
      <c r="M1163" s="52" t="n">
        <v>0</v>
      </c>
      <c r="N1163" s="53" t="n">
        <f aca="false">D1163*$D$17</f>
        <v>142.5</v>
      </c>
      <c r="O1163" s="53" t="n">
        <f aca="false">E1163*$E$17</f>
        <v>0</v>
      </c>
      <c r="P1163" s="53" t="n">
        <f aca="false">F1163*$F$17</f>
        <v>0</v>
      </c>
      <c r="Q1163" s="53" t="n">
        <f aca="false">G1163*$G$17</f>
        <v>0</v>
      </c>
      <c r="R1163" s="53" t="n">
        <f aca="false">H1163*$H$17</f>
        <v>0</v>
      </c>
      <c r="S1163" s="53" t="n">
        <f aca="false">(N1163/100)*(I1163*$I$17)+(N1163/100)*(J1163*$J$17)</f>
        <v>363.375</v>
      </c>
      <c r="T1163" s="53" t="n">
        <f aca="false">(O1163/100)*(K1163*$K$17)</f>
        <v>0</v>
      </c>
      <c r="U1163" s="53" t="n">
        <f aca="false">(P1163/100)*(K1163*$K$17)+(P1163/100)*(L1163*$L$17)</f>
        <v>0</v>
      </c>
      <c r="V1163" s="53" t="n">
        <f aca="false">(Q1163/100)*(L1163*$L$17)</f>
        <v>0</v>
      </c>
      <c r="W1163" s="53" t="n">
        <f aca="false">(R1163/100)*(K1163*$K$17)+(R1163/100)*(L1163*$L$17)</f>
        <v>0</v>
      </c>
      <c r="X1163" s="53" t="n">
        <f aca="false">N1163+S1163</f>
        <v>505.875</v>
      </c>
      <c r="Y1163" s="53" t="n">
        <f aca="false">O1163+T1163</f>
        <v>0</v>
      </c>
      <c r="Z1163" s="53" t="n">
        <f aca="false">P1163+U1163</f>
        <v>0</v>
      </c>
      <c r="AA1163" s="53" t="n">
        <f aca="false">Q1163+V1163</f>
        <v>0</v>
      </c>
      <c r="AB1163" s="53" t="n">
        <f aca="false">R1163+W1163</f>
        <v>0</v>
      </c>
      <c r="AC1163" s="54" t="n">
        <f aca="false">ROUND(X1163+Y1163+Z1163+AA1163+AB1163,1)</f>
        <v>505.9</v>
      </c>
      <c r="AD1163" s="55" t="n">
        <f aca="false">(ROUND(AC1163-AC1149,1)/AC1149)</f>
        <v>0.137876743139901</v>
      </c>
      <c r="AE1163" s="46" t="s">
        <v>28</v>
      </c>
      <c r="AF1163" s="47"/>
      <c r="AH1163" s="3"/>
    </row>
    <row r="1164" customFormat="false" ht="15" hidden="false" customHeight="false" outlineLevel="0" collapsed="false">
      <c r="A1164" s="56" t="s">
        <v>19</v>
      </c>
      <c r="B1164" s="60" t="s">
        <v>122</v>
      </c>
      <c r="C1164" s="40" t="s">
        <v>53</v>
      </c>
      <c r="D1164" s="41" t="n">
        <v>130</v>
      </c>
      <c r="E1164" s="41" t="n">
        <v>0</v>
      </c>
      <c r="F1164" s="41" t="n">
        <v>0</v>
      </c>
      <c r="G1164" s="41" t="n">
        <v>0</v>
      </c>
      <c r="H1164" s="41" t="n">
        <v>0</v>
      </c>
      <c r="I1164" s="42" t="n">
        <v>60</v>
      </c>
      <c r="J1164" s="42" t="n">
        <v>20</v>
      </c>
      <c r="K1164" s="42" t="n">
        <v>0</v>
      </c>
      <c r="L1164" s="42" t="n">
        <v>0</v>
      </c>
      <c r="M1164" s="42" t="n">
        <v>0</v>
      </c>
      <c r="N1164" s="43" t="n">
        <f aca="false">D1164*$D$3</f>
        <v>169</v>
      </c>
      <c r="O1164" s="43" t="n">
        <f aca="false">E1164*$E$3</f>
        <v>0</v>
      </c>
      <c r="P1164" s="43" t="n">
        <f aca="false">F1164*$F$3</f>
        <v>0</v>
      </c>
      <c r="Q1164" s="43" t="n">
        <f aca="false">G1164*$G$3</f>
        <v>0</v>
      </c>
      <c r="R1164" s="43" t="n">
        <f aca="false">H1164*$H$3</f>
        <v>0</v>
      </c>
      <c r="S1164" s="43" t="n">
        <f aca="false">(N1164/100)*(I1164*$I$3)+(N1164/100)*(J1164*$J$3)</f>
        <v>270.4</v>
      </c>
      <c r="T1164" s="43" t="n">
        <f aca="false">(O1164/100)*(K1164*$K$3)</f>
        <v>0</v>
      </c>
      <c r="U1164" s="43" t="n">
        <f aca="false">(P1164/100)*(K1164*$K$3)+(P1164/100)*(L1164*$L$3)</f>
        <v>0</v>
      </c>
      <c r="V1164" s="43" t="n">
        <f aca="false">(Q1164/100)*(L1164*$L$3)</f>
        <v>0</v>
      </c>
      <c r="W1164" s="43" t="n">
        <f aca="false">(R1164/100)*(K1164*$K$3)+(R1164/100)*(L1164*$L$3)</f>
        <v>0</v>
      </c>
      <c r="X1164" s="43" t="n">
        <f aca="false">N1164+S1164</f>
        <v>439.4</v>
      </c>
      <c r="Y1164" s="43" t="n">
        <f aca="false">O1164+T1164</f>
        <v>0</v>
      </c>
      <c r="Z1164" s="43" t="n">
        <f aca="false">P1164+U1164</f>
        <v>0</v>
      </c>
      <c r="AA1164" s="43" t="n">
        <f aca="false">Q1164+V1164</f>
        <v>0</v>
      </c>
      <c r="AB1164" s="43" t="n">
        <f aca="false">R1164+W1164</f>
        <v>0</v>
      </c>
      <c r="AC1164" s="44" t="n">
        <f aca="false">ROUND(X1164+Y1164+Z1164+AA1164+AB1164,1)</f>
        <v>439.4</v>
      </c>
      <c r="AD1164" s="45"/>
      <c r="AE1164" s="46"/>
      <c r="AF1164" s="47"/>
      <c r="AH1164" s="3"/>
    </row>
    <row r="1165" customFormat="false" ht="15" hidden="false" customHeight="false" outlineLevel="0" collapsed="false">
      <c r="A1165" s="48" t="s">
        <v>29</v>
      </c>
      <c r="B1165" s="61" t="n">
        <v>28</v>
      </c>
      <c r="C1165" s="50" t="s">
        <v>5</v>
      </c>
      <c r="D1165" s="51" t="n">
        <v>130</v>
      </c>
      <c r="E1165" s="51" t="n">
        <v>0</v>
      </c>
      <c r="F1165" s="51" t="n">
        <v>0</v>
      </c>
      <c r="G1165" s="51" t="n">
        <v>0</v>
      </c>
      <c r="H1165" s="51" t="n">
        <v>0</v>
      </c>
      <c r="I1165" s="52" t="n">
        <v>70</v>
      </c>
      <c r="J1165" s="52" t="n">
        <v>30</v>
      </c>
      <c r="K1165" s="52" t="n">
        <v>0</v>
      </c>
      <c r="L1165" s="52" t="n">
        <v>0</v>
      </c>
      <c r="M1165" s="52" t="n">
        <v>0</v>
      </c>
      <c r="N1165" s="53" t="n">
        <f aca="false">D1165*$D$4</f>
        <v>162.5</v>
      </c>
      <c r="O1165" s="53" t="n">
        <f aca="false">E1165*$E$4</f>
        <v>0</v>
      </c>
      <c r="P1165" s="53" t="n">
        <f aca="false">F1165*$F$4</f>
        <v>0</v>
      </c>
      <c r="Q1165" s="53" t="n">
        <f aca="false">G1165*$G$4</f>
        <v>0</v>
      </c>
      <c r="R1165" s="53" t="n">
        <f aca="false">H1165*$H$4</f>
        <v>0</v>
      </c>
      <c r="S1165" s="53" t="n">
        <f aca="false">(N1165/100)*(I1165*$I$4)+(N1165/100)*(J1165*$J$4)</f>
        <v>325</v>
      </c>
      <c r="T1165" s="53" t="n">
        <f aca="false">(O1165/100)*(K1165*$K$4)</f>
        <v>0</v>
      </c>
      <c r="U1165" s="53" t="n">
        <f aca="false">(P1165/100)*(K1165*$K$4)+(P1165/100)*(L1165*$L$4)</f>
        <v>0</v>
      </c>
      <c r="V1165" s="53" t="n">
        <f aca="false">(Q1165/100)*(L1165*$L$4)</f>
        <v>0</v>
      </c>
      <c r="W1165" s="53" t="n">
        <f aca="false">(R1165/100)*(K1165*$K$4)+(R1165/100)*(L1165*$L$4)</f>
        <v>0</v>
      </c>
      <c r="X1165" s="53" t="n">
        <f aca="false">N1165+S1165</f>
        <v>487.5</v>
      </c>
      <c r="Y1165" s="53" t="n">
        <f aca="false">O1165+T1165</f>
        <v>0</v>
      </c>
      <c r="Z1165" s="53" t="n">
        <f aca="false">P1165+U1165</f>
        <v>0</v>
      </c>
      <c r="AA1165" s="53" t="n">
        <f aca="false">Q1165+V1165</f>
        <v>0</v>
      </c>
      <c r="AB1165" s="53" t="n">
        <f aca="false">R1165+W1165</f>
        <v>0</v>
      </c>
      <c r="AC1165" s="54" t="n">
        <f aca="false">ROUND(X1165+Y1165+Z1165+AA1165+AB1165,1)</f>
        <v>487.5</v>
      </c>
      <c r="AD1165" s="55" t="n">
        <f aca="false">(ROUND(AC1165-AC1164,1)/AC1164)</f>
        <v>0.109467455621302</v>
      </c>
      <c r="AE1165" s="46"/>
      <c r="AF1165" s="47"/>
      <c r="AH1165" s="3"/>
    </row>
    <row r="1166" customFormat="false" ht="15" hidden="false" customHeight="false" outlineLevel="0" collapsed="false">
      <c r="A1166" s="48" t="s">
        <v>30</v>
      </c>
      <c r="B1166" s="61" t="n">
        <v>14</v>
      </c>
      <c r="C1166" s="50" t="s">
        <v>6</v>
      </c>
      <c r="D1166" s="51" t="n">
        <v>130</v>
      </c>
      <c r="E1166" s="51" t="n">
        <v>0</v>
      </c>
      <c r="F1166" s="51" t="n">
        <v>0</v>
      </c>
      <c r="G1166" s="51" t="n">
        <v>0</v>
      </c>
      <c r="H1166" s="51" t="n">
        <v>0</v>
      </c>
      <c r="I1166" s="52" t="n">
        <v>60</v>
      </c>
      <c r="J1166" s="52" t="n">
        <v>20</v>
      </c>
      <c r="K1166" s="52" t="n">
        <v>0</v>
      </c>
      <c r="L1166" s="52" t="n">
        <v>0</v>
      </c>
      <c r="M1166" s="52" t="n">
        <v>0</v>
      </c>
      <c r="N1166" s="53" t="n">
        <f aca="false">D1166*$D$5</f>
        <v>169</v>
      </c>
      <c r="O1166" s="53" t="n">
        <f aca="false">E1166*$E$5</f>
        <v>0</v>
      </c>
      <c r="P1166" s="53" t="n">
        <f aca="false">F1166*$F$5</f>
        <v>0</v>
      </c>
      <c r="Q1166" s="53" t="n">
        <f aca="false">G1166*$G$5</f>
        <v>0</v>
      </c>
      <c r="R1166" s="53" t="n">
        <f aca="false">H1166*$H$5</f>
        <v>0</v>
      </c>
      <c r="S1166" s="53" t="n">
        <f aca="false">(N1166/100)*(I1166*$I$5)+(N1166/100)*(J1166*$J$5)</f>
        <v>270.4</v>
      </c>
      <c r="T1166" s="53" t="n">
        <f aca="false">(O1166/100)*(K1166*$K$5)</f>
        <v>0</v>
      </c>
      <c r="U1166" s="53" t="n">
        <f aca="false">(P1166/100)*(K1166*$K$5)+(P1166/100)*(L1166*$L$5)</f>
        <v>0</v>
      </c>
      <c r="V1166" s="53" t="n">
        <f aca="false">(Q1166/100)*(L1166*$L$5)</f>
        <v>0</v>
      </c>
      <c r="W1166" s="53" t="n">
        <f aca="false">(R1166/100)*(K1166*$K$5)+(R1166/100)*(L1166*$L$5)</f>
        <v>0</v>
      </c>
      <c r="X1166" s="53" t="n">
        <f aca="false">N1166+S1166</f>
        <v>439.4</v>
      </c>
      <c r="Y1166" s="53" t="n">
        <f aca="false">O1166+T1166</f>
        <v>0</v>
      </c>
      <c r="Z1166" s="53" t="n">
        <f aca="false">P1166+U1166</f>
        <v>0</v>
      </c>
      <c r="AA1166" s="53" t="n">
        <f aca="false">Q1166+V1166</f>
        <v>0</v>
      </c>
      <c r="AB1166" s="53" t="n">
        <f aca="false">R1166+W1166</f>
        <v>0</v>
      </c>
      <c r="AC1166" s="54" t="n">
        <f aca="false">ROUND(X1166+Y1166+Z1166+AA1166+AB1166,1)</f>
        <v>439.4</v>
      </c>
      <c r="AD1166" s="55" t="n">
        <f aca="false">(ROUND(AC1166-AC1164,1)/AC1164)</f>
        <v>0</v>
      </c>
      <c r="AE1166" s="46"/>
      <c r="AF1166" s="47"/>
      <c r="AH1166" s="3"/>
    </row>
    <row r="1167" customFormat="false" ht="15" hidden="false" customHeight="false" outlineLevel="0" collapsed="false">
      <c r="A1167" s="48" t="s">
        <v>31</v>
      </c>
      <c r="B1167" s="61" t="n">
        <v>0</v>
      </c>
      <c r="C1167" s="50" t="s">
        <v>7</v>
      </c>
      <c r="D1167" s="51" t="n">
        <v>130</v>
      </c>
      <c r="E1167" s="51" t="n">
        <v>0</v>
      </c>
      <c r="F1167" s="51" t="n">
        <v>0</v>
      </c>
      <c r="G1167" s="51" t="n">
        <v>0</v>
      </c>
      <c r="H1167" s="51" t="n">
        <v>0</v>
      </c>
      <c r="I1167" s="52" t="n">
        <v>60</v>
      </c>
      <c r="J1167" s="52" t="n">
        <v>20</v>
      </c>
      <c r="K1167" s="52" t="n">
        <v>0</v>
      </c>
      <c r="L1167" s="52" t="n">
        <v>0</v>
      </c>
      <c r="M1167" s="52" t="n">
        <v>0</v>
      </c>
      <c r="N1167" s="53" t="n">
        <f aca="false">D1167*$D$6</f>
        <v>169</v>
      </c>
      <c r="O1167" s="53" t="n">
        <f aca="false">E1167*$E$6</f>
        <v>0</v>
      </c>
      <c r="P1167" s="53" t="n">
        <f aca="false">F1167*$F$6</f>
        <v>0</v>
      </c>
      <c r="Q1167" s="53" t="n">
        <f aca="false">G1167*$G$6</f>
        <v>0</v>
      </c>
      <c r="R1167" s="53" t="n">
        <f aca="false">H1167*$H$6</f>
        <v>0</v>
      </c>
      <c r="S1167" s="53" t="n">
        <f aca="false">(N1167/100)*(I1167*$I$6)+(N1167/100)*(J1167*$J$6)</f>
        <v>270.4</v>
      </c>
      <c r="T1167" s="53" t="n">
        <f aca="false">(O1167/100)*(K1167*$K$6)</f>
        <v>0</v>
      </c>
      <c r="U1167" s="53" t="n">
        <f aca="false">(P1167/100)*(K1167*$K$6)+(P1167/100)*(L1167*$L$6)</f>
        <v>0</v>
      </c>
      <c r="V1167" s="53" t="n">
        <f aca="false">(Q1167/100)*(L1167*$L$6)</f>
        <v>0</v>
      </c>
      <c r="W1167" s="53" t="n">
        <f aca="false">(R1167/100)*(K1167*$K$6)+(R1167/100)*(L1167*$L$6)</f>
        <v>0</v>
      </c>
      <c r="X1167" s="53" t="n">
        <f aca="false">N1167+S1167</f>
        <v>439.4</v>
      </c>
      <c r="Y1167" s="53" t="n">
        <f aca="false">O1167+T1167</f>
        <v>0</v>
      </c>
      <c r="Z1167" s="53" t="n">
        <f aca="false">P1167+U1167</f>
        <v>0</v>
      </c>
      <c r="AA1167" s="53" t="n">
        <f aca="false">Q1167+V1167</f>
        <v>0</v>
      </c>
      <c r="AB1167" s="53" t="n">
        <f aca="false">R1167+W1167</f>
        <v>0</v>
      </c>
      <c r="AC1167" s="54" t="n">
        <f aca="false">ROUND(X1167+Y1167+Z1167+AA1167+AB1167,1)</f>
        <v>439.4</v>
      </c>
      <c r="AD1167" s="55" t="n">
        <f aca="false">(ROUND(AC1167-AC1164,1)/AC1164)</f>
        <v>0</v>
      </c>
      <c r="AE1167" s="46"/>
      <c r="AF1167" s="47"/>
      <c r="AH1167" s="3"/>
    </row>
    <row r="1168" customFormat="false" ht="15" hidden="false" customHeight="false" outlineLevel="0" collapsed="false">
      <c r="A1168" s="48" t="s">
        <v>32</v>
      </c>
      <c r="B1168" s="61" t="n">
        <v>0</v>
      </c>
      <c r="C1168" s="50" t="s">
        <v>8</v>
      </c>
      <c r="D1168" s="51" t="n">
        <v>130</v>
      </c>
      <c r="E1168" s="51" t="n">
        <v>0</v>
      </c>
      <c r="F1168" s="51" t="n">
        <v>0</v>
      </c>
      <c r="G1168" s="51" t="n">
        <v>0</v>
      </c>
      <c r="H1168" s="51" t="n">
        <v>0</v>
      </c>
      <c r="I1168" s="52" t="n">
        <v>60</v>
      </c>
      <c r="J1168" s="52" t="n">
        <v>20</v>
      </c>
      <c r="K1168" s="52" t="n">
        <v>0</v>
      </c>
      <c r="L1168" s="52" t="n">
        <v>0</v>
      </c>
      <c r="M1168" s="52" t="n">
        <v>0</v>
      </c>
      <c r="N1168" s="53" t="n">
        <f aca="false">D1168*$D$7</f>
        <v>169</v>
      </c>
      <c r="O1168" s="53" t="n">
        <f aca="false">E1168*$E$7</f>
        <v>0</v>
      </c>
      <c r="P1168" s="53" t="n">
        <f aca="false">F1168*$F$7</f>
        <v>0</v>
      </c>
      <c r="Q1168" s="53" t="n">
        <f aca="false">G1168*$G$7</f>
        <v>0</v>
      </c>
      <c r="R1168" s="53" t="n">
        <f aca="false">H1168*$H$7</f>
        <v>0</v>
      </c>
      <c r="S1168" s="53" t="n">
        <f aca="false">(N1168/100)*(I1168*$I$7)+(N1168/100)*(J1168*$J$7)</f>
        <v>270.4</v>
      </c>
      <c r="T1168" s="53" t="n">
        <f aca="false">(O1168/100)*(K1168*$K$7)</f>
        <v>0</v>
      </c>
      <c r="U1168" s="53" t="n">
        <f aca="false">(P1168/100)*(K1168*$K$7)+(P1168/100)*(L1168*$L$7)</f>
        <v>0</v>
      </c>
      <c r="V1168" s="53" t="n">
        <f aca="false">(Q1168/100)*(L1168*$L$7)</f>
        <v>0</v>
      </c>
      <c r="W1168" s="53" t="n">
        <f aca="false">(R1168/100)*(K1168*$K$7)+(R1168/100)*(L1168*$L$7)</f>
        <v>0</v>
      </c>
      <c r="X1168" s="53" t="n">
        <f aca="false">N1168+S1168</f>
        <v>439.4</v>
      </c>
      <c r="Y1168" s="53" t="n">
        <f aca="false">O1168+T1168</f>
        <v>0</v>
      </c>
      <c r="Z1168" s="53" t="n">
        <f aca="false">P1168+U1168</f>
        <v>0</v>
      </c>
      <c r="AA1168" s="53" t="n">
        <f aca="false">Q1168+V1168</f>
        <v>0</v>
      </c>
      <c r="AB1168" s="53" t="n">
        <f aca="false">R1168+W1168</f>
        <v>0</v>
      </c>
      <c r="AC1168" s="54" t="n">
        <f aca="false">ROUND(X1168+Y1168+Z1168+AA1168+AB1168,1)</f>
        <v>439.4</v>
      </c>
      <c r="AD1168" s="55" t="n">
        <f aca="false">(ROUND(AC1168-AC1164,1)/AC1164)</f>
        <v>0</v>
      </c>
      <c r="AE1168" s="46"/>
      <c r="AF1168" s="47"/>
      <c r="AH1168" s="3"/>
    </row>
    <row r="1169" customFormat="false" ht="15" hidden="false" customHeight="false" outlineLevel="0" collapsed="false">
      <c r="A1169" s="48" t="s">
        <v>33</v>
      </c>
      <c r="B1169" s="61"/>
      <c r="C1169" s="50" t="s">
        <v>9</v>
      </c>
      <c r="D1169" s="51" t="n">
        <v>130</v>
      </c>
      <c r="E1169" s="51" t="n">
        <v>0</v>
      </c>
      <c r="F1169" s="51" t="n">
        <v>0</v>
      </c>
      <c r="G1169" s="51" t="n">
        <v>0</v>
      </c>
      <c r="H1169" s="51" t="n">
        <v>0</v>
      </c>
      <c r="I1169" s="52" t="n">
        <v>60</v>
      </c>
      <c r="J1169" s="52" t="n">
        <v>20</v>
      </c>
      <c r="K1169" s="52" t="n">
        <v>0</v>
      </c>
      <c r="L1169" s="52" t="n">
        <v>0</v>
      </c>
      <c r="M1169" s="52" t="n">
        <v>0</v>
      </c>
      <c r="N1169" s="53" t="n">
        <f aca="false">D1169*$D$8</f>
        <v>169</v>
      </c>
      <c r="O1169" s="53" t="n">
        <f aca="false">E1169*$E$8</f>
        <v>0</v>
      </c>
      <c r="P1169" s="53" t="n">
        <f aca="false">F1169*$F$8</f>
        <v>0</v>
      </c>
      <c r="Q1169" s="53" t="n">
        <f aca="false">G1169*$G$8</f>
        <v>0</v>
      </c>
      <c r="R1169" s="53" t="n">
        <f aca="false">H1169*$H$8</f>
        <v>0</v>
      </c>
      <c r="S1169" s="53" t="n">
        <f aca="false">(N1169/100)*(I1169*$I$8)+(N1169/100)*(J1169*$J$8)</f>
        <v>270.4</v>
      </c>
      <c r="T1169" s="53" t="n">
        <f aca="false">(O1169/100)*(K1169*$K$8)</f>
        <v>0</v>
      </c>
      <c r="U1169" s="53" t="n">
        <f aca="false">(P1169/100)*(K1169*$K$8)+(P1169/100)*(L1169*$L$8)</f>
        <v>0</v>
      </c>
      <c r="V1169" s="53" t="n">
        <f aca="false">(Q1169/100)*(L1169*$L$8)</f>
        <v>0</v>
      </c>
      <c r="W1169" s="53" t="n">
        <f aca="false">(R1169/100)*(K1169*$K$8)+(R1169/100)*(L1169*$L$8)</f>
        <v>0</v>
      </c>
      <c r="X1169" s="53" t="n">
        <f aca="false">N1169+S1169</f>
        <v>439.4</v>
      </c>
      <c r="Y1169" s="53" t="n">
        <f aca="false">O1169+T1169</f>
        <v>0</v>
      </c>
      <c r="Z1169" s="53" t="n">
        <f aca="false">P1169+U1169</f>
        <v>0</v>
      </c>
      <c r="AA1169" s="53" t="n">
        <f aca="false">Q1169+V1169</f>
        <v>0</v>
      </c>
      <c r="AB1169" s="53" t="n">
        <f aca="false">R1169+W1169</f>
        <v>0</v>
      </c>
      <c r="AC1169" s="54" t="n">
        <f aca="false">ROUND(X1169+Y1169+Z1169+AA1169+AB1169,1)</f>
        <v>439.4</v>
      </c>
      <c r="AD1169" s="55" t="n">
        <f aca="false">(ROUND(AC1169-AC1164,1)/AC1164)</f>
        <v>0</v>
      </c>
      <c r="AE1169" s="46"/>
      <c r="AF1169" s="47"/>
      <c r="AH1169" s="3"/>
    </row>
    <row r="1170" customFormat="false" ht="15" hidden="false" customHeight="false" outlineLevel="0" collapsed="false">
      <c r="A1170" s="48" t="s">
        <v>34</v>
      </c>
      <c r="B1170" s="61"/>
      <c r="C1170" s="50" t="s">
        <v>10</v>
      </c>
      <c r="D1170" s="51" t="n">
        <v>65</v>
      </c>
      <c r="E1170" s="51" t="n">
        <v>130</v>
      </c>
      <c r="F1170" s="51" t="n">
        <v>0</v>
      </c>
      <c r="G1170" s="51" t="n">
        <v>0</v>
      </c>
      <c r="H1170" s="51" t="n">
        <v>0</v>
      </c>
      <c r="I1170" s="52" t="n">
        <v>60</v>
      </c>
      <c r="J1170" s="52" t="n">
        <v>20</v>
      </c>
      <c r="K1170" s="52" t="n">
        <v>85</v>
      </c>
      <c r="L1170" s="52" t="n">
        <v>0</v>
      </c>
      <c r="M1170" s="52" t="n">
        <v>0</v>
      </c>
      <c r="N1170" s="53" t="n">
        <f aca="false">D1170*$D$9</f>
        <v>81.25</v>
      </c>
      <c r="O1170" s="53" t="n">
        <f aca="false">E1170*$E$9</f>
        <v>162.5</v>
      </c>
      <c r="P1170" s="53" t="n">
        <f aca="false">F1170*$F$9</f>
        <v>0</v>
      </c>
      <c r="Q1170" s="53" t="n">
        <f aca="false">G1170*$G$9</f>
        <v>0</v>
      </c>
      <c r="R1170" s="53" t="n">
        <f aca="false">H1170*$H$9</f>
        <v>0</v>
      </c>
      <c r="S1170" s="53" t="n">
        <f aca="false">(N1170/100)*(I1170*$I$9)+(N1170/100)*(J1170*$J$9)</f>
        <v>65</v>
      </c>
      <c r="T1170" s="53" t="n">
        <f aca="false">(O1170/100)*(K1170*$K$9)</f>
        <v>193.375</v>
      </c>
      <c r="U1170" s="53" t="n">
        <f aca="false">(P1170/100)*(K1170*$K$9)+(P1170/100)*(L1170*$L$9)</f>
        <v>0</v>
      </c>
      <c r="V1170" s="53" t="n">
        <f aca="false">(Q1170/100)*(L1170*$L$9)</f>
        <v>0</v>
      </c>
      <c r="W1170" s="53" t="n">
        <f aca="false">(R1170/100)*(K1170*$K$9)+(R1170/100)*(L1170*$L$9)</f>
        <v>0</v>
      </c>
      <c r="X1170" s="53" t="n">
        <f aca="false">N1170+S1170</f>
        <v>146.25</v>
      </c>
      <c r="Y1170" s="53" t="n">
        <f aca="false">O1170+T1170</f>
        <v>355.875</v>
      </c>
      <c r="Z1170" s="53" t="n">
        <f aca="false">P1170+U1170</f>
        <v>0</v>
      </c>
      <c r="AA1170" s="53" t="n">
        <f aca="false">Q1170+V1170</f>
        <v>0</v>
      </c>
      <c r="AB1170" s="53" t="n">
        <f aca="false">R1170+W1170</f>
        <v>0</v>
      </c>
      <c r="AC1170" s="54" t="n">
        <f aca="false">ROUND(X1170+Y1170+Z1170+AA1170+AB1170,1)</f>
        <v>502.1</v>
      </c>
      <c r="AD1170" s="55" t="n">
        <f aca="false">(ROUND(AC1170-AC1164,1)/AC1164)</f>
        <v>0.142694583522986</v>
      </c>
      <c r="AE1170" s="46"/>
      <c r="AF1170" s="47"/>
      <c r="AH1170" s="3"/>
    </row>
    <row r="1171" customFormat="false" ht="15" hidden="false" customHeight="false" outlineLevel="0" collapsed="false">
      <c r="A1171" s="48" t="s">
        <v>35</v>
      </c>
      <c r="B1171" s="61"/>
      <c r="C1171" s="50" t="s">
        <v>11</v>
      </c>
      <c r="D1171" s="51" t="n">
        <v>65</v>
      </c>
      <c r="E1171" s="51" t="n">
        <v>0</v>
      </c>
      <c r="F1171" s="51" t="n">
        <v>130</v>
      </c>
      <c r="G1171" s="51" t="n">
        <v>0</v>
      </c>
      <c r="H1171" s="51" t="n">
        <v>0</v>
      </c>
      <c r="I1171" s="52" t="n">
        <v>60</v>
      </c>
      <c r="J1171" s="52" t="n">
        <v>20</v>
      </c>
      <c r="K1171" s="52" t="n">
        <v>42.5</v>
      </c>
      <c r="L1171" s="52" t="n">
        <v>42.5</v>
      </c>
      <c r="M1171" s="52" t="n">
        <v>0</v>
      </c>
      <c r="N1171" s="53" t="n">
        <f aca="false">D1171*$D$10</f>
        <v>81.25</v>
      </c>
      <c r="O1171" s="53" t="n">
        <f aca="false">E1171*$E$10</f>
        <v>0</v>
      </c>
      <c r="P1171" s="53" t="n">
        <f aca="false">F1171*$F$10</f>
        <v>162.5</v>
      </c>
      <c r="Q1171" s="53" t="n">
        <f aca="false">G1171*$G$10</f>
        <v>0</v>
      </c>
      <c r="R1171" s="53" t="n">
        <f aca="false">H1171*$H$10</f>
        <v>0</v>
      </c>
      <c r="S1171" s="53" t="n">
        <f aca="false">(N1171/100)*(I1171*$I$10)+(N1171/100)*(J1171*$J$10)</f>
        <v>65</v>
      </c>
      <c r="T1171" s="53" t="n">
        <f aca="false">(O1171/100)*(K1171*$J$10)</f>
        <v>0</v>
      </c>
      <c r="U1171" s="53" t="n">
        <f aca="false">(P1171/100)*(K1171*$K$10)+(P1171/100)*(L1171*$L$10)</f>
        <v>193.375</v>
      </c>
      <c r="V1171" s="53" t="n">
        <f aca="false">(Q1171/100)*(L1171*$L$10)</f>
        <v>0</v>
      </c>
      <c r="W1171" s="53" t="n">
        <f aca="false">(R1171/100)*(K1171*$K$10)+(R1171/100)*(L1171*$L$10)</f>
        <v>0</v>
      </c>
      <c r="X1171" s="53" t="n">
        <f aca="false">N1171+S1171</f>
        <v>146.25</v>
      </c>
      <c r="Y1171" s="53" t="n">
        <f aca="false">O1171+T1171</f>
        <v>0</v>
      </c>
      <c r="Z1171" s="53" t="n">
        <f aca="false">P1171+U1171</f>
        <v>355.875</v>
      </c>
      <c r="AA1171" s="53" t="n">
        <f aca="false">Q1171+V1171</f>
        <v>0</v>
      </c>
      <c r="AB1171" s="53" t="n">
        <f aca="false">R1171+W1171</f>
        <v>0</v>
      </c>
      <c r="AC1171" s="54" t="n">
        <f aca="false">ROUND(X1171+Y1171+Z1171+AA1171+AB1171,1)</f>
        <v>502.1</v>
      </c>
      <c r="AD1171" s="55" t="n">
        <f aca="false">(ROUND(AC1171-AC1164,1)/AC1164)</f>
        <v>0.142694583522986</v>
      </c>
      <c r="AE1171" s="46"/>
      <c r="AF1171" s="47"/>
      <c r="AH1171" s="3"/>
    </row>
    <row r="1172" customFormat="false" ht="15" hidden="false" customHeight="false" outlineLevel="0" collapsed="false">
      <c r="A1172" s="48" t="s">
        <v>36</v>
      </c>
      <c r="B1172" s="61"/>
      <c r="C1172" s="50" t="s">
        <v>12</v>
      </c>
      <c r="D1172" s="51" t="n">
        <v>65</v>
      </c>
      <c r="E1172" s="51" t="n">
        <v>0</v>
      </c>
      <c r="F1172" s="51" t="n">
        <v>0</v>
      </c>
      <c r="G1172" s="51" t="n">
        <v>130</v>
      </c>
      <c r="H1172" s="51" t="n">
        <v>0</v>
      </c>
      <c r="I1172" s="52" t="n">
        <v>60</v>
      </c>
      <c r="J1172" s="52" t="n">
        <v>20</v>
      </c>
      <c r="K1172" s="52" t="n">
        <v>0</v>
      </c>
      <c r="L1172" s="52" t="n">
        <v>85</v>
      </c>
      <c r="M1172" s="52" t="n">
        <v>0</v>
      </c>
      <c r="N1172" s="53" t="n">
        <f aca="false">D1172*$D$11</f>
        <v>81.25</v>
      </c>
      <c r="O1172" s="53" t="n">
        <f aca="false">E1172*$E$11</f>
        <v>0</v>
      </c>
      <c r="P1172" s="53" t="n">
        <f aca="false">F1172*$F$11</f>
        <v>0</v>
      </c>
      <c r="Q1172" s="53" t="n">
        <f aca="false">G1172*$G$11</f>
        <v>162.5</v>
      </c>
      <c r="R1172" s="53" t="n">
        <f aca="false">H1172*$H$11</f>
        <v>0</v>
      </c>
      <c r="S1172" s="53" t="n">
        <f aca="false">(N1172/100)*(I1172*$I$11)+(N1172/100)*(J1172*$J$11)</f>
        <v>65</v>
      </c>
      <c r="T1172" s="53" t="n">
        <f aca="false">(O1172/100)*(K1172*$K$11)</f>
        <v>0</v>
      </c>
      <c r="U1172" s="53" t="n">
        <f aca="false">(P1172/100)*(K1172*$K$11)+(P1172/100)*(L1172*$L$11)</f>
        <v>0</v>
      </c>
      <c r="V1172" s="53" t="n">
        <f aca="false">(Q1172/100)*(L1172*$L$11)</f>
        <v>193.375</v>
      </c>
      <c r="W1172" s="53" t="n">
        <f aca="false">(R1172/100)*(K1172*$K$11)+(R1172/100)*(L1172*$L$11)</f>
        <v>0</v>
      </c>
      <c r="X1172" s="53" t="n">
        <f aca="false">N1172+S1172</f>
        <v>146.25</v>
      </c>
      <c r="Y1172" s="53" t="n">
        <f aca="false">O1172+T1172</f>
        <v>0</v>
      </c>
      <c r="Z1172" s="53" t="n">
        <f aca="false">P1172+U1172</f>
        <v>0</v>
      </c>
      <c r="AA1172" s="53" t="n">
        <f aca="false">Q1172+V1172</f>
        <v>355.875</v>
      </c>
      <c r="AB1172" s="53" t="n">
        <f aca="false">R1172+W1172</f>
        <v>0</v>
      </c>
      <c r="AC1172" s="54" t="n">
        <f aca="false">ROUND(X1172+Y1172+Z1172+AA1172+AB1172,1)</f>
        <v>502.1</v>
      </c>
      <c r="AD1172" s="55" t="n">
        <f aca="false">(ROUND(AC1172-AC1164,1)/AC1164)</f>
        <v>0.142694583522986</v>
      </c>
      <c r="AE1172" s="46"/>
      <c r="AF1172" s="47"/>
      <c r="AH1172" s="3"/>
    </row>
    <row r="1173" customFormat="false" ht="15" hidden="false" customHeight="false" outlineLevel="0" collapsed="false">
      <c r="A1173" s="48" t="s">
        <v>37</v>
      </c>
      <c r="B1173" s="61"/>
      <c r="C1173" s="50" t="s">
        <v>13</v>
      </c>
      <c r="D1173" s="51" t="n">
        <v>65</v>
      </c>
      <c r="E1173" s="51" t="n">
        <v>0</v>
      </c>
      <c r="F1173" s="51" t="n">
        <v>0</v>
      </c>
      <c r="G1173" s="51" t="n">
        <v>0</v>
      </c>
      <c r="H1173" s="51" t="n">
        <v>130</v>
      </c>
      <c r="I1173" s="52" t="n">
        <v>60</v>
      </c>
      <c r="J1173" s="52" t="n">
        <v>20</v>
      </c>
      <c r="K1173" s="52" t="n">
        <v>42.5</v>
      </c>
      <c r="L1173" s="52" t="n">
        <v>42.5</v>
      </c>
      <c r="M1173" s="52" t="n">
        <v>0</v>
      </c>
      <c r="N1173" s="53" t="n">
        <f aca="false">D1173*$D$12</f>
        <v>81.25</v>
      </c>
      <c r="O1173" s="53" t="n">
        <f aca="false">E1173*$E$12</f>
        <v>0</v>
      </c>
      <c r="P1173" s="53" t="n">
        <f aca="false">F1173*$F$12</f>
        <v>0</v>
      </c>
      <c r="Q1173" s="53" t="n">
        <f aca="false">G1173*$G$12</f>
        <v>0</v>
      </c>
      <c r="R1173" s="53" t="n">
        <f aca="false">H1173*$H$12</f>
        <v>162.5</v>
      </c>
      <c r="S1173" s="53" t="n">
        <f aca="false">(N1173/100)*(I1173*$I$12)+(N1173/100)*(J1173*$J$12)</f>
        <v>65</v>
      </c>
      <c r="T1173" s="53" t="n">
        <f aca="false">(O1173/100)*(K1173*$K$12)</f>
        <v>0</v>
      </c>
      <c r="U1173" s="53" t="n">
        <f aca="false">(P1173/100)*(K1173*$K$12)+(P1173/100)*(L1173*$L$12)</f>
        <v>0</v>
      </c>
      <c r="V1173" s="53" t="n">
        <f aca="false">(Q1173/100)*(L1173*$L$12)</f>
        <v>0</v>
      </c>
      <c r="W1173" s="53" t="n">
        <f aca="false">(R1173/100)*(K1173*$K$12)+(R1173/100)*(L1173*$L$12)</f>
        <v>193.375</v>
      </c>
      <c r="X1173" s="53" t="n">
        <f aca="false">N1173+S1173</f>
        <v>146.25</v>
      </c>
      <c r="Y1173" s="53" t="n">
        <f aca="false">O1173+T1173</f>
        <v>0</v>
      </c>
      <c r="Z1173" s="53" t="n">
        <f aca="false">P1173+U1173</f>
        <v>0</v>
      </c>
      <c r="AA1173" s="53" t="n">
        <f aca="false">Q1173+V1173</f>
        <v>0</v>
      </c>
      <c r="AB1173" s="53" t="n">
        <f aca="false">R1173+W1173</f>
        <v>355.875</v>
      </c>
      <c r="AC1173" s="54" t="n">
        <f aca="false">ROUND(X1173+Y1173+Z1173+AA1173+AB1173,1)</f>
        <v>502.1</v>
      </c>
      <c r="AD1173" s="55" t="n">
        <f aca="false">(ROUND(AC1173-AC1164,1)/AC1164)</f>
        <v>0.142694583522986</v>
      </c>
      <c r="AE1173" s="46"/>
      <c r="AF1173" s="47"/>
      <c r="AH1173" s="3"/>
    </row>
    <row r="1174" customFormat="false" ht="15" hidden="false" customHeight="false" outlineLevel="0" collapsed="false">
      <c r="A1174" s="48" t="s">
        <v>38</v>
      </c>
      <c r="B1174" s="61"/>
      <c r="C1174" s="50" t="s">
        <v>14</v>
      </c>
      <c r="D1174" s="51" t="n">
        <v>130</v>
      </c>
      <c r="E1174" s="51" t="n">
        <v>0</v>
      </c>
      <c r="F1174" s="51" t="n">
        <v>0</v>
      </c>
      <c r="G1174" s="51" t="n">
        <v>0</v>
      </c>
      <c r="H1174" s="51" t="n">
        <v>0</v>
      </c>
      <c r="I1174" s="52" t="n">
        <v>60</v>
      </c>
      <c r="J1174" s="52" t="n">
        <v>20</v>
      </c>
      <c r="K1174" s="52" t="n">
        <v>0</v>
      </c>
      <c r="L1174" s="52" t="n">
        <v>0</v>
      </c>
      <c r="M1174" s="52" t="n">
        <v>70</v>
      </c>
      <c r="N1174" s="53" t="n">
        <f aca="false">D1174*$D$13</f>
        <v>162.5</v>
      </c>
      <c r="O1174" s="53" t="n">
        <f aca="false">E1174*$E$13</f>
        <v>0</v>
      </c>
      <c r="P1174" s="53" t="n">
        <f aca="false">F1174*$F$13</f>
        <v>0</v>
      </c>
      <c r="Q1174" s="53" t="n">
        <f aca="false">G1174*$G$13</f>
        <v>0</v>
      </c>
      <c r="R1174" s="53" t="n">
        <f aca="false">H1174*$H$13</f>
        <v>0</v>
      </c>
      <c r="S1174" s="53" t="n">
        <f aca="false">(N1174/100)*(I1174*$I$13)+(N1174/100)*(J1174*$J$13)+(N1174/100)*(M1174*$M$13)</f>
        <v>357.5</v>
      </c>
      <c r="T1174" s="53" t="n">
        <f aca="false">(O1174/100)*(K1174*$K$13)+(O1174/100)*(M1174*$M$13)</f>
        <v>0</v>
      </c>
      <c r="U1174" s="53" t="n">
        <f aca="false">(P1174/100)*(K1174*$K$13)+(P1174/100)*(L1174*$L$13)+(P1174/100)*(M1174*$M$13)</f>
        <v>0</v>
      </c>
      <c r="V1174" s="53" t="n">
        <f aca="false">(Q1174/100)*(L1174*$L$13)+(Q1174/100)*(M1174*$M$13)</f>
        <v>0</v>
      </c>
      <c r="W1174" s="53" t="n">
        <f aca="false">(R1174/100)*(K1174*$K$13)+(R1174/100)*(L1174*$L$13)+(R1174/100)*(M1174*$M$13)</f>
        <v>0</v>
      </c>
      <c r="X1174" s="53" t="n">
        <f aca="false">N1174+S1174</f>
        <v>520</v>
      </c>
      <c r="Y1174" s="53" t="n">
        <f aca="false">O1174+T1174</f>
        <v>0</v>
      </c>
      <c r="Z1174" s="53" t="n">
        <f aca="false">P1174+U1174</f>
        <v>0</v>
      </c>
      <c r="AA1174" s="53" t="n">
        <f aca="false">Q1174+V1174</f>
        <v>0</v>
      </c>
      <c r="AB1174" s="53" t="n">
        <f aca="false">R1174+W1174</f>
        <v>0</v>
      </c>
      <c r="AC1174" s="54" t="n">
        <f aca="false">ROUND(X1174+Y1174+Z1174+AA1174+AB1174,1)</f>
        <v>520</v>
      </c>
      <c r="AD1174" s="55" t="n">
        <f aca="false">(ROUND(AC1174-AC1164,1)/AC1164)</f>
        <v>0.183431952662722</v>
      </c>
      <c r="AE1174" s="46"/>
      <c r="AF1174" s="47"/>
      <c r="AH1174" s="3"/>
    </row>
    <row r="1175" customFormat="false" ht="15" hidden="false" customHeight="false" outlineLevel="0" collapsed="false">
      <c r="A1175" s="48" t="s">
        <v>39</v>
      </c>
      <c r="B1175" s="61"/>
      <c r="C1175" s="50" t="s">
        <v>15</v>
      </c>
      <c r="D1175" s="51" t="n">
        <v>130</v>
      </c>
      <c r="E1175" s="51" t="n">
        <v>0</v>
      </c>
      <c r="F1175" s="51" t="n">
        <v>0</v>
      </c>
      <c r="G1175" s="51" t="n">
        <v>0</v>
      </c>
      <c r="H1175" s="51" t="n">
        <v>0</v>
      </c>
      <c r="I1175" s="52" t="n">
        <v>60</v>
      </c>
      <c r="J1175" s="52" t="n">
        <v>20</v>
      </c>
      <c r="K1175" s="52" t="n">
        <v>70</v>
      </c>
      <c r="L1175" s="52" t="n">
        <v>0</v>
      </c>
      <c r="M1175" s="52" t="n">
        <v>0</v>
      </c>
      <c r="N1175" s="53" t="n">
        <f aca="false">D1175*$D$14</f>
        <v>162.5</v>
      </c>
      <c r="O1175" s="53" t="n">
        <f aca="false">E1175*$E$14</f>
        <v>0</v>
      </c>
      <c r="P1175" s="53" t="n">
        <f aca="false">F1175*$F$14</f>
        <v>0</v>
      </c>
      <c r="Q1175" s="53" t="n">
        <f aca="false">G1175*$G$14</f>
        <v>0</v>
      </c>
      <c r="R1175" s="53" t="n">
        <f aca="false">H1175*$H$14</f>
        <v>0</v>
      </c>
      <c r="S1175" s="53" t="n">
        <f aca="false">(N1175/100)*(I1175*$I$14)+(N1175/100)*(J1175*$J$14)+(N1175/100)*(K1175*$K$14)</f>
        <v>357.5</v>
      </c>
      <c r="T1175" s="53" t="n">
        <f aca="false">(O1175/100)*(K1175*$K$14)</f>
        <v>0</v>
      </c>
      <c r="U1175" s="53" t="n">
        <f aca="false">(P1175/100)*(K1175*$K$14)+(P1175/100)*(L1175*$L$14)</f>
        <v>0</v>
      </c>
      <c r="V1175" s="53" t="n">
        <f aca="false">(Q1175/100)*(L1175*$L$14)</f>
        <v>0</v>
      </c>
      <c r="W1175" s="53" t="n">
        <f aca="false">(R1175/100)*(K1175*$L$14)+(R1175/100)*(L1175*$M$14)</f>
        <v>0</v>
      </c>
      <c r="X1175" s="53" t="n">
        <f aca="false">N1175+S1175</f>
        <v>520</v>
      </c>
      <c r="Y1175" s="53" t="n">
        <f aca="false">O1175+T1175</f>
        <v>0</v>
      </c>
      <c r="Z1175" s="53" t="n">
        <f aca="false">P1175+U1175</f>
        <v>0</v>
      </c>
      <c r="AA1175" s="53" t="n">
        <f aca="false">Q1175+V1175</f>
        <v>0</v>
      </c>
      <c r="AB1175" s="53" t="n">
        <f aca="false">R1175+W1175</f>
        <v>0</v>
      </c>
      <c r="AC1175" s="54" t="n">
        <f aca="false">ROUND(X1175+Y1175+Z1175+AA1175+AB1175,1)</f>
        <v>520</v>
      </c>
      <c r="AD1175" s="55" t="n">
        <f aca="false">(ROUND(AC1175-AC1164,1)/AC1164)</f>
        <v>0.183431952662722</v>
      </c>
      <c r="AE1175" s="46"/>
      <c r="AF1175" s="47"/>
      <c r="AH1175" s="3"/>
    </row>
    <row r="1176" customFormat="false" ht="15" hidden="false" customHeight="false" outlineLevel="0" collapsed="false">
      <c r="A1176" s="48"/>
      <c r="B1176" s="61"/>
      <c r="C1176" s="50" t="s">
        <v>16</v>
      </c>
      <c r="D1176" s="51" t="n">
        <v>130</v>
      </c>
      <c r="E1176" s="51" t="n">
        <v>0</v>
      </c>
      <c r="F1176" s="51" t="n">
        <v>0</v>
      </c>
      <c r="G1176" s="51" t="n">
        <v>0</v>
      </c>
      <c r="H1176" s="51" t="n">
        <v>0</v>
      </c>
      <c r="I1176" s="52" t="n">
        <v>60</v>
      </c>
      <c r="J1176" s="52" t="n">
        <v>20</v>
      </c>
      <c r="K1176" s="52" t="n">
        <v>0</v>
      </c>
      <c r="L1176" s="52" t="n">
        <v>70</v>
      </c>
      <c r="M1176" s="52" t="n">
        <v>0</v>
      </c>
      <c r="N1176" s="53" t="n">
        <f aca="false">D1176*$D$15</f>
        <v>162.5</v>
      </c>
      <c r="O1176" s="53" t="n">
        <f aca="false">E1176*$E$15</f>
        <v>0</v>
      </c>
      <c r="P1176" s="53" t="n">
        <f aca="false">F1176*$F$15</f>
        <v>0</v>
      </c>
      <c r="Q1176" s="53" t="n">
        <f aca="false">G1176*$G$15</f>
        <v>0</v>
      </c>
      <c r="R1176" s="53" t="n">
        <f aca="false">H1176*$H$15</f>
        <v>0</v>
      </c>
      <c r="S1176" s="53" t="n">
        <f aca="false">(N1176/100)*(I1176*$I$15)+(N1176/100)*(J1176*$J$15)+(N1176/100)*(L1176*$L$15)</f>
        <v>357.5</v>
      </c>
      <c r="T1176" s="53" t="n">
        <f aca="false">(O1176/100)*(K1176*$K$15)</f>
        <v>0</v>
      </c>
      <c r="U1176" s="53" t="n">
        <f aca="false">(P1176/100)*(K1176*$K$15)+(P1176/100)*(L1176*$L$15)</f>
        <v>0</v>
      </c>
      <c r="V1176" s="53" t="n">
        <f aca="false">(Q1176/100)*(L1176*$L$15)</f>
        <v>0</v>
      </c>
      <c r="W1176" s="53" t="n">
        <f aca="false">(R1176/100)*(K1176*$K$15)+(R1176/100)*(L1176*$L$15)</f>
        <v>0</v>
      </c>
      <c r="X1176" s="53" t="n">
        <f aca="false">N1176+S1176</f>
        <v>520</v>
      </c>
      <c r="Y1176" s="53" t="n">
        <f aca="false">O1176+T1176</f>
        <v>0</v>
      </c>
      <c r="Z1176" s="53" t="n">
        <f aca="false">P1176+U1176</f>
        <v>0</v>
      </c>
      <c r="AA1176" s="53" t="n">
        <f aca="false">Q1176+V1176</f>
        <v>0</v>
      </c>
      <c r="AB1176" s="53" t="n">
        <f aca="false">R1176+W1176</f>
        <v>0</v>
      </c>
      <c r="AC1176" s="54" t="n">
        <f aca="false">ROUND(X1176+Y1176+Z1176+AA1176+AB1176,1)</f>
        <v>520</v>
      </c>
      <c r="AD1176" s="55" t="n">
        <f aca="false">(ROUND(AC1176-AC1164,1)/AC1164)</f>
        <v>0.183431952662722</v>
      </c>
      <c r="AE1176" s="46"/>
      <c r="AF1176" s="47"/>
      <c r="AH1176" s="3"/>
    </row>
    <row r="1177" customFormat="false" ht="15" hidden="false" customHeight="false" outlineLevel="0" collapsed="false">
      <c r="A1177" s="48"/>
      <c r="B1177" s="61"/>
      <c r="C1177" s="50" t="s">
        <v>17</v>
      </c>
      <c r="D1177" s="51" t="n">
        <v>130</v>
      </c>
      <c r="E1177" s="51" t="n">
        <v>0</v>
      </c>
      <c r="F1177" s="51" t="n">
        <v>0</v>
      </c>
      <c r="G1177" s="51" t="n">
        <v>0</v>
      </c>
      <c r="H1177" s="51" t="n">
        <v>0</v>
      </c>
      <c r="I1177" s="52" t="n">
        <v>60</v>
      </c>
      <c r="J1177" s="52" t="n">
        <v>55</v>
      </c>
      <c r="K1177" s="52" t="n">
        <v>0</v>
      </c>
      <c r="L1177" s="52" t="n">
        <v>0</v>
      </c>
      <c r="M1177" s="52" t="n">
        <v>0</v>
      </c>
      <c r="N1177" s="53" t="n">
        <f aca="false">D1177*$D$16</f>
        <v>162.5</v>
      </c>
      <c r="O1177" s="53" t="n">
        <f aca="false">E1177*$E$16</f>
        <v>0</v>
      </c>
      <c r="P1177" s="53" t="n">
        <f aca="false">F1177*$F$16</f>
        <v>0</v>
      </c>
      <c r="Q1177" s="53" t="n">
        <f aca="false">G1177*$G$16</f>
        <v>0</v>
      </c>
      <c r="R1177" s="53" t="n">
        <f aca="false">H1177*$H$16</f>
        <v>0</v>
      </c>
      <c r="S1177" s="53" t="n">
        <f aca="false">(N1177/100)*(I1177*$I$16)+(N1177/100)*(J1177*$J$16)</f>
        <v>320.9375</v>
      </c>
      <c r="T1177" s="53" t="n">
        <f aca="false">(O1177/100)*(K1177*$K$16)</f>
        <v>0</v>
      </c>
      <c r="U1177" s="53" t="n">
        <f aca="false">(P1177/100)*(K1177*$K$16)+(P1177/100)*(L1177*$L$16)</f>
        <v>0</v>
      </c>
      <c r="V1177" s="53" t="n">
        <f aca="false">(Q1177/100)*(L1177*$L$16)</f>
        <v>0</v>
      </c>
      <c r="W1177" s="53" t="n">
        <f aca="false">(R1177/100)*(K1177*$K$16)+(R1177/100)*(L1177*$L$16)</f>
        <v>0</v>
      </c>
      <c r="X1177" s="53" t="n">
        <f aca="false">N1177+S1177</f>
        <v>483.4375</v>
      </c>
      <c r="Y1177" s="53" t="n">
        <f aca="false">O1177+T1177</f>
        <v>0</v>
      </c>
      <c r="Z1177" s="53" t="n">
        <f aca="false">P1177+U1177</f>
        <v>0</v>
      </c>
      <c r="AA1177" s="53" t="n">
        <f aca="false">Q1177+V1177</f>
        <v>0</v>
      </c>
      <c r="AB1177" s="53" t="n">
        <f aca="false">R1177+W1177</f>
        <v>0</v>
      </c>
      <c r="AC1177" s="54" t="n">
        <f aca="false">ROUND(X1177+Y1177+Z1177+AA1177+AB1177,1)</f>
        <v>483.4</v>
      </c>
      <c r="AD1177" s="55" t="n">
        <f aca="false">(ROUND(AC1177-AC1164,1)/AC1164)</f>
        <v>0.100136549840692</v>
      </c>
      <c r="AE1177" s="46"/>
      <c r="AF1177" s="47"/>
      <c r="AH1177" s="3"/>
    </row>
    <row r="1178" customFormat="false" ht="15" hidden="false" customHeight="false" outlineLevel="0" collapsed="false">
      <c r="A1178" s="48"/>
      <c r="B1178" s="61"/>
      <c r="C1178" s="50" t="s">
        <v>18</v>
      </c>
      <c r="D1178" s="51" t="n">
        <v>130</v>
      </c>
      <c r="E1178" s="51" t="n">
        <v>0</v>
      </c>
      <c r="F1178" s="51" t="n">
        <v>0</v>
      </c>
      <c r="G1178" s="51" t="n">
        <v>0</v>
      </c>
      <c r="H1178" s="51" t="n">
        <v>0</v>
      </c>
      <c r="I1178" s="52" t="n">
        <v>90</v>
      </c>
      <c r="J1178" s="52" t="n">
        <v>20</v>
      </c>
      <c r="K1178" s="52" t="n">
        <v>0</v>
      </c>
      <c r="L1178" s="52" t="n">
        <v>0</v>
      </c>
      <c r="M1178" s="52" t="n">
        <v>0</v>
      </c>
      <c r="N1178" s="53" t="n">
        <f aca="false">D1178*$D$17</f>
        <v>162.5</v>
      </c>
      <c r="O1178" s="53" t="n">
        <f aca="false">E1178*$E$17</f>
        <v>0</v>
      </c>
      <c r="P1178" s="53" t="n">
        <f aca="false">F1178*$F$17</f>
        <v>0</v>
      </c>
      <c r="Q1178" s="53" t="n">
        <f aca="false">G1178*$G$17</f>
        <v>0</v>
      </c>
      <c r="R1178" s="53" t="n">
        <f aca="false">H1178*$H$17</f>
        <v>0</v>
      </c>
      <c r="S1178" s="53" t="n">
        <f aca="false">(N1178/100)*(I1178*$I$17)+(N1178/100)*(J1178*$J$17)</f>
        <v>398.125</v>
      </c>
      <c r="T1178" s="53" t="n">
        <f aca="false">(O1178/100)*(K1178*$K$17)</f>
        <v>0</v>
      </c>
      <c r="U1178" s="53" t="n">
        <f aca="false">(P1178/100)*(K1178*$K$17)+(P1178/100)*(L1178*$L$17)</f>
        <v>0</v>
      </c>
      <c r="V1178" s="53" t="n">
        <f aca="false">(Q1178/100)*(L1178*$L$17)</f>
        <v>0</v>
      </c>
      <c r="W1178" s="53" t="n">
        <f aca="false">(R1178/100)*(K1178*$K$17)+(R1178/100)*(L1178*$L$17)</f>
        <v>0</v>
      </c>
      <c r="X1178" s="53" t="n">
        <f aca="false">N1178+S1178</f>
        <v>560.625</v>
      </c>
      <c r="Y1178" s="53" t="n">
        <f aca="false">O1178+T1178</f>
        <v>0</v>
      </c>
      <c r="Z1178" s="53" t="n">
        <f aca="false">P1178+U1178</f>
        <v>0</v>
      </c>
      <c r="AA1178" s="53" t="n">
        <f aca="false">Q1178+V1178</f>
        <v>0</v>
      </c>
      <c r="AB1178" s="53" t="n">
        <f aca="false">R1178+W1178</f>
        <v>0</v>
      </c>
      <c r="AC1178" s="54" t="n">
        <f aca="false">ROUND(X1178+Y1178+Z1178+AA1178+AB1178,1)</f>
        <v>560.6</v>
      </c>
      <c r="AD1178" s="55" t="n">
        <f aca="false">(ROUND(AC1178-AC1164,1)/AC1164)</f>
        <v>0.275830678197542</v>
      </c>
      <c r="AE1178" s="46" t="s">
        <v>28</v>
      </c>
      <c r="AF1178" s="47"/>
      <c r="AH1178" s="3"/>
    </row>
    <row r="1179" customFormat="false" ht="15" hidden="false" customHeight="false" outlineLevel="0" collapsed="false">
      <c r="A1179" s="56" t="s">
        <v>19</v>
      </c>
      <c r="B1179" s="62" t="s">
        <v>123</v>
      </c>
      <c r="C1179" s="40" t="s">
        <v>61</v>
      </c>
      <c r="D1179" s="41" t="n">
        <v>140</v>
      </c>
      <c r="E1179" s="41" t="n">
        <v>0</v>
      </c>
      <c r="F1179" s="41" t="n">
        <v>0</v>
      </c>
      <c r="G1179" s="41" t="n">
        <v>0</v>
      </c>
      <c r="H1179" s="41" t="n">
        <v>0</v>
      </c>
      <c r="I1179" s="42" t="n">
        <v>70</v>
      </c>
      <c r="J1179" s="42" t="n">
        <v>10</v>
      </c>
      <c r="K1179" s="42" t="n">
        <v>0</v>
      </c>
      <c r="L1179" s="42" t="n">
        <v>0</v>
      </c>
      <c r="M1179" s="42" t="n">
        <v>0</v>
      </c>
      <c r="N1179" s="43" t="n">
        <f aca="false">D1179*$D$3</f>
        <v>182</v>
      </c>
      <c r="O1179" s="43" t="n">
        <f aca="false">E1179*$E$3</f>
        <v>0</v>
      </c>
      <c r="P1179" s="43" t="n">
        <f aca="false">F1179*$F$3</f>
        <v>0</v>
      </c>
      <c r="Q1179" s="43" t="n">
        <f aca="false">G1179*$G$3</f>
        <v>0</v>
      </c>
      <c r="R1179" s="43" t="n">
        <f aca="false">H1179*$H$3</f>
        <v>0</v>
      </c>
      <c r="S1179" s="43" t="n">
        <f aca="false">(N1179/100)*(I1179*$I$3)+(N1179/100)*(J1179*$J$3)</f>
        <v>291.2</v>
      </c>
      <c r="T1179" s="43" t="n">
        <f aca="false">(O1179/100)*(K1179*$K$3)</f>
        <v>0</v>
      </c>
      <c r="U1179" s="43" t="n">
        <f aca="false">(P1179/100)*(K1179*$K$3)+(P1179/100)*(L1179*$L$3)</f>
        <v>0</v>
      </c>
      <c r="V1179" s="43" t="n">
        <f aca="false">(Q1179/100)*(L1179*$L$3)</f>
        <v>0</v>
      </c>
      <c r="W1179" s="43" t="n">
        <f aca="false">(R1179/100)*(K1179*$K$3)+(R1179/100)*(L1179*$L$3)</f>
        <v>0</v>
      </c>
      <c r="X1179" s="43" t="n">
        <f aca="false">N1179+S1179</f>
        <v>473.2</v>
      </c>
      <c r="Y1179" s="43" t="n">
        <f aca="false">O1179+T1179</f>
        <v>0</v>
      </c>
      <c r="Z1179" s="43" t="n">
        <f aca="false">P1179+U1179</f>
        <v>0</v>
      </c>
      <c r="AA1179" s="43" t="n">
        <f aca="false">Q1179+V1179</f>
        <v>0</v>
      </c>
      <c r="AB1179" s="43" t="n">
        <f aca="false">R1179+W1179</f>
        <v>0</v>
      </c>
      <c r="AC1179" s="44" t="n">
        <f aca="false">ROUND(X1179+Y1179+Z1179+AA1179+AB1179,1)</f>
        <v>473.2</v>
      </c>
      <c r="AD1179" s="45"/>
      <c r="AE1179" s="46"/>
      <c r="AF1179" s="47"/>
      <c r="AH1179" s="3"/>
    </row>
    <row r="1180" customFormat="false" ht="15" hidden="false" customHeight="false" outlineLevel="0" collapsed="false">
      <c r="A1180" s="48" t="s">
        <v>29</v>
      </c>
      <c r="B1180" s="63" t="n">
        <v>20</v>
      </c>
      <c r="C1180" s="50" t="s">
        <v>5</v>
      </c>
      <c r="D1180" s="51" t="n">
        <v>140</v>
      </c>
      <c r="E1180" s="51" t="n">
        <v>0</v>
      </c>
      <c r="F1180" s="51" t="n">
        <v>0</v>
      </c>
      <c r="G1180" s="51" t="n">
        <v>0</v>
      </c>
      <c r="H1180" s="51" t="n">
        <v>0</v>
      </c>
      <c r="I1180" s="52" t="n">
        <v>80</v>
      </c>
      <c r="J1180" s="52" t="n">
        <v>20</v>
      </c>
      <c r="K1180" s="52" t="n">
        <v>0</v>
      </c>
      <c r="L1180" s="52" t="n">
        <v>0</v>
      </c>
      <c r="M1180" s="52" t="n">
        <v>0</v>
      </c>
      <c r="N1180" s="53" t="n">
        <f aca="false">D1180*$D$4</f>
        <v>175</v>
      </c>
      <c r="O1180" s="53" t="n">
        <f aca="false">E1180*$E$4</f>
        <v>0</v>
      </c>
      <c r="P1180" s="53" t="n">
        <f aca="false">F1180*$F$4</f>
        <v>0</v>
      </c>
      <c r="Q1180" s="53" t="n">
        <f aca="false">G1180*$G$4</f>
        <v>0</v>
      </c>
      <c r="R1180" s="53" t="n">
        <f aca="false">H1180*$H$4</f>
        <v>0</v>
      </c>
      <c r="S1180" s="53" t="n">
        <f aca="false">(N1180/100)*(I1180*$I$4)+(N1180/100)*(J1180*$J$4)</f>
        <v>350</v>
      </c>
      <c r="T1180" s="53" t="n">
        <f aca="false">(O1180/100)*(K1180*$K$4)</f>
        <v>0</v>
      </c>
      <c r="U1180" s="53" t="n">
        <f aca="false">(P1180/100)*(K1180*$K$4)+(P1180/100)*(L1180*$L$4)</f>
        <v>0</v>
      </c>
      <c r="V1180" s="53" t="n">
        <f aca="false">(Q1180/100)*(L1180*$L$4)</f>
        <v>0</v>
      </c>
      <c r="W1180" s="53" t="n">
        <f aca="false">(R1180/100)*(K1180*$K$4)+(R1180/100)*(L1180*$L$4)</f>
        <v>0</v>
      </c>
      <c r="X1180" s="53" t="n">
        <f aca="false">N1180+S1180</f>
        <v>525</v>
      </c>
      <c r="Y1180" s="53" t="n">
        <f aca="false">O1180+T1180</f>
        <v>0</v>
      </c>
      <c r="Z1180" s="53" t="n">
        <f aca="false">P1180+U1180</f>
        <v>0</v>
      </c>
      <c r="AA1180" s="53" t="n">
        <f aca="false">Q1180+V1180</f>
        <v>0</v>
      </c>
      <c r="AB1180" s="53" t="n">
        <f aca="false">R1180+W1180</f>
        <v>0</v>
      </c>
      <c r="AC1180" s="54" t="n">
        <f aca="false">ROUND(X1180+Y1180+Z1180+AA1180+AB1180,1)</f>
        <v>525</v>
      </c>
      <c r="AD1180" s="55" t="n">
        <f aca="false">(ROUND(AC1180-AC1179,1)/AC1179)</f>
        <v>0.109467455621302</v>
      </c>
      <c r="AE1180" s="46"/>
      <c r="AF1180" s="47"/>
      <c r="AH1180" s="3"/>
    </row>
    <row r="1181" customFormat="false" ht="15" hidden="false" customHeight="false" outlineLevel="0" collapsed="false">
      <c r="A1181" s="48" t="s">
        <v>30</v>
      </c>
      <c r="B1181" s="63" t="n">
        <v>16</v>
      </c>
      <c r="C1181" s="50" t="s">
        <v>6</v>
      </c>
      <c r="D1181" s="51" t="n">
        <v>140</v>
      </c>
      <c r="E1181" s="51" t="n">
        <v>0</v>
      </c>
      <c r="F1181" s="51" t="n">
        <v>0</v>
      </c>
      <c r="G1181" s="51" t="n">
        <v>0</v>
      </c>
      <c r="H1181" s="51" t="n">
        <v>0</v>
      </c>
      <c r="I1181" s="52" t="n">
        <v>70</v>
      </c>
      <c r="J1181" s="52" t="n">
        <v>10</v>
      </c>
      <c r="K1181" s="52" t="n">
        <v>0</v>
      </c>
      <c r="L1181" s="52" t="n">
        <v>0</v>
      </c>
      <c r="M1181" s="52" t="n">
        <v>0</v>
      </c>
      <c r="N1181" s="53" t="n">
        <f aca="false">D1181*$D$5</f>
        <v>182</v>
      </c>
      <c r="O1181" s="53" t="n">
        <f aca="false">E1181*$E$5</f>
        <v>0</v>
      </c>
      <c r="P1181" s="53" t="n">
        <f aca="false">F1181*$F$5</f>
        <v>0</v>
      </c>
      <c r="Q1181" s="53" t="n">
        <f aca="false">G1181*$G$5</f>
        <v>0</v>
      </c>
      <c r="R1181" s="53" t="n">
        <f aca="false">H1181*$H$5</f>
        <v>0</v>
      </c>
      <c r="S1181" s="53" t="n">
        <f aca="false">(N1181/100)*(I1181*$I$5)+(N1181/100)*(J1181*$J$5)</f>
        <v>291.2</v>
      </c>
      <c r="T1181" s="53" t="n">
        <f aca="false">(O1181/100)*(K1181*$K$5)</f>
        <v>0</v>
      </c>
      <c r="U1181" s="53" t="n">
        <f aca="false">(P1181/100)*(K1181*$K$5)+(P1181/100)*(L1181*$L$5)</f>
        <v>0</v>
      </c>
      <c r="V1181" s="53" t="n">
        <f aca="false">(Q1181/100)*(L1181*$L$5)</f>
        <v>0</v>
      </c>
      <c r="W1181" s="53" t="n">
        <f aca="false">(R1181/100)*(K1181*$K$5)+(R1181/100)*(L1181*$L$5)</f>
        <v>0</v>
      </c>
      <c r="X1181" s="53" t="n">
        <f aca="false">N1181+S1181</f>
        <v>473.2</v>
      </c>
      <c r="Y1181" s="53" t="n">
        <f aca="false">O1181+T1181</f>
        <v>0</v>
      </c>
      <c r="Z1181" s="53" t="n">
        <f aca="false">P1181+U1181</f>
        <v>0</v>
      </c>
      <c r="AA1181" s="53" t="n">
        <f aca="false">Q1181+V1181</f>
        <v>0</v>
      </c>
      <c r="AB1181" s="53" t="n">
        <f aca="false">R1181+W1181</f>
        <v>0</v>
      </c>
      <c r="AC1181" s="54" t="n">
        <f aca="false">ROUND(X1181+Y1181+Z1181+AA1181+AB1181,1)</f>
        <v>473.2</v>
      </c>
      <c r="AD1181" s="55" t="n">
        <f aca="false">(ROUND(AC1181-AC1179,1)/AC1179)</f>
        <v>0</v>
      </c>
      <c r="AE1181" s="46"/>
      <c r="AF1181" s="47"/>
      <c r="AH1181" s="3"/>
    </row>
    <row r="1182" customFormat="false" ht="15" hidden="false" customHeight="false" outlineLevel="0" collapsed="false">
      <c r="A1182" s="48" t="s">
        <v>31</v>
      </c>
      <c r="B1182" s="63" t="n">
        <v>0</v>
      </c>
      <c r="C1182" s="50" t="s">
        <v>7</v>
      </c>
      <c r="D1182" s="51" t="n">
        <v>140</v>
      </c>
      <c r="E1182" s="51" t="n">
        <v>0</v>
      </c>
      <c r="F1182" s="51" t="n">
        <v>0</v>
      </c>
      <c r="G1182" s="51" t="n">
        <v>0</v>
      </c>
      <c r="H1182" s="51" t="n">
        <v>0</v>
      </c>
      <c r="I1182" s="52" t="n">
        <v>70</v>
      </c>
      <c r="J1182" s="52" t="n">
        <v>10</v>
      </c>
      <c r="K1182" s="52" t="n">
        <v>0</v>
      </c>
      <c r="L1182" s="52" t="n">
        <v>0</v>
      </c>
      <c r="M1182" s="52" t="n">
        <v>0</v>
      </c>
      <c r="N1182" s="53" t="n">
        <f aca="false">D1182*$D$6</f>
        <v>182</v>
      </c>
      <c r="O1182" s="53" t="n">
        <f aca="false">E1182*$E$6</f>
        <v>0</v>
      </c>
      <c r="P1182" s="53" t="n">
        <f aca="false">F1182*$F$6</f>
        <v>0</v>
      </c>
      <c r="Q1182" s="53" t="n">
        <f aca="false">G1182*$G$6</f>
        <v>0</v>
      </c>
      <c r="R1182" s="53" t="n">
        <f aca="false">H1182*$H$6</f>
        <v>0</v>
      </c>
      <c r="S1182" s="53" t="n">
        <f aca="false">(N1182/100)*(I1182*$I$6)+(N1182/100)*(J1182*$J$6)</f>
        <v>291.2</v>
      </c>
      <c r="T1182" s="53" t="n">
        <f aca="false">(O1182/100)*(K1182*$K$6)</f>
        <v>0</v>
      </c>
      <c r="U1182" s="53" t="n">
        <f aca="false">(P1182/100)*(K1182*$K$6)+(P1182/100)*(L1182*$L$6)</f>
        <v>0</v>
      </c>
      <c r="V1182" s="53" t="n">
        <f aca="false">(Q1182/100)*(L1182*$L$6)</f>
        <v>0</v>
      </c>
      <c r="W1182" s="53" t="n">
        <f aca="false">(R1182/100)*(K1182*$K$6)+(R1182/100)*(L1182*$L$6)</f>
        <v>0</v>
      </c>
      <c r="X1182" s="53" t="n">
        <f aca="false">N1182+S1182</f>
        <v>473.2</v>
      </c>
      <c r="Y1182" s="53" t="n">
        <f aca="false">O1182+T1182</f>
        <v>0</v>
      </c>
      <c r="Z1182" s="53" t="n">
        <f aca="false">P1182+U1182</f>
        <v>0</v>
      </c>
      <c r="AA1182" s="53" t="n">
        <f aca="false">Q1182+V1182</f>
        <v>0</v>
      </c>
      <c r="AB1182" s="53" t="n">
        <f aca="false">R1182+W1182</f>
        <v>0</v>
      </c>
      <c r="AC1182" s="54" t="n">
        <f aca="false">ROUND(X1182+Y1182+Z1182+AA1182+AB1182,1)</f>
        <v>473.2</v>
      </c>
      <c r="AD1182" s="55" t="n">
        <f aca="false">(ROUND(AC1182-AC1179,1)/AC1179)</f>
        <v>0</v>
      </c>
      <c r="AE1182" s="46"/>
      <c r="AF1182" s="47"/>
      <c r="AH1182" s="3"/>
    </row>
    <row r="1183" customFormat="false" ht="15" hidden="false" customHeight="false" outlineLevel="0" collapsed="false">
      <c r="A1183" s="48" t="s">
        <v>32</v>
      </c>
      <c r="B1183" s="63" t="n">
        <v>0</v>
      </c>
      <c r="C1183" s="50" t="s">
        <v>8</v>
      </c>
      <c r="D1183" s="51" t="n">
        <v>140</v>
      </c>
      <c r="E1183" s="51" t="n">
        <v>0</v>
      </c>
      <c r="F1183" s="51" t="n">
        <v>0</v>
      </c>
      <c r="G1183" s="51" t="n">
        <v>0</v>
      </c>
      <c r="H1183" s="51" t="n">
        <v>0</v>
      </c>
      <c r="I1183" s="52" t="n">
        <v>70</v>
      </c>
      <c r="J1183" s="52" t="n">
        <v>10</v>
      </c>
      <c r="K1183" s="52" t="n">
        <v>0</v>
      </c>
      <c r="L1183" s="52" t="n">
        <v>0</v>
      </c>
      <c r="M1183" s="52" t="n">
        <v>0</v>
      </c>
      <c r="N1183" s="53" t="n">
        <f aca="false">D1183*$D$7</f>
        <v>182</v>
      </c>
      <c r="O1183" s="53" t="n">
        <f aca="false">E1183*$E$7</f>
        <v>0</v>
      </c>
      <c r="P1183" s="53" t="n">
        <f aca="false">F1183*$F$7</f>
        <v>0</v>
      </c>
      <c r="Q1183" s="53" t="n">
        <f aca="false">G1183*$G$7</f>
        <v>0</v>
      </c>
      <c r="R1183" s="53" t="n">
        <f aca="false">H1183*$H$7</f>
        <v>0</v>
      </c>
      <c r="S1183" s="53" t="n">
        <f aca="false">(N1183/100)*(I1183*$I$7)+(N1183/100)*(J1183*$J$7)</f>
        <v>291.2</v>
      </c>
      <c r="T1183" s="53" t="n">
        <f aca="false">(O1183/100)*(K1183*$K$7)</f>
        <v>0</v>
      </c>
      <c r="U1183" s="53" t="n">
        <f aca="false">(P1183/100)*(K1183*$K$7)+(P1183/100)*(L1183*$L$7)</f>
        <v>0</v>
      </c>
      <c r="V1183" s="53" t="n">
        <f aca="false">(Q1183/100)*(L1183*$L$7)</f>
        <v>0</v>
      </c>
      <c r="W1183" s="53" t="n">
        <f aca="false">(R1183/100)*(K1183*$K$7)+(R1183/100)*(L1183*$L$7)</f>
        <v>0</v>
      </c>
      <c r="X1183" s="53" t="n">
        <f aca="false">N1183+S1183</f>
        <v>473.2</v>
      </c>
      <c r="Y1183" s="53" t="n">
        <f aca="false">O1183+T1183</f>
        <v>0</v>
      </c>
      <c r="Z1183" s="53" t="n">
        <f aca="false">P1183+U1183</f>
        <v>0</v>
      </c>
      <c r="AA1183" s="53" t="n">
        <f aca="false">Q1183+V1183</f>
        <v>0</v>
      </c>
      <c r="AB1183" s="53" t="n">
        <f aca="false">R1183+W1183</f>
        <v>0</v>
      </c>
      <c r="AC1183" s="54" t="n">
        <f aca="false">ROUND(X1183+Y1183+Z1183+AA1183+AB1183,1)</f>
        <v>473.2</v>
      </c>
      <c r="AD1183" s="55" t="n">
        <f aca="false">(ROUND(AC1183-AC1179,1)/AC1179)</f>
        <v>0</v>
      </c>
      <c r="AE1183" s="46"/>
      <c r="AF1183" s="47"/>
      <c r="AH1183" s="3"/>
    </row>
    <row r="1184" customFormat="false" ht="15" hidden="false" customHeight="false" outlineLevel="0" collapsed="false">
      <c r="A1184" s="48" t="s">
        <v>33</v>
      </c>
      <c r="B1184" s="63"/>
      <c r="C1184" s="50" t="s">
        <v>9</v>
      </c>
      <c r="D1184" s="51" t="n">
        <v>140</v>
      </c>
      <c r="E1184" s="51" t="n">
        <v>0</v>
      </c>
      <c r="F1184" s="51" t="n">
        <v>0</v>
      </c>
      <c r="G1184" s="51" t="n">
        <v>0</v>
      </c>
      <c r="H1184" s="51" t="n">
        <v>0</v>
      </c>
      <c r="I1184" s="52" t="n">
        <v>70</v>
      </c>
      <c r="J1184" s="52" t="n">
        <v>10</v>
      </c>
      <c r="K1184" s="52" t="n">
        <v>0</v>
      </c>
      <c r="L1184" s="52" t="n">
        <v>0</v>
      </c>
      <c r="M1184" s="52" t="n">
        <v>0</v>
      </c>
      <c r="N1184" s="53" t="n">
        <f aca="false">D1184*$D$8</f>
        <v>182</v>
      </c>
      <c r="O1184" s="53" t="n">
        <f aca="false">E1184*$E$8</f>
        <v>0</v>
      </c>
      <c r="P1184" s="53" t="n">
        <f aca="false">F1184*$F$8</f>
        <v>0</v>
      </c>
      <c r="Q1184" s="53" t="n">
        <f aca="false">G1184*$G$8</f>
        <v>0</v>
      </c>
      <c r="R1184" s="53" t="n">
        <f aca="false">H1184*$H$8</f>
        <v>0</v>
      </c>
      <c r="S1184" s="53" t="n">
        <f aca="false">(N1184/100)*(I1184*$I$8)+(N1184/100)*(J1184*$J$8)</f>
        <v>291.2</v>
      </c>
      <c r="T1184" s="53" t="n">
        <f aca="false">(O1184/100)*(K1184*$K$8)</f>
        <v>0</v>
      </c>
      <c r="U1184" s="53" t="n">
        <f aca="false">(P1184/100)*(K1184*$K$8)+(P1184/100)*(L1184*$L$8)</f>
        <v>0</v>
      </c>
      <c r="V1184" s="53" t="n">
        <f aca="false">(Q1184/100)*(L1184*$L$8)</f>
        <v>0</v>
      </c>
      <c r="W1184" s="53" t="n">
        <f aca="false">(R1184/100)*(K1184*$K$8)+(R1184/100)*(L1184*$L$8)</f>
        <v>0</v>
      </c>
      <c r="X1184" s="53" t="n">
        <f aca="false">N1184+S1184</f>
        <v>473.2</v>
      </c>
      <c r="Y1184" s="53" t="n">
        <f aca="false">O1184+T1184</f>
        <v>0</v>
      </c>
      <c r="Z1184" s="53" t="n">
        <f aca="false">P1184+U1184</f>
        <v>0</v>
      </c>
      <c r="AA1184" s="53" t="n">
        <f aca="false">Q1184+V1184</f>
        <v>0</v>
      </c>
      <c r="AB1184" s="53" t="n">
        <f aca="false">R1184+W1184</f>
        <v>0</v>
      </c>
      <c r="AC1184" s="54" t="n">
        <f aca="false">ROUND(X1184+Y1184+Z1184+AA1184+AB1184,1)</f>
        <v>473.2</v>
      </c>
      <c r="AD1184" s="55" t="n">
        <f aca="false">(ROUND(AC1184-AC1179,1)/AC1179)</f>
        <v>0</v>
      </c>
      <c r="AE1184" s="46"/>
      <c r="AF1184" s="47"/>
      <c r="AH1184" s="3"/>
    </row>
    <row r="1185" customFormat="false" ht="15" hidden="false" customHeight="false" outlineLevel="0" collapsed="false">
      <c r="A1185" s="48" t="s">
        <v>34</v>
      </c>
      <c r="B1185" s="63"/>
      <c r="C1185" s="50" t="s">
        <v>10</v>
      </c>
      <c r="D1185" s="51" t="n">
        <v>70</v>
      </c>
      <c r="E1185" s="51" t="n">
        <v>140</v>
      </c>
      <c r="F1185" s="51" t="n">
        <v>0</v>
      </c>
      <c r="G1185" s="51" t="n">
        <v>0</v>
      </c>
      <c r="H1185" s="51" t="n">
        <v>0</v>
      </c>
      <c r="I1185" s="52" t="n">
        <v>70</v>
      </c>
      <c r="J1185" s="52" t="n">
        <v>10</v>
      </c>
      <c r="K1185" s="52" t="n">
        <v>85</v>
      </c>
      <c r="L1185" s="52" t="n">
        <v>0</v>
      </c>
      <c r="M1185" s="52" t="n">
        <v>0</v>
      </c>
      <c r="N1185" s="53" t="n">
        <f aca="false">D1185*$D$9</f>
        <v>87.5</v>
      </c>
      <c r="O1185" s="53" t="n">
        <f aca="false">E1185*$E$9</f>
        <v>175</v>
      </c>
      <c r="P1185" s="53" t="n">
        <f aca="false">F1185*$F$9</f>
        <v>0</v>
      </c>
      <c r="Q1185" s="53" t="n">
        <f aca="false">G1185*$G$9</f>
        <v>0</v>
      </c>
      <c r="R1185" s="53" t="n">
        <f aca="false">H1185*$H$9</f>
        <v>0</v>
      </c>
      <c r="S1185" s="53" t="n">
        <f aca="false">(N1185/100)*(I1185*$I$9)+(N1185/100)*(J1185*$J$9)</f>
        <v>70</v>
      </c>
      <c r="T1185" s="53" t="n">
        <f aca="false">(O1185/100)*(K1185*$K$9)</f>
        <v>208.25</v>
      </c>
      <c r="U1185" s="53" t="n">
        <f aca="false">(P1185/100)*(K1185*$K$9)+(P1185/100)*(L1185*$L$9)</f>
        <v>0</v>
      </c>
      <c r="V1185" s="53" t="n">
        <f aca="false">(Q1185/100)*(L1185*$L$9)</f>
        <v>0</v>
      </c>
      <c r="W1185" s="53" t="n">
        <f aca="false">(R1185/100)*(K1185*$K$9)+(R1185/100)*(L1185*$L$9)</f>
        <v>0</v>
      </c>
      <c r="X1185" s="53" t="n">
        <f aca="false">N1185+S1185</f>
        <v>157.5</v>
      </c>
      <c r="Y1185" s="53" t="n">
        <f aca="false">O1185+T1185</f>
        <v>383.25</v>
      </c>
      <c r="Z1185" s="53" t="n">
        <f aca="false">P1185+U1185</f>
        <v>0</v>
      </c>
      <c r="AA1185" s="53" t="n">
        <f aca="false">Q1185+V1185</f>
        <v>0</v>
      </c>
      <c r="AB1185" s="53" t="n">
        <f aca="false">R1185+W1185</f>
        <v>0</v>
      </c>
      <c r="AC1185" s="54" t="n">
        <f aca="false">ROUND(X1185+Y1185+Z1185+AA1185+AB1185,1)</f>
        <v>540.8</v>
      </c>
      <c r="AD1185" s="55" t="n">
        <f aca="false">(ROUND(AC1185-AC1179,1)/AC1179)</f>
        <v>0.142857142857143</v>
      </c>
      <c r="AE1185" s="46"/>
      <c r="AF1185" s="47"/>
      <c r="AH1185" s="3"/>
    </row>
    <row r="1186" customFormat="false" ht="15" hidden="false" customHeight="false" outlineLevel="0" collapsed="false">
      <c r="A1186" s="48" t="s">
        <v>35</v>
      </c>
      <c r="B1186" s="63"/>
      <c r="C1186" s="50" t="s">
        <v>11</v>
      </c>
      <c r="D1186" s="51" t="n">
        <v>70</v>
      </c>
      <c r="E1186" s="51" t="n">
        <v>0</v>
      </c>
      <c r="F1186" s="51" t="n">
        <v>140</v>
      </c>
      <c r="G1186" s="51" t="n">
        <v>0</v>
      </c>
      <c r="H1186" s="51" t="n">
        <v>0</v>
      </c>
      <c r="I1186" s="52" t="n">
        <v>70</v>
      </c>
      <c r="J1186" s="52" t="n">
        <v>10</v>
      </c>
      <c r="K1186" s="52" t="n">
        <v>42.5</v>
      </c>
      <c r="L1186" s="52" t="n">
        <v>42.5</v>
      </c>
      <c r="M1186" s="52" t="n">
        <v>0</v>
      </c>
      <c r="N1186" s="53" t="n">
        <f aca="false">D1186*$D$10</f>
        <v>87.5</v>
      </c>
      <c r="O1186" s="53" t="n">
        <f aca="false">E1186*$E$10</f>
        <v>0</v>
      </c>
      <c r="P1186" s="53" t="n">
        <f aca="false">F1186*$F$10</f>
        <v>175</v>
      </c>
      <c r="Q1186" s="53" t="n">
        <f aca="false">G1186*$G$10</f>
        <v>0</v>
      </c>
      <c r="R1186" s="53" t="n">
        <f aca="false">H1186*$H$10</f>
        <v>0</v>
      </c>
      <c r="S1186" s="53" t="n">
        <f aca="false">(N1186/100)*(I1186*$I$10)+(N1186/100)*(J1186*$J$10)</f>
        <v>70</v>
      </c>
      <c r="T1186" s="53" t="n">
        <f aca="false">(O1186/100)*(K1186*$J$10)</f>
        <v>0</v>
      </c>
      <c r="U1186" s="53" t="n">
        <f aca="false">(P1186/100)*(K1186*$K$10)+(P1186/100)*(L1186*$L$10)</f>
        <v>208.25</v>
      </c>
      <c r="V1186" s="53" t="n">
        <f aca="false">(Q1186/100)*(L1186*$L$10)</f>
        <v>0</v>
      </c>
      <c r="W1186" s="53" t="n">
        <f aca="false">(R1186/100)*(K1186*$K$10)+(R1186/100)*(L1186*$L$10)</f>
        <v>0</v>
      </c>
      <c r="X1186" s="53" t="n">
        <f aca="false">N1186+S1186</f>
        <v>157.5</v>
      </c>
      <c r="Y1186" s="53" t="n">
        <f aca="false">O1186+T1186</f>
        <v>0</v>
      </c>
      <c r="Z1186" s="53" t="n">
        <f aca="false">P1186+U1186</f>
        <v>383.25</v>
      </c>
      <c r="AA1186" s="53" t="n">
        <f aca="false">Q1186+V1186</f>
        <v>0</v>
      </c>
      <c r="AB1186" s="53" t="n">
        <f aca="false">R1186+W1186</f>
        <v>0</v>
      </c>
      <c r="AC1186" s="54" t="n">
        <f aca="false">ROUND(X1186+Y1186+Z1186+AA1186+AB1186,1)</f>
        <v>540.8</v>
      </c>
      <c r="AD1186" s="55" t="n">
        <f aca="false">(ROUND(AC1186-AC1179,1)/AC1179)</f>
        <v>0.142857142857143</v>
      </c>
      <c r="AE1186" s="46"/>
      <c r="AF1186" s="47"/>
      <c r="AH1186" s="3"/>
    </row>
    <row r="1187" customFormat="false" ht="15" hidden="false" customHeight="false" outlineLevel="0" collapsed="false">
      <c r="A1187" s="48" t="s">
        <v>36</v>
      </c>
      <c r="B1187" s="63"/>
      <c r="C1187" s="50" t="s">
        <v>12</v>
      </c>
      <c r="D1187" s="51" t="n">
        <v>70</v>
      </c>
      <c r="E1187" s="51" t="n">
        <v>0</v>
      </c>
      <c r="F1187" s="51" t="n">
        <v>0</v>
      </c>
      <c r="G1187" s="51" t="n">
        <v>140</v>
      </c>
      <c r="H1187" s="51" t="n">
        <v>0</v>
      </c>
      <c r="I1187" s="52" t="n">
        <v>70</v>
      </c>
      <c r="J1187" s="52" t="n">
        <v>10</v>
      </c>
      <c r="K1187" s="52" t="n">
        <v>0</v>
      </c>
      <c r="L1187" s="52" t="n">
        <v>85</v>
      </c>
      <c r="M1187" s="52" t="n">
        <v>0</v>
      </c>
      <c r="N1187" s="53" t="n">
        <f aca="false">D1187*$D$11</f>
        <v>87.5</v>
      </c>
      <c r="O1187" s="53" t="n">
        <f aca="false">E1187*$E$11</f>
        <v>0</v>
      </c>
      <c r="P1187" s="53" t="n">
        <f aca="false">F1187*$F$11</f>
        <v>0</v>
      </c>
      <c r="Q1187" s="53" t="n">
        <f aca="false">G1187*$G$11</f>
        <v>175</v>
      </c>
      <c r="R1187" s="53" t="n">
        <f aca="false">H1187*$H$11</f>
        <v>0</v>
      </c>
      <c r="S1187" s="53" t="n">
        <f aca="false">(N1187/100)*(I1187*$I$11)+(N1187/100)*(J1187*$J$11)</f>
        <v>70</v>
      </c>
      <c r="T1187" s="53" t="n">
        <f aca="false">(O1187/100)*(K1187*$K$11)</f>
        <v>0</v>
      </c>
      <c r="U1187" s="53" t="n">
        <f aca="false">(P1187/100)*(K1187*$K$11)+(P1187/100)*(L1187*$L$11)</f>
        <v>0</v>
      </c>
      <c r="V1187" s="53" t="n">
        <f aca="false">(Q1187/100)*(L1187*$L$11)</f>
        <v>208.25</v>
      </c>
      <c r="W1187" s="53" t="n">
        <f aca="false">(R1187/100)*(K1187*$K$11)+(R1187/100)*(L1187*$L$11)</f>
        <v>0</v>
      </c>
      <c r="X1187" s="53" t="n">
        <f aca="false">N1187+S1187</f>
        <v>157.5</v>
      </c>
      <c r="Y1187" s="53" t="n">
        <f aca="false">O1187+T1187</f>
        <v>0</v>
      </c>
      <c r="Z1187" s="53" t="n">
        <f aca="false">P1187+U1187</f>
        <v>0</v>
      </c>
      <c r="AA1187" s="53" t="n">
        <f aca="false">Q1187+V1187</f>
        <v>383.25</v>
      </c>
      <c r="AB1187" s="53" t="n">
        <f aca="false">R1187+W1187</f>
        <v>0</v>
      </c>
      <c r="AC1187" s="54" t="n">
        <f aca="false">ROUND(X1187+Y1187+Z1187+AA1187+AB1187,1)</f>
        <v>540.8</v>
      </c>
      <c r="AD1187" s="55" t="n">
        <f aca="false">(ROUND(AC1187-AC1179,1)/AC1179)</f>
        <v>0.142857142857143</v>
      </c>
      <c r="AE1187" s="46"/>
      <c r="AF1187" s="47"/>
      <c r="AH1187" s="3"/>
    </row>
    <row r="1188" customFormat="false" ht="15" hidden="false" customHeight="false" outlineLevel="0" collapsed="false">
      <c r="A1188" s="48" t="s">
        <v>37</v>
      </c>
      <c r="B1188" s="63"/>
      <c r="C1188" s="50" t="s">
        <v>13</v>
      </c>
      <c r="D1188" s="51" t="n">
        <v>70</v>
      </c>
      <c r="E1188" s="51" t="n">
        <v>0</v>
      </c>
      <c r="F1188" s="51" t="n">
        <v>0</v>
      </c>
      <c r="G1188" s="51" t="n">
        <v>0</v>
      </c>
      <c r="H1188" s="51" t="n">
        <v>140</v>
      </c>
      <c r="I1188" s="52" t="n">
        <v>70</v>
      </c>
      <c r="J1188" s="52" t="n">
        <v>10</v>
      </c>
      <c r="K1188" s="52" t="n">
        <v>42.5</v>
      </c>
      <c r="L1188" s="52" t="n">
        <v>42.5</v>
      </c>
      <c r="M1188" s="52" t="n">
        <v>0</v>
      </c>
      <c r="N1188" s="53" t="n">
        <f aca="false">D1188*$D$12</f>
        <v>87.5</v>
      </c>
      <c r="O1188" s="53" t="n">
        <f aca="false">E1188*$E$12</f>
        <v>0</v>
      </c>
      <c r="P1188" s="53" t="n">
        <f aca="false">F1188*$F$12</f>
        <v>0</v>
      </c>
      <c r="Q1188" s="53" t="n">
        <f aca="false">G1188*$G$12</f>
        <v>0</v>
      </c>
      <c r="R1188" s="53" t="n">
        <f aca="false">H1188*$H$12</f>
        <v>175</v>
      </c>
      <c r="S1188" s="53" t="n">
        <f aca="false">(N1188/100)*(I1188*$I$12)+(N1188/100)*(J1188*$J$12)</f>
        <v>70</v>
      </c>
      <c r="T1188" s="53" t="n">
        <f aca="false">(O1188/100)*(K1188*$K$12)</f>
        <v>0</v>
      </c>
      <c r="U1188" s="53" t="n">
        <f aca="false">(P1188/100)*(K1188*$K$12)+(P1188/100)*(L1188*$L$12)</f>
        <v>0</v>
      </c>
      <c r="V1188" s="53" t="n">
        <f aca="false">(Q1188/100)*(L1188*$L$12)</f>
        <v>0</v>
      </c>
      <c r="W1188" s="53" t="n">
        <f aca="false">(R1188/100)*(K1188*$K$12)+(R1188/100)*(L1188*$L$12)</f>
        <v>208.25</v>
      </c>
      <c r="X1188" s="53" t="n">
        <f aca="false">N1188+S1188</f>
        <v>157.5</v>
      </c>
      <c r="Y1188" s="53" t="n">
        <f aca="false">O1188+T1188</f>
        <v>0</v>
      </c>
      <c r="Z1188" s="53" t="n">
        <f aca="false">P1188+U1188</f>
        <v>0</v>
      </c>
      <c r="AA1188" s="53" t="n">
        <f aca="false">Q1188+V1188</f>
        <v>0</v>
      </c>
      <c r="AB1188" s="53" t="n">
        <f aca="false">R1188+W1188</f>
        <v>383.25</v>
      </c>
      <c r="AC1188" s="54" t="n">
        <f aca="false">ROUND(X1188+Y1188+Z1188+AA1188+AB1188,1)</f>
        <v>540.8</v>
      </c>
      <c r="AD1188" s="55" t="n">
        <f aca="false">(ROUND(AC1188-AC1179,1)/AC1179)</f>
        <v>0.142857142857143</v>
      </c>
      <c r="AE1188" s="46"/>
      <c r="AF1188" s="47"/>
      <c r="AH1188" s="3"/>
    </row>
    <row r="1189" customFormat="false" ht="15" hidden="false" customHeight="false" outlineLevel="0" collapsed="false">
      <c r="A1189" s="48" t="s">
        <v>38</v>
      </c>
      <c r="B1189" s="63"/>
      <c r="C1189" s="50" t="s">
        <v>14</v>
      </c>
      <c r="D1189" s="51" t="n">
        <v>140</v>
      </c>
      <c r="E1189" s="51" t="n">
        <v>0</v>
      </c>
      <c r="F1189" s="51" t="n">
        <v>0</v>
      </c>
      <c r="G1189" s="51" t="n">
        <v>0</v>
      </c>
      <c r="H1189" s="51" t="n">
        <v>0</v>
      </c>
      <c r="I1189" s="52" t="n">
        <v>70</v>
      </c>
      <c r="J1189" s="52" t="n">
        <v>10</v>
      </c>
      <c r="K1189" s="52" t="n">
        <v>0</v>
      </c>
      <c r="L1189" s="52" t="n">
        <v>0</v>
      </c>
      <c r="M1189" s="52" t="n">
        <v>70</v>
      </c>
      <c r="N1189" s="53" t="n">
        <f aca="false">D1189*$D$13</f>
        <v>175</v>
      </c>
      <c r="O1189" s="53" t="n">
        <f aca="false">E1189*$E$13</f>
        <v>0</v>
      </c>
      <c r="P1189" s="53" t="n">
        <f aca="false">F1189*$F$13</f>
        <v>0</v>
      </c>
      <c r="Q1189" s="53" t="n">
        <f aca="false">G1189*$G$13</f>
        <v>0</v>
      </c>
      <c r="R1189" s="53" t="n">
        <f aca="false">H1189*$H$13</f>
        <v>0</v>
      </c>
      <c r="S1189" s="53" t="n">
        <f aca="false">(N1189/100)*(I1189*$I$13)+(N1189/100)*(J1189*$J$13)+(N1189/100)*(M1189*$M$13)</f>
        <v>385</v>
      </c>
      <c r="T1189" s="53" t="n">
        <f aca="false">(O1189/100)*(K1189*$K$13)+(O1189/100)*(M1189*$M$13)</f>
        <v>0</v>
      </c>
      <c r="U1189" s="53" t="n">
        <f aca="false">(P1189/100)*(K1189*$K$13)+(P1189/100)*(L1189*$L$13)+(P1189/100)*(M1189*$M$13)</f>
        <v>0</v>
      </c>
      <c r="V1189" s="53" t="n">
        <f aca="false">(Q1189/100)*(L1189*$L$13)+(Q1189/100)*(M1189*$M$13)</f>
        <v>0</v>
      </c>
      <c r="W1189" s="53" t="n">
        <f aca="false">(R1189/100)*(K1189*$K$13)+(R1189/100)*(L1189*$L$13)+(R1189/100)*(M1189*$M$13)</f>
        <v>0</v>
      </c>
      <c r="X1189" s="53" t="n">
        <f aca="false">N1189+S1189</f>
        <v>560</v>
      </c>
      <c r="Y1189" s="53" t="n">
        <f aca="false">O1189+T1189</f>
        <v>0</v>
      </c>
      <c r="Z1189" s="53" t="n">
        <f aca="false">P1189+U1189</f>
        <v>0</v>
      </c>
      <c r="AA1189" s="53" t="n">
        <f aca="false">Q1189+V1189</f>
        <v>0</v>
      </c>
      <c r="AB1189" s="53" t="n">
        <f aca="false">R1189+W1189</f>
        <v>0</v>
      </c>
      <c r="AC1189" s="54" t="n">
        <f aca="false">ROUND(X1189+Y1189+Z1189+AA1189+AB1189,1)</f>
        <v>560</v>
      </c>
      <c r="AD1189" s="55" t="n">
        <f aca="false">(ROUND(AC1189-AC1179,1)/AC1179)</f>
        <v>0.183431952662722</v>
      </c>
      <c r="AE1189" s="46"/>
      <c r="AF1189" s="47"/>
      <c r="AH1189" s="3"/>
    </row>
    <row r="1190" customFormat="false" ht="15" hidden="false" customHeight="false" outlineLevel="0" collapsed="false">
      <c r="A1190" s="48" t="s">
        <v>39</v>
      </c>
      <c r="B1190" s="63"/>
      <c r="C1190" s="50" t="s">
        <v>15</v>
      </c>
      <c r="D1190" s="51" t="n">
        <v>140</v>
      </c>
      <c r="E1190" s="51" t="n">
        <v>0</v>
      </c>
      <c r="F1190" s="51" t="n">
        <v>0</v>
      </c>
      <c r="G1190" s="51" t="n">
        <v>0</v>
      </c>
      <c r="H1190" s="51" t="n">
        <v>0</v>
      </c>
      <c r="I1190" s="52" t="n">
        <v>70</v>
      </c>
      <c r="J1190" s="52" t="n">
        <v>10</v>
      </c>
      <c r="K1190" s="52" t="n">
        <v>70</v>
      </c>
      <c r="L1190" s="52" t="n">
        <v>0</v>
      </c>
      <c r="M1190" s="52" t="n">
        <v>0</v>
      </c>
      <c r="N1190" s="53" t="n">
        <f aca="false">D1190*$D$14</f>
        <v>175</v>
      </c>
      <c r="O1190" s="53" t="n">
        <f aca="false">E1190*$E$14</f>
        <v>0</v>
      </c>
      <c r="P1190" s="53" t="n">
        <f aca="false">F1190*$F$14</f>
        <v>0</v>
      </c>
      <c r="Q1190" s="53" t="n">
        <f aca="false">G1190*$G$14</f>
        <v>0</v>
      </c>
      <c r="R1190" s="53" t="n">
        <f aca="false">H1190*$H$14</f>
        <v>0</v>
      </c>
      <c r="S1190" s="53" t="n">
        <f aca="false">(N1190/100)*(I1190*$I$14)+(N1190/100)*(J1190*$J$14)+(N1190/100)*(K1190*$K$14)</f>
        <v>385</v>
      </c>
      <c r="T1190" s="53" t="n">
        <f aca="false">(O1190/100)*(K1190*$K$14)</f>
        <v>0</v>
      </c>
      <c r="U1190" s="53" t="n">
        <f aca="false">(P1190/100)*(K1190*$K$14)+(P1190/100)*(L1190*$L$14)</f>
        <v>0</v>
      </c>
      <c r="V1190" s="53" t="n">
        <f aca="false">(Q1190/100)*(L1190*$L$14)</f>
        <v>0</v>
      </c>
      <c r="W1190" s="53" t="n">
        <f aca="false">(R1190/100)*(K1190*$L$14)+(R1190/100)*(L1190*$M$14)</f>
        <v>0</v>
      </c>
      <c r="X1190" s="53" t="n">
        <f aca="false">N1190+S1190</f>
        <v>560</v>
      </c>
      <c r="Y1190" s="53" t="n">
        <f aca="false">O1190+T1190</f>
        <v>0</v>
      </c>
      <c r="Z1190" s="53" t="n">
        <f aca="false">P1190+U1190</f>
        <v>0</v>
      </c>
      <c r="AA1190" s="53" t="n">
        <f aca="false">Q1190+V1190</f>
        <v>0</v>
      </c>
      <c r="AB1190" s="53" t="n">
        <f aca="false">R1190+W1190</f>
        <v>0</v>
      </c>
      <c r="AC1190" s="54" t="n">
        <f aca="false">ROUND(X1190+Y1190+Z1190+AA1190+AB1190,1)</f>
        <v>560</v>
      </c>
      <c r="AD1190" s="55" t="n">
        <f aca="false">(ROUND(AC1190-AC1179,1)/AC1179)</f>
        <v>0.183431952662722</v>
      </c>
      <c r="AE1190" s="46"/>
      <c r="AF1190" s="47"/>
      <c r="AH1190" s="3"/>
    </row>
    <row r="1191" customFormat="false" ht="15" hidden="false" customHeight="false" outlineLevel="0" collapsed="false">
      <c r="A1191" s="48"/>
      <c r="B1191" s="63"/>
      <c r="C1191" s="50" t="s">
        <v>16</v>
      </c>
      <c r="D1191" s="51" t="n">
        <v>140</v>
      </c>
      <c r="E1191" s="51" t="n">
        <v>0</v>
      </c>
      <c r="F1191" s="51" t="n">
        <v>0</v>
      </c>
      <c r="G1191" s="51" t="n">
        <v>0</v>
      </c>
      <c r="H1191" s="51" t="n">
        <v>0</v>
      </c>
      <c r="I1191" s="52" t="n">
        <v>70</v>
      </c>
      <c r="J1191" s="52" t="n">
        <v>10</v>
      </c>
      <c r="K1191" s="52" t="n">
        <v>0</v>
      </c>
      <c r="L1191" s="52" t="n">
        <v>70</v>
      </c>
      <c r="M1191" s="52" t="n">
        <v>0</v>
      </c>
      <c r="N1191" s="53" t="n">
        <f aca="false">D1191*$D$15</f>
        <v>175</v>
      </c>
      <c r="O1191" s="53" t="n">
        <f aca="false">E1191*$E$15</f>
        <v>0</v>
      </c>
      <c r="P1191" s="53" t="n">
        <f aca="false">F1191*$F$15</f>
        <v>0</v>
      </c>
      <c r="Q1191" s="53" t="n">
        <f aca="false">G1191*$G$15</f>
        <v>0</v>
      </c>
      <c r="R1191" s="53" t="n">
        <f aca="false">H1191*$H$15</f>
        <v>0</v>
      </c>
      <c r="S1191" s="53" t="n">
        <f aca="false">(N1191/100)*(I1191*$I$15)+(N1191/100)*(J1191*$J$15)+(N1191/100)*(L1191*$L$15)</f>
        <v>385</v>
      </c>
      <c r="T1191" s="53" t="n">
        <f aca="false">(O1191/100)*(K1191*$K$15)</f>
        <v>0</v>
      </c>
      <c r="U1191" s="53" t="n">
        <f aca="false">(P1191/100)*(K1191*$K$15)+(P1191/100)*(L1191*$L$15)</f>
        <v>0</v>
      </c>
      <c r="V1191" s="53" t="n">
        <f aca="false">(Q1191/100)*(L1191*$L$15)</f>
        <v>0</v>
      </c>
      <c r="W1191" s="53" t="n">
        <f aca="false">(R1191/100)*(K1191*$K$15)+(R1191/100)*(L1191*$L$15)</f>
        <v>0</v>
      </c>
      <c r="X1191" s="53" t="n">
        <f aca="false">N1191+S1191</f>
        <v>560</v>
      </c>
      <c r="Y1191" s="53" t="n">
        <f aca="false">O1191+T1191</f>
        <v>0</v>
      </c>
      <c r="Z1191" s="53" t="n">
        <f aca="false">P1191+U1191</f>
        <v>0</v>
      </c>
      <c r="AA1191" s="53" t="n">
        <f aca="false">Q1191+V1191</f>
        <v>0</v>
      </c>
      <c r="AB1191" s="53" t="n">
        <f aca="false">R1191+W1191</f>
        <v>0</v>
      </c>
      <c r="AC1191" s="54" t="n">
        <f aca="false">ROUND(X1191+Y1191+Z1191+AA1191+AB1191,1)</f>
        <v>560</v>
      </c>
      <c r="AD1191" s="55" t="n">
        <f aca="false">(ROUND(AC1191-AC1179,1)/AC1179)</f>
        <v>0.183431952662722</v>
      </c>
      <c r="AE1191" s="46"/>
      <c r="AF1191" s="47"/>
      <c r="AH1191" s="3"/>
    </row>
    <row r="1192" customFormat="false" ht="15" hidden="false" customHeight="false" outlineLevel="0" collapsed="false">
      <c r="A1192" s="48"/>
      <c r="B1192" s="63"/>
      <c r="C1192" s="50" t="s">
        <v>17</v>
      </c>
      <c r="D1192" s="51" t="n">
        <v>140</v>
      </c>
      <c r="E1192" s="51" t="n">
        <v>0</v>
      </c>
      <c r="F1192" s="51" t="n">
        <v>0</v>
      </c>
      <c r="G1192" s="51" t="n">
        <v>0</v>
      </c>
      <c r="H1192" s="51" t="n">
        <v>0</v>
      </c>
      <c r="I1192" s="52" t="n">
        <v>70</v>
      </c>
      <c r="J1192" s="52" t="n">
        <v>50</v>
      </c>
      <c r="K1192" s="52" t="n">
        <v>0</v>
      </c>
      <c r="L1192" s="52" t="n">
        <v>0</v>
      </c>
      <c r="M1192" s="52" t="n">
        <v>0</v>
      </c>
      <c r="N1192" s="53" t="n">
        <f aca="false">D1192*$D$16</f>
        <v>175</v>
      </c>
      <c r="O1192" s="53" t="n">
        <f aca="false">E1192*$E$16</f>
        <v>0</v>
      </c>
      <c r="P1192" s="53" t="n">
        <f aca="false">F1192*$F$16</f>
        <v>0</v>
      </c>
      <c r="Q1192" s="53" t="n">
        <f aca="false">G1192*$G$16</f>
        <v>0</v>
      </c>
      <c r="R1192" s="53" t="n">
        <f aca="false">H1192*$H$16</f>
        <v>0</v>
      </c>
      <c r="S1192" s="53" t="n">
        <f aca="false">(N1192/100)*(I1192*$I$16)+(N1192/100)*(J1192*$J$16)</f>
        <v>341.25</v>
      </c>
      <c r="T1192" s="53" t="n">
        <f aca="false">(O1192/100)*(K1192*$K$16)</f>
        <v>0</v>
      </c>
      <c r="U1192" s="53" t="n">
        <f aca="false">(P1192/100)*(K1192*$K$16)+(P1192/100)*(L1192*$L$16)</f>
        <v>0</v>
      </c>
      <c r="V1192" s="53" t="n">
        <f aca="false">(Q1192/100)*(L1192*$L$16)</f>
        <v>0</v>
      </c>
      <c r="W1192" s="53" t="n">
        <f aca="false">(R1192/100)*(K1192*$K$16)+(R1192/100)*(L1192*$L$16)</f>
        <v>0</v>
      </c>
      <c r="X1192" s="53" t="n">
        <f aca="false">N1192+S1192</f>
        <v>516.25</v>
      </c>
      <c r="Y1192" s="53" t="n">
        <f aca="false">O1192+T1192</f>
        <v>0</v>
      </c>
      <c r="Z1192" s="53" t="n">
        <f aca="false">P1192+U1192</f>
        <v>0</v>
      </c>
      <c r="AA1192" s="53" t="n">
        <f aca="false">Q1192+V1192</f>
        <v>0</v>
      </c>
      <c r="AB1192" s="53" t="n">
        <f aca="false">R1192+W1192</f>
        <v>0</v>
      </c>
      <c r="AC1192" s="54" t="n">
        <f aca="false">ROUND(X1192+Y1192+Z1192+AA1192+AB1192,1)</f>
        <v>516.3</v>
      </c>
      <c r="AD1192" s="55" t="n">
        <f aca="false">(ROUND(AC1192-AC1179,1)/AC1179)</f>
        <v>0.0910819949281488</v>
      </c>
      <c r="AE1192" s="46"/>
      <c r="AF1192" s="47"/>
      <c r="AH1192" s="3"/>
    </row>
    <row r="1193" customFormat="false" ht="15" hidden="false" customHeight="false" outlineLevel="0" collapsed="false">
      <c r="A1193" s="48"/>
      <c r="B1193" s="63"/>
      <c r="C1193" s="50" t="s">
        <v>18</v>
      </c>
      <c r="D1193" s="51" t="n">
        <v>140</v>
      </c>
      <c r="E1193" s="51" t="n">
        <v>0</v>
      </c>
      <c r="F1193" s="51" t="n">
        <v>0</v>
      </c>
      <c r="G1193" s="51" t="n">
        <v>0</v>
      </c>
      <c r="H1193" s="51" t="n">
        <v>0</v>
      </c>
      <c r="I1193" s="52" t="n">
        <v>90</v>
      </c>
      <c r="J1193" s="52" t="n">
        <v>10</v>
      </c>
      <c r="K1193" s="52" t="n">
        <v>0</v>
      </c>
      <c r="L1193" s="52" t="n">
        <v>0</v>
      </c>
      <c r="M1193" s="52" t="n">
        <v>0</v>
      </c>
      <c r="N1193" s="53" t="n">
        <f aca="false">D1193*$D$17</f>
        <v>175</v>
      </c>
      <c r="O1193" s="53" t="n">
        <f aca="false">E1193*$E$17</f>
        <v>0</v>
      </c>
      <c r="P1193" s="53" t="n">
        <f aca="false">F1193*$F$17</f>
        <v>0</v>
      </c>
      <c r="Q1193" s="53" t="n">
        <f aca="false">G1193*$G$17</f>
        <v>0</v>
      </c>
      <c r="R1193" s="53" t="n">
        <f aca="false">H1193*$H$17</f>
        <v>0</v>
      </c>
      <c r="S1193" s="53" t="n">
        <f aca="false">(N1193/100)*(I1193*$I$17)+(N1193/100)*(J1193*$J$17)</f>
        <v>411.25</v>
      </c>
      <c r="T1193" s="53" t="n">
        <f aca="false">(O1193/100)*(K1193*$K$17)</f>
        <v>0</v>
      </c>
      <c r="U1193" s="53" t="n">
        <f aca="false">(P1193/100)*(K1193*$K$17)+(P1193/100)*(L1193*$L$17)</f>
        <v>0</v>
      </c>
      <c r="V1193" s="53" t="n">
        <f aca="false">(Q1193/100)*(L1193*$L$17)</f>
        <v>0</v>
      </c>
      <c r="W1193" s="53" t="n">
        <f aca="false">(R1193/100)*(K1193*$K$17)+(R1193/100)*(L1193*$L$17)</f>
        <v>0</v>
      </c>
      <c r="X1193" s="53" t="n">
        <f aca="false">N1193+S1193</f>
        <v>586.25</v>
      </c>
      <c r="Y1193" s="53" t="n">
        <f aca="false">O1193+T1193</f>
        <v>0</v>
      </c>
      <c r="Z1193" s="53" t="n">
        <f aca="false">P1193+U1193</f>
        <v>0</v>
      </c>
      <c r="AA1193" s="53" t="n">
        <f aca="false">Q1193+V1193</f>
        <v>0</v>
      </c>
      <c r="AB1193" s="53" t="n">
        <f aca="false">R1193+W1193</f>
        <v>0</v>
      </c>
      <c r="AC1193" s="54" t="n">
        <f aca="false">ROUND(X1193+Y1193+Z1193+AA1193+AB1193,1)</f>
        <v>586.3</v>
      </c>
      <c r="AD1193" s="55" t="n">
        <f aca="false">(ROUND(AC1193-AC1179,1)/AC1179)</f>
        <v>0.239010989010989</v>
      </c>
      <c r="AE1193" s="46" t="s">
        <v>28</v>
      </c>
      <c r="AF1193" s="47"/>
      <c r="AH1193" s="3"/>
    </row>
    <row r="1194" customFormat="false" ht="15" hidden="false" customHeight="false" outlineLevel="0" collapsed="false">
      <c r="A1194" s="56" t="s">
        <v>19</v>
      </c>
      <c r="B1194" s="60" t="s">
        <v>124</v>
      </c>
      <c r="C1194" s="40" t="s">
        <v>50</v>
      </c>
      <c r="D1194" s="41" t="n">
        <v>125</v>
      </c>
      <c r="E1194" s="41" t="n">
        <v>0</v>
      </c>
      <c r="F1194" s="41" t="n">
        <v>0</v>
      </c>
      <c r="G1194" s="41" t="n">
        <v>0</v>
      </c>
      <c r="H1194" s="41" t="n">
        <v>0</v>
      </c>
      <c r="I1194" s="42" t="n">
        <v>30</v>
      </c>
      <c r="J1194" s="42" t="n">
        <v>60</v>
      </c>
      <c r="K1194" s="42" t="n">
        <v>0</v>
      </c>
      <c r="L1194" s="42" t="n">
        <v>0</v>
      </c>
      <c r="M1194" s="42" t="n">
        <v>0</v>
      </c>
      <c r="N1194" s="43" t="n">
        <f aca="false">D1194*$D$3</f>
        <v>162.5</v>
      </c>
      <c r="O1194" s="43" t="n">
        <f aca="false">E1194*$E$3</f>
        <v>0</v>
      </c>
      <c r="P1194" s="43" t="n">
        <f aca="false">F1194*$F$3</f>
        <v>0</v>
      </c>
      <c r="Q1194" s="43" t="n">
        <f aca="false">G1194*$G$3</f>
        <v>0</v>
      </c>
      <c r="R1194" s="43" t="n">
        <f aca="false">H1194*$H$3</f>
        <v>0</v>
      </c>
      <c r="S1194" s="43" t="n">
        <f aca="false">(N1194/100)*(I1194*$I$3)+(N1194/100)*(J1194*$J$3)</f>
        <v>292.5</v>
      </c>
      <c r="T1194" s="43" t="n">
        <f aca="false">(O1194/100)*(K1194*$K$3)</f>
        <v>0</v>
      </c>
      <c r="U1194" s="43" t="n">
        <f aca="false">(P1194/100)*(K1194*$K$3)+(P1194/100)*(L1194*$L$3)</f>
        <v>0</v>
      </c>
      <c r="V1194" s="43" t="n">
        <f aca="false">(Q1194/100)*(L1194*$L$3)</f>
        <v>0</v>
      </c>
      <c r="W1194" s="43" t="n">
        <f aca="false">(R1194/100)*(K1194*$K$3)+(R1194/100)*(L1194*$L$3)</f>
        <v>0</v>
      </c>
      <c r="X1194" s="43" t="n">
        <f aca="false">N1194+S1194</f>
        <v>455</v>
      </c>
      <c r="Y1194" s="43" t="n">
        <f aca="false">O1194+T1194</f>
        <v>0</v>
      </c>
      <c r="Z1194" s="43" t="n">
        <f aca="false">P1194+U1194</f>
        <v>0</v>
      </c>
      <c r="AA1194" s="43" t="n">
        <f aca="false">Q1194+V1194</f>
        <v>0</v>
      </c>
      <c r="AB1194" s="43" t="n">
        <f aca="false">R1194+W1194</f>
        <v>0</v>
      </c>
      <c r="AC1194" s="44" t="n">
        <f aca="false">ROUND(X1194+Y1194+Z1194+AA1194+AB1194,1)</f>
        <v>455</v>
      </c>
      <c r="AD1194" s="45"/>
      <c r="AE1194" s="46"/>
      <c r="AF1194" s="47"/>
      <c r="AH1194" s="3"/>
    </row>
    <row r="1195" customFormat="false" ht="15" hidden="false" customHeight="false" outlineLevel="0" collapsed="false">
      <c r="A1195" s="48" t="s">
        <v>29</v>
      </c>
      <c r="B1195" s="61" t="n">
        <v>0</v>
      </c>
      <c r="C1195" s="50" t="s">
        <v>5</v>
      </c>
      <c r="D1195" s="51" t="n">
        <v>125</v>
      </c>
      <c r="E1195" s="51" t="n">
        <v>0</v>
      </c>
      <c r="F1195" s="51" t="n">
        <v>0</v>
      </c>
      <c r="G1195" s="51" t="n">
        <v>0</v>
      </c>
      <c r="H1195" s="51" t="n">
        <v>0</v>
      </c>
      <c r="I1195" s="52" t="n">
        <v>45</v>
      </c>
      <c r="J1195" s="52" t="n">
        <v>75</v>
      </c>
      <c r="K1195" s="52" t="n">
        <v>0</v>
      </c>
      <c r="L1195" s="52" t="n">
        <v>0</v>
      </c>
      <c r="M1195" s="52" t="n">
        <v>0</v>
      </c>
      <c r="N1195" s="53" t="n">
        <f aca="false">D1195*$D$4</f>
        <v>156.25</v>
      </c>
      <c r="O1195" s="53" t="n">
        <f aca="false">E1195*$E$4</f>
        <v>0</v>
      </c>
      <c r="P1195" s="53" t="n">
        <f aca="false">F1195*$F$4</f>
        <v>0</v>
      </c>
      <c r="Q1195" s="53" t="n">
        <f aca="false">G1195*$G$4</f>
        <v>0</v>
      </c>
      <c r="R1195" s="53" t="n">
        <f aca="false">H1195*$H$4</f>
        <v>0</v>
      </c>
      <c r="S1195" s="53" t="n">
        <f aca="false">(N1195/100)*(I1195*$I$4)+(N1195/100)*(J1195*$J$4)</f>
        <v>375</v>
      </c>
      <c r="T1195" s="53" t="n">
        <f aca="false">(O1195/100)*(K1195*$K$4)</f>
        <v>0</v>
      </c>
      <c r="U1195" s="53" t="n">
        <f aca="false">(P1195/100)*(K1195*$K$4)+(P1195/100)*(L1195*$L$4)</f>
        <v>0</v>
      </c>
      <c r="V1195" s="53" t="n">
        <f aca="false">(Q1195/100)*(L1195*$L$4)</f>
        <v>0</v>
      </c>
      <c r="W1195" s="53" t="n">
        <f aca="false">(R1195/100)*(K1195*$K$4)+(R1195/100)*(L1195*$L$4)</f>
        <v>0</v>
      </c>
      <c r="X1195" s="53" t="n">
        <f aca="false">N1195+S1195</f>
        <v>531.25</v>
      </c>
      <c r="Y1195" s="53" t="n">
        <f aca="false">O1195+T1195</f>
        <v>0</v>
      </c>
      <c r="Z1195" s="53" t="n">
        <f aca="false">P1195+U1195</f>
        <v>0</v>
      </c>
      <c r="AA1195" s="53" t="n">
        <f aca="false">Q1195+V1195</f>
        <v>0</v>
      </c>
      <c r="AB1195" s="53" t="n">
        <f aca="false">R1195+W1195</f>
        <v>0</v>
      </c>
      <c r="AC1195" s="54" t="n">
        <f aca="false">ROUND(X1195+Y1195+Z1195+AA1195+AB1195,1)</f>
        <v>531.3</v>
      </c>
      <c r="AD1195" s="55" t="n">
        <f aca="false">(ROUND(AC1195-AC1194,1)/AC1194)</f>
        <v>0.167692307692308</v>
      </c>
      <c r="AE1195" s="46"/>
      <c r="AF1195" s="47"/>
      <c r="AH1195" s="3"/>
    </row>
    <row r="1196" customFormat="false" ht="15" hidden="false" customHeight="false" outlineLevel="0" collapsed="false">
      <c r="A1196" s="48" t="s">
        <v>30</v>
      </c>
      <c r="B1196" s="61" t="n">
        <v>0</v>
      </c>
      <c r="C1196" s="50" t="s">
        <v>6</v>
      </c>
      <c r="D1196" s="51" t="n">
        <v>125</v>
      </c>
      <c r="E1196" s="51" t="n">
        <v>0</v>
      </c>
      <c r="F1196" s="51" t="n">
        <v>0</v>
      </c>
      <c r="G1196" s="51" t="n">
        <v>0</v>
      </c>
      <c r="H1196" s="51" t="n">
        <v>0</v>
      </c>
      <c r="I1196" s="52" t="n">
        <v>30</v>
      </c>
      <c r="J1196" s="52" t="n">
        <v>60</v>
      </c>
      <c r="K1196" s="52" t="n">
        <v>0</v>
      </c>
      <c r="L1196" s="52" t="n">
        <v>0</v>
      </c>
      <c r="M1196" s="52" t="n">
        <v>0</v>
      </c>
      <c r="N1196" s="53" t="n">
        <f aca="false">D1196*$D$5</f>
        <v>162.5</v>
      </c>
      <c r="O1196" s="53" t="n">
        <f aca="false">E1196*$E$5</f>
        <v>0</v>
      </c>
      <c r="P1196" s="53" t="n">
        <f aca="false">F1196*$F$5</f>
        <v>0</v>
      </c>
      <c r="Q1196" s="53" t="n">
        <f aca="false">G1196*$G$5</f>
        <v>0</v>
      </c>
      <c r="R1196" s="53" t="n">
        <f aca="false">H1196*$H$5</f>
        <v>0</v>
      </c>
      <c r="S1196" s="53" t="n">
        <f aca="false">(N1196/100)*(I1196*$I$5)+(N1196/100)*(J1196*$J$5)</f>
        <v>292.5</v>
      </c>
      <c r="T1196" s="53" t="n">
        <f aca="false">(O1196/100)*(K1196*$K$5)</f>
        <v>0</v>
      </c>
      <c r="U1196" s="53" t="n">
        <f aca="false">(P1196/100)*(K1196*$K$5)+(P1196/100)*(L1196*$L$5)</f>
        <v>0</v>
      </c>
      <c r="V1196" s="53" t="n">
        <f aca="false">(Q1196/100)*(L1196*$L$5)</f>
        <v>0</v>
      </c>
      <c r="W1196" s="53" t="n">
        <f aca="false">(R1196/100)*(K1196*$K$5)+(R1196/100)*(L1196*$L$5)</f>
        <v>0</v>
      </c>
      <c r="X1196" s="53" t="n">
        <f aca="false">N1196+S1196</f>
        <v>455</v>
      </c>
      <c r="Y1196" s="53" t="n">
        <f aca="false">O1196+T1196</f>
        <v>0</v>
      </c>
      <c r="Z1196" s="53" t="n">
        <f aca="false">P1196+U1196</f>
        <v>0</v>
      </c>
      <c r="AA1196" s="53" t="n">
        <f aca="false">Q1196+V1196</f>
        <v>0</v>
      </c>
      <c r="AB1196" s="53" t="n">
        <f aca="false">R1196+W1196</f>
        <v>0</v>
      </c>
      <c r="AC1196" s="54" t="n">
        <f aca="false">ROUND(X1196+Y1196+Z1196+AA1196+AB1196,1)</f>
        <v>455</v>
      </c>
      <c r="AD1196" s="55" t="n">
        <f aca="false">(ROUND(AC1196-AC1194,1)/AC1194)</f>
        <v>0</v>
      </c>
      <c r="AE1196" s="46"/>
      <c r="AF1196" s="47"/>
      <c r="AH1196" s="3"/>
    </row>
    <row r="1197" customFormat="false" ht="15" hidden="false" customHeight="false" outlineLevel="0" collapsed="false">
      <c r="A1197" s="48" t="s">
        <v>31</v>
      </c>
      <c r="B1197" s="61" t="n">
        <v>0</v>
      </c>
      <c r="C1197" s="50" t="s">
        <v>7</v>
      </c>
      <c r="D1197" s="51" t="n">
        <v>125</v>
      </c>
      <c r="E1197" s="51" t="n">
        <v>0</v>
      </c>
      <c r="F1197" s="51" t="n">
        <v>0</v>
      </c>
      <c r="G1197" s="51" t="n">
        <v>0</v>
      </c>
      <c r="H1197" s="51" t="n">
        <v>0</v>
      </c>
      <c r="I1197" s="52" t="n">
        <v>30</v>
      </c>
      <c r="J1197" s="52" t="n">
        <v>60</v>
      </c>
      <c r="K1197" s="52" t="n">
        <v>0</v>
      </c>
      <c r="L1197" s="52" t="n">
        <v>0</v>
      </c>
      <c r="M1197" s="52" t="n">
        <v>0</v>
      </c>
      <c r="N1197" s="53" t="n">
        <f aca="false">D1197*$D$6</f>
        <v>162.5</v>
      </c>
      <c r="O1197" s="53" t="n">
        <f aca="false">E1197*$E$6</f>
        <v>0</v>
      </c>
      <c r="P1197" s="53" t="n">
        <f aca="false">F1197*$F$6</f>
        <v>0</v>
      </c>
      <c r="Q1197" s="53" t="n">
        <f aca="false">G1197*$G$6</f>
        <v>0</v>
      </c>
      <c r="R1197" s="53" t="n">
        <f aca="false">H1197*$H$6</f>
        <v>0</v>
      </c>
      <c r="S1197" s="53" t="n">
        <f aca="false">(N1197/100)*(I1197*$I$6)+(N1197/100)*(J1197*$J$6)</f>
        <v>292.5</v>
      </c>
      <c r="T1197" s="53" t="n">
        <f aca="false">(O1197/100)*(K1197*$K$6)</f>
        <v>0</v>
      </c>
      <c r="U1197" s="53" t="n">
        <f aca="false">(P1197/100)*(K1197*$K$6)+(P1197/100)*(L1197*$L$6)</f>
        <v>0</v>
      </c>
      <c r="V1197" s="53" t="n">
        <f aca="false">(Q1197/100)*(L1197*$L$6)</f>
        <v>0</v>
      </c>
      <c r="W1197" s="53" t="n">
        <f aca="false">(R1197/100)*(K1197*$K$6)+(R1197/100)*(L1197*$L$6)</f>
        <v>0</v>
      </c>
      <c r="X1197" s="53" t="n">
        <f aca="false">N1197+S1197</f>
        <v>455</v>
      </c>
      <c r="Y1197" s="53" t="n">
        <f aca="false">O1197+T1197</f>
        <v>0</v>
      </c>
      <c r="Z1197" s="53" t="n">
        <f aca="false">P1197+U1197</f>
        <v>0</v>
      </c>
      <c r="AA1197" s="53" t="n">
        <f aca="false">Q1197+V1197</f>
        <v>0</v>
      </c>
      <c r="AB1197" s="53" t="n">
        <f aca="false">R1197+W1197</f>
        <v>0</v>
      </c>
      <c r="AC1197" s="54" t="n">
        <f aca="false">ROUND(X1197+Y1197+Z1197+AA1197+AB1197,1)</f>
        <v>455</v>
      </c>
      <c r="AD1197" s="55" t="n">
        <f aca="false">(ROUND(AC1197-AC1194,1)/AC1194)</f>
        <v>0</v>
      </c>
      <c r="AE1197" s="46"/>
      <c r="AF1197" s="47"/>
      <c r="AH1197" s="3"/>
    </row>
    <row r="1198" customFormat="false" ht="15" hidden="false" customHeight="false" outlineLevel="0" collapsed="false">
      <c r="A1198" s="48" t="s">
        <v>32</v>
      </c>
      <c r="B1198" s="61" t="n">
        <v>0</v>
      </c>
      <c r="C1198" s="50" t="s">
        <v>8</v>
      </c>
      <c r="D1198" s="51" t="n">
        <v>125</v>
      </c>
      <c r="E1198" s="51" t="n">
        <v>0</v>
      </c>
      <c r="F1198" s="51" t="n">
        <v>0</v>
      </c>
      <c r="G1198" s="51" t="n">
        <v>0</v>
      </c>
      <c r="H1198" s="51" t="n">
        <v>0</v>
      </c>
      <c r="I1198" s="52" t="n">
        <v>30</v>
      </c>
      <c r="J1198" s="52" t="n">
        <v>60</v>
      </c>
      <c r="K1198" s="52" t="n">
        <v>0</v>
      </c>
      <c r="L1198" s="52" t="n">
        <v>0</v>
      </c>
      <c r="M1198" s="52" t="n">
        <v>0</v>
      </c>
      <c r="N1198" s="53" t="n">
        <f aca="false">D1198*$D$7</f>
        <v>162.5</v>
      </c>
      <c r="O1198" s="53" t="n">
        <f aca="false">E1198*$E$7</f>
        <v>0</v>
      </c>
      <c r="P1198" s="53" t="n">
        <f aca="false">F1198*$F$7</f>
        <v>0</v>
      </c>
      <c r="Q1198" s="53" t="n">
        <f aca="false">G1198*$G$7</f>
        <v>0</v>
      </c>
      <c r="R1198" s="53" t="n">
        <f aca="false">H1198*$H$7</f>
        <v>0</v>
      </c>
      <c r="S1198" s="53" t="n">
        <f aca="false">(N1198/100)*(I1198*$I$7)+(N1198/100)*(J1198*$J$7)</f>
        <v>292.5</v>
      </c>
      <c r="T1198" s="53" t="n">
        <f aca="false">(O1198/100)*(K1198*$K$7)</f>
        <v>0</v>
      </c>
      <c r="U1198" s="53" t="n">
        <f aca="false">(P1198/100)*(K1198*$K$7)+(P1198/100)*(L1198*$L$7)</f>
        <v>0</v>
      </c>
      <c r="V1198" s="53" t="n">
        <f aca="false">(Q1198/100)*(L1198*$L$7)</f>
        <v>0</v>
      </c>
      <c r="W1198" s="53" t="n">
        <f aca="false">(R1198/100)*(K1198*$K$7)+(R1198/100)*(L1198*$L$7)</f>
        <v>0</v>
      </c>
      <c r="X1198" s="53" t="n">
        <f aca="false">N1198+S1198</f>
        <v>455</v>
      </c>
      <c r="Y1198" s="53" t="n">
        <f aca="false">O1198+T1198</f>
        <v>0</v>
      </c>
      <c r="Z1198" s="53" t="n">
        <f aca="false">P1198+U1198</f>
        <v>0</v>
      </c>
      <c r="AA1198" s="53" t="n">
        <f aca="false">Q1198+V1198</f>
        <v>0</v>
      </c>
      <c r="AB1198" s="53" t="n">
        <f aca="false">R1198+W1198</f>
        <v>0</v>
      </c>
      <c r="AC1198" s="54" t="n">
        <f aca="false">ROUND(X1198+Y1198+Z1198+AA1198+AB1198,1)</f>
        <v>455</v>
      </c>
      <c r="AD1198" s="55" t="n">
        <f aca="false">(ROUND(AC1198-AC1194,1)/AC1194)</f>
        <v>0</v>
      </c>
      <c r="AE1198" s="46"/>
      <c r="AF1198" s="47"/>
      <c r="AH1198" s="3"/>
    </row>
    <row r="1199" customFormat="false" ht="15" hidden="false" customHeight="false" outlineLevel="0" collapsed="false">
      <c r="A1199" s="48" t="s">
        <v>33</v>
      </c>
      <c r="B1199" s="61"/>
      <c r="C1199" s="50" t="s">
        <v>9</v>
      </c>
      <c r="D1199" s="51" t="n">
        <v>125</v>
      </c>
      <c r="E1199" s="51" t="n">
        <v>0</v>
      </c>
      <c r="F1199" s="51" t="n">
        <v>0</v>
      </c>
      <c r="G1199" s="51" t="n">
        <v>0</v>
      </c>
      <c r="H1199" s="51" t="n">
        <v>0</v>
      </c>
      <c r="I1199" s="52" t="n">
        <v>30</v>
      </c>
      <c r="J1199" s="52" t="n">
        <v>60</v>
      </c>
      <c r="K1199" s="52" t="n">
        <v>0</v>
      </c>
      <c r="L1199" s="52" t="n">
        <v>0</v>
      </c>
      <c r="M1199" s="52" t="n">
        <v>0</v>
      </c>
      <c r="N1199" s="53" t="n">
        <f aca="false">D1199*$D$8</f>
        <v>162.5</v>
      </c>
      <c r="O1199" s="53" t="n">
        <f aca="false">E1199*$E$8</f>
        <v>0</v>
      </c>
      <c r="P1199" s="53" t="n">
        <f aca="false">F1199*$F$8</f>
        <v>0</v>
      </c>
      <c r="Q1199" s="53" t="n">
        <f aca="false">G1199*$G$8</f>
        <v>0</v>
      </c>
      <c r="R1199" s="53" t="n">
        <f aca="false">H1199*$H$8</f>
        <v>0</v>
      </c>
      <c r="S1199" s="53" t="n">
        <f aca="false">(N1199/100)*(I1199*$I$8)+(N1199/100)*(J1199*$J$8)</f>
        <v>292.5</v>
      </c>
      <c r="T1199" s="53" t="n">
        <f aca="false">(O1199/100)*(K1199*$K$8)</f>
        <v>0</v>
      </c>
      <c r="U1199" s="53" t="n">
        <f aca="false">(P1199/100)*(K1199*$K$8)+(P1199/100)*(L1199*$L$8)</f>
        <v>0</v>
      </c>
      <c r="V1199" s="53" t="n">
        <f aca="false">(Q1199/100)*(L1199*$L$8)</f>
        <v>0</v>
      </c>
      <c r="W1199" s="53" t="n">
        <f aca="false">(R1199/100)*(K1199*$K$8)+(R1199/100)*(L1199*$L$8)</f>
        <v>0</v>
      </c>
      <c r="X1199" s="53" t="n">
        <f aca="false">N1199+S1199</f>
        <v>455</v>
      </c>
      <c r="Y1199" s="53" t="n">
        <f aca="false">O1199+T1199</f>
        <v>0</v>
      </c>
      <c r="Z1199" s="53" t="n">
        <f aca="false">P1199+U1199</f>
        <v>0</v>
      </c>
      <c r="AA1199" s="53" t="n">
        <f aca="false">Q1199+V1199</f>
        <v>0</v>
      </c>
      <c r="AB1199" s="53" t="n">
        <f aca="false">R1199+W1199</f>
        <v>0</v>
      </c>
      <c r="AC1199" s="54" t="n">
        <f aca="false">ROUND(X1199+Y1199+Z1199+AA1199+AB1199,1)</f>
        <v>455</v>
      </c>
      <c r="AD1199" s="55" t="n">
        <f aca="false">(ROUND(AC1199-AC1194,1)/AC1194)</f>
        <v>0</v>
      </c>
      <c r="AE1199" s="46"/>
      <c r="AF1199" s="47"/>
      <c r="AH1199" s="3"/>
    </row>
    <row r="1200" customFormat="false" ht="15" hidden="false" customHeight="false" outlineLevel="0" collapsed="false">
      <c r="A1200" s="48" t="s">
        <v>34</v>
      </c>
      <c r="B1200" s="61"/>
      <c r="C1200" s="50" t="s">
        <v>10</v>
      </c>
      <c r="D1200" s="51" t="n">
        <v>62</v>
      </c>
      <c r="E1200" s="51" t="n">
        <v>120</v>
      </c>
      <c r="F1200" s="51" t="n">
        <v>0</v>
      </c>
      <c r="G1200" s="51" t="n">
        <v>0</v>
      </c>
      <c r="H1200" s="51" t="n">
        <v>0</v>
      </c>
      <c r="I1200" s="52" t="n">
        <v>30</v>
      </c>
      <c r="J1200" s="52" t="n">
        <v>60</v>
      </c>
      <c r="K1200" s="52" t="n">
        <v>96</v>
      </c>
      <c r="L1200" s="52" t="n">
        <v>0</v>
      </c>
      <c r="M1200" s="52" t="n">
        <v>0</v>
      </c>
      <c r="N1200" s="53" t="n">
        <f aca="false">D1200*$D$9</f>
        <v>77.5</v>
      </c>
      <c r="O1200" s="53" t="n">
        <f aca="false">E1200*$E$9</f>
        <v>150</v>
      </c>
      <c r="P1200" s="53" t="n">
        <f aca="false">F1200*$F$9</f>
        <v>0</v>
      </c>
      <c r="Q1200" s="53" t="n">
        <f aca="false">G1200*$G$9</f>
        <v>0</v>
      </c>
      <c r="R1200" s="53" t="n">
        <f aca="false">H1200*$H$9</f>
        <v>0</v>
      </c>
      <c r="S1200" s="53" t="n">
        <f aca="false">(N1200/100)*(I1200*$I$9)+(N1200/100)*(J1200*$J$9)</f>
        <v>69.75</v>
      </c>
      <c r="T1200" s="53" t="n">
        <f aca="false">(O1200/100)*(K1200*$K$9)</f>
        <v>201.6</v>
      </c>
      <c r="U1200" s="53" t="n">
        <f aca="false">(P1200/100)*(K1200*$K$9)+(P1200/100)*(L1200*$L$9)</f>
        <v>0</v>
      </c>
      <c r="V1200" s="53" t="n">
        <f aca="false">(Q1200/100)*(L1200*$L$9)</f>
        <v>0</v>
      </c>
      <c r="W1200" s="53" t="n">
        <f aca="false">(R1200/100)*(K1200*$K$9)+(R1200/100)*(L1200*$L$9)</f>
        <v>0</v>
      </c>
      <c r="X1200" s="53" t="n">
        <f aca="false">N1200+S1200</f>
        <v>147.25</v>
      </c>
      <c r="Y1200" s="53" t="n">
        <f aca="false">O1200+T1200</f>
        <v>351.6</v>
      </c>
      <c r="Z1200" s="53" t="n">
        <f aca="false">P1200+U1200</f>
        <v>0</v>
      </c>
      <c r="AA1200" s="53" t="n">
        <f aca="false">Q1200+V1200</f>
        <v>0</v>
      </c>
      <c r="AB1200" s="53" t="n">
        <f aca="false">R1200+W1200</f>
        <v>0</v>
      </c>
      <c r="AC1200" s="54" t="n">
        <f aca="false">ROUND(X1200+Y1200+Z1200+AA1200+AB1200,1)</f>
        <v>498.9</v>
      </c>
      <c r="AD1200" s="55" t="n">
        <f aca="false">(ROUND(AC1200-AC1194,1)/AC1194)</f>
        <v>0.0964835164835165</v>
      </c>
      <c r="AE1200" s="46"/>
      <c r="AF1200" s="47"/>
      <c r="AH1200" s="3"/>
    </row>
    <row r="1201" customFormat="false" ht="15" hidden="false" customHeight="false" outlineLevel="0" collapsed="false">
      <c r="A1201" s="48" t="s">
        <v>35</v>
      </c>
      <c r="B1201" s="61"/>
      <c r="C1201" s="50" t="s">
        <v>11</v>
      </c>
      <c r="D1201" s="51" t="n">
        <v>62</v>
      </c>
      <c r="E1201" s="51" t="n">
        <v>0</v>
      </c>
      <c r="F1201" s="51" t="n">
        <v>120</v>
      </c>
      <c r="G1201" s="51" t="n">
        <v>0</v>
      </c>
      <c r="H1201" s="51" t="n">
        <v>0</v>
      </c>
      <c r="I1201" s="52" t="n">
        <v>30</v>
      </c>
      <c r="J1201" s="52" t="n">
        <v>60</v>
      </c>
      <c r="K1201" s="52" t="n">
        <v>48</v>
      </c>
      <c r="L1201" s="52" t="n">
        <v>48</v>
      </c>
      <c r="M1201" s="52" t="n">
        <v>0</v>
      </c>
      <c r="N1201" s="53" t="n">
        <f aca="false">D1201*$D$10</f>
        <v>77.5</v>
      </c>
      <c r="O1201" s="53" t="n">
        <f aca="false">E1201*$E$10</f>
        <v>0</v>
      </c>
      <c r="P1201" s="53" t="n">
        <f aca="false">F1201*$F$10</f>
        <v>150</v>
      </c>
      <c r="Q1201" s="53" t="n">
        <f aca="false">G1201*$G$10</f>
        <v>0</v>
      </c>
      <c r="R1201" s="53" t="n">
        <f aca="false">H1201*$H$10</f>
        <v>0</v>
      </c>
      <c r="S1201" s="53" t="n">
        <f aca="false">(N1201/100)*(I1201*$I$10)+(N1201/100)*(J1201*$J$10)</f>
        <v>69.75</v>
      </c>
      <c r="T1201" s="53" t="n">
        <f aca="false">(O1201/100)*(K1201*$J$10)</f>
        <v>0</v>
      </c>
      <c r="U1201" s="53" t="n">
        <f aca="false">(P1201/100)*(K1201*$K$10)+(P1201/100)*(L1201*$L$10)</f>
        <v>201.6</v>
      </c>
      <c r="V1201" s="53" t="n">
        <f aca="false">(Q1201/100)*(L1201*$L$10)</f>
        <v>0</v>
      </c>
      <c r="W1201" s="53" t="n">
        <f aca="false">(R1201/100)*(K1201*$K$10)+(R1201/100)*(L1201*$L$10)</f>
        <v>0</v>
      </c>
      <c r="X1201" s="53" t="n">
        <f aca="false">N1201+S1201</f>
        <v>147.25</v>
      </c>
      <c r="Y1201" s="53" t="n">
        <f aca="false">O1201+T1201</f>
        <v>0</v>
      </c>
      <c r="Z1201" s="53" t="n">
        <f aca="false">P1201+U1201</f>
        <v>351.6</v>
      </c>
      <c r="AA1201" s="53" t="n">
        <f aca="false">Q1201+V1201</f>
        <v>0</v>
      </c>
      <c r="AB1201" s="53" t="n">
        <f aca="false">R1201+W1201</f>
        <v>0</v>
      </c>
      <c r="AC1201" s="54" t="n">
        <f aca="false">ROUND(X1201+Y1201+Z1201+AA1201+AB1201,1)</f>
        <v>498.9</v>
      </c>
      <c r="AD1201" s="55" t="n">
        <f aca="false">(ROUND(AC1201-AC1194,1)/AC1194)</f>
        <v>0.0964835164835165</v>
      </c>
      <c r="AE1201" s="46"/>
      <c r="AF1201" s="47"/>
      <c r="AH1201" s="3"/>
    </row>
    <row r="1202" customFormat="false" ht="15" hidden="false" customHeight="false" outlineLevel="0" collapsed="false">
      <c r="A1202" s="48" t="s">
        <v>36</v>
      </c>
      <c r="B1202" s="61"/>
      <c r="C1202" s="50" t="s">
        <v>12</v>
      </c>
      <c r="D1202" s="51" t="n">
        <v>62</v>
      </c>
      <c r="E1202" s="51" t="n">
        <v>0</v>
      </c>
      <c r="F1202" s="51" t="n">
        <v>0</v>
      </c>
      <c r="G1202" s="51" t="n">
        <v>120</v>
      </c>
      <c r="H1202" s="51" t="n">
        <v>0</v>
      </c>
      <c r="I1202" s="52" t="n">
        <v>30</v>
      </c>
      <c r="J1202" s="52" t="n">
        <v>60</v>
      </c>
      <c r="K1202" s="52" t="n">
        <v>0</v>
      </c>
      <c r="L1202" s="52" t="n">
        <v>96</v>
      </c>
      <c r="M1202" s="52" t="n">
        <v>0</v>
      </c>
      <c r="N1202" s="53" t="n">
        <f aca="false">D1202*$D$11</f>
        <v>77.5</v>
      </c>
      <c r="O1202" s="53" t="n">
        <f aca="false">E1202*$E$11</f>
        <v>0</v>
      </c>
      <c r="P1202" s="53" t="n">
        <f aca="false">F1202*$F$11</f>
        <v>0</v>
      </c>
      <c r="Q1202" s="53" t="n">
        <f aca="false">G1202*$G$11</f>
        <v>150</v>
      </c>
      <c r="R1202" s="53" t="n">
        <f aca="false">H1202*$H$11</f>
        <v>0</v>
      </c>
      <c r="S1202" s="53" t="n">
        <f aca="false">(N1202/100)*(I1202*$I$11)+(N1202/100)*(J1202*$J$11)</f>
        <v>69.75</v>
      </c>
      <c r="T1202" s="53" t="n">
        <f aca="false">(O1202/100)*(K1202*$K$11)</f>
        <v>0</v>
      </c>
      <c r="U1202" s="53" t="n">
        <f aca="false">(P1202/100)*(K1202*$K$11)+(P1202/100)*(L1202*$L$11)</f>
        <v>0</v>
      </c>
      <c r="V1202" s="53" t="n">
        <f aca="false">(Q1202/100)*(L1202*$L$11)</f>
        <v>201.6</v>
      </c>
      <c r="W1202" s="53" t="n">
        <f aca="false">(R1202/100)*(K1202*$K$11)+(R1202/100)*(L1202*$L$11)</f>
        <v>0</v>
      </c>
      <c r="X1202" s="53" t="n">
        <f aca="false">N1202+S1202</f>
        <v>147.25</v>
      </c>
      <c r="Y1202" s="53" t="n">
        <f aca="false">O1202+T1202</f>
        <v>0</v>
      </c>
      <c r="Z1202" s="53" t="n">
        <f aca="false">P1202+U1202</f>
        <v>0</v>
      </c>
      <c r="AA1202" s="53" t="n">
        <f aca="false">Q1202+V1202</f>
        <v>351.6</v>
      </c>
      <c r="AB1202" s="53" t="n">
        <f aca="false">R1202+W1202</f>
        <v>0</v>
      </c>
      <c r="AC1202" s="54" t="n">
        <f aca="false">ROUND(X1202+Y1202+Z1202+AA1202+AB1202,1)</f>
        <v>498.9</v>
      </c>
      <c r="AD1202" s="55" t="n">
        <f aca="false">(ROUND(AC1202-AC1194,1)/AC1194)</f>
        <v>0.0964835164835165</v>
      </c>
      <c r="AE1202" s="46"/>
      <c r="AF1202" s="47"/>
      <c r="AH1202" s="3"/>
    </row>
    <row r="1203" customFormat="false" ht="15" hidden="false" customHeight="false" outlineLevel="0" collapsed="false">
      <c r="A1203" s="48" t="s">
        <v>37</v>
      </c>
      <c r="B1203" s="61"/>
      <c r="C1203" s="50" t="s">
        <v>13</v>
      </c>
      <c r="D1203" s="51" t="n">
        <v>62</v>
      </c>
      <c r="E1203" s="51" t="n">
        <v>0</v>
      </c>
      <c r="F1203" s="51" t="n">
        <v>0</v>
      </c>
      <c r="G1203" s="51" t="n">
        <v>0</v>
      </c>
      <c r="H1203" s="51" t="n">
        <v>120</v>
      </c>
      <c r="I1203" s="52" t="n">
        <v>30</v>
      </c>
      <c r="J1203" s="52" t="n">
        <v>60</v>
      </c>
      <c r="K1203" s="52" t="n">
        <v>48</v>
      </c>
      <c r="L1203" s="52" t="n">
        <v>48</v>
      </c>
      <c r="M1203" s="52" t="n">
        <v>0</v>
      </c>
      <c r="N1203" s="53" t="n">
        <f aca="false">D1203*$D$12</f>
        <v>77.5</v>
      </c>
      <c r="O1203" s="53" t="n">
        <f aca="false">E1203*$E$12</f>
        <v>0</v>
      </c>
      <c r="P1203" s="53" t="n">
        <f aca="false">F1203*$F$12</f>
        <v>0</v>
      </c>
      <c r="Q1203" s="53" t="n">
        <f aca="false">G1203*$G$12</f>
        <v>0</v>
      </c>
      <c r="R1203" s="53" t="n">
        <f aca="false">H1203*$H$12</f>
        <v>150</v>
      </c>
      <c r="S1203" s="53" t="n">
        <f aca="false">(N1203/100)*(I1203*$I$12)+(N1203/100)*(J1203*$J$12)</f>
        <v>69.75</v>
      </c>
      <c r="T1203" s="53" t="n">
        <f aca="false">(O1203/100)*(K1203*$K$12)</f>
        <v>0</v>
      </c>
      <c r="U1203" s="53" t="n">
        <f aca="false">(P1203/100)*(K1203*$K$12)+(P1203/100)*(L1203*$L$12)</f>
        <v>0</v>
      </c>
      <c r="V1203" s="53" t="n">
        <f aca="false">(Q1203/100)*(L1203*$L$12)</f>
        <v>0</v>
      </c>
      <c r="W1203" s="53" t="n">
        <f aca="false">(R1203/100)*(K1203*$K$12)+(R1203/100)*(L1203*$L$12)</f>
        <v>201.6</v>
      </c>
      <c r="X1203" s="53" t="n">
        <f aca="false">N1203+S1203</f>
        <v>147.25</v>
      </c>
      <c r="Y1203" s="53" t="n">
        <f aca="false">O1203+T1203</f>
        <v>0</v>
      </c>
      <c r="Z1203" s="53" t="n">
        <f aca="false">P1203+U1203</f>
        <v>0</v>
      </c>
      <c r="AA1203" s="53" t="n">
        <f aca="false">Q1203+V1203</f>
        <v>0</v>
      </c>
      <c r="AB1203" s="53" t="n">
        <f aca="false">R1203+W1203</f>
        <v>351.6</v>
      </c>
      <c r="AC1203" s="54" t="n">
        <f aca="false">ROUND(X1203+Y1203+Z1203+AA1203+AB1203,1)</f>
        <v>498.9</v>
      </c>
      <c r="AD1203" s="55" t="n">
        <f aca="false">(ROUND(AC1203-AC1194,1)/AC1194)</f>
        <v>0.0964835164835165</v>
      </c>
      <c r="AE1203" s="46"/>
      <c r="AF1203" s="47"/>
      <c r="AH1203" s="3"/>
    </row>
    <row r="1204" customFormat="false" ht="15" hidden="false" customHeight="false" outlineLevel="0" collapsed="false">
      <c r="A1204" s="48" t="s">
        <v>38</v>
      </c>
      <c r="B1204" s="61"/>
      <c r="C1204" s="50" t="s">
        <v>14</v>
      </c>
      <c r="D1204" s="51" t="n">
        <v>125</v>
      </c>
      <c r="E1204" s="51" t="n">
        <v>0</v>
      </c>
      <c r="F1204" s="51" t="n">
        <v>0</v>
      </c>
      <c r="G1204" s="51" t="n">
        <v>0</v>
      </c>
      <c r="H1204" s="51" t="n">
        <v>0</v>
      </c>
      <c r="I1204" s="52" t="n">
        <v>30</v>
      </c>
      <c r="J1204" s="52" t="n">
        <v>60</v>
      </c>
      <c r="K1204" s="52" t="n">
        <v>0</v>
      </c>
      <c r="L1204" s="52" t="n">
        <v>0</v>
      </c>
      <c r="M1204" s="52" t="n">
        <v>80</v>
      </c>
      <c r="N1204" s="53" t="n">
        <f aca="false">D1204*$D$13</f>
        <v>156.25</v>
      </c>
      <c r="O1204" s="53" t="n">
        <f aca="false">E1204*$E$13</f>
        <v>0</v>
      </c>
      <c r="P1204" s="53" t="n">
        <f aca="false">F1204*$F$13</f>
        <v>0</v>
      </c>
      <c r="Q1204" s="53" t="n">
        <f aca="false">G1204*$G$13</f>
        <v>0</v>
      </c>
      <c r="R1204" s="53" t="n">
        <f aca="false">H1204*$H$13</f>
        <v>0</v>
      </c>
      <c r="S1204" s="53" t="n">
        <f aca="false">(N1204/100)*(I1204*$I$13)+(N1204/100)*(J1204*$J$13)+(N1204/100)*(M1204*$M$13)</f>
        <v>390.625</v>
      </c>
      <c r="T1204" s="53" t="n">
        <f aca="false">(O1204/100)*(K1204*$K$13)+(O1204/100)*(M1204*$M$13)</f>
        <v>0</v>
      </c>
      <c r="U1204" s="53" t="n">
        <f aca="false">(P1204/100)*(K1204*$K$13)+(P1204/100)*(L1204*$L$13)+(P1204/100)*(M1204*$M$13)</f>
        <v>0</v>
      </c>
      <c r="V1204" s="53" t="n">
        <f aca="false">(Q1204/100)*(L1204*$L$13)+(Q1204/100)*(M1204*$M$13)</f>
        <v>0</v>
      </c>
      <c r="W1204" s="53" t="n">
        <f aca="false">(R1204/100)*(K1204*$K$13)+(R1204/100)*(L1204*$L$13)+(R1204/100)*(M1204*$M$13)</f>
        <v>0</v>
      </c>
      <c r="X1204" s="53" t="n">
        <f aca="false">N1204+S1204</f>
        <v>546.875</v>
      </c>
      <c r="Y1204" s="53" t="n">
        <f aca="false">O1204+T1204</f>
        <v>0</v>
      </c>
      <c r="Z1204" s="53" t="n">
        <f aca="false">P1204+U1204</f>
        <v>0</v>
      </c>
      <c r="AA1204" s="53" t="n">
        <f aca="false">Q1204+V1204</f>
        <v>0</v>
      </c>
      <c r="AB1204" s="53" t="n">
        <f aca="false">R1204+W1204</f>
        <v>0</v>
      </c>
      <c r="AC1204" s="54" t="n">
        <f aca="false">ROUND(X1204+Y1204+Z1204+AA1204+AB1204,1)</f>
        <v>546.9</v>
      </c>
      <c r="AD1204" s="55" t="n">
        <f aca="false">(ROUND(AC1204-AC1194,1)/AC1194)</f>
        <v>0.201978021978022</v>
      </c>
      <c r="AE1204" s="46"/>
      <c r="AF1204" s="47"/>
      <c r="AH1204" s="3"/>
    </row>
    <row r="1205" customFormat="false" ht="15" hidden="false" customHeight="false" outlineLevel="0" collapsed="false">
      <c r="A1205" s="48" t="s">
        <v>39</v>
      </c>
      <c r="B1205" s="61"/>
      <c r="C1205" s="50" t="s">
        <v>15</v>
      </c>
      <c r="D1205" s="51" t="n">
        <v>125</v>
      </c>
      <c r="E1205" s="51" t="n">
        <v>0</v>
      </c>
      <c r="F1205" s="51" t="n">
        <v>0</v>
      </c>
      <c r="G1205" s="51" t="n">
        <v>0</v>
      </c>
      <c r="H1205" s="51" t="n">
        <v>0</v>
      </c>
      <c r="I1205" s="52" t="n">
        <v>30</v>
      </c>
      <c r="J1205" s="52" t="n">
        <v>60</v>
      </c>
      <c r="K1205" s="52" t="n">
        <v>80</v>
      </c>
      <c r="L1205" s="52" t="n">
        <v>0</v>
      </c>
      <c r="M1205" s="52" t="n">
        <v>0</v>
      </c>
      <c r="N1205" s="53" t="n">
        <f aca="false">D1205*$D$14</f>
        <v>156.25</v>
      </c>
      <c r="O1205" s="53" t="n">
        <f aca="false">E1205*$E$14</f>
        <v>0</v>
      </c>
      <c r="P1205" s="53" t="n">
        <f aca="false">F1205*$F$14</f>
        <v>0</v>
      </c>
      <c r="Q1205" s="53" t="n">
        <f aca="false">G1205*$G$14</f>
        <v>0</v>
      </c>
      <c r="R1205" s="53" t="n">
        <f aca="false">H1205*$H$14</f>
        <v>0</v>
      </c>
      <c r="S1205" s="53" t="n">
        <f aca="false">(N1205/100)*(I1205*$I$14)+(N1205/100)*(J1205*$J$14)+(N1205/100)*(K1205*$K$14)</f>
        <v>390.625</v>
      </c>
      <c r="T1205" s="53" t="n">
        <f aca="false">(O1205/100)*(K1205*$K$14)</f>
        <v>0</v>
      </c>
      <c r="U1205" s="53" t="n">
        <f aca="false">(P1205/100)*(K1205*$K$14)+(P1205/100)*(L1205*$L$14)</f>
        <v>0</v>
      </c>
      <c r="V1205" s="53" t="n">
        <f aca="false">(Q1205/100)*(L1205*$L$14)</f>
        <v>0</v>
      </c>
      <c r="W1205" s="53" t="n">
        <f aca="false">(R1205/100)*(K1205*$L$14)+(R1205/100)*(L1205*$M$14)</f>
        <v>0</v>
      </c>
      <c r="X1205" s="53" t="n">
        <f aca="false">N1205+S1205</f>
        <v>546.875</v>
      </c>
      <c r="Y1205" s="53" t="n">
        <f aca="false">O1205+T1205</f>
        <v>0</v>
      </c>
      <c r="Z1205" s="53" t="n">
        <f aca="false">P1205+U1205</f>
        <v>0</v>
      </c>
      <c r="AA1205" s="53" t="n">
        <f aca="false">Q1205+V1205</f>
        <v>0</v>
      </c>
      <c r="AB1205" s="53" t="n">
        <f aca="false">R1205+W1205</f>
        <v>0</v>
      </c>
      <c r="AC1205" s="54" t="n">
        <f aca="false">ROUND(X1205+Y1205+Z1205+AA1205+AB1205,1)</f>
        <v>546.9</v>
      </c>
      <c r="AD1205" s="55" t="n">
        <f aca="false">(ROUND(AC1205-AC1194,1)/AC1194)</f>
        <v>0.201978021978022</v>
      </c>
      <c r="AE1205" s="46"/>
      <c r="AF1205" s="47"/>
      <c r="AH1205" s="3"/>
    </row>
    <row r="1206" customFormat="false" ht="15" hidden="false" customHeight="false" outlineLevel="0" collapsed="false">
      <c r="A1206" s="48"/>
      <c r="B1206" s="61"/>
      <c r="C1206" s="50" t="s">
        <v>16</v>
      </c>
      <c r="D1206" s="51" t="n">
        <v>125</v>
      </c>
      <c r="E1206" s="51" t="n">
        <v>0</v>
      </c>
      <c r="F1206" s="51" t="n">
        <v>0</v>
      </c>
      <c r="G1206" s="51" t="n">
        <v>0</v>
      </c>
      <c r="H1206" s="51" t="n">
        <v>0</v>
      </c>
      <c r="I1206" s="52" t="n">
        <v>30</v>
      </c>
      <c r="J1206" s="52" t="n">
        <v>60</v>
      </c>
      <c r="K1206" s="52" t="n">
        <v>0</v>
      </c>
      <c r="L1206" s="52" t="n">
        <v>80</v>
      </c>
      <c r="M1206" s="52" t="n">
        <v>0</v>
      </c>
      <c r="N1206" s="53" t="n">
        <f aca="false">D1206*$D$15</f>
        <v>156.25</v>
      </c>
      <c r="O1206" s="53" t="n">
        <f aca="false">E1206*$E$15</f>
        <v>0</v>
      </c>
      <c r="P1206" s="53" t="n">
        <f aca="false">F1206*$F$15</f>
        <v>0</v>
      </c>
      <c r="Q1206" s="53" t="n">
        <f aca="false">G1206*$G$15</f>
        <v>0</v>
      </c>
      <c r="R1206" s="53" t="n">
        <f aca="false">H1206*$H$15</f>
        <v>0</v>
      </c>
      <c r="S1206" s="53" t="n">
        <f aca="false">(N1206/100)*(I1206*$I$15)+(N1206/100)*(J1206*$J$15)+(N1206/100)*(L1206*$L$15)</f>
        <v>390.625</v>
      </c>
      <c r="T1206" s="53" t="n">
        <f aca="false">(O1206/100)*(K1206*$K$15)</f>
        <v>0</v>
      </c>
      <c r="U1206" s="53" t="n">
        <f aca="false">(P1206/100)*(K1206*$K$15)+(P1206/100)*(L1206*$L$15)</f>
        <v>0</v>
      </c>
      <c r="V1206" s="53" t="n">
        <f aca="false">(Q1206/100)*(L1206*$L$15)</f>
        <v>0</v>
      </c>
      <c r="W1206" s="53" t="n">
        <f aca="false">(R1206/100)*(K1206*$K$15)+(R1206/100)*(L1206*$L$15)</f>
        <v>0</v>
      </c>
      <c r="X1206" s="53" t="n">
        <f aca="false">N1206+S1206</f>
        <v>546.875</v>
      </c>
      <c r="Y1206" s="53" t="n">
        <f aca="false">O1206+T1206</f>
        <v>0</v>
      </c>
      <c r="Z1206" s="53" t="n">
        <f aca="false">P1206+U1206</f>
        <v>0</v>
      </c>
      <c r="AA1206" s="53" t="n">
        <f aca="false">Q1206+V1206</f>
        <v>0</v>
      </c>
      <c r="AB1206" s="53" t="n">
        <f aca="false">R1206+W1206</f>
        <v>0</v>
      </c>
      <c r="AC1206" s="54" t="n">
        <f aca="false">ROUND(X1206+Y1206+Z1206+AA1206+AB1206,1)</f>
        <v>546.9</v>
      </c>
      <c r="AD1206" s="55" t="n">
        <f aca="false">(ROUND(AC1206-AC1194,1)/AC1194)</f>
        <v>0.201978021978022</v>
      </c>
      <c r="AE1206" s="46"/>
      <c r="AF1206" s="47"/>
      <c r="AH1206" s="3"/>
    </row>
    <row r="1207" customFormat="false" ht="15" hidden="false" customHeight="false" outlineLevel="0" collapsed="false">
      <c r="A1207" s="48"/>
      <c r="B1207" s="61"/>
      <c r="C1207" s="50" t="s">
        <v>17</v>
      </c>
      <c r="D1207" s="51" t="n">
        <v>125</v>
      </c>
      <c r="E1207" s="51" t="n">
        <v>0</v>
      </c>
      <c r="F1207" s="51" t="n">
        <v>0</v>
      </c>
      <c r="G1207" s="51" t="n">
        <v>0</v>
      </c>
      <c r="H1207" s="51" t="n">
        <v>0</v>
      </c>
      <c r="I1207" s="52" t="n">
        <v>30</v>
      </c>
      <c r="J1207" s="52" t="n">
        <v>85</v>
      </c>
      <c r="K1207" s="52" t="n">
        <v>0</v>
      </c>
      <c r="L1207" s="52" t="n">
        <v>0</v>
      </c>
      <c r="M1207" s="52" t="n">
        <v>0</v>
      </c>
      <c r="N1207" s="53" t="n">
        <f aca="false">D1207*$D$16</f>
        <v>156.25</v>
      </c>
      <c r="O1207" s="53" t="n">
        <f aca="false">E1207*$E$16</f>
        <v>0</v>
      </c>
      <c r="P1207" s="53" t="n">
        <f aca="false">F1207*$F$16</f>
        <v>0</v>
      </c>
      <c r="Q1207" s="53" t="n">
        <f aca="false">G1207*$G$16</f>
        <v>0</v>
      </c>
      <c r="R1207" s="53" t="n">
        <f aca="false">H1207*$H$16</f>
        <v>0</v>
      </c>
      <c r="S1207" s="53" t="n">
        <f aca="false">(N1207/100)*(I1207*$I$16)+(N1207/100)*(J1207*$J$16)</f>
        <v>378.90625</v>
      </c>
      <c r="T1207" s="53" t="n">
        <f aca="false">(O1207/100)*(K1207*$K$16)</f>
        <v>0</v>
      </c>
      <c r="U1207" s="53" t="n">
        <f aca="false">(P1207/100)*(K1207*$K$16)+(P1207/100)*(L1207*$L$16)</f>
        <v>0</v>
      </c>
      <c r="V1207" s="53" t="n">
        <f aca="false">(Q1207/100)*(L1207*$L$16)</f>
        <v>0</v>
      </c>
      <c r="W1207" s="53" t="n">
        <f aca="false">(R1207/100)*(K1207*$K$16)+(R1207/100)*(L1207*$L$16)</f>
        <v>0</v>
      </c>
      <c r="X1207" s="53" t="n">
        <f aca="false">N1207+S1207</f>
        <v>535.15625</v>
      </c>
      <c r="Y1207" s="53" t="n">
        <f aca="false">O1207+T1207</f>
        <v>0</v>
      </c>
      <c r="Z1207" s="53" t="n">
        <f aca="false">P1207+U1207</f>
        <v>0</v>
      </c>
      <c r="AA1207" s="53" t="n">
        <f aca="false">Q1207+V1207</f>
        <v>0</v>
      </c>
      <c r="AB1207" s="53" t="n">
        <f aca="false">R1207+W1207</f>
        <v>0</v>
      </c>
      <c r="AC1207" s="54" t="n">
        <f aca="false">ROUND(X1207+Y1207+Z1207+AA1207+AB1207,1)</f>
        <v>535.2</v>
      </c>
      <c r="AD1207" s="55" t="n">
        <f aca="false">(ROUND(AC1207-AC1194,1)/AC1194)</f>
        <v>0.176263736263736</v>
      </c>
      <c r="AE1207" s="46"/>
      <c r="AF1207" s="47"/>
      <c r="AH1207" s="3"/>
    </row>
    <row r="1208" customFormat="false" ht="15" hidden="false" customHeight="false" outlineLevel="0" collapsed="false">
      <c r="A1208" s="48"/>
      <c r="B1208" s="61"/>
      <c r="C1208" s="50" t="s">
        <v>18</v>
      </c>
      <c r="D1208" s="51" t="n">
        <v>125</v>
      </c>
      <c r="E1208" s="51" t="n">
        <v>0</v>
      </c>
      <c r="F1208" s="51" t="n">
        <v>0</v>
      </c>
      <c r="G1208" s="51" t="n">
        <v>0</v>
      </c>
      <c r="H1208" s="51" t="n">
        <v>0</v>
      </c>
      <c r="I1208" s="52" t="n">
        <v>62</v>
      </c>
      <c r="J1208" s="52" t="n">
        <v>60</v>
      </c>
      <c r="K1208" s="52" t="n">
        <v>0</v>
      </c>
      <c r="L1208" s="52" t="n">
        <v>0</v>
      </c>
      <c r="M1208" s="52" t="n">
        <v>0</v>
      </c>
      <c r="N1208" s="53" t="n">
        <f aca="false">D1208*$D$17</f>
        <v>156.25</v>
      </c>
      <c r="O1208" s="53" t="n">
        <f aca="false">E1208*$E$17</f>
        <v>0</v>
      </c>
      <c r="P1208" s="53" t="n">
        <f aca="false">F1208*$F$17</f>
        <v>0</v>
      </c>
      <c r="Q1208" s="53" t="n">
        <f aca="false">G1208*$G$17</f>
        <v>0</v>
      </c>
      <c r="R1208" s="53" t="n">
        <f aca="false">H1208*$H$17</f>
        <v>0</v>
      </c>
      <c r="S1208" s="53" t="n">
        <f aca="false">(N1208/100)*(I1208*$I$17)+(N1208/100)*(J1208*$J$17)</f>
        <v>335.9375</v>
      </c>
      <c r="T1208" s="53" t="n">
        <f aca="false">(O1208/100)*(K1208*$K$17)</f>
        <v>0</v>
      </c>
      <c r="U1208" s="53" t="n">
        <f aca="false">(P1208/100)*(K1208*$K$17)+(P1208/100)*(L1208*$L$17)</f>
        <v>0</v>
      </c>
      <c r="V1208" s="53" t="n">
        <f aca="false">(Q1208/100)*(L1208*$L$17)</f>
        <v>0</v>
      </c>
      <c r="W1208" s="53" t="n">
        <f aca="false">(R1208/100)*(K1208*$K$17)+(R1208/100)*(L1208*$L$17)</f>
        <v>0</v>
      </c>
      <c r="X1208" s="53" t="n">
        <f aca="false">N1208+S1208</f>
        <v>492.1875</v>
      </c>
      <c r="Y1208" s="53" t="n">
        <f aca="false">O1208+T1208</f>
        <v>0</v>
      </c>
      <c r="Z1208" s="53" t="n">
        <f aca="false">P1208+U1208</f>
        <v>0</v>
      </c>
      <c r="AA1208" s="53" t="n">
        <f aca="false">Q1208+V1208</f>
        <v>0</v>
      </c>
      <c r="AB1208" s="53" t="n">
        <f aca="false">R1208+W1208</f>
        <v>0</v>
      </c>
      <c r="AC1208" s="54" t="n">
        <f aca="false">ROUND(X1208+Y1208+Z1208+AA1208+AB1208,1)</f>
        <v>492.2</v>
      </c>
      <c r="AD1208" s="55" t="n">
        <f aca="false">(ROUND(AC1208-AC1194,1)/AC1194)</f>
        <v>0.0817582417582418</v>
      </c>
      <c r="AE1208" s="46" t="s">
        <v>28</v>
      </c>
      <c r="AF1208" s="47"/>
      <c r="AH1208" s="3"/>
    </row>
    <row r="1209" customFormat="false" ht="15" hidden="false" customHeight="false" outlineLevel="0" collapsed="false">
      <c r="A1209" s="56" t="s">
        <v>19</v>
      </c>
      <c r="B1209" s="62" t="s">
        <v>125</v>
      </c>
      <c r="C1209" s="40" t="s">
        <v>53</v>
      </c>
      <c r="D1209" s="41" t="n">
        <v>100</v>
      </c>
      <c r="E1209" s="41" t="n">
        <v>0</v>
      </c>
      <c r="F1209" s="41" t="n">
        <v>0</v>
      </c>
      <c r="G1209" s="41" t="n">
        <v>60</v>
      </c>
      <c r="H1209" s="41" t="n">
        <v>0</v>
      </c>
      <c r="I1209" s="42" t="n">
        <v>40</v>
      </c>
      <c r="J1209" s="42" t="n">
        <v>40</v>
      </c>
      <c r="K1209" s="42" t="n">
        <v>0</v>
      </c>
      <c r="L1209" s="42" t="n">
        <v>20</v>
      </c>
      <c r="M1209" s="42" t="n">
        <v>0</v>
      </c>
      <c r="N1209" s="43" t="n">
        <f aca="false">D1209*$D$3</f>
        <v>130</v>
      </c>
      <c r="O1209" s="43" t="n">
        <f aca="false">E1209*$E$3</f>
        <v>0</v>
      </c>
      <c r="P1209" s="43" t="n">
        <f aca="false">F1209*$F$3</f>
        <v>0</v>
      </c>
      <c r="Q1209" s="43" t="n">
        <f aca="false">G1209*$G$3</f>
        <v>78</v>
      </c>
      <c r="R1209" s="43" t="n">
        <f aca="false">H1209*$H$3</f>
        <v>0</v>
      </c>
      <c r="S1209" s="43" t="n">
        <f aca="false">(N1209/100)*(I1209*$I$3)+(N1209/100)*(J1209*$J$3)</f>
        <v>208</v>
      </c>
      <c r="T1209" s="43" t="n">
        <f aca="false">(O1209/100)*(K1209*$K$3)</f>
        <v>0</v>
      </c>
      <c r="U1209" s="43" t="n">
        <f aca="false">(P1209/100)*(K1209*$K$3)+(P1209/100)*(L1209*$L$3)</f>
        <v>0</v>
      </c>
      <c r="V1209" s="43" t="n">
        <f aca="false">(Q1209/100)*(L1209*$L$3)</f>
        <v>31.2</v>
      </c>
      <c r="W1209" s="43" t="n">
        <f aca="false">(R1209/100)*(K1209*$K$3)+(R1209/100)*(L1209*$L$3)</f>
        <v>0</v>
      </c>
      <c r="X1209" s="43" t="n">
        <f aca="false">N1209+S1209</f>
        <v>338</v>
      </c>
      <c r="Y1209" s="43" t="n">
        <f aca="false">O1209+T1209</f>
        <v>0</v>
      </c>
      <c r="Z1209" s="43" t="n">
        <f aca="false">P1209+U1209</f>
        <v>0</v>
      </c>
      <c r="AA1209" s="43" t="n">
        <f aca="false">Q1209+V1209</f>
        <v>109.2</v>
      </c>
      <c r="AB1209" s="43" t="n">
        <f aca="false">R1209+W1209</f>
        <v>0</v>
      </c>
      <c r="AC1209" s="44" t="n">
        <f aca="false">ROUND(X1209+Y1209+Z1209+AA1209+AB1209,1)</f>
        <v>447.2</v>
      </c>
      <c r="AD1209" s="45"/>
      <c r="AE1209" s="46"/>
      <c r="AF1209" s="47"/>
      <c r="AH1209" s="3"/>
    </row>
    <row r="1210" customFormat="false" ht="15" hidden="false" customHeight="false" outlineLevel="0" collapsed="false">
      <c r="A1210" s="48" t="s">
        <v>29</v>
      </c>
      <c r="B1210" s="63" t="n">
        <v>20</v>
      </c>
      <c r="C1210" s="50" t="s">
        <v>5</v>
      </c>
      <c r="D1210" s="51" t="n">
        <v>100</v>
      </c>
      <c r="E1210" s="51" t="n">
        <v>0</v>
      </c>
      <c r="F1210" s="51" t="n">
        <v>0</v>
      </c>
      <c r="G1210" s="51" t="n">
        <v>60</v>
      </c>
      <c r="H1210" s="51" t="n">
        <v>0</v>
      </c>
      <c r="I1210" s="52" t="n">
        <v>65</v>
      </c>
      <c r="J1210" s="52" t="n">
        <v>65</v>
      </c>
      <c r="K1210" s="52" t="n">
        <v>0</v>
      </c>
      <c r="L1210" s="52" t="n">
        <v>20</v>
      </c>
      <c r="M1210" s="52" t="n">
        <v>0</v>
      </c>
      <c r="N1210" s="53" t="n">
        <f aca="false">D1210*$D$4</f>
        <v>125</v>
      </c>
      <c r="O1210" s="53" t="n">
        <f aca="false">E1210*$E$4</f>
        <v>0</v>
      </c>
      <c r="P1210" s="53" t="n">
        <f aca="false">F1210*$F$4</f>
        <v>0</v>
      </c>
      <c r="Q1210" s="53" t="n">
        <f aca="false">G1210*$G$4</f>
        <v>75</v>
      </c>
      <c r="R1210" s="53" t="n">
        <f aca="false">H1210*$H$4</f>
        <v>0</v>
      </c>
      <c r="S1210" s="53" t="n">
        <f aca="false">(N1210/100)*(I1210*$I$4)+(N1210/100)*(J1210*$J$4)</f>
        <v>325</v>
      </c>
      <c r="T1210" s="53" t="n">
        <f aca="false">(O1210/100)*(K1210*$K$4)</f>
        <v>0</v>
      </c>
      <c r="U1210" s="53" t="n">
        <f aca="false">(P1210/100)*(K1210*$K$4)+(P1210/100)*(L1210*$L$4)</f>
        <v>0</v>
      </c>
      <c r="V1210" s="53" t="n">
        <f aca="false">(Q1210/100)*(L1210*$L$4)</f>
        <v>30</v>
      </c>
      <c r="W1210" s="53" t="n">
        <f aca="false">(R1210/100)*(K1210*$K$4)+(R1210/100)*(L1210*$L$4)</f>
        <v>0</v>
      </c>
      <c r="X1210" s="53" t="n">
        <f aca="false">N1210+S1210</f>
        <v>450</v>
      </c>
      <c r="Y1210" s="53" t="n">
        <f aca="false">O1210+T1210</f>
        <v>0</v>
      </c>
      <c r="Z1210" s="53" t="n">
        <f aca="false">P1210+U1210</f>
        <v>0</v>
      </c>
      <c r="AA1210" s="53" t="n">
        <f aca="false">Q1210+V1210</f>
        <v>105</v>
      </c>
      <c r="AB1210" s="53" t="n">
        <f aca="false">R1210+W1210</f>
        <v>0</v>
      </c>
      <c r="AC1210" s="54" t="n">
        <f aca="false">ROUND(X1210+Y1210+Z1210+AA1210+AB1210,1)</f>
        <v>555</v>
      </c>
      <c r="AD1210" s="55" t="n">
        <f aca="false">(ROUND(AC1210-AC1209,1)/AC1209)</f>
        <v>0.241055456171735</v>
      </c>
      <c r="AE1210" s="46"/>
      <c r="AF1210" s="47"/>
      <c r="AH1210" s="3"/>
    </row>
    <row r="1211" customFormat="false" ht="15" hidden="false" customHeight="false" outlineLevel="0" collapsed="false">
      <c r="A1211" s="48" t="s">
        <v>30</v>
      </c>
      <c r="B1211" s="63" t="n">
        <v>15</v>
      </c>
      <c r="C1211" s="50" t="s">
        <v>6</v>
      </c>
      <c r="D1211" s="51" t="n">
        <v>100</v>
      </c>
      <c r="E1211" s="51" t="n">
        <v>0</v>
      </c>
      <c r="F1211" s="51" t="n">
        <v>0</v>
      </c>
      <c r="G1211" s="51" t="n">
        <v>60</v>
      </c>
      <c r="H1211" s="51" t="n">
        <v>0</v>
      </c>
      <c r="I1211" s="52" t="n">
        <v>40</v>
      </c>
      <c r="J1211" s="52" t="n">
        <v>40</v>
      </c>
      <c r="K1211" s="52" t="n">
        <v>0</v>
      </c>
      <c r="L1211" s="52" t="n">
        <v>20</v>
      </c>
      <c r="M1211" s="52" t="n">
        <v>0</v>
      </c>
      <c r="N1211" s="53" t="n">
        <f aca="false">D1211*$D$5</f>
        <v>130</v>
      </c>
      <c r="O1211" s="53" t="n">
        <f aca="false">E1211*$E$5</f>
        <v>0</v>
      </c>
      <c r="P1211" s="53" t="n">
        <f aca="false">F1211*$F$5</f>
        <v>0</v>
      </c>
      <c r="Q1211" s="53" t="n">
        <f aca="false">G1211*$G$5</f>
        <v>78</v>
      </c>
      <c r="R1211" s="53" t="n">
        <f aca="false">H1211*$H$5</f>
        <v>0</v>
      </c>
      <c r="S1211" s="53" t="n">
        <f aca="false">(N1211/100)*(I1211*$I$5)+(N1211/100)*(J1211*$J$5)</f>
        <v>208</v>
      </c>
      <c r="T1211" s="53" t="n">
        <f aca="false">(O1211/100)*(K1211*$K$5)</f>
        <v>0</v>
      </c>
      <c r="U1211" s="53" t="n">
        <f aca="false">(P1211/100)*(K1211*$K$5)+(P1211/100)*(L1211*$L$5)</f>
        <v>0</v>
      </c>
      <c r="V1211" s="53" t="n">
        <f aca="false">(Q1211/100)*(L1211*$L$5)</f>
        <v>31.2</v>
      </c>
      <c r="W1211" s="53" t="n">
        <f aca="false">(R1211/100)*(K1211*$K$5)+(R1211/100)*(L1211*$L$5)</f>
        <v>0</v>
      </c>
      <c r="X1211" s="53" t="n">
        <f aca="false">N1211+S1211</f>
        <v>338</v>
      </c>
      <c r="Y1211" s="53" t="n">
        <f aca="false">O1211+T1211</f>
        <v>0</v>
      </c>
      <c r="Z1211" s="53" t="n">
        <f aca="false">P1211+U1211</f>
        <v>0</v>
      </c>
      <c r="AA1211" s="53" t="n">
        <f aca="false">Q1211+V1211</f>
        <v>109.2</v>
      </c>
      <c r="AB1211" s="53" t="n">
        <f aca="false">R1211+W1211</f>
        <v>0</v>
      </c>
      <c r="AC1211" s="54" t="n">
        <f aca="false">ROUND(X1211+Y1211+Z1211+AA1211+AB1211,1)</f>
        <v>447.2</v>
      </c>
      <c r="AD1211" s="55" t="n">
        <f aca="false">(ROUND(AC1211-AC1209,1)/AC1209)</f>
        <v>0</v>
      </c>
      <c r="AE1211" s="46"/>
      <c r="AF1211" s="47"/>
      <c r="AH1211" s="3"/>
    </row>
    <row r="1212" customFormat="false" ht="15" hidden="false" customHeight="false" outlineLevel="0" collapsed="false">
      <c r="A1212" s="48" t="s">
        <v>31</v>
      </c>
      <c r="B1212" s="63" t="n">
        <v>0</v>
      </c>
      <c r="C1212" s="50" t="s">
        <v>7</v>
      </c>
      <c r="D1212" s="51" t="n">
        <v>100</v>
      </c>
      <c r="E1212" s="51" t="n">
        <v>0</v>
      </c>
      <c r="F1212" s="51" t="n">
        <v>0</v>
      </c>
      <c r="G1212" s="51" t="n">
        <v>60</v>
      </c>
      <c r="H1212" s="51" t="n">
        <v>0</v>
      </c>
      <c r="I1212" s="52" t="n">
        <v>40</v>
      </c>
      <c r="J1212" s="52" t="n">
        <v>40</v>
      </c>
      <c r="K1212" s="52" t="n">
        <v>0</v>
      </c>
      <c r="L1212" s="52" t="n">
        <v>20</v>
      </c>
      <c r="M1212" s="52" t="n">
        <v>0</v>
      </c>
      <c r="N1212" s="53" t="n">
        <f aca="false">D1212*$D$6</f>
        <v>130</v>
      </c>
      <c r="O1212" s="53" t="n">
        <f aca="false">E1212*$E$6</f>
        <v>0</v>
      </c>
      <c r="P1212" s="53" t="n">
        <f aca="false">F1212*$F$6</f>
        <v>0</v>
      </c>
      <c r="Q1212" s="53" t="n">
        <f aca="false">G1212*$G$6</f>
        <v>78</v>
      </c>
      <c r="R1212" s="53" t="n">
        <f aca="false">H1212*$H$6</f>
        <v>0</v>
      </c>
      <c r="S1212" s="53" t="n">
        <f aca="false">(N1212/100)*(I1212*$I$6)+(N1212/100)*(J1212*$J$6)</f>
        <v>208</v>
      </c>
      <c r="T1212" s="53" t="n">
        <f aca="false">(O1212/100)*(K1212*$K$6)</f>
        <v>0</v>
      </c>
      <c r="U1212" s="53" t="n">
        <f aca="false">(P1212/100)*(K1212*$K$6)+(P1212/100)*(L1212*$L$6)</f>
        <v>0</v>
      </c>
      <c r="V1212" s="53" t="n">
        <f aca="false">(Q1212/100)*(L1212*$L$6)</f>
        <v>31.2</v>
      </c>
      <c r="W1212" s="53" t="n">
        <f aca="false">(R1212/100)*(K1212*$K$6)+(R1212/100)*(L1212*$L$6)</f>
        <v>0</v>
      </c>
      <c r="X1212" s="53" t="n">
        <f aca="false">N1212+S1212</f>
        <v>338</v>
      </c>
      <c r="Y1212" s="53" t="n">
        <f aca="false">O1212+T1212</f>
        <v>0</v>
      </c>
      <c r="Z1212" s="53" t="n">
        <f aca="false">P1212+U1212</f>
        <v>0</v>
      </c>
      <c r="AA1212" s="53" t="n">
        <f aca="false">Q1212+V1212</f>
        <v>109.2</v>
      </c>
      <c r="AB1212" s="53" t="n">
        <f aca="false">R1212+W1212</f>
        <v>0</v>
      </c>
      <c r="AC1212" s="54" t="n">
        <f aca="false">ROUND(X1212+Y1212+Z1212+AA1212+AB1212,1)</f>
        <v>447.2</v>
      </c>
      <c r="AD1212" s="55" t="n">
        <f aca="false">(ROUND(AC1212-AC1209,1)/AC1209)</f>
        <v>0</v>
      </c>
      <c r="AE1212" s="46"/>
      <c r="AF1212" s="47"/>
      <c r="AH1212" s="3"/>
    </row>
    <row r="1213" customFormat="false" ht="15" hidden="false" customHeight="false" outlineLevel="0" collapsed="false">
      <c r="A1213" s="48" t="s">
        <v>32</v>
      </c>
      <c r="B1213" s="63" t="n">
        <v>32</v>
      </c>
      <c r="C1213" s="50" t="s">
        <v>8</v>
      </c>
      <c r="D1213" s="51" t="n">
        <v>100</v>
      </c>
      <c r="E1213" s="51" t="n">
        <v>0</v>
      </c>
      <c r="F1213" s="51" t="n">
        <v>0</v>
      </c>
      <c r="G1213" s="51" t="n">
        <v>60</v>
      </c>
      <c r="H1213" s="51" t="n">
        <v>0</v>
      </c>
      <c r="I1213" s="52" t="n">
        <v>40</v>
      </c>
      <c r="J1213" s="52" t="n">
        <v>40</v>
      </c>
      <c r="K1213" s="52" t="n">
        <v>0</v>
      </c>
      <c r="L1213" s="52" t="n">
        <v>20</v>
      </c>
      <c r="M1213" s="52" t="n">
        <v>0</v>
      </c>
      <c r="N1213" s="53" t="n">
        <f aca="false">D1213*$D$7</f>
        <v>130</v>
      </c>
      <c r="O1213" s="53" t="n">
        <f aca="false">E1213*$E$7</f>
        <v>0</v>
      </c>
      <c r="P1213" s="53" t="n">
        <f aca="false">F1213*$F$7</f>
        <v>0</v>
      </c>
      <c r="Q1213" s="53" t="n">
        <f aca="false">G1213*$G$7</f>
        <v>78</v>
      </c>
      <c r="R1213" s="53" t="n">
        <f aca="false">H1213*$H$7</f>
        <v>0</v>
      </c>
      <c r="S1213" s="53" t="n">
        <f aca="false">(N1213/100)*(I1213*$I$7)+(N1213/100)*(J1213*$J$7)</f>
        <v>208</v>
      </c>
      <c r="T1213" s="53" t="n">
        <f aca="false">(O1213/100)*(K1213*$K$7)</f>
        <v>0</v>
      </c>
      <c r="U1213" s="53" t="n">
        <f aca="false">(P1213/100)*(K1213*$K$7)+(P1213/100)*(L1213*$L$7)</f>
        <v>0</v>
      </c>
      <c r="V1213" s="53" t="n">
        <f aca="false">(Q1213/100)*(L1213*$L$7)</f>
        <v>31.2</v>
      </c>
      <c r="W1213" s="53" t="n">
        <f aca="false">(R1213/100)*(K1213*$K$7)+(R1213/100)*(L1213*$L$7)</f>
        <v>0</v>
      </c>
      <c r="X1213" s="53" t="n">
        <f aca="false">N1213+S1213</f>
        <v>338</v>
      </c>
      <c r="Y1213" s="53" t="n">
        <f aca="false">O1213+T1213</f>
        <v>0</v>
      </c>
      <c r="Z1213" s="53" t="n">
        <f aca="false">P1213+U1213</f>
        <v>0</v>
      </c>
      <c r="AA1213" s="53" t="n">
        <f aca="false">Q1213+V1213</f>
        <v>109.2</v>
      </c>
      <c r="AB1213" s="53" t="n">
        <f aca="false">R1213+W1213</f>
        <v>0</v>
      </c>
      <c r="AC1213" s="54" t="n">
        <f aca="false">ROUND(X1213+Y1213+Z1213+AA1213+AB1213,1)</f>
        <v>447.2</v>
      </c>
      <c r="AD1213" s="55" t="n">
        <f aca="false">(ROUND(AC1213-AC1209,1)/AC1209)</f>
        <v>0</v>
      </c>
      <c r="AE1213" s="46"/>
      <c r="AF1213" s="47"/>
      <c r="AH1213" s="3"/>
    </row>
    <row r="1214" customFormat="false" ht="15" hidden="false" customHeight="false" outlineLevel="0" collapsed="false">
      <c r="A1214" s="48" t="s">
        <v>33</v>
      </c>
      <c r="B1214" s="63"/>
      <c r="C1214" s="50" t="s">
        <v>9</v>
      </c>
      <c r="D1214" s="51" t="n">
        <v>100</v>
      </c>
      <c r="E1214" s="51" t="n">
        <v>0</v>
      </c>
      <c r="F1214" s="51" t="n">
        <v>0</v>
      </c>
      <c r="G1214" s="51" t="n">
        <v>60</v>
      </c>
      <c r="H1214" s="51" t="n">
        <v>0</v>
      </c>
      <c r="I1214" s="52" t="n">
        <v>40</v>
      </c>
      <c r="J1214" s="52" t="n">
        <v>40</v>
      </c>
      <c r="K1214" s="52" t="n">
        <v>0</v>
      </c>
      <c r="L1214" s="52" t="n">
        <v>20</v>
      </c>
      <c r="M1214" s="52" t="n">
        <v>0</v>
      </c>
      <c r="N1214" s="53" t="n">
        <f aca="false">D1214*$D$8</f>
        <v>130</v>
      </c>
      <c r="O1214" s="53" t="n">
        <f aca="false">E1214*$E$8</f>
        <v>0</v>
      </c>
      <c r="P1214" s="53" t="n">
        <f aca="false">F1214*$F$8</f>
        <v>0</v>
      </c>
      <c r="Q1214" s="53" t="n">
        <f aca="false">G1214*$G$8</f>
        <v>78</v>
      </c>
      <c r="R1214" s="53" t="n">
        <f aca="false">H1214*$H$8</f>
        <v>0</v>
      </c>
      <c r="S1214" s="53" t="n">
        <f aca="false">(N1214/100)*(I1214*$I$8)+(N1214/100)*(J1214*$J$8)</f>
        <v>208</v>
      </c>
      <c r="T1214" s="53" t="n">
        <f aca="false">(O1214/100)*(K1214*$K$8)</f>
        <v>0</v>
      </c>
      <c r="U1214" s="53" t="n">
        <f aca="false">(P1214/100)*(K1214*$K$8)+(P1214/100)*(L1214*$L$8)</f>
        <v>0</v>
      </c>
      <c r="V1214" s="53" t="n">
        <f aca="false">(Q1214/100)*(L1214*$L$8)</f>
        <v>31.2</v>
      </c>
      <c r="W1214" s="53" t="n">
        <f aca="false">(R1214/100)*(K1214*$K$8)+(R1214/100)*(L1214*$L$8)</f>
        <v>0</v>
      </c>
      <c r="X1214" s="53" t="n">
        <f aca="false">N1214+S1214</f>
        <v>338</v>
      </c>
      <c r="Y1214" s="53" t="n">
        <f aca="false">O1214+T1214</f>
        <v>0</v>
      </c>
      <c r="Z1214" s="53" t="n">
        <f aca="false">P1214+U1214</f>
        <v>0</v>
      </c>
      <c r="AA1214" s="53" t="n">
        <f aca="false">Q1214+V1214</f>
        <v>109.2</v>
      </c>
      <c r="AB1214" s="53" t="n">
        <f aca="false">R1214+W1214</f>
        <v>0</v>
      </c>
      <c r="AC1214" s="54" t="n">
        <f aca="false">ROUND(X1214+Y1214+Z1214+AA1214+AB1214,1)</f>
        <v>447.2</v>
      </c>
      <c r="AD1214" s="55" t="n">
        <f aca="false">(ROUND(AC1214-AC1209,1)/AC1209)</f>
        <v>0</v>
      </c>
      <c r="AE1214" s="46"/>
      <c r="AF1214" s="47"/>
      <c r="AH1214" s="3"/>
    </row>
    <row r="1215" customFormat="false" ht="15" hidden="false" customHeight="false" outlineLevel="0" collapsed="false">
      <c r="A1215" s="48" t="s">
        <v>34</v>
      </c>
      <c r="B1215" s="63"/>
      <c r="C1215" s="50" t="s">
        <v>10</v>
      </c>
      <c r="D1215" s="51" t="n">
        <v>50</v>
      </c>
      <c r="E1215" s="51" t="n">
        <v>100</v>
      </c>
      <c r="F1215" s="51" t="n">
        <v>0</v>
      </c>
      <c r="G1215" s="51" t="n">
        <v>0</v>
      </c>
      <c r="H1215" s="51" t="n">
        <v>0</v>
      </c>
      <c r="I1215" s="52" t="n">
        <v>40</v>
      </c>
      <c r="J1215" s="52" t="n">
        <v>40</v>
      </c>
      <c r="K1215" s="52" t="n">
        <v>160</v>
      </c>
      <c r="L1215" s="52" t="n">
        <v>0</v>
      </c>
      <c r="M1215" s="52" t="n">
        <v>0</v>
      </c>
      <c r="N1215" s="53" t="n">
        <f aca="false">D1215*$D$9</f>
        <v>62.5</v>
      </c>
      <c r="O1215" s="53" t="n">
        <f aca="false">E1215*$E$9</f>
        <v>125</v>
      </c>
      <c r="P1215" s="53" t="n">
        <f aca="false">F1215*$F$9</f>
        <v>0</v>
      </c>
      <c r="Q1215" s="53" t="n">
        <f aca="false">G1215*$G$9</f>
        <v>0</v>
      </c>
      <c r="R1215" s="53" t="n">
        <f aca="false">H1215*$H$9</f>
        <v>0</v>
      </c>
      <c r="S1215" s="53" t="n">
        <f aca="false">(N1215/100)*(I1215*$I$9)+(N1215/100)*(J1215*$J$9)</f>
        <v>50</v>
      </c>
      <c r="T1215" s="53" t="n">
        <f aca="false">(O1215/100)*(K1215*$K$9)</f>
        <v>280</v>
      </c>
      <c r="U1215" s="53" t="n">
        <f aca="false">(P1215/100)*(K1215*$K$9)+(P1215/100)*(L1215*$L$9)</f>
        <v>0</v>
      </c>
      <c r="V1215" s="53" t="n">
        <f aca="false">(Q1215/100)*(L1215*$L$9)</f>
        <v>0</v>
      </c>
      <c r="W1215" s="53" t="n">
        <f aca="false">(R1215/100)*(K1215*$K$9)+(R1215/100)*(L1215*$L$9)</f>
        <v>0</v>
      </c>
      <c r="X1215" s="53" t="n">
        <f aca="false">N1215+S1215</f>
        <v>112.5</v>
      </c>
      <c r="Y1215" s="53" t="n">
        <f aca="false">O1215+T1215</f>
        <v>405</v>
      </c>
      <c r="Z1215" s="53" t="n">
        <f aca="false">P1215+U1215</f>
        <v>0</v>
      </c>
      <c r="AA1215" s="53" t="n">
        <f aca="false">Q1215+V1215</f>
        <v>0</v>
      </c>
      <c r="AB1215" s="53" t="n">
        <f aca="false">R1215+W1215</f>
        <v>0</v>
      </c>
      <c r="AC1215" s="54" t="n">
        <f aca="false">ROUND(X1215+Y1215+Z1215+AA1215+AB1215,1)</f>
        <v>517.5</v>
      </c>
      <c r="AD1215" s="55" t="n">
        <f aca="false">(ROUND(AC1215-AC1209,1)/AC1209)</f>
        <v>0.157200357781753</v>
      </c>
      <c r="AE1215" s="46"/>
      <c r="AF1215" s="47"/>
      <c r="AH1215" s="3"/>
    </row>
    <row r="1216" customFormat="false" ht="15" hidden="false" customHeight="false" outlineLevel="0" collapsed="false">
      <c r="A1216" s="48" t="s">
        <v>35</v>
      </c>
      <c r="B1216" s="63"/>
      <c r="C1216" s="50" t="s">
        <v>11</v>
      </c>
      <c r="D1216" s="51" t="n">
        <v>50</v>
      </c>
      <c r="E1216" s="51" t="n">
        <v>0</v>
      </c>
      <c r="F1216" s="51" t="n">
        <v>100</v>
      </c>
      <c r="G1216" s="51" t="n">
        <v>0</v>
      </c>
      <c r="H1216" s="51" t="n">
        <v>0</v>
      </c>
      <c r="I1216" s="52" t="n">
        <v>40</v>
      </c>
      <c r="J1216" s="52" t="n">
        <v>40</v>
      </c>
      <c r="K1216" s="52" t="n">
        <v>80</v>
      </c>
      <c r="L1216" s="52" t="n">
        <v>80</v>
      </c>
      <c r="M1216" s="52" t="n">
        <v>0</v>
      </c>
      <c r="N1216" s="53" t="n">
        <f aca="false">D1216*$D$10</f>
        <v>62.5</v>
      </c>
      <c r="O1216" s="53" t="n">
        <f aca="false">E1216*$E$10</f>
        <v>0</v>
      </c>
      <c r="P1216" s="53" t="n">
        <f aca="false">F1216*$F$10</f>
        <v>125</v>
      </c>
      <c r="Q1216" s="53" t="n">
        <f aca="false">G1216*$G$10</f>
        <v>0</v>
      </c>
      <c r="R1216" s="53" t="n">
        <f aca="false">H1216*$H$10</f>
        <v>0</v>
      </c>
      <c r="S1216" s="53" t="n">
        <f aca="false">(N1216/100)*(I1216*$I$10)+(N1216/100)*(J1216*$J$10)</f>
        <v>50</v>
      </c>
      <c r="T1216" s="53" t="n">
        <f aca="false">(O1216/100)*(K1216*$J$10)</f>
        <v>0</v>
      </c>
      <c r="U1216" s="53" t="n">
        <f aca="false">(P1216/100)*(K1216*$K$10)+(P1216/100)*(L1216*$L$10)</f>
        <v>280</v>
      </c>
      <c r="V1216" s="53" t="n">
        <f aca="false">(Q1216/100)*(L1216*$L$10)</f>
        <v>0</v>
      </c>
      <c r="W1216" s="53" t="n">
        <f aca="false">(R1216/100)*(K1216*$K$10)+(R1216/100)*(L1216*$L$10)</f>
        <v>0</v>
      </c>
      <c r="X1216" s="53" t="n">
        <f aca="false">N1216+S1216</f>
        <v>112.5</v>
      </c>
      <c r="Y1216" s="53" t="n">
        <f aca="false">O1216+T1216</f>
        <v>0</v>
      </c>
      <c r="Z1216" s="53" t="n">
        <f aca="false">P1216+U1216</f>
        <v>405</v>
      </c>
      <c r="AA1216" s="53" t="n">
        <f aca="false">Q1216+V1216</f>
        <v>0</v>
      </c>
      <c r="AB1216" s="53" t="n">
        <f aca="false">R1216+W1216</f>
        <v>0</v>
      </c>
      <c r="AC1216" s="54" t="n">
        <f aca="false">ROUND(X1216+Y1216+Z1216+AA1216+AB1216,1)</f>
        <v>517.5</v>
      </c>
      <c r="AD1216" s="55" t="n">
        <f aca="false">(ROUND(AC1216-AC1209,1)/AC1209)</f>
        <v>0.157200357781753</v>
      </c>
      <c r="AE1216" s="46"/>
      <c r="AF1216" s="47"/>
      <c r="AH1216" s="3"/>
    </row>
    <row r="1217" customFormat="false" ht="15" hidden="false" customHeight="false" outlineLevel="0" collapsed="false">
      <c r="A1217" s="48" t="s">
        <v>36</v>
      </c>
      <c r="B1217" s="63"/>
      <c r="C1217" s="50" t="s">
        <v>12</v>
      </c>
      <c r="D1217" s="51" t="n">
        <v>50</v>
      </c>
      <c r="E1217" s="51" t="n">
        <v>0</v>
      </c>
      <c r="F1217" s="51" t="n">
        <v>0</v>
      </c>
      <c r="G1217" s="51" t="n">
        <v>100</v>
      </c>
      <c r="H1217" s="51" t="n">
        <v>0</v>
      </c>
      <c r="I1217" s="52" t="n">
        <v>40</v>
      </c>
      <c r="J1217" s="52" t="n">
        <v>40</v>
      </c>
      <c r="K1217" s="52" t="n">
        <v>0</v>
      </c>
      <c r="L1217" s="52" t="n">
        <v>180</v>
      </c>
      <c r="M1217" s="52" t="n">
        <v>0</v>
      </c>
      <c r="N1217" s="53" t="n">
        <f aca="false">D1217*$D$11</f>
        <v>62.5</v>
      </c>
      <c r="O1217" s="53" t="n">
        <f aca="false">E1217*$E$11</f>
        <v>0</v>
      </c>
      <c r="P1217" s="53" t="n">
        <f aca="false">F1217*$F$11</f>
        <v>0</v>
      </c>
      <c r="Q1217" s="53" t="n">
        <f aca="false">G1217*$G$11</f>
        <v>125</v>
      </c>
      <c r="R1217" s="53" t="n">
        <f aca="false">H1217*$H$11</f>
        <v>0</v>
      </c>
      <c r="S1217" s="53" t="n">
        <f aca="false">(N1217/100)*(I1217*$I$11)+(N1217/100)*(J1217*$J$11)</f>
        <v>50</v>
      </c>
      <c r="T1217" s="53" t="n">
        <f aca="false">(O1217/100)*(K1217*$K$11)</f>
        <v>0</v>
      </c>
      <c r="U1217" s="53" t="n">
        <f aca="false">(P1217/100)*(K1217*$K$11)+(P1217/100)*(L1217*$L$11)</f>
        <v>0</v>
      </c>
      <c r="V1217" s="53" t="n">
        <f aca="false">(Q1217/100)*(L1217*$L$11)</f>
        <v>315</v>
      </c>
      <c r="W1217" s="53" t="n">
        <f aca="false">(R1217/100)*(K1217*$K$11)+(R1217/100)*(L1217*$L$11)</f>
        <v>0</v>
      </c>
      <c r="X1217" s="53" t="n">
        <f aca="false">N1217+S1217</f>
        <v>112.5</v>
      </c>
      <c r="Y1217" s="53" t="n">
        <f aca="false">O1217+T1217</f>
        <v>0</v>
      </c>
      <c r="Z1217" s="53" t="n">
        <f aca="false">P1217+U1217</f>
        <v>0</v>
      </c>
      <c r="AA1217" s="53" t="n">
        <f aca="false">Q1217+V1217</f>
        <v>440</v>
      </c>
      <c r="AB1217" s="53" t="n">
        <f aca="false">R1217+W1217</f>
        <v>0</v>
      </c>
      <c r="AC1217" s="54" t="n">
        <f aca="false">ROUND(X1217+Y1217+Z1217+AA1217+AB1217,1)</f>
        <v>552.5</v>
      </c>
      <c r="AD1217" s="55" t="n">
        <f aca="false">(ROUND(AC1217-AC1209,1)/AC1209)</f>
        <v>0.23546511627907</v>
      </c>
      <c r="AE1217" s="46"/>
      <c r="AF1217" s="47"/>
      <c r="AH1217" s="3"/>
    </row>
    <row r="1218" customFormat="false" ht="15" hidden="false" customHeight="false" outlineLevel="0" collapsed="false">
      <c r="A1218" s="48" t="s">
        <v>37</v>
      </c>
      <c r="B1218" s="63"/>
      <c r="C1218" s="50" t="s">
        <v>13</v>
      </c>
      <c r="D1218" s="51" t="n">
        <v>50</v>
      </c>
      <c r="E1218" s="51" t="n">
        <v>0</v>
      </c>
      <c r="F1218" s="51" t="n">
        <v>0</v>
      </c>
      <c r="G1218" s="51" t="n">
        <v>0</v>
      </c>
      <c r="H1218" s="51" t="n">
        <v>100</v>
      </c>
      <c r="I1218" s="52" t="n">
        <v>40</v>
      </c>
      <c r="J1218" s="52" t="n">
        <v>40</v>
      </c>
      <c r="K1218" s="52" t="n">
        <v>80</v>
      </c>
      <c r="L1218" s="52" t="n">
        <v>80</v>
      </c>
      <c r="M1218" s="52" t="n">
        <v>0</v>
      </c>
      <c r="N1218" s="53" t="n">
        <f aca="false">D1218*$D$12</f>
        <v>62.5</v>
      </c>
      <c r="O1218" s="53" t="n">
        <f aca="false">E1218*$E$12</f>
        <v>0</v>
      </c>
      <c r="P1218" s="53" t="n">
        <f aca="false">F1218*$F$12</f>
        <v>0</v>
      </c>
      <c r="Q1218" s="53" t="n">
        <f aca="false">G1218*$G$12</f>
        <v>0</v>
      </c>
      <c r="R1218" s="53" t="n">
        <f aca="false">H1218*$H$12</f>
        <v>125</v>
      </c>
      <c r="S1218" s="53" t="n">
        <f aca="false">(N1218/100)*(I1218*$I$12)+(N1218/100)*(J1218*$J$12)</f>
        <v>50</v>
      </c>
      <c r="T1218" s="53" t="n">
        <f aca="false">(O1218/100)*(K1218*$K$12)</f>
        <v>0</v>
      </c>
      <c r="U1218" s="53" t="n">
        <f aca="false">(P1218/100)*(K1218*$K$12)+(P1218/100)*(L1218*$L$12)</f>
        <v>0</v>
      </c>
      <c r="V1218" s="53" t="n">
        <f aca="false">(Q1218/100)*(L1218*$L$12)</f>
        <v>0</v>
      </c>
      <c r="W1218" s="53" t="n">
        <f aca="false">(R1218/100)*(K1218*$K$12)+(R1218/100)*(L1218*$L$12)</f>
        <v>280</v>
      </c>
      <c r="X1218" s="53" t="n">
        <f aca="false">N1218+S1218</f>
        <v>112.5</v>
      </c>
      <c r="Y1218" s="53" t="n">
        <f aca="false">O1218+T1218</f>
        <v>0</v>
      </c>
      <c r="Z1218" s="53" t="n">
        <f aca="false">P1218+U1218</f>
        <v>0</v>
      </c>
      <c r="AA1218" s="53" t="n">
        <f aca="false">Q1218+V1218</f>
        <v>0</v>
      </c>
      <c r="AB1218" s="53" t="n">
        <f aca="false">R1218+W1218</f>
        <v>405</v>
      </c>
      <c r="AC1218" s="54" t="n">
        <f aca="false">ROUND(X1218+Y1218+Z1218+AA1218+AB1218,1)</f>
        <v>517.5</v>
      </c>
      <c r="AD1218" s="55" t="n">
        <f aca="false">(ROUND(AC1218-AC1209,1)/AC1209)</f>
        <v>0.157200357781753</v>
      </c>
      <c r="AE1218" s="46"/>
      <c r="AF1218" s="47"/>
      <c r="AH1218" s="3"/>
    </row>
    <row r="1219" customFormat="false" ht="15" hidden="false" customHeight="false" outlineLevel="0" collapsed="false">
      <c r="A1219" s="48" t="s">
        <v>38</v>
      </c>
      <c r="B1219" s="63"/>
      <c r="C1219" s="50" t="s">
        <v>14</v>
      </c>
      <c r="D1219" s="51" t="n">
        <v>100</v>
      </c>
      <c r="E1219" s="51" t="n">
        <v>0</v>
      </c>
      <c r="F1219" s="51" t="n">
        <v>0</v>
      </c>
      <c r="G1219" s="51" t="n">
        <v>60</v>
      </c>
      <c r="H1219" s="51" t="n">
        <v>0</v>
      </c>
      <c r="I1219" s="52" t="n">
        <v>40</v>
      </c>
      <c r="J1219" s="52" t="n">
        <v>40</v>
      </c>
      <c r="K1219" s="52" t="n">
        <v>0</v>
      </c>
      <c r="L1219" s="52" t="n">
        <v>0</v>
      </c>
      <c r="M1219" s="52" t="n">
        <v>50</v>
      </c>
      <c r="N1219" s="53" t="n">
        <f aca="false">D1219*$D$13</f>
        <v>125</v>
      </c>
      <c r="O1219" s="53" t="n">
        <f aca="false">E1219*$E$13</f>
        <v>0</v>
      </c>
      <c r="P1219" s="53" t="n">
        <f aca="false">F1219*$F$13</f>
        <v>0</v>
      </c>
      <c r="Q1219" s="53" t="n">
        <f aca="false">G1219*$G$13</f>
        <v>75</v>
      </c>
      <c r="R1219" s="53" t="n">
        <f aca="false">H1219*$H$13</f>
        <v>0</v>
      </c>
      <c r="S1219" s="53" t="n">
        <f aca="false">(N1219/100)*(I1219*$I$13)+(N1219/100)*(J1219*$J$13)+(N1219/100)*(M1219*$M$13)</f>
        <v>225</v>
      </c>
      <c r="T1219" s="53" t="n">
        <f aca="false">(O1219/100)*(K1219*$K$13)+(O1219/100)*(M1219*$M$13)</f>
        <v>0</v>
      </c>
      <c r="U1219" s="53" t="n">
        <f aca="false">(P1219/100)*(K1219*$K$13)+(P1219/100)*(L1219*$L$13)+(P1219/100)*(M1219*$M$13)</f>
        <v>0</v>
      </c>
      <c r="V1219" s="53" t="n">
        <f aca="false">(Q1219/100)*(L1219*$L$13)+(Q1219/100)*(M1219*$M$13)</f>
        <v>75</v>
      </c>
      <c r="W1219" s="53" t="n">
        <f aca="false">(R1219/100)*(K1219*$K$13)+(R1219/100)*(L1219*$L$13)+(R1219/100)*(M1219*$M$13)</f>
        <v>0</v>
      </c>
      <c r="X1219" s="53" t="n">
        <f aca="false">N1219+S1219</f>
        <v>350</v>
      </c>
      <c r="Y1219" s="53" t="n">
        <f aca="false">O1219+T1219</f>
        <v>0</v>
      </c>
      <c r="Z1219" s="53" t="n">
        <f aca="false">P1219+U1219</f>
        <v>0</v>
      </c>
      <c r="AA1219" s="53" t="n">
        <f aca="false">Q1219+V1219</f>
        <v>150</v>
      </c>
      <c r="AB1219" s="53" t="n">
        <f aca="false">R1219+W1219</f>
        <v>0</v>
      </c>
      <c r="AC1219" s="54" t="n">
        <f aca="false">ROUND(X1219+Y1219+Z1219+AA1219+AB1219,1)</f>
        <v>500</v>
      </c>
      <c r="AD1219" s="55" t="n">
        <f aca="false">(ROUND(AC1219-AC1209,1)/AC1209)</f>
        <v>0.118067978533095</v>
      </c>
      <c r="AE1219" s="46"/>
      <c r="AF1219" s="47"/>
      <c r="AH1219" s="3"/>
    </row>
    <row r="1220" customFormat="false" ht="15" hidden="false" customHeight="false" outlineLevel="0" collapsed="false">
      <c r="A1220" s="48" t="s">
        <v>39</v>
      </c>
      <c r="B1220" s="63"/>
      <c r="C1220" s="50" t="s">
        <v>15</v>
      </c>
      <c r="D1220" s="51" t="n">
        <v>100</v>
      </c>
      <c r="E1220" s="51" t="n">
        <v>0</v>
      </c>
      <c r="F1220" s="51" t="n">
        <v>0</v>
      </c>
      <c r="G1220" s="51" t="n">
        <v>0</v>
      </c>
      <c r="H1220" s="51" t="n">
        <v>0</v>
      </c>
      <c r="I1220" s="52" t="n">
        <v>40</v>
      </c>
      <c r="J1220" s="52" t="n">
        <v>40</v>
      </c>
      <c r="K1220" s="52" t="n">
        <v>120</v>
      </c>
      <c r="L1220" s="52" t="n">
        <v>0</v>
      </c>
      <c r="M1220" s="52" t="n">
        <v>0</v>
      </c>
      <c r="N1220" s="53" t="n">
        <f aca="false">D1220*$D$14</f>
        <v>125</v>
      </c>
      <c r="O1220" s="53" t="n">
        <f aca="false">E1220*$E$14</f>
        <v>0</v>
      </c>
      <c r="P1220" s="53" t="n">
        <f aca="false">F1220*$F$14</f>
        <v>0</v>
      </c>
      <c r="Q1220" s="53" t="n">
        <f aca="false">G1220*$G$14</f>
        <v>0</v>
      </c>
      <c r="R1220" s="53" t="n">
        <f aca="false">H1220*$H$14</f>
        <v>0</v>
      </c>
      <c r="S1220" s="53" t="n">
        <f aca="false">(N1220/100)*(I1220*$I$14)+(N1220/100)*(J1220*$J$14)+(N1220/100)*(K1220*$K$14)</f>
        <v>400</v>
      </c>
      <c r="T1220" s="53" t="n">
        <f aca="false">(O1220/100)*(K1220*$K$14)</f>
        <v>0</v>
      </c>
      <c r="U1220" s="53" t="n">
        <f aca="false">(P1220/100)*(K1220*$K$14)+(P1220/100)*(L1220*$L$14)</f>
        <v>0</v>
      </c>
      <c r="V1220" s="53" t="n">
        <f aca="false">(Q1220/100)*(L1220*$L$14)</f>
        <v>0</v>
      </c>
      <c r="W1220" s="53" t="n">
        <f aca="false">(R1220/100)*(K1220*$L$14)+(R1220/100)*(L1220*$M$14)</f>
        <v>0</v>
      </c>
      <c r="X1220" s="53" t="n">
        <f aca="false">N1220+S1220</f>
        <v>525</v>
      </c>
      <c r="Y1220" s="53" t="n">
        <f aca="false">O1220+T1220</f>
        <v>0</v>
      </c>
      <c r="Z1220" s="53" t="n">
        <f aca="false">P1220+U1220</f>
        <v>0</v>
      </c>
      <c r="AA1220" s="53" t="n">
        <f aca="false">Q1220+V1220</f>
        <v>0</v>
      </c>
      <c r="AB1220" s="53" t="n">
        <f aca="false">R1220+W1220</f>
        <v>0</v>
      </c>
      <c r="AC1220" s="54" t="n">
        <f aca="false">ROUND(X1220+Y1220+Z1220+AA1220+AB1220,1)</f>
        <v>525</v>
      </c>
      <c r="AD1220" s="55" t="n">
        <f aca="false">(ROUND(AC1220-AC1209,1)/AC1209)</f>
        <v>0.17397137745975</v>
      </c>
      <c r="AE1220" s="46"/>
      <c r="AF1220" s="47"/>
      <c r="AH1220" s="3"/>
    </row>
    <row r="1221" customFormat="false" ht="15" hidden="false" customHeight="false" outlineLevel="0" collapsed="false">
      <c r="A1221" s="48"/>
      <c r="B1221" s="63"/>
      <c r="C1221" s="50" t="s">
        <v>16</v>
      </c>
      <c r="D1221" s="51" t="n">
        <v>100</v>
      </c>
      <c r="E1221" s="51" t="n">
        <v>0</v>
      </c>
      <c r="F1221" s="51" t="n">
        <v>0</v>
      </c>
      <c r="G1221" s="51" t="n">
        <v>0</v>
      </c>
      <c r="H1221" s="51" t="n">
        <v>0</v>
      </c>
      <c r="I1221" s="52" t="n">
        <v>40</v>
      </c>
      <c r="J1221" s="52" t="n">
        <v>40</v>
      </c>
      <c r="K1221" s="52" t="n">
        <v>0</v>
      </c>
      <c r="L1221" s="52" t="n">
        <v>120</v>
      </c>
      <c r="M1221" s="52" t="n">
        <v>0</v>
      </c>
      <c r="N1221" s="53" t="n">
        <f aca="false">D1221*$D$15</f>
        <v>125</v>
      </c>
      <c r="O1221" s="53" t="n">
        <f aca="false">E1221*$E$15</f>
        <v>0</v>
      </c>
      <c r="P1221" s="53" t="n">
        <f aca="false">F1221*$F$15</f>
        <v>0</v>
      </c>
      <c r="Q1221" s="53" t="n">
        <f aca="false">G1221*$G$15</f>
        <v>0</v>
      </c>
      <c r="R1221" s="53" t="n">
        <f aca="false">H1221*$H$15</f>
        <v>0</v>
      </c>
      <c r="S1221" s="53" t="n">
        <f aca="false">(N1221/100)*(I1221*$I$15)+(N1221/100)*(J1221*$J$15)+(N1221/100)*(L1221*$L$15)</f>
        <v>400</v>
      </c>
      <c r="T1221" s="53" t="n">
        <f aca="false">(O1221/100)*(K1221*$K$15)</f>
        <v>0</v>
      </c>
      <c r="U1221" s="53" t="n">
        <f aca="false">(P1221/100)*(K1221*$K$15)+(P1221/100)*(L1221*$L$15)</f>
        <v>0</v>
      </c>
      <c r="V1221" s="53" t="n">
        <f aca="false">(Q1221/100)*(L1221*$L$15)</f>
        <v>0</v>
      </c>
      <c r="W1221" s="53" t="n">
        <f aca="false">(R1221/100)*(K1221*$K$15)+(R1221/100)*(L1221*$L$15)</f>
        <v>0</v>
      </c>
      <c r="X1221" s="53" t="n">
        <f aca="false">N1221+S1221</f>
        <v>525</v>
      </c>
      <c r="Y1221" s="53" t="n">
        <f aca="false">O1221+T1221</f>
        <v>0</v>
      </c>
      <c r="Z1221" s="53" t="n">
        <f aca="false">P1221+U1221</f>
        <v>0</v>
      </c>
      <c r="AA1221" s="53" t="n">
        <f aca="false">Q1221+V1221</f>
        <v>0</v>
      </c>
      <c r="AB1221" s="53" t="n">
        <f aca="false">R1221+W1221</f>
        <v>0</v>
      </c>
      <c r="AC1221" s="54" t="n">
        <f aca="false">ROUND(X1221+Y1221+Z1221+AA1221+AB1221,1)</f>
        <v>525</v>
      </c>
      <c r="AD1221" s="55" t="n">
        <f aca="false">(ROUND(AC1221-AC1209,1)/AC1209)</f>
        <v>0.17397137745975</v>
      </c>
      <c r="AE1221" s="46"/>
      <c r="AF1221" s="47"/>
      <c r="AH1221" s="3"/>
    </row>
    <row r="1222" customFormat="false" ht="15" hidden="false" customHeight="false" outlineLevel="0" collapsed="false">
      <c r="A1222" s="48"/>
      <c r="B1222" s="63"/>
      <c r="C1222" s="50" t="s">
        <v>17</v>
      </c>
      <c r="D1222" s="51" t="n">
        <v>100</v>
      </c>
      <c r="E1222" s="51" t="n">
        <v>0</v>
      </c>
      <c r="F1222" s="51" t="n">
        <v>0</v>
      </c>
      <c r="G1222" s="51" t="n">
        <v>60</v>
      </c>
      <c r="H1222" s="51" t="n">
        <v>0</v>
      </c>
      <c r="I1222" s="52" t="n">
        <v>40</v>
      </c>
      <c r="J1222" s="52" t="n">
        <v>80</v>
      </c>
      <c r="K1222" s="52" t="n">
        <v>0</v>
      </c>
      <c r="L1222" s="52" t="n">
        <v>20</v>
      </c>
      <c r="M1222" s="52" t="n">
        <v>0</v>
      </c>
      <c r="N1222" s="53" t="n">
        <f aca="false">D1222*$D$16</f>
        <v>125</v>
      </c>
      <c r="O1222" s="53" t="n">
        <f aca="false">E1222*$E$16</f>
        <v>0</v>
      </c>
      <c r="P1222" s="53" t="n">
        <f aca="false">F1222*$F$16</f>
        <v>0</v>
      </c>
      <c r="Q1222" s="53" t="n">
        <f aca="false">G1222*$G$16</f>
        <v>75</v>
      </c>
      <c r="R1222" s="53" t="n">
        <f aca="false">H1222*$H$16</f>
        <v>0</v>
      </c>
      <c r="S1222" s="53" t="n">
        <f aca="false">(N1222/100)*(I1222*$I$16)+(N1222/100)*(J1222*$J$16)</f>
        <v>300</v>
      </c>
      <c r="T1222" s="53" t="n">
        <f aca="false">(O1222/100)*(K1222*$K$16)</f>
        <v>0</v>
      </c>
      <c r="U1222" s="53" t="n">
        <f aca="false">(P1222/100)*(K1222*$K$16)+(P1222/100)*(L1222*$L$16)</f>
        <v>0</v>
      </c>
      <c r="V1222" s="53" t="n">
        <f aca="false">(Q1222/100)*(L1222*$L$16)</f>
        <v>15</v>
      </c>
      <c r="W1222" s="53" t="n">
        <f aca="false">(R1222/100)*(K1222*$K$16)+(R1222/100)*(L1222*$L$16)</f>
        <v>0</v>
      </c>
      <c r="X1222" s="53" t="n">
        <f aca="false">N1222+S1222</f>
        <v>425</v>
      </c>
      <c r="Y1222" s="53" t="n">
        <f aca="false">O1222+T1222</f>
        <v>0</v>
      </c>
      <c r="Z1222" s="53" t="n">
        <f aca="false">P1222+U1222</f>
        <v>0</v>
      </c>
      <c r="AA1222" s="53" t="n">
        <f aca="false">Q1222+V1222</f>
        <v>90</v>
      </c>
      <c r="AB1222" s="53" t="n">
        <f aca="false">R1222+W1222</f>
        <v>0</v>
      </c>
      <c r="AC1222" s="54" t="n">
        <f aca="false">ROUND(X1222+Y1222+Z1222+AA1222+AB1222,1)</f>
        <v>515</v>
      </c>
      <c r="AD1222" s="55" t="n">
        <f aca="false">(ROUND(AC1222-AC1209,1)/AC1209)</f>
        <v>0.151610017889088</v>
      </c>
      <c r="AE1222" s="46"/>
      <c r="AF1222" s="47"/>
      <c r="AH1222" s="3"/>
    </row>
    <row r="1223" customFormat="false" ht="15" hidden="false" customHeight="false" outlineLevel="0" collapsed="false">
      <c r="A1223" s="48"/>
      <c r="B1223" s="63"/>
      <c r="C1223" s="50" t="s">
        <v>18</v>
      </c>
      <c r="D1223" s="51" t="n">
        <v>100</v>
      </c>
      <c r="E1223" s="51" t="n">
        <v>0</v>
      </c>
      <c r="F1223" s="51" t="n">
        <v>0</v>
      </c>
      <c r="G1223" s="51" t="n">
        <v>60</v>
      </c>
      <c r="H1223" s="51" t="n">
        <v>0</v>
      </c>
      <c r="I1223" s="52" t="n">
        <v>80</v>
      </c>
      <c r="J1223" s="52" t="n">
        <v>40</v>
      </c>
      <c r="K1223" s="52" t="n">
        <v>0</v>
      </c>
      <c r="L1223" s="52" t="n">
        <v>20</v>
      </c>
      <c r="M1223" s="52" t="n">
        <v>0</v>
      </c>
      <c r="N1223" s="53" t="n">
        <f aca="false">D1223*$D$17</f>
        <v>125</v>
      </c>
      <c r="O1223" s="53" t="n">
        <f aca="false">E1223*$E$17</f>
        <v>0</v>
      </c>
      <c r="P1223" s="53" t="n">
        <f aca="false">F1223*$F$17</f>
        <v>0</v>
      </c>
      <c r="Q1223" s="53" t="n">
        <f aca="false">G1223*$G$17</f>
        <v>75</v>
      </c>
      <c r="R1223" s="53" t="n">
        <f aca="false">H1223*$H$17</f>
        <v>0</v>
      </c>
      <c r="S1223" s="53" t="n">
        <f aca="false">(N1223/100)*(I1223*$I$17)+(N1223/100)*(J1223*$J$17)</f>
        <v>300</v>
      </c>
      <c r="T1223" s="53" t="n">
        <f aca="false">(O1223/100)*(K1223*$K$17)</f>
        <v>0</v>
      </c>
      <c r="U1223" s="53" t="n">
        <f aca="false">(P1223/100)*(K1223*$K$17)+(P1223/100)*(L1223*$L$17)</f>
        <v>0</v>
      </c>
      <c r="V1223" s="53" t="n">
        <f aca="false">(Q1223/100)*(L1223*$L$17)</f>
        <v>15</v>
      </c>
      <c r="W1223" s="53" t="n">
        <f aca="false">(R1223/100)*(K1223*$K$17)+(R1223/100)*(L1223*$L$17)</f>
        <v>0</v>
      </c>
      <c r="X1223" s="53" t="n">
        <f aca="false">N1223+S1223</f>
        <v>425</v>
      </c>
      <c r="Y1223" s="53" t="n">
        <f aca="false">O1223+T1223</f>
        <v>0</v>
      </c>
      <c r="Z1223" s="53" t="n">
        <f aca="false">P1223+U1223</f>
        <v>0</v>
      </c>
      <c r="AA1223" s="53" t="n">
        <f aca="false">Q1223+V1223</f>
        <v>90</v>
      </c>
      <c r="AB1223" s="53" t="n">
        <f aca="false">R1223+W1223</f>
        <v>0</v>
      </c>
      <c r="AC1223" s="54" t="n">
        <f aca="false">ROUND(X1223+Y1223+Z1223+AA1223+AB1223,1)</f>
        <v>515</v>
      </c>
      <c r="AD1223" s="55" t="n">
        <f aca="false">(ROUND(AC1223-AC1209,1)/AC1209)</f>
        <v>0.151610017889088</v>
      </c>
      <c r="AE1223" s="46" t="s">
        <v>28</v>
      </c>
      <c r="AF1223" s="47"/>
      <c r="AH1223" s="3"/>
    </row>
    <row r="1224" customFormat="false" ht="15" hidden="false" customHeight="false" outlineLevel="0" collapsed="false">
      <c r="A1224" s="64"/>
      <c r="B1224" s="65" t="s">
        <v>126</v>
      </c>
      <c r="C1224" s="65"/>
      <c r="D1224" s="65"/>
      <c r="E1224" s="65"/>
      <c r="F1224" s="65"/>
      <c r="G1224" s="65"/>
      <c r="H1224" s="65"/>
      <c r="I1224" s="65"/>
      <c r="J1224" s="65"/>
      <c r="K1224" s="65"/>
      <c r="L1224" s="65"/>
      <c r="M1224" s="65"/>
      <c r="N1224" s="65"/>
      <c r="O1224" s="65"/>
      <c r="P1224" s="65"/>
      <c r="Q1224" s="65"/>
      <c r="R1224" s="65"/>
      <c r="S1224" s="65"/>
      <c r="T1224" s="65"/>
      <c r="U1224" s="65"/>
      <c r="V1224" s="65"/>
      <c r="W1224" s="65"/>
      <c r="X1224" s="65"/>
      <c r="Y1224" s="65"/>
      <c r="Z1224" s="65"/>
      <c r="AA1224" s="65"/>
      <c r="AB1224" s="65"/>
      <c r="AC1224" s="12" t="n">
        <v>550</v>
      </c>
      <c r="AD1224" s="12"/>
      <c r="AE1224" s="46"/>
      <c r="AF1224" s="47"/>
      <c r="AH1224" s="3"/>
    </row>
    <row r="1225" customFormat="false" ht="15" hidden="false" customHeight="false" outlineLevel="0" collapsed="false">
      <c r="A1225" s="56" t="s">
        <v>19</v>
      </c>
      <c r="B1225" s="49" t="s">
        <v>127</v>
      </c>
      <c r="C1225" s="50" t="s">
        <v>4</v>
      </c>
      <c r="D1225" s="51" t="n">
        <v>150</v>
      </c>
      <c r="E1225" s="51" t="n">
        <v>0</v>
      </c>
      <c r="F1225" s="51" t="n">
        <v>0</v>
      </c>
      <c r="G1225" s="51" t="n">
        <v>0</v>
      </c>
      <c r="H1225" s="51" t="n">
        <v>0</v>
      </c>
      <c r="I1225" s="52" t="n">
        <v>70</v>
      </c>
      <c r="J1225" s="52" t="n">
        <v>30</v>
      </c>
      <c r="K1225" s="52" t="n">
        <v>0</v>
      </c>
      <c r="L1225" s="52" t="n">
        <v>0</v>
      </c>
      <c r="M1225" s="52" t="n">
        <v>0</v>
      </c>
      <c r="N1225" s="53" t="n">
        <f aca="false">D1225*$D$3</f>
        <v>195</v>
      </c>
      <c r="O1225" s="53" t="n">
        <f aca="false">E1225*$E$3</f>
        <v>0</v>
      </c>
      <c r="P1225" s="53" t="n">
        <f aca="false">F1225*$F$3</f>
        <v>0</v>
      </c>
      <c r="Q1225" s="53" t="n">
        <f aca="false">G1225*$G$3</f>
        <v>0</v>
      </c>
      <c r="R1225" s="53" t="n">
        <f aca="false">H1225*$H$3</f>
        <v>0</v>
      </c>
      <c r="S1225" s="53" t="n">
        <f aca="false">(N1225/100)*(I1225*$I$3)+(N1225/100)*(J1225*$J$3)</f>
        <v>390</v>
      </c>
      <c r="T1225" s="53" t="n">
        <f aca="false">(O1225/100)*(K1225*$K$3)</f>
        <v>0</v>
      </c>
      <c r="U1225" s="53" t="n">
        <f aca="false">(P1225/100)*(K1225*$K$3)+(P1225/100)*(L1225*$L$3)</f>
        <v>0</v>
      </c>
      <c r="V1225" s="53" t="n">
        <f aca="false">(Q1225/100)*(L1225*$L$3)</f>
        <v>0</v>
      </c>
      <c r="W1225" s="53" t="n">
        <f aca="false">(R1225/100)*(K1225*$K$3)+(R1225/100)*(L1225*$L$3)</f>
        <v>0</v>
      </c>
      <c r="X1225" s="53" t="n">
        <f aca="false">N1225+S1225</f>
        <v>585</v>
      </c>
      <c r="Y1225" s="53" t="n">
        <f aca="false">O1225+T1225</f>
        <v>0</v>
      </c>
      <c r="Z1225" s="53" t="n">
        <f aca="false">P1225+U1225</f>
        <v>0</v>
      </c>
      <c r="AA1225" s="53" t="n">
        <f aca="false">Q1225+V1225</f>
        <v>0</v>
      </c>
      <c r="AB1225" s="53" t="n">
        <f aca="false">R1225+W1225</f>
        <v>0</v>
      </c>
      <c r="AC1225" s="54" t="n">
        <f aca="false">ROUND(X1225+Y1225+Z1225+AA1225+AB1225,1)</f>
        <v>585</v>
      </c>
      <c r="AD1225" s="55" t="n">
        <v>0</v>
      </c>
      <c r="AE1225" s="46"/>
      <c r="AF1225" s="47"/>
      <c r="AH1225" s="3"/>
    </row>
    <row r="1226" customFormat="false" ht="15" hidden="false" customHeight="false" outlineLevel="0" collapsed="false">
      <c r="A1226" s="48" t="s">
        <v>29</v>
      </c>
      <c r="B1226" s="49" t="n">
        <v>24</v>
      </c>
      <c r="C1226" s="50" t="s">
        <v>5</v>
      </c>
      <c r="D1226" s="51" t="n">
        <v>150</v>
      </c>
      <c r="E1226" s="51" t="n">
        <v>0</v>
      </c>
      <c r="F1226" s="51" t="n">
        <v>0</v>
      </c>
      <c r="G1226" s="51" t="n">
        <v>0</v>
      </c>
      <c r="H1226" s="51" t="n">
        <v>0</v>
      </c>
      <c r="I1226" s="52" t="n">
        <v>80</v>
      </c>
      <c r="J1226" s="52" t="n">
        <v>40</v>
      </c>
      <c r="K1226" s="52" t="n">
        <v>0</v>
      </c>
      <c r="L1226" s="52" t="n">
        <v>0</v>
      </c>
      <c r="M1226" s="52" t="n">
        <v>0</v>
      </c>
      <c r="N1226" s="53" t="n">
        <f aca="false">D1226*$D$4</f>
        <v>187.5</v>
      </c>
      <c r="O1226" s="53" t="n">
        <f aca="false">E1226*$E$4</f>
        <v>0</v>
      </c>
      <c r="P1226" s="53" t="n">
        <f aca="false">F1226*$F$4</f>
        <v>0</v>
      </c>
      <c r="Q1226" s="53" t="n">
        <f aca="false">G1226*$G$4</f>
        <v>0</v>
      </c>
      <c r="R1226" s="53" t="n">
        <f aca="false">H1226*$H$4</f>
        <v>0</v>
      </c>
      <c r="S1226" s="53" t="n">
        <f aca="false">(N1226/100)*(I1226*$I$4)+(N1226/100)*(J1226*$J$4)</f>
        <v>450</v>
      </c>
      <c r="T1226" s="53" t="n">
        <f aca="false">(O1226/100)*(K1226*$K$4)</f>
        <v>0</v>
      </c>
      <c r="U1226" s="53" t="n">
        <f aca="false">(P1226/100)*(K1226*$K$4)+(P1226/100)*(L1226*$L$4)</f>
        <v>0</v>
      </c>
      <c r="V1226" s="53" t="n">
        <f aca="false">(Q1226/100)*(L1226*$L$4)</f>
        <v>0</v>
      </c>
      <c r="W1226" s="53" t="n">
        <f aca="false">(R1226/100)*(K1226*$K$4)+(R1226/100)*(L1226*$L$4)</f>
        <v>0</v>
      </c>
      <c r="X1226" s="53" t="n">
        <f aca="false">N1226+S1226</f>
        <v>637.5</v>
      </c>
      <c r="Y1226" s="53" t="n">
        <f aca="false">O1226+T1226</f>
        <v>0</v>
      </c>
      <c r="Z1226" s="53" t="n">
        <f aca="false">P1226+U1226</f>
        <v>0</v>
      </c>
      <c r="AA1226" s="53" t="n">
        <f aca="false">Q1226+V1226</f>
        <v>0</v>
      </c>
      <c r="AB1226" s="53" t="n">
        <f aca="false">R1226+W1226</f>
        <v>0</v>
      </c>
      <c r="AC1226" s="54" t="n">
        <f aca="false">ROUND(X1226+Y1226+Z1226+AA1226+AB1226,1)</f>
        <v>637.5</v>
      </c>
      <c r="AD1226" s="55" t="n">
        <f aca="false">(ROUND(AC1226-AC1225,1)/AC1225)</f>
        <v>0.0897435897435897</v>
      </c>
      <c r="AE1226" s="46"/>
      <c r="AF1226" s="47"/>
      <c r="AH1226" s="3"/>
    </row>
    <row r="1227" customFormat="false" ht="15" hidden="false" customHeight="false" outlineLevel="0" collapsed="false">
      <c r="A1227" s="48" t="s">
        <v>30</v>
      </c>
      <c r="B1227" s="49" t="n">
        <v>10</v>
      </c>
      <c r="C1227" s="50" t="s">
        <v>6</v>
      </c>
      <c r="D1227" s="51" t="n">
        <v>150</v>
      </c>
      <c r="E1227" s="51" t="n">
        <v>0</v>
      </c>
      <c r="F1227" s="51" t="n">
        <v>0</v>
      </c>
      <c r="G1227" s="51" t="n">
        <v>0</v>
      </c>
      <c r="H1227" s="51" t="n">
        <v>0</v>
      </c>
      <c r="I1227" s="52" t="n">
        <v>70</v>
      </c>
      <c r="J1227" s="52" t="n">
        <v>30</v>
      </c>
      <c r="K1227" s="52" t="n">
        <v>0</v>
      </c>
      <c r="L1227" s="52" t="n">
        <v>0</v>
      </c>
      <c r="M1227" s="52" t="n">
        <v>0</v>
      </c>
      <c r="N1227" s="53" t="n">
        <f aca="false">D1227*$D$5</f>
        <v>195</v>
      </c>
      <c r="O1227" s="53" t="n">
        <f aca="false">E1227*$E$5</f>
        <v>0</v>
      </c>
      <c r="P1227" s="53" t="n">
        <f aca="false">F1227*$F$5</f>
        <v>0</v>
      </c>
      <c r="Q1227" s="53" t="n">
        <f aca="false">G1227*$G$5</f>
        <v>0</v>
      </c>
      <c r="R1227" s="53" t="n">
        <f aca="false">H1227*$H$5</f>
        <v>0</v>
      </c>
      <c r="S1227" s="53" t="n">
        <f aca="false">(N1227/100)*(I1227*$I$5)+(N1227/100)*(J1227*$J$5)</f>
        <v>390</v>
      </c>
      <c r="T1227" s="53" t="n">
        <f aca="false">(O1227/100)*(K1227*$K$5)</f>
        <v>0</v>
      </c>
      <c r="U1227" s="53" t="n">
        <f aca="false">(P1227/100)*(K1227*$K$5)+(P1227/100)*(L1227*$L$5)</f>
        <v>0</v>
      </c>
      <c r="V1227" s="53" t="n">
        <f aca="false">(Q1227/100)*(L1227*$L$5)</f>
        <v>0</v>
      </c>
      <c r="W1227" s="53" t="n">
        <f aca="false">(R1227/100)*(K1227*$K$5)+(R1227/100)*(L1227*$L$5)</f>
        <v>0</v>
      </c>
      <c r="X1227" s="53" t="n">
        <f aca="false">N1227+S1227</f>
        <v>585</v>
      </c>
      <c r="Y1227" s="53" t="n">
        <f aca="false">O1227+T1227</f>
        <v>0</v>
      </c>
      <c r="Z1227" s="53" t="n">
        <f aca="false">P1227+U1227</f>
        <v>0</v>
      </c>
      <c r="AA1227" s="53" t="n">
        <f aca="false">Q1227+V1227</f>
        <v>0</v>
      </c>
      <c r="AB1227" s="53" t="n">
        <f aca="false">R1227+W1227</f>
        <v>0</v>
      </c>
      <c r="AC1227" s="54" t="n">
        <f aca="false">ROUND(X1227+Y1227+Z1227+AA1227+AB1227,1)</f>
        <v>585</v>
      </c>
      <c r="AD1227" s="55" t="n">
        <f aca="false">(ROUND(AC1227-AC1225,1)/AC1225)</f>
        <v>0</v>
      </c>
      <c r="AE1227" s="46"/>
      <c r="AF1227" s="47"/>
      <c r="AH1227" s="3"/>
    </row>
    <row r="1228" customFormat="false" ht="15" hidden="false" customHeight="false" outlineLevel="0" collapsed="false">
      <c r="A1228" s="48" t="s">
        <v>31</v>
      </c>
      <c r="B1228" s="49" t="n">
        <v>0</v>
      </c>
      <c r="C1228" s="50" t="s">
        <v>7</v>
      </c>
      <c r="D1228" s="51" t="n">
        <v>150</v>
      </c>
      <c r="E1228" s="51" t="n">
        <v>0</v>
      </c>
      <c r="F1228" s="51" t="n">
        <v>0</v>
      </c>
      <c r="G1228" s="51" t="n">
        <v>0</v>
      </c>
      <c r="H1228" s="51" t="n">
        <v>0</v>
      </c>
      <c r="I1228" s="52" t="n">
        <v>70</v>
      </c>
      <c r="J1228" s="52" t="n">
        <v>30</v>
      </c>
      <c r="K1228" s="52" t="n">
        <v>0</v>
      </c>
      <c r="L1228" s="52" t="n">
        <v>0</v>
      </c>
      <c r="M1228" s="52" t="n">
        <v>0</v>
      </c>
      <c r="N1228" s="53" t="n">
        <f aca="false">D1228*$D$6</f>
        <v>195</v>
      </c>
      <c r="O1228" s="53" t="n">
        <f aca="false">E1228*$E$6</f>
        <v>0</v>
      </c>
      <c r="P1228" s="53" t="n">
        <f aca="false">F1228*$F$6</f>
        <v>0</v>
      </c>
      <c r="Q1228" s="53" t="n">
        <f aca="false">G1228*$G$6</f>
        <v>0</v>
      </c>
      <c r="R1228" s="53" t="n">
        <f aca="false">H1228*$H$6</f>
        <v>0</v>
      </c>
      <c r="S1228" s="53" t="n">
        <f aca="false">(N1228/100)*(I1228*$I$6)+(N1228/100)*(J1228*$J$6)</f>
        <v>390</v>
      </c>
      <c r="T1228" s="53" t="n">
        <f aca="false">(O1228/100)*(K1228*$K$6)</f>
        <v>0</v>
      </c>
      <c r="U1228" s="53" t="n">
        <f aca="false">(P1228/100)*(K1228*$K$6)+(P1228/100)*(L1228*$L$6)</f>
        <v>0</v>
      </c>
      <c r="V1228" s="53" t="n">
        <f aca="false">(Q1228/100)*(L1228*$L$6)</f>
        <v>0</v>
      </c>
      <c r="W1228" s="53" t="n">
        <f aca="false">(R1228/100)*(K1228*$K$6)+(R1228/100)*(L1228*$L$6)</f>
        <v>0</v>
      </c>
      <c r="X1228" s="53" t="n">
        <f aca="false">N1228+S1228</f>
        <v>585</v>
      </c>
      <c r="Y1228" s="53" t="n">
        <f aca="false">O1228+T1228</f>
        <v>0</v>
      </c>
      <c r="Z1228" s="53" t="n">
        <f aca="false">P1228+U1228</f>
        <v>0</v>
      </c>
      <c r="AA1228" s="53" t="n">
        <f aca="false">Q1228+V1228</f>
        <v>0</v>
      </c>
      <c r="AB1228" s="53" t="n">
        <f aca="false">R1228+W1228</f>
        <v>0</v>
      </c>
      <c r="AC1228" s="54" t="n">
        <f aca="false">ROUND(X1228+Y1228+Z1228+AA1228+AB1228,1)</f>
        <v>585</v>
      </c>
      <c r="AD1228" s="55" t="n">
        <f aca="false">(ROUND(AC1228-AC1225,1)/AC1225)</f>
        <v>0</v>
      </c>
      <c r="AE1228" s="46"/>
      <c r="AF1228" s="47"/>
      <c r="AH1228" s="3"/>
    </row>
    <row r="1229" customFormat="false" ht="15" hidden="false" customHeight="false" outlineLevel="0" collapsed="false">
      <c r="A1229" s="48" t="s">
        <v>32</v>
      </c>
      <c r="B1229" s="49" t="n">
        <v>0</v>
      </c>
      <c r="C1229" s="50" t="s">
        <v>8</v>
      </c>
      <c r="D1229" s="51" t="n">
        <v>150</v>
      </c>
      <c r="E1229" s="51" t="n">
        <v>0</v>
      </c>
      <c r="F1229" s="51" t="n">
        <v>0</v>
      </c>
      <c r="G1229" s="51" t="n">
        <v>0</v>
      </c>
      <c r="H1229" s="51" t="n">
        <v>0</v>
      </c>
      <c r="I1229" s="52" t="n">
        <v>70</v>
      </c>
      <c r="J1229" s="52" t="n">
        <v>30</v>
      </c>
      <c r="K1229" s="52" t="n">
        <v>0</v>
      </c>
      <c r="L1229" s="52" t="n">
        <v>0</v>
      </c>
      <c r="M1229" s="52" t="n">
        <v>0</v>
      </c>
      <c r="N1229" s="53" t="n">
        <f aca="false">D1229*$D$7</f>
        <v>195</v>
      </c>
      <c r="O1229" s="53" t="n">
        <f aca="false">E1229*$E$7</f>
        <v>0</v>
      </c>
      <c r="P1229" s="53" t="n">
        <f aca="false">F1229*$F$7</f>
        <v>0</v>
      </c>
      <c r="Q1229" s="53" t="n">
        <f aca="false">G1229*$G$7</f>
        <v>0</v>
      </c>
      <c r="R1229" s="53" t="n">
        <f aca="false">H1229*$H$7</f>
        <v>0</v>
      </c>
      <c r="S1229" s="53" t="n">
        <f aca="false">(N1229/100)*(I1229*$I$7)+(N1229/100)*(J1229*$J$7)</f>
        <v>390</v>
      </c>
      <c r="T1229" s="53" t="n">
        <f aca="false">(O1229/100)*(K1229*$K$7)</f>
        <v>0</v>
      </c>
      <c r="U1229" s="53" t="n">
        <f aca="false">(P1229/100)*(K1229*$K$7)+(P1229/100)*(L1229*$L$7)</f>
        <v>0</v>
      </c>
      <c r="V1229" s="53" t="n">
        <f aca="false">(Q1229/100)*(L1229*$L$7)</f>
        <v>0</v>
      </c>
      <c r="W1229" s="53" t="n">
        <f aca="false">(R1229/100)*(K1229*$K$7)+(R1229/100)*(L1229*$L$7)</f>
        <v>0</v>
      </c>
      <c r="X1229" s="53" t="n">
        <f aca="false">N1229+S1229</f>
        <v>585</v>
      </c>
      <c r="Y1229" s="53" t="n">
        <f aca="false">O1229+T1229</f>
        <v>0</v>
      </c>
      <c r="Z1229" s="53" t="n">
        <f aca="false">P1229+U1229</f>
        <v>0</v>
      </c>
      <c r="AA1229" s="53" t="n">
        <f aca="false">Q1229+V1229</f>
        <v>0</v>
      </c>
      <c r="AB1229" s="53" t="n">
        <f aca="false">R1229+W1229</f>
        <v>0</v>
      </c>
      <c r="AC1229" s="54" t="n">
        <f aca="false">ROUND(X1229+Y1229+Z1229+AA1229+AB1229,1)</f>
        <v>585</v>
      </c>
      <c r="AD1229" s="55" t="n">
        <f aca="false">(ROUND(AC1229-AC1225,1)/AC1225)</f>
        <v>0</v>
      </c>
      <c r="AE1229" s="46"/>
      <c r="AF1229" s="47"/>
      <c r="AH1229" s="3"/>
    </row>
    <row r="1230" customFormat="false" ht="15" hidden="false" customHeight="false" outlineLevel="0" collapsed="false">
      <c r="A1230" s="48" t="s">
        <v>33</v>
      </c>
      <c r="B1230" s="49"/>
      <c r="C1230" s="50" t="s">
        <v>9</v>
      </c>
      <c r="D1230" s="51" t="n">
        <v>150</v>
      </c>
      <c r="E1230" s="51" t="n">
        <v>0</v>
      </c>
      <c r="F1230" s="51" t="n">
        <v>0</v>
      </c>
      <c r="G1230" s="51" t="n">
        <v>0</v>
      </c>
      <c r="H1230" s="51" t="n">
        <v>0</v>
      </c>
      <c r="I1230" s="52" t="n">
        <v>70</v>
      </c>
      <c r="J1230" s="52" t="n">
        <v>30</v>
      </c>
      <c r="K1230" s="52" t="n">
        <v>0</v>
      </c>
      <c r="L1230" s="52" t="n">
        <v>0</v>
      </c>
      <c r="M1230" s="52" t="n">
        <v>0</v>
      </c>
      <c r="N1230" s="53" t="n">
        <f aca="false">D1230*$D$8</f>
        <v>195</v>
      </c>
      <c r="O1230" s="53" t="n">
        <f aca="false">E1230*$E$8</f>
        <v>0</v>
      </c>
      <c r="P1230" s="53" t="n">
        <f aca="false">F1230*$F$8</f>
        <v>0</v>
      </c>
      <c r="Q1230" s="53" t="n">
        <f aca="false">G1230*$G$8</f>
        <v>0</v>
      </c>
      <c r="R1230" s="53" t="n">
        <f aca="false">H1230*$H$8</f>
        <v>0</v>
      </c>
      <c r="S1230" s="53" t="n">
        <f aca="false">(N1230/100)*(I1230*$I$8)+(N1230/100)*(J1230*$J$8)</f>
        <v>390</v>
      </c>
      <c r="T1230" s="53" t="n">
        <f aca="false">(O1230/100)*(K1230*$K$8)</f>
        <v>0</v>
      </c>
      <c r="U1230" s="53" t="n">
        <f aca="false">(P1230/100)*(K1230*$K$8)+(P1230/100)*(L1230*$L$8)</f>
        <v>0</v>
      </c>
      <c r="V1230" s="53" t="n">
        <f aca="false">(Q1230/100)*(L1230*$L$8)</f>
        <v>0</v>
      </c>
      <c r="W1230" s="53" t="n">
        <f aca="false">(R1230/100)*(K1230*$K$8)+(R1230/100)*(L1230*$L$8)</f>
        <v>0</v>
      </c>
      <c r="X1230" s="53" t="n">
        <f aca="false">N1230+S1230</f>
        <v>585</v>
      </c>
      <c r="Y1230" s="53" t="n">
        <f aca="false">O1230+T1230</f>
        <v>0</v>
      </c>
      <c r="Z1230" s="53" t="n">
        <f aca="false">P1230+U1230</f>
        <v>0</v>
      </c>
      <c r="AA1230" s="53" t="n">
        <f aca="false">Q1230+V1230</f>
        <v>0</v>
      </c>
      <c r="AB1230" s="53" t="n">
        <f aca="false">R1230+W1230</f>
        <v>0</v>
      </c>
      <c r="AC1230" s="54" t="n">
        <f aca="false">ROUND(X1230+Y1230+Z1230+AA1230+AB1230,1)</f>
        <v>585</v>
      </c>
      <c r="AD1230" s="55" t="n">
        <f aca="false">(ROUND(AC1230-AC1225,1)/AC1225)</f>
        <v>0</v>
      </c>
      <c r="AE1230" s="46"/>
      <c r="AF1230" s="47"/>
      <c r="AH1230" s="3"/>
    </row>
    <row r="1231" customFormat="false" ht="15" hidden="false" customHeight="false" outlineLevel="0" collapsed="false">
      <c r="A1231" s="48" t="s">
        <v>34</v>
      </c>
      <c r="B1231" s="49"/>
      <c r="C1231" s="50" t="s">
        <v>10</v>
      </c>
      <c r="D1231" s="51" t="n">
        <v>75</v>
      </c>
      <c r="E1231" s="51" t="n">
        <v>150</v>
      </c>
      <c r="F1231" s="51" t="n">
        <v>0</v>
      </c>
      <c r="G1231" s="51" t="n">
        <v>0</v>
      </c>
      <c r="H1231" s="51" t="n">
        <v>0</v>
      </c>
      <c r="I1231" s="52" t="n">
        <v>70</v>
      </c>
      <c r="J1231" s="52" t="n">
        <v>30</v>
      </c>
      <c r="K1231" s="52" t="n">
        <v>100</v>
      </c>
      <c r="L1231" s="52" t="n">
        <v>0</v>
      </c>
      <c r="M1231" s="52" t="n">
        <v>0</v>
      </c>
      <c r="N1231" s="53" t="n">
        <f aca="false">D1231*$D$9</f>
        <v>93.75</v>
      </c>
      <c r="O1231" s="53" t="n">
        <f aca="false">E1231*$E$9</f>
        <v>187.5</v>
      </c>
      <c r="P1231" s="53" t="n">
        <f aca="false">F1231*$F$9</f>
        <v>0</v>
      </c>
      <c r="Q1231" s="53" t="n">
        <f aca="false">G1231*$G$9</f>
        <v>0</v>
      </c>
      <c r="R1231" s="53" t="n">
        <f aca="false">H1231*$H$9</f>
        <v>0</v>
      </c>
      <c r="S1231" s="53" t="n">
        <f aca="false">(N1231/100)*(I1231*$I$9)+(N1231/100)*(J1231*$J$9)</f>
        <v>93.75</v>
      </c>
      <c r="T1231" s="53" t="n">
        <f aca="false">(O1231/100)*(K1231*$K$9)</f>
        <v>262.5</v>
      </c>
      <c r="U1231" s="53" t="n">
        <f aca="false">(P1231/100)*(K1231*$K$9)+(P1231/100)*(L1231*$L$9)</f>
        <v>0</v>
      </c>
      <c r="V1231" s="53" t="n">
        <f aca="false">(Q1231/100)*(L1231*$L$9)</f>
        <v>0</v>
      </c>
      <c r="W1231" s="53" t="n">
        <f aca="false">(R1231/100)*(K1231*$K$9)+(R1231/100)*(L1231*$L$9)</f>
        <v>0</v>
      </c>
      <c r="X1231" s="53" t="n">
        <f aca="false">N1231+S1231</f>
        <v>187.5</v>
      </c>
      <c r="Y1231" s="53" t="n">
        <f aca="false">O1231+T1231</f>
        <v>450</v>
      </c>
      <c r="Z1231" s="53" t="n">
        <f aca="false">P1231+U1231</f>
        <v>0</v>
      </c>
      <c r="AA1231" s="53" t="n">
        <f aca="false">Q1231+V1231</f>
        <v>0</v>
      </c>
      <c r="AB1231" s="53" t="n">
        <f aca="false">R1231+W1231</f>
        <v>0</v>
      </c>
      <c r="AC1231" s="54" t="n">
        <f aca="false">ROUND(X1231+Y1231+Z1231+AA1231+AB1231,1)</f>
        <v>637.5</v>
      </c>
      <c r="AD1231" s="55" t="n">
        <f aca="false">(ROUND(AC1231-AC1225,1)/AC1225)</f>
        <v>0.0897435897435897</v>
      </c>
      <c r="AE1231" s="46"/>
      <c r="AF1231" s="47"/>
      <c r="AH1231" s="3"/>
    </row>
    <row r="1232" customFormat="false" ht="15" hidden="false" customHeight="false" outlineLevel="0" collapsed="false">
      <c r="A1232" s="48" t="s">
        <v>35</v>
      </c>
      <c r="B1232" s="49"/>
      <c r="C1232" s="50" t="s">
        <v>11</v>
      </c>
      <c r="D1232" s="51" t="n">
        <v>75</v>
      </c>
      <c r="E1232" s="51" t="n">
        <v>0</v>
      </c>
      <c r="F1232" s="51" t="n">
        <v>150</v>
      </c>
      <c r="G1232" s="51" t="n">
        <v>0</v>
      </c>
      <c r="H1232" s="51" t="n">
        <v>0</v>
      </c>
      <c r="I1232" s="52" t="n">
        <v>70</v>
      </c>
      <c r="J1232" s="52" t="n">
        <v>30</v>
      </c>
      <c r="K1232" s="52" t="n">
        <v>50</v>
      </c>
      <c r="L1232" s="52" t="n">
        <v>50</v>
      </c>
      <c r="M1232" s="52" t="n">
        <v>0</v>
      </c>
      <c r="N1232" s="53" t="n">
        <f aca="false">D1232*$D$10</f>
        <v>93.75</v>
      </c>
      <c r="O1232" s="53" t="n">
        <f aca="false">E1232*$E$10</f>
        <v>0</v>
      </c>
      <c r="P1232" s="53" t="n">
        <f aca="false">F1232*$F$10</f>
        <v>187.5</v>
      </c>
      <c r="Q1232" s="53" t="n">
        <f aca="false">G1232*$G$10</f>
        <v>0</v>
      </c>
      <c r="R1232" s="53" t="n">
        <f aca="false">H1232*$H$10</f>
        <v>0</v>
      </c>
      <c r="S1232" s="53" t="n">
        <f aca="false">(N1232/100)*(I1232*$I$10)+(N1232/100)*(J1232*$J$10)</f>
        <v>93.75</v>
      </c>
      <c r="T1232" s="53" t="n">
        <f aca="false">(O1232/100)*(K1232*$J$10)</f>
        <v>0</v>
      </c>
      <c r="U1232" s="53" t="n">
        <f aca="false">(P1232/100)*(K1232*$K$10)+(P1232/100)*(L1232*$L$10)</f>
        <v>262.5</v>
      </c>
      <c r="V1232" s="53" t="n">
        <f aca="false">(Q1232/100)*(L1232*$L$10)</f>
        <v>0</v>
      </c>
      <c r="W1232" s="53" t="n">
        <f aca="false">(R1232/100)*(K1232*$K$10)+(R1232/100)*(L1232*$L$10)</f>
        <v>0</v>
      </c>
      <c r="X1232" s="53" t="n">
        <f aca="false">N1232+S1232</f>
        <v>187.5</v>
      </c>
      <c r="Y1232" s="53" t="n">
        <f aca="false">O1232+T1232</f>
        <v>0</v>
      </c>
      <c r="Z1232" s="53" t="n">
        <f aca="false">P1232+U1232</f>
        <v>450</v>
      </c>
      <c r="AA1232" s="53" t="n">
        <f aca="false">Q1232+V1232</f>
        <v>0</v>
      </c>
      <c r="AB1232" s="53" t="n">
        <f aca="false">R1232+W1232</f>
        <v>0</v>
      </c>
      <c r="AC1232" s="54" t="n">
        <f aca="false">ROUND(X1232+Y1232+Z1232+AA1232+AB1232,1)</f>
        <v>637.5</v>
      </c>
      <c r="AD1232" s="55" t="n">
        <f aca="false">(ROUND(AC1232-AC1225,1)/AC1225)</f>
        <v>0.0897435897435897</v>
      </c>
      <c r="AE1232" s="46"/>
      <c r="AF1232" s="47"/>
      <c r="AH1232" s="3"/>
    </row>
    <row r="1233" customFormat="false" ht="15" hidden="false" customHeight="false" outlineLevel="0" collapsed="false">
      <c r="A1233" s="48" t="s">
        <v>36</v>
      </c>
      <c r="B1233" s="49"/>
      <c r="C1233" s="50" t="s">
        <v>12</v>
      </c>
      <c r="D1233" s="51" t="n">
        <v>75</v>
      </c>
      <c r="E1233" s="51" t="n">
        <v>0</v>
      </c>
      <c r="F1233" s="51" t="n">
        <v>0</v>
      </c>
      <c r="G1233" s="51" t="n">
        <v>150</v>
      </c>
      <c r="H1233" s="51" t="n">
        <v>0</v>
      </c>
      <c r="I1233" s="52" t="n">
        <v>70</v>
      </c>
      <c r="J1233" s="52" t="n">
        <v>30</v>
      </c>
      <c r="K1233" s="52" t="n">
        <v>0</v>
      </c>
      <c r="L1233" s="52" t="n">
        <v>100</v>
      </c>
      <c r="M1233" s="52" t="n">
        <v>0</v>
      </c>
      <c r="N1233" s="53" t="n">
        <f aca="false">D1233*$D$11</f>
        <v>93.75</v>
      </c>
      <c r="O1233" s="53" t="n">
        <f aca="false">E1233*$E$11</f>
        <v>0</v>
      </c>
      <c r="P1233" s="53" t="n">
        <f aca="false">F1233*$F$11</f>
        <v>0</v>
      </c>
      <c r="Q1233" s="53" t="n">
        <f aca="false">G1233*$G$11</f>
        <v>187.5</v>
      </c>
      <c r="R1233" s="53" t="n">
        <f aca="false">H1233*$H$11</f>
        <v>0</v>
      </c>
      <c r="S1233" s="53" t="n">
        <f aca="false">(N1233/100)*(I1233*$I$11)+(N1233/100)*(J1233*$J$11)</f>
        <v>93.75</v>
      </c>
      <c r="T1233" s="53" t="n">
        <f aca="false">(O1233/100)*(K1233*$K$11)</f>
        <v>0</v>
      </c>
      <c r="U1233" s="53" t="n">
        <f aca="false">(P1233/100)*(K1233*$K$11)+(P1233/100)*(L1233*$L$11)</f>
        <v>0</v>
      </c>
      <c r="V1233" s="53" t="n">
        <f aca="false">(Q1233/100)*(L1233*$L$11)</f>
        <v>262.5</v>
      </c>
      <c r="W1233" s="53" t="n">
        <f aca="false">(R1233/100)*(K1233*$K$11)+(R1233/100)*(L1233*$L$11)</f>
        <v>0</v>
      </c>
      <c r="X1233" s="53" t="n">
        <f aca="false">N1233+S1233</f>
        <v>187.5</v>
      </c>
      <c r="Y1233" s="53" t="n">
        <f aca="false">O1233+T1233</f>
        <v>0</v>
      </c>
      <c r="Z1233" s="53" t="n">
        <f aca="false">P1233+U1233</f>
        <v>0</v>
      </c>
      <c r="AA1233" s="53" t="n">
        <f aca="false">Q1233+V1233</f>
        <v>450</v>
      </c>
      <c r="AB1233" s="53" t="n">
        <f aca="false">R1233+W1233</f>
        <v>0</v>
      </c>
      <c r="AC1233" s="54" t="n">
        <f aca="false">ROUND(X1233+Y1233+Z1233+AA1233+AB1233,1)</f>
        <v>637.5</v>
      </c>
      <c r="AD1233" s="55" t="n">
        <f aca="false">(ROUND(AC1233-AC1225,1)/AC1225)</f>
        <v>0.0897435897435897</v>
      </c>
      <c r="AE1233" s="46"/>
      <c r="AF1233" s="47"/>
      <c r="AH1233" s="3"/>
    </row>
    <row r="1234" customFormat="false" ht="15" hidden="false" customHeight="false" outlineLevel="0" collapsed="false">
      <c r="A1234" s="48" t="s">
        <v>37</v>
      </c>
      <c r="B1234" s="49"/>
      <c r="C1234" s="50" t="s">
        <v>13</v>
      </c>
      <c r="D1234" s="51" t="n">
        <v>75</v>
      </c>
      <c r="E1234" s="51" t="n">
        <v>0</v>
      </c>
      <c r="F1234" s="51" t="n">
        <v>0</v>
      </c>
      <c r="G1234" s="51" t="n">
        <v>0</v>
      </c>
      <c r="H1234" s="51" t="n">
        <v>150</v>
      </c>
      <c r="I1234" s="52" t="n">
        <v>70</v>
      </c>
      <c r="J1234" s="52" t="n">
        <v>30</v>
      </c>
      <c r="K1234" s="52" t="n">
        <v>50</v>
      </c>
      <c r="L1234" s="52" t="n">
        <v>50</v>
      </c>
      <c r="M1234" s="52" t="n">
        <v>0</v>
      </c>
      <c r="N1234" s="53" t="n">
        <f aca="false">D1234*$D$12</f>
        <v>93.75</v>
      </c>
      <c r="O1234" s="53" t="n">
        <f aca="false">E1234*$E$12</f>
        <v>0</v>
      </c>
      <c r="P1234" s="53" t="n">
        <f aca="false">F1234*$F$12</f>
        <v>0</v>
      </c>
      <c r="Q1234" s="53" t="n">
        <f aca="false">G1234*$G$12</f>
        <v>0</v>
      </c>
      <c r="R1234" s="53" t="n">
        <f aca="false">H1234*$H$12</f>
        <v>187.5</v>
      </c>
      <c r="S1234" s="53" t="n">
        <f aca="false">(N1234/100)*(I1234*$I$12)+(N1234/100)*(J1234*$J$12)</f>
        <v>93.75</v>
      </c>
      <c r="T1234" s="53" t="n">
        <f aca="false">(O1234/100)*(K1234*$K$12)</f>
        <v>0</v>
      </c>
      <c r="U1234" s="53" t="n">
        <f aca="false">(P1234/100)*(K1234*$K$12)+(P1234/100)*(L1234*$L$12)</f>
        <v>0</v>
      </c>
      <c r="V1234" s="53" t="n">
        <f aca="false">(Q1234/100)*(L1234*$L$12)</f>
        <v>0</v>
      </c>
      <c r="W1234" s="53" t="n">
        <f aca="false">(R1234/100)*(K1234*$K$12)+(R1234/100)*(L1234*$L$12)</f>
        <v>262.5</v>
      </c>
      <c r="X1234" s="53" t="n">
        <f aca="false">N1234+S1234</f>
        <v>187.5</v>
      </c>
      <c r="Y1234" s="53" t="n">
        <f aca="false">O1234+T1234</f>
        <v>0</v>
      </c>
      <c r="Z1234" s="53" t="n">
        <f aca="false">P1234+U1234</f>
        <v>0</v>
      </c>
      <c r="AA1234" s="53" t="n">
        <f aca="false">Q1234+V1234</f>
        <v>0</v>
      </c>
      <c r="AB1234" s="53" t="n">
        <f aca="false">R1234+W1234</f>
        <v>450</v>
      </c>
      <c r="AC1234" s="54" t="n">
        <f aca="false">ROUND(X1234+Y1234+Z1234+AA1234+AB1234,1)</f>
        <v>637.5</v>
      </c>
      <c r="AD1234" s="55" t="n">
        <f aca="false">(ROUND(AC1234-AC1225,1)/AC1225)</f>
        <v>0.0897435897435897</v>
      </c>
      <c r="AE1234" s="46"/>
      <c r="AF1234" s="47"/>
      <c r="AH1234" s="3"/>
    </row>
    <row r="1235" customFormat="false" ht="15" hidden="false" customHeight="false" outlineLevel="0" collapsed="false">
      <c r="A1235" s="48" t="s">
        <v>38</v>
      </c>
      <c r="B1235" s="49"/>
      <c r="C1235" s="50" t="s">
        <v>14</v>
      </c>
      <c r="D1235" s="51" t="n">
        <v>150</v>
      </c>
      <c r="E1235" s="51" t="n">
        <v>0</v>
      </c>
      <c r="F1235" s="51" t="n">
        <v>0</v>
      </c>
      <c r="G1235" s="51" t="n">
        <v>0</v>
      </c>
      <c r="H1235" s="51" t="n">
        <v>0</v>
      </c>
      <c r="I1235" s="52" t="n">
        <v>70</v>
      </c>
      <c r="J1235" s="52" t="n">
        <v>30</v>
      </c>
      <c r="K1235" s="52" t="n">
        <v>0</v>
      </c>
      <c r="L1235" s="52" t="n">
        <v>0</v>
      </c>
      <c r="M1235" s="52" t="n">
        <v>80</v>
      </c>
      <c r="N1235" s="53" t="n">
        <f aca="false">D1235*$D$13</f>
        <v>187.5</v>
      </c>
      <c r="O1235" s="53" t="n">
        <f aca="false">E1235*$E$13</f>
        <v>0</v>
      </c>
      <c r="P1235" s="53" t="n">
        <f aca="false">F1235*$F$13</f>
        <v>0</v>
      </c>
      <c r="Q1235" s="53" t="n">
        <f aca="false">G1235*$G$13</f>
        <v>0</v>
      </c>
      <c r="R1235" s="53" t="n">
        <f aca="false">H1235*$H$13</f>
        <v>0</v>
      </c>
      <c r="S1235" s="53" t="n">
        <f aca="false">(N1235/100)*(I1235*$I$13)+(N1235/100)*(J1235*$J$13)+(N1235/100)*(M1235*$M$13)</f>
        <v>487.5</v>
      </c>
      <c r="T1235" s="53" t="n">
        <f aca="false">(O1235/100)*(K1235*$K$13)+(O1235/100)*(M1235*$M$13)</f>
        <v>0</v>
      </c>
      <c r="U1235" s="53" t="n">
        <f aca="false">(P1235/100)*(K1235*$K$13)+(P1235/100)*(L1235*$L$13)+(P1235/100)*(M1235*$M$13)</f>
        <v>0</v>
      </c>
      <c r="V1235" s="53" t="n">
        <f aca="false">(Q1235/100)*(L1235*$L$13)+(Q1235/100)*(M1235*$M$13)</f>
        <v>0</v>
      </c>
      <c r="W1235" s="53" t="n">
        <f aca="false">(R1235/100)*(K1235*$K$13)+(R1235/100)*(L1235*$L$13)+(R1235/100)*(M1235*$M$13)</f>
        <v>0</v>
      </c>
      <c r="X1235" s="53" t="n">
        <f aca="false">N1235+S1235</f>
        <v>675</v>
      </c>
      <c r="Y1235" s="53" t="n">
        <f aca="false">O1235+T1235</f>
        <v>0</v>
      </c>
      <c r="Z1235" s="53" t="n">
        <f aca="false">P1235+U1235</f>
        <v>0</v>
      </c>
      <c r="AA1235" s="53" t="n">
        <f aca="false">Q1235+V1235</f>
        <v>0</v>
      </c>
      <c r="AB1235" s="53" t="n">
        <f aca="false">R1235+W1235</f>
        <v>0</v>
      </c>
      <c r="AC1235" s="54" t="n">
        <f aca="false">ROUND(X1235+Y1235+Z1235+AA1235+AB1235,1)</f>
        <v>675</v>
      </c>
      <c r="AD1235" s="55" t="n">
        <f aca="false">(ROUND(AC1235-AC1225,1)/AC1225)</f>
        <v>0.153846153846154</v>
      </c>
      <c r="AE1235" s="46"/>
      <c r="AF1235" s="47"/>
      <c r="AH1235" s="3"/>
    </row>
    <row r="1236" customFormat="false" ht="15" hidden="false" customHeight="false" outlineLevel="0" collapsed="false">
      <c r="A1236" s="48" t="s">
        <v>39</v>
      </c>
      <c r="B1236" s="49"/>
      <c r="C1236" s="50" t="s">
        <v>15</v>
      </c>
      <c r="D1236" s="51" t="n">
        <v>150</v>
      </c>
      <c r="E1236" s="51" t="n">
        <v>0</v>
      </c>
      <c r="F1236" s="51" t="n">
        <v>0</v>
      </c>
      <c r="G1236" s="51" t="n">
        <v>0</v>
      </c>
      <c r="H1236" s="51" t="n">
        <v>0</v>
      </c>
      <c r="I1236" s="52" t="n">
        <v>70</v>
      </c>
      <c r="J1236" s="52" t="n">
        <v>30</v>
      </c>
      <c r="K1236" s="52" t="n">
        <v>80</v>
      </c>
      <c r="L1236" s="52" t="n">
        <v>0</v>
      </c>
      <c r="M1236" s="52" t="n">
        <v>0</v>
      </c>
      <c r="N1236" s="53" t="n">
        <f aca="false">D1236*$D$14</f>
        <v>187.5</v>
      </c>
      <c r="O1236" s="53" t="n">
        <f aca="false">E1236*$E$14</f>
        <v>0</v>
      </c>
      <c r="P1236" s="53" t="n">
        <f aca="false">F1236*$F$14</f>
        <v>0</v>
      </c>
      <c r="Q1236" s="53" t="n">
        <f aca="false">G1236*$G$14</f>
        <v>0</v>
      </c>
      <c r="R1236" s="53" t="n">
        <f aca="false">H1236*$H$14</f>
        <v>0</v>
      </c>
      <c r="S1236" s="53" t="n">
        <f aca="false">(N1236/100)*(I1236*$I$14)+(N1236/100)*(J1236*$J$14)+(N1236/100)*(K1236*$K$14)</f>
        <v>487.5</v>
      </c>
      <c r="T1236" s="53" t="n">
        <f aca="false">(O1236/100)*(K1236*$K$14)</f>
        <v>0</v>
      </c>
      <c r="U1236" s="53" t="n">
        <f aca="false">(P1236/100)*(K1236*$K$14)+(P1236/100)*(L1236*$L$14)</f>
        <v>0</v>
      </c>
      <c r="V1236" s="53" t="n">
        <f aca="false">(Q1236/100)*(L1236*$L$14)</f>
        <v>0</v>
      </c>
      <c r="W1236" s="53" t="n">
        <f aca="false">(R1236/100)*(K1236*$L$14)+(R1236/100)*(L1236*$M$14)</f>
        <v>0</v>
      </c>
      <c r="X1236" s="53" t="n">
        <f aca="false">N1236+S1236</f>
        <v>675</v>
      </c>
      <c r="Y1236" s="53" t="n">
        <f aca="false">O1236+T1236</f>
        <v>0</v>
      </c>
      <c r="Z1236" s="53" t="n">
        <f aca="false">P1236+U1236</f>
        <v>0</v>
      </c>
      <c r="AA1236" s="53" t="n">
        <f aca="false">Q1236+V1236</f>
        <v>0</v>
      </c>
      <c r="AB1236" s="53" t="n">
        <f aca="false">R1236+W1236</f>
        <v>0</v>
      </c>
      <c r="AC1236" s="54" t="n">
        <f aca="false">ROUND(X1236+Y1236+Z1236+AA1236+AB1236,1)</f>
        <v>675</v>
      </c>
      <c r="AD1236" s="55" t="n">
        <f aca="false">(ROUND(AC1236-AC1225,1)/AC1225)</f>
        <v>0.153846153846154</v>
      </c>
      <c r="AE1236" s="46"/>
      <c r="AF1236" s="47"/>
      <c r="AH1236" s="3"/>
    </row>
    <row r="1237" customFormat="false" ht="15" hidden="false" customHeight="false" outlineLevel="0" collapsed="false">
      <c r="A1237" s="48"/>
      <c r="B1237" s="49"/>
      <c r="C1237" s="50" t="s">
        <v>16</v>
      </c>
      <c r="D1237" s="51" t="n">
        <v>150</v>
      </c>
      <c r="E1237" s="51" t="n">
        <v>0</v>
      </c>
      <c r="F1237" s="51" t="n">
        <v>0</v>
      </c>
      <c r="G1237" s="51" t="n">
        <v>0</v>
      </c>
      <c r="H1237" s="51" t="n">
        <v>0</v>
      </c>
      <c r="I1237" s="52" t="n">
        <v>70</v>
      </c>
      <c r="J1237" s="52" t="n">
        <v>30</v>
      </c>
      <c r="K1237" s="52" t="n">
        <v>0</v>
      </c>
      <c r="L1237" s="52" t="n">
        <v>80</v>
      </c>
      <c r="M1237" s="52" t="n">
        <v>0</v>
      </c>
      <c r="N1237" s="53" t="n">
        <f aca="false">D1237*$D$15</f>
        <v>187.5</v>
      </c>
      <c r="O1237" s="53" t="n">
        <f aca="false">E1237*$E$15</f>
        <v>0</v>
      </c>
      <c r="P1237" s="53" t="n">
        <f aca="false">F1237*$F$15</f>
        <v>0</v>
      </c>
      <c r="Q1237" s="53" t="n">
        <f aca="false">G1237*$G$15</f>
        <v>0</v>
      </c>
      <c r="R1237" s="53" t="n">
        <f aca="false">H1237*$H$15</f>
        <v>0</v>
      </c>
      <c r="S1237" s="53" t="n">
        <f aca="false">(N1237/100)*(I1237*$I$15)+(N1237/100)*(J1237*$J$15)+(N1237/100)*(L1237*$L$15)</f>
        <v>487.5</v>
      </c>
      <c r="T1237" s="53" t="n">
        <f aca="false">(O1237/100)*(K1237*$K$15)</f>
        <v>0</v>
      </c>
      <c r="U1237" s="53" t="n">
        <f aca="false">(P1237/100)*(K1237*$K$15)+(P1237/100)*(L1237*$L$15)</f>
        <v>0</v>
      </c>
      <c r="V1237" s="53" t="n">
        <f aca="false">(Q1237/100)*(L1237*$L$15)</f>
        <v>0</v>
      </c>
      <c r="W1237" s="53" t="n">
        <f aca="false">(R1237/100)*(K1237*$K$15)+(R1237/100)*(L1237*$L$15)</f>
        <v>0</v>
      </c>
      <c r="X1237" s="53" t="n">
        <f aca="false">N1237+S1237</f>
        <v>675</v>
      </c>
      <c r="Y1237" s="53" t="n">
        <f aca="false">O1237+T1237</f>
        <v>0</v>
      </c>
      <c r="Z1237" s="53" t="n">
        <f aca="false">P1237+U1237</f>
        <v>0</v>
      </c>
      <c r="AA1237" s="53" t="n">
        <f aca="false">Q1237+V1237</f>
        <v>0</v>
      </c>
      <c r="AB1237" s="53" t="n">
        <f aca="false">R1237+W1237</f>
        <v>0</v>
      </c>
      <c r="AC1237" s="54" t="n">
        <f aca="false">ROUND(X1237+Y1237+Z1237+AA1237+AB1237,1)</f>
        <v>675</v>
      </c>
      <c r="AD1237" s="55" t="n">
        <f aca="false">(ROUND(AC1237-AC1225,1)/AC1225)</f>
        <v>0.153846153846154</v>
      </c>
      <c r="AE1237" s="46"/>
      <c r="AF1237" s="47"/>
      <c r="AH1237" s="3"/>
    </row>
    <row r="1238" customFormat="false" ht="15" hidden="false" customHeight="false" outlineLevel="0" collapsed="false">
      <c r="A1238" s="48"/>
      <c r="B1238" s="49"/>
      <c r="C1238" s="50" t="s">
        <v>17</v>
      </c>
      <c r="D1238" s="51" t="n">
        <v>150</v>
      </c>
      <c r="E1238" s="51" t="n">
        <v>0</v>
      </c>
      <c r="F1238" s="51" t="n">
        <v>0</v>
      </c>
      <c r="G1238" s="51" t="n">
        <v>0</v>
      </c>
      <c r="H1238" s="51" t="n">
        <v>0</v>
      </c>
      <c r="I1238" s="52" t="n">
        <v>70</v>
      </c>
      <c r="J1238" s="52" t="n">
        <v>65</v>
      </c>
      <c r="K1238" s="52" t="n">
        <v>0</v>
      </c>
      <c r="L1238" s="52" t="n">
        <v>0</v>
      </c>
      <c r="M1238" s="52" t="n">
        <v>0</v>
      </c>
      <c r="N1238" s="53" t="n">
        <f aca="false">D1238*$D$16</f>
        <v>187.5</v>
      </c>
      <c r="O1238" s="53" t="n">
        <f aca="false">E1238*$E$16</f>
        <v>0</v>
      </c>
      <c r="P1238" s="53" t="n">
        <f aca="false">F1238*$F$16</f>
        <v>0</v>
      </c>
      <c r="Q1238" s="53" t="n">
        <f aca="false">G1238*$G$16</f>
        <v>0</v>
      </c>
      <c r="R1238" s="53" t="n">
        <f aca="false">H1238*$H$16</f>
        <v>0</v>
      </c>
      <c r="S1238" s="53" t="n">
        <f aca="false">(N1238/100)*(I1238*$I$16)+(N1238/100)*(J1238*$J$16)</f>
        <v>435.9375</v>
      </c>
      <c r="T1238" s="53" t="n">
        <f aca="false">(O1238/100)*(K1238*$K$16)</f>
        <v>0</v>
      </c>
      <c r="U1238" s="53" t="n">
        <f aca="false">(P1238/100)*(K1238*$K$16)+(P1238/100)*(L1238*$L$16)</f>
        <v>0</v>
      </c>
      <c r="V1238" s="53" t="n">
        <f aca="false">(Q1238/100)*(L1238*$L$16)</f>
        <v>0</v>
      </c>
      <c r="W1238" s="53" t="n">
        <f aca="false">(R1238/100)*(K1238*$K$16)+(R1238/100)*(L1238*$L$16)</f>
        <v>0</v>
      </c>
      <c r="X1238" s="53" t="n">
        <f aca="false">N1238+S1238</f>
        <v>623.4375</v>
      </c>
      <c r="Y1238" s="53" t="n">
        <f aca="false">O1238+T1238</f>
        <v>0</v>
      </c>
      <c r="Z1238" s="53" t="n">
        <f aca="false">P1238+U1238</f>
        <v>0</v>
      </c>
      <c r="AA1238" s="53" t="n">
        <f aca="false">Q1238+V1238</f>
        <v>0</v>
      </c>
      <c r="AB1238" s="53" t="n">
        <f aca="false">R1238+W1238</f>
        <v>0</v>
      </c>
      <c r="AC1238" s="54" t="n">
        <f aca="false">ROUND(X1238+Y1238+Z1238+AA1238+AB1238,1)</f>
        <v>623.4</v>
      </c>
      <c r="AD1238" s="55" t="n">
        <f aca="false">(ROUND(AC1238-AC1225,1)/AC1225)</f>
        <v>0.0656410256410256</v>
      </c>
      <c r="AE1238" s="46" t="s">
        <v>28</v>
      </c>
      <c r="AF1238" s="47"/>
      <c r="AH1238" s="3"/>
    </row>
    <row r="1239" customFormat="false" ht="15" hidden="false" customHeight="false" outlineLevel="0" collapsed="false">
      <c r="A1239" s="48"/>
      <c r="B1239" s="49"/>
      <c r="C1239" s="50" t="s">
        <v>18</v>
      </c>
      <c r="D1239" s="51" t="n">
        <v>150</v>
      </c>
      <c r="E1239" s="51" t="n">
        <v>0</v>
      </c>
      <c r="F1239" s="51" t="n">
        <v>0</v>
      </c>
      <c r="G1239" s="51" t="n">
        <v>0</v>
      </c>
      <c r="H1239" s="51" t="n">
        <v>0</v>
      </c>
      <c r="I1239" s="52" t="n">
        <v>100</v>
      </c>
      <c r="J1239" s="52" t="n">
        <v>30</v>
      </c>
      <c r="K1239" s="52" t="n">
        <v>0</v>
      </c>
      <c r="L1239" s="52" t="n">
        <v>0</v>
      </c>
      <c r="M1239" s="52" t="n">
        <v>0</v>
      </c>
      <c r="N1239" s="53" t="n">
        <f aca="false">D1239*$D$17</f>
        <v>187.5</v>
      </c>
      <c r="O1239" s="53" t="n">
        <f aca="false">E1239*$E$17</f>
        <v>0</v>
      </c>
      <c r="P1239" s="53" t="n">
        <f aca="false">F1239*$F$17</f>
        <v>0</v>
      </c>
      <c r="Q1239" s="53" t="n">
        <f aca="false">G1239*$G$17</f>
        <v>0</v>
      </c>
      <c r="R1239" s="53" t="n">
        <f aca="false">H1239*$H$17</f>
        <v>0</v>
      </c>
      <c r="S1239" s="53" t="n">
        <f aca="false">(N1239/100)*(I1239*$I$17)+(N1239/100)*(J1239*$J$17)</f>
        <v>525</v>
      </c>
      <c r="T1239" s="53" t="n">
        <f aca="false">(O1239/100)*(K1239*$K$17)</f>
        <v>0</v>
      </c>
      <c r="U1239" s="53" t="n">
        <f aca="false">(P1239/100)*(K1239*$K$17)+(P1239/100)*(L1239*$L$17)</f>
        <v>0</v>
      </c>
      <c r="V1239" s="53" t="n">
        <f aca="false">(Q1239/100)*(L1239*$L$17)</f>
        <v>0</v>
      </c>
      <c r="W1239" s="53" t="n">
        <f aca="false">(R1239/100)*(K1239*$K$17)+(R1239/100)*(L1239*$L$17)</f>
        <v>0</v>
      </c>
      <c r="X1239" s="53" t="n">
        <f aca="false">N1239+S1239</f>
        <v>712.5</v>
      </c>
      <c r="Y1239" s="53" t="n">
        <f aca="false">O1239+T1239</f>
        <v>0</v>
      </c>
      <c r="Z1239" s="53" t="n">
        <f aca="false">P1239+U1239</f>
        <v>0</v>
      </c>
      <c r="AA1239" s="53" t="n">
        <f aca="false">Q1239+V1239</f>
        <v>0</v>
      </c>
      <c r="AB1239" s="53" t="n">
        <f aca="false">R1239+W1239</f>
        <v>0</v>
      </c>
      <c r="AC1239" s="54" t="n">
        <f aca="false">ROUND(X1239+Y1239+Z1239+AA1239+AB1239,1)</f>
        <v>712.5</v>
      </c>
      <c r="AD1239" s="55" t="n">
        <f aca="false">(ROUND(AC1239-AC1225,1)/AC1225)</f>
        <v>0.217948717948718</v>
      </c>
      <c r="AE1239" s="46"/>
      <c r="AF1239" s="47"/>
      <c r="AH1239" s="3"/>
    </row>
    <row r="1240" customFormat="false" ht="15" hidden="false" customHeight="false" outlineLevel="0" collapsed="false">
      <c r="A1240" s="56" t="s">
        <v>19</v>
      </c>
      <c r="B1240" s="57" t="s">
        <v>128</v>
      </c>
      <c r="C1240" s="40" t="s">
        <v>4</v>
      </c>
      <c r="D1240" s="41" t="n">
        <v>162</v>
      </c>
      <c r="E1240" s="41" t="n">
        <v>0</v>
      </c>
      <c r="F1240" s="41" t="n">
        <v>0</v>
      </c>
      <c r="G1240" s="41" t="n">
        <v>0</v>
      </c>
      <c r="H1240" s="41" t="n">
        <v>0</v>
      </c>
      <c r="I1240" s="42" t="n">
        <v>80</v>
      </c>
      <c r="J1240" s="42" t="n">
        <v>10</v>
      </c>
      <c r="K1240" s="42" t="n">
        <v>0</v>
      </c>
      <c r="L1240" s="42" t="n">
        <v>0</v>
      </c>
      <c r="M1240" s="42" t="n">
        <v>0</v>
      </c>
      <c r="N1240" s="43" t="n">
        <f aca="false">D1240*$D$3</f>
        <v>210.6</v>
      </c>
      <c r="O1240" s="43" t="n">
        <f aca="false">E1240*$E$3</f>
        <v>0</v>
      </c>
      <c r="P1240" s="43" t="n">
        <f aca="false">F1240*$F$3</f>
        <v>0</v>
      </c>
      <c r="Q1240" s="43" t="n">
        <f aca="false">G1240*$G$3</f>
        <v>0</v>
      </c>
      <c r="R1240" s="43" t="n">
        <f aca="false">H1240*$H$3</f>
        <v>0</v>
      </c>
      <c r="S1240" s="43" t="n">
        <f aca="false">(N1240/100)*(I1240*$I$3)+(N1240/100)*(J1240*$J$3)</f>
        <v>379.08</v>
      </c>
      <c r="T1240" s="43" t="n">
        <f aca="false">(O1240/100)*(K1240*$K$3)</f>
        <v>0</v>
      </c>
      <c r="U1240" s="43" t="n">
        <f aca="false">(P1240/100)*(K1240*$K$3)+(P1240/100)*(L1240*$L$3)</f>
        <v>0</v>
      </c>
      <c r="V1240" s="43" t="n">
        <f aca="false">(Q1240/100)*(L1240*$L$3)</f>
        <v>0</v>
      </c>
      <c r="W1240" s="43" t="n">
        <f aca="false">(R1240/100)*(K1240*$K$3)+(R1240/100)*(L1240*$L$3)</f>
        <v>0</v>
      </c>
      <c r="X1240" s="43" t="n">
        <f aca="false">N1240+S1240</f>
        <v>589.68</v>
      </c>
      <c r="Y1240" s="43" t="n">
        <f aca="false">O1240+T1240</f>
        <v>0</v>
      </c>
      <c r="Z1240" s="43" t="n">
        <f aca="false">P1240+U1240</f>
        <v>0</v>
      </c>
      <c r="AA1240" s="43" t="n">
        <f aca="false">Q1240+V1240</f>
        <v>0</v>
      </c>
      <c r="AB1240" s="43" t="n">
        <f aca="false">R1240+W1240</f>
        <v>0</v>
      </c>
      <c r="AC1240" s="44" t="n">
        <f aca="false">ROUND(X1240+Y1240+Z1240+AA1240+AB1240,1)</f>
        <v>589.7</v>
      </c>
      <c r="AD1240" s="45" t="n">
        <v>0</v>
      </c>
      <c r="AE1240" s="46"/>
      <c r="AF1240" s="47"/>
      <c r="AH1240" s="3"/>
    </row>
    <row r="1241" customFormat="false" ht="15" hidden="false" customHeight="false" outlineLevel="0" collapsed="false">
      <c r="A1241" s="48" t="s">
        <v>29</v>
      </c>
      <c r="B1241" s="58" t="n">
        <v>32</v>
      </c>
      <c r="C1241" s="50" t="s">
        <v>5</v>
      </c>
      <c r="D1241" s="51" t="n">
        <v>162</v>
      </c>
      <c r="E1241" s="51" t="n">
        <v>0</v>
      </c>
      <c r="F1241" s="51" t="n">
        <v>0</v>
      </c>
      <c r="G1241" s="51" t="n">
        <v>0</v>
      </c>
      <c r="H1241" s="51" t="n">
        <v>0</v>
      </c>
      <c r="I1241" s="52" t="n">
        <v>90</v>
      </c>
      <c r="J1241" s="52" t="n">
        <v>20</v>
      </c>
      <c r="K1241" s="52" t="n">
        <v>0</v>
      </c>
      <c r="L1241" s="52" t="n">
        <v>0</v>
      </c>
      <c r="M1241" s="52" t="n">
        <v>0</v>
      </c>
      <c r="N1241" s="53" t="n">
        <f aca="false">D1241*$D$4</f>
        <v>202.5</v>
      </c>
      <c r="O1241" s="53" t="n">
        <f aca="false">E1241*$E$4</f>
        <v>0</v>
      </c>
      <c r="P1241" s="53" t="n">
        <f aca="false">F1241*$F$4</f>
        <v>0</v>
      </c>
      <c r="Q1241" s="53" t="n">
        <f aca="false">G1241*$G$4</f>
        <v>0</v>
      </c>
      <c r="R1241" s="53" t="n">
        <f aca="false">H1241*$H$4</f>
        <v>0</v>
      </c>
      <c r="S1241" s="53" t="n">
        <f aca="false">(N1241/100)*(I1241*$I$4)+(N1241/100)*(J1241*$J$4)</f>
        <v>445.5</v>
      </c>
      <c r="T1241" s="53" t="n">
        <f aca="false">(O1241/100)*(K1241*$K$4)</f>
        <v>0</v>
      </c>
      <c r="U1241" s="53" t="n">
        <f aca="false">(P1241/100)*(K1241*$K$4)+(P1241/100)*(L1241*$L$4)</f>
        <v>0</v>
      </c>
      <c r="V1241" s="53" t="n">
        <f aca="false">(Q1241/100)*(L1241*$L$4)</f>
        <v>0</v>
      </c>
      <c r="W1241" s="53" t="n">
        <f aca="false">(R1241/100)*(K1241*$K$4)+(R1241/100)*(L1241*$L$4)</f>
        <v>0</v>
      </c>
      <c r="X1241" s="53" t="n">
        <f aca="false">N1241+S1241</f>
        <v>648</v>
      </c>
      <c r="Y1241" s="53" t="n">
        <f aca="false">O1241+T1241</f>
        <v>0</v>
      </c>
      <c r="Z1241" s="53" t="n">
        <f aca="false">P1241+U1241</f>
        <v>0</v>
      </c>
      <c r="AA1241" s="53" t="n">
        <f aca="false">Q1241+V1241</f>
        <v>0</v>
      </c>
      <c r="AB1241" s="53" t="n">
        <f aca="false">R1241+W1241</f>
        <v>0</v>
      </c>
      <c r="AC1241" s="54" t="n">
        <f aca="false">ROUND(X1241+Y1241+Z1241+AA1241+AB1241,1)</f>
        <v>648</v>
      </c>
      <c r="AD1241" s="55" t="n">
        <f aca="false">(ROUND(AC1241-AC1240,1)/AC1240)</f>
        <v>0.0988638290656266</v>
      </c>
      <c r="AE1241" s="46"/>
      <c r="AF1241" s="47"/>
      <c r="AH1241" s="3"/>
    </row>
    <row r="1242" customFormat="false" ht="15" hidden="false" customHeight="false" outlineLevel="0" collapsed="false">
      <c r="A1242" s="48" t="s">
        <v>30</v>
      </c>
      <c r="B1242" s="58" t="n">
        <v>0</v>
      </c>
      <c r="C1242" s="50" t="s">
        <v>6</v>
      </c>
      <c r="D1242" s="51" t="n">
        <v>162</v>
      </c>
      <c r="E1242" s="51" t="n">
        <v>0</v>
      </c>
      <c r="F1242" s="51" t="n">
        <v>0</v>
      </c>
      <c r="G1242" s="51" t="n">
        <v>0</v>
      </c>
      <c r="H1242" s="51" t="n">
        <v>0</v>
      </c>
      <c r="I1242" s="52" t="n">
        <v>80</v>
      </c>
      <c r="J1242" s="52" t="n">
        <v>10</v>
      </c>
      <c r="K1242" s="52" t="n">
        <v>0</v>
      </c>
      <c r="L1242" s="52" t="n">
        <v>0</v>
      </c>
      <c r="M1242" s="52" t="n">
        <v>0</v>
      </c>
      <c r="N1242" s="53" t="n">
        <f aca="false">D1242*$D$5</f>
        <v>210.6</v>
      </c>
      <c r="O1242" s="53" t="n">
        <f aca="false">E1242*$E$5</f>
        <v>0</v>
      </c>
      <c r="P1242" s="53" t="n">
        <f aca="false">F1242*$F$5</f>
        <v>0</v>
      </c>
      <c r="Q1242" s="53" t="n">
        <f aca="false">G1242*$G$5</f>
        <v>0</v>
      </c>
      <c r="R1242" s="53" t="n">
        <f aca="false">H1242*$H$5</f>
        <v>0</v>
      </c>
      <c r="S1242" s="53" t="n">
        <f aca="false">(N1242/100)*(I1242*$I$5)+(N1242/100)*(J1242*$J$5)</f>
        <v>379.08</v>
      </c>
      <c r="T1242" s="53" t="n">
        <f aca="false">(O1242/100)*(K1242*$K$5)</f>
        <v>0</v>
      </c>
      <c r="U1242" s="53" t="n">
        <f aca="false">(P1242/100)*(K1242*$K$5)+(P1242/100)*(L1242*$L$5)</f>
        <v>0</v>
      </c>
      <c r="V1242" s="53" t="n">
        <f aca="false">(Q1242/100)*(L1242*$L$5)</f>
        <v>0</v>
      </c>
      <c r="W1242" s="53" t="n">
        <f aca="false">(R1242/100)*(K1242*$K$5)+(R1242/100)*(L1242*$L$5)</f>
        <v>0</v>
      </c>
      <c r="X1242" s="53" t="n">
        <f aca="false">N1242+S1242</f>
        <v>589.68</v>
      </c>
      <c r="Y1242" s="53" t="n">
        <f aca="false">O1242+T1242</f>
        <v>0</v>
      </c>
      <c r="Z1242" s="53" t="n">
        <f aca="false">P1242+U1242</f>
        <v>0</v>
      </c>
      <c r="AA1242" s="53" t="n">
        <f aca="false">Q1242+V1242</f>
        <v>0</v>
      </c>
      <c r="AB1242" s="53" t="n">
        <f aca="false">R1242+W1242</f>
        <v>0</v>
      </c>
      <c r="AC1242" s="54" t="n">
        <f aca="false">ROUND(X1242+Y1242+Z1242+AA1242+AB1242,1)</f>
        <v>589.7</v>
      </c>
      <c r="AD1242" s="55" t="n">
        <f aca="false">(ROUND(AC1242-AC1240,1)/AC1240)</f>
        <v>0</v>
      </c>
      <c r="AE1242" s="46"/>
      <c r="AF1242" s="47"/>
      <c r="AH1242" s="3"/>
    </row>
    <row r="1243" customFormat="false" ht="15" hidden="false" customHeight="false" outlineLevel="0" collapsed="false">
      <c r="A1243" s="48" t="s">
        <v>31</v>
      </c>
      <c r="B1243" s="58" t="n">
        <v>0</v>
      </c>
      <c r="C1243" s="50" t="s">
        <v>7</v>
      </c>
      <c r="D1243" s="51" t="n">
        <v>162</v>
      </c>
      <c r="E1243" s="51" t="n">
        <v>0</v>
      </c>
      <c r="F1243" s="51" t="n">
        <v>0</v>
      </c>
      <c r="G1243" s="51" t="n">
        <v>0</v>
      </c>
      <c r="H1243" s="51" t="n">
        <v>0</v>
      </c>
      <c r="I1243" s="52" t="n">
        <v>80</v>
      </c>
      <c r="J1243" s="52" t="n">
        <v>10</v>
      </c>
      <c r="K1243" s="52" t="n">
        <v>0</v>
      </c>
      <c r="L1243" s="52" t="n">
        <v>0</v>
      </c>
      <c r="M1243" s="52" t="n">
        <v>0</v>
      </c>
      <c r="N1243" s="53" t="n">
        <f aca="false">D1243*$D$6</f>
        <v>210.6</v>
      </c>
      <c r="O1243" s="53" t="n">
        <f aca="false">E1243*$E$6</f>
        <v>0</v>
      </c>
      <c r="P1243" s="53" t="n">
        <f aca="false">F1243*$F$6</f>
        <v>0</v>
      </c>
      <c r="Q1243" s="53" t="n">
        <f aca="false">G1243*$G$6</f>
        <v>0</v>
      </c>
      <c r="R1243" s="53" t="n">
        <f aca="false">H1243*$H$6</f>
        <v>0</v>
      </c>
      <c r="S1243" s="53" t="n">
        <f aca="false">(N1243/100)*(I1243*$I$6)+(N1243/100)*(J1243*$J$6)</f>
        <v>379.08</v>
      </c>
      <c r="T1243" s="53" t="n">
        <f aca="false">(O1243/100)*(K1243*$K$6)</f>
        <v>0</v>
      </c>
      <c r="U1243" s="53" t="n">
        <f aca="false">(P1243/100)*(K1243*$K$6)+(P1243/100)*(L1243*$L$6)</f>
        <v>0</v>
      </c>
      <c r="V1243" s="53" t="n">
        <f aca="false">(Q1243/100)*(L1243*$L$6)</f>
        <v>0</v>
      </c>
      <c r="W1243" s="53" t="n">
        <f aca="false">(R1243/100)*(K1243*$K$6)+(R1243/100)*(L1243*$L$6)</f>
        <v>0</v>
      </c>
      <c r="X1243" s="53" t="n">
        <f aca="false">N1243+S1243</f>
        <v>589.68</v>
      </c>
      <c r="Y1243" s="53" t="n">
        <f aca="false">O1243+T1243</f>
        <v>0</v>
      </c>
      <c r="Z1243" s="53" t="n">
        <f aca="false">P1243+U1243</f>
        <v>0</v>
      </c>
      <c r="AA1243" s="53" t="n">
        <f aca="false">Q1243+V1243</f>
        <v>0</v>
      </c>
      <c r="AB1243" s="53" t="n">
        <f aca="false">R1243+W1243</f>
        <v>0</v>
      </c>
      <c r="AC1243" s="54" t="n">
        <f aca="false">ROUND(X1243+Y1243+Z1243+AA1243+AB1243,1)</f>
        <v>589.7</v>
      </c>
      <c r="AD1243" s="55" t="n">
        <f aca="false">(ROUND(AC1243-AC1240,1)/AC1240)</f>
        <v>0</v>
      </c>
      <c r="AE1243" s="46"/>
      <c r="AF1243" s="47"/>
      <c r="AH1243" s="3"/>
    </row>
    <row r="1244" customFormat="false" ht="15" hidden="false" customHeight="false" outlineLevel="0" collapsed="false">
      <c r="A1244" s="48" t="s">
        <v>32</v>
      </c>
      <c r="B1244" s="58" t="n">
        <v>0</v>
      </c>
      <c r="C1244" s="50" t="s">
        <v>8</v>
      </c>
      <c r="D1244" s="51" t="n">
        <v>162</v>
      </c>
      <c r="E1244" s="51" t="n">
        <v>0</v>
      </c>
      <c r="F1244" s="51" t="n">
        <v>0</v>
      </c>
      <c r="G1244" s="51" t="n">
        <v>0</v>
      </c>
      <c r="H1244" s="51" t="n">
        <v>0</v>
      </c>
      <c r="I1244" s="52" t="n">
        <v>80</v>
      </c>
      <c r="J1244" s="52" t="n">
        <v>10</v>
      </c>
      <c r="K1244" s="52" t="n">
        <v>0</v>
      </c>
      <c r="L1244" s="52" t="n">
        <v>0</v>
      </c>
      <c r="M1244" s="52" t="n">
        <v>0</v>
      </c>
      <c r="N1244" s="53" t="n">
        <f aca="false">D1244*$D$7</f>
        <v>210.6</v>
      </c>
      <c r="O1244" s="53" t="n">
        <f aca="false">E1244*$E$7</f>
        <v>0</v>
      </c>
      <c r="P1244" s="53" t="n">
        <f aca="false">F1244*$F$7</f>
        <v>0</v>
      </c>
      <c r="Q1244" s="53" t="n">
        <f aca="false">G1244*$G$7</f>
        <v>0</v>
      </c>
      <c r="R1244" s="53" t="n">
        <f aca="false">H1244*$H$7</f>
        <v>0</v>
      </c>
      <c r="S1244" s="53" t="n">
        <f aca="false">(N1244/100)*(I1244*$I$7)+(N1244/100)*(J1244*$J$7)</f>
        <v>379.08</v>
      </c>
      <c r="T1244" s="53" t="n">
        <f aca="false">(O1244/100)*(K1244*$K$7)</f>
        <v>0</v>
      </c>
      <c r="U1244" s="53" t="n">
        <f aca="false">(P1244/100)*(K1244*$K$7)+(P1244/100)*(L1244*$L$7)</f>
        <v>0</v>
      </c>
      <c r="V1244" s="53" t="n">
        <f aca="false">(Q1244/100)*(L1244*$L$7)</f>
        <v>0</v>
      </c>
      <c r="W1244" s="53" t="n">
        <f aca="false">(R1244/100)*(K1244*$K$7)+(R1244/100)*(L1244*$L$7)</f>
        <v>0</v>
      </c>
      <c r="X1244" s="53" t="n">
        <f aca="false">N1244+S1244</f>
        <v>589.68</v>
      </c>
      <c r="Y1244" s="53" t="n">
        <f aca="false">O1244+T1244</f>
        <v>0</v>
      </c>
      <c r="Z1244" s="53" t="n">
        <f aca="false">P1244+U1244</f>
        <v>0</v>
      </c>
      <c r="AA1244" s="53" t="n">
        <f aca="false">Q1244+V1244</f>
        <v>0</v>
      </c>
      <c r="AB1244" s="53" t="n">
        <f aca="false">R1244+W1244</f>
        <v>0</v>
      </c>
      <c r="AC1244" s="54" t="n">
        <f aca="false">ROUND(X1244+Y1244+Z1244+AA1244+AB1244,1)</f>
        <v>589.7</v>
      </c>
      <c r="AD1244" s="55" t="n">
        <f aca="false">(ROUND(AC1244-AC1240,1)/AC1240)</f>
        <v>0</v>
      </c>
      <c r="AE1244" s="46"/>
      <c r="AF1244" s="47"/>
      <c r="AH1244" s="3"/>
    </row>
    <row r="1245" customFormat="false" ht="15" hidden="false" customHeight="false" outlineLevel="0" collapsed="false">
      <c r="A1245" s="48" t="s">
        <v>33</v>
      </c>
      <c r="B1245" s="58"/>
      <c r="C1245" s="50" t="s">
        <v>9</v>
      </c>
      <c r="D1245" s="51" t="n">
        <v>162</v>
      </c>
      <c r="E1245" s="51" t="n">
        <v>0</v>
      </c>
      <c r="F1245" s="51" t="n">
        <v>0</v>
      </c>
      <c r="G1245" s="51" t="n">
        <v>0</v>
      </c>
      <c r="H1245" s="51" t="n">
        <v>0</v>
      </c>
      <c r="I1245" s="52" t="n">
        <v>80</v>
      </c>
      <c r="J1245" s="52" t="n">
        <v>10</v>
      </c>
      <c r="K1245" s="52" t="n">
        <v>0</v>
      </c>
      <c r="L1245" s="52" t="n">
        <v>0</v>
      </c>
      <c r="M1245" s="52" t="n">
        <v>0</v>
      </c>
      <c r="N1245" s="53" t="n">
        <f aca="false">D1245*$D$8</f>
        <v>210.6</v>
      </c>
      <c r="O1245" s="53" t="n">
        <f aca="false">E1245*$E$8</f>
        <v>0</v>
      </c>
      <c r="P1245" s="53" t="n">
        <f aca="false">F1245*$F$8</f>
        <v>0</v>
      </c>
      <c r="Q1245" s="53" t="n">
        <f aca="false">G1245*$G$8</f>
        <v>0</v>
      </c>
      <c r="R1245" s="53" t="n">
        <f aca="false">H1245*$H$8</f>
        <v>0</v>
      </c>
      <c r="S1245" s="53" t="n">
        <f aca="false">(N1245/100)*(I1245*$I$8)+(N1245/100)*(J1245*$J$8)</f>
        <v>379.08</v>
      </c>
      <c r="T1245" s="53" t="n">
        <f aca="false">(O1245/100)*(K1245*$K$8)</f>
        <v>0</v>
      </c>
      <c r="U1245" s="53" t="n">
        <f aca="false">(P1245/100)*(K1245*$K$8)+(P1245/100)*(L1245*$L$8)</f>
        <v>0</v>
      </c>
      <c r="V1245" s="53" t="n">
        <f aca="false">(Q1245/100)*(L1245*$L$8)</f>
        <v>0</v>
      </c>
      <c r="W1245" s="53" t="n">
        <f aca="false">(R1245/100)*(K1245*$K$8)+(R1245/100)*(L1245*$L$8)</f>
        <v>0</v>
      </c>
      <c r="X1245" s="53" t="n">
        <f aca="false">N1245+S1245</f>
        <v>589.68</v>
      </c>
      <c r="Y1245" s="53" t="n">
        <f aca="false">O1245+T1245</f>
        <v>0</v>
      </c>
      <c r="Z1245" s="53" t="n">
        <f aca="false">P1245+U1245</f>
        <v>0</v>
      </c>
      <c r="AA1245" s="53" t="n">
        <f aca="false">Q1245+V1245</f>
        <v>0</v>
      </c>
      <c r="AB1245" s="53" t="n">
        <f aca="false">R1245+W1245</f>
        <v>0</v>
      </c>
      <c r="AC1245" s="54" t="n">
        <f aca="false">ROUND(X1245+Y1245+Z1245+AA1245+AB1245,1)</f>
        <v>589.7</v>
      </c>
      <c r="AD1245" s="55" t="n">
        <f aca="false">(ROUND(AC1245-AC1240,1)/AC1240)</f>
        <v>0</v>
      </c>
      <c r="AE1245" s="46"/>
      <c r="AF1245" s="47"/>
      <c r="AH1245" s="3"/>
    </row>
    <row r="1246" customFormat="false" ht="15" hidden="false" customHeight="false" outlineLevel="0" collapsed="false">
      <c r="A1246" s="48" t="s">
        <v>34</v>
      </c>
      <c r="B1246" s="58"/>
      <c r="C1246" s="50" t="s">
        <v>10</v>
      </c>
      <c r="D1246" s="51" t="n">
        <v>81</v>
      </c>
      <c r="E1246" s="51" t="n">
        <v>162</v>
      </c>
      <c r="F1246" s="51" t="n">
        <v>0</v>
      </c>
      <c r="G1246" s="51" t="n">
        <v>0</v>
      </c>
      <c r="H1246" s="51" t="n">
        <v>0</v>
      </c>
      <c r="I1246" s="52" t="n">
        <v>80</v>
      </c>
      <c r="J1246" s="52" t="n">
        <v>10</v>
      </c>
      <c r="K1246" s="52" t="n">
        <v>100</v>
      </c>
      <c r="L1246" s="52" t="n">
        <v>0</v>
      </c>
      <c r="M1246" s="52" t="n">
        <v>0</v>
      </c>
      <c r="N1246" s="53" t="n">
        <f aca="false">D1246*$D$9</f>
        <v>101.25</v>
      </c>
      <c r="O1246" s="53" t="n">
        <f aca="false">E1246*$E$9</f>
        <v>202.5</v>
      </c>
      <c r="P1246" s="53" t="n">
        <f aca="false">F1246*$F$9</f>
        <v>0</v>
      </c>
      <c r="Q1246" s="53" t="n">
        <f aca="false">G1246*$G$9</f>
        <v>0</v>
      </c>
      <c r="R1246" s="53" t="n">
        <f aca="false">H1246*$H$9</f>
        <v>0</v>
      </c>
      <c r="S1246" s="53" t="n">
        <f aca="false">(N1246/100)*(I1246*$I$9)+(N1246/100)*(J1246*$J$9)</f>
        <v>91.125</v>
      </c>
      <c r="T1246" s="53" t="n">
        <f aca="false">(O1246/100)*(K1246*$K$9)</f>
        <v>283.5</v>
      </c>
      <c r="U1246" s="53" t="n">
        <f aca="false">(P1246/100)*(K1246*$K$9)+(P1246/100)*(L1246*$L$9)</f>
        <v>0</v>
      </c>
      <c r="V1246" s="53" t="n">
        <f aca="false">(Q1246/100)*(L1246*$L$9)</f>
        <v>0</v>
      </c>
      <c r="W1246" s="53" t="n">
        <f aca="false">(R1246/100)*(K1246*$K$9)+(R1246/100)*(L1246*$L$9)</f>
        <v>0</v>
      </c>
      <c r="X1246" s="53" t="n">
        <f aca="false">N1246+S1246</f>
        <v>192.375</v>
      </c>
      <c r="Y1246" s="53" t="n">
        <f aca="false">O1246+T1246</f>
        <v>486</v>
      </c>
      <c r="Z1246" s="53" t="n">
        <f aca="false">P1246+U1246</f>
        <v>0</v>
      </c>
      <c r="AA1246" s="53" t="n">
        <f aca="false">Q1246+V1246</f>
        <v>0</v>
      </c>
      <c r="AB1246" s="53" t="n">
        <f aca="false">R1246+W1246</f>
        <v>0</v>
      </c>
      <c r="AC1246" s="54" t="n">
        <f aca="false">ROUND(X1246+Y1246+Z1246+AA1246+AB1246,1)</f>
        <v>678.4</v>
      </c>
      <c r="AD1246" s="55" t="n">
        <f aca="false">(ROUND(AC1246-AC1240,1)/AC1240)</f>
        <v>0.150415465490928</v>
      </c>
      <c r="AE1246" s="46"/>
      <c r="AF1246" s="47"/>
      <c r="AH1246" s="3"/>
    </row>
    <row r="1247" customFormat="false" ht="14.25" hidden="false" customHeight="true" outlineLevel="0" collapsed="false">
      <c r="A1247" s="48" t="s">
        <v>35</v>
      </c>
      <c r="B1247" s="58"/>
      <c r="C1247" s="50" t="s">
        <v>11</v>
      </c>
      <c r="D1247" s="51" t="n">
        <v>81</v>
      </c>
      <c r="E1247" s="51" t="n">
        <v>0</v>
      </c>
      <c r="F1247" s="51" t="n">
        <v>162</v>
      </c>
      <c r="G1247" s="51" t="n">
        <v>0</v>
      </c>
      <c r="H1247" s="51" t="n">
        <v>0</v>
      </c>
      <c r="I1247" s="52" t="n">
        <v>80</v>
      </c>
      <c r="J1247" s="52" t="n">
        <v>10</v>
      </c>
      <c r="K1247" s="52" t="n">
        <v>50</v>
      </c>
      <c r="L1247" s="52" t="n">
        <v>50</v>
      </c>
      <c r="M1247" s="52" t="n">
        <v>0</v>
      </c>
      <c r="N1247" s="53" t="n">
        <f aca="false">D1247*$D$10</f>
        <v>101.25</v>
      </c>
      <c r="O1247" s="53" t="n">
        <f aca="false">E1247*$E$10</f>
        <v>0</v>
      </c>
      <c r="P1247" s="53" t="n">
        <f aca="false">F1247*$F$10</f>
        <v>202.5</v>
      </c>
      <c r="Q1247" s="53" t="n">
        <f aca="false">G1247*$G$10</f>
        <v>0</v>
      </c>
      <c r="R1247" s="53" t="n">
        <f aca="false">H1247*$H$10</f>
        <v>0</v>
      </c>
      <c r="S1247" s="53" t="n">
        <f aca="false">(N1247/100)*(I1247*$I$10)+(N1247/100)*(J1247*$J$10)</f>
        <v>91.125</v>
      </c>
      <c r="T1247" s="53" t="n">
        <f aca="false">(O1247/100)*(K1247*$J$10)</f>
        <v>0</v>
      </c>
      <c r="U1247" s="53" t="n">
        <f aca="false">(P1247/100)*(K1247*$K$10)+(P1247/100)*(L1247*$L$10)</f>
        <v>283.5</v>
      </c>
      <c r="V1247" s="53" t="n">
        <f aca="false">(Q1247/100)*(L1247*$L$10)</f>
        <v>0</v>
      </c>
      <c r="W1247" s="53" t="n">
        <f aca="false">(R1247/100)*(K1247*$K$10)+(R1247/100)*(L1247*$L$10)</f>
        <v>0</v>
      </c>
      <c r="X1247" s="53" t="n">
        <f aca="false">N1247+S1247</f>
        <v>192.375</v>
      </c>
      <c r="Y1247" s="53" t="n">
        <f aca="false">O1247+T1247</f>
        <v>0</v>
      </c>
      <c r="Z1247" s="53" t="n">
        <f aca="false">P1247+U1247</f>
        <v>486</v>
      </c>
      <c r="AA1247" s="53" t="n">
        <f aca="false">Q1247+V1247</f>
        <v>0</v>
      </c>
      <c r="AB1247" s="53" t="n">
        <f aca="false">R1247+W1247</f>
        <v>0</v>
      </c>
      <c r="AC1247" s="54" t="n">
        <f aca="false">ROUND(X1247+Y1247+Z1247+AA1247+AB1247,1)</f>
        <v>678.4</v>
      </c>
      <c r="AD1247" s="55" t="n">
        <f aca="false">(ROUND(AC1247-AC1240,1)/AC1240)</f>
        <v>0.150415465490928</v>
      </c>
      <c r="AE1247" s="46"/>
      <c r="AF1247" s="47"/>
      <c r="AH1247" s="3"/>
    </row>
    <row r="1248" customFormat="false" ht="15" hidden="false" customHeight="true" outlineLevel="0" collapsed="false">
      <c r="A1248" s="48" t="s">
        <v>36</v>
      </c>
      <c r="B1248" s="58"/>
      <c r="C1248" s="50" t="s">
        <v>12</v>
      </c>
      <c r="D1248" s="51" t="n">
        <v>81</v>
      </c>
      <c r="E1248" s="51" t="n">
        <v>0</v>
      </c>
      <c r="F1248" s="51" t="n">
        <v>0</v>
      </c>
      <c r="G1248" s="51" t="n">
        <v>162</v>
      </c>
      <c r="H1248" s="51" t="n">
        <v>0</v>
      </c>
      <c r="I1248" s="52" t="n">
        <v>80</v>
      </c>
      <c r="J1248" s="52" t="n">
        <v>10</v>
      </c>
      <c r="K1248" s="52" t="n">
        <v>0</v>
      </c>
      <c r="L1248" s="52" t="n">
        <v>100</v>
      </c>
      <c r="M1248" s="52" t="n">
        <v>0</v>
      </c>
      <c r="N1248" s="53" t="n">
        <f aca="false">D1248*$D$11</f>
        <v>101.25</v>
      </c>
      <c r="O1248" s="53" t="n">
        <f aca="false">E1248*$E$11</f>
        <v>0</v>
      </c>
      <c r="P1248" s="53" t="n">
        <f aca="false">F1248*$F$11</f>
        <v>0</v>
      </c>
      <c r="Q1248" s="53" t="n">
        <f aca="false">G1248*$G$11</f>
        <v>202.5</v>
      </c>
      <c r="R1248" s="53" t="n">
        <f aca="false">H1248*$H$11</f>
        <v>0</v>
      </c>
      <c r="S1248" s="53" t="n">
        <f aca="false">(N1248/100)*(I1248*$I$11)+(N1248/100)*(J1248*$J$11)</f>
        <v>91.125</v>
      </c>
      <c r="T1248" s="53" t="n">
        <f aca="false">(O1248/100)*(K1248*$K$11)</f>
        <v>0</v>
      </c>
      <c r="U1248" s="53" t="n">
        <f aca="false">(P1248/100)*(K1248*$K$11)+(P1248/100)*(L1248*$L$11)</f>
        <v>0</v>
      </c>
      <c r="V1248" s="53" t="n">
        <f aca="false">(Q1248/100)*(L1248*$L$11)</f>
        <v>283.5</v>
      </c>
      <c r="W1248" s="53" t="n">
        <f aca="false">(R1248/100)*(K1248*$K$11)+(R1248/100)*(L1248*$L$11)</f>
        <v>0</v>
      </c>
      <c r="X1248" s="53" t="n">
        <f aca="false">N1248+S1248</f>
        <v>192.375</v>
      </c>
      <c r="Y1248" s="53" t="n">
        <f aca="false">O1248+T1248</f>
        <v>0</v>
      </c>
      <c r="Z1248" s="53" t="n">
        <f aca="false">P1248+U1248</f>
        <v>0</v>
      </c>
      <c r="AA1248" s="53" t="n">
        <f aca="false">Q1248+V1248</f>
        <v>486</v>
      </c>
      <c r="AB1248" s="53" t="n">
        <f aca="false">R1248+W1248</f>
        <v>0</v>
      </c>
      <c r="AC1248" s="54" t="n">
        <f aca="false">ROUND(X1248+Y1248+Z1248+AA1248+AB1248,1)</f>
        <v>678.4</v>
      </c>
      <c r="AD1248" s="55" t="n">
        <f aca="false">(ROUND(AC1248-AC1240,1)/AC1240)</f>
        <v>0.150415465490928</v>
      </c>
      <c r="AE1248" s="46"/>
      <c r="AF1248" s="47"/>
      <c r="AH1248" s="3"/>
    </row>
    <row r="1249" customFormat="false" ht="15" hidden="false" customHeight="true" outlineLevel="0" collapsed="false">
      <c r="A1249" s="48" t="s">
        <v>37</v>
      </c>
      <c r="B1249" s="58"/>
      <c r="C1249" s="50" t="s">
        <v>13</v>
      </c>
      <c r="D1249" s="51" t="n">
        <v>81</v>
      </c>
      <c r="E1249" s="51" t="n">
        <v>0</v>
      </c>
      <c r="F1249" s="51" t="n">
        <v>0</v>
      </c>
      <c r="G1249" s="51" t="n">
        <v>0</v>
      </c>
      <c r="H1249" s="51" t="n">
        <v>162</v>
      </c>
      <c r="I1249" s="52" t="n">
        <v>80</v>
      </c>
      <c r="J1249" s="52" t="n">
        <v>10</v>
      </c>
      <c r="K1249" s="52" t="n">
        <v>50</v>
      </c>
      <c r="L1249" s="52" t="n">
        <v>50</v>
      </c>
      <c r="M1249" s="52" t="n">
        <v>0</v>
      </c>
      <c r="N1249" s="53" t="n">
        <f aca="false">D1249*$D$12</f>
        <v>101.25</v>
      </c>
      <c r="O1249" s="53" t="n">
        <f aca="false">E1249*$E$12</f>
        <v>0</v>
      </c>
      <c r="P1249" s="53" t="n">
        <f aca="false">F1249*$F$12</f>
        <v>0</v>
      </c>
      <c r="Q1249" s="53" t="n">
        <f aca="false">G1249*$G$12</f>
        <v>0</v>
      </c>
      <c r="R1249" s="53" t="n">
        <f aca="false">H1249*$H$12</f>
        <v>202.5</v>
      </c>
      <c r="S1249" s="53" t="n">
        <f aca="false">(N1249/100)*(I1249*$I$12)+(N1249/100)*(J1249*$J$12)</f>
        <v>91.125</v>
      </c>
      <c r="T1249" s="53" t="n">
        <f aca="false">(O1249/100)*(K1249*$K$12)</f>
        <v>0</v>
      </c>
      <c r="U1249" s="53" t="n">
        <f aca="false">(P1249/100)*(K1249*$K$12)+(P1249/100)*(L1249*$L$12)</f>
        <v>0</v>
      </c>
      <c r="V1249" s="53" t="n">
        <f aca="false">(Q1249/100)*(L1249*$L$12)</f>
        <v>0</v>
      </c>
      <c r="W1249" s="53" t="n">
        <f aca="false">(R1249/100)*(K1249*$K$12)+(R1249/100)*(L1249*$L$12)</f>
        <v>283.5</v>
      </c>
      <c r="X1249" s="53" t="n">
        <f aca="false">N1249+S1249</f>
        <v>192.375</v>
      </c>
      <c r="Y1249" s="53" t="n">
        <f aca="false">O1249+T1249</f>
        <v>0</v>
      </c>
      <c r="Z1249" s="53" t="n">
        <f aca="false">P1249+U1249</f>
        <v>0</v>
      </c>
      <c r="AA1249" s="53" t="n">
        <f aca="false">Q1249+V1249</f>
        <v>0</v>
      </c>
      <c r="AB1249" s="53" t="n">
        <f aca="false">R1249+W1249</f>
        <v>486</v>
      </c>
      <c r="AC1249" s="54" t="n">
        <f aca="false">ROUND(X1249+Y1249+Z1249+AA1249+AB1249,1)</f>
        <v>678.4</v>
      </c>
      <c r="AD1249" s="55" t="n">
        <f aca="false">(ROUND(AC1249-AC1240,1)/AC1240)</f>
        <v>0.150415465490928</v>
      </c>
      <c r="AE1249" s="46"/>
      <c r="AF1249" s="47"/>
      <c r="AH1249" s="3"/>
    </row>
    <row r="1250" customFormat="false" ht="15" hidden="false" customHeight="false" outlineLevel="0" collapsed="false">
      <c r="A1250" s="48" t="s">
        <v>38</v>
      </c>
      <c r="B1250" s="58"/>
      <c r="C1250" s="50" t="s">
        <v>14</v>
      </c>
      <c r="D1250" s="51" t="n">
        <v>162</v>
      </c>
      <c r="E1250" s="51" t="n">
        <v>0</v>
      </c>
      <c r="F1250" s="51" t="n">
        <v>0</v>
      </c>
      <c r="G1250" s="51" t="n">
        <v>0</v>
      </c>
      <c r="H1250" s="51" t="n">
        <v>0</v>
      </c>
      <c r="I1250" s="52" t="n">
        <v>80</v>
      </c>
      <c r="J1250" s="52" t="n">
        <v>10</v>
      </c>
      <c r="K1250" s="52" t="n">
        <v>0</v>
      </c>
      <c r="L1250" s="52" t="n">
        <v>0</v>
      </c>
      <c r="M1250" s="52" t="n">
        <v>75</v>
      </c>
      <c r="N1250" s="53" t="n">
        <f aca="false">D1250*$D$13</f>
        <v>202.5</v>
      </c>
      <c r="O1250" s="53" t="n">
        <f aca="false">E1250*$E$13</f>
        <v>0</v>
      </c>
      <c r="P1250" s="53" t="n">
        <f aca="false">F1250*$F$13</f>
        <v>0</v>
      </c>
      <c r="Q1250" s="53" t="n">
        <f aca="false">G1250*$G$13</f>
        <v>0</v>
      </c>
      <c r="R1250" s="53" t="n">
        <f aca="false">H1250*$H$13</f>
        <v>0</v>
      </c>
      <c r="S1250" s="53" t="n">
        <f aca="false">(N1250/100)*(I1250*$I$13)+(N1250/100)*(J1250*$J$13)+(N1250/100)*(M1250*$M$13)</f>
        <v>486</v>
      </c>
      <c r="T1250" s="53" t="n">
        <f aca="false">(O1250/100)*(K1250*$K$13)+(O1250/100)*(M1250*$M$13)</f>
        <v>0</v>
      </c>
      <c r="U1250" s="53" t="n">
        <f aca="false">(P1250/100)*(K1250*$K$13)+(P1250/100)*(L1250*$L$13)+(P1250/100)*(M1250*$M$13)</f>
        <v>0</v>
      </c>
      <c r="V1250" s="53" t="n">
        <f aca="false">(Q1250/100)*(L1250*$L$13)+(Q1250/100)*(M1250*$M$13)</f>
        <v>0</v>
      </c>
      <c r="W1250" s="53" t="n">
        <f aca="false">(R1250/100)*(K1250*$K$13)+(R1250/100)*(L1250*$L$13)+(R1250/100)*(M1250*$M$13)</f>
        <v>0</v>
      </c>
      <c r="X1250" s="53" t="n">
        <f aca="false">N1250+S1250</f>
        <v>688.5</v>
      </c>
      <c r="Y1250" s="53" t="n">
        <f aca="false">O1250+T1250</f>
        <v>0</v>
      </c>
      <c r="Z1250" s="53" t="n">
        <f aca="false">P1250+U1250</f>
        <v>0</v>
      </c>
      <c r="AA1250" s="53" t="n">
        <f aca="false">Q1250+V1250</f>
        <v>0</v>
      </c>
      <c r="AB1250" s="53" t="n">
        <f aca="false">R1250+W1250</f>
        <v>0</v>
      </c>
      <c r="AC1250" s="54" t="n">
        <f aca="false">ROUND(X1250+Y1250+Z1250+AA1250+AB1250,1)</f>
        <v>688.5</v>
      </c>
      <c r="AD1250" s="55" t="n">
        <f aca="false">(ROUND(AC1250-AC1240,1)/AC1240)</f>
        <v>0.167542818382228</v>
      </c>
      <c r="AE1250" s="46"/>
      <c r="AF1250" s="47"/>
      <c r="AH1250" s="3"/>
    </row>
    <row r="1251" customFormat="false" ht="15" hidden="false" customHeight="false" outlineLevel="0" collapsed="false">
      <c r="A1251" s="48" t="s">
        <v>39</v>
      </c>
      <c r="B1251" s="58"/>
      <c r="C1251" s="50" t="s">
        <v>15</v>
      </c>
      <c r="D1251" s="51" t="n">
        <v>162</v>
      </c>
      <c r="E1251" s="51" t="n">
        <v>0</v>
      </c>
      <c r="F1251" s="51" t="n">
        <v>0</v>
      </c>
      <c r="G1251" s="51" t="n">
        <v>0</v>
      </c>
      <c r="H1251" s="51" t="n">
        <v>0</v>
      </c>
      <c r="I1251" s="52" t="n">
        <v>80</v>
      </c>
      <c r="J1251" s="52" t="n">
        <v>10</v>
      </c>
      <c r="K1251" s="52" t="n">
        <v>75</v>
      </c>
      <c r="L1251" s="52" t="n">
        <v>0</v>
      </c>
      <c r="M1251" s="52" t="n">
        <v>0</v>
      </c>
      <c r="N1251" s="53" t="n">
        <f aca="false">D1251*$D$14</f>
        <v>202.5</v>
      </c>
      <c r="O1251" s="53" t="n">
        <f aca="false">E1251*$E$14</f>
        <v>0</v>
      </c>
      <c r="P1251" s="53" t="n">
        <f aca="false">F1251*$F$14</f>
        <v>0</v>
      </c>
      <c r="Q1251" s="53" t="n">
        <f aca="false">G1251*$G$14</f>
        <v>0</v>
      </c>
      <c r="R1251" s="53" t="n">
        <f aca="false">H1251*$H$14</f>
        <v>0</v>
      </c>
      <c r="S1251" s="53" t="n">
        <f aca="false">(N1251/100)*(I1251*$I$14)+(N1251/100)*(J1251*$J$14)+(N1251/100)*(K1251*$K$14)</f>
        <v>486</v>
      </c>
      <c r="T1251" s="53" t="n">
        <f aca="false">(O1251/100)*(K1251*$K$14)</f>
        <v>0</v>
      </c>
      <c r="U1251" s="53" t="n">
        <f aca="false">(P1251/100)*(K1251*$K$14)+(P1251/100)*(L1251*$L$14)</f>
        <v>0</v>
      </c>
      <c r="V1251" s="53" t="n">
        <f aca="false">(Q1251/100)*(L1251*$L$14)</f>
        <v>0</v>
      </c>
      <c r="W1251" s="53" t="n">
        <f aca="false">(R1251/100)*(K1251*$L$14)+(R1251/100)*(L1251*$M$14)</f>
        <v>0</v>
      </c>
      <c r="X1251" s="53" t="n">
        <f aca="false">N1251+S1251</f>
        <v>688.5</v>
      </c>
      <c r="Y1251" s="53" t="n">
        <f aca="false">O1251+T1251</f>
        <v>0</v>
      </c>
      <c r="Z1251" s="53" t="n">
        <f aca="false">P1251+U1251</f>
        <v>0</v>
      </c>
      <c r="AA1251" s="53" t="n">
        <f aca="false">Q1251+V1251</f>
        <v>0</v>
      </c>
      <c r="AB1251" s="53" t="n">
        <f aca="false">R1251+W1251</f>
        <v>0</v>
      </c>
      <c r="AC1251" s="54" t="n">
        <f aca="false">ROUND(X1251+Y1251+Z1251+AA1251+AB1251,1)</f>
        <v>688.5</v>
      </c>
      <c r="AD1251" s="55" t="n">
        <f aca="false">(ROUND(AC1251-AC1240,1)/AC1240)</f>
        <v>0.167542818382228</v>
      </c>
      <c r="AE1251" s="46"/>
      <c r="AF1251" s="47"/>
      <c r="AH1251" s="3"/>
    </row>
    <row r="1252" customFormat="false" ht="15" hidden="false" customHeight="false" outlineLevel="0" collapsed="false">
      <c r="A1252" s="48"/>
      <c r="B1252" s="58"/>
      <c r="C1252" s="50" t="s">
        <v>16</v>
      </c>
      <c r="D1252" s="51" t="n">
        <v>162</v>
      </c>
      <c r="E1252" s="51" t="n">
        <v>0</v>
      </c>
      <c r="F1252" s="51" t="n">
        <v>0</v>
      </c>
      <c r="G1252" s="51" t="n">
        <v>0</v>
      </c>
      <c r="H1252" s="51" t="n">
        <v>0</v>
      </c>
      <c r="I1252" s="52" t="n">
        <v>80</v>
      </c>
      <c r="J1252" s="52" t="n">
        <v>10</v>
      </c>
      <c r="K1252" s="52" t="n">
        <v>0</v>
      </c>
      <c r="L1252" s="52" t="n">
        <v>75</v>
      </c>
      <c r="M1252" s="52" t="n">
        <v>0</v>
      </c>
      <c r="N1252" s="53" t="n">
        <f aca="false">D1252*$D$15</f>
        <v>202.5</v>
      </c>
      <c r="O1252" s="53" t="n">
        <f aca="false">E1252*$E$15</f>
        <v>0</v>
      </c>
      <c r="P1252" s="53" t="n">
        <f aca="false">F1252*$F$15</f>
        <v>0</v>
      </c>
      <c r="Q1252" s="53" t="n">
        <f aca="false">G1252*$G$15</f>
        <v>0</v>
      </c>
      <c r="R1252" s="53" t="n">
        <f aca="false">H1252*$H$15</f>
        <v>0</v>
      </c>
      <c r="S1252" s="53" t="n">
        <f aca="false">(N1252/100)*(I1252*$I$15)+(N1252/100)*(J1252*$J$15)+(N1252/100)*(L1252*$L$15)</f>
        <v>486</v>
      </c>
      <c r="T1252" s="53" t="n">
        <f aca="false">(O1252/100)*(K1252*$K$15)</f>
        <v>0</v>
      </c>
      <c r="U1252" s="53" t="n">
        <f aca="false">(P1252/100)*(K1252*$K$15)+(P1252/100)*(L1252*$L$15)</f>
        <v>0</v>
      </c>
      <c r="V1252" s="53" t="n">
        <f aca="false">(Q1252/100)*(L1252*$L$15)</f>
        <v>0</v>
      </c>
      <c r="W1252" s="53" t="n">
        <f aca="false">(R1252/100)*(K1252*$K$15)+(R1252/100)*(L1252*$L$15)</f>
        <v>0</v>
      </c>
      <c r="X1252" s="53" t="n">
        <f aca="false">N1252+S1252</f>
        <v>688.5</v>
      </c>
      <c r="Y1252" s="53" t="n">
        <f aca="false">O1252+T1252</f>
        <v>0</v>
      </c>
      <c r="Z1252" s="53" t="n">
        <f aca="false">P1252+U1252</f>
        <v>0</v>
      </c>
      <c r="AA1252" s="53" t="n">
        <f aca="false">Q1252+V1252</f>
        <v>0</v>
      </c>
      <c r="AB1252" s="53" t="n">
        <f aca="false">R1252+W1252</f>
        <v>0</v>
      </c>
      <c r="AC1252" s="54" t="n">
        <f aca="false">ROUND(X1252+Y1252+Z1252+AA1252+AB1252,1)</f>
        <v>688.5</v>
      </c>
      <c r="AD1252" s="55" t="n">
        <f aca="false">(ROUND(AC1252-AC1240,1)/AC1240)</f>
        <v>0.167542818382228</v>
      </c>
      <c r="AE1252" s="46"/>
      <c r="AF1252" s="47"/>
      <c r="AH1252" s="3"/>
    </row>
    <row r="1253" customFormat="false" ht="15" hidden="false" customHeight="false" outlineLevel="0" collapsed="false">
      <c r="A1253" s="48"/>
      <c r="B1253" s="58"/>
      <c r="C1253" s="50" t="s">
        <v>17</v>
      </c>
      <c r="D1253" s="51" t="n">
        <v>162</v>
      </c>
      <c r="E1253" s="51" t="n">
        <v>0</v>
      </c>
      <c r="F1253" s="51" t="n">
        <v>0</v>
      </c>
      <c r="G1253" s="51" t="n">
        <v>0</v>
      </c>
      <c r="H1253" s="51" t="n">
        <v>0</v>
      </c>
      <c r="I1253" s="52" t="n">
        <v>80</v>
      </c>
      <c r="J1253" s="52" t="n">
        <v>55</v>
      </c>
      <c r="K1253" s="52" t="n">
        <v>0</v>
      </c>
      <c r="L1253" s="52" t="n">
        <v>0</v>
      </c>
      <c r="M1253" s="52" t="n">
        <v>0</v>
      </c>
      <c r="N1253" s="53" t="n">
        <f aca="false">D1253*$D$16</f>
        <v>202.5</v>
      </c>
      <c r="O1253" s="53" t="n">
        <f aca="false">E1253*$E$16</f>
        <v>0</v>
      </c>
      <c r="P1253" s="53" t="n">
        <f aca="false">F1253*$F$16</f>
        <v>0</v>
      </c>
      <c r="Q1253" s="53" t="n">
        <f aca="false">G1253*$G$16</f>
        <v>0</v>
      </c>
      <c r="R1253" s="53" t="n">
        <f aca="false">H1253*$H$16</f>
        <v>0</v>
      </c>
      <c r="S1253" s="53" t="n">
        <f aca="false">(N1253/100)*(I1253*$I$16)+(N1253/100)*(J1253*$J$16)</f>
        <v>440.4375</v>
      </c>
      <c r="T1253" s="53" t="n">
        <f aca="false">(O1253/100)*(K1253*$K$16)</f>
        <v>0</v>
      </c>
      <c r="U1253" s="53" t="n">
        <f aca="false">(P1253/100)*(K1253*$K$16)+(P1253/100)*(L1253*$L$16)</f>
        <v>0</v>
      </c>
      <c r="V1253" s="53" t="n">
        <f aca="false">(Q1253/100)*(L1253*$L$16)</f>
        <v>0</v>
      </c>
      <c r="W1253" s="53" t="n">
        <f aca="false">(R1253/100)*(K1253*$K$16)+(R1253/100)*(L1253*$L$16)</f>
        <v>0</v>
      </c>
      <c r="X1253" s="53" t="n">
        <f aca="false">N1253+S1253</f>
        <v>642.9375</v>
      </c>
      <c r="Y1253" s="53" t="n">
        <f aca="false">O1253+T1253</f>
        <v>0</v>
      </c>
      <c r="Z1253" s="53" t="n">
        <f aca="false">P1253+U1253</f>
        <v>0</v>
      </c>
      <c r="AA1253" s="53" t="n">
        <f aca="false">Q1253+V1253</f>
        <v>0</v>
      </c>
      <c r="AB1253" s="53" t="n">
        <f aca="false">R1253+W1253</f>
        <v>0</v>
      </c>
      <c r="AC1253" s="54" t="n">
        <f aca="false">ROUND(X1253+Y1253+Z1253+AA1253+AB1253,1)</f>
        <v>642.9</v>
      </c>
      <c r="AD1253" s="55" t="n">
        <f aca="false">(ROUND(AC1253-AC1240,1)/AC1240)</f>
        <v>0.0902153637442767</v>
      </c>
      <c r="AE1253" s="46" t="s">
        <v>28</v>
      </c>
      <c r="AF1253" s="47"/>
      <c r="AH1253" s="3"/>
    </row>
    <row r="1254" customFormat="false" ht="15" hidden="false" customHeight="false" outlineLevel="0" collapsed="false">
      <c r="A1254" s="48"/>
      <c r="B1254" s="58"/>
      <c r="C1254" s="50" t="s">
        <v>18</v>
      </c>
      <c r="D1254" s="51" t="n">
        <v>162</v>
      </c>
      <c r="E1254" s="51" t="n">
        <v>0</v>
      </c>
      <c r="F1254" s="51" t="n">
        <v>0</v>
      </c>
      <c r="G1254" s="51" t="n">
        <v>0</v>
      </c>
      <c r="H1254" s="51" t="n">
        <v>0</v>
      </c>
      <c r="I1254" s="52" t="n">
        <v>100</v>
      </c>
      <c r="J1254" s="52" t="n">
        <v>10</v>
      </c>
      <c r="K1254" s="52" t="n">
        <v>0</v>
      </c>
      <c r="L1254" s="52" t="n">
        <v>0</v>
      </c>
      <c r="M1254" s="52" t="n">
        <v>0</v>
      </c>
      <c r="N1254" s="53" t="n">
        <f aca="false">D1254*$D$17</f>
        <v>202.5</v>
      </c>
      <c r="O1254" s="53" t="n">
        <f aca="false">E1254*$E$17</f>
        <v>0</v>
      </c>
      <c r="P1254" s="53" t="n">
        <f aca="false">F1254*$F$17</f>
        <v>0</v>
      </c>
      <c r="Q1254" s="53" t="n">
        <f aca="false">G1254*$G$17</f>
        <v>0</v>
      </c>
      <c r="R1254" s="53" t="n">
        <f aca="false">H1254*$H$17</f>
        <v>0</v>
      </c>
      <c r="S1254" s="53" t="n">
        <f aca="false">(N1254/100)*(I1254*$I$17)+(N1254/100)*(J1254*$J$17)</f>
        <v>526.5</v>
      </c>
      <c r="T1254" s="53" t="n">
        <f aca="false">(O1254/100)*(K1254*$K$17)</f>
        <v>0</v>
      </c>
      <c r="U1254" s="53" t="n">
        <f aca="false">(P1254/100)*(K1254*$K$17)+(P1254/100)*(L1254*$L$17)</f>
        <v>0</v>
      </c>
      <c r="V1254" s="53" t="n">
        <f aca="false">(Q1254/100)*(L1254*$L$17)</f>
        <v>0</v>
      </c>
      <c r="W1254" s="53" t="n">
        <f aca="false">(R1254/100)*(K1254*$K$17)+(R1254/100)*(L1254*$L$17)</f>
        <v>0</v>
      </c>
      <c r="X1254" s="53" t="n">
        <f aca="false">N1254+S1254</f>
        <v>729</v>
      </c>
      <c r="Y1254" s="53" t="n">
        <f aca="false">O1254+T1254</f>
        <v>0</v>
      </c>
      <c r="Z1254" s="53" t="n">
        <f aca="false">P1254+U1254</f>
        <v>0</v>
      </c>
      <c r="AA1254" s="53" t="n">
        <f aca="false">Q1254+V1254</f>
        <v>0</v>
      </c>
      <c r="AB1254" s="53" t="n">
        <f aca="false">R1254+W1254</f>
        <v>0</v>
      </c>
      <c r="AC1254" s="54" t="n">
        <f aca="false">ROUND(X1254+Y1254+Z1254+AA1254+AB1254,1)</f>
        <v>729</v>
      </c>
      <c r="AD1254" s="55" t="n">
        <f aca="false">(ROUND(AC1254-AC1240,1)/AC1240)</f>
        <v>0.23622180769883</v>
      </c>
      <c r="AE1254" s="46"/>
      <c r="AF1254" s="47"/>
      <c r="AH1254" s="3"/>
    </row>
    <row r="1255" customFormat="false" ht="14.25" hidden="false" customHeight="true" outlineLevel="0" collapsed="false">
      <c r="A1255" s="56" t="s">
        <v>19</v>
      </c>
      <c r="B1255" s="39" t="s">
        <v>129</v>
      </c>
      <c r="C1255" s="40" t="s">
        <v>4</v>
      </c>
      <c r="D1255" s="41" t="n">
        <v>160</v>
      </c>
      <c r="E1255" s="41" t="n">
        <v>0</v>
      </c>
      <c r="F1255" s="41" t="n">
        <v>0</v>
      </c>
      <c r="G1255" s="41" t="n">
        <v>0</v>
      </c>
      <c r="H1255" s="41" t="n">
        <v>0</v>
      </c>
      <c r="I1255" s="42" t="n">
        <v>30</v>
      </c>
      <c r="J1255" s="42" t="n">
        <v>60</v>
      </c>
      <c r="K1255" s="42" t="n">
        <v>0</v>
      </c>
      <c r="L1255" s="42" t="n">
        <v>0</v>
      </c>
      <c r="M1255" s="42" t="n">
        <v>0</v>
      </c>
      <c r="N1255" s="43" t="n">
        <f aca="false">D1255*$D$3</f>
        <v>208</v>
      </c>
      <c r="O1255" s="43" t="n">
        <f aca="false">E1255*$E$3</f>
        <v>0</v>
      </c>
      <c r="P1255" s="43" t="n">
        <f aca="false">F1255*$F$3</f>
        <v>0</v>
      </c>
      <c r="Q1255" s="43" t="n">
        <f aca="false">G1255*$G$3</f>
        <v>0</v>
      </c>
      <c r="R1255" s="43" t="n">
        <f aca="false">H1255*$H$3</f>
        <v>0</v>
      </c>
      <c r="S1255" s="43" t="n">
        <f aca="false">(N1255/100)*(I1255*$I$3)+(N1255/100)*(J1255*$J$3)</f>
        <v>374.4</v>
      </c>
      <c r="T1255" s="43" t="n">
        <f aca="false">(O1255/100)*(K1255*$K$3)</f>
        <v>0</v>
      </c>
      <c r="U1255" s="43" t="n">
        <f aca="false">(P1255/100)*(K1255*$K$3)+(P1255/100)*(L1255*$L$3)</f>
        <v>0</v>
      </c>
      <c r="V1255" s="43" t="n">
        <f aca="false">(Q1255/100)*(L1255*$L$3)</f>
        <v>0</v>
      </c>
      <c r="W1255" s="43" t="n">
        <f aca="false">(R1255/100)*(K1255*$K$3)+(R1255/100)*(L1255*$L$3)</f>
        <v>0</v>
      </c>
      <c r="X1255" s="43" t="n">
        <f aca="false">N1255+S1255</f>
        <v>582.4</v>
      </c>
      <c r="Y1255" s="43" t="n">
        <f aca="false">O1255+T1255</f>
        <v>0</v>
      </c>
      <c r="Z1255" s="43" t="n">
        <f aca="false">P1255+U1255</f>
        <v>0</v>
      </c>
      <c r="AA1255" s="43" t="n">
        <f aca="false">Q1255+V1255</f>
        <v>0</v>
      </c>
      <c r="AB1255" s="43" t="n">
        <f aca="false">R1255+W1255</f>
        <v>0</v>
      </c>
      <c r="AC1255" s="44" t="n">
        <f aca="false">ROUND(X1255+Y1255+Z1255+AA1255+AB1255,1)</f>
        <v>582.4</v>
      </c>
      <c r="AD1255" s="45" t="n">
        <v>0</v>
      </c>
      <c r="AE1255" s="46"/>
      <c r="AF1255" s="47"/>
      <c r="AH1255" s="3"/>
    </row>
    <row r="1256" customFormat="false" ht="15" hidden="false" customHeight="false" outlineLevel="0" collapsed="false">
      <c r="A1256" s="48" t="s">
        <v>29</v>
      </c>
      <c r="B1256" s="49" t="n">
        <v>16</v>
      </c>
      <c r="C1256" s="50" t="s">
        <v>5</v>
      </c>
      <c r="D1256" s="51" t="n">
        <v>160</v>
      </c>
      <c r="E1256" s="51" t="n">
        <v>0</v>
      </c>
      <c r="F1256" s="51" t="n">
        <v>0</v>
      </c>
      <c r="G1256" s="51" t="n">
        <v>0</v>
      </c>
      <c r="H1256" s="51" t="n">
        <v>0</v>
      </c>
      <c r="I1256" s="52" t="n">
        <v>40</v>
      </c>
      <c r="J1256" s="52" t="n">
        <v>70</v>
      </c>
      <c r="K1256" s="52" t="n">
        <v>0</v>
      </c>
      <c r="L1256" s="52" t="n">
        <v>0</v>
      </c>
      <c r="M1256" s="52" t="n">
        <v>0</v>
      </c>
      <c r="N1256" s="53" t="n">
        <f aca="false">D1256*$D$4</f>
        <v>200</v>
      </c>
      <c r="O1256" s="53" t="n">
        <f aca="false">E1256*$E$4</f>
        <v>0</v>
      </c>
      <c r="P1256" s="53" t="n">
        <f aca="false">F1256*$F$4</f>
        <v>0</v>
      </c>
      <c r="Q1256" s="53" t="n">
        <f aca="false">G1256*$G$4</f>
        <v>0</v>
      </c>
      <c r="R1256" s="53" t="n">
        <f aca="false">H1256*$H$4</f>
        <v>0</v>
      </c>
      <c r="S1256" s="53" t="n">
        <f aca="false">(N1256/100)*(I1256*$I$4)+(N1256/100)*(J1256*$J$4)</f>
        <v>440</v>
      </c>
      <c r="T1256" s="53" t="n">
        <f aca="false">(O1256/100)*(K1256*$K$4)</f>
        <v>0</v>
      </c>
      <c r="U1256" s="53" t="n">
        <f aca="false">(P1256/100)*(K1256*$K$4)+(P1256/100)*(L1256*$L$4)</f>
        <v>0</v>
      </c>
      <c r="V1256" s="53" t="n">
        <f aca="false">(Q1256/100)*(L1256*$L$4)</f>
        <v>0</v>
      </c>
      <c r="W1256" s="53" t="n">
        <f aca="false">(R1256/100)*(K1256*$K$4)+(R1256/100)*(L1256*$L$4)</f>
        <v>0</v>
      </c>
      <c r="X1256" s="53" t="n">
        <f aca="false">N1256+S1256</f>
        <v>640</v>
      </c>
      <c r="Y1256" s="53" t="n">
        <f aca="false">O1256+T1256</f>
        <v>0</v>
      </c>
      <c r="Z1256" s="53" t="n">
        <f aca="false">P1256+U1256</f>
        <v>0</v>
      </c>
      <c r="AA1256" s="53" t="n">
        <f aca="false">Q1256+V1256</f>
        <v>0</v>
      </c>
      <c r="AB1256" s="53" t="n">
        <f aca="false">R1256+W1256</f>
        <v>0</v>
      </c>
      <c r="AC1256" s="54" t="n">
        <f aca="false">ROUND(X1256+Y1256+Z1256+AA1256+AB1256,1)</f>
        <v>640</v>
      </c>
      <c r="AD1256" s="55" t="n">
        <f aca="false">(ROUND(AC1256-AC1255,1)/AC1255)</f>
        <v>0.0989010989010989</v>
      </c>
      <c r="AE1256" s="46"/>
      <c r="AF1256" s="47"/>
      <c r="AH1256" s="3"/>
    </row>
    <row r="1257" customFormat="false" ht="15" hidden="false" customHeight="false" outlineLevel="0" collapsed="false">
      <c r="A1257" s="48" t="s">
        <v>30</v>
      </c>
      <c r="B1257" s="49" t="n">
        <v>25</v>
      </c>
      <c r="C1257" s="50" t="s">
        <v>6</v>
      </c>
      <c r="D1257" s="51" t="n">
        <v>160</v>
      </c>
      <c r="E1257" s="51" t="n">
        <v>0</v>
      </c>
      <c r="F1257" s="51" t="n">
        <v>0</v>
      </c>
      <c r="G1257" s="51" t="n">
        <v>0</v>
      </c>
      <c r="H1257" s="51" t="n">
        <v>0</v>
      </c>
      <c r="I1257" s="52" t="n">
        <v>30</v>
      </c>
      <c r="J1257" s="52" t="n">
        <v>60</v>
      </c>
      <c r="K1257" s="52" t="n">
        <v>0</v>
      </c>
      <c r="L1257" s="52" t="n">
        <v>0</v>
      </c>
      <c r="M1257" s="52" t="n">
        <v>0</v>
      </c>
      <c r="N1257" s="53" t="n">
        <f aca="false">D1257*$D$5</f>
        <v>208</v>
      </c>
      <c r="O1257" s="53" t="n">
        <f aca="false">E1257*$E$5</f>
        <v>0</v>
      </c>
      <c r="P1257" s="53" t="n">
        <f aca="false">F1257*$F$5</f>
        <v>0</v>
      </c>
      <c r="Q1257" s="53" t="n">
        <f aca="false">G1257*$G$5</f>
        <v>0</v>
      </c>
      <c r="R1257" s="53" t="n">
        <f aca="false">H1257*$H$5</f>
        <v>0</v>
      </c>
      <c r="S1257" s="53" t="n">
        <f aca="false">(N1257/100)*(I1257*$I$5)+(N1257/100)*(J1257*$J$5)</f>
        <v>374.4</v>
      </c>
      <c r="T1257" s="53" t="n">
        <f aca="false">(O1257/100)*(K1257*$K$5)</f>
        <v>0</v>
      </c>
      <c r="U1257" s="53" t="n">
        <f aca="false">(P1257/100)*(K1257*$K$5)+(P1257/100)*(L1257*$L$5)</f>
        <v>0</v>
      </c>
      <c r="V1257" s="53" t="n">
        <f aca="false">(Q1257/100)*(L1257*$L$5)</f>
        <v>0</v>
      </c>
      <c r="W1257" s="53" t="n">
        <f aca="false">(R1257/100)*(K1257*$K$5)+(R1257/100)*(L1257*$L$5)</f>
        <v>0</v>
      </c>
      <c r="X1257" s="53" t="n">
        <f aca="false">N1257+S1257</f>
        <v>582.4</v>
      </c>
      <c r="Y1257" s="53" t="n">
        <f aca="false">O1257+T1257</f>
        <v>0</v>
      </c>
      <c r="Z1257" s="53" t="n">
        <f aca="false">P1257+U1257</f>
        <v>0</v>
      </c>
      <c r="AA1257" s="53" t="n">
        <f aca="false">Q1257+V1257</f>
        <v>0</v>
      </c>
      <c r="AB1257" s="53" t="n">
        <f aca="false">R1257+W1257</f>
        <v>0</v>
      </c>
      <c r="AC1257" s="54" t="n">
        <f aca="false">ROUND(X1257+Y1257+Z1257+AA1257+AB1257,1)</f>
        <v>582.4</v>
      </c>
      <c r="AD1257" s="55" t="n">
        <f aca="false">(ROUND(AC1257-AC1255,1)/AC1255)</f>
        <v>0</v>
      </c>
      <c r="AE1257" s="46"/>
      <c r="AF1257" s="47"/>
      <c r="AH1257" s="3"/>
    </row>
    <row r="1258" customFormat="false" ht="15" hidden="false" customHeight="false" outlineLevel="0" collapsed="false">
      <c r="A1258" s="48" t="s">
        <v>31</v>
      </c>
      <c r="B1258" s="49" t="n">
        <v>0</v>
      </c>
      <c r="C1258" s="50" t="s">
        <v>7</v>
      </c>
      <c r="D1258" s="51" t="n">
        <v>160</v>
      </c>
      <c r="E1258" s="51" t="n">
        <v>0</v>
      </c>
      <c r="F1258" s="51" t="n">
        <v>0</v>
      </c>
      <c r="G1258" s="51" t="n">
        <v>0</v>
      </c>
      <c r="H1258" s="51" t="n">
        <v>0</v>
      </c>
      <c r="I1258" s="52" t="n">
        <v>30</v>
      </c>
      <c r="J1258" s="52" t="n">
        <v>60</v>
      </c>
      <c r="K1258" s="52" t="n">
        <v>0</v>
      </c>
      <c r="L1258" s="52" t="n">
        <v>0</v>
      </c>
      <c r="M1258" s="52" t="n">
        <v>0</v>
      </c>
      <c r="N1258" s="53" t="n">
        <f aca="false">D1258*$D$6</f>
        <v>208</v>
      </c>
      <c r="O1258" s="53" t="n">
        <f aca="false">E1258*$E$6</f>
        <v>0</v>
      </c>
      <c r="P1258" s="53" t="n">
        <f aca="false">F1258*$F$6</f>
        <v>0</v>
      </c>
      <c r="Q1258" s="53" t="n">
        <f aca="false">G1258*$G$6</f>
        <v>0</v>
      </c>
      <c r="R1258" s="53" t="n">
        <f aca="false">H1258*$H$6</f>
        <v>0</v>
      </c>
      <c r="S1258" s="53" t="n">
        <f aca="false">(N1258/100)*(I1258*$I$6)+(N1258/100)*(J1258*$J$6)</f>
        <v>374.4</v>
      </c>
      <c r="T1258" s="53" t="n">
        <f aca="false">(O1258/100)*(K1258*$K$6)</f>
        <v>0</v>
      </c>
      <c r="U1258" s="53" t="n">
        <f aca="false">(P1258/100)*(K1258*$K$6)+(P1258/100)*(L1258*$L$6)</f>
        <v>0</v>
      </c>
      <c r="V1258" s="53" t="n">
        <f aca="false">(Q1258/100)*(L1258*$L$6)</f>
        <v>0</v>
      </c>
      <c r="W1258" s="53" t="n">
        <f aca="false">(R1258/100)*(K1258*$K$6)+(R1258/100)*(L1258*$L$6)</f>
        <v>0</v>
      </c>
      <c r="X1258" s="53" t="n">
        <f aca="false">N1258+S1258</f>
        <v>582.4</v>
      </c>
      <c r="Y1258" s="53" t="n">
        <f aca="false">O1258+T1258</f>
        <v>0</v>
      </c>
      <c r="Z1258" s="53" t="n">
        <f aca="false">P1258+U1258</f>
        <v>0</v>
      </c>
      <c r="AA1258" s="53" t="n">
        <f aca="false">Q1258+V1258</f>
        <v>0</v>
      </c>
      <c r="AB1258" s="53" t="n">
        <f aca="false">R1258+W1258</f>
        <v>0</v>
      </c>
      <c r="AC1258" s="54" t="n">
        <f aca="false">ROUND(X1258+Y1258+Z1258+AA1258+AB1258,1)</f>
        <v>582.4</v>
      </c>
      <c r="AD1258" s="55" t="n">
        <f aca="false">(ROUND(AC1258-AC1255,1)/AC1255)</f>
        <v>0</v>
      </c>
      <c r="AE1258" s="46"/>
      <c r="AF1258" s="47"/>
      <c r="AH1258" s="3"/>
    </row>
    <row r="1259" customFormat="false" ht="15" hidden="false" customHeight="false" outlineLevel="0" collapsed="false">
      <c r="A1259" s="48" t="s">
        <v>32</v>
      </c>
      <c r="B1259" s="49" t="n">
        <v>0</v>
      </c>
      <c r="C1259" s="50" t="s">
        <v>8</v>
      </c>
      <c r="D1259" s="51" t="n">
        <v>160</v>
      </c>
      <c r="E1259" s="51" t="n">
        <v>0</v>
      </c>
      <c r="F1259" s="51" t="n">
        <v>0</v>
      </c>
      <c r="G1259" s="51" t="n">
        <v>0</v>
      </c>
      <c r="H1259" s="51" t="n">
        <v>0</v>
      </c>
      <c r="I1259" s="52" t="n">
        <v>30</v>
      </c>
      <c r="J1259" s="52" t="n">
        <v>60</v>
      </c>
      <c r="K1259" s="52" t="n">
        <v>0</v>
      </c>
      <c r="L1259" s="52" t="n">
        <v>0</v>
      </c>
      <c r="M1259" s="52" t="n">
        <v>0</v>
      </c>
      <c r="N1259" s="53" t="n">
        <f aca="false">D1259*$D$7</f>
        <v>208</v>
      </c>
      <c r="O1259" s="53" t="n">
        <f aca="false">E1259*$E$7</f>
        <v>0</v>
      </c>
      <c r="P1259" s="53" t="n">
        <f aca="false">F1259*$F$7</f>
        <v>0</v>
      </c>
      <c r="Q1259" s="53" t="n">
        <f aca="false">G1259*$G$7</f>
        <v>0</v>
      </c>
      <c r="R1259" s="53" t="n">
        <f aca="false">H1259*$H$7</f>
        <v>0</v>
      </c>
      <c r="S1259" s="53" t="n">
        <f aca="false">(N1259/100)*(I1259*$I$7)+(N1259/100)*(J1259*$J$7)</f>
        <v>374.4</v>
      </c>
      <c r="T1259" s="53" t="n">
        <f aca="false">(O1259/100)*(K1259*$K$7)</f>
        <v>0</v>
      </c>
      <c r="U1259" s="53" t="n">
        <f aca="false">(P1259/100)*(K1259*$K$7)+(P1259/100)*(L1259*$L$7)</f>
        <v>0</v>
      </c>
      <c r="V1259" s="53" t="n">
        <f aca="false">(Q1259/100)*(L1259*$L$7)</f>
        <v>0</v>
      </c>
      <c r="W1259" s="53" t="n">
        <f aca="false">(R1259/100)*(K1259*$K$7)+(R1259/100)*(L1259*$L$7)</f>
        <v>0</v>
      </c>
      <c r="X1259" s="53" t="n">
        <f aca="false">N1259+S1259</f>
        <v>582.4</v>
      </c>
      <c r="Y1259" s="53" t="n">
        <f aca="false">O1259+T1259</f>
        <v>0</v>
      </c>
      <c r="Z1259" s="53" t="n">
        <f aca="false">P1259+U1259</f>
        <v>0</v>
      </c>
      <c r="AA1259" s="53" t="n">
        <f aca="false">Q1259+V1259</f>
        <v>0</v>
      </c>
      <c r="AB1259" s="53" t="n">
        <f aca="false">R1259+W1259</f>
        <v>0</v>
      </c>
      <c r="AC1259" s="54" t="n">
        <f aca="false">ROUND(X1259+Y1259+Z1259+AA1259+AB1259,1)</f>
        <v>582.4</v>
      </c>
      <c r="AD1259" s="55" t="n">
        <f aca="false">(ROUND(AC1259-AC1255,1)/AC1255)</f>
        <v>0</v>
      </c>
      <c r="AE1259" s="46"/>
      <c r="AF1259" s="47"/>
      <c r="AH1259" s="3"/>
    </row>
    <row r="1260" customFormat="false" ht="15" hidden="false" customHeight="false" outlineLevel="0" collapsed="false">
      <c r="A1260" s="48" t="s">
        <v>33</v>
      </c>
      <c r="B1260" s="49"/>
      <c r="C1260" s="50" t="s">
        <v>9</v>
      </c>
      <c r="D1260" s="51" t="n">
        <v>160</v>
      </c>
      <c r="E1260" s="51" t="n">
        <v>0</v>
      </c>
      <c r="F1260" s="51" t="n">
        <v>0</v>
      </c>
      <c r="G1260" s="51" t="n">
        <v>0</v>
      </c>
      <c r="H1260" s="51" t="n">
        <v>0</v>
      </c>
      <c r="I1260" s="52" t="n">
        <v>30</v>
      </c>
      <c r="J1260" s="52" t="n">
        <v>60</v>
      </c>
      <c r="K1260" s="52" t="n">
        <v>0</v>
      </c>
      <c r="L1260" s="52" t="n">
        <v>0</v>
      </c>
      <c r="M1260" s="52" t="n">
        <v>0</v>
      </c>
      <c r="N1260" s="53" t="n">
        <f aca="false">D1260*$D$8</f>
        <v>208</v>
      </c>
      <c r="O1260" s="53" t="n">
        <f aca="false">E1260*$E$8</f>
        <v>0</v>
      </c>
      <c r="P1260" s="53" t="n">
        <f aca="false">F1260*$F$8</f>
        <v>0</v>
      </c>
      <c r="Q1260" s="53" t="n">
        <f aca="false">G1260*$G$8</f>
        <v>0</v>
      </c>
      <c r="R1260" s="53" t="n">
        <f aca="false">H1260*$H$8</f>
        <v>0</v>
      </c>
      <c r="S1260" s="53" t="n">
        <f aca="false">(N1260/100)*(I1260*$I$8)+(N1260/100)*(J1260*$J$8)</f>
        <v>374.4</v>
      </c>
      <c r="T1260" s="53" t="n">
        <f aca="false">(O1260/100)*(K1260*$K$8)</f>
        <v>0</v>
      </c>
      <c r="U1260" s="53" t="n">
        <f aca="false">(P1260/100)*(K1260*$K$8)+(P1260/100)*(L1260*$L$8)</f>
        <v>0</v>
      </c>
      <c r="V1260" s="53" t="n">
        <f aca="false">(Q1260/100)*(L1260*$L$8)</f>
        <v>0</v>
      </c>
      <c r="W1260" s="53" t="n">
        <f aca="false">(R1260/100)*(K1260*$K$8)+(R1260/100)*(L1260*$L$8)</f>
        <v>0</v>
      </c>
      <c r="X1260" s="53" t="n">
        <f aca="false">N1260+S1260</f>
        <v>582.4</v>
      </c>
      <c r="Y1260" s="53" t="n">
        <f aca="false">O1260+T1260</f>
        <v>0</v>
      </c>
      <c r="Z1260" s="53" t="n">
        <f aca="false">P1260+U1260</f>
        <v>0</v>
      </c>
      <c r="AA1260" s="53" t="n">
        <f aca="false">Q1260+V1260</f>
        <v>0</v>
      </c>
      <c r="AB1260" s="53" t="n">
        <f aca="false">R1260+W1260</f>
        <v>0</v>
      </c>
      <c r="AC1260" s="54" t="n">
        <f aca="false">ROUND(X1260+Y1260+Z1260+AA1260+AB1260,1)</f>
        <v>582.4</v>
      </c>
      <c r="AD1260" s="55" t="n">
        <f aca="false">(ROUND(AC1260-AC1255,1)/AC1255)</f>
        <v>0</v>
      </c>
      <c r="AE1260" s="46"/>
      <c r="AF1260" s="47"/>
      <c r="AH1260" s="3"/>
    </row>
    <row r="1261" customFormat="false" ht="15" hidden="false" customHeight="false" outlineLevel="0" collapsed="false">
      <c r="A1261" s="48" t="s">
        <v>34</v>
      </c>
      <c r="B1261" s="49"/>
      <c r="C1261" s="50" t="s">
        <v>10</v>
      </c>
      <c r="D1261" s="51" t="n">
        <v>80</v>
      </c>
      <c r="E1261" s="51" t="n">
        <v>160</v>
      </c>
      <c r="F1261" s="51" t="n">
        <v>0</v>
      </c>
      <c r="G1261" s="51" t="n">
        <v>0</v>
      </c>
      <c r="H1261" s="51" t="n">
        <v>0</v>
      </c>
      <c r="I1261" s="52" t="n">
        <v>30</v>
      </c>
      <c r="J1261" s="52" t="n">
        <v>60</v>
      </c>
      <c r="K1261" s="52" t="n">
        <v>100</v>
      </c>
      <c r="L1261" s="52" t="n">
        <v>0</v>
      </c>
      <c r="M1261" s="52" t="n">
        <v>0</v>
      </c>
      <c r="N1261" s="53" t="n">
        <f aca="false">D1261*$D$9</f>
        <v>100</v>
      </c>
      <c r="O1261" s="53" t="n">
        <f aca="false">E1261*$E$9</f>
        <v>200</v>
      </c>
      <c r="P1261" s="53" t="n">
        <f aca="false">F1261*$F$9</f>
        <v>0</v>
      </c>
      <c r="Q1261" s="53" t="n">
        <f aca="false">G1261*$G$9</f>
        <v>0</v>
      </c>
      <c r="R1261" s="53" t="n">
        <f aca="false">H1261*$H$9</f>
        <v>0</v>
      </c>
      <c r="S1261" s="53" t="n">
        <f aca="false">(N1261/100)*(I1261*$I$9)+(N1261/100)*(J1261*$J$9)</f>
        <v>90</v>
      </c>
      <c r="T1261" s="53" t="n">
        <f aca="false">(O1261/100)*(K1261*$K$9)</f>
        <v>280</v>
      </c>
      <c r="U1261" s="53" t="n">
        <f aca="false">(P1261/100)*(K1261*$K$9)+(P1261/100)*(L1261*$L$9)</f>
        <v>0</v>
      </c>
      <c r="V1261" s="53" t="n">
        <f aca="false">(Q1261/100)*(L1261*$L$9)</f>
        <v>0</v>
      </c>
      <c r="W1261" s="53" t="n">
        <f aca="false">(R1261/100)*(K1261*$K$9)+(R1261/100)*(L1261*$L$9)</f>
        <v>0</v>
      </c>
      <c r="X1261" s="53" t="n">
        <f aca="false">N1261+S1261</f>
        <v>190</v>
      </c>
      <c r="Y1261" s="53" t="n">
        <f aca="false">O1261+T1261</f>
        <v>480</v>
      </c>
      <c r="Z1261" s="53" t="n">
        <f aca="false">P1261+U1261</f>
        <v>0</v>
      </c>
      <c r="AA1261" s="53" t="n">
        <f aca="false">Q1261+V1261</f>
        <v>0</v>
      </c>
      <c r="AB1261" s="53" t="n">
        <f aca="false">R1261+W1261</f>
        <v>0</v>
      </c>
      <c r="AC1261" s="54" t="n">
        <f aca="false">ROUND(X1261+Y1261+Z1261+AA1261+AB1261,1)</f>
        <v>670</v>
      </c>
      <c r="AD1261" s="55" t="n">
        <f aca="false">(ROUND(AC1261-AC1255,1)/AC1255)</f>
        <v>0.150412087912088</v>
      </c>
      <c r="AE1261" s="46"/>
      <c r="AF1261" s="47"/>
      <c r="AH1261" s="3"/>
    </row>
    <row r="1262" customFormat="false" ht="15" hidden="false" customHeight="false" outlineLevel="0" collapsed="false">
      <c r="A1262" s="48" t="s">
        <v>35</v>
      </c>
      <c r="B1262" s="49"/>
      <c r="C1262" s="50" t="s">
        <v>11</v>
      </c>
      <c r="D1262" s="51" t="n">
        <v>80</v>
      </c>
      <c r="E1262" s="51" t="n">
        <v>0</v>
      </c>
      <c r="F1262" s="51" t="n">
        <v>160</v>
      </c>
      <c r="G1262" s="51" t="n">
        <v>0</v>
      </c>
      <c r="H1262" s="51" t="n">
        <v>0</v>
      </c>
      <c r="I1262" s="52" t="n">
        <v>30</v>
      </c>
      <c r="J1262" s="52" t="n">
        <v>60</v>
      </c>
      <c r="K1262" s="52" t="n">
        <v>50</v>
      </c>
      <c r="L1262" s="52" t="n">
        <v>50</v>
      </c>
      <c r="M1262" s="52" t="n">
        <v>0</v>
      </c>
      <c r="N1262" s="53" t="n">
        <f aca="false">D1262*$D$10</f>
        <v>100</v>
      </c>
      <c r="O1262" s="53" t="n">
        <f aca="false">E1262*$E$10</f>
        <v>0</v>
      </c>
      <c r="P1262" s="53" t="n">
        <f aca="false">F1262*$F$10</f>
        <v>200</v>
      </c>
      <c r="Q1262" s="53" t="n">
        <f aca="false">G1262*$G$10</f>
        <v>0</v>
      </c>
      <c r="R1262" s="53" t="n">
        <f aca="false">H1262*$H$10</f>
        <v>0</v>
      </c>
      <c r="S1262" s="53" t="n">
        <f aca="false">(N1262/100)*(I1262*$I$10)+(N1262/100)*(J1262*$J$10)</f>
        <v>90</v>
      </c>
      <c r="T1262" s="53" t="n">
        <f aca="false">(O1262/100)*(K1262*$J$10)</f>
        <v>0</v>
      </c>
      <c r="U1262" s="53" t="n">
        <f aca="false">(P1262/100)*(K1262*$K$10)+(P1262/100)*(L1262*$L$10)</f>
        <v>280</v>
      </c>
      <c r="V1262" s="53" t="n">
        <f aca="false">(Q1262/100)*(L1262*$L$10)</f>
        <v>0</v>
      </c>
      <c r="W1262" s="53" t="n">
        <f aca="false">(R1262/100)*(K1262*$K$10)+(R1262/100)*(L1262*$L$10)</f>
        <v>0</v>
      </c>
      <c r="X1262" s="53" t="n">
        <f aca="false">N1262+S1262</f>
        <v>190</v>
      </c>
      <c r="Y1262" s="53" t="n">
        <f aca="false">O1262+T1262</f>
        <v>0</v>
      </c>
      <c r="Z1262" s="53" t="n">
        <f aca="false">P1262+U1262</f>
        <v>480</v>
      </c>
      <c r="AA1262" s="53" t="n">
        <f aca="false">Q1262+V1262</f>
        <v>0</v>
      </c>
      <c r="AB1262" s="53" t="n">
        <f aca="false">R1262+W1262</f>
        <v>0</v>
      </c>
      <c r="AC1262" s="54" t="n">
        <f aca="false">ROUND(X1262+Y1262+Z1262+AA1262+AB1262,1)</f>
        <v>670</v>
      </c>
      <c r="AD1262" s="55" t="n">
        <f aca="false">(ROUND(AC1262-AC1255,1)/AC1255)</f>
        <v>0.150412087912088</v>
      </c>
      <c r="AE1262" s="46"/>
      <c r="AF1262" s="47"/>
      <c r="AH1262" s="3"/>
    </row>
    <row r="1263" customFormat="false" ht="15" hidden="false" customHeight="false" outlineLevel="0" collapsed="false">
      <c r="A1263" s="48" t="s">
        <v>36</v>
      </c>
      <c r="B1263" s="49"/>
      <c r="C1263" s="50" t="s">
        <v>12</v>
      </c>
      <c r="D1263" s="51" t="n">
        <v>80</v>
      </c>
      <c r="E1263" s="51" t="n">
        <v>0</v>
      </c>
      <c r="F1263" s="51" t="n">
        <v>0</v>
      </c>
      <c r="G1263" s="51" t="n">
        <v>160</v>
      </c>
      <c r="H1263" s="51" t="n">
        <v>0</v>
      </c>
      <c r="I1263" s="52" t="n">
        <v>30</v>
      </c>
      <c r="J1263" s="52" t="n">
        <v>60</v>
      </c>
      <c r="K1263" s="52" t="n">
        <v>0</v>
      </c>
      <c r="L1263" s="52" t="n">
        <v>100</v>
      </c>
      <c r="M1263" s="52" t="n">
        <v>0</v>
      </c>
      <c r="N1263" s="53" t="n">
        <f aca="false">D1263*$D$11</f>
        <v>100</v>
      </c>
      <c r="O1263" s="53" t="n">
        <f aca="false">E1263*$E$11</f>
        <v>0</v>
      </c>
      <c r="P1263" s="53" t="n">
        <f aca="false">F1263*$F$11</f>
        <v>0</v>
      </c>
      <c r="Q1263" s="53" t="n">
        <f aca="false">G1263*$G$11</f>
        <v>200</v>
      </c>
      <c r="R1263" s="53" t="n">
        <f aca="false">H1263*$H$11</f>
        <v>0</v>
      </c>
      <c r="S1263" s="53" t="n">
        <f aca="false">(N1263/100)*(I1263*$I$11)+(N1263/100)*(J1263*$J$11)</f>
        <v>90</v>
      </c>
      <c r="T1263" s="53" t="n">
        <f aca="false">(O1263/100)*(K1263*$K$11)</f>
        <v>0</v>
      </c>
      <c r="U1263" s="53" t="n">
        <f aca="false">(P1263/100)*(K1263*$K$11)+(P1263/100)*(L1263*$L$11)</f>
        <v>0</v>
      </c>
      <c r="V1263" s="53" t="n">
        <f aca="false">(Q1263/100)*(L1263*$L$11)</f>
        <v>280</v>
      </c>
      <c r="W1263" s="53" t="n">
        <f aca="false">(R1263/100)*(K1263*$K$11)+(R1263/100)*(L1263*$L$11)</f>
        <v>0</v>
      </c>
      <c r="X1263" s="53" t="n">
        <f aca="false">N1263+S1263</f>
        <v>190</v>
      </c>
      <c r="Y1263" s="53" t="n">
        <f aca="false">O1263+T1263</f>
        <v>0</v>
      </c>
      <c r="Z1263" s="53" t="n">
        <f aca="false">P1263+U1263</f>
        <v>0</v>
      </c>
      <c r="AA1263" s="53" t="n">
        <f aca="false">Q1263+V1263</f>
        <v>480</v>
      </c>
      <c r="AB1263" s="53" t="n">
        <f aca="false">R1263+W1263</f>
        <v>0</v>
      </c>
      <c r="AC1263" s="54" t="n">
        <f aca="false">ROUND(X1263+Y1263+Z1263+AA1263+AB1263,1)</f>
        <v>670</v>
      </c>
      <c r="AD1263" s="55" t="n">
        <f aca="false">(ROUND(AC1263-AC1255,1)/AC1255)</f>
        <v>0.150412087912088</v>
      </c>
      <c r="AE1263" s="46"/>
      <c r="AF1263" s="47"/>
      <c r="AH1263" s="3"/>
    </row>
    <row r="1264" customFormat="false" ht="15" hidden="false" customHeight="false" outlineLevel="0" collapsed="false">
      <c r="A1264" s="48" t="s">
        <v>37</v>
      </c>
      <c r="B1264" s="49"/>
      <c r="C1264" s="50" t="s">
        <v>13</v>
      </c>
      <c r="D1264" s="51" t="n">
        <v>80</v>
      </c>
      <c r="E1264" s="51" t="n">
        <v>0</v>
      </c>
      <c r="F1264" s="51" t="n">
        <v>0</v>
      </c>
      <c r="G1264" s="51" t="n">
        <v>0</v>
      </c>
      <c r="H1264" s="51" t="n">
        <v>160</v>
      </c>
      <c r="I1264" s="52" t="n">
        <v>30</v>
      </c>
      <c r="J1264" s="52" t="n">
        <v>60</v>
      </c>
      <c r="K1264" s="52" t="n">
        <v>50</v>
      </c>
      <c r="L1264" s="52" t="n">
        <v>50</v>
      </c>
      <c r="M1264" s="52" t="n">
        <v>0</v>
      </c>
      <c r="N1264" s="53" t="n">
        <f aca="false">D1264*$D$12</f>
        <v>100</v>
      </c>
      <c r="O1264" s="53" t="n">
        <f aca="false">E1264*$E$12</f>
        <v>0</v>
      </c>
      <c r="P1264" s="53" t="n">
        <f aca="false">F1264*$F$12</f>
        <v>0</v>
      </c>
      <c r="Q1264" s="53" t="n">
        <f aca="false">G1264*$G$12</f>
        <v>0</v>
      </c>
      <c r="R1264" s="53" t="n">
        <f aca="false">H1264*$H$12</f>
        <v>200</v>
      </c>
      <c r="S1264" s="53" t="n">
        <f aca="false">(N1264/100)*(I1264*$I$12)+(N1264/100)*(J1264*$J$12)</f>
        <v>90</v>
      </c>
      <c r="T1264" s="53" t="n">
        <f aca="false">(O1264/100)*(K1264*$K$12)</f>
        <v>0</v>
      </c>
      <c r="U1264" s="53" t="n">
        <f aca="false">(P1264/100)*(K1264*$K$12)+(P1264/100)*(L1264*$L$12)</f>
        <v>0</v>
      </c>
      <c r="V1264" s="53" t="n">
        <f aca="false">(Q1264/100)*(L1264*$L$12)</f>
        <v>0</v>
      </c>
      <c r="W1264" s="53" t="n">
        <f aca="false">(R1264/100)*(K1264*$K$12)+(R1264/100)*(L1264*$L$12)</f>
        <v>280</v>
      </c>
      <c r="X1264" s="53" t="n">
        <f aca="false">N1264+S1264</f>
        <v>190</v>
      </c>
      <c r="Y1264" s="53" t="n">
        <f aca="false">O1264+T1264</f>
        <v>0</v>
      </c>
      <c r="Z1264" s="53" t="n">
        <f aca="false">P1264+U1264</f>
        <v>0</v>
      </c>
      <c r="AA1264" s="53" t="n">
        <f aca="false">Q1264+V1264</f>
        <v>0</v>
      </c>
      <c r="AB1264" s="53" t="n">
        <f aca="false">R1264+W1264</f>
        <v>480</v>
      </c>
      <c r="AC1264" s="54" t="n">
        <f aca="false">ROUND(X1264+Y1264+Z1264+AA1264+AB1264,1)</f>
        <v>670</v>
      </c>
      <c r="AD1264" s="55" t="n">
        <f aca="false">(ROUND(AC1264-AC1255,1)/AC1255)</f>
        <v>0.150412087912088</v>
      </c>
      <c r="AE1264" s="46"/>
      <c r="AF1264" s="47"/>
      <c r="AH1264" s="3"/>
    </row>
    <row r="1265" customFormat="false" ht="15" hidden="false" customHeight="false" outlineLevel="0" collapsed="false">
      <c r="A1265" s="48" t="s">
        <v>38</v>
      </c>
      <c r="B1265" s="49"/>
      <c r="C1265" s="50" t="s">
        <v>14</v>
      </c>
      <c r="D1265" s="51" t="n">
        <v>160</v>
      </c>
      <c r="E1265" s="51" t="n">
        <v>0</v>
      </c>
      <c r="F1265" s="51" t="n">
        <v>0</v>
      </c>
      <c r="G1265" s="51" t="n">
        <v>0</v>
      </c>
      <c r="H1265" s="51" t="n">
        <v>0</v>
      </c>
      <c r="I1265" s="52" t="n">
        <v>30</v>
      </c>
      <c r="J1265" s="52" t="n">
        <v>60</v>
      </c>
      <c r="K1265" s="52" t="n">
        <v>0</v>
      </c>
      <c r="L1265" s="52" t="n">
        <v>0</v>
      </c>
      <c r="M1265" s="52" t="n">
        <v>75</v>
      </c>
      <c r="N1265" s="53" t="n">
        <f aca="false">D1265*$D$13</f>
        <v>200</v>
      </c>
      <c r="O1265" s="53" t="n">
        <f aca="false">E1265*$E$13</f>
        <v>0</v>
      </c>
      <c r="P1265" s="53" t="n">
        <f aca="false">F1265*$F$13</f>
        <v>0</v>
      </c>
      <c r="Q1265" s="53" t="n">
        <f aca="false">G1265*$G$13</f>
        <v>0</v>
      </c>
      <c r="R1265" s="53" t="n">
        <f aca="false">H1265*$H$13</f>
        <v>0</v>
      </c>
      <c r="S1265" s="53" t="n">
        <f aca="false">(N1265/100)*(I1265*$I$13)+(N1265/100)*(J1265*$J$13)+(N1265/100)*(M1265*$M$13)</f>
        <v>480</v>
      </c>
      <c r="T1265" s="53" t="n">
        <f aca="false">(O1265/100)*(K1265*$K$13)+(O1265/100)*(M1265*$M$13)</f>
        <v>0</v>
      </c>
      <c r="U1265" s="53" t="n">
        <f aca="false">(P1265/100)*(K1265*$K$13)+(P1265/100)*(L1265*$L$13)+(P1265/100)*(M1265*$M$13)</f>
        <v>0</v>
      </c>
      <c r="V1265" s="53" t="n">
        <f aca="false">(Q1265/100)*(L1265*$L$13)+(Q1265/100)*(M1265*$M$13)</f>
        <v>0</v>
      </c>
      <c r="W1265" s="53" t="n">
        <f aca="false">(R1265/100)*(K1265*$K$13)+(R1265/100)*(L1265*$L$13)+(R1265/100)*(M1265*$M$13)</f>
        <v>0</v>
      </c>
      <c r="X1265" s="53" t="n">
        <f aca="false">N1265+S1265</f>
        <v>680</v>
      </c>
      <c r="Y1265" s="53" t="n">
        <f aca="false">O1265+T1265</f>
        <v>0</v>
      </c>
      <c r="Z1265" s="53" t="n">
        <f aca="false">P1265+U1265</f>
        <v>0</v>
      </c>
      <c r="AA1265" s="53" t="n">
        <f aca="false">Q1265+V1265</f>
        <v>0</v>
      </c>
      <c r="AB1265" s="53" t="n">
        <f aca="false">R1265+W1265</f>
        <v>0</v>
      </c>
      <c r="AC1265" s="54" t="n">
        <f aca="false">ROUND(X1265+Y1265+Z1265+AA1265+AB1265,1)</f>
        <v>680</v>
      </c>
      <c r="AD1265" s="55" t="n">
        <f aca="false">(ROUND(AC1265-AC1255,1)/AC1255)</f>
        <v>0.167582417582418</v>
      </c>
      <c r="AE1265" s="46"/>
      <c r="AF1265" s="47"/>
      <c r="AH1265" s="3"/>
    </row>
    <row r="1266" customFormat="false" ht="15" hidden="false" customHeight="false" outlineLevel="0" collapsed="false">
      <c r="A1266" s="48" t="s">
        <v>39</v>
      </c>
      <c r="B1266" s="49"/>
      <c r="C1266" s="50" t="s">
        <v>15</v>
      </c>
      <c r="D1266" s="51" t="n">
        <v>160</v>
      </c>
      <c r="E1266" s="51" t="n">
        <v>0</v>
      </c>
      <c r="F1266" s="51" t="n">
        <v>0</v>
      </c>
      <c r="G1266" s="51" t="n">
        <v>0</v>
      </c>
      <c r="H1266" s="51" t="n">
        <v>0</v>
      </c>
      <c r="I1266" s="52" t="n">
        <v>30</v>
      </c>
      <c r="J1266" s="52" t="n">
        <v>60</v>
      </c>
      <c r="K1266" s="52" t="n">
        <v>75</v>
      </c>
      <c r="L1266" s="52" t="n">
        <v>0</v>
      </c>
      <c r="M1266" s="52" t="n">
        <v>0</v>
      </c>
      <c r="N1266" s="53" t="n">
        <f aca="false">D1266*$D$14</f>
        <v>200</v>
      </c>
      <c r="O1266" s="53" t="n">
        <f aca="false">E1266*$E$14</f>
        <v>0</v>
      </c>
      <c r="P1266" s="53" t="n">
        <f aca="false">F1266*$F$14</f>
        <v>0</v>
      </c>
      <c r="Q1266" s="53" t="n">
        <f aca="false">G1266*$G$14</f>
        <v>0</v>
      </c>
      <c r="R1266" s="53" t="n">
        <f aca="false">H1266*$H$14</f>
        <v>0</v>
      </c>
      <c r="S1266" s="53" t="n">
        <f aca="false">(N1266/100)*(I1266*$I$14)+(N1266/100)*(J1266*$J$14)+(N1266/100)*(K1266*$K$14)</f>
        <v>480</v>
      </c>
      <c r="T1266" s="53" t="n">
        <f aca="false">(O1266/100)*(K1266*$K$14)</f>
        <v>0</v>
      </c>
      <c r="U1266" s="53" t="n">
        <f aca="false">(P1266/100)*(K1266*$K$14)+(P1266/100)*(L1266*$L$14)</f>
        <v>0</v>
      </c>
      <c r="V1266" s="53" t="n">
        <f aca="false">(Q1266/100)*(L1266*$L$14)</f>
        <v>0</v>
      </c>
      <c r="W1266" s="53" t="n">
        <f aca="false">(R1266/100)*(K1266*$L$14)+(R1266/100)*(L1266*$M$14)</f>
        <v>0</v>
      </c>
      <c r="X1266" s="53" t="n">
        <f aca="false">N1266+S1266</f>
        <v>680</v>
      </c>
      <c r="Y1266" s="53" t="n">
        <f aca="false">O1266+T1266</f>
        <v>0</v>
      </c>
      <c r="Z1266" s="53" t="n">
        <f aca="false">P1266+U1266</f>
        <v>0</v>
      </c>
      <c r="AA1266" s="53" t="n">
        <f aca="false">Q1266+V1266</f>
        <v>0</v>
      </c>
      <c r="AB1266" s="53" t="n">
        <f aca="false">R1266+W1266</f>
        <v>0</v>
      </c>
      <c r="AC1266" s="54" t="n">
        <f aca="false">ROUND(X1266+Y1266+Z1266+AA1266+AB1266,1)</f>
        <v>680</v>
      </c>
      <c r="AD1266" s="55" t="n">
        <f aca="false">(ROUND(AC1266-AC1255,1)/AC1255)</f>
        <v>0.167582417582418</v>
      </c>
      <c r="AE1266" s="46"/>
      <c r="AF1266" s="47"/>
      <c r="AH1266" s="3"/>
    </row>
    <row r="1267" customFormat="false" ht="15" hidden="false" customHeight="false" outlineLevel="0" collapsed="false">
      <c r="A1267" s="48"/>
      <c r="B1267" s="49"/>
      <c r="C1267" s="50" t="s">
        <v>16</v>
      </c>
      <c r="D1267" s="51" t="n">
        <v>160</v>
      </c>
      <c r="E1267" s="51" t="n">
        <v>0</v>
      </c>
      <c r="F1267" s="51" t="n">
        <v>0</v>
      </c>
      <c r="G1267" s="51" t="n">
        <v>0</v>
      </c>
      <c r="H1267" s="51" t="n">
        <v>0</v>
      </c>
      <c r="I1267" s="52" t="n">
        <v>30</v>
      </c>
      <c r="J1267" s="52" t="n">
        <v>60</v>
      </c>
      <c r="K1267" s="52" t="n">
        <v>0</v>
      </c>
      <c r="L1267" s="52" t="n">
        <v>75</v>
      </c>
      <c r="M1267" s="52" t="n">
        <v>0</v>
      </c>
      <c r="N1267" s="53" t="n">
        <f aca="false">D1267*$D$15</f>
        <v>200</v>
      </c>
      <c r="O1267" s="53" t="n">
        <f aca="false">E1267*$E$15</f>
        <v>0</v>
      </c>
      <c r="P1267" s="53" t="n">
        <f aca="false">F1267*$F$15</f>
        <v>0</v>
      </c>
      <c r="Q1267" s="53" t="n">
        <f aca="false">G1267*$G$15</f>
        <v>0</v>
      </c>
      <c r="R1267" s="53" t="n">
        <f aca="false">H1267*$H$15</f>
        <v>0</v>
      </c>
      <c r="S1267" s="53" t="n">
        <f aca="false">(N1267/100)*(I1267*$I$15)+(N1267/100)*(J1267*$J$15)+(N1267/100)*(L1267*$L$15)</f>
        <v>480</v>
      </c>
      <c r="T1267" s="53" t="n">
        <f aca="false">(O1267/100)*(K1267*$K$15)</f>
        <v>0</v>
      </c>
      <c r="U1267" s="53" t="n">
        <f aca="false">(P1267/100)*(K1267*$K$15)+(P1267/100)*(L1267*$L$15)</f>
        <v>0</v>
      </c>
      <c r="V1267" s="53" t="n">
        <f aca="false">(Q1267/100)*(L1267*$L$15)</f>
        <v>0</v>
      </c>
      <c r="W1267" s="53" t="n">
        <f aca="false">(R1267/100)*(K1267*$K$15)+(R1267/100)*(L1267*$L$15)</f>
        <v>0</v>
      </c>
      <c r="X1267" s="53" t="n">
        <f aca="false">N1267+S1267</f>
        <v>680</v>
      </c>
      <c r="Y1267" s="53" t="n">
        <f aca="false">O1267+T1267</f>
        <v>0</v>
      </c>
      <c r="Z1267" s="53" t="n">
        <f aca="false">P1267+U1267</f>
        <v>0</v>
      </c>
      <c r="AA1267" s="53" t="n">
        <f aca="false">Q1267+V1267</f>
        <v>0</v>
      </c>
      <c r="AB1267" s="53" t="n">
        <f aca="false">R1267+W1267</f>
        <v>0</v>
      </c>
      <c r="AC1267" s="54" t="n">
        <f aca="false">ROUND(X1267+Y1267+Z1267+AA1267+AB1267,1)</f>
        <v>680</v>
      </c>
      <c r="AD1267" s="55" t="n">
        <f aca="false">(ROUND(AC1267-AC1255,1)/AC1255)</f>
        <v>0.167582417582418</v>
      </c>
      <c r="AE1267" s="46"/>
      <c r="AF1267" s="47"/>
      <c r="AH1267" s="3"/>
    </row>
    <row r="1268" customFormat="false" ht="15" hidden="false" customHeight="false" outlineLevel="0" collapsed="false">
      <c r="A1268" s="48"/>
      <c r="B1268" s="49"/>
      <c r="C1268" s="50" t="s">
        <v>17</v>
      </c>
      <c r="D1268" s="51" t="n">
        <v>160</v>
      </c>
      <c r="E1268" s="51" t="n">
        <v>0</v>
      </c>
      <c r="F1268" s="51" t="n">
        <v>0</v>
      </c>
      <c r="G1268" s="51" t="n">
        <v>0</v>
      </c>
      <c r="H1268" s="51" t="n">
        <v>0</v>
      </c>
      <c r="I1268" s="52" t="n">
        <v>30</v>
      </c>
      <c r="J1268" s="52" t="n">
        <v>95</v>
      </c>
      <c r="K1268" s="52" t="n">
        <v>0</v>
      </c>
      <c r="L1268" s="52" t="n">
        <v>0</v>
      </c>
      <c r="M1268" s="52" t="n">
        <v>0</v>
      </c>
      <c r="N1268" s="53" t="n">
        <f aca="false">D1268*$D$16</f>
        <v>200</v>
      </c>
      <c r="O1268" s="53" t="n">
        <f aca="false">E1268*$E$16</f>
        <v>0</v>
      </c>
      <c r="P1268" s="53" t="n">
        <f aca="false">F1268*$F$16</f>
        <v>0</v>
      </c>
      <c r="Q1268" s="53" t="n">
        <f aca="false">G1268*$G$16</f>
        <v>0</v>
      </c>
      <c r="R1268" s="53" t="n">
        <f aca="false">H1268*$H$16</f>
        <v>0</v>
      </c>
      <c r="S1268" s="53" t="n">
        <f aca="false">(N1268/100)*(I1268*$I$16)+(N1268/100)*(J1268*$J$16)</f>
        <v>535</v>
      </c>
      <c r="T1268" s="53" t="n">
        <f aca="false">(O1268/100)*(K1268*$K$16)</f>
        <v>0</v>
      </c>
      <c r="U1268" s="53" t="n">
        <f aca="false">(P1268/100)*(K1268*$K$16)+(P1268/100)*(L1268*$L$16)</f>
        <v>0</v>
      </c>
      <c r="V1268" s="53" t="n">
        <f aca="false">(Q1268/100)*(L1268*$L$16)</f>
        <v>0</v>
      </c>
      <c r="W1268" s="53" t="n">
        <f aca="false">(R1268/100)*(K1268*$K$16)+(R1268/100)*(L1268*$L$16)</f>
        <v>0</v>
      </c>
      <c r="X1268" s="53" t="n">
        <f aca="false">N1268+S1268</f>
        <v>735</v>
      </c>
      <c r="Y1268" s="53" t="n">
        <f aca="false">O1268+T1268</f>
        <v>0</v>
      </c>
      <c r="Z1268" s="53" t="n">
        <f aca="false">P1268+U1268</f>
        <v>0</v>
      </c>
      <c r="AA1268" s="53" t="n">
        <f aca="false">Q1268+V1268</f>
        <v>0</v>
      </c>
      <c r="AB1268" s="53" t="n">
        <f aca="false">R1268+W1268</f>
        <v>0</v>
      </c>
      <c r="AC1268" s="54" t="n">
        <f aca="false">ROUND(X1268+Y1268+Z1268+AA1268+AB1268,1)</f>
        <v>735</v>
      </c>
      <c r="AD1268" s="55" t="n">
        <f aca="false">(ROUND(AC1268-AC1255,1)/AC1255)</f>
        <v>0.262019230769231</v>
      </c>
      <c r="AE1268" s="46" t="s">
        <v>28</v>
      </c>
      <c r="AF1268" s="47"/>
      <c r="AH1268" s="3"/>
    </row>
    <row r="1269" customFormat="false" ht="15" hidden="false" customHeight="false" outlineLevel="0" collapsed="false">
      <c r="A1269" s="48"/>
      <c r="B1269" s="49"/>
      <c r="C1269" s="50" t="s">
        <v>18</v>
      </c>
      <c r="D1269" s="51" t="n">
        <v>160</v>
      </c>
      <c r="E1269" s="51" t="n">
        <v>0</v>
      </c>
      <c r="F1269" s="51" t="n">
        <v>0</v>
      </c>
      <c r="G1269" s="51" t="n">
        <v>0</v>
      </c>
      <c r="H1269" s="51" t="n">
        <v>0</v>
      </c>
      <c r="I1269" s="52" t="n">
        <v>60</v>
      </c>
      <c r="J1269" s="52" t="n">
        <v>60</v>
      </c>
      <c r="K1269" s="52" t="n">
        <v>0</v>
      </c>
      <c r="L1269" s="52" t="n">
        <v>0</v>
      </c>
      <c r="M1269" s="52" t="n">
        <v>0</v>
      </c>
      <c r="N1269" s="53" t="n">
        <f aca="false">D1269*$D$17</f>
        <v>200</v>
      </c>
      <c r="O1269" s="53" t="n">
        <f aca="false">E1269*$E$17</f>
        <v>0</v>
      </c>
      <c r="P1269" s="53" t="n">
        <f aca="false">F1269*$F$17</f>
        <v>0</v>
      </c>
      <c r="Q1269" s="53" t="n">
        <f aca="false">G1269*$G$17</f>
        <v>0</v>
      </c>
      <c r="R1269" s="53" t="n">
        <f aca="false">H1269*$H$17</f>
        <v>0</v>
      </c>
      <c r="S1269" s="53" t="n">
        <f aca="false">(N1269/100)*(I1269*$I$17)+(N1269/100)*(J1269*$J$17)</f>
        <v>420</v>
      </c>
      <c r="T1269" s="53" t="n">
        <f aca="false">(O1269/100)*(K1269*$K$17)</f>
        <v>0</v>
      </c>
      <c r="U1269" s="53" t="n">
        <f aca="false">(P1269/100)*(K1269*$K$17)+(P1269/100)*(L1269*$L$17)</f>
        <v>0</v>
      </c>
      <c r="V1269" s="53" t="n">
        <f aca="false">(Q1269/100)*(L1269*$L$17)</f>
        <v>0</v>
      </c>
      <c r="W1269" s="53" t="n">
        <f aca="false">(R1269/100)*(K1269*$K$17)+(R1269/100)*(L1269*$L$17)</f>
        <v>0</v>
      </c>
      <c r="X1269" s="53" t="n">
        <f aca="false">N1269+S1269</f>
        <v>620</v>
      </c>
      <c r="Y1269" s="53" t="n">
        <f aca="false">O1269+T1269</f>
        <v>0</v>
      </c>
      <c r="Z1269" s="53" t="n">
        <f aca="false">P1269+U1269</f>
        <v>0</v>
      </c>
      <c r="AA1269" s="53" t="n">
        <f aca="false">Q1269+V1269</f>
        <v>0</v>
      </c>
      <c r="AB1269" s="53" t="n">
        <f aca="false">R1269+W1269</f>
        <v>0</v>
      </c>
      <c r="AC1269" s="54" t="n">
        <f aca="false">ROUND(X1269+Y1269+Z1269+AA1269+AB1269,1)</f>
        <v>620</v>
      </c>
      <c r="AD1269" s="55" t="n">
        <f aca="false">(ROUND(AC1269-AC1255,1)/AC1255)</f>
        <v>0.0645604395604396</v>
      </c>
      <c r="AE1269" s="46"/>
      <c r="AF1269" s="47"/>
      <c r="AH1269" s="3"/>
    </row>
    <row r="1270" customFormat="false" ht="15" hidden="false" customHeight="false" outlineLevel="0" collapsed="false">
      <c r="A1270" s="56" t="s">
        <v>19</v>
      </c>
      <c r="B1270" s="57" t="s">
        <v>130</v>
      </c>
      <c r="C1270" s="40" t="s">
        <v>4</v>
      </c>
      <c r="D1270" s="41" t="n">
        <v>140</v>
      </c>
      <c r="E1270" s="41" t="n">
        <v>0</v>
      </c>
      <c r="F1270" s="41" t="n">
        <v>0</v>
      </c>
      <c r="G1270" s="41" t="n">
        <v>50</v>
      </c>
      <c r="H1270" s="41" t="n">
        <v>0</v>
      </c>
      <c r="I1270" s="42" t="n">
        <v>40</v>
      </c>
      <c r="J1270" s="42" t="n">
        <v>40</v>
      </c>
      <c r="K1270" s="42" t="n">
        <v>0</v>
      </c>
      <c r="L1270" s="42" t="n">
        <v>20</v>
      </c>
      <c r="M1270" s="42" t="n">
        <v>0</v>
      </c>
      <c r="N1270" s="43" t="n">
        <f aca="false">D1270*$D$3</f>
        <v>182</v>
      </c>
      <c r="O1270" s="43" t="n">
        <f aca="false">E1270*$E$3</f>
        <v>0</v>
      </c>
      <c r="P1270" s="43" t="n">
        <f aca="false">F1270*$F$3</f>
        <v>0</v>
      </c>
      <c r="Q1270" s="43" t="n">
        <f aca="false">G1270*$G$3</f>
        <v>65</v>
      </c>
      <c r="R1270" s="43" t="n">
        <f aca="false">H1270*$H$3</f>
        <v>0</v>
      </c>
      <c r="S1270" s="43" t="n">
        <f aca="false">(N1270/100)*(I1270*$I$3)+(N1270/100)*(J1270*$J$3)</f>
        <v>291.2</v>
      </c>
      <c r="T1270" s="43" t="n">
        <f aca="false">(O1270/100)*(K1270*$K$3)</f>
        <v>0</v>
      </c>
      <c r="U1270" s="43" t="n">
        <f aca="false">(P1270/100)*(K1270*$K$3)+(P1270/100)*(L1270*$L$3)</f>
        <v>0</v>
      </c>
      <c r="V1270" s="43" t="n">
        <f aca="false">(Q1270/100)*(L1270*$L$3)</f>
        <v>26</v>
      </c>
      <c r="W1270" s="43" t="n">
        <f aca="false">(R1270/100)*(K1270*$K$3)+(R1270/100)*(L1270*$L$3)</f>
        <v>0</v>
      </c>
      <c r="X1270" s="43" t="n">
        <f aca="false">N1270+S1270</f>
        <v>473.2</v>
      </c>
      <c r="Y1270" s="43" t="n">
        <f aca="false">O1270+T1270</f>
        <v>0</v>
      </c>
      <c r="Z1270" s="43" t="n">
        <f aca="false">P1270+U1270</f>
        <v>0</v>
      </c>
      <c r="AA1270" s="43" t="n">
        <f aca="false">Q1270+V1270</f>
        <v>91</v>
      </c>
      <c r="AB1270" s="43" t="n">
        <f aca="false">R1270+W1270</f>
        <v>0</v>
      </c>
      <c r="AC1270" s="44" t="n">
        <f aca="false">ROUND(X1270+Y1270+Z1270+AA1270+AB1270,1)</f>
        <v>564.2</v>
      </c>
      <c r="AD1270" s="45" t="n">
        <v>0</v>
      </c>
      <c r="AE1270" s="46"/>
      <c r="AF1270" s="47"/>
      <c r="AH1270" s="3"/>
    </row>
    <row r="1271" customFormat="false" ht="15" hidden="false" customHeight="false" outlineLevel="0" collapsed="false">
      <c r="A1271" s="48" t="s">
        <v>29</v>
      </c>
      <c r="B1271" s="58" t="n">
        <v>24</v>
      </c>
      <c r="C1271" s="50" t="s">
        <v>5</v>
      </c>
      <c r="D1271" s="51" t="n">
        <v>140</v>
      </c>
      <c r="E1271" s="51" t="n">
        <v>0</v>
      </c>
      <c r="F1271" s="51" t="n">
        <v>0</v>
      </c>
      <c r="G1271" s="51" t="n">
        <v>50</v>
      </c>
      <c r="H1271" s="51" t="n">
        <v>0</v>
      </c>
      <c r="I1271" s="52" t="n">
        <v>65</v>
      </c>
      <c r="J1271" s="52" t="n">
        <v>65</v>
      </c>
      <c r="K1271" s="52" t="n">
        <v>0</v>
      </c>
      <c r="L1271" s="52" t="n">
        <v>20</v>
      </c>
      <c r="M1271" s="52" t="n">
        <v>0</v>
      </c>
      <c r="N1271" s="53" t="n">
        <f aca="false">D1271*$D$4</f>
        <v>175</v>
      </c>
      <c r="O1271" s="53" t="n">
        <f aca="false">E1271*$E$4</f>
        <v>0</v>
      </c>
      <c r="P1271" s="53" t="n">
        <f aca="false">F1271*$F$4</f>
        <v>0</v>
      </c>
      <c r="Q1271" s="53" t="n">
        <f aca="false">G1271*$G$4</f>
        <v>62.5</v>
      </c>
      <c r="R1271" s="53" t="n">
        <f aca="false">H1271*$H$4</f>
        <v>0</v>
      </c>
      <c r="S1271" s="53" t="n">
        <f aca="false">(N1271/100)*(I1271*$I$4)+(N1271/100)*(J1271*$J$4)</f>
        <v>455</v>
      </c>
      <c r="T1271" s="53" t="n">
        <f aca="false">(O1271/100)*(K1271*$K$4)</f>
        <v>0</v>
      </c>
      <c r="U1271" s="53" t="n">
        <f aca="false">(P1271/100)*(K1271*$K$4)+(P1271/100)*(L1271*$L$4)</f>
        <v>0</v>
      </c>
      <c r="V1271" s="53" t="n">
        <f aca="false">(Q1271/100)*(L1271*$L$4)</f>
        <v>25</v>
      </c>
      <c r="W1271" s="53" t="n">
        <f aca="false">(R1271/100)*(K1271*$K$4)+(R1271/100)*(L1271*$L$4)</f>
        <v>0</v>
      </c>
      <c r="X1271" s="53" t="n">
        <f aca="false">N1271+S1271</f>
        <v>630</v>
      </c>
      <c r="Y1271" s="53" t="n">
        <f aca="false">O1271+T1271</f>
        <v>0</v>
      </c>
      <c r="Z1271" s="53" t="n">
        <f aca="false">P1271+U1271</f>
        <v>0</v>
      </c>
      <c r="AA1271" s="53" t="n">
        <f aca="false">Q1271+V1271</f>
        <v>87.5</v>
      </c>
      <c r="AB1271" s="53" t="n">
        <f aca="false">R1271+W1271</f>
        <v>0</v>
      </c>
      <c r="AC1271" s="54" t="n">
        <f aca="false">ROUND(X1271+Y1271+Z1271+AA1271+AB1271,1)</f>
        <v>717.5</v>
      </c>
      <c r="AD1271" s="55" t="n">
        <f aca="false">(ROUND(AC1271-AC1270,1)/AC1270)</f>
        <v>0.271712158808933</v>
      </c>
      <c r="AE1271" s="46"/>
      <c r="AF1271" s="47"/>
      <c r="AH1271" s="3"/>
    </row>
    <row r="1272" customFormat="false" ht="15" hidden="false" customHeight="false" outlineLevel="0" collapsed="false">
      <c r="A1272" s="48" t="s">
        <v>30</v>
      </c>
      <c r="B1272" s="58" t="n">
        <v>18</v>
      </c>
      <c r="C1272" s="50" t="s">
        <v>6</v>
      </c>
      <c r="D1272" s="51" t="n">
        <v>140</v>
      </c>
      <c r="E1272" s="51" t="n">
        <v>0</v>
      </c>
      <c r="F1272" s="51" t="n">
        <v>0</v>
      </c>
      <c r="G1272" s="51" t="n">
        <v>50</v>
      </c>
      <c r="H1272" s="51" t="n">
        <v>0</v>
      </c>
      <c r="I1272" s="52" t="n">
        <v>40</v>
      </c>
      <c r="J1272" s="52" t="n">
        <v>40</v>
      </c>
      <c r="K1272" s="52" t="n">
        <v>0</v>
      </c>
      <c r="L1272" s="52" t="n">
        <v>20</v>
      </c>
      <c r="M1272" s="52" t="n">
        <v>0</v>
      </c>
      <c r="N1272" s="53" t="n">
        <f aca="false">D1272*$D$5</f>
        <v>182</v>
      </c>
      <c r="O1272" s="53" t="n">
        <f aca="false">E1272*$E$5</f>
        <v>0</v>
      </c>
      <c r="P1272" s="53" t="n">
        <f aca="false">F1272*$F$5</f>
        <v>0</v>
      </c>
      <c r="Q1272" s="53" t="n">
        <f aca="false">G1272*$G$5</f>
        <v>65</v>
      </c>
      <c r="R1272" s="53" t="n">
        <f aca="false">H1272*$H$5</f>
        <v>0</v>
      </c>
      <c r="S1272" s="53" t="n">
        <f aca="false">(N1272/100)*(I1272*$I$5)+(N1272/100)*(J1272*$J$5)</f>
        <v>291.2</v>
      </c>
      <c r="T1272" s="53" t="n">
        <f aca="false">(O1272/100)*(K1272*$K$5)</f>
        <v>0</v>
      </c>
      <c r="U1272" s="53" t="n">
        <f aca="false">(P1272/100)*(K1272*$K$5)+(P1272/100)*(L1272*$L$5)</f>
        <v>0</v>
      </c>
      <c r="V1272" s="53" t="n">
        <f aca="false">(Q1272/100)*(L1272*$L$5)</f>
        <v>26</v>
      </c>
      <c r="W1272" s="53" t="n">
        <f aca="false">(R1272/100)*(K1272*$K$5)+(R1272/100)*(L1272*$L$5)</f>
        <v>0</v>
      </c>
      <c r="X1272" s="53" t="n">
        <f aca="false">N1272+S1272</f>
        <v>473.2</v>
      </c>
      <c r="Y1272" s="53" t="n">
        <f aca="false">O1272+T1272</f>
        <v>0</v>
      </c>
      <c r="Z1272" s="53" t="n">
        <f aca="false">P1272+U1272</f>
        <v>0</v>
      </c>
      <c r="AA1272" s="53" t="n">
        <f aca="false">Q1272+V1272</f>
        <v>91</v>
      </c>
      <c r="AB1272" s="53" t="n">
        <f aca="false">R1272+W1272</f>
        <v>0</v>
      </c>
      <c r="AC1272" s="54" t="n">
        <f aca="false">ROUND(X1272+Y1272+Z1272+AA1272+AB1272,1)</f>
        <v>564.2</v>
      </c>
      <c r="AD1272" s="55" t="n">
        <f aca="false">(ROUND(AC1272-AC1270,1)/AC1270)</f>
        <v>0</v>
      </c>
      <c r="AE1272" s="46"/>
      <c r="AF1272" s="47"/>
      <c r="AH1272" s="3"/>
    </row>
    <row r="1273" customFormat="false" ht="15" hidden="false" customHeight="false" outlineLevel="0" collapsed="false">
      <c r="A1273" s="48" t="s">
        <v>31</v>
      </c>
      <c r="B1273" s="58" t="n">
        <v>0</v>
      </c>
      <c r="C1273" s="50" t="s">
        <v>7</v>
      </c>
      <c r="D1273" s="51" t="n">
        <v>140</v>
      </c>
      <c r="E1273" s="51" t="n">
        <v>0</v>
      </c>
      <c r="F1273" s="51" t="n">
        <v>0</v>
      </c>
      <c r="G1273" s="51" t="n">
        <v>50</v>
      </c>
      <c r="H1273" s="51" t="n">
        <v>0</v>
      </c>
      <c r="I1273" s="52" t="n">
        <v>40</v>
      </c>
      <c r="J1273" s="52" t="n">
        <v>40</v>
      </c>
      <c r="K1273" s="52" t="n">
        <v>0</v>
      </c>
      <c r="L1273" s="52" t="n">
        <v>20</v>
      </c>
      <c r="M1273" s="52" t="n">
        <v>0</v>
      </c>
      <c r="N1273" s="53" t="n">
        <f aca="false">D1273*$D$6</f>
        <v>182</v>
      </c>
      <c r="O1273" s="53" t="n">
        <f aca="false">E1273*$E$6</f>
        <v>0</v>
      </c>
      <c r="P1273" s="53" t="n">
        <f aca="false">F1273*$F$6</f>
        <v>0</v>
      </c>
      <c r="Q1273" s="53" t="n">
        <f aca="false">G1273*$G$6</f>
        <v>65</v>
      </c>
      <c r="R1273" s="53" t="n">
        <f aca="false">H1273*$H$6</f>
        <v>0</v>
      </c>
      <c r="S1273" s="53" t="n">
        <f aca="false">(N1273/100)*(I1273*$I$6)+(N1273/100)*(J1273*$J$6)</f>
        <v>291.2</v>
      </c>
      <c r="T1273" s="53" t="n">
        <f aca="false">(O1273/100)*(K1273*$K$6)</f>
        <v>0</v>
      </c>
      <c r="U1273" s="53" t="n">
        <f aca="false">(P1273/100)*(K1273*$K$6)+(P1273/100)*(L1273*$L$6)</f>
        <v>0</v>
      </c>
      <c r="V1273" s="53" t="n">
        <f aca="false">(Q1273/100)*(L1273*$L$6)</f>
        <v>26</v>
      </c>
      <c r="W1273" s="53" t="n">
        <f aca="false">(R1273/100)*(K1273*$K$6)+(R1273/100)*(L1273*$L$6)</f>
        <v>0</v>
      </c>
      <c r="X1273" s="53" t="n">
        <f aca="false">N1273+S1273</f>
        <v>473.2</v>
      </c>
      <c r="Y1273" s="53" t="n">
        <f aca="false">O1273+T1273</f>
        <v>0</v>
      </c>
      <c r="Z1273" s="53" t="n">
        <f aca="false">P1273+U1273</f>
        <v>0</v>
      </c>
      <c r="AA1273" s="53" t="n">
        <f aca="false">Q1273+V1273</f>
        <v>91</v>
      </c>
      <c r="AB1273" s="53" t="n">
        <f aca="false">R1273+W1273</f>
        <v>0</v>
      </c>
      <c r="AC1273" s="54" t="n">
        <f aca="false">ROUND(X1273+Y1273+Z1273+AA1273+AB1273,1)</f>
        <v>564.2</v>
      </c>
      <c r="AD1273" s="55" t="n">
        <f aca="false">(ROUND(AC1273-AC1270,1)/AC1270)</f>
        <v>0</v>
      </c>
      <c r="AE1273" s="46"/>
      <c r="AF1273" s="47"/>
      <c r="AH1273" s="3"/>
    </row>
    <row r="1274" customFormat="false" ht="15" hidden="false" customHeight="false" outlineLevel="0" collapsed="false">
      <c r="A1274" s="48" t="s">
        <v>32</v>
      </c>
      <c r="B1274" s="58" t="n">
        <v>0</v>
      </c>
      <c r="C1274" s="50" t="s">
        <v>8</v>
      </c>
      <c r="D1274" s="51" t="n">
        <v>140</v>
      </c>
      <c r="E1274" s="51" t="n">
        <v>0</v>
      </c>
      <c r="F1274" s="51" t="n">
        <v>0</v>
      </c>
      <c r="G1274" s="51" t="n">
        <v>50</v>
      </c>
      <c r="H1274" s="51" t="n">
        <v>0</v>
      </c>
      <c r="I1274" s="52" t="n">
        <v>40</v>
      </c>
      <c r="J1274" s="52" t="n">
        <v>40</v>
      </c>
      <c r="K1274" s="52" t="n">
        <v>0</v>
      </c>
      <c r="L1274" s="52" t="n">
        <v>20</v>
      </c>
      <c r="M1274" s="52" t="n">
        <v>0</v>
      </c>
      <c r="N1274" s="53" t="n">
        <f aca="false">D1274*$D$7</f>
        <v>182</v>
      </c>
      <c r="O1274" s="53" t="n">
        <f aca="false">E1274*$E$7</f>
        <v>0</v>
      </c>
      <c r="P1274" s="53" t="n">
        <f aca="false">F1274*$F$7</f>
        <v>0</v>
      </c>
      <c r="Q1274" s="53" t="n">
        <f aca="false">G1274*$G$7</f>
        <v>65</v>
      </c>
      <c r="R1274" s="53" t="n">
        <f aca="false">H1274*$H$7</f>
        <v>0</v>
      </c>
      <c r="S1274" s="53" t="n">
        <f aca="false">(N1274/100)*(I1274*$I$7)+(N1274/100)*(J1274*$J$7)</f>
        <v>291.2</v>
      </c>
      <c r="T1274" s="53" t="n">
        <f aca="false">(O1274/100)*(K1274*$K$7)</f>
        <v>0</v>
      </c>
      <c r="U1274" s="53" t="n">
        <f aca="false">(P1274/100)*(K1274*$K$7)+(P1274/100)*(L1274*$L$7)</f>
        <v>0</v>
      </c>
      <c r="V1274" s="53" t="n">
        <f aca="false">(Q1274/100)*(L1274*$L$7)</f>
        <v>26</v>
      </c>
      <c r="W1274" s="53" t="n">
        <f aca="false">(R1274/100)*(K1274*$K$7)+(R1274/100)*(L1274*$L$7)</f>
        <v>0</v>
      </c>
      <c r="X1274" s="53" t="n">
        <f aca="false">N1274+S1274</f>
        <v>473.2</v>
      </c>
      <c r="Y1274" s="53" t="n">
        <f aca="false">O1274+T1274</f>
        <v>0</v>
      </c>
      <c r="Z1274" s="53" t="n">
        <f aca="false">P1274+U1274</f>
        <v>0</v>
      </c>
      <c r="AA1274" s="53" t="n">
        <f aca="false">Q1274+V1274</f>
        <v>91</v>
      </c>
      <c r="AB1274" s="53" t="n">
        <f aca="false">R1274+W1274</f>
        <v>0</v>
      </c>
      <c r="AC1274" s="54" t="n">
        <f aca="false">ROUND(X1274+Y1274+Z1274+AA1274+AB1274,1)</f>
        <v>564.2</v>
      </c>
      <c r="AD1274" s="55" t="n">
        <f aca="false">(ROUND(AC1274-AC1270,1)/AC1270)</f>
        <v>0</v>
      </c>
      <c r="AE1274" s="46"/>
      <c r="AF1274" s="47"/>
      <c r="AH1274" s="3"/>
    </row>
    <row r="1275" customFormat="false" ht="15" hidden="false" customHeight="false" outlineLevel="0" collapsed="false">
      <c r="A1275" s="48" t="s">
        <v>33</v>
      </c>
      <c r="B1275" s="58"/>
      <c r="C1275" s="50" t="s">
        <v>9</v>
      </c>
      <c r="D1275" s="51" t="n">
        <v>140</v>
      </c>
      <c r="E1275" s="51" t="n">
        <v>0</v>
      </c>
      <c r="F1275" s="51" t="n">
        <v>0</v>
      </c>
      <c r="G1275" s="51" t="n">
        <v>50</v>
      </c>
      <c r="H1275" s="51" t="n">
        <v>0</v>
      </c>
      <c r="I1275" s="52" t="n">
        <v>40</v>
      </c>
      <c r="J1275" s="52" t="n">
        <v>40</v>
      </c>
      <c r="K1275" s="52" t="n">
        <v>0</v>
      </c>
      <c r="L1275" s="52" t="n">
        <v>20</v>
      </c>
      <c r="M1275" s="52" t="n">
        <v>0</v>
      </c>
      <c r="N1275" s="53" t="n">
        <f aca="false">D1275*$D$8</f>
        <v>182</v>
      </c>
      <c r="O1275" s="53" t="n">
        <f aca="false">E1275*$E$8</f>
        <v>0</v>
      </c>
      <c r="P1275" s="53" t="n">
        <f aca="false">F1275*$F$8</f>
        <v>0</v>
      </c>
      <c r="Q1275" s="53" t="n">
        <f aca="false">G1275*$G$8</f>
        <v>65</v>
      </c>
      <c r="R1275" s="53" t="n">
        <f aca="false">H1275*$H$8</f>
        <v>0</v>
      </c>
      <c r="S1275" s="53" t="n">
        <f aca="false">(N1275/100)*(I1275*$I$8)+(N1275/100)*(J1275*$J$8)</f>
        <v>291.2</v>
      </c>
      <c r="T1275" s="53" t="n">
        <f aca="false">(O1275/100)*(K1275*$K$8)</f>
        <v>0</v>
      </c>
      <c r="U1275" s="53" t="n">
        <f aca="false">(P1275/100)*(K1275*$K$8)+(P1275/100)*(L1275*$L$8)</f>
        <v>0</v>
      </c>
      <c r="V1275" s="53" t="n">
        <f aca="false">(Q1275/100)*(L1275*$L$8)</f>
        <v>26</v>
      </c>
      <c r="W1275" s="53" t="n">
        <f aca="false">(R1275/100)*(K1275*$K$8)+(R1275/100)*(L1275*$L$8)</f>
        <v>0</v>
      </c>
      <c r="X1275" s="53" t="n">
        <f aca="false">N1275+S1275</f>
        <v>473.2</v>
      </c>
      <c r="Y1275" s="53" t="n">
        <f aca="false">O1275+T1275</f>
        <v>0</v>
      </c>
      <c r="Z1275" s="53" t="n">
        <f aca="false">P1275+U1275</f>
        <v>0</v>
      </c>
      <c r="AA1275" s="53" t="n">
        <f aca="false">Q1275+V1275</f>
        <v>91</v>
      </c>
      <c r="AB1275" s="53" t="n">
        <f aca="false">R1275+W1275</f>
        <v>0</v>
      </c>
      <c r="AC1275" s="54" t="n">
        <f aca="false">ROUND(X1275+Y1275+Z1275+AA1275+AB1275,1)</f>
        <v>564.2</v>
      </c>
      <c r="AD1275" s="55" t="n">
        <f aca="false">(ROUND(AC1275-AC1270,1)/AC1270)</f>
        <v>0</v>
      </c>
      <c r="AE1275" s="46"/>
      <c r="AF1275" s="47"/>
      <c r="AH1275" s="3"/>
    </row>
    <row r="1276" customFormat="false" ht="15" hidden="false" customHeight="false" outlineLevel="0" collapsed="false">
      <c r="A1276" s="48" t="s">
        <v>34</v>
      </c>
      <c r="B1276" s="58"/>
      <c r="C1276" s="50" t="s">
        <v>10</v>
      </c>
      <c r="D1276" s="51" t="n">
        <v>70</v>
      </c>
      <c r="E1276" s="51" t="n">
        <v>168</v>
      </c>
      <c r="F1276" s="51" t="n">
        <v>0</v>
      </c>
      <c r="G1276" s="51" t="n">
        <v>0</v>
      </c>
      <c r="H1276" s="51" t="n">
        <v>0</v>
      </c>
      <c r="I1276" s="52" t="n">
        <v>40</v>
      </c>
      <c r="J1276" s="52" t="n">
        <v>40</v>
      </c>
      <c r="K1276" s="52" t="n">
        <v>100</v>
      </c>
      <c r="L1276" s="52" t="n">
        <v>0</v>
      </c>
      <c r="M1276" s="52" t="n">
        <v>0</v>
      </c>
      <c r="N1276" s="53" t="n">
        <f aca="false">D1276*$D$9</f>
        <v>87.5</v>
      </c>
      <c r="O1276" s="53" t="n">
        <f aca="false">E1276*$E$9</f>
        <v>210</v>
      </c>
      <c r="P1276" s="53" t="n">
        <f aca="false">F1276*$F$9</f>
        <v>0</v>
      </c>
      <c r="Q1276" s="53" t="n">
        <f aca="false">G1276*$G$9</f>
        <v>0</v>
      </c>
      <c r="R1276" s="53" t="n">
        <f aca="false">H1276*$H$9</f>
        <v>0</v>
      </c>
      <c r="S1276" s="53" t="n">
        <f aca="false">(N1276/100)*(I1276*$I$9)+(N1276/100)*(J1276*$J$9)</f>
        <v>70</v>
      </c>
      <c r="T1276" s="53" t="n">
        <f aca="false">(O1276/100)*(K1276*$K$9)</f>
        <v>294</v>
      </c>
      <c r="U1276" s="53" t="n">
        <f aca="false">(P1276/100)*(K1276*$K$9)+(P1276/100)*(L1276*$L$9)</f>
        <v>0</v>
      </c>
      <c r="V1276" s="53" t="n">
        <f aca="false">(Q1276/100)*(L1276*$L$9)</f>
        <v>0</v>
      </c>
      <c r="W1276" s="53" t="n">
        <f aca="false">(R1276/100)*(K1276*$K$9)+(R1276/100)*(L1276*$L$9)</f>
        <v>0</v>
      </c>
      <c r="X1276" s="53" t="n">
        <f aca="false">N1276+S1276</f>
        <v>157.5</v>
      </c>
      <c r="Y1276" s="53" t="n">
        <f aca="false">O1276+T1276</f>
        <v>504</v>
      </c>
      <c r="Z1276" s="53" t="n">
        <f aca="false">P1276+U1276</f>
        <v>0</v>
      </c>
      <c r="AA1276" s="53" t="n">
        <f aca="false">Q1276+V1276</f>
        <v>0</v>
      </c>
      <c r="AB1276" s="53" t="n">
        <f aca="false">R1276+W1276</f>
        <v>0</v>
      </c>
      <c r="AC1276" s="54" t="n">
        <f aca="false">ROUND(X1276+Y1276+Z1276+AA1276+AB1276,1)</f>
        <v>661.5</v>
      </c>
      <c r="AD1276" s="55" t="n">
        <f aca="false">(ROUND(AC1276-AC1270,1)/AC1270)</f>
        <v>0.172456575682382</v>
      </c>
      <c r="AE1276" s="46"/>
      <c r="AF1276" s="47"/>
      <c r="AH1276" s="3"/>
    </row>
    <row r="1277" customFormat="false" ht="15" hidden="false" customHeight="false" outlineLevel="0" collapsed="false">
      <c r="A1277" s="48" t="s">
        <v>35</v>
      </c>
      <c r="B1277" s="58"/>
      <c r="C1277" s="50" t="s">
        <v>11</v>
      </c>
      <c r="D1277" s="51" t="n">
        <v>70</v>
      </c>
      <c r="E1277" s="51" t="n">
        <v>0</v>
      </c>
      <c r="F1277" s="51" t="n">
        <v>168</v>
      </c>
      <c r="G1277" s="51" t="n">
        <v>0</v>
      </c>
      <c r="H1277" s="51" t="n">
        <v>0</v>
      </c>
      <c r="I1277" s="52" t="n">
        <v>40</v>
      </c>
      <c r="J1277" s="52" t="n">
        <v>40</v>
      </c>
      <c r="K1277" s="52" t="n">
        <v>50</v>
      </c>
      <c r="L1277" s="52" t="n">
        <v>50</v>
      </c>
      <c r="M1277" s="52" t="n">
        <v>0</v>
      </c>
      <c r="N1277" s="53" t="n">
        <f aca="false">D1277*$D$10</f>
        <v>87.5</v>
      </c>
      <c r="O1277" s="53" t="n">
        <f aca="false">E1277*$E$10</f>
        <v>0</v>
      </c>
      <c r="P1277" s="53" t="n">
        <f aca="false">F1277*$F$10</f>
        <v>210</v>
      </c>
      <c r="Q1277" s="53" t="n">
        <f aca="false">G1277*$G$10</f>
        <v>0</v>
      </c>
      <c r="R1277" s="53" t="n">
        <f aca="false">H1277*$H$10</f>
        <v>0</v>
      </c>
      <c r="S1277" s="53" t="n">
        <f aca="false">(N1277/100)*(I1277*$I$10)+(N1277/100)*(J1277*$J$10)</f>
        <v>70</v>
      </c>
      <c r="T1277" s="53" t="n">
        <f aca="false">(O1277/100)*(K1277*$J$10)</f>
        <v>0</v>
      </c>
      <c r="U1277" s="53" t="n">
        <f aca="false">(P1277/100)*(K1277*$K$10)+(P1277/100)*(L1277*$L$10)</f>
        <v>294</v>
      </c>
      <c r="V1277" s="53" t="n">
        <f aca="false">(Q1277/100)*(L1277*$L$10)</f>
        <v>0</v>
      </c>
      <c r="W1277" s="53" t="n">
        <f aca="false">(R1277/100)*(K1277*$K$10)+(R1277/100)*(L1277*$L$10)</f>
        <v>0</v>
      </c>
      <c r="X1277" s="53" t="n">
        <f aca="false">N1277+S1277</f>
        <v>157.5</v>
      </c>
      <c r="Y1277" s="53" t="n">
        <f aca="false">O1277+T1277</f>
        <v>0</v>
      </c>
      <c r="Z1277" s="53" t="n">
        <f aca="false">P1277+U1277</f>
        <v>504</v>
      </c>
      <c r="AA1277" s="53" t="n">
        <f aca="false">Q1277+V1277</f>
        <v>0</v>
      </c>
      <c r="AB1277" s="53" t="n">
        <f aca="false">R1277+W1277</f>
        <v>0</v>
      </c>
      <c r="AC1277" s="54" t="n">
        <f aca="false">ROUND(X1277+Y1277+Z1277+AA1277+AB1277,1)</f>
        <v>661.5</v>
      </c>
      <c r="AD1277" s="55" t="n">
        <f aca="false">(ROUND(AC1277-AC1270,1)/AC1270)</f>
        <v>0.172456575682382</v>
      </c>
      <c r="AE1277" s="46"/>
      <c r="AF1277" s="47"/>
      <c r="AH1277" s="3"/>
    </row>
    <row r="1278" customFormat="false" ht="15" hidden="false" customHeight="false" outlineLevel="0" collapsed="false">
      <c r="A1278" s="48" t="s">
        <v>36</v>
      </c>
      <c r="B1278" s="58"/>
      <c r="C1278" s="50" t="s">
        <v>12</v>
      </c>
      <c r="D1278" s="51" t="n">
        <v>70</v>
      </c>
      <c r="E1278" s="51" t="n">
        <v>0</v>
      </c>
      <c r="F1278" s="51" t="n">
        <v>0</v>
      </c>
      <c r="G1278" s="51" t="n">
        <v>168</v>
      </c>
      <c r="H1278" s="51" t="n">
        <v>0</v>
      </c>
      <c r="I1278" s="52" t="n">
        <v>40</v>
      </c>
      <c r="J1278" s="52" t="n">
        <v>40</v>
      </c>
      <c r="K1278" s="52" t="n">
        <v>0</v>
      </c>
      <c r="L1278" s="52" t="n">
        <v>110</v>
      </c>
      <c r="M1278" s="52" t="n">
        <v>0</v>
      </c>
      <c r="N1278" s="53" t="n">
        <f aca="false">D1278*$D$11</f>
        <v>87.5</v>
      </c>
      <c r="O1278" s="53" t="n">
        <f aca="false">E1278*$E$11</f>
        <v>0</v>
      </c>
      <c r="P1278" s="53" t="n">
        <f aca="false">F1278*$F$11</f>
        <v>0</v>
      </c>
      <c r="Q1278" s="53" t="n">
        <f aca="false">G1278*$G$11</f>
        <v>210</v>
      </c>
      <c r="R1278" s="53" t="n">
        <f aca="false">H1278*$H$11</f>
        <v>0</v>
      </c>
      <c r="S1278" s="53" t="n">
        <f aca="false">(N1278/100)*(I1278*$I$11)+(N1278/100)*(J1278*$J$11)</f>
        <v>70</v>
      </c>
      <c r="T1278" s="53" t="n">
        <f aca="false">(O1278/100)*(K1278*$K$11)</f>
        <v>0</v>
      </c>
      <c r="U1278" s="53" t="n">
        <f aca="false">(P1278/100)*(K1278*$K$11)+(P1278/100)*(L1278*$L$11)</f>
        <v>0</v>
      </c>
      <c r="V1278" s="53" t="n">
        <f aca="false">(Q1278/100)*(L1278*$L$11)</f>
        <v>323.4</v>
      </c>
      <c r="W1278" s="53" t="n">
        <f aca="false">(R1278/100)*(K1278*$K$11)+(R1278/100)*(L1278*$L$11)</f>
        <v>0</v>
      </c>
      <c r="X1278" s="53" t="n">
        <f aca="false">N1278+S1278</f>
        <v>157.5</v>
      </c>
      <c r="Y1278" s="53" t="n">
        <f aca="false">O1278+T1278</f>
        <v>0</v>
      </c>
      <c r="Z1278" s="53" t="n">
        <f aca="false">P1278+U1278</f>
        <v>0</v>
      </c>
      <c r="AA1278" s="53" t="n">
        <f aca="false">Q1278+V1278</f>
        <v>533.4</v>
      </c>
      <c r="AB1278" s="53" t="n">
        <f aca="false">R1278+W1278</f>
        <v>0</v>
      </c>
      <c r="AC1278" s="54" t="n">
        <f aca="false">ROUND(X1278+Y1278+Z1278+AA1278+AB1278,1)</f>
        <v>690.9</v>
      </c>
      <c r="AD1278" s="55" t="n">
        <f aca="false">(ROUND(AC1278-AC1270,1)/AC1270)</f>
        <v>0.224565756823821</v>
      </c>
      <c r="AE1278" s="46"/>
      <c r="AF1278" s="47"/>
      <c r="AH1278" s="3"/>
    </row>
    <row r="1279" customFormat="false" ht="15" hidden="false" customHeight="false" outlineLevel="0" collapsed="false">
      <c r="A1279" s="48" t="s">
        <v>37</v>
      </c>
      <c r="B1279" s="58"/>
      <c r="C1279" s="50" t="s">
        <v>13</v>
      </c>
      <c r="D1279" s="51" t="n">
        <v>70</v>
      </c>
      <c r="E1279" s="51" t="n">
        <v>0</v>
      </c>
      <c r="F1279" s="51" t="n">
        <v>0</v>
      </c>
      <c r="G1279" s="51" t="n">
        <v>0</v>
      </c>
      <c r="H1279" s="51" t="n">
        <v>168</v>
      </c>
      <c r="I1279" s="52" t="n">
        <v>40</v>
      </c>
      <c r="J1279" s="52" t="n">
        <v>40</v>
      </c>
      <c r="K1279" s="52" t="n">
        <v>50</v>
      </c>
      <c r="L1279" s="52" t="n">
        <v>50</v>
      </c>
      <c r="M1279" s="52" t="n">
        <v>0</v>
      </c>
      <c r="N1279" s="53" t="n">
        <f aca="false">D1279*$D$12</f>
        <v>87.5</v>
      </c>
      <c r="O1279" s="53" t="n">
        <f aca="false">E1279*$E$12</f>
        <v>0</v>
      </c>
      <c r="P1279" s="53" t="n">
        <f aca="false">F1279*$F$12</f>
        <v>0</v>
      </c>
      <c r="Q1279" s="53" t="n">
        <f aca="false">G1279*$G$12</f>
        <v>0</v>
      </c>
      <c r="R1279" s="53" t="n">
        <f aca="false">H1279*$H$12</f>
        <v>210</v>
      </c>
      <c r="S1279" s="53" t="n">
        <f aca="false">(N1279/100)*(I1279*$I$12)+(N1279/100)*(J1279*$J$12)</f>
        <v>70</v>
      </c>
      <c r="T1279" s="53" t="n">
        <f aca="false">(O1279/100)*(K1279*$K$12)</f>
        <v>0</v>
      </c>
      <c r="U1279" s="53" t="n">
        <f aca="false">(P1279/100)*(K1279*$K$12)+(P1279/100)*(L1279*$L$12)</f>
        <v>0</v>
      </c>
      <c r="V1279" s="53" t="n">
        <f aca="false">(Q1279/100)*(L1279*$L$12)</f>
        <v>0</v>
      </c>
      <c r="W1279" s="53" t="n">
        <f aca="false">(R1279/100)*(K1279*$K$12)+(R1279/100)*(L1279*$L$12)</f>
        <v>294</v>
      </c>
      <c r="X1279" s="53" t="n">
        <f aca="false">N1279+S1279</f>
        <v>157.5</v>
      </c>
      <c r="Y1279" s="53" t="n">
        <f aca="false">O1279+T1279</f>
        <v>0</v>
      </c>
      <c r="Z1279" s="53" t="n">
        <f aca="false">P1279+U1279</f>
        <v>0</v>
      </c>
      <c r="AA1279" s="53" t="n">
        <f aca="false">Q1279+V1279</f>
        <v>0</v>
      </c>
      <c r="AB1279" s="53" t="n">
        <f aca="false">R1279+W1279</f>
        <v>504</v>
      </c>
      <c r="AC1279" s="54" t="n">
        <f aca="false">ROUND(X1279+Y1279+Z1279+AA1279+AB1279,1)</f>
        <v>661.5</v>
      </c>
      <c r="AD1279" s="55" t="n">
        <f aca="false">(ROUND(AC1279-AC1270,1)/AC1270)</f>
        <v>0.172456575682382</v>
      </c>
      <c r="AE1279" s="46"/>
      <c r="AF1279" s="47"/>
      <c r="AH1279" s="3"/>
    </row>
    <row r="1280" customFormat="false" ht="15" hidden="false" customHeight="false" outlineLevel="0" collapsed="false">
      <c r="A1280" s="48" t="s">
        <v>38</v>
      </c>
      <c r="B1280" s="58"/>
      <c r="C1280" s="50" t="s">
        <v>14</v>
      </c>
      <c r="D1280" s="51" t="n">
        <v>140</v>
      </c>
      <c r="E1280" s="51" t="n">
        <v>0</v>
      </c>
      <c r="F1280" s="51" t="n">
        <v>0</v>
      </c>
      <c r="G1280" s="51" t="n">
        <v>50</v>
      </c>
      <c r="H1280" s="51" t="n">
        <v>0</v>
      </c>
      <c r="I1280" s="52" t="n">
        <v>40</v>
      </c>
      <c r="J1280" s="52" t="n">
        <v>40</v>
      </c>
      <c r="K1280" s="52" t="n">
        <v>0</v>
      </c>
      <c r="L1280" s="52" t="n">
        <v>20</v>
      </c>
      <c r="M1280" s="52" t="n">
        <v>65</v>
      </c>
      <c r="N1280" s="53" t="n">
        <f aca="false">D1280*$D$13</f>
        <v>175</v>
      </c>
      <c r="O1280" s="53" t="n">
        <f aca="false">E1280*$E$13</f>
        <v>0</v>
      </c>
      <c r="P1280" s="53" t="n">
        <f aca="false">F1280*$F$13</f>
        <v>0</v>
      </c>
      <c r="Q1280" s="53" t="n">
        <f aca="false">G1280*$G$13</f>
        <v>62.5</v>
      </c>
      <c r="R1280" s="53" t="n">
        <f aca="false">H1280*$H$13</f>
        <v>0</v>
      </c>
      <c r="S1280" s="53" t="n">
        <f aca="false">(N1280/100)*(I1280*$I$13)+(N1280/100)*(J1280*$J$13)+(N1280/100)*(M1280*$M$13)</f>
        <v>367.5</v>
      </c>
      <c r="T1280" s="53" t="n">
        <f aca="false">(O1280/100)*(K1280*$K$13)+(O1280/100)*(M1280*$M$13)</f>
        <v>0</v>
      </c>
      <c r="U1280" s="53" t="n">
        <f aca="false">(P1280/100)*(K1280*$K$13)+(P1280/100)*(L1280*$L$13)+(P1280/100)*(M1280*$M$13)</f>
        <v>0</v>
      </c>
      <c r="V1280" s="53" t="n">
        <f aca="false">(Q1280/100)*(L1280*$L$13)+(Q1280/100)*(M1280*$M$13)</f>
        <v>93.75</v>
      </c>
      <c r="W1280" s="53" t="n">
        <f aca="false">(R1280/100)*(K1280*$K$13)+(R1280/100)*(L1280*$L$13)+(R1280/100)*(M1280*$M$13)</f>
        <v>0</v>
      </c>
      <c r="X1280" s="53" t="n">
        <f aca="false">N1280+S1280</f>
        <v>542.5</v>
      </c>
      <c r="Y1280" s="53" t="n">
        <f aca="false">O1280+T1280</f>
        <v>0</v>
      </c>
      <c r="Z1280" s="53" t="n">
        <f aca="false">P1280+U1280</f>
        <v>0</v>
      </c>
      <c r="AA1280" s="53" t="n">
        <f aca="false">Q1280+V1280</f>
        <v>156.25</v>
      </c>
      <c r="AB1280" s="53" t="n">
        <f aca="false">R1280+W1280</f>
        <v>0</v>
      </c>
      <c r="AC1280" s="54" t="n">
        <f aca="false">ROUND(X1280+Y1280+Z1280+AA1280+AB1280,1)</f>
        <v>698.8</v>
      </c>
      <c r="AD1280" s="55" t="n">
        <f aca="false">(ROUND(AC1280-AC1270,1)/AC1270)</f>
        <v>0.238567883729174</v>
      </c>
      <c r="AE1280" s="46"/>
      <c r="AF1280" s="47"/>
      <c r="AH1280" s="3"/>
    </row>
    <row r="1281" customFormat="false" ht="15" hidden="false" customHeight="false" outlineLevel="0" collapsed="false">
      <c r="A1281" s="48" t="s">
        <v>39</v>
      </c>
      <c r="B1281" s="58"/>
      <c r="C1281" s="50" t="s">
        <v>15</v>
      </c>
      <c r="D1281" s="51" t="n">
        <v>140</v>
      </c>
      <c r="E1281" s="51" t="n">
        <v>0</v>
      </c>
      <c r="F1281" s="51" t="n">
        <v>0</v>
      </c>
      <c r="G1281" s="51" t="n">
        <v>0</v>
      </c>
      <c r="H1281" s="51" t="n">
        <v>0</v>
      </c>
      <c r="I1281" s="52" t="n">
        <v>40</v>
      </c>
      <c r="J1281" s="52" t="n">
        <v>40</v>
      </c>
      <c r="K1281" s="52" t="n">
        <v>90</v>
      </c>
      <c r="L1281" s="52" t="n">
        <v>0</v>
      </c>
      <c r="M1281" s="52" t="n">
        <v>0</v>
      </c>
      <c r="N1281" s="53" t="n">
        <f aca="false">D1281*$D$14</f>
        <v>175</v>
      </c>
      <c r="O1281" s="53" t="n">
        <f aca="false">E1281*$E$14</f>
        <v>0</v>
      </c>
      <c r="P1281" s="53" t="n">
        <f aca="false">F1281*$F$14</f>
        <v>0</v>
      </c>
      <c r="Q1281" s="53" t="n">
        <f aca="false">G1281*$G$14</f>
        <v>0</v>
      </c>
      <c r="R1281" s="53" t="n">
        <f aca="false">H1281*$H$14</f>
        <v>0</v>
      </c>
      <c r="S1281" s="53" t="n">
        <f aca="false">(N1281/100)*(I1281*$I$14)+(N1281/100)*(J1281*$J$14)+(N1281/100)*(K1281*$K$14)</f>
        <v>455</v>
      </c>
      <c r="T1281" s="53" t="n">
        <f aca="false">(O1281/100)*(K1281*$K$14)</f>
        <v>0</v>
      </c>
      <c r="U1281" s="53" t="n">
        <f aca="false">(P1281/100)*(K1281*$K$14)+(P1281/100)*(L1281*$L$14)</f>
        <v>0</v>
      </c>
      <c r="V1281" s="53" t="n">
        <f aca="false">(Q1281/100)*(L1281*$L$14)</f>
        <v>0</v>
      </c>
      <c r="W1281" s="53" t="n">
        <f aca="false">(R1281/100)*(K1281*$L$14)+(R1281/100)*(L1281*$M$14)</f>
        <v>0</v>
      </c>
      <c r="X1281" s="53" t="n">
        <f aca="false">N1281+S1281</f>
        <v>630</v>
      </c>
      <c r="Y1281" s="53" t="n">
        <f aca="false">O1281+T1281</f>
        <v>0</v>
      </c>
      <c r="Z1281" s="53" t="n">
        <f aca="false">P1281+U1281</f>
        <v>0</v>
      </c>
      <c r="AA1281" s="53" t="n">
        <f aca="false">Q1281+V1281</f>
        <v>0</v>
      </c>
      <c r="AB1281" s="53" t="n">
        <f aca="false">R1281+W1281</f>
        <v>0</v>
      </c>
      <c r="AC1281" s="54" t="n">
        <f aca="false">ROUND(X1281+Y1281+Z1281+AA1281+AB1281,1)</f>
        <v>630</v>
      </c>
      <c r="AD1281" s="55" t="n">
        <f aca="false">(ROUND(AC1281-AC1270,1)/AC1270)</f>
        <v>0.116625310173697</v>
      </c>
      <c r="AE1281" s="46"/>
      <c r="AF1281" s="47"/>
      <c r="AH1281" s="3"/>
    </row>
    <row r="1282" customFormat="false" ht="15" hidden="false" customHeight="false" outlineLevel="0" collapsed="false">
      <c r="A1282" s="48"/>
      <c r="B1282" s="58"/>
      <c r="C1282" s="50" t="s">
        <v>16</v>
      </c>
      <c r="D1282" s="51" t="n">
        <v>140</v>
      </c>
      <c r="E1282" s="51" t="n">
        <v>0</v>
      </c>
      <c r="F1282" s="51" t="n">
        <v>0</v>
      </c>
      <c r="G1282" s="51" t="n">
        <v>0</v>
      </c>
      <c r="H1282" s="51" t="n">
        <v>0</v>
      </c>
      <c r="I1282" s="52" t="n">
        <v>40</v>
      </c>
      <c r="J1282" s="52" t="n">
        <v>40</v>
      </c>
      <c r="K1282" s="52" t="n">
        <v>0</v>
      </c>
      <c r="L1282" s="52" t="n">
        <v>90</v>
      </c>
      <c r="M1282" s="52" t="n">
        <v>0</v>
      </c>
      <c r="N1282" s="53" t="n">
        <f aca="false">D1282*$D$15</f>
        <v>175</v>
      </c>
      <c r="O1282" s="53" t="n">
        <f aca="false">E1282*$E$15</f>
        <v>0</v>
      </c>
      <c r="P1282" s="53" t="n">
        <f aca="false">F1282*$F$15</f>
        <v>0</v>
      </c>
      <c r="Q1282" s="53" t="n">
        <f aca="false">G1282*$G$15</f>
        <v>0</v>
      </c>
      <c r="R1282" s="53" t="n">
        <f aca="false">H1282*$H$15</f>
        <v>0</v>
      </c>
      <c r="S1282" s="53" t="n">
        <f aca="false">(N1282/100)*(I1282*$I$15)+(N1282/100)*(J1282*$J$15)+(N1282/100)*(L1282*$L$15)</f>
        <v>455</v>
      </c>
      <c r="T1282" s="53" t="n">
        <f aca="false">(O1282/100)*(K1282*$K$15)</f>
        <v>0</v>
      </c>
      <c r="U1282" s="53" t="n">
        <f aca="false">(P1282/100)*(K1282*$K$15)+(P1282/100)*(L1282*$L$15)</f>
        <v>0</v>
      </c>
      <c r="V1282" s="53" t="n">
        <f aca="false">(Q1282/100)*(L1282*$L$15)</f>
        <v>0</v>
      </c>
      <c r="W1282" s="53" t="n">
        <f aca="false">(R1282/100)*(K1282*$K$15)+(R1282/100)*(L1282*$L$15)</f>
        <v>0</v>
      </c>
      <c r="X1282" s="53" t="n">
        <f aca="false">N1282+S1282</f>
        <v>630</v>
      </c>
      <c r="Y1282" s="53" t="n">
        <f aca="false">O1282+T1282</f>
        <v>0</v>
      </c>
      <c r="Z1282" s="53" t="n">
        <f aca="false">P1282+U1282</f>
        <v>0</v>
      </c>
      <c r="AA1282" s="53" t="n">
        <f aca="false">Q1282+V1282</f>
        <v>0</v>
      </c>
      <c r="AB1282" s="53" t="n">
        <f aca="false">R1282+W1282</f>
        <v>0</v>
      </c>
      <c r="AC1282" s="54" t="n">
        <f aca="false">ROUND(X1282+Y1282+Z1282+AA1282+AB1282,1)</f>
        <v>630</v>
      </c>
      <c r="AD1282" s="55" t="n">
        <f aca="false">(ROUND(AC1282-AC1270,1)/AC1270)</f>
        <v>0.116625310173697</v>
      </c>
      <c r="AE1282" s="46"/>
      <c r="AF1282" s="47"/>
      <c r="AH1282" s="3"/>
    </row>
    <row r="1283" customFormat="false" ht="15" hidden="false" customHeight="false" outlineLevel="0" collapsed="false">
      <c r="A1283" s="48"/>
      <c r="B1283" s="58"/>
      <c r="C1283" s="50" t="s">
        <v>17</v>
      </c>
      <c r="D1283" s="51" t="n">
        <v>140</v>
      </c>
      <c r="E1283" s="51" t="n">
        <v>0</v>
      </c>
      <c r="F1283" s="51" t="n">
        <v>0</v>
      </c>
      <c r="G1283" s="51" t="n">
        <v>50</v>
      </c>
      <c r="H1283" s="51" t="n">
        <v>0</v>
      </c>
      <c r="I1283" s="52" t="n">
        <v>40</v>
      </c>
      <c r="J1283" s="52" t="n">
        <v>70</v>
      </c>
      <c r="K1283" s="52" t="n">
        <v>0</v>
      </c>
      <c r="L1283" s="52" t="n">
        <v>20</v>
      </c>
      <c r="M1283" s="52" t="n">
        <v>0</v>
      </c>
      <c r="N1283" s="53" t="n">
        <f aca="false">D1283*$D$16</f>
        <v>175</v>
      </c>
      <c r="O1283" s="53" t="n">
        <f aca="false">E1283*$E$16</f>
        <v>0</v>
      </c>
      <c r="P1283" s="53" t="n">
        <f aca="false">F1283*$F$16</f>
        <v>0</v>
      </c>
      <c r="Q1283" s="53" t="n">
        <f aca="false">G1283*$G$16</f>
        <v>62.5</v>
      </c>
      <c r="R1283" s="53" t="n">
        <f aca="false">H1283*$H$16</f>
        <v>0</v>
      </c>
      <c r="S1283" s="53" t="n">
        <f aca="false">(N1283/100)*(I1283*$I$16)+(N1283/100)*(J1283*$J$16)</f>
        <v>376.25</v>
      </c>
      <c r="T1283" s="53" t="n">
        <f aca="false">(O1283/100)*(K1283*$K$16)</f>
        <v>0</v>
      </c>
      <c r="U1283" s="53" t="n">
        <f aca="false">(P1283/100)*(K1283*$K$16)+(P1283/100)*(L1283*$L$16)</f>
        <v>0</v>
      </c>
      <c r="V1283" s="53" t="n">
        <f aca="false">(Q1283/100)*(L1283*$L$16)</f>
        <v>12.5</v>
      </c>
      <c r="W1283" s="53" t="n">
        <f aca="false">(R1283/100)*(K1283*$K$16)+(R1283/100)*(L1283*$L$16)</f>
        <v>0</v>
      </c>
      <c r="X1283" s="53" t="n">
        <f aca="false">N1283+S1283</f>
        <v>551.25</v>
      </c>
      <c r="Y1283" s="53" t="n">
        <f aca="false">O1283+T1283</f>
        <v>0</v>
      </c>
      <c r="Z1283" s="53" t="n">
        <f aca="false">P1283+U1283</f>
        <v>0</v>
      </c>
      <c r="AA1283" s="53" t="n">
        <f aca="false">Q1283+V1283</f>
        <v>75</v>
      </c>
      <c r="AB1283" s="53" t="n">
        <f aca="false">R1283+W1283</f>
        <v>0</v>
      </c>
      <c r="AC1283" s="54" t="n">
        <f aca="false">ROUND(X1283+Y1283+Z1283+AA1283+AB1283,1)</f>
        <v>626.3</v>
      </c>
      <c r="AD1283" s="55" t="n">
        <f aca="false">(ROUND(AC1283-AC1270,1)/AC1270)</f>
        <v>0.110067352002836</v>
      </c>
      <c r="AE1283" s="46" t="s">
        <v>28</v>
      </c>
      <c r="AF1283" s="47"/>
      <c r="AH1283" s="3"/>
    </row>
    <row r="1284" customFormat="false" ht="15" hidden="false" customHeight="false" outlineLevel="0" collapsed="false">
      <c r="A1284" s="48"/>
      <c r="B1284" s="58"/>
      <c r="C1284" s="50" t="s">
        <v>18</v>
      </c>
      <c r="D1284" s="51" t="n">
        <v>140</v>
      </c>
      <c r="E1284" s="51" t="n">
        <v>0</v>
      </c>
      <c r="F1284" s="51" t="n">
        <v>0</v>
      </c>
      <c r="G1284" s="51" t="n">
        <v>50</v>
      </c>
      <c r="H1284" s="51" t="n">
        <v>0</v>
      </c>
      <c r="I1284" s="52" t="n">
        <v>70</v>
      </c>
      <c r="J1284" s="52" t="n">
        <v>40</v>
      </c>
      <c r="K1284" s="52" t="n">
        <v>0</v>
      </c>
      <c r="L1284" s="52" t="n">
        <v>20</v>
      </c>
      <c r="M1284" s="52" t="n">
        <v>0</v>
      </c>
      <c r="N1284" s="53" t="n">
        <f aca="false">D1284*$D$17</f>
        <v>175</v>
      </c>
      <c r="O1284" s="53" t="n">
        <f aca="false">E1284*$E$17</f>
        <v>0</v>
      </c>
      <c r="P1284" s="53" t="n">
        <f aca="false">F1284*$F$17</f>
        <v>0</v>
      </c>
      <c r="Q1284" s="53" t="n">
        <f aca="false">G1284*$G$17</f>
        <v>62.5</v>
      </c>
      <c r="R1284" s="53" t="n">
        <f aca="false">H1284*$H$17</f>
        <v>0</v>
      </c>
      <c r="S1284" s="53" t="n">
        <f aca="false">(N1284/100)*(I1284*$I$17)+(N1284/100)*(J1284*$J$17)</f>
        <v>376.25</v>
      </c>
      <c r="T1284" s="53" t="n">
        <f aca="false">(O1284/100)*(K1284*$K$17)</f>
        <v>0</v>
      </c>
      <c r="U1284" s="53" t="n">
        <f aca="false">(P1284/100)*(K1284*$K$17)+(P1284/100)*(L1284*$L$17)</f>
        <v>0</v>
      </c>
      <c r="V1284" s="53" t="n">
        <f aca="false">(Q1284/100)*(L1284*$L$17)</f>
        <v>12.5</v>
      </c>
      <c r="W1284" s="53" t="n">
        <f aca="false">(R1284/100)*(K1284*$K$17)+(R1284/100)*(L1284*$L$17)</f>
        <v>0</v>
      </c>
      <c r="X1284" s="53" t="n">
        <f aca="false">N1284+S1284</f>
        <v>551.25</v>
      </c>
      <c r="Y1284" s="53" t="n">
        <f aca="false">O1284+T1284</f>
        <v>0</v>
      </c>
      <c r="Z1284" s="53" t="n">
        <f aca="false">P1284+U1284</f>
        <v>0</v>
      </c>
      <c r="AA1284" s="53" t="n">
        <f aca="false">Q1284+V1284</f>
        <v>75</v>
      </c>
      <c r="AB1284" s="53" t="n">
        <f aca="false">R1284+W1284</f>
        <v>0</v>
      </c>
      <c r="AC1284" s="54" t="n">
        <f aca="false">ROUND(X1284+Y1284+Z1284+AA1284+AB1284,1)</f>
        <v>626.3</v>
      </c>
      <c r="AD1284" s="55" t="n">
        <f aca="false">(ROUND(AC1284-AC1270,1)/AC1270)</f>
        <v>0.110067352002836</v>
      </c>
      <c r="AE1284" s="46"/>
      <c r="AF1284" s="47"/>
      <c r="AH1284" s="3"/>
    </row>
    <row r="1285" customFormat="false" ht="15" hidden="false" customHeight="false" outlineLevel="0" collapsed="false">
      <c r="A1285" s="56" t="s">
        <v>19</v>
      </c>
      <c r="B1285" s="39" t="s">
        <v>131</v>
      </c>
      <c r="C1285" s="40" t="s">
        <v>4</v>
      </c>
      <c r="D1285" s="41" t="n">
        <v>164</v>
      </c>
      <c r="E1285" s="41" t="n">
        <v>0</v>
      </c>
      <c r="F1285" s="41" t="n">
        <v>0</v>
      </c>
      <c r="G1285" s="41" t="n">
        <v>0</v>
      </c>
      <c r="H1285" s="41" t="n">
        <v>0</v>
      </c>
      <c r="I1285" s="42" t="n">
        <v>70</v>
      </c>
      <c r="J1285" s="42" t="n">
        <v>20</v>
      </c>
      <c r="K1285" s="42" t="n">
        <v>0</v>
      </c>
      <c r="L1285" s="42" t="n">
        <v>0</v>
      </c>
      <c r="M1285" s="42" t="n">
        <v>0</v>
      </c>
      <c r="N1285" s="43" t="n">
        <f aca="false">D1285*$D$3</f>
        <v>213.2</v>
      </c>
      <c r="O1285" s="43" t="n">
        <f aca="false">E1285*$E$3</f>
        <v>0</v>
      </c>
      <c r="P1285" s="43" t="n">
        <f aca="false">F1285*$F$3</f>
        <v>0</v>
      </c>
      <c r="Q1285" s="43" t="n">
        <f aca="false">G1285*$G$3</f>
        <v>0</v>
      </c>
      <c r="R1285" s="43" t="n">
        <f aca="false">H1285*$H$3</f>
        <v>0</v>
      </c>
      <c r="S1285" s="43" t="n">
        <f aca="false">(N1285/100)*(I1285*$I$3)+(N1285/100)*(J1285*$J$3)</f>
        <v>383.76</v>
      </c>
      <c r="T1285" s="43" t="n">
        <f aca="false">(O1285/100)*(K1285*$K$3)</f>
        <v>0</v>
      </c>
      <c r="U1285" s="43" t="n">
        <f aca="false">(P1285/100)*(K1285*$K$3)+(P1285/100)*(L1285*$L$3)</f>
        <v>0</v>
      </c>
      <c r="V1285" s="43" t="n">
        <f aca="false">(Q1285/100)*(L1285*$L$3)</f>
        <v>0</v>
      </c>
      <c r="W1285" s="43" t="n">
        <f aca="false">(R1285/100)*(K1285*$K$3)+(R1285/100)*(L1285*$L$3)</f>
        <v>0</v>
      </c>
      <c r="X1285" s="43" t="n">
        <f aca="false">N1285+S1285</f>
        <v>596.96</v>
      </c>
      <c r="Y1285" s="43" t="n">
        <f aca="false">O1285+T1285</f>
        <v>0</v>
      </c>
      <c r="Z1285" s="43" t="n">
        <f aca="false">P1285+U1285</f>
        <v>0</v>
      </c>
      <c r="AA1285" s="43" t="n">
        <f aca="false">Q1285+V1285</f>
        <v>0</v>
      </c>
      <c r="AB1285" s="43" t="n">
        <f aca="false">R1285+W1285</f>
        <v>0</v>
      </c>
      <c r="AC1285" s="44" t="n">
        <f aca="false">ROUND(X1285+Y1285+Z1285+AA1285+AB1285,1)</f>
        <v>597</v>
      </c>
      <c r="AD1285" s="45" t="n">
        <v>0</v>
      </c>
      <c r="AE1285" s="46"/>
      <c r="AF1285" s="47"/>
      <c r="AH1285" s="3"/>
    </row>
    <row r="1286" customFormat="false" ht="15" hidden="false" customHeight="false" outlineLevel="0" collapsed="false">
      <c r="A1286" s="48" t="s">
        <v>29</v>
      </c>
      <c r="B1286" s="49" t="n">
        <v>28</v>
      </c>
      <c r="C1286" s="50" t="s">
        <v>5</v>
      </c>
      <c r="D1286" s="51" t="n">
        <v>164</v>
      </c>
      <c r="E1286" s="51" t="n">
        <v>0</v>
      </c>
      <c r="F1286" s="51" t="n">
        <v>0</v>
      </c>
      <c r="G1286" s="51" t="n">
        <v>0</v>
      </c>
      <c r="H1286" s="51" t="n">
        <v>0</v>
      </c>
      <c r="I1286" s="52" t="n">
        <v>85</v>
      </c>
      <c r="J1286" s="52" t="n">
        <v>30</v>
      </c>
      <c r="K1286" s="52" t="n">
        <v>0</v>
      </c>
      <c r="L1286" s="52" t="n">
        <v>0</v>
      </c>
      <c r="M1286" s="52" t="n">
        <v>0</v>
      </c>
      <c r="N1286" s="53" t="n">
        <f aca="false">D1286*$D$4</f>
        <v>205</v>
      </c>
      <c r="O1286" s="53" t="n">
        <f aca="false">E1286*$E$4</f>
        <v>0</v>
      </c>
      <c r="P1286" s="53" t="n">
        <f aca="false">F1286*$F$4</f>
        <v>0</v>
      </c>
      <c r="Q1286" s="53" t="n">
        <f aca="false">G1286*$G$4</f>
        <v>0</v>
      </c>
      <c r="R1286" s="53" t="n">
        <f aca="false">H1286*$H$4</f>
        <v>0</v>
      </c>
      <c r="S1286" s="53" t="n">
        <f aca="false">(N1286/100)*(I1286*$I$4)+(N1286/100)*(J1286*$J$4)</f>
        <v>471.5</v>
      </c>
      <c r="T1286" s="53" t="n">
        <f aca="false">(O1286/100)*(K1286*$K$4)</f>
        <v>0</v>
      </c>
      <c r="U1286" s="53" t="n">
        <f aca="false">(P1286/100)*(K1286*$K$4)+(P1286/100)*(L1286*$L$4)</f>
        <v>0</v>
      </c>
      <c r="V1286" s="53" t="n">
        <f aca="false">(Q1286/100)*(L1286*$L$4)</f>
        <v>0</v>
      </c>
      <c r="W1286" s="53" t="n">
        <f aca="false">(R1286/100)*(K1286*$K$4)+(R1286/100)*(L1286*$L$4)</f>
        <v>0</v>
      </c>
      <c r="X1286" s="53" t="n">
        <f aca="false">N1286+S1286</f>
        <v>676.5</v>
      </c>
      <c r="Y1286" s="53" t="n">
        <f aca="false">O1286+T1286</f>
        <v>0</v>
      </c>
      <c r="Z1286" s="53" t="n">
        <f aca="false">P1286+U1286</f>
        <v>0</v>
      </c>
      <c r="AA1286" s="53" t="n">
        <f aca="false">Q1286+V1286</f>
        <v>0</v>
      </c>
      <c r="AB1286" s="53" t="n">
        <f aca="false">R1286+W1286</f>
        <v>0</v>
      </c>
      <c r="AC1286" s="54" t="n">
        <f aca="false">ROUND(X1286+Y1286+Z1286+AA1286+AB1286,1)</f>
        <v>676.5</v>
      </c>
      <c r="AD1286" s="55" t="n">
        <f aca="false">(ROUND(AC1286-AC1285,1)/AC1285)</f>
        <v>0.133165829145729</v>
      </c>
      <c r="AE1286" s="46"/>
      <c r="AF1286" s="47"/>
      <c r="AH1286" s="3"/>
    </row>
    <row r="1287" customFormat="false" ht="15" hidden="false" customHeight="false" outlineLevel="0" collapsed="false">
      <c r="A1287" s="48" t="s">
        <v>30</v>
      </c>
      <c r="B1287" s="49" t="n">
        <v>0</v>
      </c>
      <c r="C1287" s="50" t="s">
        <v>6</v>
      </c>
      <c r="D1287" s="51" t="n">
        <v>164</v>
      </c>
      <c r="E1287" s="51" t="n">
        <v>0</v>
      </c>
      <c r="F1287" s="51" t="n">
        <v>0</v>
      </c>
      <c r="G1287" s="51" t="n">
        <v>0</v>
      </c>
      <c r="H1287" s="51" t="n">
        <v>0</v>
      </c>
      <c r="I1287" s="52" t="n">
        <v>70</v>
      </c>
      <c r="J1287" s="52" t="n">
        <v>20</v>
      </c>
      <c r="K1287" s="52" t="n">
        <v>0</v>
      </c>
      <c r="L1287" s="52" t="n">
        <v>0</v>
      </c>
      <c r="M1287" s="52" t="n">
        <v>0</v>
      </c>
      <c r="N1287" s="53" t="n">
        <f aca="false">D1287*$D$5</f>
        <v>213.2</v>
      </c>
      <c r="O1287" s="53" t="n">
        <f aca="false">E1287*$E$5</f>
        <v>0</v>
      </c>
      <c r="P1287" s="53" t="n">
        <f aca="false">F1287*$F$5</f>
        <v>0</v>
      </c>
      <c r="Q1287" s="53" t="n">
        <f aca="false">G1287*$G$5</f>
        <v>0</v>
      </c>
      <c r="R1287" s="53" t="n">
        <f aca="false">H1287*$H$5</f>
        <v>0</v>
      </c>
      <c r="S1287" s="53" t="n">
        <f aca="false">(N1287/100)*(I1287*$I$5)+(N1287/100)*(J1287*$J$5)</f>
        <v>383.76</v>
      </c>
      <c r="T1287" s="53" t="n">
        <f aca="false">(O1287/100)*(K1287*$K$5)</f>
        <v>0</v>
      </c>
      <c r="U1287" s="53" t="n">
        <f aca="false">(P1287/100)*(K1287*$K$5)+(P1287/100)*(L1287*$L$5)</f>
        <v>0</v>
      </c>
      <c r="V1287" s="53" t="n">
        <f aca="false">(Q1287/100)*(L1287*$L$5)</f>
        <v>0</v>
      </c>
      <c r="W1287" s="53" t="n">
        <f aca="false">(R1287/100)*(K1287*$K$5)+(R1287/100)*(L1287*$L$5)</f>
        <v>0</v>
      </c>
      <c r="X1287" s="53" t="n">
        <f aca="false">N1287+S1287</f>
        <v>596.96</v>
      </c>
      <c r="Y1287" s="53" t="n">
        <f aca="false">O1287+T1287</f>
        <v>0</v>
      </c>
      <c r="Z1287" s="53" t="n">
        <f aca="false">P1287+U1287</f>
        <v>0</v>
      </c>
      <c r="AA1287" s="53" t="n">
        <f aca="false">Q1287+V1287</f>
        <v>0</v>
      </c>
      <c r="AB1287" s="53" t="n">
        <f aca="false">R1287+W1287</f>
        <v>0</v>
      </c>
      <c r="AC1287" s="54" t="n">
        <f aca="false">ROUND(X1287+Y1287+Z1287+AA1287+AB1287,1)</f>
        <v>597</v>
      </c>
      <c r="AD1287" s="55" t="n">
        <f aca="false">(ROUND(AC1287-AC1285,1)/AC1285)</f>
        <v>0</v>
      </c>
      <c r="AE1287" s="46"/>
      <c r="AF1287" s="47"/>
      <c r="AH1287" s="3"/>
    </row>
    <row r="1288" customFormat="false" ht="15" hidden="false" customHeight="false" outlineLevel="0" collapsed="false">
      <c r="A1288" s="48" t="s">
        <v>31</v>
      </c>
      <c r="B1288" s="49" t="n">
        <v>0</v>
      </c>
      <c r="C1288" s="50" t="s">
        <v>7</v>
      </c>
      <c r="D1288" s="51" t="n">
        <v>164</v>
      </c>
      <c r="E1288" s="51" t="n">
        <v>0</v>
      </c>
      <c r="F1288" s="51" t="n">
        <v>0</v>
      </c>
      <c r="G1288" s="51" t="n">
        <v>0</v>
      </c>
      <c r="H1288" s="51" t="n">
        <v>0</v>
      </c>
      <c r="I1288" s="52" t="n">
        <v>70</v>
      </c>
      <c r="J1288" s="52" t="n">
        <v>20</v>
      </c>
      <c r="K1288" s="52" t="n">
        <v>0</v>
      </c>
      <c r="L1288" s="52" t="n">
        <v>0</v>
      </c>
      <c r="M1288" s="52" t="n">
        <v>0</v>
      </c>
      <c r="N1288" s="53" t="n">
        <f aca="false">D1288*$D$6</f>
        <v>213.2</v>
      </c>
      <c r="O1288" s="53" t="n">
        <f aca="false">E1288*$E$6</f>
        <v>0</v>
      </c>
      <c r="P1288" s="53" t="n">
        <f aca="false">F1288*$F$6</f>
        <v>0</v>
      </c>
      <c r="Q1288" s="53" t="n">
        <f aca="false">G1288*$G$6</f>
        <v>0</v>
      </c>
      <c r="R1288" s="53" t="n">
        <f aca="false">H1288*$H$6</f>
        <v>0</v>
      </c>
      <c r="S1288" s="53" t="n">
        <f aca="false">(N1288/100)*(I1288*$I$6)+(N1288/100)*(J1288*$J$6)</f>
        <v>383.76</v>
      </c>
      <c r="T1288" s="53" t="n">
        <f aca="false">(O1288/100)*(K1288*$K$6)</f>
        <v>0</v>
      </c>
      <c r="U1288" s="53" t="n">
        <f aca="false">(P1288/100)*(K1288*$K$6)+(P1288/100)*(L1288*$L$6)</f>
        <v>0</v>
      </c>
      <c r="V1288" s="53" t="n">
        <f aca="false">(Q1288/100)*(L1288*$L$6)</f>
        <v>0</v>
      </c>
      <c r="W1288" s="53" t="n">
        <f aca="false">(R1288/100)*(K1288*$K$6)+(R1288/100)*(L1288*$L$6)</f>
        <v>0</v>
      </c>
      <c r="X1288" s="53" t="n">
        <f aca="false">N1288+S1288</f>
        <v>596.96</v>
      </c>
      <c r="Y1288" s="53" t="n">
        <f aca="false">O1288+T1288</f>
        <v>0</v>
      </c>
      <c r="Z1288" s="53" t="n">
        <f aca="false">P1288+U1288</f>
        <v>0</v>
      </c>
      <c r="AA1288" s="53" t="n">
        <f aca="false">Q1288+V1288</f>
        <v>0</v>
      </c>
      <c r="AB1288" s="53" t="n">
        <f aca="false">R1288+W1288</f>
        <v>0</v>
      </c>
      <c r="AC1288" s="54" t="n">
        <f aca="false">ROUND(X1288+Y1288+Z1288+AA1288+AB1288,1)</f>
        <v>597</v>
      </c>
      <c r="AD1288" s="55" t="n">
        <f aca="false">(ROUND(AC1288-AC1285,1)/AC1285)</f>
        <v>0</v>
      </c>
      <c r="AE1288" s="46"/>
      <c r="AF1288" s="47"/>
      <c r="AH1288" s="3"/>
    </row>
    <row r="1289" customFormat="false" ht="15" hidden="false" customHeight="false" outlineLevel="0" collapsed="false">
      <c r="A1289" s="48" t="s">
        <v>32</v>
      </c>
      <c r="B1289" s="49" t="n">
        <v>0</v>
      </c>
      <c r="C1289" s="50" t="s">
        <v>8</v>
      </c>
      <c r="D1289" s="51" t="n">
        <v>164</v>
      </c>
      <c r="E1289" s="51" t="n">
        <v>0</v>
      </c>
      <c r="F1289" s="51" t="n">
        <v>0</v>
      </c>
      <c r="G1289" s="51" t="n">
        <v>0</v>
      </c>
      <c r="H1289" s="51" t="n">
        <v>0</v>
      </c>
      <c r="I1289" s="52" t="n">
        <v>70</v>
      </c>
      <c r="J1289" s="52" t="n">
        <v>20</v>
      </c>
      <c r="K1289" s="52" t="n">
        <v>0</v>
      </c>
      <c r="L1289" s="52" t="n">
        <v>0</v>
      </c>
      <c r="M1289" s="52" t="n">
        <v>0</v>
      </c>
      <c r="N1289" s="53" t="n">
        <f aca="false">D1289*$D$7</f>
        <v>213.2</v>
      </c>
      <c r="O1289" s="53" t="n">
        <f aca="false">E1289*$E$7</f>
        <v>0</v>
      </c>
      <c r="P1289" s="53" t="n">
        <f aca="false">F1289*$F$7</f>
        <v>0</v>
      </c>
      <c r="Q1289" s="53" t="n">
        <f aca="false">G1289*$G$7</f>
        <v>0</v>
      </c>
      <c r="R1289" s="53" t="n">
        <f aca="false">H1289*$H$7</f>
        <v>0</v>
      </c>
      <c r="S1289" s="53" t="n">
        <f aca="false">(N1289/100)*(I1289*$I$7)+(N1289/100)*(J1289*$J$7)</f>
        <v>383.76</v>
      </c>
      <c r="T1289" s="53" t="n">
        <f aca="false">(O1289/100)*(K1289*$K$7)</f>
        <v>0</v>
      </c>
      <c r="U1289" s="53" t="n">
        <f aca="false">(P1289/100)*(K1289*$K$7)+(P1289/100)*(L1289*$L$7)</f>
        <v>0</v>
      </c>
      <c r="V1289" s="53" t="n">
        <f aca="false">(Q1289/100)*(L1289*$L$7)</f>
        <v>0</v>
      </c>
      <c r="W1289" s="53" t="n">
        <f aca="false">(R1289/100)*(K1289*$K$7)+(R1289/100)*(L1289*$L$7)</f>
        <v>0</v>
      </c>
      <c r="X1289" s="53" t="n">
        <f aca="false">N1289+S1289</f>
        <v>596.96</v>
      </c>
      <c r="Y1289" s="53" t="n">
        <f aca="false">O1289+T1289</f>
        <v>0</v>
      </c>
      <c r="Z1289" s="53" t="n">
        <f aca="false">P1289+U1289</f>
        <v>0</v>
      </c>
      <c r="AA1289" s="53" t="n">
        <f aca="false">Q1289+V1289</f>
        <v>0</v>
      </c>
      <c r="AB1289" s="53" t="n">
        <f aca="false">R1289+W1289</f>
        <v>0</v>
      </c>
      <c r="AC1289" s="54" t="n">
        <f aca="false">ROUND(X1289+Y1289+Z1289+AA1289+AB1289,1)</f>
        <v>597</v>
      </c>
      <c r="AD1289" s="55" t="n">
        <f aca="false">(ROUND(AC1289-AC1285,1)/AC1285)</f>
        <v>0</v>
      </c>
      <c r="AE1289" s="46"/>
      <c r="AF1289" s="47"/>
      <c r="AH1289" s="3"/>
    </row>
    <row r="1290" customFormat="false" ht="15" hidden="false" customHeight="false" outlineLevel="0" collapsed="false">
      <c r="A1290" s="48" t="s">
        <v>33</v>
      </c>
      <c r="B1290" s="49"/>
      <c r="C1290" s="50" t="s">
        <v>9</v>
      </c>
      <c r="D1290" s="51" t="n">
        <v>164</v>
      </c>
      <c r="E1290" s="51" t="n">
        <v>0</v>
      </c>
      <c r="F1290" s="51" t="n">
        <v>0</v>
      </c>
      <c r="G1290" s="51" t="n">
        <v>0</v>
      </c>
      <c r="H1290" s="51" t="n">
        <v>0</v>
      </c>
      <c r="I1290" s="52" t="n">
        <v>70</v>
      </c>
      <c r="J1290" s="52" t="n">
        <v>20</v>
      </c>
      <c r="K1290" s="52" t="n">
        <v>0</v>
      </c>
      <c r="L1290" s="52" t="n">
        <v>0</v>
      </c>
      <c r="M1290" s="52" t="n">
        <v>0</v>
      </c>
      <c r="N1290" s="53" t="n">
        <f aca="false">D1290*$D$8</f>
        <v>213.2</v>
      </c>
      <c r="O1290" s="53" t="n">
        <f aca="false">E1290*$E$8</f>
        <v>0</v>
      </c>
      <c r="P1290" s="53" t="n">
        <f aca="false">F1290*$F$8</f>
        <v>0</v>
      </c>
      <c r="Q1290" s="53" t="n">
        <f aca="false">G1290*$G$8</f>
        <v>0</v>
      </c>
      <c r="R1290" s="53" t="n">
        <f aca="false">H1290*$H$8</f>
        <v>0</v>
      </c>
      <c r="S1290" s="53" t="n">
        <f aca="false">(N1290/100)*(I1290*$I$8)+(N1290/100)*(J1290*$J$8)</f>
        <v>383.76</v>
      </c>
      <c r="T1290" s="53" t="n">
        <f aca="false">(O1290/100)*(K1290*$K$8)</f>
        <v>0</v>
      </c>
      <c r="U1290" s="53" t="n">
        <f aca="false">(P1290/100)*(K1290*$K$8)+(P1290/100)*(L1290*$L$8)</f>
        <v>0</v>
      </c>
      <c r="V1290" s="53" t="n">
        <f aca="false">(Q1290/100)*(L1290*$L$8)</f>
        <v>0</v>
      </c>
      <c r="W1290" s="53" t="n">
        <f aca="false">(R1290/100)*(K1290*$K$8)+(R1290/100)*(L1290*$L$8)</f>
        <v>0</v>
      </c>
      <c r="X1290" s="53" t="n">
        <f aca="false">N1290+S1290</f>
        <v>596.96</v>
      </c>
      <c r="Y1290" s="53" t="n">
        <f aca="false">O1290+T1290</f>
        <v>0</v>
      </c>
      <c r="Z1290" s="53" t="n">
        <f aca="false">P1290+U1290</f>
        <v>0</v>
      </c>
      <c r="AA1290" s="53" t="n">
        <f aca="false">Q1290+V1290</f>
        <v>0</v>
      </c>
      <c r="AB1290" s="53" t="n">
        <f aca="false">R1290+W1290</f>
        <v>0</v>
      </c>
      <c r="AC1290" s="54" t="n">
        <f aca="false">ROUND(X1290+Y1290+Z1290+AA1290+AB1290,1)</f>
        <v>597</v>
      </c>
      <c r="AD1290" s="55" t="n">
        <f aca="false">(ROUND(AC1290-AC1285,1)/AC1285)</f>
        <v>0</v>
      </c>
      <c r="AE1290" s="46"/>
      <c r="AF1290" s="47"/>
      <c r="AH1290" s="3"/>
    </row>
    <row r="1291" customFormat="false" ht="15" hidden="false" customHeight="false" outlineLevel="0" collapsed="false">
      <c r="A1291" s="48" t="s">
        <v>34</v>
      </c>
      <c r="B1291" s="49"/>
      <c r="C1291" s="50" t="s">
        <v>10</v>
      </c>
      <c r="D1291" s="51" t="n">
        <v>82</v>
      </c>
      <c r="E1291" s="51" t="n">
        <v>164</v>
      </c>
      <c r="F1291" s="51" t="n">
        <v>0</v>
      </c>
      <c r="G1291" s="51" t="n">
        <v>0</v>
      </c>
      <c r="H1291" s="51" t="n">
        <v>0</v>
      </c>
      <c r="I1291" s="52" t="n">
        <v>70</v>
      </c>
      <c r="J1291" s="52" t="n">
        <v>20</v>
      </c>
      <c r="K1291" s="52" t="n">
        <v>100</v>
      </c>
      <c r="L1291" s="52" t="n">
        <v>0</v>
      </c>
      <c r="M1291" s="52" t="n">
        <v>0</v>
      </c>
      <c r="N1291" s="53" t="n">
        <f aca="false">D1291*$D$9</f>
        <v>102.5</v>
      </c>
      <c r="O1291" s="53" t="n">
        <f aca="false">E1291*$E$9</f>
        <v>205</v>
      </c>
      <c r="P1291" s="53" t="n">
        <f aca="false">F1291*$F$9</f>
        <v>0</v>
      </c>
      <c r="Q1291" s="53" t="n">
        <f aca="false">G1291*$G$9</f>
        <v>0</v>
      </c>
      <c r="R1291" s="53" t="n">
        <f aca="false">H1291*$H$9</f>
        <v>0</v>
      </c>
      <c r="S1291" s="53" t="n">
        <f aca="false">(N1291/100)*(I1291*$I$9)+(N1291/100)*(J1291*$J$9)</f>
        <v>92.25</v>
      </c>
      <c r="T1291" s="53" t="n">
        <f aca="false">(O1291/100)*(K1291*$K$9)</f>
        <v>287</v>
      </c>
      <c r="U1291" s="53" t="n">
        <f aca="false">(P1291/100)*(K1291*$K$9)+(P1291/100)*(L1291*$L$9)</f>
        <v>0</v>
      </c>
      <c r="V1291" s="53" t="n">
        <f aca="false">(Q1291/100)*(L1291*$L$9)</f>
        <v>0</v>
      </c>
      <c r="W1291" s="53" t="n">
        <f aca="false">(R1291/100)*(K1291*$K$9)+(R1291/100)*(L1291*$L$9)</f>
        <v>0</v>
      </c>
      <c r="X1291" s="53" t="n">
        <f aca="false">N1291+S1291</f>
        <v>194.75</v>
      </c>
      <c r="Y1291" s="53" t="n">
        <f aca="false">O1291+T1291</f>
        <v>492</v>
      </c>
      <c r="Z1291" s="53" t="n">
        <f aca="false">P1291+U1291</f>
        <v>0</v>
      </c>
      <c r="AA1291" s="53" t="n">
        <f aca="false">Q1291+V1291</f>
        <v>0</v>
      </c>
      <c r="AB1291" s="53" t="n">
        <f aca="false">R1291+W1291</f>
        <v>0</v>
      </c>
      <c r="AC1291" s="54" t="n">
        <f aca="false">ROUND(X1291+Y1291+Z1291+AA1291+AB1291,1)</f>
        <v>686.8</v>
      </c>
      <c r="AD1291" s="55" t="n">
        <f aca="false">(ROUND(AC1291-AC1285,1)/AC1285)</f>
        <v>0.150418760469012</v>
      </c>
      <c r="AE1291" s="46"/>
      <c r="AF1291" s="47"/>
      <c r="AH1291" s="3"/>
    </row>
    <row r="1292" customFormat="false" ht="15" hidden="false" customHeight="false" outlineLevel="0" collapsed="false">
      <c r="A1292" s="48" t="s">
        <v>35</v>
      </c>
      <c r="B1292" s="49"/>
      <c r="C1292" s="50" t="s">
        <v>11</v>
      </c>
      <c r="D1292" s="51" t="n">
        <v>82</v>
      </c>
      <c r="E1292" s="51" t="n">
        <v>0</v>
      </c>
      <c r="F1292" s="51" t="n">
        <v>164</v>
      </c>
      <c r="G1292" s="51" t="n">
        <v>0</v>
      </c>
      <c r="H1292" s="51" t="n">
        <v>0</v>
      </c>
      <c r="I1292" s="52" t="n">
        <v>70</v>
      </c>
      <c r="J1292" s="52" t="n">
        <v>20</v>
      </c>
      <c r="K1292" s="52" t="n">
        <v>50</v>
      </c>
      <c r="L1292" s="52" t="n">
        <v>50</v>
      </c>
      <c r="M1292" s="52" t="n">
        <v>0</v>
      </c>
      <c r="N1292" s="53" t="n">
        <f aca="false">D1292*$D$10</f>
        <v>102.5</v>
      </c>
      <c r="O1292" s="53" t="n">
        <f aca="false">E1292*$E$10</f>
        <v>0</v>
      </c>
      <c r="P1292" s="53" t="n">
        <f aca="false">F1292*$F$10</f>
        <v>205</v>
      </c>
      <c r="Q1292" s="53" t="n">
        <f aca="false">G1292*$G$10</f>
        <v>0</v>
      </c>
      <c r="R1292" s="53" t="n">
        <f aca="false">H1292*$H$10</f>
        <v>0</v>
      </c>
      <c r="S1292" s="53" t="n">
        <f aca="false">(N1292/100)*(I1292*$I$10)+(N1292/100)*(J1292*$J$10)</f>
        <v>92.25</v>
      </c>
      <c r="T1292" s="53" t="n">
        <f aca="false">(O1292/100)*(K1292*$J$10)</f>
        <v>0</v>
      </c>
      <c r="U1292" s="53" t="n">
        <f aca="false">(P1292/100)*(K1292*$K$10)+(P1292/100)*(L1292*$L$10)</f>
        <v>287</v>
      </c>
      <c r="V1292" s="53" t="n">
        <f aca="false">(Q1292/100)*(L1292*$L$10)</f>
        <v>0</v>
      </c>
      <c r="W1292" s="53" t="n">
        <f aca="false">(R1292/100)*(K1292*$K$10)+(R1292/100)*(L1292*$L$10)</f>
        <v>0</v>
      </c>
      <c r="X1292" s="53" t="n">
        <f aca="false">N1292+S1292</f>
        <v>194.75</v>
      </c>
      <c r="Y1292" s="53" t="n">
        <f aca="false">O1292+T1292</f>
        <v>0</v>
      </c>
      <c r="Z1292" s="53" t="n">
        <f aca="false">P1292+U1292</f>
        <v>492</v>
      </c>
      <c r="AA1292" s="53" t="n">
        <f aca="false">Q1292+V1292</f>
        <v>0</v>
      </c>
      <c r="AB1292" s="53" t="n">
        <f aca="false">R1292+W1292</f>
        <v>0</v>
      </c>
      <c r="AC1292" s="54" t="n">
        <f aca="false">ROUND(X1292+Y1292+Z1292+AA1292+AB1292,1)</f>
        <v>686.8</v>
      </c>
      <c r="AD1292" s="55" t="n">
        <f aca="false">(ROUND(AC1292-AC1285,1)/AC1285)</f>
        <v>0.150418760469012</v>
      </c>
      <c r="AE1292" s="46"/>
      <c r="AF1292" s="47"/>
      <c r="AH1292" s="3"/>
    </row>
    <row r="1293" customFormat="false" ht="15" hidden="false" customHeight="false" outlineLevel="0" collapsed="false">
      <c r="A1293" s="48" t="s">
        <v>36</v>
      </c>
      <c r="B1293" s="49"/>
      <c r="C1293" s="50" t="s">
        <v>12</v>
      </c>
      <c r="D1293" s="51" t="n">
        <v>82</v>
      </c>
      <c r="E1293" s="51" t="n">
        <v>0</v>
      </c>
      <c r="F1293" s="51" t="n">
        <v>0</v>
      </c>
      <c r="G1293" s="51" t="n">
        <v>164</v>
      </c>
      <c r="H1293" s="51" t="n">
        <v>0</v>
      </c>
      <c r="I1293" s="52" t="n">
        <v>70</v>
      </c>
      <c r="J1293" s="52" t="n">
        <v>20</v>
      </c>
      <c r="K1293" s="52" t="n">
        <v>0</v>
      </c>
      <c r="L1293" s="52" t="n">
        <v>100</v>
      </c>
      <c r="M1293" s="52" t="n">
        <v>0</v>
      </c>
      <c r="N1293" s="53" t="n">
        <f aca="false">D1293*$D$11</f>
        <v>102.5</v>
      </c>
      <c r="O1293" s="53" t="n">
        <f aca="false">E1293*$E$11</f>
        <v>0</v>
      </c>
      <c r="P1293" s="53" t="n">
        <f aca="false">F1293*$F$11</f>
        <v>0</v>
      </c>
      <c r="Q1293" s="53" t="n">
        <f aca="false">G1293*$G$11</f>
        <v>205</v>
      </c>
      <c r="R1293" s="53" t="n">
        <f aca="false">H1293*$H$11</f>
        <v>0</v>
      </c>
      <c r="S1293" s="53" t="n">
        <f aca="false">(N1293/100)*(I1293*$I$11)+(N1293/100)*(J1293*$J$11)</f>
        <v>92.25</v>
      </c>
      <c r="T1293" s="53" t="n">
        <f aca="false">(O1293/100)*(K1293*$K$11)</f>
        <v>0</v>
      </c>
      <c r="U1293" s="53" t="n">
        <f aca="false">(P1293/100)*(K1293*$K$11)+(P1293/100)*(L1293*$L$11)</f>
        <v>0</v>
      </c>
      <c r="V1293" s="53" t="n">
        <f aca="false">(Q1293/100)*(L1293*$L$11)</f>
        <v>287</v>
      </c>
      <c r="W1293" s="53" t="n">
        <f aca="false">(R1293/100)*(K1293*$K$11)+(R1293/100)*(L1293*$L$11)</f>
        <v>0</v>
      </c>
      <c r="X1293" s="53" t="n">
        <f aca="false">N1293+S1293</f>
        <v>194.75</v>
      </c>
      <c r="Y1293" s="53" t="n">
        <f aca="false">O1293+T1293</f>
        <v>0</v>
      </c>
      <c r="Z1293" s="53" t="n">
        <f aca="false">P1293+U1293</f>
        <v>0</v>
      </c>
      <c r="AA1293" s="53" t="n">
        <f aca="false">Q1293+V1293</f>
        <v>492</v>
      </c>
      <c r="AB1293" s="53" t="n">
        <f aca="false">R1293+W1293</f>
        <v>0</v>
      </c>
      <c r="AC1293" s="54" t="n">
        <f aca="false">ROUND(X1293+Y1293+Z1293+AA1293+AB1293,1)</f>
        <v>686.8</v>
      </c>
      <c r="AD1293" s="55" t="n">
        <f aca="false">(ROUND(AC1293-AC1285,1)/AC1285)</f>
        <v>0.150418760469012</v>
      </c>
      <c r="AE1293" s="46"/>
      <c r="AF1293" s="47"/>
      <c r="AH1293" s="3"/>
    </row>
    <row r="1294" customFormat="false" ht="15" hidden="false" customHeight="false" outlineLevel="0" collapsed="false">
      <c r="A1294" s="48" t="s">
        <v>37</v>
      </c>
      <c r="B1294" s="49"/>
      <c r="C1294" s="50" t="s">
        <v>13</v>
      </c>
      <c r="D1294" s="51" t="n">
        <v>82</v>
      </c>
      <c r="E1294" s="51" t="n">
        <v>0</v>
      </c>
      <c r="F1294" s="51" t="n">
        <v>0</v>
      </c>
      <c r="G1294" s="51" t="n">
        <v>0</v>
      </c>
      <c r="H1294" s="51" t="n">
        <v>164</v>
      </c>
      <c r="I1294" s="52" t="n">
        <v>70</v>
      </c>
      <c r="J1294" s="52" t="n">
        <v>20</v>
      </c>
      <c r="K1294" s="52" t="n">
        <v>50</v>
      </c>
      <c r="L1294" s="52" t="n">
        <v>50</v>
      </c>
      <c r="M1294" s="52" t="n">
        <v>0</v>
      </c>
      <c r="N1294" s="53" t="n">
        <f aca="false">D1294*$D$12</f>
        <v>102.5</v>
      </c>
      <c r="O1294" s="53" t="n">
        <f aca="false">E1294*$E$12</f>
        <v>0</v>
      </c>
      <c r="P1294" s="53" t="n">
        <f aca="false">F1294*$F$12</f>
        <v>0</v>
      </c>
      <c r="Q1294" s="53" t="n">
        <f aca="false">G1294*$G$12</f>
        <v>0</v>
      </c>
      <c r="R1294" s="53" t="n">
        <f aca="false">H1294*$H$12</f>
        <v>205</v>
      </c>
      <c r="S1294" s="53" t="n">
        <f aca="false">(N1294/100)*(I1294*$I$12)+(N1294/100)*(J1294*$J$12)</f>
        <v>92.25</v>
      </c>
      <c r="T1294" s="53" t="n">
        <f aca="false">(O1294/100)*(K1294*$K$12)</f>
        <v>0</v>
      </c>
      <c r="U1294" s="53" t="n">
        <f aca="false">(P1294/100)*(K1294*$K$12)+(P1294/100)*(L1294*$L$12)</f>
        <v>0</v>
      </c>
      <c r="V1294" s="53" t="n">
        <f aca="false">(Q1294/100)*(L1294*$L$12)</f>
        <v>0</v>
      </c>
      <c r="W1294" s="53" t="n">
        <f aca="false">(R1294/100)*(K1294*$K$12)+(R1294/100)*(L1294*$L$12)</f>
        <v>287</v>
      </c>
      <c r="X1294" s="53" t="n">
        <f aca="false">N1294+S1294</f>
        <v>194.75</v>
      </c>
      <c r="Y1294" s="53" t="n">
        <f aca="false">O1294+T1294</f>
        <v>0</v>
      </c>
      <c r="Z1294" s="53" t="n">
        <f aca="false">P1294+U1294</f>
        <v>0</v>
      </c>
      <c r="AA1294" s="53" t="n">
        <f aca="false">Q1294+V1294</f>
        <v>0</v>
      </c>
      <c r="AB1294" s="53" t="n">
        <f aca="false">R1294+W1294</f>
        <v>492</v>
      </c>
      <c r="AC1294" s="54" t="n">
        <f aca="false">ROUND(X1294+Y1294+Z1294+AA1294+AB1294,1)</f>
        <v>686.8</v>
      </c>
      <c r="AD1294" s="55" t="n">
        <f aca="false">(ROUND(AC1294-AC1285,1)/AC1285)</f>
        <v>0.150418760469012</v>
      </c>
      <c r="AE1294" s="46"/>
      <c r="AF1294" s="47"/>
      <c r="AH1294" s="3"/>
    </row>
    <row r="1295" customFormat="false" ht="15" hidden="false" customHeight="false" outlineLevel="0" collapsed="false">
      <c r="A1295" s="48" t="s">
        <v>38</v>
      </c>
      <c r="B1295" s="49"/>
      <c r="C1295" s="50" t="s">
        <v>14</v>
      </c>
      <c r="D1295" s="51" t="n">
        <v>164</v>
      </c>
      <c r="E1295" s="51" t="n">
        <v>0</v>
      </c>
      <c r="F1295" s="51" t="n">
        <v>0</v>
      </c>
      <c r="G1295" s="51" t="n">
        <v>0</v>
      </c>
      <c r="H1295" s="51" t="n">
        <v>0</v>
      </c>
      <c r="I1295" s="52" t="n">
        <v>70</v>
      </c>
      <c r="J1295" s="52" t="n">
        <v>20</v>
      </c>
      <c r="K1295" s="52" t="n">
        <v>0</v>
      </c>
      <c r="L1295" s="52" t="n">
        <v>0</v>
      </c>
      <c r="M1295" s="52" t="n">
        <v>75</v>
      </c>
      <c r="N1295" s="53" t="n">
        <f aca="false">D1295*$D$13</f>
        <v>205</v>
      </c>
      <c r="O1295" s="53" t="n">
        <f aca="false">E1295*$E$13</f>
        <v>0</v>
      </c>
      <c r="P1295" s="53" t="n">
        <f aca="false">F1295*$F$13</f>
        <v>0</v>
      </c>
      <c r="Q1295" s="53" t="n">
        <f aca="false">G1295*$G$13</f>
        <v>0</v>
      </c>
      <c r="R1295" s="53" t="n">
        <f aca="false">H1295*$H$13</f>
        <v>0</v>
      </c>
      <c r="S1295" s="53" t="n">
        <f aca="false">(N1295/100)*(I1295*$I$13)+(N1295/100)*(J1295*$J$13)+(N1295/100)*(M1295*$M$13)</f>
        <v>492</v>
      </c>
      <c r="T1295" s="53" t="n">
        <f aca="false">(O1295/100)*(K1295*$K$13)+(O1295/100)*(M1295*$M$13)</f>
        <v>0</v>
      </c>
      <c r="U1295" s="53" t="n">
        <f aca="false">(P1295/100)*(K1295*$K$13)+(P1295/100)*(L1295*$L$13)+(P1295/100)*(M1295*$M$13)</f>
        <v>0</v>
      </c>
      <c r="V1295" s="53" t="n">
        <f aca="false">(Q1295/100)*(L1295*$L$13)+(Q1295/100)*(M1295*$M$13)</f>
        <v>0</v>
      </c>
      <c r="W1295" s="53" t="n">
        <f aca="false">(R1295/100)*(K1295*$K$13)+(R1295/100)*(L1295*$L$13)+(R1295/100)*(M1295*$M$13)</f>
        <v>0</v>
      </c>
      <c r="X1295" s="53" t="n">
        <f aca="false">N1295+S1295</f>
        <v>697</v>
      </c>
      <c r="Y1295" s="53" t="n">
        <f aca="false">O1295+T1295</f>
        <v>0</v>
      </c>
      <c r="Z1295" s="53" t="n">
        <f aca="false">P1295+U1295</f>
        <v>0</v>
      </c>
      <c r="AA1295" s="53" t="n">
        <f aca="false">Q1295+V1295</f>
        <v>0</v>
      </c>
      <c r="AB1295" s="53" t="n">
        <f aca="false">R1295+W1295</f>
        <v>0</v>
      </c>
      <c r="AC1295" s="54" t="n">
        <f aca="false">ROUND(X1295+Y1295+Z1295+AA1295+AB1295,1)</f>
        <v>697</v>
      </c>
      <c r="AD1295" s="55" t="n">
        <f aca="false">(ROUND(AC1295-AC1285,1)/AC1285)</f>
        <v>0.16750418760469</v>
      </c>
      <c r="AE1295" s="46"/>
      <c r="AF1295" s="47"/>
      <c r="AH1295" s="3"/>
    </row>
    <row r="1296" customFormat="false" ht="15" hidden="false" customHeight="false" outlineLevel="0" collapsed="false">
      <c r="A1296" s="48" t="s">
        <v>39</v>
      </c>
      <c r="B1296" s="49"/>
      <c r="C1296" s="50" t="s">
        <v>15</v>
      </c>
      <c r="D1296" s="51" t="n">
        <v>164</v>
      </c>
      <c r="E1296" s="51" t="n">
        <v>0</v>
      </c>
      <c r="F1296" s="51" t="n">
        <v>0</v>
      </c>
      <c r="G1296" s="51" t="n">
        <v>0</v>
      </c>
      <c r="H1296" s="51" t="n">
        <v>0</v>
      </c>
      <c r="I1296" s="52" t="n">
        <v>70</v>
      </c>
      <c r="J1296" s="52" t="n">
        <v>20</v>
      </c>
      <c r="K1296" s="52" t="n">
        <v>75</v>
      </c>
      <c r="L1296" s="52" t="n">
        <v>0</v>
      </c>
      <c r="M1296" s="52" t="n">
        <v>0</v>
      </c>
      <c r="N1296" s="53" t="n">
        <f aca="false">D1296*$D$14</f>
        <v>205</v>
      </c>
      <c r="O1296" s="53" t="n">
        <f aca="false">E1296*$E$14</f>
        <v>0</v>
      </c>
      <c r="P1296" s="53" t="n">
        <f aca="false">F1296*$F$14</f>
        <v>0</v>
      </c>
      <c r="Q1296" s="53" t="n">
        <f aca="false">G1296*$G$14</f>
        <v>0</v>
      </c>
      <c r="R1296" s="53" t="n">
        <f aca="false">H1296*$H$14</f>
        <v>0</v>
      </c>
      <c r="S1296" s="53" t="n">
        <f aca="false">(N1296/100)*(I1296*$I$14)+(N1296/100)*(J1296*$J$14)+(N1296/100)*(K1296*$K$14)</f>
        <v>492</v>
      </c>
      <c r="T1296" s="53" t="n">
        <f aca="false">(O1296/100)*(K1296*$K$14)</f>
        <v>0</v>
      </c>
      <c r="U1296" s="53" t="n">
        <f aca="false">(P1296/100)*(K1296*$K$14)+(P1296/100)*(L1296*$L$14)</f>
        <v>0</v>
      </c>
      <c r="V1296" s="53" t="n">
        <f aca="false">(Q1296/100)*(L1296*$L$14)</f>
        <v>0</v>
      </c>
      <c r="W1296" s="53" t="n">
        <f aca="false">(R1296/100)*(K1296*$L$14)+(R1296/100)*(L1296*$M$14)</f>
        <v>0</v>
      </c>
      <c r="X1296" s="53" t="n">
        <f aca="false">N1296+S1296</f>
        <v>697</v>
      </c>
      <c r="Y1296" s="53" t="n">
        <f aca="false">O1296+T1296</f>
        <v>0</v>
      </c>
      <c r="Z1296" s="53" t="n">
        <f aca="false">P1296+U1296</f>
        <v>0</v>
      </c>
      <c r="AA1296" s="53" t="n">
        <f aca="false">Q1296+V1296</f>
        <v>0</v>
      </c>
      <c r="AB1296" s="53" t="n">
        <f aca="false">R1296+W1296</f>
        <v>0</v>
      </c>
      <c r="AC1296" s="54" t="n">
        <f aca="false">ROUND(X1296+Y1296+Z1296+AA1296+AB1296,1)</f>
        <v>697</v>
      </c>
      <c r="AD1296" s="55" t="n">
        <f aca="false">(ROUND(AC1296-AC1285,1)/AC1285)</f>
        <v>0.16750418760469</v>
      </c>
      <c r="AE1296" s="46"/>
      <c r="AF1296" s="15"/>
      <c r="AH1296" s="3"/>
    </row>
    <row r="1297" customFormat="false" ht="15" hidden="false" customHeight="false" outlineLevel="0" collapsed="false">
      <c r="A1297" s="48"/>
      <c r="B1297" s="49"/>
      <c r="C1297" s="50" t="s">
        <v>16</v>
      </c>
      <c r="D1297" s="51" t="n">
        <v>164</v>
      </c>
      <c r="E1297" s="51" t="n">
        <v>0</v>
      </c>
      <c r="F1297" s="51" t="n">
        <v>0</v>
      </c>
      <c r="G1297" s="51" t="n">
        <v>0</v>
      </c>
      <c r="H1297" s="51" t="n">
        <v>0</v>
      </c>
      <c r="I1297" s="52" t="n">
        <v>70</v>
      </c>
      <c r="J1297" s="52" t="n">
        <v>20</v>
      </c>
      <c r="K1297" s="52" t="n">
        <v>0</v>
      </c>
      <c r="L1297" s="52" t="n">
        <v>75</v>
      </c>
      <c r="M1297" s="52" t="n">
        <v>0</v>
      </c>
      <c r="N1297" s="53" t="n">
        <f aca="false">D1297*$D$15</f>
        <v>205</v>
      </c>
      <c r="O1297" s="53" t="n">
        <f aca="false">E1297*$E$15</f>
        <v>0</v>
      </c>
      <c r="P1297" s="53" t="n">
        <f aca="false">F1297*$F$15</f>
        <v>0</v>
      </c>
      <c r="Q1297" s="53" t="n">
        <f aca="false">G1297*$G$15</f>
        <v>0</v>
      </c>
      <c r="R1297" s="53" t="n">
        <f aca="false">H1297*$H$15</f>
        <v>0</v>
      </c>
      <c r="S1297" s="53" t="n">
        <f aca="false">(N1297/100)*(I1297*$I$15)+(N1297/100)*(J1297*$J$15)+(N1297/100)*(L1297*$L$15)</f>
        <v>492</v>
      </c>
      <c r="T1297" s="53" t="n">
        <f aca="false">(O1297/100)*(K1297*$K$15)</f>
        <v>0</v>
      </c>
      <c r="U1297" s="53" t="n">
        <f aca="false">(P1297/100)*(K1297*$K$15)+(P1297/100)*(L1297*$L$15)</f>
        <v>0</v>
      </c>
      <c r="V1297" s="53" t="n">
        <f aca="false">(Q1297/100)*(L1297*$L$15)</f>
        <v>0</v>
      </c>
      <c r="W1297" s="53" t="n">
        <f aca="false">(R1297/100)*(K1297*$K$15)+(R1297/100)*(L1297*$L$15)</f>
        <v>0</v>
      </c>
      <c r="X1297" s="53" t="n">
        <f aca="false">N1297+S1297</f>
        <v>697</v>
      </c>
      <c r="Y1297" s="53" t="n">
        <f aca="false">O1297+T1297</f>
        <v>0</v>
      </c>
      <c r="Z1297" s="53" t="n">
        <f aca="false">P1297+U1297</f>
        <v>0</v>
      </c>
      <c r="AA1297" s="53" t="n">
        <f aca="false">Q1297+V1297</f>
        <v>0</v>
      </c>
      <c r="AB1297" s="53" t="n">
        <f aca="false">R1297+W1297</f>
        <v>0</v>
      </c>
      <c r="AC1297" s="54" t="n">
        <f aca="false">ROUND(X1297+Y1297+Z1297+AA1297+AB1297,1)</f>
        <v>697</v>
      </c>
      <c r="AD1297" s="55" t="n">
        <f aca="false">(ROUND(AC1297-AC1285,1)/AC1285)</f>
        <v>0.16750418760469</v>
      </c>
      <c r="AE1297" s="46"/>
      <c r="AF1297" s="47"/>
      <c r="AH1297" s="3"/>
    </row>
    <row r="1298" customFormat="false" ht="15" hidden="false" customHeight="false" outlineLevel="0" collapsed="false">
      <c r="A1298" s="48"/>
      <c r="B1298" s="49"/>
      <c r="C1298" s="50" t="s">
        <v>17</v>
      </c>
      <c r="D1298" s="51" t="n">
        <v>164</v>
      </c>
      <c r="E1298" s="51" t="n">
        <v>0</v>
      </c>
      <c r="F1298" s="51" t="n">
        <v>0</v>
      </c>
      <c r="G1298" s="51" t="n">
        <v>0</v>
      </c>
      <c r="H1298" s="51" t="n">
        <v>0</v>
      </c>
      <c r="I1298" s="52" t="n">
        <v>70</v>
      </c>
      <c r="J1298" s="52" t="n">
        <v>60</v>
      </c>
      <c r="K1298" s="52" t="n">
        <v>0</v>
      </c>
      <c r="L1298" s="52" t="n">
        <v>0</v>
      </c>
      <c r="M1298" s="52" t="n">
        <v>0</v>
      </c>
      <c r="N1298" s="53" t="n">
        <f aca="false">D1298*$D$16</f>
        <v>205</v>
      </c>
      <c r="O1298" s="53" t="n">
        <f aca="false">E1298*$E$16</f>
        <v>0</v>
      </c>
      <c r="P1298" s="53" t="n">
        <f aca="false">F1298*$F$16</f>
        <v>0</v>
      </c>
      <c r="Q1298" s="53" t="n">
        <f aca="false">G1298*$G$16</f>
        <v>0</v>
      </c>
      <c r="R1298" s="53" t="n">
        <f aca="false">H1298*$H$16</f>
        <v>0</v>
      </c>
      <c r="S1298" s="53" t="n">
        <f aca="false">(N1298/100)*(I1298*$I$16)+(N1298/100)*(J1298*$J$16)</f>
        <v>451</v>
      </c>
      <c r="T1298" s="53" t="n">
        <f aca="false">(O1298/100)*(K1298*$K$16)</f>
        <v>0</v>
      </c>
      <c r="U1298" s="53" t="n">
        <f aca="false">(P1298/100)*(K1298*$K$16)+(P1298/100)*(L1298*$L$16)</f>
        <v>0</v>
      </c>
      <c r="V1298" s="53" t="n">
        <f aca="false">(Q1298/100)*(L1298*$L$16)</f>
        <v>0</v>
      </c>
      <c r="W1298" s="53" t="n">
        <f aca="false">(R1298/100)*(K1298*$K$16)+(R1298/100)*(L1298*$L$16)</f>
        <v>0</v>
      </c>
      <c r="X1298" s="53" t="n">
        <f aca="false">N1298+S1298</f>
        <v>656</v>
      </c>
      <c r="Y1298" s="53" t="n">
        <f aca="false">O1298+T1298</f>
        <v>0</v>
      </c>
      <c r="Z1298" s="53" t="n">
        <f aca="false">P1298+U1298</f>
        <v>0</v>
      </c>
      <c r="AA1298" s="53" t="n">
        <f aca="false">Q1298+V1298</f>
        <v>0</v>
      </c>
      <c r="AB1298" s="53" t="n">
        <f aca="false">R1298+W1298</f>
        <v>0</v>
      </c>
      <c r="AC1298" s="54" t="n">
        <f aca="false">ROUND(X1298+Y1298+Z1298+AA1298+AB1298,1)</f>
        <v>656</v>
      </c>
      <c r="AD1298" s="55" t="n">
        <f aca="false">(ROUND(AC1298-AC1285,1)/AC1285)</f>
        <v>0.0988274706867672</v>
      </c>
      <c r="AE1298" s="46" t="s">
        <v>28</v>
      </c>
      <c r="AF1298" s="47"/>
      <c r="AH1298" s="3"/>
    </row>
    <row r="1299" customFormat="false" ht="15" hidden="false" customHeight="false" outlineLevel="0" collapsed="false">
      <c r="A1299" s="48"/>
      <c r="B1299" s="49"/>
      <c r="C1299" s="50" t="s">
        <v>18</v>
      </c>
      <c r="D1299" s="51" t="n">
        <v>164</v>
      </c>
      <c r="E1299" s="51" t="n">
        <v>0</v>
      </c>
      <c r="F1299" s="51" t="n">
        <v>0</v>
      </c>
      <c r="G1299" s="51" t="n">
        <v>0</v>
      </c>
      <c r="H1299" s="51" t="n">
        <v>0</v>
      </c>
      <c r="I1299" s="52" t="n">
        <v>95</v>
      </c>
      <c r="J1299" s="52" t="n">
        <v>20</v>
      </c>
      <c r="K1299" s="52" t="n">
        <v>0</v>
      </c>
      <c r="L1299" s="52" t="n">
        <v>0</v>
      </c>
      <c r="M1299" s="52" t="n">
        <v>0</v>
      </c>
      <c r="N1299" s="53" t="n">
        <f aca="false">D1299*$D$17</f>
        <v>205</v>
      </c>
      <c r="O1299" s="53" t="n">
        <f aca="false">E1299*$E$17</f>
        <v>0</v>
      </c>
      <c r="P1299" s="53" t="n">
        <f aca="false">F1299*$F$17</f>
        <v>0</v>
      </c>
      <c r="Q1299" s="53" t="n">
        <f aca="false">G1299*$G$17</f>
        <v>0</v>
      </c>
      <c r="R1299" s="53" t="n">
        <f aca="false">H1299*$H$17</f>
        <v>0</v>
      </c>
      <c r="S1299" s="53" t="n">
        <f aca="false">(N1299/100)*(I1299*$I$17)+(N1299/100)*(J1299*$J$17)</f>
        <v>527.875</v>
      </c>
      <c r="T1299" s="53" t="n">
        <f aca="false">(O1299/100)*(K1299*$K$17)</f>
        <v>0</v>
      </c>
      <c r="U1299" s="53" t="n">
        <f aca="false">(P1299/100)*(K1299*$K$17)+(P1299/100)*(L1299*$L$17)</f>
        <v>0</v>
      </c>
      <c r="V1299" s="53" t="n">
        <f aca="false">(Q1299/100)*(L1299*$L$17)</f>
        <v>0</v>
      </c>
      <c r="W1299" s="53" t="n">
        <f aca="false">(R1299/100)*(K1299*$K$17)+(R1299/100)*(L1299*$L$17)</f>
        <v>0</v>
      </c>
      <c r="X1299" s="53" t="n">
        <f aca="false">N1299+S1299</f>
        <v>732.875</v>
      </c>
      <c r="Y1299" s="53" t="n">
        <f aca="false">O1299+T1299</f>
        <v>0</v>
      </c>
      <c r="Z1299" s="53" t="n">
        <f aca="false">P1299+U1299</f>
        <v>0</v>
      </c>
      <c r="AA1299" s="53" t="n">
        <f aca="false">Q1299+V1299</f>
        <v>0</v>
      </c>
      <c r="AB1299" s="53" t="n">
        <f aca="false">R1299+W1299</f>
        <v>0</v>
      </c>
      <c r="AC1299" s="54" t="n">
        <f aca="false">ROUND(X1299+Y1299+Z1299+AA1299+AB1299,1)</f>
        <v>732.9</v>
      </c>
      <c r="AD1299" s="55" t="n">
        <f aca="false">(ROUND(AC1299-AC1285,1)/AC1285)</f>
        <v>0.227638190954774</v>
      </c>
      <c r="AE1299" s="46"/>
      <c r="AF1299" s="47"/>
      <c r="AH1299" s="3"/>
    </row>
    <row r="1300" customFormat="false" ht="15" hidden="false" customHeight="false" outlineLevel="0" collapsed="false">
      <c r="A1300" s="56" t="s">
        <v>19</v>
      </c>
      <c r="B1300" s="57" t="s">
        <v>132</v>
      </c>
      <c r="C1300" s="40" t="s">
        <v>4</v>
      </c>
      <c r="D1300" s="41" t="n">
        <v>170</v>
      </c>
      <c r="E1300" s="41" t="n">
        <v>0</v>
      </c>
      <c r="F1300" s="41" t="n">
        <v>0</v>
      </c>
      <c r="G1300" s="41" t="n">
        <v>0</v>
      </c>
      <c r="H1300" s="41" t="n">
        <v>0</v>
      </c>
      <c r="I1300" s="42" t="n">
        <v>80</v>
      </c>
      <c r="J1300" s="42" t="n">
        <v>0</v>
      </c>
      <c r="K1300" s="42" t="n">
        <v>0</v>
      </c>
      <c r="L1300" s="42" t="n">
        <v>0</v>
      </c>
      <c r="M1300" s="42" t="n">
        <v>0</v>
      </c>
      <c r="N1300" s="43" t="n">
        <f aca="false">D1300*$D$3</f>
        <v>221</v>
      </c>
      <c r="O1300" s="43" t="n">
        <f aca="false">E1300*$E$3</f>
        <v>0</v>
      </c>
      <c r="P1300" s="43" t="n">
        <f aca="false">F1300*$F$3</f>
        <v>0</v>
      </c>
      <c r="Q1300" s="43" t="n">
        <f aca="false">G1300*$G$3</f>
        <v>0</v>
      </c>
      <c r="R1300" s="43" t="n">
        <f aca="false">H1300*$H$3</f>
        <v>0</v>
      </c>
      <c r="S1300" s="43" t="n">
        <f aca="false">(N1300/100)*(I1300*$I$3)+(N1300/100)*(J1300*$J$3)</f>
        <v>353.6</v>
      </c>
      <c r="T1300" s="43" t="n">
        <f aca="false">(O1300/100)*(K1300*$K$3)</f>
        <v>0</v>
      </c>
      <c r="U1300" s="43" t="n">
        <f aca="false">(P1300/100)*(K1300*$K$3)+(P1300/100)*(L1300*$L$3)</f>
        <v>0</v>
      </c>
      <c r="V1300" s="43" t="n">
        <f aca="false">(Q1300/100)*(L1300*$L$3)</f>
        <v>0</v>
      </c>
      <c r="W1300" s="43" t="n">
        <f aca="false">(R1300/100)*(K1300*$K$3)+(R1300/100)*(L1300*$L$3)</f>
        <v>0</v>
      </c>
      <c r="X1300" s="43" t="n">
        <f aca="false">N1300+S1300</f>
        <v>574.6</v>
      </c>
      <c r="Y1300" s="43" t="n">
        <f aca="false">O1300+T1300</f>
        <v>0</v>
      </c>
      <c r="Z1300" s="43" t="n">
        <f aca="false">P1300+U1300</f>
        <v>0</v>
      </c>
      <c r="AA1300" s="43" t="n">
        <f aca="false">Q1300+V1300</f>
        <v>0</v>
      </c>
      <c r="AB1300" s="43" t="n">
        <f aca="false">R1300+W1300</f>
        <v>0</v>
      </c>
      <c r="AC1300" s="44" t="n">
        <f aca="false">ROUND(X1300+Y1300+Z1300+AA1300+AB1300,1)</f>
        <v>574.6</v>
      </c>
      <c r="AD1300" s="45" t="n">
        <v>0</v>
      </c>
      <c r="AE1300" s="46"/>
      <c r="AF1300" s="47"/>
      <c r="AH1300" s="3"/>
    </row>
    <row r="1301" customFormat="false" ht="15" hidden="false" customHeight="false" outlineLevel="0" collapsed="false">
      <c r="A1301" s="48" t="s">
        <v>29</v>
      </c>
      <c r="B1301" s="58" t="n">
        <v>30</v>
      </c>
      <c r="C1301" s="50" t="s">
        <v>5</v>
      </c>
      <c r="D1301" s="51" t="n">
        <v>170</v>
      </c>
      <c r="E1301" s="51" t="n">
        <v>0</v>
      </c>
      <c r="F1301" s="51" t="n">
        <v>0</v>
      </c>
      <c r="G1301" s="51" t="n">
        <v>0</v>
      </c>
      <c r="H1301" s="51" t="n">
        <v>0</v>
      </c>
      <c r="I1301" s="52" t="n">
        <v>90</v>
      </c>
      <c r="J1301" s="52" t="n">
        <v>10</v>
      </c>
      <c r="K1301" s="52" t="n">
        <v>0</v>
      </c>
      <c r="L1301" s="52" t="n">
        <v>0</v>
      </c>
      <c r="M1301" s="52" t="n">
        <v>0</v>
      </c>
      <c r="N1301" s="53" t="n">
        <f aca="false">D1301*$D$4</f>
        <v>212.5</v>
      </c>
      <c r="O1301" s="53" t="n">
        <f aca="false">E1301*$E$4</f>
        <v>0</v>
      </c>
      <c r="P1301" s="53" t="n">
        <f aca="false">F1301*$F$4</f>
        <v>0</v>
      </c>
      <c r="Q1301" s="53" t="n">
        <f aca="false">G1301*$G$4</f>
        <v>0</v>
      </c>
      <c r="R1301" s="53" t="n">
        <f aca="false">H1301*$H$4</f>
        <v>0</v>
      </c>
      <c r="S1301" s="53" t="n">
        <f aca="false">(N1301/100)*(I1301*$I$4)+(N1301/100)*(J1301*$J$4)</f>
        <v>425</v>
      </c>
      <c r="T1301" s="53" t="n">
        <f aca="false">(O1301/100)*(K1301*$K$4)</f>
        <v>0</v>
      </c>
      <c r="U1301" s="53" t="n">
        <f aca="false">(P1301/100)*(K1301*$K$4)+(P1301/100)*(L1301*$L$4)</f>
        <v>0</v>
      </c>
      <c r="V1301" s="53" t="n">
        <f aca="false">(Q1301/100)*(L1301*$L$4)</f>
        <v>0</v>
      </c>
      <c r="W1301" s="53" t="n">
        <f aca="false">(R1301/100)*(K1301*$K$4)+(R1301/100)*(L1301*$L$4)</f>
        <v>0</v>
      </c>
      <c r="X1301" s="53" t="n">
        <f aca="false">N1301+S1301</f>
        <v>637.5</v>
      </c>
      <c r="Y1301" s="53" t="n">
        <f aca="false">O1301+T1301</f>
        <v>0</v>
      </c>
      <c r="Z1301" s="53" t="n">
        <f aca="false">P1301+U1301</f>
        <v>0</v>
      </c>
      <c r="AA1301" s="53" t="n">
        <f aca="false">Q1301+V1301</f>
        <v>0</v>
      </c>
      <c r="AB1301" s="53" t="n">
        <f aca="false">R1301+W1301</f>
        <v>0</v>
      </c>
      <c r="AC1301" s="54" t="n">
        <f aca="false">ROUND(X1301+Y1301+Z1301+AA1301+AB1301,1)</f>
        <v>637.5</v>
      </c>
      <c r="AD1301" s="55" t="n">
        <f aca="false">(ROUND(AC1301-AC1300,1)/AC1300)</f>
        <v>0.109467455621302</v>
      </c>
      <c r="AE1301" s="46"/>
      <c r="AF1301" s="47"/>
      <c r="AH1301" s="3"/>
    </row>
    <row r="1302" customFormat="false" ht="15" hidden="false" customHeight="false" outlineLevel="0" collapsed="false">
      <c r="A1302" s="48" t="s">
        <v>30</v>
      </c>
      <c r="B1302" s="58" t="n">
        <v>0</v>
      </c>
      <c r="C1302" s="50" t="s">
        <v>6</v>
      </c>
      <c r="D1302" s="51" t="n">
        <v>170</v>
      </c>
      <c r="E1302" s="51" t="n">
        <v>0</v>
      </c>
      <c r="F1302" s="51" t="n">
        <v>0</v>
      </c>
      <c r="G1302" s="51" t="n">
        <v>0</v>
      </c>
      <c r="H1302" s="51" t="n">
        <v>0</v>
      </c>
      <c r="I1302" s="52" t="n">
        <v>80</v>
      </c>
      <c r="J1302" s="52" t="n">
        <v>0</v>
      </c>
      <c r="K1302" s="52" t="n">
        <v>0</v>
      </c>
      <c r="L1302" s="52" t="n">
        <v>0</v>
      </c>
      <c r="M1302" s="52" t="n">
        <v>0</v>
      </c>
      <c r="N1302" s="53" t="n">
        <f aca="false">D1302*$D$5</f>
        <v>221</v>
      </c>
      <c r="O1302" s="53" t="n">
        <f aca="false">E1302*$E$5</f>
        <v>0</v>
      </c>
      <c r="P1302" s="53" t="n">
        <f aca="false">F1302*$F$5</f>
        <v>0</v>
      </c>
      <c r="Q1302" s="53" t="n">
        <f aca="false">G1302*$G$5</f>
        <v>0</v>
      </c>
      <c r="R1302" s="53" t="n">
        <f aca="false">H1302*$H$5</f>
        <v>0</v>
      </c>
      <c r="S1302" s="53" t="n">
        <f aca="false">(N1302/100)*(I1302*$I$5)+(N1302/100)*(J1302*$J$5)</f>
        <v>353.6</v>
      </c>
      <c r="T1302" s="53" t="n">
        <f aca="false">(O1302/100)*(K1302*$K$5)</f>
        <v>0</v>
      </c>
      <c r="U1302" s="53" t="n">
        <f aca="false">(P1302/100)*(K1302*$K$5)+(P1302/100)*(L1302*$L$5)</f>
        <v>0</v>
      </c>
      <c r="V1302" s="53" t="n">
        <f aca="false">(Q1302/100)*(L1302*$L$5)</f>
        <v>0</v>
      </c>
      <c r="W1302" s="53" t="n">
        <f aca="false">(R1302/100)*(K1302*$K$5)+(R1302/100)*(L1302*$L$5)</f>
        <v>0</v>
      </c>
      <c r="X1302" s="53" t="n">
        <f aca="false">N1302+S1302</f>
        <v>574.6</v>
      </c>
      <c r="Y1302" s="53" t="n">
        <f aca="false">O1302+T1302</f>
        <v>0</v>
      </c>
      <c r="Z1302" s="53" t="n">
        <f aca="false">P1302+U1302</f>
        <v>0</v>
      </c>
      <c r="AA1302" s="53" t="n">
        <f aca="false">Q1302+V1302</f>
        <v>0</v>
      </c>
      <c r="AB1302" s="53" t="n">
        <f aca="false">R1302+W1302</f>
        <v>0</v>
      </c>
      <c r="AC1302" s="54" t="n">
        <f aca="false">ROUND(X1302+Y1302+Z1302+AA1302+AB1302,1)</f>
        <v>574.6</v>
      </c>
      <c r="AD1302" s="55" t="n">
        <f aca="false">(ROUND(AC1302-AC1300,1)/AC1300)</f>
        <v>0</v>
      </c>
      <c r="AE1302" s="46"/>
      <c r="AF1302" s="47"/>
      <c r="AH1302" s="3"/>
    </row>
    <row r="1303" customFormat="false" ht="15" hidden="false" customHeight="false" outlineLevel="0" collapsed="false">
      <c r="A1303" s="48" t="s">
        <v>31</v>
      </c>
      <c r="B1303" s="58" t="n">
        <v>0</v>
      </c>
      <c r="C1303" s="50" t="s">
        <v>7</v>
      </c>
      <c r="D1303" s="51" t="n">
        <v>170</v>
      </c>
      <c r="E1303" s="51" t="n">
        <v>0</v>
      </c>
      <c r="F1303" s="51" t="n">
        <v>0</v>
      </c>
      <c r="G1303" s="51" t="n">
        <v>0</v>
      </c>
      <c r="H1303" s="51" t="n">
        <v>0</v>
      </c>
      <c r="I1303" s="52" t="n">
        <v>80</v>
      </c>
      <c r="J1303" s="52" t="n">
        <v>0</v>
      </c>
      <c r="K1303" s="52" t="n">
        <v>0</v>
      </c>
      <c r="L1303" s="52" t="n">
        <v>0</v>
      </c>
      <c r="M1303" s="52" t="n">
        <v>0</v>
      </c>
      <c r="N1303" s="53" t="n">
        <f aca="false">D1303*$D$6</f>
        <v>221</v>
      </c>
      <c r="O1303" s="53" t="n">
        <f aca="false">E1303*$E$6</f>
        <v>0</v>
      </c>
      <c r="P1303" s="53" t="n">
        <f aca="false">F1303*$F$6</f>
        <v>0</v>
      </c>
      <c r="Q1303" s="53" t="n">
        <f aca="false">G1303*$G$6</f>
        <v>0</v>
      </c>
      <c r="R1303" s="53" t="n">
        <f aca="false">H1303*$H$6</f>
        <v>0</v>
      </c>
      <c r="S1303" s="53" t="n">
        <f aca="false">(N1303/100)*(I1303*$I$6)+(N1303/100)*(J1303*$J$6)</f>
        <v>353.6</v>
      </c>
      <c r="T1303" s="53" t="n">
        <f aca="false">(O1303/100)*(K1303*$K$6)</f>
        <v>0</v>
      </c>
      <c r="U1303" s="53" t="n">
        <f aca="false">(P1303/100)*(K1303*$K$6)+(P1303/100)*(L1303*$L$6)</f>
        <v>0</v>
      </c>
      <c r="V1303" s="53" t="n">
        <f aca="false">(Q1303/100)*(L1303*$L$6)</f>
        <v>0</v>
      </c>
      <c r="W1303" s="53" t="n">
        <f aca="false">(R1303/100)*(K1303*$K$6)+(R1303/100)*(L1303*$L$6)</f>
        <v>0</v>
      </c>
      <c r="X1303" s="53" t="n">
        <f aca="false">N1303+S1303</f>
        <v>574.6</v>
      </c>
      <c r="Y1303" s="53" t="n">
        <f aca="false">O1303+T1303</f>
        <v>0</v>
      </c>
      <c r="Z1303" s="53" t="n">
        <f aca="false">P1303+U1303</f>
        <v>0</v>
      </c>
      <c r="AA1303" s="53" t="n">
        <f aca="false">Q1303+V1303</f>
        <v>0</v>
      </c>
      <c r="AB1303" s="53" t="n">
        <f aca="false">R1303+W1303</f>
        <v>0</v>
      </c>
      <c r="AC1303" s="54" t="n">
        <f aca="false">ROUND(X1303+Y1303+Z1303+AA1303+AB1303,1)</f>
        <v>574.6</v>
      </c>
      <c r="AD1303" s="55" t="n">
        <f aca="false">(ROUND(AC1303-AC1300,1)/AC1300)</f>
        <v>0</v>
      </c>
      <c r="AE1303" s="46"/>
      <c r="AF1303" s="47"/>
      <c r="AH1303" s="3"/>
    </row>
    <row r="1304" customFormat="false" ht="15" hidden="false" customHeight="false" outlineLevel="0" collapsed="false">
      <c r="A1304" s="48" t="s">
        <v>32</v>
      </c>
      <c r="B1304" s="58" t="n">
        <v>0</v>
      </c>
      <c r="C1304" s="50" t="s">
        <v>8</v>
      </c>
      <c r="D1304" s="51" t="n">
        <v>170</v>
      </c>
      <c r="E1304" s="51" t="n">
        <v>0</v>
      </c>
      <c r="F1304" s="51" t="n">
        <v>0</v>
      </c>
      <c r="G1304" s="51" t="n">
        <v>0</v>
      </c>
      <c r="H1304" s="51" t="n">
        <v>0</v>
      </c>
      <c r="I1304" s="52" t="n">
        <v>80</v>
      </c>
      <c r="J1304" s="52" t="n">
        <v>0</v>
      </c>
      <c r="K1304" s="52" t="n">
        <v>0</v>
      </c>
      <c r="L1304" s="52" t="n">
        <v>0</v>
      </c>
      <c r="M1304" s="52" t="n">
        <v>0</v>
      </c>
      <c r="N1304" s="53" t="n">
        <f aca="false">D1304*$D$7</f>
        <v>221</v>
      </c>
      <c r="O1304" s="53" t="n">
        <f aca="false">E1304*$E$7</f>
        <v>0</v>
      </c>
      <c r="P1304" s="53" t="n">
        <f aca="false">F1304*$F$7</f>
        <v>0</v>
      </c>
      <c r="Q1304" s="53" t="n">
        <f aca="false">G1304*$G$7</f>
        <v>0</v>
      </c>
      <c r="R1304" s="53" t="n">
        <f aca="false">H1304*$H$7</f>
        <v>0</v>
      </c>
      <c r="S1304" s="53" t="n">
        <f aca="false">(N1304/100)*(I1304*$I$7)+(N1304/100)*(J1304*$J$7)</f>
        <v>353.6</v>
      </c>
      <c r="T1304" s="53" t="n">
        <f aca="false">(O1304/100)*(K1304*$K$7)</f>
        <v>0</v>
      </c>
      <c r="U1304" s="53" t="n">
        <f aca="false">(P1304/100)*(K1304*$K$7)+(P1304/100)*(L1304*$L$7)</f>
        <v>0</v>
      </c>
      <c r="V1304" s="53" t="n">
        <f aca="false">(Q1304/100)*(L1304*$L$7)</f>
        <v>0</v>
      </c>
      <c r="W1304" s="53" t="n">
        <f aca="false">(R1304/100)*(K1304*$K$7)+(R1304/100)*(L1304*$L$7)</f>
        <v>0</v>
      </c>
      <c r="X1304" s="53" t="n">
        <f aca="false">N1304+S1304</f>
        <v>574.6</v>
      </c>
      <c r="Y1304" s="53" t="n">
        <f aca="false">O1304+T1304</f>
        <v>0</v>
      </c>
      <c r="Z1304" s="53" t="n">
        <f aca="false">P1304+U1304</f>
        <v>0</v>
      </c>
      <c r="AA1304" s="53" t="n">
        <f aca="false">Q1304+V1304</f>
        <v>0</v>
      </c>
      <c r="AB1304" s="53" t="n">
        <f aca="false">R1304+W1304</f>
        <v>0</v>
      </c>
      <c r="AC1304" s="54" t="n">
        <f aca="false">ROUND(X1304+Y1304+Z1304+AA1304+AB1304,1)</f>
        <v>574.6</v>
      </c>
      <c r="AD1304" s="55" t="n">
        <f aca="false">(ROUND(AC1304-AC1300,1)/AC1300)</f>
        <v>0</v>
      </c>
      <c r="AE1304" s="46"/>
      <c r="AF1304" s="47"/>
      <c r="AH1304" s="3"/>
    </row>
    <row r="1305" customFormat="false" ht="15" hidden="false" customHeight="false" outlineLevel="0" collapsed="false">
      <c r="A1305" s="48" t="s">
        <v>33</v>
      </c>
      <c r="B1305" s="58"/>
      <c r="C1305" s="50" t="s">
        <v>9</v>
      </c>
      <c r="D1305" s="51" t="n">
        <v>170</v>
      </c>
      <c r="E1305" s="51" t="n">
        <v>0</v>
      </c>
      <c r="F1305" s="51" t="n">
        <v>0</v>
      </c>
      <c r="G1305" s="51" t="n">
        <v>0</v>
      </c>
      <c r="H1305" s="51" t="n">
        <v>0</v>
      </c>
      <c r="I1305" s="52" t="n">
        <v>80</v>
      </c>
      <c r="J1305" s="52" t="n">
        <v>0</v>
      </c>
      <c r="K1305" s="52" t="n">
        <v>0</v>
      </c>
      <c r="L1305" s="52" t="n">
        <v>0</v>
      </c>
      <c r="M1305" s="52" t="n">
        <v>0</v>
      </c>
      <c r="N1305" s="53" t="n">
        <f aca="false">D1305*$D$8</f>
        <v>221</v>
      </c>
      <c r="O1305" s="53" t="n">
        <f aca="false">E1305*$E$8</f>
        <v>0</v>
      </c>
      <c r="P1305" s="53" t="n">
        <f aca="false">F1305*$F$8</f>
        <v>0</v>
      </c>
      <c r="Q1305" s="53" t="n">
        <f aca="false">G1305*$G$8</f>
        <v>0</v>
      </c>
      <c r="R1305" s="53" t="n">
        <f aca="false">H1305*$H$8</f>
        <v>0</v>
      </c>
      <c r="S1305" s="53" t="n">
        <f aca="false">(N1305/100)*(I1305*$I$8)+(N1305/100)*(J1305*$J$8)</f>
        <v>353.6</v>
      </c>
      <c r="T1305" s="53" t="n">
        <f aca="false">(O1305/100)*(K1305*$K$8)</f>
        <v>0</v>
      </c>
      <c r="U1305" s="53" t="n">
        <f aca="false">(P1305/100)*(K1305*$K$8)+(P1305/100)*(L1305*$L$8)</f>
        <v>0</v>
      </c>
      <c r="V1305" s="53" t="n">
        <f aca="false">(Q1305/100)*(L1305*$L$8)</f>
        <v>0</v>
      </c>
      <c r="W1305" s="53" t="n">
        <f aca="false">(R1305/100)*(K1305*$K$8)+(R1305/100)*(L1305*$L$8)</f>
        <v>0</v>
      </c>
      <c r="X1305" s="53" t="n">
        <f aca="false">N1305+S1305</f>
        <v>574.6</v>
      </c>
      <c r="Y1305" s="53" t="n">
        <f aca="false">O1305+T1305</f>
        <v>0</v>
      </c>
      <c r="Z1305" s="53" t="n">
        <f aca="false">P1305+U1305</f>
        <v>0</v>
      </c>
      <c r="AA1305" s="53" t="n">
        <f aca="false">Q1305+V1305</f>
        <v>0</v>
      </c>
      <c r="AB1305" s="53" t="n">
        <f aca="false">R1305+W1305</f>
        <v>0</v>
      </c>
      <c r="AC1305" s="54" t="n">
        <f aca="false">ROUND(X1305+Y1305+Z1305+AA1305+AB1305,1)</f>
        <v>574.6</v>
      </c>
      <c r="AD1305" s="55" t="n">
        <f aca="false">(ROUND(AC1305-AC1300,1)/AC1300)</f>
        <v>0</v>
      </c>
      <c r="AE1305" s="46"/>
      <c r="AF1305" s="47"/>
      <c r="AH1305" s="3"/>
    </row>
    <row r="1306" customFormat="false" ht="15" hidden="false" customHeight="false" outlineLevel="0" collapsed="false">
      <c r="A1306" s="48" t="s">
        <v>34</v>
      </c>
      <c r="B1306" s="58"/>
      <c r="C1306" s="50" t="s">
        <v>10</v>
      </c>
      <c r="D1306" s="51" t="n">
        <v>85</v>
      </c>
      <c r="E1306" s="51" t="n">
        <v>170</v>
      </c>
      <c r="F1306" s="51" t="n">
        <v>0</v>
      </c>
      <c r="G1306" s="51" t="n">
        <v>0</v>
      </c>
      <c r="H1306" s="51" t="n">
        <v>0</v>
      </c>
      <c r="I1306" s="52" t="n">
        <v>80</v>
      </c>
      <c r="J1306" s="52" t="n">
        <v>0</v>
      </c>
      <c r="K1306" s="52" t="n">
        <v>100</v>
      </c>
      <c r="L1306" s="52" t="n">
        <v>0</v>
      </c>
      <c r="M1306" s="52" t="n">
        <v>0</v>
      </c>
      <c r="N1306" s="53" t="n">
        <f aca="false">D1306*$D$9</f>
        <v>106.25</v>
      </c>
      <c r="O1306" s="53" t="n">
        <f aca="false">E1306*$E$9</f>
        <v>212.5</v>
      </c>
      <c r="P1306" s="53" t="n">
        <f aca="false">F1306*$F$9</f>
        <v>0</v>
      </c>
      <c r="Q1306" s="53" t="n">
        <f aca="false">G1306*$G$9</f>
        <v>0</v>
      </c>
      <c r="R1306" s="53" t="n">
        <f aca="false">H1306*$H$9</f>
        <v>0</v>
      </c>
      <c r="S1306" s="53" t="n">
        <f aca="false">(N1306/100)*(I1306*$I$9)+(N1306/100)*(J1306*$J$9)</f>
        <v>85</v>
      </c>
      <c r="T1306" s="53" t="n">
        <f aca="false">(O1306/100)*(K1306*$K$9)</f>
        <v>297.5</v>
      </c>
      <c r="U1306" s="53" t="n">
        <f aca="false">(P1306/100)*(K1306*$K$9)+(P1306/100)*(L1306*$L$9)</f>
        <v>0</v>
      </c>
      <c r="V1306" s="53" t="n">
        <f aca="false">(Q1306/100)*(L1306*$L$9)</f>
        <v>0</v>
      </c>
      <c r="W1306" s="53" t="n">
        <f aca="false">(R1306/100)*(K1306*$K$9)+(R1306/100)*(L1306*$L$9)</f>
        <v>0</v>
      </c>
      <c r="X1306" s="53" t="n">
        <f aca="false">N1306+S1306</f>
        <v>191.25</v>
      </c>
      <c r="Y1306" s="53" t="n">
        <f aca="false">O1306+T1306</f>
        <v>510</v>
      </c>
      <c r="Z1306" s="53" t="n">
        <f aca="false">P1306+U1306</f>
        <v>0</v>
      </c>
      <c r="AA1306" s="53" t="n">
        <f aca="false">Q1306+V1306</f>
        <v>0</v>
      </c>
      <c r="AB1306" s="53" t="n">
        <f aca="false">R1306+W1306</f>
        <v>0</v>
      </c>
      <c r="AC1306" s="54" t="n">
        <f aca="false">ROUND(X1306+Y1306+Z1306+AA1306+AB1306,1)</f>
        <v>701.3</v>
      </c>
      <c r="AD1306" s="55" t="n">
        <f aca="false">(ROUND(AC1306-AC1300,1)/AC1300)</f>
        <v>0.220501218238775</v>
      </c>
      <c r="AE1306" s="46"/>
      <c r="AF1306" s="47"/>
      <c r="AH1306" s="3"/>
    </row>
    <row r="1307" customFormat="false" ht="15" hidden="false" customHeight="false" outlineLevel="0" collapsed="false">
      <c r="A1307" s="48" t="s">
        <v>35</v>
      </c>
      <c r="B1307" s="58"/>
      <c r="C1307" s="50" t="s">
        <v>11</v>
      </c>
      <c r="D1307" s="51" t="n">
        <v>85</v>
      </c>
      <c r="E1307" s="51" t="n">
        <v>0</v>
      </c>
      <c r="F1307" s="51" t="n">
        <v>170</v>
      </c>
      <c r="G1307" s="51" t="n">
        <v>0</v>
      </c>
      <c r="H1307" s="51" t="n">
        <v>0</v>
      </c>
      <c r="I1307" s="52" t="n">
        <v>80</v>
      </c>
      <c r="J1307" s="52" t="n">
        <v>0</v>
      </c>
      <c r="K1307" s="52" t="n">
        <v>50</v>
      </c>
      <c r="L1307" s="52" t="n">
        <v>50</v>
      </c>
      <c r="M1307" s="52" t="n">
        <v>0</v>
      </c>
      <c r="N1307" s="53" t="n">
        <f aca="false">D1307*$D$10</f>
        <v>106.25</v>
      </c>
      <c r="O1307" s="53" t="n">
        <f aca="false">E1307*$E$10</f>
        <v>0</v>
      </c>
      <c r="P1307" s="53" t="n">
        <f aca="false">F1307*$F$10</f>
        <v>212.5</v>
      </c>
      <c r="Q1307" s="53" t="n">
        <f aca="false">G1307*$G$10</f>
        <v>0</v>
      </c>
      <c r="R1307" s="53" t="n">
        <f aca="false">H1307*$H$10</f>
        <v>0</v>
      </c>
      <c r="S1307" s="53" t="n">
        <f aca="false">(N1307/100)*(I1307*$I$10)+(N1307/100)*(J1307*$J$10)</f>
        <v>85</v>
      </c>
      <c r="T1307" s="53" t="n">
        <f aca="false">(O1307/100)*(K1307*$J$10)</f>
        <v>0</v>
      </c>
      <c r="U1307" s="53" t="n">
        <f aca="false">(P1307/100)*(K1307*$K$10)+(P1307/100)*(L1307*$L$10)</f>
        <v>297.5</v>
      </c>
      <c r="V1307" s="53" t="n">
        <f aca="false">(Q1307/100)*(L1307*$L$10)</f>
        <v>0</v>
      </c>
      <c r="W1307" s="53" t="n">
        <f aca="false">(R1307/100)*(K1307*$K$10)+(R1307/100)*(L1307*$L$10)</f>
        <v>0</v>
      </c>
      <c r="X1307" s="53" t="n">
        <f aca="false">N1307+S1307</f>
        <v>191.25</v>
      </c>
      <c r="Y1307" s="53" t="n">
        <f aca="false">O1307+T1307</f>
        <v>0</v>
      </c>
      <c r="Z1307" s="53" t="n">
        <f aca="false">P1307+U1307</f>
        <v>510</v>
      </c>
      <c r="AA1307" s="53" t="n">
        <f aca="false">Q1307+V1307</f>
        <v>0</v>
      </c>
      <c r="AB1307" s="53" t="n">
        <f aca="false">R1307+W1307</f>
        <v>0</v>
      </c>
      <c r="AC1307" s="54" t="n">
        <f aca="false">ROUND(X1307+Y1307+Z1307+AA1307+AB1307,1)</f>
        <v>701.3</v>
      </c>
      <c r="AD1307" s="55" t="n">
        <f aca="false">(ROUND(AC1307-AC1300,1)/AC1300)</f>
        <v>0.220501218238775</v>
      </c>
      <c r="AE1307" s="46"/>
      <c r="AF1307" s="47"/>
      <c r="AH1307" s="3"/>
    </row>
    <row r="1308" customFormat="false" ht="15" hidden="false" customHeight="false" outlineLevel="0" collapsed="false">
      <c r="A1308" s="48" t="s">
        <v>36</v>
      </c>
      <c r="B1308" s="58"/>
      <c r="C1308" s="50" t="s">
        <v>12</v>
      </c>
      <c r="D1308" s="51" t="n">
        <v>85</v>
      </c>
      <c r="E1308" s="51" t="n">
        <v>0</v>
      </c>
      <c r="F1308" s="51" t="n">
        <v>0</v>
      </c>
      <c r="G1308" s="51" t="n">
        <v>170</v>
      </c>
      <c r="H1308" s="51" t="n">
        <v>0</v>
      </c>
      <c r="I1308" s="52" t="n">
        <v>80</v>
      </c>
      <c r="J1308" s="52" t="n">
        <v>0</v>
      </c>
      <c r="K1308" s="52" t="n">
        <v>0</v>
      </c>
      <c r="L1308" s="52" t="n">
        <v>100</v>
      </c>
      <c r="M1308" s="52" t="n">
        <v>0</v>
      </c>
      <c r="N1308" s="53" t="n">
        <f aca="false">D1308*$D$11</f>
        <v>106.25</v>
      </c>
      <c r="O1308" s="53" t="n">
        <f aca="false">E1308*$E$11</f>
        <v>0</v>
      </c>
      <c r="P1308" s="53" t="n">
        <f aca="false">F1308*$F$11</f>
        <v>0</v>
      </c>
      <c r="Q1308" s="53" t="n">
        <f aca="false">G1308*$G$11</f>
        <v>212.5</v>
      </c>
      <c r="R1308" s="53" t="n">
        <f aca="false">H1308*$H$11</f>
        <v>0</v>
      </c>
      <c r="S1308" s="53" t="n">
        <f aca="false">(N1308/100)*(I1308*$I$11)+(N1308/100)*(J1308*$J$11)</f>
        <v>85</v>
      </c>
      <c r="T1308" s="53" t="n">
        <f aca="false">(O1308/100)*(K1308*$K$11)</f>
        <v>0</v>
      </c>
      <c r="U1308" s="53" t="n">
        <f aca="false">(P1308/100)*(K1308*$K$11)+(P1308/100)*(L1308*$L$11)</f>
        <v>0</v>
      </c>
      <c r="V1308" s="53" t="n">
        <f aca="false">(Q1308/100)*(L1308*$L$11)</f>
        <v>297.5</v>
      </c>
      <c r="W1308" s="53" t="n">
        <f aca="false">(R1308/100)*(K1308*$K$11)+(R1308/100)*(L1308*$L$11)</f>
        <v>0</v>
      </c>
      <c r="X1308" s="53" t="n">
        <f aca="false">N1308+S1308</f>
        <v>191.25</v>
      </c>
      <c r="Y1308" s="53" t="n">
        <f aca="false">O1308+T1308</f>
        <v>0</v>
      </c>
      <c r="Z1308" s="53" t="n">
        <f aca="false">P1308+U1308</f>
        <v>0</v>
      </c>
      <c r="AA1308" s="53" t="n">
        <f aca="false">Q1308+V1308</f>
        <v>510</v>
      </c>
      <c r="AB1308" s="53" t="n">
        <f aca="false">R1308+W1308</f>
        <v>0</v>
      </c>
      <c r="AC1308" s="54" t="n">
        <f aca="false">ROUND(X1308+Y1308+Z1308+AA1308+AB1308,1)</f>
        <v>701.3</v>
      </c>
      <c r="AD1308" s="55" t="n">
        <f aca="false">(ROUND(AC1308-AC1300,1)/AC1300)</f>
        <v>0.220501218238775</v>
      </c>
      <c r="AE1308" s="46"/>
      <c r="AF1308" s="47"/>
      <c r="AH1308" s="3"/>
    </row>
    <row r="1309" customFormat="false" ht="15" hidden="false" customHeight="false" outlineLevel="0" collapsed="false">
      <c r="A1309" s="48" t="s">
        <v>37</v>
      </c>
      <c r="B1309" s="58"/>
      <c r="C1309" s="50" t="s">
        <v>13</v>
      </c>
      <c r="D1309" s="51" t="n">
        <v>85</v>
      </c>
      <c r="E1309" s="51" t="n">
        <v>0</v>
      </c>
      <c r="F1309" s="51" t="n">
        <v>0</v>
      </c>
      <c r="G1309" s="51" t="n">
        <v>0</v>
      </c>
      <c r="H1309" s="51" t="n">
        <v>170</v>
      </c>
      <c r="I1309" s="52" t="n">
        <v>80</v>
      </c>
      <c r="J1309" s="52" t="n">
        <v>0</v>
      </c>
      <c r="K1309" s="52" t="n">
        <v>50</v>
      </c>
      <c r="L1309" s="52" t="n">
        <v>50</v>
      </c>
      <c r="M1309" s="52" t="n">
        <v>0</v>
      </c>
      <c r="N1309" s="53" t="n">
        <f aca="false">D1309*$D$12</f>
        <v>106.25</v>
      </c>
      <c r="O1309" s="53" t="n">
        <f aca="false">E1309*$E$12</f>
        <v>0</v>
      </c>
      <c r="P1309" s="53" t="n">
        <f aca="false">F1309*$F$12</f>
        <v>0</v>
      </c>
      <c r="Q1309" s="53" t="n">
        <f aca="false">G1309*$G$12</f>
        <v>0</v>
      </c>
      <c r="R1309" s="53" t="n">
        <f aca="false">H1309*$H$12</f>
        <v>212.5</v>
      </c>
      <c r="S1309" s="53" t="n">
        <f aca="false">(N1309/100)*(I1309*$I$12)+(N1309/100)*(J1309*$J$12)</f>
        <v>85</v>
      </c>
      <c r="T1309" s="53" t="n">
        <f aca="false">(O1309/100)*(K1309*$K$12)</f>
        <v>0</v>
      </c>
      <c r="U1309" s="53" t="n">
        <f aca="false">(P1309/100)*(K1309*$K$12)+(P1309/100)*(L1309*$L$12)</f>
        <v>0</v>
      </c>
      <c r="V1309" s="53" t="n">
        <f aca="false">(Q1309/100)*(L1309*$L$12)</f>
        <v>0</v>
      </c>
      <c r="W1309" s="53" t="n">
        <f aca="false">(R1309/100)*(K1309*$K$12)+(R1309/100)*(L1309*$L$12)</f>
        <v>297.5</v>
      </c>
      <c r="X1309" s="53" t="n">
        <f aca="false">N1309+S1309</f>
        <v>191.25</v>
      </c>
      <c r="Y1309" s="53" t="n">
        <f aca="false">O1309+T1309</f>
        <v>0</v>
      </c>
      <c r="Z1309" s="53" t="n">
        <f aca="false">P1309+U1309</f>
        <v>0</v>
      </c>
      <c r="AA1309" s="53" t="n">
        <f aca="false">Q1309+V1309</f>
        <v>0</v>
      </c>
      <c r="AB1309" s="53" t="n">
        <f aca="false">R1309+W1309</f>
        <v>510</v>
      </c>
      <c r="AC1309" s="54" t="n">
        <f aca="false">ROUND(X1309+Y1309+Z1309+AA1309+AB1309,1)</f>
        <v>701.3</v>
      </c>
      <c r="AD1309" s="55" t="n">
        <f aca="false">(ROUND(AC1309-AC1300,1)/AC1300)</f>
        <v>0.220501218238775</v>
      </c>
      <c r="AE1309" s="46"/>
      <c r="AF1309" s="47"/>
      <c r="AH1309" s="3"/>
    </row>
    <row r="1310" customFormat="false" ht="15" hidden="false" customHeight="false" outlineLevel="0" collapsed="false">
      <c r="A1310" s="48" t="s">
        <v>38</v>
      </c>
      <c r="B1310" s="58"/>
      <c r="C1310" s="50" t="s">
        <v>14</v>
      </c>
      <c r="D1310" s="51" t="n">
        <v>170</v>
      </c>
      <c r="E1310" s="51" t="n">
        <v>0</v>
      </c>
      <c r="F1310" s="51" t="n">
        <v>0</v>
      </c>
      <c r="G1310" s="51" t="n">
        <v>0</v>
      </c>
      <c r="H1310" s="51" t="n">
        <v>0</v>
      </c>
      <c r="I1310" s="52" t="n">
        <v>80</v>
      </c>
      <c r="J1310" s="52" t="n">
        <v>0</v>
      </c>
      <c r="K1310" s="52" t="n">
        <v>0</v>
      </c>
      <c r="L1310" s="52" t="n">
        <v>0</v>
      </c>
      <c r="M1310" s="52" t="n">
        <v>70</v>
      </c>
      <c r="N1310" s="53" t="n">
        <f aca="false">D1310*$D$13</f>
        <v>212.5</v>
      </c>
      <c r="O1310" s="53" t="n">
        <f aca="false">E1310*$E$13</f>
        <v>0</v>
      </c>
      <c r="P1310" s="53" t="n">
        <f aca="false">F1310*$F$13</f>
        <v>0</v>
      </c>
      <c r="Q1310" s="53" t="n">
        <f aca="false">G1310*$G$13</f>
        <v>0</v>
      </c>
      <c r="R1310" s="53" t="n">
        <f aca="false">H1310*$H$13</f>
        <v>0</v>
      </c>
      <c r="S1310" s="53" t="n">
        <f aca="false">(N1310/100)*(I1310*$I$13)+(N1310/100)*(J1310*$J$13)+(N1310/100)*(M1310*$M$13)</f>
        <v>467.5</v>
      </c>
      <c r="T1310" s="53" t="n">
        <f aca="false">(O1310/100)*(K1310*$K$13)+(O1310/100)*(M1310*$M$13)</f>
        <v>0</v>
      </c>
      <c r="U1310" s="53" t="n">
        <f aca="false">(P1310/100)*(K1310*$K$13)+(P1310/100)*(L1310*$L$13)+(P1310/100)*(M1310*$M$13)</f>
        <v>0</v>
      </c>
      <c r="V1310" s="53" t="n">
        <f aca="false">(Q1310/100)*(L1310*$L$13)+(Q1310/100)*(M1310*$M$13)</f>
        <v>0</v>
      </c>
      <c r="W1310" s="53" t="n">
        <f aca="false">(R1310/100)*(K1310*$K$13)+(R1310/100)*(L1310*$L$13)+(R1310/100)*(M1310*$M$13)</f>
        <v>0</v>
      </c>
      <c r="X1310" s="53" t="n">
        <f aca="false">N1310+S1310</f>
        <v>680</v>
      </c>
      <c r="Y1310" s="53" t="n">
        <f aca="false">O1310+T1310</f>
        <v>0</v>
      </c>
      <c r="Z1310" s="53" t="n">
        <f aca="false">P1310+U1310</f>
        <v>0</v>
      </c>
      <c r="AA1310" s="53" t="n">
        <f aca="false">Q1310+V1310</f>
        <v>0</v>
      </c>
      <c r="AB1310" s="53" t="n">
        <f aca="false">R1310+W1310</f>
        <v>0</v>
      </c>
      <c r="AC1310" s="54" t="n">
        <f aca="false">ROUND(X1310+Y1310+Z1310+AA1310+AB1310,1)</f>
        <v>680</v>
      </c>
      <c r="AD1310" s="55" t="n">
        <f aca="false">(ROUND(AC1310-AC1300,1)/AC1300)</f>
        <v>0.183431952662722</v>
      </c>
      <c r="AE1310" s="46"/>
      <c r="AF1310" s="47"/>
      <c r="AH1310" s="3"/>
    </row>
    <row r="1311" customFormat="false" ht="15" hidden="false" customHeight="false" outlineLevel="0" collapsed="false">
      <c r="A1311" s="48" t="s">
        <v>39</v>
      </c>
      <c r="B1311" s="58"/>
      <c r="C1311" s="50" t="s">
        <v>15</v>
      </c>
      <c r="D1311" s="51" t="n">
        <v>170</v>
      </c>
      <c r="E1311" s="51" t="n">
        <v>0</v>
      </c>
      <c r="F1311" s="51" t="n">
        <v>0</v>
      </c>
      <c r="G1311" s="51" t="n">
        <v>0</v>
      </c>
      <c r="H1311" s="51" t="n">
        <v>0</v>
      </c>
      <c r="I1311" s="52" t="n">
        <v>80</v>
      </c>
      <c r="J1311" s="52" t="n">
        <v>0</v>
      </c>
      <c r="K1311" s="52" t="n">
        <v>70</v>
      </c>
      <c r="L1311" s="52" t="n">
        <v>0</v>
      </c>
      <c r="M1311" s="52" t="n">
        <v>0</v>
      </c>
      <c r="N1311" s="53" t="n">
        <f aca="false">D1311*$D$14</f>
        <v>212.5</v>
      </c>
      <c r="O1311" s="53" t="n">
        <f aca="false">E1311*$E$14</f>
        <v>0</v>
      </c>
      <c r="P1311" s="53" t="n">
        <f aca="false">F1311*$F$14</f>
        <v>0</v>
      </c>
      <c r="Q1311" s="53" t="n">
        <f aca="false">G1311*$G$14</f>
        <v>0</v>
      </c>
      <c r="R1311" s="53" t="n">
        <f aca="false">H1311*$H$14</f>
        <v>0</v>
      </c>
      <c r="S1311" s="53" t="n">
        <f aca="false">(N1311/100)*(I1311*$I$14)+(N1311/100)*(J1311*$J$14)+(N1311/100)*(K1311*$K$14)</f>
        <v>467.5</v>
      </c>
      <c r="T1311" s="53" t="n">
        <f aca="false">(O1311/100)*(K1311*$K$14)</f>
        <v>0</v>
      </c>
      <c r="U1311" s="53" t="n">
        <f aca="false">(P1311/100)*(K1311*$K$14)+(P1311/100)*(L1311*$L$14)</f>
        <v>0</v>
      </c>
      <c r="V1311" s="53" t="n">
        <f aca="false">(Q1311/100)*(L1311*$L$14)</f>
        <v>0</v>
      </c>
      <c r="W1311" s="53" t="n">
        <f aca="false">(R1311/100)*(K1311*$L$14)+(R1311/100)*(L1311*$M$14)</f>
        <v>0</v>
      </c>
      <c r="X1311" s="53" t="n">
        <f aca="false">N1311+S1311</f>
        <v>680</v>
      </c>
      <c r="Y1311" s="53" t="n">
        <f aca="false">O1311+T1311</f>
        <v>0</v>
      </c>
      <c r="Z1311" s="53" t="n">
        <f aca="false">P1311+U1311</f>
        <v>0</v>
      </c>
      <c r="AA1311" s="53" t="n">
        <f aca="false">Q1311+V1311</f>
        <v>0</v>
      </c>
      <c r="AB1311" s="53" t="n">
        <f aca="false">R1311+W1311</f>
        <v>0</v>
      </c>
      <c r="AC1311" s="54" t="n">
        <f aca="false">ROUND(X1311+Y1311+Z1311+AA1311+AB1311,1)</f>
        <v>680</v>
      </c>
      <c r="AD1311" s="55" t="n">
        <f aca="false">(ROUND(AC1311-AC1300,1)/AC1300)</f>
        <v>0.183431952662722</v>
      </c>
      <c r="AE1311" s="46"/>
      <c r="AF1311" s="47"/>
      <c r="AH1311" s="3"/>
    </row>
    <row r="1312" customFormat="false" ht="15" hidden="false" customHeight="false" outlineLevel="0" collapsed="false">
      <c r="A1312" s="48"/>
      <c r="B1312" s="58"/>
      <c r="C1312" s="50" t="s">
        <v>16</v>
      </c>
      <c r="D1312" s="51" t="n">
        <v>170</v>
      </c>
      <c r="E1312" s="51" t="n">
        <v>0</v>
      </c>
      <c r="F1312" s="51" t="n">
        <v>0</v>
      </c>
      <c r="G1312" s="51" t="n">
        <v>0</v>
      </c>
      <c r="H1312" s="51" t="n">
        <v>0</v>
      </c>
      <c r="I1312" s="52" t="n">
        <v>80</v>
      </c>
      <c r="J1312" s="52" t="n">
        <v>0</v>
      </c>
      <c r="K1312" s="52" t="n">
        <v>0</v>
      </c>
      <c r="L1312" s="52" t="n">
        <v>70</v>
      </c>
      <c r="M1312" s="52" t="n">
        <v>0</v>
      </c>
      <c r="N1312" s="53" t="n">
        <f aca="false">D1312*$D$15</f>
        <v>212.5</v>
      </c>
      <c r="O1312" s="53" t="n">
        <f aca="false">E1312*$E$15</f>
        <v>0</v>
      </c>
      <c r="P1312" s="53" t="n">
        <f aca="false">F1312*$F$15</f>
        <v>0</v>
      </c>
      <c r="Q1312" s="53" t="n">
        <f aca="false">G1312*$G$15</f>
        <v>0</v>
      </c>
      <c r="R1312" s="53" t="n">
        <f aca="false">H1312*$H$15</f>
        <v>0</v>
      </c>
      <c r="S1312" s="53" t="n">
        <f aca="false">(N1312/100)*(I1312*$I$15)+(N1312/100)*(J1312*$J$15)+(N1312/100)*(L1312*$L$15)</f>
        <v>467.5</v>
      </c>
      <c r="T1312" s="53" t="n">
        <f aca="false">(O1312/100)*(K1312*$K$15)</f>
        <v>0</v>
      </c>
      <c r="U1312" s="53" t="n">
        <f aca="false">(P1312/100)*(K1312*$K$15)+(P1312/100)*(L1312*$L$15)</f>
        <v>0</v>
      </c>
      <c r="V1312" s="53" t="n">
        <f aca="false">(Q1312/100)*(L1312*$L$15)</f>
        <v>0</v>
      </c>
      <c r="W1312" s="53" t="n">
        <f aca="false">(R1312/100)*(K1312*$K$15)+(R1312/100)*(L1312*$L$15)</f>
        <v>0</v>
      </c>
      <c r="X1312" s="53" t="n">
        <f aca="false">N1312+S1312</f>
        <v>680</v>
      </c>
      <c r="Y1312" s="53" t="n">
        <f aca="false">O1312+T1312</f>
        <v>0</v>
      </c>
      <c r="Z1312" s="53" t="n">
        <f aca="false">P1312+U1312</f>
        <v>0</v>
      </c>
      <c r="AA1312" s="53" t="n">
        <f aca="false">Q1312+V1312</f>
        <v>0</v>
      </c>
      <c r="AB1312" s="53" t="n">
        <f aca="false">R1312+W1312</f>
        <v>0</v>
      </c>
      <c r="AC1312" s="54" t="n">
        <f aca="false">ROUND(X1312+Y1312+Z1312+AA1312+AB1312,1)</f>
        <v>680</v>
      </c>
      <c r="AD1312" s="55" t="n">
        <f aca="false">(ROUND(AC1312-AC1300,1)/AC1300)</f>
        <v>0.183431952662722</v>
      </c>
      <c r="AE1312" s="46"/>
      <c r="AF1312" s="47"/>
      <c r="AH1312" s="3"/>
    </row>
    <row r="1313" customFormat="false" ht="15" hidden="false" customHeight="false" outlineLevel="0" collapsed="false">
      <c r="A1313" s="48"/>
      <c r="B1313" s="58"/>
      <c r="C1313" s="50" t="s">
        <v>17</v>
      </c>
      <c r="D1313" s="51" t="n">
        <v>170</v>
      </c>
      <c r="E1313" s="51" t="n">
        <v>0</v>
      </c>
      <c r="F1313" s="51" t="n">
        <v>0</v>
      </c>
      <c r="G1313" s="51" t="n">
        <v>0</v>
      </c>
      <c r="H1313" s="51" t="n">
        <v>0</v>
      </c>
      <c r="I1313" s="52" t="n">
        <v>80</v>
      </c>
      <c r="J1313" s="52" t="n">
        <v>45</v>
      </c>
      <c r="K1313" s="52" t="n">
        <v>0</v>
      </c>
      <c r="L1313" s="52" t="n">
        <v>0</v>
      </c>
      <c r="M1313" s="52" t="n">
        <v>0</v>
      </c>
      <c r="N1313" s="53" t="n">
        <f aca="false">D1313*$D$16</f>
        <v>212.5</v>
      </c>
      <c r="O1313" s="53" t="n">
        <f aca="false">E1313*$E$16</f>
        <v>0</v>
      </c>
      <c r="P1313" s="53" t="n">
        <f aca="false">F1313*$F$16</f>
        <v>0</v>
      </c>
      <c r="Q1313" s="53" t="n">
        <f aca="false">G1313*$G$16</f>
        <v>0</v>
      </c>
      <c r="R1313" s="53" t="n">
        <f aca="false">H1313*$H$16</f>
        <v>0</v>
      </c>
      <c r="S1313" s="53" t="n">
        <f aca="false">(N1313/100)*(I1313*$I$16)+(N1313/100)*(J1313*$J$16)</f>
        <v>409.0625</v>
      </c>
      <c r="T1313" s="53" t="n">
        <f aca="false">(O1313/100)*(K1313*$K$16)</f>
        <v>0</v>
      </c>
      <c r="U1313" s="53" t="n">
        <f aca="false">(P1313/100)*(K1313*$K$16)+(P1313/100)*(L1313*$L$16)</f>
        <v>0</v>
      </c>
      <c r="V1313" s="53" t="n">
        <f aca="false">(Q1313/100)*(L1313*$L$16)</f>
        <v>0</v>
      </c>
      <c r="W1313" s="53" t="n">
        <f aca="false">(R1313/100)*(K1313*$K$16)+(R1313/100)*(L1313*$L$16)</f>
        <v>0</v>
      </c>
      <c r="X1313" s="53" t="n">
        <f aca="false">N1313+S1313</f>
        <v>621.5625</v>
      </c>
      <c r="Y1313" s="53" t="n">
        <f aca="false">O1313+T1313</f>
        <v>0</v>
      </c>
      <c r="Z1313" s="53" t="n">
        <f aca="false">P1313+U1313</f>
        <v>0</v>
      </c>
      <c r="AA1313" s="53" t="n">
        <f aca="false">Q1313+V1313</f>
        <v>0</v>
      </c>
      <c r="AB1313" s="53" t="n">
        <f aca="false">R1313+W1313</f>
        <v>0</v>
      </c>
      <c r="AC1313" s="54" t="n">
        <f aca="false">ROUND(X1313+Y1313+Z1313+AA1313+AB1313,1)</f>
        <v>621.6</v>
      </c>
      <c r="AD1313" s="55" t="n">
        <f aca="false">(ROUND(AC1313-AC1300,1)/AC1300)</f>
        <v>0.0817960320222764</v>
      </c>
      <c r="AE1313" s="46" t="s">
        <v>28</v>
      </c>
      <c r="AF1313" s="47"/>
      <c r="AH1313" s="3"/>
    </row>
    <row r="1314" customFormat="false" ht="15" hidden="false" customHeight="false" outlineLevel="0" collapsed="false">
      <c r="A1314" s="48"/>
      <c r="B1314" s="58"/>
      <c r="C1314" s="50" t="s">
        <v>18</v>
      </c>
      <c r="D1314" s="51" t="n">
        <v>170</v>
      </c>
      <c r="E1314" s="51" t="n">
        <v>0</v>
      </c>
      <c r="F1314" s="51" t="n">
        <v>0</v>
      </c>
      <c r="G1314" s="51" t="n">
        <v>0</v>
      </c>
      <c r="H1314" s="51" t="n">
        <v>0</v>
      </c>
      <c r="I1314" s="52" t="n">
        <v>95</v>
      </c>
      <c r="J1314" s="52" t="n">
        <v>0</v>
      </c>
      <c r="K1314" s="52" t="n">
        <v>0</v>
      </c>
      <c r="L1314" s="52" t="n">
        <v>0</v>
      </c>
      <c r="M1314" s="52" t="n">
        <v>0</v>
      </c>
      <c r="N1314" s="53" t="n">
        <f aca="false">D1314*$D$17</f>
        <v>212.5</v>
      </c>
      <c r="O1314" s="53" t="n">
        <f aca="false">E1314*$E$17</f>
        <v>0</v>
      </c>
      <c r="P1314" s="53" t="n">
        <f aca="false">F1314*$F$17</f>
        <v>0</v>
      </c>
      <c r="Q1314" s="53" t="n">
        <f aca="false">G1314*$G$17</f>
        <v>0</v>
      </c>
      <c r="R1314" s="53" t="n">
        <f aca="false">H1314*$H$17</f>
        <v>0</v>
      </c>
      <c r="S1314" s="53" t="n">
        <f aca="false">(N1314/100)*(I1314*$I$17)+(N1314/100)*(J1314*$J$17)</f>
        <v>504.6875</v>
      </c>
      <c r="T1314" s="53" t="n">
        <f aca="false">(O1314/100)*(K1314*$K$17)</f>
        <v>0</v>
      </c>
      <c r="U1314" s="53" t="n">
        <f aca="false">(P1314/100)*(K1314*$K$17)+(P1314/100)*(L1314*$L$17)</f>
        <v>0</v>
      </c>
      <c r="V1314" s="53" t="n">
        <f aca="false">(Q1314/100)*(L1314*$L$17)</f>
        <v>0</v>
      </c>
      <c r="W1314" s="53" t="n">
        <f aca="false">(R1314/100)*(K1314*$K$17)+(R1314/100)*(L1314*$L$17)</f>
        <v>0</v>
      </c>
      <c r="X1314" s="53" t="n">
        <f aca="false">N1314+S1314</f>
        <v>717.1875</v>
      </c>
      <c r="Y1314" s="53" t="n">
        <f aca="false">O1314+T1314</f>
        <v>0</v>
      </c>
      <c r="Z1314" s="53" t="n">
        <f aca="false">P1314+U1314</f>
        <v>0</v>
      </c>
      <c r="AA1314" s="53" t="n">
        <f aca="false">Q1314+V1314</f>
        <v>0</v>
      </c>
      <c r="AB1314" s="53" t="n">
        <f aca="false">R1314+W1314</f>
        <v>0</v>
      </c>
      <c r="AC1314" s="54" t="n">
        <f aca="false">ROUND(X1314+Y1314+Z1314+AA1314+AB1314,1)</f>
        <v>717.2</v>
      </c>
      <c r="AD1314" s="55" t="n">
        <f aca="false">(ROUND(AC1314-AC1300,1)/AC1300)</f>
        <v>0.2481726418378</v>
      </c>
      <c r="AE1314" s="46"/>
      <c r="AF1314" s="47"/>
      <c r="AH1314" s="3"/>
    </row>
    <row r="1315" customFormat="false" ht="15" hidden="false" customHeight="false" outlineLevel="0" collapsed="false">
      <c r="A1315" s="56" t="s">
        <v>19</v>
      </c>
      <c r="B1315" s="60" t="s">
        <v>133</v>
      </c>
      <c r="C1315" s="40" t="s">
        <v>50</v>
      </c>
      <c r="D1315" s="41" t="n">
        <v>190</v>
      </c>
      <c r="E1315" s="41" t="n">
        <v>0</v>
      </c>
      <c r="F1315" s="41" t="n">
        <v>0</v>
      </c>
      <c r="G1315" s="41" t="n">
        <v>0</v>
      </c>
      <c r="H1315" s="41" t="n">
        <v>0</v>
      </c>
      <c r="I1315" s="42" t="n">
        <v>70</v>
      </c>
      <c r="J1315" s="42" t="n">
        <v>0</v>
      </c>
      <c r="K1315" s="42" t="n">
        <v>0</v>
      </c>
      <c r="L1315" s="42" t="n">
        <v>0</v>
      </c>
      <c r="M1315" s="42" t="n">
        <v>0</v>
      </c>
      <c r="N1315" s="43" t="n">
        <f aca="false">D1315*$D$3</f>
        <v>247</v>
      </c>
      <c r="O1315" s="43" t="n">
        <f aca="false">E1315*$E$3</f>
        <v>0</v>
      </c>
      <c r="P1315" s="43" t="n">
        <f aca="false">F1315*$F$3</f>
        <v>0</v>
      </c>
      <c r="Q1315" s="43" t="n">
        <f aca="false">G1315*$G$3</f>
        <v>0</v>
      </c>
      <c r="R1315" s="43" t="n">
        <f aca="false">H1315*$H$3</f>
        <v>0</v>
      </c>
      <c r="S1315" s="43" t="n">
        <f aca="false">(N1315/100)*(I1315*$I$3)+(N1315/100)*(J1315*$J$3)</f>
        <v>345.8</v>
      </c>
      <c r="T1315" s="43" t="n">
        <f aca="false">(O1315/100)*(K1315*$K$3)</f>
        <v>0</v>
      </c>
      <c r="U1315" s="43" t="n">
        <f aca="false">(P1315/100)*(K1315*$K$3)+(P1315/100)*(L1315*$L$3)</f>
        <v>0</v>
      </c>
      <c r="V1315" s="43" t="n">
        <f aca="false">(Q1315/100)*(L1315*$L$3)</f>
        <v>0</v>
      </c>
      <c r="W1315" s="43" t="n">
        <f aca="false">(R1315/100)*(K1315*$K$3)+(R1315/100)*(L1315*$L$3)</f>
        <v>0</v>
      </c>
      <c r="X1315" s="43" t="n">
        <f aca="false">N1315+S1315</f>
        <v>592.8</v>
      </c>
      <c r="Y1315" s="43" t="n">
        <f aca="false">O1315+T1315</f>
        <v>0</v>
      </c>
      <c r="Z1315" s="43" t="n">
        <f aca="false">P1315+U1315</f>
        <v>0</v>
      </c>
      <c r="AA1315" s="43" t="n">
        <f aca="false">Q1315+V1315</f>
        <v>0</v>
      </c>
      <c r="AB1315" s="43" t="n">
        <f aca="false">R1315+W1315</f>
        <v>0</v>
      </c>
      <c r="AC1315" s="44" t="n">
        <f aca="false">ROUND(X1315+Y1315+Z1315+AA1315+AB1315,1)</f>
        <v>592.8</v>
      </c>
      <c r="AD1315" s="45"/>
      <c r="AE1315" s="46"/>
      <c r="AF1315" s="47"/>
      <c r="AH1315" s="3"/>
    </row>
    <row r="1316" customFormat="false" ht="15" hidden="false" customHeight="false" outlineLevel="0" collapsed="false">
      <c r="A1316" s="48" t="s">
        <v>29</v>
      </c>
      <c r="B1316" s="61" t="n">
        <v>40</v>
      </c>
      <c r="C1316" s="50" t="s">
        <v>5</v>
      </c>
      <c r="D1316" s="51" t="n">
        <v>190</v>
      </c>
      <c r="E1316" s="51" t="n">
        <v>0</v>
      </c>
      <c r="F1316" s="51" t="n">
        <v>0</v>
      </c>
      <c r="G1316" s="51" t="n">
        <v>0</v>
      </c>
      <c r="H1316" s="51" t="n">
        <v>0</v>
      </c>
      <c r="I1316" s="52" t="n">
        <v>75</v>
      </c>
      <c r="J1316" s="52" t="n">
        <v>10</v>
      </c>
      <c r="K1316" s="52" t="n">
        <v>0</v>
      </c>
      <c r="L1316" s="52" t="n">
        <v>0</v>
      </c>
      <c r="M1316" s="52" t="n">
        <v>0</v>
      </c>
      <c r="N1316" s="53" t="n">
        <f aca="false">D1316*$D$4</f>
        <v>237.5</v>
      </c>
      <c r="O1316" s="53" t="n">
        <f aca="false">E1316*$E$4</f>
        <v>0</v>
      </c>
      <c r="P1316" s="53" t="n">
        <f aca="false">F1316*$F$4</f>
        <v>0</v>
      </c>
      <c r="Q1316" s="53" t="n">
        <f aca="false">G1316*$G$4</f>
        <v>0</v>
      </c>
      <c r="R1316" s="53" t="n">
        <f aca="false">H1316*$H$4</f>
        <v>0</v>
      </c>
      <c r="S1316" s="53" t="n">
        <f aca="false">(N1316/100)*(I1316*$I$4)+(N1316/100)*(J1316*$J$4)</f>
        <v>403.75</v>
      </c>
      <c r="T1316" s="53" t="n">
        <f aca="false">(O1316/100)*(K1316*$K$4)</f>
        <v>0</v>
      </c>
      <c r="U1316" s="53" t="n">
        <f aca="false">(P1316/100)*(K1316*$K$4)+(P1316/100)*(L1316*$L$4)</f>
        <v>0</v>
      </c>
      <c r="V1316" s="53" t="n">
        <f aca="false">(Q1316/100)*(L1316*$L$4)</f>
        <v>0</v>
      </c>
      <c r="W1316" s="53" t="n">
        <f aca="false">(R1316/100)*(K1316*$K$4)+(R1316/100)*(L1316*$L$4)</f>
        <v>0</v>
      </c>
      <c r="X1316" s="53" t="n">
        <f aca="false">N1316+S1316</f>
        <v>641.25</v>
      </c>
      <c r="Y1316" s="53" t="n">
        <f aca="false">O1316+T1316</f>
        <v>0</v>
      </c>
      <c r="Z1316" s="53" t="n">
        <f aca="false">P1316+U1316</f>
        <v>0</v>
      </c>
      <c r="AA1316" s="53" t="n">
        <f aca="false">Q1316+V1316</f>
        <v>0</v>
      </c>
      <c r="AB1316" s="53" t="n">
        <f aca="false">R1316+W1316</f>
        <v>0</v>
      </c>
      <c r="AC1316" s="54" t="n">
        <f aca="false">ROUND(X1316+Y1316+Z1316+AA1316+AB1316,1)</f>
        <v>641.3</v>
      </c>
      <c r="AD1316" s="55" t="n">
        <f aca="false">(ROUND(AC1316-AC1315,1)/AC1315)</f>
        <v>0.0818151147098516</v>
      </c>
      <c r="AE1316" s="46"/>
      <c r="AF1316" s="47"/>
      <c r="AH1316" s="3"/>
    </row>
    <row r="1317" customFormat="false" ht="15" hidden="false" customHeight="false" outlineLevel="0" collapsed="false">
      <c r="A1317" s="48" t="s">
        <v>30</v>
      </c>
      <c r="B1317" s="61" t="n">
        <v>0</v>
      </c>
      <c r="C1317" s="50" t="s">
        <v>6</v>
      </c>
      <c r="D1317" s="51" t="n">
        <v>190</v>
      </c>
      <c r="E1317" s="51" t="n">
        <v>0</v>
      </c>
      <c r="F1317" s="51" t="n">
        <v>0</v>
      </c>
      <c r="G1317" s="51" t="n">
        <v>0</v>
      </c>
      <c r="H1317" s="51" t="n">
        <v>0</v>
      </c>
      <c r="I1317" s="52" t="n">
        <v>70</v>
      </c>
      <c r="J1317" s="52" t="n">
        <v>0</v>
      </c>
      <c r="K1317" s="52" t="n">
        <v>0</v>
      </c>
      <c r="L1317" s="52" t="n">
        <v>0</v>
      </c>
      <c r="M1317" s="52" t="n">
        <v>0</v>
      </c>
      <c r="N1317" s="53" t="n">
        <f aca="false">D1317*$D$5</f>
        <v>247</v>
      </c>
      <c r="O1317" s="53" t="n">
        <f aca="false">E1317*$E$5</f>
        <v>0</v>
      </c>
      <c r="P1317" s="53" t="n">
        <f aca="false">F1317*$F$5</f>
        <v>0</v>
      </c>
      <c r="Q1317" s="53" t="n">
        <f aca="false">G1317*$G$5</f>
        <v>0</v>
      </c>
      <c r="R1317" s="53" t="n">
        <f aca="false">H1317*$H$5</f>
        <v>0</v>
      </c>
      <c r="S1317" s="53" t="n">
        <f aca="false">(N1317/100)*(I1317*$I$5)+(N1317/100)*(J1317*$J$5)</f>
        <v>345.8</v>
      </c>
      <c r="T1317" s="53" t="n">
        <f aca="false">(O1317/100)*(K1317*$K$5)</f>
        <v>0</v>
      </c>
      <c r="U1317" s="53" t="n">
        <f aca="false">(P1317/100)*(K1317*$K$5)+(P1317/100)*(L1317*$L$5)</f>
        <v>0</v>
      </c>
      <c r="V1317" s="53" t="n">
        <f aca="false">(Q1317/100)*(L1317*$L$5)</f>
        <v>0</v>
      </c>
      <c r="W1317" s="53" t="n">
        <f aca="false">(R1317/100)*(K1317*$K$5)+(R1317/100)*(L1317*$L$5)</f>
        <v>0</v>
      </c>
      <c r="X1317" s="53" t="n">
        <f aca="false">N1317+S1317</f>
        <v>592.8</v>
      </c>
      <c r="Y1317" s="53" t="n">
        <f aca="false">O1317+T1317</f>
        <v>0</v>
      </c>
      <c r="Z1317" s="53" t="n">
        <f aca="false">P1317+U1317</f>
        <v>0</v>
      </c>
      <c r="AA1317" s="53" t="n">
        <f aca="false">Q1317+V1317</f>
        <v>0</v>
      </c>
      <c r="AB1317" s="53" t="n">
        <f aca="false">R1317+W1317</f>
        <v>0</v>
      </c>
      <c r="AC1317" s="54" t="n">
        <f aca="false">ROUND(X1317+Y1317+Z1317+AA1317+AB1317,1)</f>
        <v>592.8</v>
      </c>
      <c r="AD1317" s="55" t="n">
        <f aca="false">(ROUND(AC1317-AC1315,1)/AC1315)</f>
        <v>0</v>
      </c>
      <c r="AE1317" s="46"/>
      <c r="AF1317" s="47"/>
      <c r="AH1317" s="3"/>
    </row>
    <row r="1318" customFormat="false" ht="15" hidden="false" customHeight="false" outlineLevel="0" collapsed="false">
      <c r="A1318" s="48" t="s">
        <v>31</v>
      </c>
      <c r="B1318" s="61" t="n">
        <v>0</v>
      </c>
      <c r="C1318" s="50" t="s">
        <v>7</v>
      </c>
      <c r="D1318" s="51" t="n">
        <v>190</v>
      </c>
      <c r="E1318" s="51" t="n">
        <v>0</v>
      </c>
      <c r="F1318" s="51" t="n">
        <v>0</v>
      </c>
      <c r="G1318" s="51" t="n">
        <v>0</v>
      </c>
      <c r="H1318" s="51" t="n">
        <v>0</v>
      </c>
      <c r="I1318" s="52" t="n">
        <v>70</v>
      </c>
      <c r="J1318" s="52" t="n">
        <v>0</v>
      </c>
      <c r="K1318" s="52" t="n">
        <v>0</v>
      </c>
      <c r="L1318" s="52" t="n">
        <v>0</v>
      </c>
      <c r="M1318" s="52" t="n">
        <v>0</v>
      </c>
      <c r="N1318" s="53" t="n">
        <f aca="false">D1318*$D$6</f>
        <v>247</v>
      </c>
      <c r="O1318" s="53" t="n">
        <f aca="false">E1318*$E$6</f>
        <v>0</v>
      </c>
      <c r="P1318" s="53" t="n">
        <f aca="false">F1318*$F$6</f>
        <v>0</v>
      </c>
      <c r="Q1318" s="53" t="n">
        <f aca="false">G1318*$G$6</f>
        <v>0</v>
      </c>
      <c r="R1318" s="53" t="n">
        <f aca="false">H1318*$H$6</f>
        <v>0</v>
      </c>
      <c r="S1318" s="53" t="n">
        <f aca="false">(N1318/100)*(I1318*$I$6)+(N1318/100)*(J1318*$J$6)</f>
        <v>345.8</v>
      </c>
      <c r="T1318" s="53" t="n">
        <f aca="false">(O1318/100)*(K1318*$K$6)</f>
        <v>0</v>
      </c>
      <c r="U1318" s="53" t="n">
        <f aca="false">(P1318/100)*(K1318*$K$6)+(P1318/100)*(L1318*$L$6)</f>
        <v>0</v>
      </c>
      <c r="V1318" s="53" t="n">
        <f aca="false">(Q1318/100)*(L1318*$L$6)</f>
        <v>0</v>
      </c>
      <c r="W1318" s="53" t="n">
        <f aca="false">(R1318/100)*(K1318*$K$6)+(R1318/100)*(L1318*$L$6)</f>
        <v>0</v>
      </c>
      <c r="X1318" s="53" t="n">
        <f aca="false">N1318+S1318</f>
        <v>592.8</v>
      </c>
      <c r="Y1318" s="53" t="n">
        <f aca="false">O1318+T1318</f>
        <v>0</v>
      </c>
      <c r="Z1318" s="53" t="n">
        <f aca="false">P1318+U1318</f>
        <v>0</v>
      </c>
      <c r="AA1318" s="53" t="n">
        <f aca="false">Q1318+V1318</f>
        <v>0</v>
      </c>
      <c r="AB1318" s="53" t="n">
        <f aca="false">R1318+W1318</f>
        <v>0</v>
      </c>
      <c r="AC1318" s="54" t="n">
        <f aca="false">ROUND(X1318+Y1318+Z1318+AA1318+AB1318,1)</f>
        <v>592.8</v>
      </c>
      <c r="AD1318" s="55" t="n">
        <f aca="false">(ROUND(AC1318-AC1315,1)/AC1315)</f>
        <v>0</v>
      </c>
      <c r="AE1318" s="46"/>
      <c r="AF1318" s="47"/>
      <c r="AH1318" s="3"/>
    </row>
    <row r="1319" customFormat="false" ht="15" hidden="false" customHeight="false" outlineLevel="0" collapsed="false">
      <c r="A1319" s="48" t="s">
        <v>32</v>
      </c>
      <c r="B1319" s="61" t="n">
        <v>0</v>
      </c>
      <c r="C1319" s="50" t="s">
        <v>8</v>
      </c>
      <c r="D1319" s="51" t="n">
        <v>190</v>
      </c>
      <c r="E1319" s="51" t="n">
        <v>0</v>
      </c>
      <c r="F1319" s="51" t="n">
        <v>0</v>
      </c>
      <c r="G1319" s="51" t="n">
        <v>0</v>
      </c>
      <c r="H1319" s="51" t="n">
        <v>0</v>
      </c>
      <c r="I1319" s="52" t="n">
        <v>70</v>
      </c>
      <c r="J1319" s="52" t="n">
        <v>0</v>
      </c>
      <c r="K1319" s="52" t="n">
        <v>0</v>
      </c>
      <c r="L1319" s="52" t="n">
        <v>0</v>
      </c>
      <c r="M1319" s="52" t="n">
        <v>0</v>
      </c>
      <c r="N1319" s="53" t="n">
        <f aca="false">D1319*$D$7</f>
        <v>247</v>
      </c>
      <c r="O1319" s="53" t="n">
        <f aca="false">E1319*$E$7</f>
        <v>0</v>
      </c>
      <c r="P1319" s="53" t="n">
        <f aca="false">F1319*$F$7</f>
        <v>0</v>
      </c>
      <c r="Q1319" s="53" t="n">
        <f aca="false">G1319*$G$7</f>
        <v>0</v>
      </c>
      <c r="R1319" s="53" t="n">
        <f aca="false">H1319*$H$7</f>
        <v>0</v>
      </c>
      <c r="S1319" s="53" t="n">
        <f aca="false">(N1319/100)*(I1319*$I$7)+(N1319/100)*(J1319*$J$7)</f>
        <v>345.8</v>
      </c>
      <c r="T1319" s="53" t="n">
        <f aca="false">(O1319/100)*(K1319*$K$7)</f>
        <v>0</v>
      </c>
      <c r="U1319" s="53" t="n">
        <f aca="false">(P1319/100)*(K1319*$K$7)+(P1319/100)*(L1319*$L$7)</f>
        <v>0</v>
      </c>
      <c r="V1319" s="53" t="n">
        <f aca="false">(Q1319/100)*(L1319*$L$7)</f>
        <v>0</v>
      </c>
      <c r="W1319" s="53" t="n">
        <f aca="false">(R1319/100)*(K1319*$K$7)+(R1319/100)*(L1319*$L$7)</f>
        <v>0</v>
      </c>
      <c r="X1319" s="53" t="n">
        <f aca="false">N1319+S1319</f>
        <v>592.8</v>
      </c>
      <c r="Y1319" s="53" t="n">
        <f aca="false">O1319+T1319</f>
        <v>0</v>
      </c>
      <c r="Z1319" s="53" t="n">
        <f aca="false">P1319+U1319</f>
        <v>0</v>
      </c>
      <c r="AA1319" s="53" t="n">
        <f aca="false">Q1319+V1319</f>
        <v>0</v>
      </c>
      <c r="AB1319" s="53" t="n">
        <f aca="false">R1319+W1319</f>
        <v>0</v>
      </c>
      <c r="AC1319" s="54" t="n">
        <f aca="false">ROUND(X1319+Y1319+Z1319+AA1319+AB1319,1)</f>
        <v>592.8</v>
      </c>
      <c r="AD1319" s="55" t="n">
        <f aca="false">(ROUND(AC1319-AC1315,1)/AC1315)</f>
        <v>0</v>
      </c>
      <c r="AE1319" s="46"/>
      <c r="AF1319" s="47"/>
      <c r="AH1319" s="3"/>
    </row>
    <row r="1320" customFormat="false" ht="15" hidden="false" customHeight="false" outlineLevel="0" collapsed="false">
      <c r="A1320" s="48" t="s">
        <v>33</v>
      </c>
      <c r="B1320" s="61"/>
      <c r="C1320" s="50" t="s">
        <v>9</v>
      </c>
      <c r="D1320" s="51" t="n">
        <v>190</v>
      </c>
      <c r="E1320" s="51" t="n">
        <v>0</v>
      </c>
      <c r="F1320" s="51" t="n">
        <v>0</v>
      </c>
      <c r="G1320" s="51" t="n">
        <v>0</v>
      </c>
      <c r="H1320" s="51" t="n">
        <v>0</v>
      </c>
      <c r="I1320" s="52" t="n">
        <v>70</v>
      </c>
      <c r="J1320" s="52" t="n">
        <v>0</v>
      </c>
      <c r="K1320" s="52" t="n">
        <v>0</v>
      </c>
      <c r="L1320" s="52" t="n">
        <v>0</v>
      </c>
      <c r="M1320" s="52" t="n">
        <v>0</v>
      </c>
      <c r="N1320" s="53" t="n">
        <f aca="false">D1320*$D$8</f>
        <v>247</v>
      </c>
      <c r="O1320" s="53" t="n">
        <f aca="false">E1320*$E$8</f>
        <v>0</v>
      </c>
      <c r="P1320" s="53" t="n">
        <f aca="false">F1320*$F$8</f>
        <v>0</v>
      </c>
      <c r="Q1320" s="53" t="n">
        <f aca="false">G1320*$G$8</f>
        <v>0</v>
      </c>
      <c r="R1320" s="53" t="n">
        <f aca="false">H1320*$H$8</f>
        <v>0</v>
      </c>
      <c r="S1320" s="53" t="n">
        <f aca="false">(N1320/100)*(I1320*$I$8)+(N1320/100)*(J1320*$J$8)</f>
        <v>345.8</v>
      </c>
      <c r="T1320" s="53" t="n">
        <f aca="false">(O1320/100)*(K1320*$K$8)</f>
        <v>0</v>
      </c>
      <c r="U1320" s="53" t="n">
        <f aca="false">(P1320/100)*(K1320*$K$8)+(P1320/100)*(L1320*$L$8)</f>
        <v>0</v>
      </c>
      <c r="V1320" s="53" t="n">
        <f aca="false">(Q1320/100)*(L1320*$L$8)</f>
        <v>0</v>
      </c>
      <c r="W1320" s="53" t="n">
        <f aca="false">(R1320/100)*(K1320*$K$8)+(R1320/100)*(L1320*$L$8)</f>
        <v>0</v>
      </c>
      <c r="X1320" s="53" t="n">
        <f aca="false">N1320+S1320</f>
        <v>592.8</v>
      </c>
      <c r="Y1320" s="53" t="n">
        <f aca="false">O1320+T1320</f>
        <v>0</v>
      </c>
      <c r="Z1320" s="53" t="n">
        <f aca="false">P1320+U1320</f>
        <v>0</v>
      </c>
      <c r="AA1320" s="53" t="n">
        <f aca="false">Q1320+V1320</f>
        <v>0</v>
      </c>
      <c r="AB1320" s="53" t="n">
        <f aca="false">R1320+W1320</f>
        <v>0</v>
      </c>
      <c r="AC1320" s="54" t="n">
        <f aca="false">ROUND(X1320+Y1320+Z1320+AA1320+AB1320,1)</f>
        <v>592.8</v>
      </c>
      <c r="AD1320" s="55" t="n">
        <f aca="false">(ROUND(AC1320-AC1315,1)/AC1315)</f>
        <v>0</v>
      </c>
      <c r="AE1320" s="46"/>
      <c r="AF1320" s="47"/>
      <c r="AH1320" s="3"/>
    </row>
    <row r="1321" customFormat="false" ht="15" hidden="false" customHeight="false" outlineLevel="0" collapsed="false">
      <c r="A1321" s="48" t="s">
        <v>34</v>
      </c>
      <c r="B1321" s="61"/>
      <c r="C1321" s="50" t="s">
        <v>10</v>
      </c>
      <c r="D1321" s="51" t="n">
        <v>95</v>
      </c>
      <c r="E1321" s="51" t="n">
        <v>190</v>
      </c>
      <c r="F1321" s="51" t="n">
        <v>0</v>
      </c>
      <c r="G1321" s="51" t="n">
        <v>0</v>
      </c>
      <c r="H1321" s="51" t="n">
        <v>0</v>
      </c>
      <c r="I1321" s="52" t="n">
        <v>70</v>
      </c>
      <c r="J1321" s="52" t="n">
        <v>0</v>
      </c>
      <c r="K1321" s="52" t="n">
        <v>75</v>
      </c>
      <c r="L1321" s="52" t="n">
        <v>0</v>
      </c>
      <c r="M1321" s="52" t="n">
        <v>0</v>
      </c>
      <c r="N1321" s="53" t="n">
        <f aca="false">D1321*$D$9</f>
        <v>118.75</v>
      </c>
      <c r="O1321" s="53" t="n">
        <f aca="false">E1321*$E$9</f>
        <v>237.5</v>
      </c>
      <c r="P1321" s="53" t="n">
        <f aca="false">F1321*$F$9</f>
        <v>0</v>
      </c>
      <c r="Q1321" s="53" t="n">
        <f aca="false">G1321*$G$9</f>
        <v>0</v>
      </c>
      <c r="R1321" s="53" t="n">
        <f aca="false">H1321*$H$9</f>
        <v>0</v>
      </c>
      <c r="S1321" s="53" t="n">
        <f aca="false">(N1321/100)*(I1321*$I$9)+(N1321/100)*(J1321*$J$9)</f>
        <v>83.125</v>
      </c>
      <c r="T1321" s="53" t="n">
        <f aca="false">(O1321/100)*(K1321*$K$9)</f>
        <v>249.375</v>
      </c>
      <c r="U1321" s="53" t="n">
        <f aca="false">(P1321/100)*(K1321*$K$9)+(P1321/100)*(L1321*$L$9)</f>
        <v>0</v>
      </c>
      <c r="V1321" s="53" t="n">
        <f aca="false">(Q1321/100)*(L1321*$L$9)</f>
        <v>0</v>
      </c>
      <c r="W1321" s="53" t="n">
        <f aca="false">(R1321/100)*(K1321*$K$9)+(R1321/100)*(L1321*$L$9)</f>
        <v>0</v>
      </c>
      <c r="X1321" s="53" t="n">
        <f aca="false">N1321+S1321</f>
        <v>201.875</v>
      </c>
      <c r="Y1321" s="53" t="n">
        <f aca="false">O1321+T1321</f>
        <v>486.875</v>
      </c>
      <c r="Z1321" s="53" t="n">
        <f aca="false">P1321+U1321</f>
        <v>0</v>
      </c>
      <c r="AA1321" s="53" t="n">
        <f aca="false">Q1321+V1321</f>
        <v>0</v>
      </c>
      <c r="AB1321" s="53" t="n">
        <f aca="false">R1321+W1321</f>
        <v>0</v>
      </c>
      <c r="AC1321" s="54" t="n">
        <f aca="false">ROUND(X1321+Y1321+Z1321+AA1321+AB1321,1)</f>
        <v>688.8</v>
      </c>
      <c r="AD1321" s="55" t="n">
        <f aca="false">(ROUND(AC1321-AC1315,1)/AC1315)</f>
        <v>0.161943319838057</v>
      </c>
      <c r="AE1321" s="46"/>
      <c r="AF1321" s="47"/>
      <c r="AH1321" s="3"/>
    </row>
    <row r="1322" customFormat="false" ht="15" hidden="false" customHeight="false" outlineLevel="0" collapsed="false">
      <c r="A1322" s="48" t="s">
        <v>35</v>
      </c>
      <c r="B1322" s="61"/>
      <c r="C1322" s="50" t="s">
        <v>11</v>
      </c>
      <c r="D1322" s="51" t="n">
        <v>95</v>
      </c>
      <c r="E1322" s="51" t="n">
        <v>0</v>
      </c>
      <c r="F1322" s="51" t="n">
        <v>190</v>
      </c>
      <c r="G1322" s="51" t="n">
        <v>0</v>
      </c>
      <c r="H1322" s="51" t="n">
        <v>0</v>
      </c>
      <c r="I1322" s="52" t="n">
        <v>70</v>
      </c>
      <c r="J1322" s="52" t="n">
        <v>0</v>
      </c>
      <c r="K1322" s="52" t="n">
        <v>37.5</v>
      </c>
      <c r="L1322" s="52" t="n">
        <v>37.5</v>
      </c>
      <c r="M1322" s="52" t="n">
        <v>0</v>
      </c>
      <c r="N1322" s="53" t="n">
        <f aca="false">D1322*$D$10</f>
        <v>118.75</v>
      </c>
      <c r="O1322" s="53" t="n">
        <f aca="false">E1322*$E$10</f>
        <v>0</v>
      </c>
      <c r="P1322" s="53" t="n">
        <f aca="false">F1322*$F$10</f>
        <v>237.5</v>
      </c>
      <c r="Q1322" s="53" t="n">
        <f aca="false">G1322*$G$10</f>
        <v>0</v>
      </c>
      <c r="R1322" s="53" t="n">
        <f aca="false">H1322*$H$10</f>
        <v>0</v>
      </c>
      <c r="S1322" s="53" t="n">
        <f aca="false">(N1322/100)*(I1322*$I$10)+(N1322/100)*(J1322*$J$10)</f>
        <v>83.125</v>
      </c>
      <c r="T1322" s="53" t="n">
        <f aca="false">(O1322/100)*(K1322*$J$10)</f>
        <v>0</v>
      </c>
      <c r="U1322" s="53" t="n">
        <f aca="false">(P1322/100)*(K1322*$K$10)+(P1322/100)*(L1322*$L$10)</f>
        <v>249.375</v>
      </c>
      <c r="V1322" s="53" t="n">
        <f aca="false">(Q1322/100)*(L1322*$L$10)</f>
        <v>0</v>
      </c>
      <c r="W1322" s="53" t="n">
        <f aca="false">(R1322/100)*(K1322*$K$10)+(R1322/100)*(L1322*$L$10)</f>
        <v>0</v>
      </c>
      <c r="X1322" s="53" t="n">
        <f aca="false">N1322+S1322</f>
        <v>201.875</v>
      </c>
      <c r="Y1322" s="53" t="n">
        <f aca="false">O1322+T1322</f>
        <v>0</v>
      </c>
      <c r="Z1322" s="53" t="n">
        <f aca="false">P1322+U1322</f>
        <v>486.875</v>
      </c>
      <c r="AA1322" s="53" t="n">
        <f aca="false">Q1322+V1322</f>
        <v>0</v>
      </c>
      <c r="AB1322" s="53" t="n">
        <f aca="false">R1322+W1322</f>
        <v>0</v>
      </c>
      <c r="AC1322" s="54" t="n">
        <f aca="false">ROUND(X1322+Y1322+Z1322+AA1322+AB1322,1)</f>
        <v>688.8</v>
      </c>
      <c r="AD1322" s="55" t="n">
        <f aca="false">(ROUND(AC1322-AC1315,1)/AC1315)</f>
        <v>0.161943319838057</v>
      </c>
      <c r="AE1322" s="46"/>
      <c r="AF1322" s="47"/>
      <c r="AH1322" s="3"/>
    </row>
    <row r="1323" customFormat="false" ht="15" hidden="false" customHeight="false" outlineLevel="0" collapsed="false">
      <c r="A1323" s="48" t="s">
        <v>36</v>
      </c>
      <c r="B1323" s="61"/>
      <c r="C1323" s="50" t="s">
        <v>12</v>
      </c>
      <c r="D1323" s="51" t="n">
        <v>95</v>
      </c>
      <c r="E1323" s="51" t="n">
        <v>0</v>
      </c>
      <c r="F1323" s="51" t="n">
        <v>0</v>
      </c>
      <c r="G1323" s="51" t="n">
        <v>190</v>
      </c>
      <c r="H1323" s="51" t="n">
        <v>0</v>
      </c>
      <c r="I1323" s="52" t="n">
        <v>70</v>
      </c>
      <c r="J1323" s="52" t="n">
        <v>0</v>
      </c>
      <c r="K1323" s="52" t="n">
        <v>0</v>
      </c>
      <c r="L1323" s="52" t="n">
        <v>75</v>
      </c>
      <c r="M1323" s="52" t="n">
        <v>0</v>
      </c>
      <c r="N1323" s="53" t="n">
        <f aca="false">D1323*$D$11</f>
        <v>118.75</v>
      </c>
      <c r="O1323" s="53" t="n">
        <f aca="false">E1323*$E$11</f>
        <v>0</v>
      </c>
      <c r="P1323" s="53" t="n">
        <f aca="false">F1323*$F$11</f>
        <v>0</v>
      </c>
      <c r="Q1323" s="53" t="n">
        <f aca="false">G1323*$G$11</f>
        <v>237.5</v>
      </c>
      <c r="R1323" s="53" t="n">
        <f aca="false">H1323*$H$11</f>
        <v>0</v>
      </c>
      <c r="S1323" s="53" t="n">
        <f aca="false">(N1323/100)*(I1323*$I$11)+(N1323/100)*(J1323*$J$11)</f>
        <v>83.125</v>
      </c>
      <c r="T1323" s="53" t="n">
        <f aca="false">(O1323/100)*(K1323*$K$11)</f>
        <v>0</v>
      </c>
      <c r="U1323" s="53" t="n">
        <f aca="false">(P1323/100)*(K1323*$K$11)+(P1323/100)*(L1323*$L$11)</f>
        <v>0</v>
      </c>
      <c r="V1323" s="53" t="n">
        <f aca="false">(Q1323/100)*(L1323*$L$11)</f>
        <v>249.375</v>
      </c>
      <c r="W1323" s="53" t="n">
        <f aca="false">(R1323/100)*(K1323*$K$11)+(R1323/100)*(L1323*$L$11)</f>
        <v>0</v>
      </c>
      <c r="X1323" s="53" t="n">
        <f aca="false">N1323+S1323</f>
        <v>201.875</v>
      </c>
      <c r="Y1323" s="53" t="n">
        <f aca="false">O1323+T1323</f>
        <v>0</v>
      </c>
      <c r="Z1323" s="53" t="n">
        <f aca="false">P1323+U1323</f>
        <v>0</v>
      </c>
      <c r="AA1323" s="53" t="n">
        <f aca="false">Q1323+V1323</f>
        <v>486.875</v>
      </c>
      <c r="AB1323" s="53" t="n">
        <f aca="false">R1323+W1323</f>
        <v>0</v>
      </c>
      <c r="AC1323" s="54" t="n">
        <f aca="false">ROUND(X1323+Y1323+Z1323+AA1323+AB1323,1)</f>
        <v>688.8</v>
      </c>
      <c r="AD1323" s="55" t="n">
        <f aca="false">(ROUND(AC1323-AC1315,1)/AC1315)</f>
        <v>0.161943319838057</v>
      </c>
      <c r="AE1323" s="46"/>
      <c r="AF1323" s="47"/>
      <c r="AH1323" s="3"/>
    </row>
    <row r="1324" customFormat="false" ht="15" hidden="false" customHeight="false" outlineLevel="0" collapsed="false">
      <c r="A1324" s="48" t="s">
        <v>37</v>
      </c>
      <c r="B1324" s="61"/>
      <c r="C1324" s="50" t="s">
        <v>13</v>
      </c>
      <c r="D1324" s="51" t="n">
        <v>95</v>
      </c>
      <c r="E1324" s="51" t="n">
        <v>0</v>
      </c>
      <c r="F1324" s="51" t="n">
        <v>0</v>
      </c>
      <c r="G1324" s="51" t="n">
        <v>0</v>
      </c>
      <c r="H1324" s="51" t="n">
        <v>190</v>
      </c>
      <c r="I1324" s="52" t="n">
        <v>70</v>
      </c>
      <c r="J1324" s="52" t="n">
        <v>0</v>
      </c>
      <c r="K1324" s="52" t="n">
        <v>37.5</v>
      </c>
      <c r="L1324" s="52" t="n">
        <v>37.5</v>
      </c>
      <c r="M1324" s="52" t="n">
        <v>0</v>
      </c>
      <c r="N1324" s="53" t="n">
        <f aca="false">D1324*$D$12</f>
        <v>118.75</v>
      </c>
      <c r="O1324" s="53" t="n">
        <f aca="false">E1324*$E$12</f>
        <v>0</v>
      </c>
      <c r="P1324" s="53" t="n">
        <f aca="false">F1324*$F$12</f>
        <v>0</v>
      </c>
      <c r="Q1324" s="53" t="n">
        <f aca="false">G1324*$G$12</f>
        <v>0</v>
      </c>
      <c r="R1324" s="53" t="n">
        <f aca="false">H1324*$H$12</f>
        <v>237.5</v>
      </c>
      <c r="S1324" s="53" t="n">
        <f aca="false">(N1324/100)*(I1324*$I$12)+(N1324/100)*(J1324*$J$12)</f>
        <v>83.125</v>
      </c>
      <c r="T1324" s="53" t="n">
        <f aca="false">(O1324/100)*(K1324*$K$12)</f>
        <v>0</v>
      </c>
      <c r="U1324" s="53" t="n">
        <f aca="false">(P1324/100)*(K1324*$K$12)+(P1324/100)*(L1324*$L$12)</f>
        <v>0</v>
      </c>
      <c r="V1324" s="53" t="n">
        <f aca="false">(Q1324/100)*(L1324*$L$12)</f>
        <v>0</v>
      </c>
      <c r="W1324" s="53" t="n">
        <f aca="false">(R1324/100)*(K1324*$K$12)+(R1324/100)*(L1324*$L$12)</f>
        <v>249.375</v>
      </c>
      <c r="X1324" s="53" t="n">
        <f aca="false">N1324+S1324</f>
        <v>201.875</v>
      </c>
      <c r="Y1324" s="53" t="n">
        <f aca="false">O1324+T1324</f>
        <v>0</v>
      </c>
      <c r="Z1324" s="53" t="n">
        <f aca="false">P1324+U1324</f>
        <v>0</v>
      </c>
      <c r="AA1324" s="53" t="n">
        <f aca="false">Q1324+V1324</f>
        <v>0</v>
      </c>
      <c r="AB1324" s="53" t="n">
        <f aca="false">R1324+W1324</f>
        <v>486.875</v>
      </c>
      <c r="AC1324" s="54" t="n">
        <f aca="false">ROUND(X1324+Y1324+Z1324+AA1324+AB1324,1)</f>
        <v>688.8</v>
      </c>
      <c r="AD1324" s="55" t="n">
        <f aca="false">(ROUND(AC1324-AC1315,1)/AC1315)</f>
        <v>0.161943319838057</v>
      </c>
      <c r="AE1324" s="46"/>
      <c r="AF1324" s="47"/>
      <c r="AH1324" s="3"/>
    </row>
    <row r="1325" customFormat="false" ht="15" hidden="false" customHeight="false" outlineLevel="0" collapsed="false">
      <c r="A1325" s="48" t="s">
        <v>38</v>
      </c>
      <c r="B1325" s="61"/>
      <c r="C1325" s="50" t="s">
        <v>14</v>
      </c>
      <c r="D1325" s="51" t="n">
        <v>190</v>
      </c>
      <c r="E1325" s="51" t="n">
        <v>0</v>
      </c>
      <c r="F1325" s="51" t="n">
        <v>0</v>
      </c>
      <c r="G1325" s="51" t="n">
        <v>0</v>
      </c>
      <c r="H1325" s="51" t="n">
        <v>0</v>
      </c>
      <c r="I1325" s="52" t="n">
        <v>70</v>
      </c>
      <c r="J1325" s="52" t="n">
        <v>0</v>
      </c>
      <c r="K1325" s="52" t="n">
        <v>0</v>
      </c>
      <c r="L1325" s="52" t="n">
        <v>0</v>
      </c>
      <c r="M1325" s="52" t="n">
        <v>65</v>
      </c>
      <c r="N1325" s="53" t="n">
        <f aca="false">D1325*$D$13</f>
        <v>237.5</v>
      </c>
      <c r="O1325" s="53" t="n">
        <f aca="false">E1325*$E$13</f>
        <v>0</v>
      </c>
      <c r="P1325" s="53" t="n">
        <f aca="false">F1325*$F$13</f>
        <v>0</v>
      </c>
      <c r="Q1325" s="53" t="n">
        <f aca="false">G1325*$G$13</f>
        <v>0</v>
      </c>
      <c r="R1325" s="53" t="n">
        <f aca="false">H1325*$H$13</f>
        <v>0</v>
      </c>
      <c r="S1325" s="53" t="n">
        <f aca="false">(N1325/100)*(I1325*$I$13)+(N1325/100)*(J1325*$J$13)+(N1325/100)*(M1325*$M$13)</f>
        <v>475</v>
      </c>
      <c r="T1325" s="53" t="n">
        <f aca="false">(O1325/100)*(K1325*$K$13)+(O1325/100)*(M1325*$M$13)</f>
        <v>0</v>
      </c>
      <c r="U1325" s="53" t="n">
        <f aca="false">(P1325/100)*(K1325*$K$13)+(P1325/100)*(L1325*$L$13)+(P1325/100)*(M1325*$M$13)</f>
        <v>0</v>
      </c>
      <c r="V1325" s="53" t="n">
        <f aca="false">(Q1325/100)*(L1325*$L$13)+(Q1325/100)*(M1325*$M$13)</f>
        <v>0</v>
      </c>
      <c r="W1325" s="53" t="n">
        <f aca="false">(R1325/100)*(K1325*$K$13)+(R1325/100)*(L1325*$L$13)+(R1325/100)*(M1325*$M$13)</f>
        <v>0</v>
      </c>
      <c r="X1325" s="53" t="n">
        <f aca="false">N1325+S1325</f>
        <v>712.5</v>
      </c>
      <c r="Y1325" s="53" t="n">
        <f aca="false">O1325+T1325</f>
        <v>0</v>
      </c>
      <c r="Z1325" s="53" t="n">
        <f aca="false">P1325+U1325</f>
        <v>0</v>
      </c>
      <c r="AA1325" s="53" t="n">
        <f aca="false">Q1325+V1325</f>
        <v>0</v>
      </c>
      <c r="AB1325" s="53" t="n">
        <f aca="false">R1325+W1325</f>
        <v>0</v>
      </c>
      <c r="AC1325" s="54" t="n">
        <f aca="false">ROUND(X1325+Y1325+Z1325+AA1325+AB1325,1)</f>
        <v>712.5</v>
      </c>
      <c r="AD1325" s="55" t="n">
        <f aca="false">(ROUND(AC1325-AC1315,1)/AC1315)</f>
        <v>0.201923076923077</v>
      </c>
      <c r="AE1325" s="46"/>
      <c r="AF1325" s="47"/>
      <c r="AH1325" s="3"/>
    </row>
    <row r="1326" customFormat="false" ht="15" hidden="false" customHeight="false" outlineLevel="0" collapsed="false">
      <c r="A1326" s="48" t="s">
        <v>39</v>
      </c>
      <c r="B1326" s="61"/>
      <c r="C1326" s="50" t="s">
        <v>15</v>
      </c>
      <c r="D1326" s="51" t="n">
        <v>190</v>
      </c>
      <c r="E1326" s="51" t="n">
        <v>0</v>
      </c>
      <c r="F1326" s="51" t="n">
        <v>0</v>
      </c>
      <c r="G1326" s="51" t="n">
        <v>0</v>
      </c>
      <c r="H1326" s="51" t="n">
        <v>0</v>
      </c>
      <c r="I1326" s="52" t="n">
        <v>70</v>
      </c>
      <c r="J1326" s="52" t="n">
        <v>0</v>
      </c>
      <c r="K1326" s="52" t="n">
        <v>65</v>
      </c>
      <c r="L1326" s="52" t="n">
        <v>0</v>
      </c>
      <c r="M1326" s="52" t="n">
        <v>0</v>
      </c>
      <c r="N1326" s="53" t="n">
        <f aca="false">D1326*$D$14</f>
        <v>237.5</v>
      </c>
      <c r="O1326" s="53" t="n">
        <f aca="false">E1326*$E$14</f>
        <v>0</v>
      </c>
      <c r="P1326" s="53" t="n">
        <f aca="false">F1326*$F$14</f>
        <v>0</v>
      </c>
      <c r="Q1326" s="53" t="n">
        <f aca="false">G1326*$G$14</f>
        <v>0</v>
      </c>
      <c r="R1326" s="53" t="n">
        <f aca="false">H1326*$H$14</f>
        <v>0</v>
      </c>
      <c r="S1326" s="53" t="n">
        <f aca="false">(N1326/100)*(I1326*$I$14)+(N1326/100)*(J1326*$J$14)+(N1326/100)*(K1326*$K$14)</f>
        <v>475</v>
      </c>
      <c r="T1326" s="53" t="n">
        <f aca="false">(O1326/100)*(K1326*$K$14)</f>
        <v>0</v>
      </c>
      <c r="U1326" s="53" t="n">
        <f aca="false">(P1326/100)*(K1326*$K$14)+(P1326/100)*(L1326*$L$14)</f>
        <v>0</v>
      </c>
      <c r="V1326" s="53" t="n">
        <f aca="false">(Q1326/100)*(L1326*$L$14)</f>
        <v>0</v>
      </c>
      <c r="W1326" s="53" t="n">
        <f aca="false">(R1326/100)*(K1326*$L$14)+(R1326/100)*(L1326*$M$14)</f>
        <v>0</v>
      </c>
      <c r="X1326" s="53" t="n">
        <f aca="false">N1326+S1326</f>
        <v>712.5</v>
      </c>
      <c r="Y1326" s="53" t="n">
        <f aca="false">O1326+T1326</f>
        <v>0</v>
      </c>
      <c r="Z1326" s="53" t="n">
        <f aca="false">P1326+U1326</f>
        <v>0</v>
      </c>
      <c r="AA1326" s="53" t="n">
        <f aca="false">Q1326+V1326</f>
        <v>0</v>
      </c>
      <c r="AB1326" s="53" t="n">
        <f aca="false">R1326+W1326</f>
        <v>0</v>
      </c>
      <c r="AC1326" s="54" t="n">
        <f aca="false">ROUND(X1326+Y1326+Z1326+AA1326+AB1326,1)</f>
        <v>712.5</v>
      </c>
      <c r="AD1326" s="55" t="n">
        <f aca="false">(ROUND(AC1326-AC1315,1)/AC1315)</f>
        <v>0.201923076923077</v>
      </c>
      <c r="AE1326" s="46"/>
      <c r="AF1326" s="47"/>
      <c r="AH1326" s="3"/>
    </row>
    <row r="1327" customFormat="false" ht="15" hidden="false" customHeight="false" outlineLevel="0" collapsed="false">
      <c r="A1327" s="48"/>
      <c r="B1327" s="61"/>
      <c r="C1327" s="50" t="s">
        <v>16</v>
      </c>
      <c r="D1327" s="51" t="n">
        <v>190</v>
      </c>
      <c r="E1327" s="51" t="n">
        <v>0</v>
      </c>
      <c r="F1327" s="51" t="n">
        <v>0</v>
      </c>
      <c r="G1327" s="51" t="n">
        <v>0</v>
      </c>
      <c r="H1327" s="51" t="n">
        <v>0</v>
      </c>
      <c r="I1327" s="52" t="n">
        <v>70</v>
      </c>
      <c r="J1327" s="52" t="n">
        <v>0</v>
      </c>
      <c r="K1327" s="52" t="n">
        <v>0</v>
      </c>
      <c r="L1327" s="52" t="n">
        <v>65</v>
      </c>
      <c r="M1327" s="52" t="n">
        <v>0</v>
      </c>
      <c r="N1327" s="53" t="n">
        <f aca="false">D1327*$D$15</f>
        <v>237.5</v>
      </c>
      <c r="O1327" s="53" t="n">
        <f aca="false">E1327*$E$15</f>
        <v>0</v>
      </c>
      <c r="P1327" s="53" t="n">
        <f aca="false">F1327*$F$15</f>
        <v>0</v>
      </c>
      <c r="Q1327" s="53" t="n">
        <f aca="false">G1327*$G$15</f>
        <v>0</v>
      </c>
      <c r="R1327" s="53" t="n">
        <f aca="false">H1327*$H$15</f>
        <v>0</v>
      </c>
      <c r="S1327" s="53" t="n">
        <f aca="false">(N1327/100)*(I1327*$I$15)+(N1327/100)*(J1327*$J$15)+(N1327/100)*(L1327*$L$15)</f>
        <v>475</v>
      </c>
      <c r="T1327" s="53" t="n">
        <f aca="false">(O1327/100)*(K1327*$K$15)</f>
        <v>0</v>
      </c>
      <c r="U1327" s="53" t="n">
        <f aca="false">(P1327/100)*(K1327*$K$15)+(P1327/100)*(L1327*$L$15)</f>
        <v>0</v>
      </c>
      <c r="V1327" s="53" t="n">
        <f aca="false">(Q1327/100)*(L1327*$L$15)</f>
        <v>0</v>
      </c>
      <c r="W1327" s="53" t="n">
        <f aca="false">(R1327/100)*(K1327*$K$15)+(R1327/100)*(L1327*$L$15)</f>
        <v>0</v>
      </c>
      <c r="X1327" s="53" t="n">
        <f aca="false">N1327+S1327</f>
        <v>712.5</v>
      </c>
      <c r="Y1327" s="53" t="n">
        <f aca="false">O1327+T1327</f>
        <v>0</v>
      </c>
      <c r="Z1327" s="53" t="n">
        <f aca="false">P1327+U1327</f>
        <v>0</v>
      </c>
      <c r="AA1327" s="53" t="n">
        <f aca="false">Q1327+V1327</f>
        <v>0</v>
      </c>
      <c r="AB1327" s="53" t="n">
        <f aca="false">R1327+W1327</f>
        <v>0</v>
      </c>
      <c r="AC1327" s="54" t="n">
        <f aca="false">ROUND(X1327+Y1327+Z1327+AA1327+AB1327,1)</f>
        <v>712.5</v>
      </c>
      <c r="AD1327" s="55" t="n">
        <f aca="false">(ROUND(AC1327-AC1315,1)/AC1315)</f>
        <v>0.201923076923077</v>
      </c>
      <c r="AE1327" s="46"/>
      <c r="AF1327" s="47"/>
      <c r="AH1327" s="3"/>
    </row>
    <row r="1328" customFormat="false" ht="15" hidden="false" customHeight="false" outlineLevel="0" collapsed="false">
      <c r="A1328" s="48"/>
      <c r="B1328" s="61"/>
      <c r="C1328" s="50" t="s">
        <v>17</v>
      </c>
      <c r="D1328" s="51" t="n">
        <v>190</v>
      </c>
      <c r="E1328" s="51" t="n">
        <v>0</v>
      </c>
      <c r="F1328" s="51" t="n">
        <v>0</v>
      </c>
      <c r="G1328" s="51" t="n">
        <v>0</v>
      </c>
      <c r="H1328" s="51" t="n">
        <v>0</v>
      </c>
      <c r="I1328" s="52" t="n">
        <v>70</v>
      </c>
      <c r="J1328" s="52" t="n">
        <v>40</v>
      </c>
      <c r="K1328" s="52" t="n">
        <v>0</v>
      </c>
      <c r="L1328" s="52" t="n">
        <v>0</v>
      </c>
      <c r="M1328" s="52" t="n">
        <v>0</v>
      </c>
      <c r="N1328" s="53" t="n">
        <f aca="false">D1328*$D$16</f>
        <v>237.5</v>
      </c>
      <c r="O1328" s="53" t="n">
        <f aca="false">E1328*$E$16</f>
        <v>0</v>
      </c>
      <c r="P1328" s="53" t="n">
        <f aca="false">F1328*$F$16</f>
        <v>0</v>
      </c>
      <c r="Q1328" s="53" t="n">
        <f aca="false">G1328*$G$16</f>
        <v>0</v>
      </c>
      <c r="R1328" s="53" t="n">
        <f aca="false">H1328*$H$16</f>
        <v>0</v>
      </c>
      <c r="S1328" s="53" t="n">
        <f aca="false">(N1328/100)*(I1328*$I$16)+(N1328/100)*(J1328*$J$16)</f>
        <v>403.75</v>
      </c>
      <c r="T1328" s="53" t="n">
        <f aca="false">(O1328/100)*(K1328*$K$16)</f>
        <v>0</v>
      </c>
      <c r="U1328" s="53" t="n">
        <f aca="false">(P1328/100)*(K1328*$K$16)+(P1328/100)*(L1328*$L$16)</f>
        <v>0</v>
      </c>
      <c r="V1328" s="53" t="n">
        <f aca="false">(Q1328/100)*(L1328*$L$16)</f>
        <v>0</v>
      </c>
      <c r="W1328" s="53" t="n">
        <f aca="false">(R1328/100)*(K1328*$K$16)+(R1328/100)*(L1328*$L$16)</f>
        <v>0</v>
      </c>
      <c r="X1328" s="53" t="n">
        <f aca="false">N1328+S1328</f>
        <v>641.25</v>
      </c>
      <c r="Y1328" s="53" t="n">
        <f aca="false">O1328+T1328</f>
        <v>0</v>
      </c>
      <c r="Z1328" s="53" t="n">
        <f aca="false">P1328+U1328</f>
        <v>0</v>
      </c>
      <c r="AA1328" s="53" t="n">
        <f aca="false">Q1328+V1328</f>
        <v>0</v>
      </c>
      <c r="AB1328" s="53" t="n">
        <f aca="false">R1328+W1328</f>
        <v>0</v>
      </c>
      <c r="AC1328" s="54" t="n">
        <f aca="false">ROUND(X1328+Y1328+Z1328+AA1328+AB1328,1)</f>
        <v>641.3</v>
      </c>
      <c r="AD1328" s="55" t="n">
        <f aca="false">(ROUND(AC1328-AC1315,1)/AC1315)</f>
        <v>0.0818151147098516</v>
      </c>
      <c r="AE1328" s="46" t="s">
        <v>28</v>
      </c>
      <c r="AF1328" s="47"/>
      <c r="AH1328" s="3"/>
    </row>
    <row r="1329" customFormat="false" ht="15" hidden="false" customHeight="false" outlineLevel="0" collapsed="false">
      <c r="A1329" s="48"/>
      <c r="B1329" s="61"/>
      <c r="C1329" s="50" t="s">
        <v>18</v>
      </c>
      <c r="D1329" s="51" t="n">
        <v>190</v>
      </c>
      <c r="E1329" s="51" t="n">
        <v>0</v>
      </c>
      <c r="F1329" s="51" t="n">
        <v>0</v>
      </c>
      <c r="G1329" s="51" t="n">
        <v>0</v>
      </c>
      <c r="H1329" s="51" t="n">
        <v>0</v>
      </c>
      <c r="I1329" s="52" t="n">
        <v>85</v>
      </c>
      <c r="J1329" s="52" t="n">
        <v>0</v>
      </c>
      <c r="K1329" s="52" t="n">
        <v>0</v>
      </c>
      <c r="L1329" s="52" t="n">
        <v>0</v>
      </c>
      <c r="M1329" s="52" t="n">
        <v>0</v>
      </c>
      <c r="N1329" s="53" t="n">
        <f aca="false">D1329*$D$17</f>
        <v>237.5</v>
      </c>
      <c r="O1329" s="53" t="n">
        <f aca="false">E1329*$E$17</f>
        <v>0</v>
      </c>
      <c r="P1329" s="53" t="n">
        <f aca="false">F1329*$F$17</f>
        <v>0</v>
      </c>
      <c r="Q1329" s="53" t="n">
        <f aca="false">G1329*$G$17</f>
        <v>0</v>
      </c>
      <c r="R1329" s="53" t="n">
        <f aca="false">H1329*$H$17</f>
        <v>0</v>
      </c>
      <c r="S1329" s="53" t="n">
        <f aca="false">(N1329/100)*(I1329*$I$17)+(N1329/100)*(J1329*$J$17)</f>
        <v>504.6875</v>
      </c>
      <c r="T1329" s="53" t="n">
        <f aca="false">(O1329/100)*(K1329*$K$17)</f>
        <v>0</v>
      </c>
      <c r="U1329" s="53" t="n">
        <f aca="false">(P1329/100)*(K1329*$K$17)+(P1329/100)*(L1329*$L$17)</f>
        <v>0</v>
      </c>
      <c r="V1329" s="53" t="n">
        <f aca="false">(Q1329/100)*(L1329*$L$17)</f>
        <v>0</v>
      </c>
      <c r="W1329" s="53" t="n">
        <f aca="false">(R1329/100)*(K1329*$K$17)+(R1329/100)*(L1329*$L$17)</f>
        <v>0</v>
      </c>
      <c r="X1329" s="53" t="n">
        <f aca="false">N1329+S1329</f>
        <v>742.1875</v>
      </c>
      <c r="Y1329" s="53" t="n">
        <f aca="false">O1329+T1329</f>
        <v>0</v>
      </c>
      <c r="Z1329" s="53" t="n">
        <f aca="false">P1329+U1329</f>
        <v>0</v>
      </c>
      <c r="AA1329" s="53" t="n">
        <f aca="false">Q1329+V1329</f>
        <v>0</v>
      </c>
      <c r="AB1329" s="53" t="n">
        <f aca="false">R1329+W1329</f>
        <v>0</v>
      </c>
      <c r="AC1329" s="54" t="n">
        <f aca="false">ROUND(X1329+Y1329+Z1329+AA1329+AB1329,1)</f>
        <v>742.2</v>
      </c>
      <c r="AD1329" s="55" t="n">
        <f aca="false">(ROUND(AC1329-AC1315,1)/AC1315)</f>
        <v>0.252024291497976</v>
      </c>
      <c r="AE1329" s="46"/>
      <c r="AF1329" s="47"/>
      <c r="AH1329" s="3"/>
    </row>
    <row r="1330" customFormat="false" ht="15" hidden="false" customHeight="false" outlineLevel="0" collapsed="false">
      <c r="A1330" s="56" t="s">
        <v>19</v>
      </c>
      <c r="B1330" s="62" t="s">
        <v>134</v>
      </c>
      <c r="C1330" s="40" t="s">
        <v>53</v>
      </c>
      <c r="D1330" s="41" t="n">
        <v>145</v>
      </c>
      <c r="E1330" s="41" t="n">
        <v>0</v>
      </c>
      <c r="F1330" s="41" t="n">
        <v>0</v>
      </c>
      <c r="G1330" s="41" t="n">
        <v>0</v>
      </c>
      <c r="H1330" s="41" t="n">
        <v>0</v>
      </c>
      <c r="I1330" s="42" t="n">
        <v>70</v>
      </c>
      <c r="J1330" s="42" t="n">
        <v>30</v>
      </c>
      <c r="K1330" s="42" t="n">
        <v>0</v>
      </c>
      <c r="L1330" s="42" t="n">
        <v>0</v>
      </c>
      <c r="M1330" s="42" t="n">
        <v>0</v>
      </c>
      <c r="N1330" s="43" t="n">
        <f aca="false">D1330*$D$3</f>
        <v>188.5</v>
      </c>
      <c r="O1330" s="43" t="n">
        <f aca="false">E1330*$E$3</f>
        <v>0</v>
      </c>
      <c r="P1330" s="43" t="n">
        <f aca="false">F1330*$F$3</f>
        <v>0</v>
      </c>
      <c r="Q1330" s="43" t="n">
        <f aca="false">G1330*$G$3</f>
        <v>0</v>
      </c>
      <c r="R1330" s="43" t="n">
        <f aca="false">H1330*$H$3</f>
        <v>0</v>
      </c>
      <c r="S1330" s="43" t="n">
        <f aca="false">(N1330/100)*(I1330*$I$3)+(N1330/100)*(J1330*$J$3)</f>
        <v>377</v>
      </c>
      <c r="T1330" s="43" t="n">
        <f aca="false">(O1330/100)*(K1330*$K$3)</f>
        <v>0</v>
      </c>
      <c r="U1330" s="43" t="n">
        <f aca="false">(P1330/100)*(K1330*$K$3)+(P1330/100)*(L1330*$L$3)</f>
        <v>0</v>
      </c>
      <c r="V1330" s="43" t="n">
        <f aca="false">(Q1330/100)*(L1330*$L$3)</f>
        <v>0</v>
      </c>
      <c r="W1330" s="43" t="n">
        <f aca="false">(R1330/100)*(K1330*$K$3)+(R1330/100)*(L1330*$L$3)</f>
        <v>0</v>
      </c>
      <c r="X1330" s="43" t="n">
        <f aca="false">N1330+S1330</f>
        <v>565.5</v>
      </c>
      <c r="Y1330" s="43" t="n">
        <f aca="false">O1330+T1330</f>
        <v>0</v>
      </c>
      <c r="Z1330" s="43" t="n">
        <f aca="false">P1330+U1330</f>
        <v>0</v>
      </c>
      <c r="AA1330" s="43" t="n">
        <f aca="false">Q1330+V1330</f>
        <v>0</v>
      </c>
      <c r="AB1330" s="43" t="n">
        <f aca="false">R1330+W1330</f>
        <v>0</v>
      </c>
      <c r="AC1330" s="44" t="n">
        <f aca="false">ROUND(X1330+Y1330+Z1330+AA1330+AB1330,1)</f>
        <v>565.5</v>
      </c>
      <c r="AD1330" s="45"/>
      <c r="AE1330" s="46"/>
      <c r="AF1330" s="47"/>
      <c r="AH1330" s="3"/>
    </row>
    <row r="1331" customFormat="false" ht="15" hidden="false" customHeight="false" outlineLevel="0" collapsed="false">
      <c r="A1331" s="48" t="s">
        <v>29</v>
      </c>
      <c r="B1331" s="63" t="n">
        <v>32</v>
      </c>
      <c r="C1331" s="50" t="s">
        <v>5</v>
      </c>
      <c r="D1331" s="51" t="n">
        <v>145</v>
      </c>
      <c r="E1331" s="51" t="n">
        <v>0</v>
      </c>
      <c r="F1331" s="51" t="n">
        <v>0</v>
      </c>
      <c r="G1331" s="51" t="n">
        <v>0</v>
      </c>
      <c r="H1331" s="51" t="n">
        <v>0</v>
      </c>
      <c r="I1331" s="52" t="n">
        <v>85</v>
      </c>
      <c r="J1331" s="52" t="n">
        <v>40</v>
      </c>
      <c r="K1331" s="52" t="n">
        <v>0</v>
      </c>
      <c r="L1331" s="52" t="n">
        <v>0</v>
      </c>
      <c r="M1331" s="52" t="n">
        <v>0</v>
      </c>
      <c r="N1331" s="53" t="n">
        <f aca="false">D1331*$D$4</f>
        <v>181.25</v>
      </c>
      <c r="O1331" s="53" t="n">
        <f aca="false">E1331*$E$4</f>
        <v>0</v>
      </c>
      <c r="P1331" s="53" t="n">
        <f aca="false">F1331*$F$4</f>
        <v>0</v>
      </c>
      <c r="Q1331" s="53" t="n">
        <f aca="false">G1331*$G$4</f>
        <v>0</v>
      </c>
      <c r="R1331" s="53" t="n">
        <f aca="false">H1331*$H$4</f>
        <v>0</v>
      </c>
      <c r="S1331" s="53" t="n">
        <f aca="false">(N1331/100)*(I1331*$I$4)+(N1331/100)*(J1331*$J$4)</f>
        <v>453.125</v>
      </c>
      <c r="T1331" s="53" t="n">
        <f aca="false">(O1331/100)*(K1331*$K$4)</f>
        <v>0</v>
      </c>
      <c r="U1331" s="53" t="n">
        <f aca="false">(P1331/100)*(K1331*$K$4)+(P1331/100)*(L1331*$L$4)</f>
        <v>0</v>
      </c>
      <c r="V1331" s="53" t="n">
        <f aca="false">(Q1331/100)*(L1331*$L$4)</f>
        <v>0</v>
      </c>
      <c r="W1331" s="53" t="n">
        <f aca="false">(R1331/100)*(K1331*$K$4)+(R1331/100)*(L1331*$L$4)</f>
        <v>0</v>
      </c>
      <c r="X1331" s="53" t="n">
        <f aca="false">N1331+S1331</f>
        <v>634.375</v>
      </c>
      <c r="Y1331" s="53" t="n">
        <f aca="false">O1331+T1331</f>
        <v>0</v>
      </c>
      <c r="Z1331" s="53" t="n">
        <f aca="false">P1331+U1331</f>
        <v>0</v>
      </c>
      <c r="AA1331" s="53" t="n">
        <f aca="false">Q1331+V1331</f>
        <v>0</v>
      </c>
      <c r="AB1331" s="53" t="n">
        <f aca="false">R1331+W1331</f>
        <v>0</v>
      </c>
      <c r="AC1331" s="54" t="n">
        <f aca="false">ROUND(X1331+Y1331+Z1331+AA1331+AB1331,1)</f>
        <v>634.4</v>
      </c>
      <c r="AD1331" s="55" t="n">
        <f aca="false">(ROUND(AC1331-AC1330,1)/AC1330)</f>
        <v>0.12183908045977</v>
      </c>
      <c r="AE1331" s="46"/>
      <c r="AF1331" s="47"/>
      <c r="AH1331" s="3"/>
    </row>
    <row r="1332" customFormat="false" ht="15" hidden="false" customHeight="false" outlineLevel="0" collapsed="false">
      <c r="A1332" s="48" t="s">
        <v>30</v>
      </c>
      <c r="B1332" s="63" t="n">
        <v>12</v>
      </c>
      <c r="C1332" s="50" t="s">
        <v>6</v>
      </c>
      <c r="D1332" s="51" t="n">
        <v>145</v>
      </c>
      <c r="E1332" s="51" t="n">
        <v>0</v>
      </c>
      <c r="F1332" s="51" t="n">
        <v>0</v>
      </c>
      <c r="G1332" s="51" t="n">
        <v>0</v>
      </c>
      <c r="H1332" s="51" t="n">
        <v>0</v>
      </c>
      <c r="I1332" s="52" t="n">
        <v>70</v>
      </c>
      <c r="J1332" s="52" t="n">
        <v>30</v>
      </c>
      <c r="K1332" s="52" t="n">
        <v>0</v>
      </c>
      <c r="L1332" s="52" t="n">
        <v>0</v>
      </c>
      <c r="M1332" s="52" t="n">
        <v>0</v>
      </c>
      <c r="N1332" s="53" t="n">
        <f aca="false">D1332*$D$5</f>
        <v>188.5</v>
      </c>
      <c r="O1332" s="53" t="n">
        <f aca="false">E1332*$E$5</f>
        <v>0</v>
      </c>
      <c r="P1332" s="53" t="n">
        <f aca="false">F1332*$F$5</f>
        <v>0</v>
      </c>
      <c r="Q1332" s="53" t="n">
        <f aca="false">G1332*$G$5</f>
        <v>0</v>
      </c>
      <c r="R1332" s="53" t="n">
        <f aca="false">H1332*$H$5</f>
        <v>0</v>
      </c>
      <c r="S1332" s="53" t="n">
        <f aca="false">(N1332/100)*(I1332*$I$5)+(N1332/100)*(J1332*$J$5)</f>
        <v>377</v>
      </c>
      <c r="T1332" s="53" t="n">
        <f aca="false">(O1332/100)*(K1332*$K$5)</f>
        <v>0</v>
      </c>
      <c r="U1332" s="53" t="n">
        <f aca="false">(P1332/100)*(K1332*$K$5)+(P1332/100)*(L1332*$L$5)</f>
        <v>0</v>
      </c>
      <c r="V1332" s="53" t="n">
        <f aca="false">(Q1332/100)*(L1332*$L$5)</f>
        <v>0</v>
      </c>
      <c r="W1332" s="53" t="n">
        <f aca="false">(R1332/100)*(K1332*$K$5)+(R1332/100)*(L1332*$L$5)</f>
        <v>0</v>
      </c>
      <c r="X1332" s="53" t="n">
        <f aca="false">N1332+S1332</f>
        <v>565.5</v>
      </c>
      <c r="Y1332" s="53" t="n">
        <f aca="false">O1332+T1332</f>
        <v>0</v>
      </c>
      <c r="Z1332" s="53" t="n">
        <f aca="false">P1332+U1332</f>
        <v>0</v>
      </c>
      <c r="AA1332" s="53" t="n">
        <f aca="false">Q1332+V1332</f>
        <v>0</v>
      </c>
      <c r="AB1332" s="53" t="n">
        <f aca="false">R1332+W1332</f>
        <v>0</v>
      </c>
      <c r="AC1332" s="54" t="n">
        <f aca="false">ROUND(X1332+Y1332+Z1332+AA1332+AB1332,1)</f>
        <v>565.5</v>
      </c>
      <c r="AD1332" s="55" t="n">
        <f aca="false">(ROUND(AC1332-AC1330,1)/AC1330)</f>
        <v>0</v>
      </c>
      <c r="AE1332" s="46"/>
      <c r="AF1332" s="47"/>
      <c r="AH1332" s="3"/>
    </row>
    <row r="1333" customFormat="false" ht="15" hidden="false" customHeight="false" outlineLevel="0" collapsed="false">
      <c r="A1333" s="48" t="s">
        <v>31</v>
      </c>
      <c r="B1333" s="63" t="n">
        <v>0</v>
      </c>
      <c r="C1333" s="50" t="s">
        <v>7</v>
      </c>
      <c r="D1333" s="51" t="n">
        <v>145</v>
      </c>
      <c r="E1333" s="51" t="n">
        <v>0</v>
      </c>
      <c r="F1333" s="51" t="n">
        <v>0</v>
      </c>
      <c r="G1333" s="51" t="n">
        <v>0</v>
      </c>
      <c r="H1333" s="51" t="n">
        <v>0</v>
      </c>
      <c r="I1333" s="52" t="n">
        <v>70</v>
      </c>
      <c r="J1333" s="52" t="n">
        <v>30</v>
      </c>
      <c r="K1333" s="52" t="n">
        <v>0</v>
      </c>
      <c r="L1333" s="52" t="n">
        <v>0</v>
      </c>
      <c r="M1333" s="52" t="n">
        <v>0</v>
      </c>
      <c r="N1333" s="53" t="n">
        <f aca="false">D1333*$D$6</f>
        <v>188.5</v>
      </c>
      <c r="O1333" s="53" t="n">
        <f aca="false">E1333*$E$6</f>
        <v>0</v>
      </c>
      <c r="P1333" s="53" t="n">
        <f aca="false">F1333*$F$6</f>
        <v>0</v>
      </c>
      <c r="Q1333" s="53" t="n">
        <f aca="false">G1333*$G$6</f>
        <v>0</v>
      </c>
      <c r="R1333" s="53" t="n">
        <f aca="false">H1333*$H$6</f>
        <v>0</v>
      </c>
      <c r="S1333" s="53" t="n">
        <f aca="false">(N1333/100)*(I1333*$I$6)+(N1333/100)*(J1333*$J$6)</f>
        <v>377</v>
      </c>
      <c r="T1333" s="53" t="n">
        <f aca="false">(O1333/100)*(K1333*$K$6)</f>
        <v>0</v>
      </c>
      <c r="U1333" s="53" t="n">
        <f aca="false">(P1333/100)*(K1333*$K$6)+(P1333/100)*(L1333*$L$6)</f>
        <v>0</v>
      </c>
      <c r="V1333" s="53" t="n">
        <f aca="false">(Q1333/100)*(L1333*$L$6)</f>
        <v>0</v>
      </c>
      <c r="W1333" s="53" t="n">
        <f aca="false">(R1333/100)*(K1333*$K$6)+(R1333/100)*(L1333*$L$6)</f>
        <v>0</v>
      </c>
      <c r="X1333" s="53" t="n">
        <f aca="false">N1333+S1333</f>
        <v>565.5</v>
      </c>
      <c r="Y1333" s="53" t="n">
        <f aca="false">O1333+T1333</f>
        <v>0</v>
      </c>
      <c r="Z1333" s="53" t="n">
        <f aca="false">P1333+U1333</f>
        <v>0</v>
      </c>
      <c r="AA1333" s="53" t="n">
        <f aca="false">Q1333+V1333</f>
        <v>0</v>
      </c>
      <c r="AB1333" s="53" t="n">
        <f aca="false">R1333+W1333</f>
        <v>0</v>
      </c>
      <c r="AC1333" s="54" t="n">
        <f aca="false">ROUND(X1333+Y1333+Z1333+AA1333+AB1333,1)</f>
        <v>565.5</v>
      </c>
      <c r="AD1333" s="55" t="n">
        <f aca="false">(ROUND(AC1333-AC1330,1)/AC1330)</f>
        <v>0</v>
      </c>
      <c r="AE1333" s="46"/>
      <c r="AF1333" s="47"/>
      <c r="AH1333" s="3"/>
    </row>
    <row r="1334" customFormat="false" ht="15" hidden="false" customHeight="false" outlineLevel="0" collapsed="false">
      <c r="A1334" s="48" t="s">
        <v>32</v>
      </c>
      <c r="B1334" s="63" t="n">
        <v>0</v>
      </c>
      <c r="C1334" s="50" t="s">
        <v>8</v>
      </c>
      <c r="D1334" s="51" t="n">
        <v>145</v>
      </c>
      <c r="E1334" s="51" t="n">
        <v>0</v>
      </c>
      <c r="F1334" s="51" t="n">
        <v>0</v>
      </c>
      <c r="G1334" s="51" t="n">
        <v>0</v>
      </c>
      <c r="H1334" s="51" t="n">
        <v>0</v>
      </c>
      <c r="I1334" s="52" t="n">
        <v>70</v>
      </c>
      <c r="J1334" s="52" t="n">
        <v>30</v>
      </c>
      <c r="K1334" s="52" t="n">
        <v>0</v>
      </c>
      <c r="L1334" s="52" t="n">
        <v>0</v>
      </c>
      <c r="M1334" s="52" t="n">
        <v>0</v>
      </c>
      <c r="N1334" s="53" t="n">
        <f aca="false">D1334*$D$7</f>
        <v>188.5</v>
      </c>
      <c r="O1334" s="53" t="n">
        <f aca="false">E1334*$E$7</f>
        <v>0</v>
      </c>
      <c r="P1334" s="53" t="n">
        <f aca="false">F1334*$F$7</f>
        <v>0</v>
      </c>
      <c r="Q1334" s="53" t="n">
        <f aca="false">G1334*$G$7</f>
        <v>0</v>
      </c>
      <c r="R1334" s="53" t="n">
        <f aca="false">H1334*$H$7</f>
        <v>0</v>
      </c>
      <c r="S1334" s="53" t="n">
        <f aca="false">(N1334/100)*(I1334*$I$7)+(N1334/100)*(J1334*$J$7)</f>
        <v>377</v>
      </c>
      <c r="T1334" s="53" t="n">
        <f aca="false">(O1334/100)*(K1334*$K$7)</f>
        <v>0</v>
      </c>
      <c r="U1334" s="53" t="n">
        <f aca="false">(P1334/100)*(K1334*$K$7)+(P1334/100)*(L1334*$L$7)</f>
        <v>0</v>
      </c>
      <c r="V1334" s="53" t="n">
        <f aca="false">(Q1334/100)*(L1334*$L$7)</f>
        <v>0</v>
      </c>
      <c r="W1334" s="53" t="n">
        <f aca="false">(R1334/100)*(K1334*$K$7)+(R1334/100)*(L1334*$L$7)</f>
        <v>0</v>
      </c>
      <c r="X1334" s="53" t="n">
        <f aca="false">N1334+S1334</f>
        <v>565.5</v>
      </c>
      <c r="Y1334" s="53" t="n">
        <f aca="false">O1334+T1334</f>
        <v>0</v>
      </c>
      <c r="Z1334" s="53" t="n">
        <f aca="false">P1334+U1334</f>
        <v>0</v>
      </c>
      <c r="AA1334" s="53" t="n">
        <f aca="false">Q1334+V1334</f>
        <v>0</v>
      </c>
      <c r="AB1334" s="53" t="n">
        <f aca="false">R1334+W1334</f>
        <v>0</v>
      </c>
      <c r="AC1334" s="54" t="n">
        <f aca="false">ROUND(X1334+Y1334+Z1334+AA1334+AB1334,1)</f>
        <v>565.5</v>
      </c>
      <c r="AD1334" s="55" t="n">
        <f aca="false">(ROUND(AC1334-AC1330,1)/AC1330)</f>
        <v>0</v>
      </c>
      <c r="AE1334" s="46"/>
      <c r="AF1334" s="47"/>
      <c r="AH1334" s="3"/>
    </row>
    <row r="1335" customFormat="false" ht="15" hidden="false" customHeight="false" outlineLevel="0" collapsed="false">
      <c r="A1335" s="48" t="s">
        <v>33</v>
      </c>
      <c r="B1335" s="63"/>
      <c r="C1335" s="50" t="s">
        <v>9</v>
      </c>
      <c r="D1335" s="51" t="n">
        <v>145</v>
      </c>
      <c r="E1335" s="51" t="n">
        <v>0</v>
      </c>
      <c r="F1335" s="51" t="n">
        <v>0</v>
      </c>
      <c r="G1335" s="51" t="n">
        <v>0</v>
      </c>
      <c r="H1335" s="51" t="n">
        <v>0</v>
      </c>
      <c r="I1335" s="52" t="n">
        <v>70</v>
      </c>
      <c r="J1335" s="52" t="n">
        <v>30</v>
      </c>
      <c r="K1335" s="52" t="n">
        <v>0</v>
      </c>
      <c r="L1335" s="52" t="n">
        <v>0</v>
      </c>
      <c r="M1335" s="52" t="n">
        <v>0</v>
      </c>
      <c r="N1335" s="53" t="n">
        <f aca="false">D1335*$D$8</f>
        <v>188.5</v>
      </c>
      <c r="O1335" s="53" t="n">
        <f aca="false">E1335*$E$8</f>
        <v>0</v>
      </c>
      <c r="P1335" s="53" t="n">
        <f aca="false">F1335*$F$8</f>
        <v>0</v>
      </c>
      <c r="Q1335" s="53" t="n">
        <f aca="false">G1335*$G$8</f>
        <v>0</v>
      </c>
      <c r="R1335" s="53" t="n">
        <f aca="false">H1335*$H$8</f>
        <v>0</v>
      </c>
      <c r="S1335" s="53" t="n">
        <f aca="false">(N1335/100)*(I1335*$I$8)+(N1335/100)*(J1335*$J$8)</f>
        <v>377</v>
      </c>
      <c r="T1335" s="53" t="n">
        <f aca="false">(O1335/100)*(K1335*$K$8)</f>
        <v>0</v>
      </c>
      <c r="U1335" s="53" t="n">
        <f aca="false">(P1335/100)*(K1335*$K$8)+(P1335/100)*(L1335*$L$8)</f>
        <v>0</v>
      </c>
      <c r="V1335" s="53" t="n">
        <f aca="false">(Q1335/100)*(L1335*$L$8)</f>
        <v>0</v>
      </c>
      <c r="W1335" s="53" t="n">
        <f aca="false">(R1335/100)*(K1335*$K$8)+(R1335/100)*(L1335*$L$8)</f>
        <v>0</v>
      </c>
      <c r="X1335" s="53" t="n">
        <f aca="false">N1335+S1335</f>
        <v>565.5</v>
      </c>
      <c r="Y1335" s="53" t="n">
        <f aca="false">O1335+T1335</f>
        <v>0</v>
      </c>
      <c r="Z1335" s="53" t="n">
        <f aca="false">P1335+U1335</f>
        <v>0</v>
      </c>
      <c r="AA1335" s="53" t="n">
        <f aca="false">Q1335+V1335</f>
        <v>0</v>
      </c>
      <c r="AB1335" s="53" t="n">
        <f aca="false">R1335+W1335</f>
        <v>0</v>
      </c>
      <c r="AC1335" s="54" t="n">
        <f aca="false">ROUND(X1335+Y1335+Z1335+AA1335+AB1335,1)</f>
        <v>565.5</v>
      </c>
      <c r="AD1335" s="55" t="n">
        <f aca="false">(ROUND(AC1335-AC1330,1)/AC1330)</f>
        <v>0</v>
      </c>
      <c r="AE1335" s="46"/>
      <c r="AF1335" s="47"/>
      <c r="AH1335" s="3"/>
    </row>
    <row r="1336" customFormat="false" ht="15" hidden="false" customHeight="false" outlineLevel="0" collapsed="false">
      <c r="A1336" s="48" t="s">
        <v>34</v>
      </c>
      <c r="B1336" s="63"/>
      <c r="C1336" s="50" t="s">
        <v>10</v>
      </c>
      <c r="D1336" s="51" t="n">
        <v>72</v>
      </c>
      <c r="E1336" s="51" t="n">
        <v>145</v>
      </c>
      <c r="F1336" s="51" t="n">
        <v>0</v>
      </c>
      <c r="G1336" s="51" t="n">
        <v>0</v>
      </c>
      <c r="H1336" s="51" t="n">
        <v>0</v>
      </c>
      <c r="I1336" s="52" t="n">
        <v>70</v>
      </c>
      <c r="J1336" s="52" t="n">
        <v>30</v>
      </c>
      <c r="K1336" s="52" t="n">
        <v>120</v>
      </c>
      <c r="L1336" s="52" t="n">
        <v>0</v>
      </c>
      <c r="M1336" s="52" t="n">
        <v>0</v>
      </c>
      <c r="N1336" s="53" t="n">
        <f aca="false">D1336*$D$9</f>
        <v>90</v>
      </c>
      <c r="O1336" s="53" t="n">
        <f aca="false">E1336*$E$9</f>
        <v>181.25</v>
      </c>
      <c r="P1336" s="53" t="n">
        <f aca="false">F1336*$F$9</f>
        <v>0</v>
      </c>
      <c r="Q1336" s="53" t="n">
        <f aca="false">G1336*$G$9</f>
        <v>0</v>
      </c>
      <c r="R1336" s="53" t="n">
        <f aca="false">H1336*$H$9</f>
        <v>0</v>
      </c>
      <c r="S1336" s="53" t="n">
        <f aca="false">(N1336/100)*(I1336*$I$9)+(N1336/100)*(J1336*$J$9)</f>
        <v>90</v>
      </c>
      <c r="T1336" s="53" t="n">
        <f aca="false">(O1336/100)*(K1336*$K$9)</f>
        <v>304.5</v>
      </c>
      <c r="U1336" s="53" t="n">
        <f aca="false">(P1336/100)*(K1336*$K$9)+(P1336/100)*(L1336*$L$9)</f>
        <v>0</v>
      </c>
      <c r="V1336" s="53" t="n">
        <f aca="false">(Q1336/100)*(L1336*$L$9)</f>
        <v>0</v>
      </c>
      <c r="W1336" s="53" t="n">
        <f aca="false">(R1336/100)*(K1336*$K$9)+(R1336/100)*(L1336*$L$9)</f>
        <v>0</v>
      </c>
      <c r="X1336" s="53" t="n">
        <f aca="false">N1336+S1336</f>
        <v>180</v>
      </c>
      <c r="Y1336" s="53" t="n">
        <f aca="false">O1336+T1336</f>
        <v>485.75</v>
      </c>
      <c r="Z1336" s="53" t="n">
        <f aca="false">P1336+U1336</f>
        <v>0</v>
      </c>
      <c r="AA1336" s="53" t="n">
        <f aca="false">Q1336+V1336</f>
        <v>0</v>
      </c>
      <c r="AB1336" s="53" t="n">
        <f aca="false">R1336+W1336</f>
        <v>0</v>
      </c>
      <c r="AC1336" s="54" t="n">
        <f aca="false">ROUND(X1336+Y1336+Z1336+AA1336+AB1336,1)</f>
        <v>665.8</v>
      </c>
      <c r="AD1336" s="55" t="n">
        <f aca="false">(ROUND(AC1336-AC1330,1)/AC1330)</f>
        <v>0.17736516357206</v>
      </c>
      <c r="AE1336" s="46"/>
      <c r="AF1336" s="47"/>
      <c r="AH1336" s="3"/>
    </row>
    <row r="1337" customFormat="false" ht="15" hidden="false" customHeight="false" outlineLevel="0" collapsed="false">
      <c r="A1337" s="48" t="s">
        <v>35</v>
      </c>
      <c r="B1337" s="63"/>
      <c r="C1337" s="50" t="s">
        <v>11</v>
      </c>
      <c r="D1337" s="51" t="n">
        <v>72</v>
      </c>
      <c r="E1337" s="51" t="n">
        <v>0</v>
      </c>
      <c r="F1337" s="51" t="n">
        <v>145</v>
      </c>
      <c r="G1337" s="51" t="n">
        <v>0</v>
      </c>
      <c r="H1337" s="51" t="n">
        <v>0</v>
      </c>
      <c r="I1337" s="52" t="n">
        <v>70</v>
      </c>
      <c r="J1337" s="52" t="n">
        <v>30</v>
      </c>
      <c r="K1337" s="52" t="n">
        <v>60</v>
      </c>
      <c r="L1337" s="52" t="n">
        <v>60</v>
      </c>
      <c r="M1337" s="52" t="n">
        <v>0</v>
      </c>
      <c r="N1337" s="53" t="n">
        <f aca="false">D1337*$D$10</f>
        <v>90</v>
      </c>
      <c r="O1337" s="53" t="n">
        <f aca="false">E1337*$E$10</f>
        <v>0</v>
      </c>
      <c r="P1337" s="53" t="n">
        <f aca="false">F1337*$F$10</f>
        <v>181.25</v>
      </c>
      <c r="Q1337" s="53" t="n">
        <f aca="false">G1337*$G$10</f>
        <v>0</v>
      </c>
      <c r="R1337" s="53" t="n">
        <f aca="false">H1337*$H$10</f>
        <v>0</v>
      </c>
      <c r="S1337" s="53" t="n">
        <f aca="false">(N1337/100)*(I1337*$I$10)+(N1337/100)*(J1337*$J$10)</f>
        <v>90</v>
      </c>
      <c r="T1337" s="53" t="n">
        <f aca="false">(O1337/100)*(K1337*$J$10)</f>
        <v>0</v>
      </c>
      <c r="U1337" s="53" t="n">
        <f aca="false">(P1337/100)*(K1337*$K$10)+(P1337/100)*(L1337*$L$10)</f>
        <v>304.5</v>
      </c>
      <c r="V1337" s="53" t="n">
        <f aca="false">(Q1337/100)*(L1337*$L$10)</f>
        <v>0</v>
      </c>
      <c r="W1337" s="53" t="n">
        <f aca="false">(R1337/100)*(K1337*$K$10)+(R1337/100)*(L1337*$L$10)</f>
        <v>0</v>
      </c>
      <c r="X1337" s="53" t="n">
        <f aca="false">N1337+S1337</f>
        <v>180</v>
      </c>
      <c r="Y1337" s="53" t="n">
        <f aca="false">O1337+T1337</f>
        <v>0</v>
      </c>
      <c r="Z1337" s="53" t="n">
        <f aca="false">P1337+U1337</f>
        <v>485.75</v>
      </c>
      <c r="AA1337" s="53" t="n">
        <f aca="false">Q1337+V1337</f>
        <v>0</v>
      </c>
      <c r="AB1337" s="53" t="n">
        <f aca="false">R1337+W1337</f>
        <v>0</v>
      </c>
      <c r="AC1337" s="54" t="n">
        <f aca="false">ROUND(X1337+Y1337+Z1337+AA1337+AB1337,1)</f>
        <v>665.8</v>
      </c>
      <c r="AD1337" s="55" t="n">
        <f aca="false">(ROUND(AC1337-AC1330,1)/AC1330)</f>
        <v>0.17736516357206</v>
      </c>
      <c r="AE1337" s="46"/>
      <c r="AF1337" s="47"/>
      <c r="AH1337" s="3"/>
    </row>
    <row r="1338" customFormat="false" ht="15" hidden="false" customHeight="false" outlineLevel="0" collapsed="false">
      <c r="A1338" s="48" t="s">
        <v>36</v>
      </c>
      <c r="B1338" s="63"/>
      <c r="C1338" s="50" t="s">
        <v>12</v>
      </c>
      <c r="D1338" s="51" t="n">
        <v>72</v>
      </c>
      <c r="E1338" s="51" t="n">
        <v>0</v>
      </c>
      <c r="F1338" s="51" t="n">
        <v>0</v>
      </c>
      <c r="G1338" s="51" t="n">
        <v>145</v>
      </c>
      <c r="H1338" s="51" t="n">
        <v>0</v>
      </c>
      <c r="I1338" s="52" t="n">
        <v>70</v>
      </c>
      <c r="J1338" s="52" t="n">
        <v>30</v>
      </c>
      <c r="K1338" s="52" t="n">
        <v>0</v>
      </c>
      <c r="L1338" s="52" t="n">
        <v>120</v>
      </c>
      <c r="M1338" s="52" t="n">
        <v>0</v>
      </c>
      <c r="N1338" s="53" t="n">
        <f aca="false">D1338*$D$11</f>
        <v>90</v>
      </c>
      <c r="O1338" s="53" t="n">
        <f aca="false">E1338*$E$11</f>
        <v>0</v>
      </c>
      <c r="P1338" s="53" t="n">
        <f aca="false">F1338*$F$11</f>
        <v>0</v>
      </c>
      <c r="Q1338" s="53" t="n">
        <f aca="false">G1338*$G$11</f>
        <v>181.25</v>
      </c>
      <c r="R1338" s="53" t="n">
        <f aca="false">H1338*$H$11</f>
        <v>0</v>
      </c>
      <c r="S1338" s="53" t="n">
        <f aca="false">(N1338/100)*(I1338*$I$11)+(N1338/100)*(J1338*$J$11)</f>
        <v>90</v>
      </c>
      <c r="T1338" s="53" t="n">
        <f aca="false">(O1338/100)*(K1338*$K$11)</f>
        <v>0</v>
      </c>
      <c r="U1338" s="53" t="n">
        <f aca="false">(P1338/100)*(K1338*$K$11)+(P1338/100)*(L1338*$L$11)</f>
        <v>0</v>
      </c>
      <c r="V1338" s="53" t="n">
        <f aca="false">(Q1338/100)*(L1338*$L$11)</f>
        <v>304.5</v>
      </c>
      <c r="W1338" s="53" t="n">
        <f aca="false">(R1338/100)*(K1338*$K$11)+(R1338/100)*(L1338*$L$11)</f>
        <v>0</v>
      </c>
      <c r="X1338" s="53" t="n">
        <f aca="false">N1338+S1338</f>
        <v>180</v>
      </c>
      <c r="Y1338" s="53" t="n">
        <f aca="false">O1338+T1338</f>
        <v>0</v>
      </c>
      <c r="Z1338" s="53" t="n">
        <f aca="false">P1338+U1338</f>
        <v>0</v>
      </c>
      <c r="AA1338" s="53" t="n">
        <f aca="false">Q1338+V1338</f>
        <v>485.75</v>
      </c>
      <c r="AB1338" s="53" t="n">
        <f aca="false">R1338+W1338</f>
        <v>0</v>
      </c>
      <c r="AC1338" s="54" t="n">
        <f aca="false">ROUND(X1338+Y1338+Z1338+AA1338+AB1338,1)</f>
        <v>665.8</v>
      </c>
      <c r="AD1338" s="55" t="n">
        <f aca="false">(ROUND(AC1338-AC1330,1)/AC1330)</f>
        <v>0.17736516357206</v>
      </c>
      <c r="AE1338" s="46"/>
      <c r="AF1338" s="47"/>
      <c r="AH1338" s="3"/>
    </row>
    <row r="1339" customFormat="false" ht="15" hidden="false" customHeight="false" outlineLevel="0" collapsed="false">
      <c r="A1339" s="48" t="s">
        <v>37</v>
      </c>
      <c r="B1339" s="63"/>
      <c r="C1339" s="50" t="s">
        <v>13</v>
      </c>
      <c r="D1339" s="51" t="n">
        <v>72</v>
      </c>
      <c r="E1339" s="51" t="n">
        <v>0</v>
      </c>
      <c r="F1339" s="51" t="n">
        <v>0</v>
      </c>
      <c r="G1339" s="51" t="n">
        <v>0</v>
      </c>
      <c r="H1339" s="51" t="n">
        <v>145</v>
      </c>
      <c r="I1339" s="52" t="n">
        <v>70</v>
      </c>
      <c r="J1339" s="52" t="n">
        <v>30</v>
      </c>
      <c r="K1339" s="52" t="n">
        <v>60</v>
      </c>
      <c r="L1339" s="52" t="n">
        <v>60</v>
      </c>
      <c r="M1339" s="52" t="n">
        <v>0</v>
      </c>
      <c r="N1339" s="53" t="n">
        <f aca="false">D1339*$D$12</f>
        <v>90</v>
      </c>
      <c r="O1339" s="53" t="n">
        <f aca="false">E1339*$E$12</f>
        <v>0</v>
      </c>
      <c r="P1339" s="53" t="n">
        <f aca="false">F1339*$F$12</f>
        <v>0</v>
      </c>
      <c r="Q1339" s="53" t="n">
        <f aca="false">G1339*$G$12</f>
        <v>0</v>
      </c>
      <c r="R1339" s="53" t="n">
        <f aca="false">H1339*$H$12</f>
        <v>181.25</v>
      </c>
      <c r="S1339" s="53" t="n">
        <f aca="false">(N1339/100)*(I1339*$I$12)+(N1339/100)*(J1339*$J$12)</f>
        <v>90</v>
      </c>
      <c r="T1339" s="53" t="n">
        <f aca="false">(O1339/100)*(K1339*$K$12)</f>
        <v>0</v>
      </c>
      <c r="U1339" s="53" t="n">
        <f aca="false">(P1339/100)*(K1339*$K$12)+(P1339/100)*(L1339*$L$12)</f>
        <v>0</v>
      </c>
      <c r="V1339" s="53" t="n">
        <f aca="false">(Q1339/100)*(L1339*$L$12)</f>
        <v>0</v>
      </c>
      <c r="W1339" s="53" t="n">
        <f aca="false">(R1339/100)*(K1339*$K$12)+(R1339/100)*(L1339*$L$12)</f>
        <v>304.5</v>
      </c>
      <c r="X1339" s="53" t="n">
        <f aca="false">N1339+S1339</f>
        <v>180</v>
      </c>
      <c r="Y1339" s="53" t="n">
        <f aca="false">O1339+T1339</f>
        <v>0</v>
      </c>
      <c r="Z1339" s="53" t="n">
        <f aca="false">P1339+U1339</f>
        <v>0</v>
      </c>
      <c r="AA1339" s="53" t="n">
        <f aca="false">Q1339+V1339</f>
        <v>0</v>
      </c>
      <c r="AB1339" s="53" t="n">
        <f aca="false">R1339+W1339</f>
        <v>485.75</v>
      </c>
      <c r="AC1339" s="54" t="n">
        <f aca="false">ROUND(X1339+Y1339+Z1339+AA1339+AB1339,1)</f>
        <v>665.8</v>
      </c>
      <c r="AD1339" s="55" t="n">
        <f aca="false">(ROUND(AC1339-AC1330,1)/AC1330)</f>
        <v>0.17736516357206</v>
      </c>
      <c r="AE1339" s="46"/>
      <c r="AF1339" s="47"/>
      <c r="AH1339" s="3"/>
    </row>
    <row r="1340" customFormat="false" ht="15" hidden="false" customHeight="false" outlineLevel="0" collapsed="false">
      <c r="A1340" s="48" t="s">
        <v>38</v>
      </c>
      <c r="B1340" s="63"/>
      <c r="C1340" s="50" t="s">
        <v>14</v>
      </c>
      <c r="D1340" s="51" t="n">
        <v>145</v>
      </c>
      <c r="E1340" s="51" t="n">
        <v>0</v>
      </c>
      <c r="F1340" s="51" t="n">
        <v>0</v>
      </c>
      <c r="G1340" s="51" t="n">
        <v>0</v>
      </c>
      <c r="H1340" s="51" t="n">
        <v>0</v>
      </c>
      <c r="I1340" s="52" t="n">
        <v>70</v>
      </c>
      <c r="J1340" s="52" t="n">
        <v>30</v>
      </c>
      <c r="K1340" s="52" t="n">
        <v>0</v>
      </c>
      <c r="L1340" s="52" t="n">
        <v>0</v>
      </c>
      <c r="M1340" s="52" t="n">
        <v>80</v>
      </c>
      <c r="N1340" s="53" t="n">
        <f aca="false">D1340*$D$13</f>
        <v>181.25</v>
      </c>
      <c r="O1340" s="53" t="n">
        <f aca="false">E1340*$E$13</f>
        <v>0</v>
      </c>
      <c r="P1340" s="53" t="n">
        <f aca="false">F1340*$F$13</f>
        <v>0</v>
      </c>
      <c r="Q1340" s="53" t="n">
        <f aca="false">G1340*$G$13</f>
        <v>0</v>
      </c>
      <c r="R1340" s="53" t="n">
        <f aca="false">H1340*$H$13</f>
        <v>0</v>
      </c>
      <c r="S1340" s="53" t="n">
        <f aca="false">(N1340/100)*(I1340*$I$13)+(N1340/100)*(J1340*$J$13)+(N1340/100)*(M1340*$M$13)</f>
        <v>471.25</v>
      </c>
      <c r="T1340" s="53" t="n">
        <f aca="false">(O1340/100)*(K1340*$K$13)+(O1340/100)*(M1340*$M$13)</f>
        <v>0</v>
      </c>
      <c r="U1340" s="53" t="n">
        <f aca="false">(P1340/100)*(K1340*$K$13)+(P1340/100)*(L1340*$L$13)+(P1340/100)*(M1340*$M$13)</f>
        <v>0</v>
      </c>
      <c r="V1340" s="53" t="n">
        <f aca="false">(Q1340/100)*(L1340*$L$13)+(Q1340/100)*(M1340*$M$13)</f>
        <v>0</v>
      </c>
      <c r="W1340" s="53" t="n">
        <f aca="false">(R1340/100)*(K1340*$K$13)+(R1340/100)*(L1340*$L$13)+(R1340/100)*(M1340*$M$13)</f>
        <v>0</v>
      </c>
      <c r="X1340" s="53" t="n">
        <f aca="false">N1340+S1340</f>
        <v>652.5</v>
      </c>
      <c r="Y1340" s="53" t="n">
        <f aca="false">O1340+T1340</f>
        <v>0</v>
      </c>
      <c r="Z1340" s="53" t="n">
        <f aca="false">P1340+U1340</f>
        <v>0</v>
      </c>
      <c r="AA1340" s="53" t="n">
        <f aca="false">Q1340+V1340</f>
        <v>0</v>
      </c>
      <c r="AB1340" s="53" t="n">
        <f aca="false">R1340+W1340</f>
        <v>0</v>
      </c>
      <c r="AC1340" s="54" t="n">
        <f aca="false">ROUND(X1340+Y1340+Z1340+AA1340+AB1340,1)</f>
        <v>652.5</v>
      </c>
      <c r="AD1340" s="55" t="n">
        <f aca="false">(ROUND(AC1340-AC1330,1)/AC1330)</f>
        <v>0.153846153846154</v>
      </c>
      <c r="AE1340" s="46"/>
      <c r="AF1340" s="47"/>
      <c r="AH1340" s="3"/>
    </row>
    <row r="1341" customFormat="false" ht="15" hidden="false" customHeight="false" outlineLevel="0" collapsed="false">
      <c r="A1341" s="48" t="s">
        <v>39</v>
      </c>
      <c r="B1341" s="63"/>
      <c r="C1341" s="50" t="s">
        <v>15</v>
      </c>
      <c r="D1341" s="51" t="n">
        <v>145</v>
      </c>
      <c r="E1341" s="51" t="n">
        <v>0</v>
      </c>
      <c r="F1341" s="51" t="n">
        <v>0</v>
      </c>
      <c r="G1341" s="51" t="n">
        <v>0</v>
      </c>
      <c r="H1341" s="51" t="n">
        <v>0</v>
      </c>
      <c r="I1341" s="52" t="n">
        <v>70</v>
      </c>
      <c r="J1341" s="52" t="n">
        <v>30</v>
      </c>
      <c r="K1341" s="52" t="n">
        <v>80</v>
      </c>
      <c r="L1341" s="52" t="n">
        <v>0</v>
      </c>
      <c r="M1341" s="52" t="n">
        <v>0</v>
      </c>
      <c r="N1341" s="53" t="n">
        <f aca="false">D1341*$D$14</f>
        <v>181.25</v>
      </c>
      <c r="O1341" s="53" t="n">
        <f aca="false">E1341*$E$14</f>
        <v>0</v>
      </c>
      <c r="P1341" s="53" t="n">
        <f aca="false">F1341*$F$14</f>
        <v>0</v>
      </c>
      <c r="Q1341" s="53" t="n">
        <f aca="false">G1341*$G$14</f>
        <v>0</v>
      </c>
      <c r="R1341" s="53" t="n">
        <f aca="false">H1341*$H$14</f>
        <v>0</v>
      </c>
      <c r="S1341" s="53" t="n">
        <f aca="false">(N1341/100)*(I1341*$I$14)+(N1341/100)*(J1341*$J$14)+(N1341/100)*(K1341*$K$14)</f>
        <v>471.25</v>
      </c>
      <c r="T1341" s="53" t="n">
        <f aca="false">(O1341/100)*(K1341*$K$14)</f>
        <v>0</v>
      </c>
      <c r="U1341" s="53" t="n">
        <f aca="false">(P1341/100)*(K1341*$K$14)+(P1341/100)*(L1341*$L$14)</f>
        <v>0</v>
      </c>
      <c r="V1341" s="53" t="n">
        <f aca="false">(Q1341/100)*(L1341*$L$14)</f>
        <v>0</v>
      </c>
      <c r="W1341" s="53" t="n">
        <f aca="false">(R1341/100)*(K1341*$L$14)+(R1341/100)*(L1341*$M$14)</f>
        <v>0</v>
      </c>
      <c r="X1341" s="53" t="n">
        <f aca="false">N1341+S1341</f>
        <v>652.5</v>
      </c>
      <c r="Y1341" s="53" t="n">
        <f aca="false">O1341+T1341</f>
        <v>0</v>
      </c>
      <c r="Z1341" s="53" t="n">
        <f aca="false">P1341+U1341</f>
        <v>0</v>
      </c>
      <c r="AA1341" s="53" t="n">
        <f aca="false">Q1341+V1341</f>
        <v>0</v>
      </c>
      <c r="AB1341" s="53" t="n">
        <f aca="false">R1341+W1341</f>
        <v>0</v>
      </c>
      <c r="AC1341" s="54" t="n">
        <f aca="false">ROUND(X1341+Y1341+Z1341+AA1341+AB1341,1)</f>
        <v>652.5</v>
      </c>
      <c r="AD1341" s="55" t="n">
        <f aca="false">(ROUND(AC1341-AC1330,1)/AC1330)</f>
        <v>0.153846153846154</v>
      </c>
      <c r="AE1341" s="37"/>
      <c r="AF1341" s="47"/>
      <c r="AH1341" s="3"/>
    </row>
    <row r="1342" customFormat="false" ht="15" hidden="false" customHeight="false" outlineLevel="0" collapsed="false">
      <c r="A1342" s="48"/>
      <c r="B1342" s="63"/>
      <c r="C1342" s="50" t="s">
        <v>16</v>
      </c>
      <c r="D1342" s="51" t="n">
        <v>145</v>
      </c>
      <c r="E1342" s="51" t="n">
        <v>0</v>
      </c>
      <c r="F1342" s="51" t="n">
        <v>0</v>
      </c>
      <c r="G1342" s="51" t="n">
        <v>0</v>
      </c>
      <c r="H1342" s="51" t="n">
        <v>0</v>
      </c>
      <c r="I1342" s="52" t="n">
        <v>70</v>
      </c>
      <c r="J1342" s="52" t="n">
        <v>30</v>
      </c>
      <c r="K1342" s="52" t="n">
        <v>0</v>
      </c>
      <c r="L1342" s="52" t="n">
        <v>80</v>
      </c>
      <c r="M1342" s="52" t="n">
        <v>0</v>
      </c>
      <c r="N1342" s="53" t="n">
        <f aca="false">D1342*$D$15</f>
        <v>181.25</v>
      </c>
      <c r="O1342" s="53" t="n">
        <f aca="false">E1342*$E$15</f>
        <v>0</v>
      </c>
      <c r="P1342" s="53" t="n">
        <f aca="false">F1342*$F$15</f>
        <v>0</v>
      </c>
      <c r="Q1342" s="53" t="n">
        <f aca="false">G1342*$G$15</f>
        <v>0</v>
      </c>
      <c r="R1342" s="53" t="n">
        <f aca="false">H1342*$H$15</f>
        <v>0</v>
      </c>
      <c r="S1342" s="53" t="n">
        <f aca="false">(N1342/100)*(I1342*$I$15)+(N1342/100)*(J1342*$J$15)+(N1342/100)*(L1342*$L$15)</f>
        <v>471.25</v>
      </c>
      <c r="T1342" s="53" t="n">
        <f aca="false">(O1342/100)*(K1342*$K$15)</f>
        <v>0</v>
      </c>
      <c r="U1342" s="53" t="n">
        <f aca="false">(P1342/100)*(K1342*$K$15)+(P1342/100)*(L1342*$L$15)</f>
        <v>0</v>
      </c>
      <c r="V1342" s="53" t="n">
        <f aca="false">(Q1342/100)*(L1342*$L$15)</f>
        <v>0</v>
      </c>
      <c r="W1342" s="53" t="n">
        <f aca="false">(R1342/100)*(K1342*$K$15)+(R1342/100)*(L1342*$L$15)</f>
        <v>0</v>
      </c>
      <c r="X1342" s="53" t="n">
        <f aca="false">N1342+S1342</f>
        <v>652.5</v>
      </c>
      <c r="Y1342" s="53" t="n">
        <f aca="false">O1342+T1342</f>
        <v>0</v>
      </c>
      <c r="Z1342" s="53" t="n">
        <f aca="false">P1342+U1342</f>
        <v>0</v>
      </c>
      <c r="AA1342" s="53" t="n">
        <f aca="false">Q1342+V1342</f>
        <v>0</v>
      </c>
      <c r="AB1342" s="53" t="n">
        <f aca="false">R1342+W1342</f>
        <v>0</v>
      </c>
      <c r="AC1342" s="54" t="n">
        <f aca="false">ROUND(X1342+Y1342+Z1342+AA1342+AB1342,1)</f>
        <v>652.5</v>
      </c>
      <c r="AD1342" s="55" t="n">
        <f aca="false">(ROUND(AC1342-AC1330,1)/AC1330)</f>
        <v>0.153846153846154</v>
      </c>
      <c r="AE1342" s="46"/>
      <c r="AF1342" s="47"/>
      <c r="AH1342" s="3"/>
    </row>
    <row r="1343" customFormat="false" ht="15" hidden="false" customHeight="false" outlineLevel="0" collapsed="false">
      <c r="A1343" s="48"/>
      <c r="B1343" s="63"/>
      <c r="C1343" s="50" t="s">
        <v>17</v>
      </c>
      <c r="D1343" s="51" t="n">
        <v>145</v>
      </c>
      <c r="E1343" s="51" t="n">
        <v>0</v>
      </c>
      <c r="F1343" s="51" t="n">
        <v>0</v>
      </c>
      <c r="G1343" s="51" t="n">
        <v>0</v>
      </c>
      <c r="H1343" s="51" t="n">
        <v>0</v>
      </c>
      <c r="I1343" s="52" t="n">
        <v>70</v>
      </c>
      <c r="J1343" s="52" t="n">
        <v>70</v>
      </c>
      <c r="K1343" s="52" t="n">
        <v>0</v>
      </c>
      <c r="L1343" s="52" t="n">
        <v>0</v>
      </c>
      <c r="M1343" s="52" t="n">
        <v>0</v>
      </c>
      <c r="N1343" s="53" t="n">
        <f aca="false">D1343*$D$16</f>
        <v>181.25</v>
      </c>
      <c r="O1343" s="53" t="n">
        <f aca="false">E1343*$E$16</f>
        <v>0</v>
      </c>
      <c r="P1343" s="53" t="n">
        <f aca="false">F1343*$F$16</f>
        <v>0</v>
      </c>
      <c r="Q1343" s="53" t="n">
        <f aca="false">G1343*$G$16</f>
        <v>0</v>
      </c>
      <c r="R1343" s="53" t="n">
        <f aca="false">H1343*$H$16</f>
        <v>0</v>
      </c>
      <c r="S1343" s="53" t="n">
        <f aca="false">(N1343/100)*(I1343*$I$16)+(N1343/100)*(J1343*$J$16)</f>
        <v>444.0625</v>
      </c>
      <c r="T1343" s="53" t="n">
        <f aca="false">(O1343/100)*(K1343*$K$16)</f>
        <v>0</v>
      </c>
      <c r="U1343" s="53" t="n">
        <f aca="false">(P1343/100)*(K1343*$K$16)+(P1343/100)*(L1343*$L$16)</f>
        <v>0</v>
      </c>
      <c r="V1343" s="53" t="n">
        <f aca="false">(Q1343/100)*(L1343*$L$16)</f>
        <v>0</v>
      </c>
      <c r="W1343" s="53" t="n">
        <f aca="false">(R1343/100)*(K1343*$K$16)+(R1343/100)*(L1343*$L$16)</f>
        <v>0</v>
      </c>
      <c r="X1343" s="53" t="n">
        <f aca="false">N1343+S1343</f>
        <v>625.3125</v>
      </c>
      <c r="Y1343" s="53" t="n">
        <f aca="false">O1343+T1343</f>
        <v>0</v>
      </c>
      <c r="Z1343" s="53" t="n">
        <f aca="false">P1343+U1343</f>
        <v>0</v>
      </c>
      <c r="AA1343" s="53" t="n">
        <f aca="false">Q1343+V1343</f>
        <v>0</v>
      </c>
      <c r="AB1343" s="53" t="n">
        <f aca="false">R1343+W1343</f>
        <v>0</v>
      </c>
      <c r="AC1343" s="54" t="n">
        <f aca="false">ROUND(X1343+Y1343+Z1343+AA1343+AB1343,1)</f>
        <v>625.3</v>
      </c>
      <c r="AD1343" s="55" t="n">
        <f aca="false">(ROUND(AC1343-AC1330,1)/AC1330)</f>
        <v>0.105747126436782</v>
      </c>
      <c r="AE1343" s="46"/>
      <c r="AF1343" s="47"/>
      <c r="AH1343" s="3"/>
    </row>
    <row r="1344" customFormat="false" ht="15" hidden="false" customHeight="false" outlineLevel="0" collapsed="false">
      <c r="A1344" s="48"/>
      <c r="B1344" s="63"/>
      <c r="C1344" s="50" t="s">
        <v>18</v>
      </c>
      <c r="D1344" s="51" t="n">
        <v>145</v>
      </c>
      <c r="E1344" s="51" t="n">
        <v>0</v>
      </c>
      <c r="F1344" s="51" t="n">
        <v>0</v>
      </c>
      <c r="G1344" s="51" t="n">
        <v>0</v>
      </c>
      <c r="H1344" s="51" t="n">
        <v>0</v>
      </c>
      <c r="I1344" s="52" t="n">
        <v>100</v>
      </c>
      <c r="J1344" s="52" t="n">
        <v>30</v>
      </c>
      <c r="K1344" s="52" t="n">
        <v>0</v>
      </c>
      <c r="L1344" s="52" t="n">
        <v>0</v>
      </c>
      <c r="M1344" s="52" t="n">
        <v>0</v>
      </c>
      <c r="N1344" s="53" t="n">
        <f aca="false">D1344*$D$17</f>
        <v>181.25</v>
      </c>
      <c r="O1344" s="53" t="n">
        <f aca="false">E1344*$E$17</f>
        <v>0</v>
      </c>
      <c r="P1344" s="53" t="n">
        <f aca="false">F1344*$F$17</f>
        <v>0</v>
      </c>
      <c r="Q1344" s="53" t="n">
        <f aca="false">G1344*$G$17</f>
        <v>0</v>
      </c>
      <c r="R1344" s="53" t="n">
        <f aca="false">H1344*$H$17</f>
        <v>0</v>
      </c>
      <c r="S1344" s="53" t="n">
        <f aca="false">(N1344/100)*(I1344*$I$17)+(N1344/100)*(J1344*$J$17)</f>
        <v>507.5</v>
      </c>
      <c r="T1344" s="53" t="n">
        <f aca="false">(O1344/100)*(K1344*$K$17)</f>
        <v>0</v>
      </c>
      <c r="U1344" s="53" t="n">
        <f aca="false">(P1344/100)*(K1344*$K$17)+(P1344/100)*(L1344*$L$17)</f>
        <v>0</v>
      </c>
      <c r="V1344" s="53" t="n">
        <f aca="false">(Q1344/100)*(L1344*$L$17)</f>
        <v>0</v>
      </c>
      <c r="W1344" s="53" t="n">
        <f aca="false">(R1344/100)*(K1344*$K$17)+(R1344/100)*(L1344*$L$17)</f>
        <v>0</v>
      </c>
      <c r="X1344" s="53" t="n">
        <f aca="false">N1344+S1344</f>
        <v>688.75</v>
      </c>
      <c r="Y1344" s="53" t="n">
        <f aca="false">O1344+T1344</f>
        <v>0</v>
      </c>
      <c r="Z1344" s="53" t="n">
        <f aca="false">P1344+U1344</f>
        <v>0</v>
      </c>
      <c r="AA1344" s="53" t="n">
        <f aca="false">Q1344+V1344</f>
        <v>0</v>
      </c>
      <c r="AB1344" s="53" t="n">
        <f aca="false">R1344+W1344</f>
        <v>0</v>
      </c>
      <c r="AC1344" s="54" t="n">
        <f aca="false">ROUND(X1344+Y1344+Z1344+AA1344+AB1344,1)</f>
        <v>688.8</v>
      </c>
      <c r="AD1344" s="55" t="n">
        <f aca="false">(ROUND(AC1344-AC1330,1)/AC1330)</f>
        <v>0.218037135278515</v>
      </c>
      <c r="AE1344" s="46" t="s">
        <v>28</v>
      </c>
      <c r="AF1344" s="47"/>
      <c r="AH1344" s="3"/>
    </row>
    <row r="1345" customFormat="false" ht="15" hidden="false" customHeight="false" outlineLevel="0" collapsed="false">
      <c r="A1345" s="56" t="s">
        <v>19</v>
      </c>
      <c r="B1345" s="60" t="s">
        <v>135</v>
      </c>
      <c r="C1345" s="40" t="s">
        <v>53</v>
      </c>
      <c r="D1345" s="41" t="n">
        <v>170</v>
      </c>
      <c r="E1345" s="41" t="n">
        <v>0</v>
      </c>
      <c r="F1345" s="41" t="n">
        <v>50</v>
      </c>
      <c r="G1345" s="41" t="n">
        <v>0</v>
      </c>
      <c r="H1345" s="41" t="n">
        <v>0</v>
      </c>
      <c r="I1345" s="42" t="n">
        <v>40</v>
      </c>
      <c r="J1345" s="42" t="n">
        <v>20</v>
      </c>
      <c r="K1345" s="42" t="n">
        <v>15</v>
      </c>
      <c r="L1345" s="42" t="n">
        <v>15</v>
      </c>
      <c r="M1345" s="42" t="n">
        <v>0</v>
      </c>
      <c r="N1345" s="43" t="n">
        <f aca="false">D1345*$D$3</f>
        <v>221</v>
      </c>
      <c r="O1345" s="43" t="n">
        <f aca="false">E1345*$E$3</f>
        <v>0</v>
      </c>
      <c r="P1345" s="43" t="n">
        <f aca="false">F1345*$F$3</f>
        <v>65</v>
      </c>
      <c r="Q1345" s="43" t="n">
        <f aca="false">G1345*$G$3</f>
        <v>0</v>
      </c>
      <c r="R1345" s="43" t="n">
        <f aca="false">H1345*$H$3</f>
        <v>0</v>
      </c>
      <c r="S1345" s="43" t="n">
        <f aca="false">(N1345/100)*(I1345*$I$3)+(N1345/100)*(J1345*$J$3)</f>
        <v>265.2</v>
      </c>
      <c r="T1345" s="43" t="n">
        <f aca="false">(O1345/100)*(K1345*$K$3)</f>
        <v>0</v>
      </c>
      <c r="U1345" s="43" t="n">
        <f aca="false">(P1345/100)*(K1345*$K$3)+(P1345/100)*(L1345*$L$3)</f>
        <v>39</v>
      </c>
      <c r="V1345" s="43" t="n">
        <f aca="false">(Q1345/100)*(L1345*$L$3)</f>
        <v>0</v>
      </c>
      <c r="W1345" s="43" t="n">
        <f aca="false">(R1345/100)*(K1345*$K$3)+(R1345/100)*(L1345*$L$3)</f>
        <v>0</v>
      </c>
      <c r="X1345" s="43" t="n">
        <f aca="false">N1345+S1345</f>
        <v>486.2</v>
      </c>
      <c r="Y1345" s="43" t="n">
        <f aca="false">O1345+T1345</f>
        <v>0</v>
      </c>
      <c r="Z1345" s="43" t="n">
        <f aca="false">P1345+U1345</f>
        <v>104</v>
      </c>
      <c r="AA1345" s="43" t="n">
        <f aca="false">Q1345+V1345</f>
        <v>0</v>
      </c>
      <c r="AB1345" s="43" t="n">
        <f aca="false">R1345+W1345</f>
        <v>0</v>
      </c>
      <c r="AC1345" s="44" t="n">
        <f aca="false">ROUND(X1345+Y1345+Z1345+AA1345+AB1345,1)</f>
        <v>590.2</v>
      </c>
      <c r="AD1345" s="45"/>
      <c r="AE1345" s="46"/>
      <c r="AF1345" s="47"/>
      <c r="AH1345" s="3"/>
    </row>
    <row r="1346" customFormat="false" ht="15" hidden="false" customHeight="false" outlineLevel="0" collapsed="false">
      <c r="A1346" s="48" t="s">
        <v>29</v>
      </c>
      <c r="B1346" s="61" t="n">
        <v>28</v>
      </c>
      <c r="C1346" s="50" t="s">
        <v>5</v>
      </c>
      <c r="D1346" s="51" t="n">
        <v>170</v>
      </c>
      <c r="E1346" s="51" t="n">
        <v>0</v>
      </c>
      <c r="F1346" s="51" t="n">
        <v>50</v>
      </c>
      <c r="G1346" s="51" t="n">
        <v>0</v>
      </c>
      <c r="H1346" s="51" t="n">
        <v>0</v>
      </c>
      <c r="I1346" s="52" t="n">
        <v>55</v>
      </c>
      <c r="J1346" s="52" t="n">
        <v>30</v>
      </c>
      <c r="K1346" s="52" t="n">
        <v>15</v>
      </c>
      <c r="L1346" s="52" t="n">
        <v>15</v>
      </c>
      <c r="M1346" s="52" t="n">
        <v>0</v>
      </c>
      <c r="N1346" s="53" t="n">
        <f aca="false">D1346*$D$4</f>
        <v>212.5</v>
      </c>
      <c r="O1346" s="53" t="n">
        <f aca="false">E1346*$E$4</f>
        <v>0</v>
      </c>
      <c r="P1346" s="53" t="n">
        <f aca="false">F1346*$F$4</f>
        <v>62.5</v>
      </c>
      <c r="Q1346" s="53" t="n">
        <f aca="false">G1346*$G$4</f>
        <v>0</v>
      </c>
      <c r="R1346" s="53" t="n">
        <f aca="false">H1346*$H$4</f>
        <v>0</v>
      </c>
      <c r="S1346" s="53" t="n">
        <f aca="false">(N1346/100)*(I1346*$I$4)+(N1346/100)*(J1346*$J$4)</f>
        <v>361.25</v>
      </c>
      <c r="T1346" s="53" t="n">
        <f aca="false">(O1346/100)*(K1346*$K$4)</f>
        <v>0</v>
      </c>
      <c r="U1346" s="53" t="n">
        <f aca="false">(P1346/100)*(K1346*$K$4)+(P1346/100)*(L1346*$L$4)</f>
        <v>37.5</v>
      </c>
      <c r="V1346" s="53" t="n">
        <f aca="false">(Q1346/100)*(L1346*$L$4)</f>
        <v>0</v>
      </c>
      <c r="W1346" s="53" t="n">
        <f aca="false">(R1346/100)*(K1346*$K$4)+(R1346/100)*(L1346*$L$4)</f>
        <v>0</v>
      </c>
      <c r="X1346" s="53" t="n">
        <f aca="false">N1346+S1346</f>
        <v>573.75</v>
      </c>
      <c r="Y1346" s="53" t="n">
        <f aca="false">O1346+T1346</f>
        <v>0</v>
      </c>
      <c r="Z1346" s="53" t="n">
        <f aca="false">P1346+U1346</f>
        <v>100</v>
      </c>
      <c r="AA1346" s="53" t="n">
        <f aca="false">Q1346+V1346</f>
        <v>0</v>
      </c>
      <c r="AB1346" s="53" t="n">
        <f aca="false">R1346+W1346</f>
        <v>0</v>
      </c>
      <c r="AC1346" s="54" t="n">
        <f aca="false">ROUND(X1346+Y1346+Z1346+AA1346+AB1346,1)</f>
        <v>673.8</v>
      </c>
      <c r="AD1346" s="55" t="n">
        <f aca="false">(ROUND(AC1346-AC1345,1)/AC1345)</f>
        <v>0.14164689935615</v>
      </c>
      <c r="AE1346" s="46"/>
      <c r="AF1346" s="47"/>
      <c r="AH1346" s="3"/>
    </row>
    <row r="1347" customFormat="false" ht="15" hidden="false" customHeight="false" outlineLevel="0" collapsed="false">
      <c r="A1347" s="48" t="s">
        <v>30</v>
      </c>
      <c r="B1347" s="61" t="n">
        <v>16</v>
      </c>
      <c r="C1347" s="50" t="s">
        <v>6</v>
      </c>
      <c r="D1347" s="51" t="n">
        <v>170</v>
      </c>
      <c r="E1347" s="51" t="n">
        <v>0</v>
      </c>
      <c r="F1347" s="51" t="n">
        <v>50</v>
      </c>
      <c r="G1347" s="51" t="n">
        <v>0</v>
      </c>
      <c r="H1347" s="51" t="n">
        <v>0</v>
      </c>
      <c r="I1347" s="52" t="n">
        <v>40</v>
      </c>
      <c r="J1347" s="52" t="n">
        <v>20</v>
      </c>
      <c r="K1347" s="52" t="n">
        <v>15</v>
      </c>
      <c r="L1347" s="52" t="n">
        <v>15</v>
      </c>
      <c r="M1347" s="52" t="n">
        <v>0</v>
      </c>
      <c r="N1347" s="53" t="n">
        <f aca="false">D1347*$D$5</f>
        <v>221</v>
      </c>
      <c r="O1347" s="53" t="n">
        <f aca="false">E1347*$E$5</f>
        <v>0</v>
      </c>
      <c r="P1347" s="53" t="n">
        <f aca="false">F1347*$F$5</f>
        <v>65</v>
      </c>
      <c r="Q1347" s="53" t="n">
        <f aca="false">G1347*$G$5</f>
        <v>0</v>
      </c>
      <c r="R1347" s="53" t="n">
        <f aca="false">H1347*$H$5</f>
        <v>0</v>
      </c>
      <c r="S1347" s="53" t="n">
        <f aca="false">(N1347/100)*(I1347*$I$5)+(N1347/100)*(J1347*$J$5)</f>
        <v>265.2</v>
      </c>
      <c r="T1347" s="53" t="n">
        <f aca="false">(O1347/100)*(K1347*$K$5)</f>
        <v>0</v>
      </c>
      <c r="U1347" s="53" t="n">
        <f aca="false">(P1347/100)*(K1347*$K$5)+(P1347/100)*(L1347*$L$5)</f>
        <v>39</v>
      </c>
      <c r="V1347" s="53" t="n">
        <f aca="false">(Q1347/100)*(L1347*$L$5)</f>
        <v>0</v>
      </c>
      <c r="W1347" s="53" t="n">
        <f aca="false">(R1347/100)*(K1347*$K$5)+(R1347/100)*(L1347*$L$5)</f>
        <v>0</v>
      </c>
      <c r="X1347" s="53" t="n">
        <f aca="false">N1347+S1347</f>
        <v>486.2</v>
      </c>
      <c r="Y1347" s="53" t="n">
        <f aca="false">O1347+T1347</f>
        <v>0</v>
      </c>
      <c r="Z1347" s="53" t="n">
        <f aca="false">P1347+U1347</f>
        <v>104</v>
      </c>
      <c r="AA1347" s="53" t="n">
        <f aca="false">Q1347+V1347</f>
        <v>0</v>
      </c>
      <c r="AB1347" s="53" t="n">
        <f aca="false">R1347+W1347</f>
        <v>0</v>
      </c>
      <c r="AC1347" s="54" t="n">
        <f aca="false">ROUND(X1347+Y1347+Z1347+AA1347+AB1347,1)</f>
        <v>590.2</v>
      </c>
      <c r="AD1347" s="55" t="n">
        <f aca="false">(ROUND(AC1347-AC1345,1)/AC1345)</f>
        <v>0</v>
      </c>
      <c r="AE1347" s="46"/>
      <c r="AF1347" s="47"/>
      <c r="AH1347" s="3"/>
    </row>
    <row r="1348" customFormat="false" ht="15" hidden="false" customHeight="false" outlineLevel="0" collapsed="false">
      <c r="A1348" s="48" t="s">
        <v>31</v>
      </c>
      <c r="B1348" s="61" t="n">
        <v>16</v>
      </c>
      <c r="C1348" s="50" t="s">
        <v>7</v>
      </c>
      <c r="D1348" s="51" t="n">
        <v>170</v>
      </c>
      <c r="E1348" s="51" t="n">
        <v>0</v>
      </c>
      <c r="F1348" s="51" t="n">
        <v>50</v>
      </c>
      <c r="G1348" s="51" t="n">
        <v>0</v>
      </c>
      <c r="H1348" s="51" t="n">
        <v>0</v>
      </c>
      <c r="I1348" s="52" t="n">
        <v>40</v>
      </c>
      <c r="J1348" s="52" t="n">
        <v>20</v>
      </c>
      <c r="K1348" s="52" t="n">
        <v>15</v>
      </c>
      <c r="L1348" s="52" t="n">
        <v>15</v>
      </c>
      <c r="M1348" s="52" t="n">
        <v>0</v>
      </c>
      <c r="N1348" s="53" t="n">
        <f aca="false">D1348*$D$6</f>
        <v>221</v>
      </c>
      <c r="O1348" s="53" t="n">
        <f aca="false">E1348*$E$6</f>
        <v>0</v>
      </c>
      <c r="P1348" s="53" t="n">
        <f aca="false">F1348*$F$6</f>
        <v>65</v>
      </c>
      <c r="Q1348" s="53" t="n">
        <f aca="false">G1348*$G$6</f>
        <v>0</v>
      </c>
      <c r="R1348" s="53" t="n">
        <f aca="false">H1348*$H$6</f>
        <v>0</v>
      </c>
      <c r="S1348" s="53" t="n">
        <f aca="false">(N1348/100)*(I1348*$I$6)+(N1348/100)*(J1348*$J$6)</f>
        <v>265.2</v>
      </c>
      <c r="T1348" s="53" t="n">
        <f aca="false">(O1348/100)*(K1348*$K$6)</f>
        <v>0</v>
      </c>
      <c r="U1348" s="53" t="n">
        <f aca="false">(P1348/100)*(K1348*$K$6)+(P1348/100)*(L1348*$L$6)</f>
        <v>39</v>
      </c>
      <c r="V1348" s="53" t="n">
        <f aca="false">(Q1348/100)*(L1348*$L$6)</f>
        <v>0</v>
      </c>
      <c r="W1348" s="53" t="n">
        <f aca="false">(R1348/100)*(K1348*$K$6)+(R1348/100)*(L1348*$L$6)</f>
        <v>0</v>
      </c>
      <c r="X1348" s="53" t="n">
        <f aca="false">N1348+S1348</f>
        <v>486.2</v>
      </c>
      <c r="Y1348" s="53" t="n">
        <f aca="false">O1348+T1348</f>
        <v>0</v>
      </c>
      <c r="Z1348" s="53" t="n">
        <f aca="false">P1348+U1348</f>
        <v>104</v>
      </c>
      <c r="AA1348" s="53" t="n">
        <f aca="false">Q1348+V1348</f>
        <v>0</v>
      </c>
      <c r="AB1348" s="53" t="n">
        <f aca="false">R1348+W1348</f>
        <v>0</v>
      </c>
      <c r="AC1348" s="54" t="n">
        <f aca="false">ROUND(X1348+Y1348+Z1348+AA1348+AB1348,1)</f>
        <v>590.2</v>
      </c>
      <c r="AD1348" s="55" t="n">
        <f aca="false">(ROUND(AC1348-AC1345,1)/AC1345)</f>
        <v>0</v>
      </c>
      <c r="AE1348" s="46"/>
      <c r="AF1348" s="47"/>
      <c r="AH1348" s="3"/>
    </row>
    <row r="1349" customFormat="false" ht="15" hidden="false" customHeight="false" outlineLevel="0" collapsed="false">
      <c r="A1349" s="48" t="s">
        <v>32</v>
      </c>
      <c r="B1349" s="61" t="n">
        <v>16</v>
      </c>
      <c r="C1349" s="50" t="s">
        <v>8</v>
      </c>
      <c r="D1349" s="51" t="n">
        <v>170</v>
      </c>
      <c r="E1349" s="51" t="n">
        <v>0</v>
      </c>
      <c r="F1349" s="51" t="n">
        <v>50</v>
      </c>
      <c r="G1349" s="51" t="n">
        <v>0</v>
      </c>
      <c r="H1349" s="51" t="n">
        <v>0</v>
      </c>
      <c r="I1349" s="52" t="n">
        <v>40</v>
      </c>
      <c r="J1349" s="52" t="n">
        <v>20</v>
      </c>
      <c r="K1349" s="52" t="n">
        <v>15</v>
      </c>
      <c r="L1349" s="52" t="n">
        <v>15</v>
      </c>
      <c r="M1349" s="52" t="n">
        <v>0</v>
      </c>
      <c r="N1349" s="53" t="n">
        <f aca="false">D1349*$D$7</f>
        <v>221</v>
      </c>
      <c r="O1349" s="53" t="n">
        <f aca="false">E1349*$E$7</f>
        <v>0</v>
      </c>
      <c r="P1349" s="53" t="n">
        <f aca="false">F1349*$F$7</f>
        <v>65</v>
      </c>
      <c r="Q1349" s="53" t="n">
        <f aca="false">G1349*$G$7</f>
        <v>0</v>
      </c>
      <c r="R1349" s="53" t="n">
        <f aca="false">H1349*$H$7</f>
        <v>0</v>
      </c>
      <c r="S1349" s="53" t="n">
        <f aca="false">(N1349/100)*(I1349*$I$7)+(N1349/100)*(J1349*$J$7)</f>
        <v>265.2</v>
      </c>
      <c r="T1349" s="53" t="n">
        <f aca="false">(O1349/100)*(K1349*$K$7)</f>
        <v>0</v>
      </c>
      <c r="U1349" s="53" t="n">
        <f aca="false">(P1349/100)*(K1349*$K$7)+(P1349/100)*(L1349*$L$7)</f>
        <v>39</v>
      </c>
      <c r="V1349" s="53" t="n">
        <f aca="false">(Q1349/100)*(L1349*$L$7)</f>
        <v>0</v>
      </c>
      <c r="W1349" s="53" t="n">
        <f aca="false">(R1349/100)*(K1349*$K$7)+(R1349/100)*(L1349*$L$7)</f>
        <v>0</v>
      </c>
      <c r="X1349" s="53" t="n">
        <f aca="false">N1349+S1349</f>
        <v>486.2</v>
      </c>
      <c r="Y1349" s="53" t="n">
        <f aca="false">O1349+T1349</f>
        <v>0</v>
      </c>
      <c r="Z1349" s="53" t="n">
        <f aca="false">P1349+U1349</f>
        <v>104</v>
      </c>
      <c r="AA1349" s="53" t="n">
        <f aca="false">Q1349+V1349</f>
        <v>0</v>
      </c>
      <c r="AB1349" s="53" t="n">
        <f aca="false">R1349+W1349</f>
        <v>0</v>
      </c>
      <c r="AC1349" s="54" t="n">
        <f aca="false">ROUND(X1349+Y1349+Z1349+AA1349+AB1349,1)</f>
        <v>590.2</v>
      </c>
      <c r="AD1349" s="55" t="n">
        <f aca="false">(ROUND(AC1349-AC1345,1)/AC1345)</f>
        <v>0</v>
      </c>
      <c r="AE1349" s="46"/>
      <c r="AF1349" s="47"/>
      <c r="AH1349" s="3"/>
    </row>
    <row r="1350" customFormat="false" ht="15" hidden="false" customHeight="false" outlineLevel="0" collapsed="false">
      <c r="A1350" s="48" t="s">
        <v>33</v>
      </c>
      <c r="B1350" s="61"/>
      <c r="C1350" s="50" t="s">
        <v>9</v>
      </c>
      <c r="D1350" s="51" t="n">
        <v>170</v>
      </c>
      <c r="E1350" s="51" t="n">
        <v>0</v>
      </c>
      <c r="F1350" s="51" t="n">
        <v>50</v>
      </c>
      <c r="G1350" s="51" t="n">
        <v>0</v>
      </c>
      <c r="H1350" s="51" t="n">
        <v>0</v>
      </c>
      <c r="I1350" s="52" t="n">
        <v>40</v>
      </c>
      <c r="J1350" s="52" t="n">
        <v>20</v>
      </c>
      <c r="K1350" s="52" t="n">
        <v>15</v>
      </c>
      <c r="L1350" s="52" t="n">
        <v>15</v>
      </c>
      <c r="M1350" s="52" t="n">
        <v>0</v>
      </c>
      <c r="N1350" s="53" t="n">
        <f aca="false">D1350*$D$8</f>
        <v>221</v>
      </c>
      <c r="O1350" s="53" t="n">
        <f aca="false">E1350*$E$8</f>
        <v>0</v>
      </c>
      <c r="P1350" s="53" t="n">
        <f aca="false">F1350*$F$8</f>
        <v>65</v>
      </c>
      <c r="Q1350" s="53" t="n">
        <f aca="false">G1350*$G$8</f>
        <v>0</v>
      </c>
      <c r="R1350" s="53" t="n">
        <f aca="false">H1350*$H$8</f>
        <v>0</v>
      </c>
      <c r="S1350" s="53" t="n">
        <f aca="false">(N1350/100)*(I1350*$I$8)+(N1350/100)*(J1350*$J$8)</f>
        <v>265.2</v>
      </c>
      <c r="T1350" s="53" t="n">
        <f aca="false">(O1350/100)*(K1350*$K$8)</f>
        <v>0</v>
      </c>
      <c r="U1350" s="53" t="n">
        <f aca="false">(P1350/100)*(K1350*$K$8)+(P1350/100)*(L1350*$L$8)</f>
        <v>39</v>
      </c>
      <c r="V1350" s="53" t="n">
        <f aca="false">(Q1350/100)*(L1350*$L$8)</f>
        <v>0</v>
      </c>
      <c r="W1350" s="53" t="n">
        <f aca="false">(R1350/100)*(K1350*$K$8)+(R1350/100)*(L1350*$L$8)</f>
        <v>0</v>
      </c>
      <c r="X1350" s="53" t="n">
        <f aca="false">N1350+S1350</f>
        <v>486.2</v>
      </c>
      <c r="Y1350" s="53" t="n">
        <f aca="false">O1350+T1350</f>
        <v>0</v>
      </c>
      <c r="Z1350" s="53" t="n">
        <f aca="false">P1350+U1350</f>
        <v>104</v>
      </c>
      <c r="AA1350" s="53" t="n">
        <f aca="false">Q1350+V1350</f>
        <v>0</v>
      </c>
      <c r="AB1350" s="53" t="n">
        <f aca="false">R1350+W1350</f>
        <v>0</v>
      </c>
      <c r="AC1350" s="54" t="n">
        <f aca="false">ROUND(X1350+Y1350+Z1350+AA1350+AB1350,1)</f>
        <v>590.2</v>
      </c>
      <c r="AD1350" s="55" t="n">
        <f aca="false">(ROUND(AC1350-AC1345,1)/AC1345)</f>
        <v>0</v>
      </c>
      <c r="AE1350" s="46"/>
      <c r="AF1350" s="47"/>
      <c r="AH1350" s="3"/>
    </row>
    <row r="1351" customFormat="false" ht="15" hidden="false" customHeight="false" outlineLevel="0" collapsed="false">
      <c r="A1351" s="48" t="s">
        <v>34</v>
      </c>
      <c r="B1351" s="61"/>
      <c r="C1351" s="50" t="s">
        <v>10</v>
      </c>
      <c r="D1351" s="51" t="n">
        <v>85</v>
      </c>
      <c r="E1351" s="51" t="n">
        <v>170</v>
      </c>
      <c r="F1351" s="51" t="n">
        <v>0</v>
      </c>
      <c r="G1351" s="51" t="n">
        <v>0</v>
      </c>
      <c r="H1351" s="51" t="n">
        <v>0</v>
      </c>
      <c r="I1351" s="52" t="n">
        <v>40</v>
      </c>
      <c r="J1351" s="52" t="n">
        <v>20</v>
      </c>
      <c r="K1351" s="52" t="n">
        <v>100</v>
      </c>
      <c r="L1351" s="52" t="n">
        <v>0</v>
      </c>
      <c r="M1351" s="52" t="n">
        <v>0</v>
      </c>
      <c r="N1351" s="53" t="n">
        <f aca="false">D1351*$D$9</f>
        <v>106.25</v>
      </c>
      <c r="O1351" s="53" t="n">
        <f aca="false">E1351*$E$9</f>
        <v>212.5</v>
      </c>
      <c r="P1351" s="53" t="n">
        <f aca="false">F1351*$F$9</f>
        <v>0</v>
      </c>
      <c r="Q1351" s="53" t="n">
        <f aca="false">G1351*$G$9</f>
        <v>0</v>
      </c>
      <c r="R1351" s="53" t="n">
        <f aca="false">H1351*$H$9</f>
        <v>0</v>
      </c>
      <c r="S1351" s="53" t="n">
        <f aca="false">(N1351/100)*(I1351*$I$9)+(N1351/100)*(J1351*$J$9)</f>
        <v>63.75</v>
      </c>
      <c r="T1351" s="53" t="n">
        <f aca="false">(O1351/100)*(K1351*$K$9)</f>
        <v>297.5</v>
      </c>
      <c r="U1351" s="53" t="n">
        <f aca="false">(P1351/100)*(K1351*$K$9)+(P1351/100)*(L1351*$L$9)</f>
        <v>0</v>
      </c>
      <c r="V1351" s="53" t="n">
        <f aca="false">(Q1351/100)*(L1351*$L$9)</f>
        <v>0</v>
      </c>
      <c r="W1351" s="53" t="n">
        <f aca="false">(R1351/100)*(K1351*$K$9)+(R1351/100)*(L1351*$L$9)</f>
        <v>0</v>
      </c>
      <c r="X1351" s="53" t="n">
        <f aca="false">N1351+S1351</f>
        <v>170</v>
      </c>
      <c r="Y1351" s="53" t="n">
        <f aca="false">O1351+T1351</f>
        <v>510</v>
      </c>
      <c r="Z1351" s="53" t="n">
        <f aca="false">P1351+U1351</f>
        <v>0</v>
      </c>
      <c r="AA1351" s="53" t="n">
        <f aca="false">Q1351+V1351</f>
        <v>0</v>
      </c>
      <c r="AB1351" s="53" t="n">
        <f aca="false">R1351+W1351</f>
        <v>0</v>
      </c>
      <c r="AC1351" s="54" t="n">
        <f aca="false">ROUND(X1351+Y1351+Z1351+AA1351+AB1351,1)</f>
        <v>680</v>
      </c>
      <c r="AD1351" s="55" t="n">
        <f aca="false">(ROUND(AC1351-AC1345,1)/AC1345)</f>
        <v>0.152151812944764</v>
      </c>
      <c r="AE1351" s="46"/>
      <c r="AF1351" s="47"/>
      <c r="AH1351" s="3"/>
    </row>
    <row r="1352" customFormat="false" ht="15" hidden="false" customHeight="false" outlineLevel="0" collapsed="false">
      <c r="A1352" s="48" t="s">
        <v>35</v>
      </c>
      <c r="B1352" s="61"/>
      <c r="C1352" s="50" t="s">
        <v>11</v>
      </c>
      <c r="D1352" s="51" t="n">
        <v>85</v>
      </c>
      <c r="E1352" s="51" t="n">
        <v>0</v>
      </c>
      <c r="F1352" s="51" t="n">
        <v>170</v>
      </c>
      <c r="G1352" s="51" t="n">
        <v>0</v>
      </c>
      <c r="H1352" s="51" t="n">
        <v>0</v>
      </c>
      <c r="I1352" s="52" t="n">
        <v>40</v>
      </c>
      <c r="J1352" s="52" t="n">
        <v>20</v>
      </c>
      <c r="K1352" s="52" t="n">
        <v>60</v>
      </c>
      <c r="L1352" s="52" t="n">
        <v>60</v>
      </c>
      <c r="M1352" s="52" t="n">
        <v>0</v>
      </c>
      <c r="N1352" s="53" t="n">
        <f aca="false">D1352*$D$10</f>
        <v>106.25</v>
      </c>
      <c r="O1352" s="53" t="n">
        <f aca="false">E1352*$E$10</f>
        <v>0</v>
      </c>
      <c r="P1352" s="53" t="n">
        <f aca="false">F1352*$F$10</f>
        <v>212.5</v>
      </c>
      <c r="Q1352" s="53" t="n">
        <f aca="false">G1352*$G$10</f>
        <v>0</v>
      </c>
      <c r="R1352" s="53" t="n">
        <f aca="false">H1352*$H$10</f>
        <v>0</v>
      </c>
      <c r="S1352" s="53" t="n">
        <f aca="false">(N1352/100)*(I1352*$I$10)+(N1352/100)*(J1352*$J$10)</f>
        <v>63.75</v>
      </c>
      <c r="T1352" s="53" t="n">
        <f aca="false">(O1352/100)*(K1352*$J$10)</f>
        <v>0</v>
      </c>
      <c r="U1352" s="53" t="n">
        <f aca="false">(P1352/100)*(K1352*$K$10)+(P1352/100)*(L1352*$L$10)</f>
        <v>357</v>
      </c>
      <c r="V1352" s="53" t="n">
        <f aca="false">(Q1352/100)*(L1352*$L$10)</f>
        <v>0</v>
      </c>
      <c r="W1352" s="53" t="n">
        <f aca="false">(R1352/100)*(K1352*$K$10)+(R1352/100)*(L1352*$L$10)</f>
        <v>0</v>
      </c>
      <c r="X1352" s="53" t="n">
        <f aca="false">N1352+S1352</f>
        <v>170</v>
      </c>
      <c r="Y1352" s="53" t="n">
        <f aca="false">O1352+T1352</f>
        <v>0</v>
      </c>
      <c r="Z1352" s="53" t="n">
        <f aca="false">P1352+U1352</f>
        <v>569.5</v>
      </c>
      <c r="AA1352" s="53" t="n">
        <f aca="false">Q1352+V1352</f>
        <v>0</v>
      </c>
      <c r="AB1352" s="53" t="n">
        <f aca="false">R1352+W1352</f>
        <v>0</v>
      </c>
      <c r="AC1352" s="54" t="n">
        <f aca="false">ROUND(X1352+Y1352+Z1352+AA1352+AB1352,1)</f>
        <v>739.5</v>
      </c>
      <c r="AD1352" s="55" t="n">
        <f aca="false">(ROUND(AC1352-AC1345,1)/AC1345)</f>
        <v>0.252965096577431</v>
      </c>
      <c r="AE1352" s="46"/>
      <c r="AF1352" s="47"/>
      <c r="AH1352" s="3"/>
    </row>
    <row r="1353" customFormat="false" ht="15" hidden="false" customHeight="false" outlineLevel="0" collapsed="false">
      <c r="A1353" s="48" t="s">
        <v>36</v>
      </c>
      <c r="B1353" s="61"/>
      <c r="C1353" s="50" t="s">
        <v>12</v>
      </c>
      <c r="D1353" s="51" t="n">
        <v>85</v>
      </c>
      <c r="E1353" s="51" t="n">
        <v>0</v>
      </c>
      <c r="F1353" s="51" t="n">
        <v>0</v>
      </c>
      <c r="G1353" s="51" t="n">
        <v>170</v>
      </c>
      <c r="H1353" s="51" t="n">
        <v>0</v>
      </c>
      <c r="I1353" s="52" t="n">
        <v>40</v>
      </c>
      <c r="J1353" s="52" t="n">
        <v>20</v>
      </c>
      <c r="K1353" s="52" t="n">
        <v>0</v>
      </c>
      <c r="L1353" s="52" t="n">
        <v>100</v>
      </c>
      <c r="M1353" s="52" t="n">
        <v>0</v>
      </c>
      <c r="N1353" s="53" t="n">
        <f aca="false">D1353*$D$11</f>
        <v>106.25</v>
      </c>
      <c r="O1353" s="53" t="n">
        <f aca="false">E1353*$E$11</f>
        <v>0</v>
      </c>
      <c r="P1353" s="53" t="n">
        <f aca="false">F1353*$F$11</f>
        <v>0</v>
      </c>
      <c r="Q1353" s="53" t="n">
        <f aca="false">G1353*$G$11</f>
        <v>212.5</v>
      </c>
      <c r="R1353" s="53" t="n">
        <f aca="false">H1353*$H$11</f>
        <v>0</v>
      </c>
      <c r="S1353" s="53" t="n">
        <f aca="false">(N1353/100)*(I1353*$I$11)+(N1353/100)*(J1353*$J$11)</f>
        <v>63.75</v>
      </c>
      <c r="T1353" s="53" t="n">
        <f aca="false">(O1353/100)*(K1353*$K$11)</f>
        <v>0</v>
      </c>
      <c r="U1353" s="53" t="n">
        <f aca="false">(P1353/100)*(K1353*$K$11)+(P1353/100)*(L1353*$L$11)</f>
        <v>0</v>
      </c>
      <c r="V1353" s="53" t="n">
        <f aca="false">(Q1353/100)*(L1353*$L$11)</f>
        <v>297.5</v>
      </c>
      <c r="W1353" s="53" t="n">
        <f aca="false">(R1353/100)*(K1353*$K$11)+(R1353/100)*(L1353*$L$11)</f>
        <v>0</v>
      </c>
      <c r="X1353" s="53" t="n">
        <f aca="false">N1353+S1353</f>
        <v>170</v>
      </c>
      <c r="Y1353" s="53" t="n">
        <f aca="false">O1353+T1353</f>
        <v>0</v>
      </c>
      <c r="Z1353" s="53" t="n">
        <f aca="false">P1353+U1353</f>
        <v>0</v>
      </c>
      <c r="AA1353" s="53" t="n">
        <f aca="false">Q1353+V1353</f>
        <v>510</v>
      </c>
      <c r="AB1353" s="53" t="n">
        <f aca="false">R1353+W1353</f>
        <v>0</v>
      </c>
      <c r="AC1353" s="54" t="n">
        <f aca="false">ROUND(X1353+Y1353+Z1353+AA1353+AB1353,1)</f>
        <v>680</v>
      </c>
      <c r="AD1353" s="55" t="n">
        <f aca="false">(ROUND(AC1353-AC1345,1)/AC1345)</f>
        <v>0.152151812944764</v>
      </c>
      <c r="AE1353" s="46"/>
      <c r="AF1353" s="47"/>
      <c r="AH1353" s="3"/>
    </row>
    <row r="1354" customFormat="false" ht="15" hidden="false" customHeight="false" outlineLevel="0" collapsed="false">
      <c r="A1354" s="48" t="s">
        <v>37</v>
      </c>
      <c r="B1354" s="61"/>
      <c r="C1354" s="50" t="s">
        <v>13</v>
      </c>
      <c r="D1354" s="51" t="n">
        <v>85</v>
      </c>
      <c r="E1354" s="51" t="n">
        <v>0</v>
      </c>
      <c r="F1354" s="51" t="n">
        <v>0</v>
      </c>
      <c r="G1354" s="51" t="n">
        <v>0</v>
      </c>
      <c r="H1354" s="51" t="n">
        <v>170</v>
      </c>
      <c r="I1354" s="52" t="n">
        <v>40</v>
      </c>
      <c r="J1354" s="52" t="n">
        <v>20</v>
      </c>
      <c r="K1354" s="52" t="n">
        <v>50</v>
      </c>
      <c r="L1354" s="52" t="n">
        <v>50</v>
      </c>
      <c r="M1354" s="52" t="n">
        <v>0</v>
      </c>
      <c r="N1354" s="53" t="n">
        <f aca="false">D1354*$D$12</f>
        <v>106.25</v>
      </c>
      <c r="O1354" s="53" t="n">
        <f aca="false">E1354*$E$12</f>
        <v>0</v>
      </c>
      <c r="P1354" s="53" t="n">
        <f aca="false">F1354*$F$12</f>
        <v>0</v>
      </c>
      <c r="Q1354" s="53" t="n">
        <f aca="false">G1354*$G$12</f>
        <v>0</v>
      </c>
      <c r="R1354" s="53" t="n">
        <f aca="false">H1354*$H$12</f>
        <v>212.5</v>
      </c>
      <c r="S1354" s="53" t="n">
        <f aca="false">(N1354/100)*(I1354*$I$12)+(N1354/100)*(J1354*$J$12)</f>
        <v>63.75</v>
      </c>
      <c r="T1354" s="53" t="n">
        <f aca="false">(O1354/100)*(K1354*$K$12)</f>
        <v>0</v>
      </c>
      <c r="U1354" s="53" t="n">
        <f aca="false">(P1354/100)*(K1354*$K$12)+(P1354/100)*(L1354*$L$12)</f>
        <v>0</v>
      </c>
      <c r="V1354" s="53" t="n">
        <f aca="false">(Q1354/100)*(L1354*$L$12)</f>
        <v>0</v>
      </c>
      <c r="W1354" s="53" t="n">
        <f aca="false">(R1354/100)*(K1354*$K$12)+(R1354/100)*(L1354*$L$12)</f>
        <v>297.5</v>
      </c>
      <c r="X1354" s="53" t="n">
        <f aca="false">N1354+S1354</f>
        <v>170</v>
      </c>
      <c r="Y1354" s="53" t="n">
        <f aca="false">O1354+T1354</f>
        <v>0</v>
      </c>
      <c r="Z1354" s="53" t="n">
        <f aca="false">P1354+U1354</f>
        <v>0</v>
      </c>
      <c r="AA1354" s="53" t="n">
        <f aca="false">Q1354+V1354</f>
        <v>0</v>
      </c>
      <c r="AB1354" s="53" t="n">
        <f aca="false">R1354+W1354</f>
        <v>510</v>
      </c>
      <c r="AC1354" s="54" t="n">
        <f aca="false">ROUND(X1354+Y1354+Z1354+AA1354+AB1354,1)</f>
        <v>680</v>
      </c>
      <c r="AD1354" s="55" t="n">
        <f aca="false">(ROUND(AC1354-AC1345,1)/AC1345)</f>
        <v>0.152151812944764</v>
      </c>
      <c r="AE1354" s="46"/>
      <c r="AF1354" s="47"/>
      <c r="AH1354" s="3"/>
    </row>
    <row r="1355" customFormat="false" ht="15" hidden="false" customHeight="false" outlineLevel="0" collapsed="false">
      <c r="A1355" s="48" t="s">
        <v>38</v>
      </c>
      <c r="B1355" s="61"/>
      <c r="C1355" s="50" t="s">
        <v>14</v>
      </c>
      <c r="D1355" s="51" t="n">
        <v>170</v>
      </c>
      <c r="E1355" s="51" t="n">
        <v>0</v>
      </c>
      <c r="F1355" s="51" t="n">
        <v>50</v>
      </c>
      <c r="G1355" s="51" t="n">
        <v>0</v>
      </c>
      <c r="H1355" s="51" t="n">
        <v>0</v>
      </c>
      <c r="I1355" s="52" t="n">
        <v>40</v>
      </c>
      <c r="J1355" s="52" t="n">
        <v>20</v>
      </c>
      <c r="K1355" s="52" t="n">
        <v>15</v>
      </c>
      <c r="L1355" s="52" t="n">
        <v>15</v>
      </c>
      <c r="M1355" s="52" t="n">
        <v>50</v>
      </c>
      <c r="N1355" s="53" t="n">
        <f aca="false">D1355*$D$13</f>
        <v>212.5</v>
      </c>
      <c r="O1355" s="53" t="n">
        <f aca="false">E1355*$E$13</f>
        <v>0</v>
      </c>
      <c r="P1355" s="53" t="n">
        <f aca="false">F1355*$F$13</f>
        <v>62.5</v>
      </c>
      <c r="Q1355" s="53" t="n">
        <f aca="false">G1355*$G$13</f>
        <v>0</v>
      </c>
      <c r="R1355" s="53" t="n">
        <f aca="false">H1355*$H$13</f>
        <v>0</v>
      </c>
      <c r="S1355" s="53" t="n">
        <f aca="false">(N1355/100)*(I1355*$I$13)+(N1355/100)*(J1355*$J$13)+(N1355/100)*(M1355*$M$13)</f>
        <v>340</v>
      </c>
      <c r="T1355" s="53" t="n">
        <f aca="false">(O1355/100)*(K1355*$K$13)+(O1355/100)*(M1355*$M$13)</f>
        <v>0</v>
      </c>
      <c r="U1355" s="53" t="n">
        <f aca="false">(P1355/100)*(K1355*$K$13)+(P1355/100)*(L1355*$L$13)+(P1355/100)*(M1355*$M$13)</f>
        <v>81.25</v>
      </c>
      <c r="V1355" s="53" t="n">
        <f aca="false">(Q1355/100)*(L1355*$L$13)+(Q1355/100)*(M1355*$M$13)</f>
        <v>0</v>
      </c>
      <c r="W1355" s="53" t="n">
        <f aca="false">(R1355/100)*(K1355*$K$13)+(R1355/100)*(L1355*$L$13)+(R1355/100)*(M1355*$M$13)</f>
        <v>0</v>
      </c>
      <c r="X1355" s="53" t="n">
        <f aca="false">N1355+S1355</f>
        <v>552.5</v>
      </c>
      <c r="Y1355" s="53" t="n">
        <f aca="false">O1355+T1355</f>
        <v>0</v>
      </c>
      <c r="Z1355" s="53" t="n">
        <f aca="false">P1355+U1355</f>
        <v>143.75</v>
      </c>
      <c r="AA1355" s="53" t="n">
        <f aca="false">Q1355+V1355</f>
        <v>0</v>
      </c>
      <c r="AB1355" s="53" t="n">
        <f aca="false">R1355+W1355</f>
        <v>0</v>
      </c>
      <c r="AC1355" s="54" t="n">
        <f aca="false">ROUND(X1355+Y1355+Z1355+AA1355+AB1355,1)</f>
        <v>696.3</v>
      </c>
      <c r="AD1355" s="55" t="n">
        <f aca="false">(ROUND(AC1355-AC1345,1)/AC1345)</f>
        <v>0.179769569637411</v>
      </c>
      <c r="AE1355" s="46"/>
      <c r="AF1355" s="47"/>
      <c r="AH1355" s="3"/>
    </row>
    <row r="1356" customFormat="false" ht="15" hidden="false" customHeight="false" outlineLevel="0" collapsed="false">
      <c r="A1356" s="48" t="s">
        <v>39</v>
      </c>
      <c r="B1356" s="61"/>
      <c r="C1356" s="50" t="s">
        <v>15</v>
      </c>
      <c r="D1356" s="51" t="n">
        <v>170</v>
      </c>
      <c r="E1356" s="51" t="n">
        <v>0</v>
      </c>
      <c r="F1356" s="51" t="n">
        <v>0</v>
      </c>
      <c r="G1356" s="51" t="n">
        <v>0</v>
      </c>
      <c r="H1356" s="51" t="n">
        <v>0</v>
      </c>
      <c r="I1356" s="52" t="n">
        <v>40</v>
      </c>
      <c r="J1356" s="52" t="n">
        <v>20</v>
      </c>
      <c r="K1356" s="52" t="n">
        <v>80</v>
      </c>
      <c r="L1356" s="52" t="n">
        <v>0</v>
      </c>
      <c r="M1356" s="52" t="n">
        <v>0</v>
      </c>
      <c r="N1356" s="53" t="n">
        <f aca="false">D1356*$D$14</f>
        <v>212.5</v>
      </c>
      <c r="O1356" s="53" t="n">
        <f aca="false">E1356*$E$14</f>
        <v>0</v>
      </c>
      <c r="P1356" s="53" t="n">
        <f aca="false">F1356*$F$14</f>
        <v>0</v>
      </c>
      <c r="Q1356" s="53" t="n">
        <f aca="false">G1356*$G$14</f>
        <v>0</v>
      </c>
      <c r="R1356" s="53" t="n">
        <f aca="false">H1356*$H$14</f>
        <v>0</v>
      </c>
      <c r="S1356" s="53" t="n">
        <f aca="false">(N1356/100)*(I1356*$I$14)+(N1356/100)*(J1356*$J$14)+(N1356/100)*(K1356*$K$14)</f>
        <v>467.5</v>
      </c>
      <c r="T1356" s="53" t="n">
        <f aca="false">(O1356/100)*(K1356*$K$14)</f>
        <v>0</v>
      </c>
      <c r="U1356" s="53" t="n">
        <f aca="false">(P1356/100)*(K1356*$K$14)+(P1356/100)*(L1356*$L$14)</f>
        <v>0</v>
      </c>
      <c r="V1356" s="53" t="n">
        <f aca="false">(Q1356/100)*(L1356*$L$14)</f>
        <v>0</v>
      </c>
      <c r="W1356" s="53" t="n">
        <f aca="false">(R1356/100)*(K1356*$L$14)+(R1356/100)*(L1356*$M$14)</f>
        <v>0</v>
      </c>
      <c r="X1356" s="53" t="n">
        <f aca="false">N1356+S1356</f>
        <v>680</v>
      </c>
      <c r="Y1356" s="53" t="n">
        <f aca="false">O1356+T1356</f>
        <v>0</v>
      </c>
      <c r="Z1356" s="53" t="n">
        <f aca="false">P1356+U1356</f>
        <v>0</v>
      </c>
      <c r="AA1356" s="53" t="n">
        <f aca="false">Q1356+V1356</f>
        <v>0</v>
      </c>
      <c r="AB1356" s="53" t="n">
        <f aca="false">R1356+W1356</f>
        <v>0</v>
      </c>
      <c r="AC1356" s="54" t="n">
        <f aca="false">ROUND(X1356+Y1356+Z1356+AA1356+AB1356,1)</f>
        <v>680</v>
      </c>
      <c r="AD1356" s="55" t="n">
        <f aca="false">(ROUND(AC1356-AC1345,1)/AC1345)</f>
        <v>0.152151812944764</v>
      </c>
      <c r="AE1356" s="46"/>
      <c r="AF1356" s="47"/>
      <c r="AH1356" s="3"/>
    </row>
    <row r="1357" customFormat="false" ht="15" hidden="false" customHeight="false" outlineLevel="0" collapsed="false">
      <c r="A1357" s="48"/>
      <c r="B1357" s="61"/>
      <c r="C1357" s="50" t="s">
        <v>16</v>
      </c>
      <c r="D1357" s="51" t="n">
        <v>170</v>
      </c>
      <c r="E1357" s="51" t="n">
        <v>0</v>
      </c>
      <c r="F1357" s="51" t="n">
        <v>0</v>
      </c>
      <c r="G1357" s="51" t="n">
        <v>0</v>
      </c>
      <c r="H1357" s="51" t="n">
        <v>0</v>
      </c>
      <c r="I1357" s="52" t="n">
        <v>40</v>
      </c>
      <c r="J1357" s="52" t="n">
        <v>20</v>
      </c>
      <c r="K1357" s="52" t="n">
        <v>0</v>
      </c>
      <c r="L1357" s="52" t="n">
        <v>80</v>
      </c>
      <c r="M1357" s="52" t="n">
        <v>0</v>
      </c>
      <c r="N1357" s="53" t="n">
        <f aca="false">D1357*$D$15</f>
        <v>212.5</v>
      </c>
      <c r="O1357" s="53" t="n">
        <f aca="false">E1357*$E$15</f>
        <v>0</v>
      </c>
      <c r="P1357" s="53" t="n">
        <f aca="false">F1357*$F$15</f>
        <v>0</v>
      </c>
      <c r="Q1357" s="53" t="n">
        <f aca="false">G1357*$G$15</f>
        <v>0</v>
      </c>
      <c r="R1357" s="53" t="n">
        <f aca="false">H1357*$H$15</f>
        <v>0</v>
      </c>
      <c r="S1357" s="53" t="n">
        <f aca="false">(N1357/100)*(I1357*$I$15)+(N1357/100)*(J1357*$J$15)+(N1357/100)*(L1357*$L$15)</f>
        <v>467.5</v>
      </c>
      <c r="T1357" s="53" t="n">
        <f aca="false">(O1357/100)*(K1357*$K$15)</f>
        <v>0</v>
      </c>
      <c r="U1357" s="53" t="n">
        <f aca="false">(P1357/100)*(K1357*$K$15)+(P1357/100)*(L1357*$L$15)</f>
        <v>0</v>
      </c>
      <c r="V1357" s="53" t="n">
        <f aca="false">(Q1357/100)*(L1357*$L$15)</f>
        <v>0</v>
      </c>
      <c r="W1357" s="53" t="n">
        <f aca="false">(R1357/100)*(K1357*$K$15)+(R1357/100)*(L1357*$L$15)</f>
        <v>0</v>
      </c>
      <c r="X1357" s="53" t="n">
        <f aca="false">N1357+S1357</f>
        <v>680</v>
      </c>
      <c r="Y1357" s="53" t="n">
        <f aca="false">O1357+T1357</f>
        <v>0</v>
      </c>
      <c r="Z1357" s="53" t="n">
        <f aca="false">P1357+U1357</f>
        <v>0</v>
      </c>
      <c r="AA1357" s="53" t="n">
        <f aca="false">Q1357+V1357</f>
        <v>0</v>
      </c>
      <c r="AB1357" s="53" t="n">
        <f aca="false">R1357+W1357</f>
        <v>0</v>
      </c>
      <c r="AC1357" s="54" t="n">
        <f aca="false">ROUND(X1357+Y1357+Z1357+AA1357+AB1357,1)</f>
        <v>680</v>
      </c>
      <c r="AD1357" s="55" t="n">
        <f aca="false">(ROUND(AC1357-AC1345,1)/AC1345)</f>
        <v>0.152151812944764</v>
      </c>
      <c r="AE1357" s="46"/>
      <c r="AF1357" s="47"/>
      <c r="AH1357" s="3"/>
    </row>
    <row r="1358" customFormat="false" ht="15" hidden="false" customHeight="false" outlineLevel="0" collapsed="false">
      <c r="A1358" s="48"/>
      <c r="B1358" s="61"/>
      <c r="C1358" s="50" t="s">
        <v>17</v>
      </c>
      <c r="D1358" s="51" t="n">
        <v>170</v>
      </c>
      <c r="E1358" s="51" t="n">
        <v>0</v>
      </c>
      <c r="F1358" s="51" t="n">
        <v>50</v>
      </c>
      <c r="G1358" s="51" t="n">
        <v>0</v>
      </c>
      <c r="H1358" s="51" t="n">
        <v>0</v>
      </c>
      <c r="I1358" s="52" t="n">
        <v>40</v>
      </c>
      <c r="J1358" s="52" t="n">
        <v>55</v>
      </c>
      <c r="K1358" s="52" t="n">
        <v>15</v>
      </c>
      <c r="L1358" s="52" t="n">
        <v>15</v>
      </c>
      <c r="M1358" s="52" t="n">
        <v>0</v>
      </c>
      <c r="N1358" s="53" t="n">
        <f aca="false">D1358*$D$16</f>
        <v>212.5</v>
      </c>
      <c r="O1358" s="53" t="n">
        <f aca="false">E1358*$E$16</f>
        <v>0</v>
      </c>
      <c r="P1358" s="53" t="n">
        <f aca="false">F1358*$F$16</f>
        <v>62.5</v>
      </c>
      <c r="Q1358" s="53" t="n">
        <f aca="false">G1358*$G$16</f>
        <v>0</v>
      </c>
      <c r="R1358" s="53" t="n">
        <f aca="false">H1358*$H$16</f>
        <v>0</v>
      </c>
      <c r="S1358" s="53" t="n">
        <f aca="false">(N1358/100)*(I1358*$I$16)+(N1358/100)*(J1358*$J$16)</f>
        <v>377.1875</v>
      </c>
      <c r="T1358" s="53" t="n">
        <f aca="false">(O1358/100)*(K1358*$K$16)</f>
        <v>0</v>
      </c>
      <c r="U1358" s="53" t="n">
        <f aca="false">(P1358/100)*(K1358*$K$16)+(P1358/100)*(L1358*$L$16)</f>
        <v>18.75</v>
      </c>
      <c r="V1358" s="53" t="n">
        <f aca="false">(Q1358/100)*(L1358*$L$16)</f>
        <v>0</v>
      </c>
      <c r="W1358" s="53" t="n">
        <f aca="false">(R1358/100)*(K1358*$K$16)+(R1358/100)*(L1358*$L$16)</f>
        <v>0</v>
      </c>
      <c r="X1358" s="53" t="n">
        <f aca="false">N1358+S1358</f>
        <v>589.6875</v>
      </c>
      <c r="Y1358" s="53" t="n">
        <f aca="false">O1358+T1358</f>
        <v>0</v>
      </c>
      <c r="Z1358" s="53" t="n">
        <f aca="false">P1358+U1358</f>
        <v>81.25</v>
      </c>
      <c r="AA1358" s="53" t="n">
        <f aca="false">Q1358+V1358</f>
        <v>0</v>
      </c>
      <c r="AB1358" s="53" t="n">
        <f aca="false">R1358+W1358</f>
        <v>0</v>
      </c>
      <c r="AC1358" s="54" t="n">
        <f aca="false">ROUND(X1358+Y1358+Z1358+AA1358+AB1358,1)</f>
        <v>670.9</v>
      </c>
      <c r="AD1358" s="55" t="n">
        <f aca="false">(ROUND(AC1358-AC1345,1)/AC1345)</f>
        <v>0.136733310742121</v>
      </c>
      <c r="AE1358" s="46"/>
      <c r="AF1358" s="47"/>
      <c r="AH1358" s="3"/>
    </row>
    <row r="1359" customFormat="false" ht="15" hidden="false" customHeight="false" outlineLevel="0" collapsed="false">
      <c r="A1359" s="48"/>
      <c r="B1359" s="61"/>
      <c r="C1359" s="50" t="s">
        <v>18</v>
      </c>
      <c r="D1359" s="51" t="n">
        <v>170</v>
      </c>
      <c r="E1359" s="51" t="n">
        <v>0</v>
      </c>
      <c r="F1359" s="51" t="n">
        <v>50</v>
      </c>
      <c r="G1359" s="51" t="n">
        <v>0</v>
      </c>
      <c r="H1359" s="51" t="n">
        <v>0</v>
      </c>
      <c r="I1359" s="52" t="n">
        <v>75</v>
      </c>
      <c r="J1359" s="52" t="n">
        <v>20</v>
      </c>
      <c r="K1359" s="52" t="n">
        <v>15</v>
      </c>
      <c r="L1359" s="52" t="n">
        <v>15</v>
      </c>
      <c r="M1359" s="52" t="n">
        <v>0</v>
      </c>
      <c r="N1359" s="53" t="n">
        <f aca="false">D1359*$D$17</f>
        <v>212.5</v>
      </c>
      <c r="O1359" s="53" t="n">
        <f aca="false">E1359*$E$17</f>
        <v>0</v>
      </c>
      <c r="P1359" s="53" t="n">
        <f aca="false">F1359*$F$17</f>
        <v>62.5</v>
      </c>
      <c r="Q1359" s="53" t="n">
        <f aca="false">G1359*$G$17</f>
        <v>0</v>
      </c>
      <c r="R1359" s="53" t="n">
        <f aca="false">H1359*$H$17</f>
        <v>0</v>
      </c>
      <c r="S1359" s="53" t="n">
        <f aca="false">(N1359/100)*(I1359*$I$17)+(N1359/100)*(J1359*$J$17)</f>
        <v>440.9375</v>
      </c>
      <c r="T1359" s="53" t="n">
        <f aca="false">(O1359/100)*(K1359*$K$17)</f>
        <v>0</v>
      </c>
      <c r="U1359" s="53" t="n">
        <f aca="false">(P1359/100)*(K1359*$K$17)+(P1359/100)*(L1359*$L$17)</f>
        <v>18.75</v>
      </c>
      <c r="V1359" s="53" t="n">
        <f aca="false">(Q1359/100)*(L1359*$L$17)</f>
        <v>0</v>
      </c>
      <c r="W1359" s="53" t="n">
        <f aca="false">(R1359/100)*(K1359*$K$17)+(R1359/100)*(L1359*$L$17)</f>
        <v>0</v>
      </c>
      <c r="X1359" s="53" t="n">
        <f aca="false">N1359+S1359</f>
        <v>653.4375</v>
      </c>
      <c r="Y1359" s="53" t="n">
        <f aca="false">O1359+T1359</f>
        <v>0</v>
      </c>
      <c r="Z1359" s="53" t="n">
        <f aca="false">P1359+U1359</f>
        <v>81.25</v>
      </c>
      <c r="AA1359" s="53" t="n">
        <f aca="false">Q1359+V1359</f>
        <v>0</v>
      </c>
      <c r="AB1359" s="53" t="n">
        <f aca="false">R1359+W1359</f>
        <v>0</v>
      </c>
      <c r="AC1359" s="54" t="n">
        <f aca="false">ROUND(X1359+Y1359+Z1359+AA1359+AB1359,1)</f>
        <v>734.7</v>
      </c>
      <c r="AD1359" s="55" t="n">
        <f aca="false">(ROUND(AC1359-AC1345,1)/AC1345)</f>
        <v>0.244832260250762</v>
      </c>
      <c r="AE1359" s="46" t="s">
        <v>28</v>
      </c>
      <c r="AF1359" s="47"/>
      <c r="AH1359" s="3"/>
    </row>
    <row r="1360" customFormat="false" ht="15" hidden="false" customHeight="false" outlineLevel="0" collapsed="false">
      <c r="A1360" s="56" t="s">
        <v>19</v>
      </c>
      <c r="B1360" s="62" t="s">
        <v>136</v>
      </c>
      <c r="C1360" s="40" t="s">
        <v>50</v>
      </c>
      <c r="D1360" s="41" t="n">
        <v>135</v>
      </c>
      <c r="E1360" s="41" t="n">
        <v>0</v>
      </c>
      <c r="F1360" s="41" t="n">
        <v>75</v>
      </c>
      <c r="G1360" s="41" t="n">
        <v>0</v>
      </c>
      <c r="H1360" s="41" t="n">
        <v>0</v>
      </c>
      <c r="I1360" s="42" t="n">
        <v>50</v>
      </c>
      <c r="J1360" s="42" t="n">
        <v>20</v>
      </c>
      <c r="K1360" s="42" t="n">
        <v>10</v>
      </c>
      <c r="L1360" s="42" t="n">
        <v>10</v>
      </c>
      <c r="M1360" s="42" t="n">
        <v>0</v>
      </c>
      <c r="N1360" s="43" t="n">
        <f aca="false">D1360*$D$3</f>
        <v>175.5</v>
      </c>
      <c r="O1360" s="43" t="n">
        <f aca="false">E1360*$E$3</f>
        <v>0</v>
      </c>
      <c r="P1360" s="43" t="n">
        <f aca="false">F1360*$F$3</f>
        <v>97.5</v>
      </c>
      <c r="Q1360" s="43" t="n">
        <f aca="false">G1360*$G$3</f>
        <v>0</v>
      </c>
      <c r="R1360" s="43" t="n">
        <f aca="false">H1360*$H$3</f>
        <v>0</v>
      </c>
      <c r="S1360" s="43" t="n">
        <f aca="false">(N1360/100)*(I1360*$I$3)+(N1360/100)*(J1360*$J$3)</f>
        <v>245.7</v>
      </c>
      <c r="T1360" s="43" t="n">
        <f aca="false">(O1360/100)*(K1360*$K$3)</f>
        <v>0</v>
      </c>
      <c r="U1360" s="43" t="n">
        <f aca="false">(P1360/100)*(K1360*$K$3)+(P1360/100)*(L1360*$L$3)</f>
        <v>39</v>
      </c>
      <c r="V1360" s="43" t="n">
        <f aca="false">(Q1360/100)*(L1360*$L$3)</f>
        <v>0</v>
      </c>
      <c r="W1360" s="43" t="n">
        <f aca="false">(R1360/100)*(K1360*$K$3)+(R1360/100)*(L1360*$L$3)</f>
        <v>0</v>
      </c>
      <c r="X1360" s="43" t="n">
        <f aca="false">N1360+S1360</f>
        <v>421.2</v>
      </c>
      <c r="Y1360" s="43" t="n">
        <f aca="false">O1360+T1360</f>
        <v>0</v>
      </c>
      <c r="Z1360" s="43" t="n">
        <f aca="false">P1360+U1360</f>
        <v>136.5</v>
      </c>
      <c r="AA1360" s="43" t="n">
        <f aca="false">Q1360+V1360</f>
        <v>0</v>
      </c>
      <c r="AB1360" s="43" t="n">
        <f aca="false">R1360+W1360</f>
        <v>0</v>
      </c>
      <c r="AC1360" s="44" t="n">
        <f aca="false">ROUND(X1360+Y1360+Z1360+AA1360+AB1360,1)</f>
        <v>557.7</v>
      </c>
      <c r="AD1360" s="45"/>
      <c r="AE1360" s="46"/>
      <c r="AF1360" s="47"/>
      <c r="AH1360" s="3"/>
    </row>
    <row r="1361" customFormat="false" ht="15" hidden="false" customHeight="false" outlineLevel="0" collapsed="false">
      <c r="A1361" s="48" t="s">
        <v>29</v>
      </c>
      <c r="B1361" s="63" t="n">
        <v>32</v>
      </c>
      <c r="C1361" s="50" t="s">
        <v>5</v>
      </c>
      <c r="D1361" s="51" t="n">
        <v>135</v>
      </c>
      <c r="E1361" s="51" t="n">
        <v>0</v>
      </c>
      <c r="F1361" s="51" t="n">
        <v>75</v>
      </c>
      <c r="G1361" s="51" t="n">
        <v>0</v>
      </c>
      <c r="H1361" s="51" t="n">
        <v>0</v>
      </c>
      <c r="I1361" s="52" t="n">
        <v>60</v>
      </c>
      <c r="J1361" s="52" t="n">
        <v>40</v>
      </c>
      <c r="K1361" s="52" t="n">
        <v>10</v>
      </c>
      <c r="L1361" s="52" t="n">
        <v>10</v>
      </c>
      <c r="M1361" s="52" t="n">
        <v>0</v>
      </c>
      <c r="N1361" s="53" t="n">
        <f aca="false">D1361*$D$4</f>
        <v>168.75</v>
      </c>
      <c r="O1361" s="53" t="n">
        <f aca="false">E1361*$E$4</f>
        <v>0</v>
      </c>
      <c r="P1361" s="53" t="n">
        <f aca="false">F1361*$F$4</f>
        <v>93.75</v>
      </c>
      <c r="Q1361" s="53" t="n">
        <f aca="false">G1361*$G$4</f>
        <v>0</v>
      </c>
      <c r="R1361" s="53" t="n">
        <f aca="false">H1361*$H$4</f>
        <v>0</v>
      </c>
      <c r="S1361" s="53" t="n">
        <f aca="false">(N1361/100)*(I1361*$I$4)+(N1361/100)*(J1361*$J$4)</f>
        <v>337.5</v>
      </c>
      <c r="T1361" s="53" t="n">
        <f aca="false">(O1361/100)*(K1361*$K$4)</f>
        <v>0</v>
      </c>
      <c r="U1361" s="53" t="n">
        <f aca="false">(P1361/100)*(K1361*$K$4)+(P1361/100)*(L1361*$L$4)</f>
        <v>37.5</v>
      </c>
      <c r="V1361" s="53" t="n">
        <f aca="false">(Q1361/100)*(L1361*$L$4)</f>
        <v>0</v>
      </c>
      <c r="W1361" s="53" t="n">
        <f aca="false">(R1361/100)*(K1361*$K$4)+(R1361/100)*(L1361*$L$4)</f>
        <v>0</v>
      </c>
      <c r="X1361" s="53" t="n">
        <f aca="false">N1361+S1361</f>
        <v>506.25</v>
      </c>
      <c r="Y1361" s="53" t="n">
        <f aca="false">O1361+T1361</f>
        <v>0</v>
      </c>
      <c r="Z1361" s="53" t="n">
        <f aca="false">P1361+U1361</f>
        <v>131.25</v>
      </c>
      <c r="AA1361" s="53" t="n">
        <f aca="false">Q1361+V1361</f>
        <v>0</v>
      </c>
      <c r="AB1361" s="53" t="n">
        <f aca="false">R1361+W1361</f>
        <v>0</v>
      </c>
      <c r="AC1361" s="54" t="n">
        <f aca="false">ROUND(X1361+Y1361+Z1361+AA1361+AB1361,1)</f>
        <v>637.5</v>
      </c>
      <c r="AD1361" s="55" t="n">
        <f aca="false">(ROUND(AC1361-AC1360,1)/AC1360)</f>
        <v>0.14308768154922</v>
      </c>
      <c r="AE1361" s="46"/>
      <c r="AF1361" s="47"/>
      <c r="AH1361" s="3"/>
    </row>
    <row r="1362" customFormat="false" ht="15" hidden="false" customHeight="false" outlineLevel="0" collapsed="false">
      <c r="A1362" s="48" t="s">
        <v>30</v>
      </c>
      <c r="B1362" s="63" t="n">
        <v>12</v>
      </c>
      <c r="C1362" s="50" t="s">
        <v>6</v>
      </c>
      <c r="D1362" s="51" t="n">
        <v>135</v>
      </c>
      <c r="E1362" s="51" t="n">
        <v>0</v>
      </c>
      <c r="F1362" s="51" t="n">
        <v>75</v>
      </c>
      <c r="G1362" s="51" t="n">
        <v>0</v>
      </c>
      <c r="H1362" s="51" t="n">
        <v>0</v>
      </c>
      <c r="I1362" s="52" t="n">
        <v>50</v>
      </c>
      <c r="J1362" s="52" t="n">
        <v>20</v>
      </c>
      <c r="K1362" s="52" t="n">
        <v>10</v>
      </c>
      <c r="L1362" s="52" t="n">
        <v>10</v>
      </c>
      <c r="M1362" s="52" t="n">
        <v>0</v>
      </c>
      <c r="N1362" s="53" t="n">
        <f aca="false">D1362*$D$5</f>
        <v>175.5</v>
      </c>
      <c r="O1362" s="53" t="n">
        <f aca="false">E1362*$E$5</f>
        <v>0</v>
      </c>
      <c r="P1362" s="53" t="n">
        <f aca="false">F1362*$F$5</f>
        <v>97.5</v>
      </c>
      <c r="Q1362" s="53" t="n">
        <f aca="false">G1362*$G$5</f>
        <v>0</v>
      </c>
      <c r="R1362" s="53" t="n">
        <f aca="false">H1362*$H$5</f>
        <v>0</v>
      </c>
      <c r="S1362" s="53" t="n">
        <f aca="false">(N1362/100)*(I1362*$I$5)+(N1362/100)*(J1362*$J$5)</f>
        <v>245.7</v>
      </c>
      <c r="T1362" s="53" t="n">
        <f aca="false">(O1362/100)*(K1362*$K$5)</f>
        <v>0</v>
      </c>
      <c r="U1362" s="53" t="n">
        <f aca="false">(P1362/100)*(K1362*$K$5)+(P1362/100)*(L1362*$L$5)</f>
        <v>39</v>
      </c>
      <c r="V1362" s="53" t="n">
        <f aca="false">(Q1362/100)*(L1362*$L$5)</f>
        <v>0</v>
      </c>
      <c r="W1362" s="53" t="n">
        <f aca="false">(R1362/100)*(K1362*$K$5)+(R1362/100)*(L1362*$L$5)</f>
        <v>0</v>
      </c>
      <c r="X1362" s="53" t="n">
        <f aca="false">N1362+S1362</f>
        <v>421.2</v>
      </c>
      <c r="Y1362" s="53" t="n">
        <f aca="false">O1362+T1362</f>
        <v>0</v>
      </c>
      <c r="Z1362" s="53" t="n">
        <f aca="false">P1362+U1362</f>
        <v>136.5</v>
      </c>
      <c r="AA1362" s="53" t="n">
        <f aca="false">Q1362+V1362</f>
        <v>0</v>
      </c>
      <c r="AB1362" s="53" t="n">
        <f aca="false">R1362+W1362</f>
        <v>0</v>
      </c>
      <c r="AC1362" s="54" t="n">
        <f aca="false">ROUND(X1362+Y1362+Z1362+AA1362+AB1362,1)</f>
        <v>557.7</v>
      </c>
      <c r="AD1362" s="55" t="n">
        <f aca="false">(ROUND(AC1362-AC1360,1)/AC1360)</f>
        <v>0</v>
      </c>
      <c r="AE1362" s="46"/>
      <c r="AF1362" s="47"/>
      <c r="AH1362" s="3"/>
    </row>
    <row r="1363" customFormat="false" ht="15" hidden="false" customHeight="false" outlineLevel="0" collapsed="false">
      <c r="A1363" s="48" t="s">
        <v>31</v>
      </c>
      <c r="B1363" s="63" t="n">
        <v>16</v>
      </c>
      <c r="C1363" s="50" t="s">
        <v>7</v>
      </c>
      <c r="D1363" s="51" t="n">
        <v>135</v>
      </c>
      <c r="E1363" s="51" t="n">
        <v>0</v>
      </c>
      <c r="F1363" s="51" t="n">
        <v>75</v>
      </c>
      <c r="G1363" s="51" t="n">
        <v>0</v>
      </c>
      <c r="H1363" s="51" t="n">
        <v>0</v>
      </c>
      <c r="I1363" s="52" t="n">
        <v>50</v>
      </c>
      <c r="J1363" s="52" t="n">
        <v>20</v>
      </c>
      <c r="K1363" s="52" t="n">
        <v>10</v>
      </c>
      <c r="L1363" s="52" t="n">
        <v>10</v>
      </c>
      <c r="M1363" s="52" t="n">
        <v>0</v>
      </c>
      <c r="N1363" s="53" t="n">
        <f aca="false">D1363*$D$6</f>
        <v>175.5</v>
      </c>
      <c r="O1363" s="53" t="n">
        <f aca="false">E1363*$E$6</f>
        <v>0</v>
      </c>
      <c r="P1363" s="53" t="n">
        <f aca="false">F1363*$F$6</f>
        <v>97.5</v>
      </c>
      <c r="Q1363" s="53" t="n">
        <f aca="false">G1363*$G$6</f>
        <v>0</v>
      </c>
      <c r="R1363" s="53" t="n">
        <f aca="false">H1363*$H$6</f>
        <v>0</v>
      </c>
      <c r="S1363" s="53" t="n">
        <f aca="false">(N1363/100)*(I1363*$I$6)+(N1363/100)*(J1363*$J$6)</f>
        <v>245.7</v>
      </c>
      <c r="T1363" s="53" t="n">
        <f aca="false">(O1363/100)*(K1363*$K$6)</f>
        <v>0</v>
      </c>
      <c r="U1363" s="53" t="n">
        <f aca="false">(P1363/100)*(K1363*$K$6)+(P1363/100)*(L1363*$L$6)</f>
        <v>39</v>
      </c>
      <c r="V1363" s="53" t="n">
        <f aca="false">(Q1363/100)*(L1363*$L$6)</f>
        <v>0</v>
      </c>
      <c r="W1363" s="53" t="n">
        <f aca="false">(R1363/100)*(K1363*$K$6)+(R1363/100)*(L1363*$L$6)</f>
        <v>0</v>
      </c>
      <c r="X1363" s="53" t="n">
        <f aca="false">N1363+S1363</f>
        <v>421.2</v>
      </c>
      <c r="Y1363" s="53" t="n">
        <f aca="false">O1363+T1363</f>
        <v>0</v>
      </c>
      <c r="Z1363" s="53" t="n">
        <f aca="false">P1363+U1363</f>
        <v>136.5</v>
      </c>
      <c r="AA1363" s="53" t="n">
        <f aca="false">Q1363+V1363</f>
        <v>0</v>
      </c>
      <c r="AB1363" s="53" t="n">
        <f aca="false">R1363+W1363</f>
        <v>0</v>
      </c>
      <c r="AC1363" s="54" t="n">
        <f aca="false">ROUND(X1363+Y1363+Z1363+AA1363+AB1363,1)</f>
        <v>557.7</v>
      </c>
      <c r="AD1363" s="55" t="n">
        <f aca="false">(ROUND(AC1363-AC1360,1)/AC1360)</f>
        <v>0</v>
      </c>
      <c r="AE1363" s="46"/>
      <c r="AF1363" s="47"/>
      <c r="AH1363" s="3"/>
    </row>
    <row r="1364" customFormat="false" ht="15" hidden="false" customHeight="false" outlineLevel="0" collapsed="false">
      <c r="A1364" s="48" t="s">
        <v>32</v>
      </c>
      <c r="B1364" s="63" t="n">
        <v>16</v>
      </c>
      <c r="C1364" s="50" t="s">
        <v>8</v>
      </c>
      <c r="D1364" s="51" t="n">
        <v>135</v>
      </c>
      <c r="E1364" s="51" t="n">
        <v>0</v>
      </c>
      <c r="F1364" s="51" t="n">
        <v>75</v>
      </c>
      <c r="G1364" s="51" t="n">
        <v>0</v>
      </c>
      <c r="H1364" s="51" t="n">
        <v>0</v>
      </c>
      <c r="I1364" s="52" t="n">
        <v>50</v>
      </c>
      <c r="J1364" s="52" t="n">
        <v>20</v>
      </c>
      <c r="K1364" s="52" t="n">
        <v>10</v>
      </c>
      <c r="L1364" s="52" t="n">
        <v>10</v>
      </c>
      <c r="M1364" s="52" t="n">
        <v>0</v>
      </c>
      <c r="N1364" s="53" t="n">
        <f aca="false">D1364*$D$7</f>
        <v>175.5</v>
      </c>
      <c r="O1364" s="53" t="n">
        <f aca="false">E1364*$E$7</f>
        <v>0</v>
      </c>
      <c r="P1364" s="53" t="n">
        <f aca="false">F1364*$F$7</f>
        <v>97.5</v>
      </c>
      <c r="Q1364" s="53" t="n">
        <f aca="false">G1364*$G$7</f>
        <v>0</v>
      </c>
      <c r="R1364" s="53" t="n">
        <f aca="false">H1364*$H$7</f>
        <v>0</v>
      </c>
      <c r="S1364" s="53" t="n">
        <f aca="false">(N1364/100)*(I1364*$I$7)+(N1364/100)*(J1364*$J$7)</f>
        <v>245.7</v>
      </c>
      <c r="T1364" s="53" t="n">
        <f aca="false">(O1364/100)*(K1364*$K$7)</f>
        <v>0</v>
      </c>
      <c r="U1364" s="53" t="n">
        <f aca="false">(P1364/100)*(K1364*$K$7)+(P1364/100)*(L1364*$L$7)</f>
        <v>39</v>
      </c>
      <c r="V1364" s="53" t="n">
        <f aca="false">(Q1364/100)*(L1364*$L$7)</f>
        <v>0</v>
      </c>
      <c r="W1364" s="53" t="n">
        <f aca="false">(R1364/100)*(K1364*$K$7)+(R1364/100)*(L1364*$L$7)</f>
        <v>0</v>
      </c>
      <c r="X1364" s="53" t="n">
        <f aca="false">N1364+S1364</f>
        <v>421.2</v>
      </c>
      <c r="Y1364" s="53" t="n">
        <f aca="false">O1364+T1364</f>
        <v>0</v>
      </c>
      <c r="Z1364" s="53" t="n">
        <f aca="false">P1364+U1364</f>
        <v>136.5</v>
      </c>
      <c r="AA1364" s="53" t="n">
        <f aca="false">Q1364+V1364</f>
        <v>0</v>
      </c>
      <c r="AB1364" s="53" t="n">
        <f aca="false">R1364+W1364</f>
        <v>0</v>
      </c>
      <c r="AC1364" s="54" t="n">
        <f aca="false">ROUND(X1364+Y1364+Z1364+AA1364+AB1364,1)</f>
        <v>557.7</v>
      </c>
      <c r="AD1364" s="55" t="n">
        <f aca="false">(ROUND(AC1364-AC1360,1)/AC1360)</f>
        <v>0</v>
      </c>
      <c r="AE1364" s="46"/>
      <c r="AF1364" s="47"/>
      <c r="AH1364" s="3"/>
    </row>
    <row r="1365" customFormat="false" ht="15" hidden="false" customHeight="false" outlineLevel="0" collapsed="false">
      <c r="A1365" s="48" t="s">
        <v>33</v>
      </c>
      <c r="B1365" s="63"/>
      <c r="C1365" s="50" t="s">
        <v>9</v>
      </c>
      <c r="D1365" s="51" t="n">
        <v>135</v>
      </c>
      <c r="E1365" s="51" t="n">
        <v>0</v>
      </c>
      <c r="F1365" s="51" t="n">
        <v>75</v>
      </c>
      <c r="G1365" s="51" t="n">
        <v>0</v>
      </c>
      <c r="H1365" s="51" t="n">
        <v>0</v>
      </c>
      <c r="I1365" s="52" t="n">
        <v>50</v>
      </c>
      <c r="J1365" s="52" t="n">
        <v>20</v>
      </c>
      <c r="K1365" s="52" t="n">
        <v>10</v>
      </c>
      <c r="L1365" s="52" t="n">
        <v>10</v>
      </c>
      <c r="M1365" s="52" t="n">
        <v>0</v>
      </c>
      <c r="N1365" s="53" t="n">
        <f aca="false">D1365*$D$8</f>
        <v>175.5</v>
      </c>
      <c r="O1365" s="53" t="n">
        <f aca="false">E1365*$E$8</f>
        <v>0</v>
      </c>
      <c r="P1365" s="53" t="n">
        <f aca="false">F1365*$F$8</f>
        <v>97.5</v>
      </c>
      <c r="Q1365" s="53" t="n">
        <f aca="false">G1365*$G$8</f>
        <v>0</v>
      </c>
      <c r="R1365" s="53" t="n">
        <f aca="false">H1365*$H$8</f>
        <v>0</v>
      </c>
      <c r="S1365" s="53" t="n">
        <f aca="false">(N1365/100)*(I1365*$I$8)+(N1365/100)*(J1365*$J$8)</f>
        <v>245.7</v>
      </c>
      <c r="T1365" s="53" t="n">
        <f aca="false">(O1365/100)*(K1365*$K$8)</f>
        <v>0</v>
      </c>
      <c r="U1365" s="53" t="n">
        <f aca="false">(P1365/100)*(K1365*$K$8)+(P1365/100)*(L1365*$L$8)</f>
        <v>39</v>
      </c>
      <c r="V1365" s="53" t="n">
        <f aca="false">(Q1365/100)*(L1365*$L$8)</f>
        <v>0</v>
      </c>
      <c r="W1365" s="53" t="n">
        <f aca="false">(R1365/100)*(K1365*$K$8)+(R1365/100)*(L1365*$L$8)</f>
        <v>0</v>
      </c>
      <c r="X1365" s="53" t="n">
        <f aca="false">N1365+S1365</f>
        <v>421.2</v>
      </c>
      <c r="Y1365" s="53" t="n">
        <f aca="false">O1365+T1365</f>
        <v>0</v>
      </c>
      <c r="Z1365" s="53" t="n">
        <f aca="false">P1365+U1365</f>
        <v>136.5</v>
      </c>
      <c r="AA1365" s="53" t="n">
        <f aca="false">Q1365+V1365</f>
        <v>0</v>
      </c>
      <c r="AB1365" s="53" t="n">
        <f aca="false">R1365+W1365</f>
        <v>0</v>
      </c>
      <c r="AC1365" s="54" t="n">
        <f aca="false">ROUND(X1365+Y1365+Z1365+AA1365+AB1365,1)</f>
        <v>557.7</v>
      </c>
      <c r="AD1365" s="55" t="n">
        <f aca="false">(ROUND(AC1365-AC1360,1)/AC1360)</f>
        <v>0</v>
      </c>
      <c r="AE1365" s="46"/>
      <c r="AF1365" s="47"/>
      <c r="AH1365" s="3"/>
    </row>
    <row r="1366" customFormat="false" ht="15" hidden="false" customHeight="false" outlineLevel="0" collapsed="false">
      <c r="A1366" s="48" t="s">
        <v>34</v>
      </c>
      <c r="B1366" s="63"/>
      <c r="C1366" s="50" t="s">
        <v>10</v>
      </c>
      <c r="D1366" s="51" t="n">
        <v>78</v>
      </c>
      <c r="E1366" s="51" t="n">
        <v>135</v>
      </c>
      <c r="F1366" s="51" t="n">
        <v>0</v>
      </c>
      <c r="G1366" s="51" t="n">
        <v>0</v>
      </c>
      <c r="H1366" s="51" t="n">
        <v>0</v>
      </c>
      <c r="I1366" s="52" t="n">
        <v>50</v>
      </c>
      <c r="J1366" s="52" t="n">
        <v>20</v>
      </c>
      <c r="K1366" s="52" t="n">
        <v>120</v>
      </c>
      <c r="L1366" s="52" t="n">
        <v>0</v>
      </c>
      <c r="M1366" s="52" t="n">
        <v>0</v>
      </c>
      <c r="N1366" s="53" t="n">
        <f aca="false">D1366*$D$9</f>
        <v>97.5</v>
      </c>
      <c r="O1366" s="53" t="n">
        <f aca="false">E1366*$E$9</f>
        <v>168.75</v>
      </c>
      <c r="P1366" s="53" t="n">
        <f aca="false">F1366*$F$9</f>
        <v>0</v>
      </c>
      <c r="Q1366" s="53" t="n">
        <f aca="false">G1366*$G$9</f>
        <v>0</v>
      </c>
      <c r="R1366" s="53" t="n">
        <f aca="false">H1366*$H$9</f>
        <v>0</v>
      </c>
      <c r="S1366" s="53" t="n">
        <f aca="false">(N1366/100)*(I1366*$I$9)+(N1366/100)*(J1366*$J$9)</f>
        <v>68.25</v>
      </c>
      <c r="T1366" s="53" t="n">
        <f aca="false">(O1366/100)*(K1366*$K$9)</f>
        <v>283.5</v>
      </c>
      <c r="U1366" s="53" t="n">
        <f aca="false">(P1366/100)*(K1366*$K$9)+(P1366/100)*(L1366*$L$9)</f>
        <v>0</v>
      </c>
      <c r="V1366" s="53" t="n">
        <f aca="false">(Q1366/100)*(L1366*$L$9)</f>
        <v>0</v>
      </c>
      <c r="W1366" s="53" t="n">
        <f aca="false">(R1366/100)*(K1366*$K$9)+(R1366/100)*(L1366*$L$9)</f>
        <v>0</v>
      </c>
      <c r="X1366" s="53" t="n">
        <f aca="false">N1366+S1366</f>
        <v>165.75</v>
      </c>
      <c r="Y1366" s="53" t="n">
        <f aca="false">O1366+T1366</f>
        <v>452.25</v>
      </c>
      <c r="Z1366" s="53" t="n">
        <f aca="false">P1366+U1366</f>
        <v>0</v>
      </c>
      <c r="AA1366" s="53" t="n">
        <f aca="false">Q1366+V1366</f>
        <v>0</v>
      </c>
      <c r="AB1366" s="53" t="n">
        <f aca="false">R1366+W1366</f>
        <v>0</v>
      </c>
      <c r="AC1366" s="54" t="n">
        <f aca="false">ROUND(X1366+Y1366+Z1366+AA1366+AB1366,1)</f>
        <v>618</v>
      </c>
      <c r="AD1366" s="55" t="n">
        <f aca="false">(ROUND(AC1366-AC1360,1)/AC1360)</f>
        <v>0.108122646584185</v>
      </c>
      <c r="AE1366" s="46"/>
      <c r="AF1366" s="47"/>
      <c r="AH1366" s="3"/>
    </row>
    <row r="1367" customFormat="false" ht="15" hidden="false" customHeight="false" outlineLevel="0" collapsed="false">
      <c r="A1367" s="48" t="s">
        <v>35</v>
      </c>
      <c r="B1367" s="63"/>
      <c r="C1367" s="50" t="s">
        <v>11</v>
      </c>
      <c r="D1367" s="51" t="n">
        <v>78</v>
      </c>
      <c r="E1367" s="51" t="n">
        <v>0</v>
      </c>
      <c r="F1367" s="51" t="n">
        <v>135</v>
      </c>
      <c r="G1367" s="51" t="n">
        <v>0</v>
      </c>
      <c r="H1367" s="51" t="n">
        <v>0</v>
      </c>
      <c r="I1367" s="52" t="n">
        <v>50</v>
      </c>
      <c r="J1367" s="52" t="n">
        <v>20</v>
      </c>
      <c r="K1367" s="52" t="n">
        <v>70</v>
      </c>
      <c r="L1367" s="52" t="n">
        <v>70</v>
      </c>
      <c r="M1367" s="52" t="n">
        <v>0</v>
      </c>
      <c r="N1367" s="53" t="n">
        <f aca="false">D1367*$D$10</f>
        <v>97.5</v>
      </c>
      <c r="O1367" s="53" t="n">
        <f aca="false">E1367*$E$10</f>
        <v>0</v>
      </c>
      <c r="P1367" s="53" t="n">
        <f aca="false">F1367*$F$10</f>
        <v>168.75</v>
      </c>
      <c r="Q1367" s="53" t="n">
        <f aca="false">G1367*$G$10</f>
        <v>0</v>
      </c>
      <c r="R1367" s="53" t="n">
        <f aca="false">H1367*$H$10</f>
        <v>0</v>
      </c>
      <c r="S1367" s="53" t="n">
        <f aca="false">(N1367/100)*(I1367*$I$10)+(N1367/100)*(J1367*$J$10)</f>
        <v>68.25</v>
      </c>
      <c r="T1367" s="53" t="n">
        <f aca="false">(O1367/100)*(K1367*$J$10)</f>
        <v>0</v>
      </c>
      <c r="U1367" s="53" t="n">
        <f aca="false">(P1367/100)*(K1367*$K$10)+(P1367/100)*(L1367*$L$10)</f>
        <v>330.75</v>
      </c>
      <c r="V1367" s="53" t="n">
        <f aca="false">(Q1367/100)*(L1367*$L$10)</f>
        <v>0</v>
      </c>
      <c r="W1367" s="53" t="n">
        <f aca="false">(R1367/100)*(K1367*$K$10)+(R1367/100)*(L1367*$L$10)</f>
        <v>0</v>
      </c>
      <c r="X1367" s="53" t="n">
        <f aca="false">N1367+S1367</f>
        <v>165.75</v>
      </c>
      <c r="Y1367" s="53" t="n">
        <f aca="false">O1367+T1367</f>
        <v>0</v>
      </c>
      <c r="Z1367" s="53" t="n">
        <f aca="false">P1367+U1367</f>
        <v>499.5</v>
      </c>
      <c r="AA1367" s="53" t="n">
        <f aca="false">Q1367+V1367</f>
        <v>0</v>
      </c>
      <c r="AB1367" s="53" t="n">
        <f aca="false">R1367+W1367</f>
        <v>0</v>
      </c>
      <c r="AC1367" s="54" t="n">
        <f aca="false">ROUND(X1367+Y1367+Z1367+AA1367+AB1367,1)</f>
        <v>665.3</v>
      </c>
      <c r="AD1367" s="55" t="n">
        <f aca="false">(ROUND(AC1367-AC1360,1)/AC1360)</f>
        <v>0.192935269858347</v>
      </c>
      <c r="AE1367" s="46"/>
      <c r="AF1367" s="47"/>
      <c r="AH1367" s="3"/>
    </row>
    <row r="1368" customFormat="false" ht="15" hidden="false" customHeight="false" outlineLevel="0" collapsed="false">
      <c r="A1368" s="48" t="s">
        <v>36</v>
      </c>
      <c r="B1368" s="63"/>
      <c r="C1368" s="50" t="s">
        <v>12</v>
      </c>
      <c r="D1368" s="51" t="n">
        <v>78</v>
      </c>
      <c r="E1368" s="51" t="n">
        <v>0</v>
      </c>
      <c r="F1368" s="51" t="n">
        <v>0</v>
      </c>
      <c r="G1368" s="51" t="n">
        <v>135</v>
      </c>
      <c r="H1368" s="51" t="n">
        <v>0</v>
      </c>
      <c r="I1368" s="52" t="n">
        <v>50</v>
      </c>
      <c r="J1368" s="52" t="n">
        <v>20</v>
      </c>
      <c r="K1368" s="52" t="n">
        <v>0</v>
      </c>
      <c r="L1368" s="52" t="n">
        <v>120</v>
      </c>
      <c r="M1368" s="52" t="n">
        <v>0</v>
      </c>
      <c r="N1368" s="53" t="n">
        <f aca="false">D1368*$D$11</f>
        <v>97.5</v>
      </c>
      <c r="O1368" s="53" t="n">
        <f aca="false">E1368*$E$11</f>
        <v>0</v>
      </c>
      <c r="P1368" s="53" t="n">
        <f aca="false">F1368*$F$11</f>
        <v>0</v>
      </c>
      <c r="Q1368" s="53" t="n">
        <f aca="false">G1368*$G$11</f>
        <v>168.75</v>
      </c>
      <c r="R1368" s="53" t="n">
        <f aca="false">H1368*$H$11</f>
        <v>0</v>
      </c>
      <c r="S1368" s="53" t="n">
        <f aca="false">(N1368/100)*(I1368*$I$11)+(N1368/100)*(J1368*$J$11)</f>
        <v>68.25</v>
      </c>
      <c r="T1368" s="53" t="n">
        <f aca="false">(O1368/100)*(K1368*$K$11)</f>
        <v>0</v>
      </c>
      <c r="U1368" s="53" t="n">
        <f aca="false">(P1368/100)*(K1368*$K$11)+(P1368/100)*(L1368*$L$11)</f>
        <v>0</v>
      </c>
      <c r="V1368" s="53" t="n">
        <f aca="false">(Q1368/100)*(L1368*$L$11)</f>
        <v>283.5</v>
      </c>
      <c r="W1368" s="53" t="n">
        <f aca="false">(R1368/100)*(K1368*$K$11)+(R1368/100)*(L1368*$L$11)</f>
        <v>0</v>
      </c>
      <c r="X1368" s="53" t="n">
        <f aca="false">N1368+S1368</f>
        <v>165.75</v>
      </c>
      <c r="Y1368" s="53" t="n">
        <f aca="false">O1368+T1368</f>
        <v>0</v>
      </c>
      <c r="Z1368" s="53" t="n">
        <f aca="false">P1368+U1368</f>
        <v>0</v>
      </c>
      <c r="AA1368" s="53" t="n">
        <f aca="false">Q1368+V1368</f>
        <v>452.25</v>
      </c>
      <c r="AB1368" s="53" t="n">
        <f aca="false">R1368+W1368</f>
        <v>0</v>
      </c>
      <c r="AC1368" s="54" t="n">
        <f aca="false">ROUND(X1368+Y1368+Z1368+AA1368+AB1368,1)</f>
        <v>618</v>
      </c>
      <c r="AD1368" s="55" t="n">
        <f aca="false">(ROUND(AC1368-AC1360,1)/AC1360)</f>
        <v>0.108122646584185</v>
      </c>
      <c r="AE1368" s="46"/>
      <c r="AF1368" s="47"/>
      <c r="AH1368" s="3"/>
    </row>
    <row r="1369" customFormat="false" ht="15" hidden="false" customHeight="false" outlineLevel="0" collapsed="false">
      <c r="A1369" s="48" t="s">
        <v>37</v>
      </c>
      <c r="B1369" s="63"/>
      <c r="C1369" s="50" t="s">
        <v>13</v>
      </c>
      <c r="D1369" s="51" t="n">
        <v>78</v>
      </c>
      <c r="E1369" s="51" t="n">
        <v>0</v>
      </c>
      <c r="F1369" s="51" t="n">
        <v>0</v>
      </c>
      <c r="G1369" s="51" t="n">
        <v>0</v>
      </c>
      <c r="H1369" s="51" t="n">
        <v>135</v>
      </c>
      <c r="I1369" s="52" t="n">
        <v>50</v>
      </c>
      <c r="J1369" s="52" t="n">
        <v>20</v>
      </c>
      <c r="K1369" s="52" t="n">
        <v>60</v>
      </c>
      <c r="L1369" s="52" t="n">
        <v>60</v>
      </c>
      <c r="M1369" s="52" t="n">
        <v>0</v>
      </c>
      <c r="N1369" s="53" t="n">
        <f aca="false">D1369*$D$12</f>
        <v>97.5</v>
      </c>
      <c r="O1369" s="53" t="n">
        <f aca="false">E1369*$E$12</f>
        <v>0</v>
      </c>
      <c r="P1369" s="53" t="n">
        <f aca="false">F1369*$F$12</f>
        <v>0</v>
      </c>
      <c r="Q1369" s="53" t="n">
        <f aca="false">G1369*$G$12</f>
        <v>0</v>
      </c>
      <c r="R1369" s="53" t="n">
        <f aca="false">H1369*$H$12</f>
        <v>168.75</v>
      </c>
      <c r="S1369" s="53" t="n">
        <f aca="false">(N1369/100)*(I1369*$I$12)+(N1369/100)*(J1369*$J$12)</f>
        <v>68.25</v>
      </c>
      <c r="T1369" s="53" t="n">
        <f aca="false">(O1369/100)*(K1369*$K$12)</f>
        <v>0</v>
      </c>
      <c r="U1369" s="53" t="n">
        <f aca="false">(P1369/100)*(K1369*$K$12)+(P1369/100)*(L1369*$L$12)</f>
        <v>0</v>
      </c>
      <c r="V1369" s="53" t="n">
        <f aca="false">(Q1369/100)*(L1369*$L$12)</f>
        <v>0</v>
      </c>
      <c r="W1369" s="53" t="n">
        <f aca="false">(R1369/100)*(K1369*$K$12)+(R1369/100)*(L1369*$L$12)</f>
        <v>283.5</v>
      </c>
      <c r="X1369" s="53" t="n">
        <f aca="false">N1369+S1369</f>
        <v>165.75</v>
      </c>
      <c r="Y1369" s="53" t="n">
        <f aca="false">O1369+T1369</f>
        <v>0</v>
      </c>
      <c r="Z1369" s="53" t="n">
        <f aca="false">P1369+U1369</f>
        <v>0</v>
      </c>
      <c r="AA1369" s="53" t="n">
        <f aca="false">Q1369+V1369</f>
        <v>0</v>
      </c>
      <c r="AB1369" s="53" t="n">
        <f aca="false">R1369+W1369</f>
        <v>452.25</v>
      </c>
      <c r="AC1369" s="54" t="n">
        <f aca="false">ROUND(X1369+Y1369+Z1369+AA1369+AB1369,1)</f>
        <v>618</v>
      </c>
      <c r="AD1369" s="55" t="n">
        <f aca="false">(ROUND(AC1369-AC1360,1)/AC1360)</f>
        <v>0.108122646584185</v>
      </c>
      <c r="AE1369" s="46"/>
      <c r="AF1369" s="47"/>
      <c r="AH1369" s="3"/>
    </row>
    <row r="1370" customFormat="false" ht="15" hidden="false" customHeight="false" outlineLevel="0" collapsed="false">
      <c r="A1370" s="48" t="s">
        <v>38</v>
      </c>
      <c r="B1370" s="63"/>
      <c r="C1370" s="50" t="s">
        <v>14</v>
      </c>
      <c r="D1370" s="51" t="n">
        <v>135</v>
      </c>
      <c r="E1370" s="51" t="n">
        <v>0</v>
      </c>
      <c r="F1370" s="51" t="n">
        <v>75</v>
      </c>
      <c r="G1370" s="51" t="n">
        <v>0</v>
      </c>
      <c r="H1370" s="51" t="n">
        <v>0</v>
      </c>
      <c r="I1370" s="52" t="n">
        <v>50</v>
      </c>
      <c r="J1370" s="52" t="n">
        <v>20</v>
      </c>
      <c r="K1370" s="52" t="n">
        <v>10</v>
      </c>
      <c r="L1370" s="52" t="n">
        <v>10</v>
      </c>
      <c r="M1370" s="52" t="n">
        <v>50</v>
      </c>
      <c r="N1370" s="53" t="n">
        <f aca="false">D1370*$D$13</f>
        <v>168.75</v>
      </c>
      <c r="O1370" s="53" t="n">
        <f aca="false">E1370*$E$13</f>
        <v>0</v>
      </c>
      <c r="P1370" s="53" t="n">
        <f aca="false">F1370*$F$13</f>
        <v>93.75</v>
      </c>
      <c r="Q1370" s="53" t="n">
        <f aca="false">G1370*$G$13</f>
        <v>0</v>
      </c>
      <c r="R1370" s="53" t="n">
        <f aca="false">H1370*$H$13</f>
        <v>0</v>
      </c>
      <c r="S1370" s="53" t="n">
        <f aca="false">(N1370/100)*(I1370*$I$13)+(N1370/100)*(J1370*$J$13)+(N1370/100)*(M1370*$M$13)</f>
        <v>286.875</v>
      </c>
      <c r="T1370" s="53" t="n">
        <f aca="false">(O1370/100)*(K1370*$K$13)+(O1370/100)*(M1370*$M$13)</f>
        <v>0</v>
      </c>
      <c r="U1370" s="53" t="n">
        <f aca="false">(P1370/100)*(K1370*$K$13)+(P1370/100)*(L1370*$L$13)+(P1370/100)*(M1370*$M$13)</f>
        <v>112.5</v>
      </c>
      <c r="V1370" s="53" t="n">
        <f aca="false">(Q1370/100)*(L1370*$L$13)+(Q1370/100)*(M1370*$M$13)</f>
        <v>0</v>
      </c>
      <c r="W1370" s="53" t="n">
        <f aca="false">(R1370/100)*(K1370*$K$13)+(R1370/100)*(L1370*$L$13)+(R1370/100)*(M1370*$M$13)</f>
        <v>0</v>
      </c>
      <c r="X1370" s="53" t="n">
        <f aca="false">N1370+S1370</f>
        <v>455.625</v>
      </c>
      <c r="Y1370" s="53" t="n">
        <f aca="false">O1370+T1370</f>
        <v>0</v>
      </c>
      <c r="Z1370" s="53" t="n">
        <f aca="false">P1370+U1370</f>
        <v>206.25</v>
      </c>
      <c r="AA1370" s="53" t="n">
        <f aca="false">Q1370+V1370</f>
        <v>0</v>
      </c>
      <c r="AB1370" s="53" t="n">
        <f aca="false">R1370+W1370</f>
        <v>0</v>
      </c>
      <c r="AC1370" s="54" t="n">
        <f aca="false">ROUND(X1370+Y1370+Z1370+AA1370+AB1370,1)</f>
        <v>661.9</v>
      </c>
      <c r="AD1370" s="55" t="n">
        <f aca="false">(ROUND(AC1370-AC1360,1)/AC1360)</f>
        <v>0.186838802223418</v>
      </c>
      <c r="AE1370" s="46"/>
      <c r="AF1370" s="47"/>
      <c r="AH1370" s="3"/>
    </row>
    <row r="1371" customFormat="false" ht="15" hidden="false" customHeight="false" outlineLevel="0" collapsed="false">
      <c r="A1371" s="48" t="s">
        <v>39</v>
      </c>
      <c r="B1371" s="63"/>
      <c r="C1371" s="50" t="s">
        <v>15</v>
      </c>
      <c r="D1371" s="51" t="n">
        <v>135</v>
      </c>
      <c r="E1371" s="51" t="n">
        <v>0</v>
      </c>
      <c r="F1371" s="51" t="n">
        <v>0</v>
      </c>
      <c r="G1371" s="51" t="n">
        <v>0</v>
      </c>
      <c r="H1371" s="51" t="n">
        <v>0</v>
      </c>
      <c r="I1371" s="52" t="n">
        <v>50</v>
      </c>
      <c r="J1371" s="52" t="n">
        <v>20</v>
      </c>
      <c r="K1371" s="52" t="n">
        <v>100</v>
      </c>
      <c r="L1371" s="52" t="n">
        <v>0</v>
      </c>
      <c r="M1371" s="52" t="n">
        <v>0</v>
      </c>
      <c r="N1371" s="53" t="n">
        <f aca="false">D1371*$D$14</f>
        <v>168.75</v>
      </c>
      <c r="O1371" s="53" t="n">
        <f aca="false">E1371*$E$14</f>
        <v>0</v>
      </c>
      <c r="P1371" s="53" t="n">
        <f aca="false">F1371*$F$14</f>
        <v>0</v>
      </c>
      <c r="Q1371" s="53" t="n">
        <f aca="false">G1371*$G$14</f>
        <v>0</v>
      </c>
      <c r="R1371" s="53" t="n">
        <f aca="false">H1371*$H$14</f>
        <v>0</v>
      </c>
      <c r="S1371" s="53" t="n">
        <f aca="false">(N1371/100)*(I1371*$I$14)+(N1371/100)*(J1371*$J$14)+(N1371/100)*(K1371*$K$14)</f>
        <v>455.625</v>
      </c>
      <c r="T1371" s="53" t="n">
        <f aca="false">(O1371/100)*(K1371*$K$14)</f>
        <v>0</v>
      </c>
      <c r="U1371" s="53" t="n">
        <f aca="false">(P1371/100)*(K1371*$K$14)+(P1371/100)*(L1371*$L$14)</f>
        <v>0</v>
      </c>
      <c r="V1371" s="53" t="n">
        <f aca="false">(Q1371/100)*(L1371*$L$14)</f>
        <v>0</v>
      </c>
      <c r="W1371" s="53" t="n">
        <f aca="false">(R1371/100)*(K1371*$L$14)+(R1371/100)*(L1371*$M$14)</f>
        <v>0</v>
      </c>
      <c r="X1371" s="53" t="n">
        <f aca="false">N1371+S1371</f>
        <v>624.375</v>
      </c>
      <c r="Y1371" s="53" t="n">
        <f aca="false">O1371+T1371</f>
        <v>0</v>
      </c>
      <c r="Z1371" s="53" t="n">
        <f aca="false">P1371+U1371</f>
        <v>0</v>
      </c>
      <c r="AA1371" s="53" t="n">
        <f aca="false">Q1371+V1371</f>
        <v>0</v>
      </c>
      <c r="AB1371" s="53" t="n">
        <f aca="false">R1371+W1371</f>
        <v>0</v>
      </c>
      <c r="AC1371" s="54" t="n">
        <f aca="false">ROUND(X1371+Y1371+Z1371+AA1371+AB1371,1)</f>
        <v>624.4</v>
      </c>
      <c r="AD1371" s="55" t="n">
        <f aca="false">(ROUND(AC1371-AC1360,1)/AC1360)</f>
        <v>0.119598350367581</v>
      </c>
      <c r="AE1371" s="46"/>
      <c r="AF1371" s="47"/>
      <c r="AH1371" s="3"/>
    </row>
    <row r="1372" customFormat="false" ht="15" hidden="false" customHeight="false" outlineLevel="0" collapsed="false">
      <c r="A1372" s="48"/>
      <c r="B1372" s="63"/>
      <c r="C1372" s="50" t="s">
        <v>16</v>
      </c>
      <c r="D1372" s="51" t="n">
        <v>135</v>
      </c>
      <c r="E1372" s="51" t="n">
        <v>0</v>
      </c>
      <c r="F1372" s="51" t="n">
        <v>0</v>
      </c>
      <c r="G1372" s="51" t="n">
        <v>0</v>
      </c>
      <c r="H1372" s="51" t="n">
        <v>0</v>
      </c>
      <c r="I1372" s="52" t="n">
        <v>50</v>
      </c>
      <c r="J1372" s="52" t="n">
        <v>20</v>
      </c>
      <c r="K1372" s="52" t="n">
        <v>0</v>
      </c>
      <c r="L1372" s="52" t="n">
        <v>100</v>
      </c>
      <c r="M1372" s="52" t="n">
        <v>0</v>
      </c>
      <c r="N1372" s="53" t="n">
        <f aca="false">D1372*$D$15</f>
        <v>168.75</v>
      </c>
      <c r="O1372" s="53" t="n">
        <f aca="false">E1372*$E$15</f>
        <v>0</v>
      </c>
      <c r="P1372" s="53" t="n">
        <f aca="false">F1372*$F$15</f>
        <v>0</v>
      </c>
      <c r="Q1372" s="53" t="n">
        <f aca="false">G1372*$G$15</f>
        <v>0</v>
      </c>
      <c r="R1372" s="53" t="n">
        <f aca="false">H1372*$H$15</f>
        <v>0</v>
      </c>
      <c r="S1372" s="53" t="n">
        <f aca="false">(N1372/100)*(I1372*$I$15)+(N1372/100)*(J1372*$J$15)+(N1372/100)*(L1372*$L$15)</f>
        <v>455.625</v>
      </c>
      <c r="T1372" s="53" t="n">
        <f aca="false">(O1372/100)*(K1372*$K$15)</f>
        <v>0</v>
      </c>
      <c r="U1372" s="53" t="n">
        <f aca="false">(P1372/100)*(K1372*$K$15)+(P1372/100)*(L1372*$L$15)</f>
        <v>0</v>
      </c>
      <c r="V1372" s="53" t="n">
        <f aca="false">(Q1372/100)*(L1372*$L$15)</f>
        <v>0</v>
      </c>
      <c r="W1372" s="53" t="n">
        <f aca="false">(R1372/100)*(K1372*$K$15)+(R1372/100)*(L1372*$L$15)</f>
        <v>0</v>
      </c>
      <c r="X1372" s="53" t="n">
        <f aca="false">N1372+S1372</f>
        <v>624.375</v>
      </c>
      <c r="Y1372" s="53" t="n">
        <f aca="false">O1372+T1372</f>
        <v>0</v>
      </c>
      <c r="Z1372" s="53" t="n">
        <f aca="false">P1372+U1372</f>
        <v>0</v>
      </c>
      <c r="AA1372" s="53" t="n">
        <f aca="false">Q1372+V1372</f>
        <v>0</v>
      </c>
      <c r="AB1372" s="53" t="n">
        <f aca="false">R1372+W1372</f>
        <v>0</v>
      </c>
      <c r="AC1372" s="54" t="n">
        <f aca="false">ROUND(X1372+Y1372+Z1372+AA1372+AB1372,1)</f>
        <v>624.4</v>
      </c>
      <c r="AD1372" s="55" t="n">
        <f aca="false">(ROUND(AC1372-AC1360,1)/AC1360)</f>
        <v>0.119598350367581</v>
      </c>
      <c r="AE1372" s="46"/>
      <c r="AF1372" s="47"/>
      <c r="AH1372" s="3"/>
    </row>
    <row r="1373" customFormat="false" ht="15" hidden="false" customHeight="false" outlineLevel="0" collapsed="false">
      <c r="A1373" s="48"/>
      <c r="B1373" s="63"/>
      <c r="C1373" s="50" t="s">
        <v>17</v>
      </c>
      <c r="D1373" s="51" t="n">
        <v>135</v>
      </c>
      <c r="E1373" s="51" t="n">
        <v>0</v>
      </c>
      <c r="F1373" s="51" t="n">
        <v>75</v>
      </c>
      <c r="G1373" s="51" t="n">
        <v>0</v>
      </c>
      <c r="H1373" s="51" t="n">
        <v>0</v>
      </c>
      <c r="I1373" s="52" t="n">
        <v>50</v>
      </c>
      <c r="J1373" s="52" t="n">
        <v>55</v>
      </c>
      <c r="K1373" s="52" t="n">
        <v>10</v>
      </c>
      <c r="L1373" s="52" t="n">
        <v>10</v>
      </c>
      <c r="M1373" s="52" t="n">
        <v>0</v>
      </c>
      <c r="N1373" s="53" t="n">
        <f aca="false">D1373*$D$16</f>
        <v>168.75</v>
      </c>
      <c r="O1373" s="53" t="n">
        <f aca="false">E1373*$E$16</f>
        <v>0</v>
      </c>
      <c r="P1373" s="53" t="n">
        <f aca="false">F1373*$F$16</f>
        <v>93.75</v>
      </c>
      <c r="Q1373" s="53" t="n">
        <f aca="false">G1373*$G$16</f>
        <v>0</v>
      </c>
      <c r="R1373" s="53" t="n">
        <f aca="false">H1373*$H$16</f>
        <v>0</v>
      </c>
      <c r="S1373" s="53" t="n">
        <f aca="false">(N1373/100)*(I1373*$I$16)+(N1373/100)*(J1373*$J$16)</f>
        <v>316.40625</v>
      </c>
      <c r="T1373" s="53" t="n">
        <f aca="false">(O1373/100)*(K1373*$K$16)</f>
        <v>0</v>
      </c>
      <c r="U1373" s="53" t="n">
        <f aca="false">(P1373/100)*(K1373*$K$16)+(P1373/100)*(L1373*$L$16)</f>
        <v>18.75</v>
      </c>
      <c r="V1373" s="53" t="n">
        <f aca="false">(Q1373/100)*(L1373*$L$16)</f>
        <v>0</v>
      </c>
      <c r="W1373" s="53" t="n">
        <f aca="false">(R1373/100)*(K1373*$K$16)+(R1373/100)*(L1373*$L$16)</f>
        <v>0</v>
      </c>
      <c r="X1373" s="53" t="n">
        <f aca="false">N1373+S1373</f>
        <v>485.15625</v>
      </c>
      <c r="Y1373" s="53" t="n">
        <f aca="false">O1373+T1373</f>
        <v>0</v>
      </c>
      <c r="Z1373" s="53" t="n">
        <f aca="false">P1373+U1373</f>
        <v>112.5</v>
      </c>
      <c r="AA1373" s="53" t="n">
        <f aca="false">Q1373+V1373</f>
        <v>0</v>
      </c>
      <c r="AB1373" s="53" t="n">
        <f aca="false">R1373+W1373</f>
        <v>0</v>
      </c>
      <c r="AC1373" s="54" t="n">
        <f aca="false">ROUND(X1373+Y1373+Z1373+AA1373+AB1373,1)</f>
        <v>597.7</v>
      </c>
      <c r="AD1373" s="55" t="n">
        <f aca="false">(ROUND(AC1373-AC1360,1)/AC1360)</f>
        <v>0.0717231486462256</v>
      </c>
      <c r="AE1373" s="46"/>
      <c r="AF1373" s="47"/>
      <c r="AH1373" s="3"/>
    </row>
    <row r="1374" customFormat="false" ht="15" hidden="false" customHeight="false" outlineLevel="0" collapsed="false">
      <c r="A1374" s="48"/>
      <c r="B1374" s="63"/>
      <c r="C1374" s="50" t="s">
        <v>18</v>
      </c>
      <c r="D1374" s="51" t="n">
        <v>135</v>
      </c>
      <c r="E1374" s="51" t="n">
        <v>0</v>
      </c>
      <c r="F1374" s="51" t="n">
        <v>75</v>
      </c>
      <c r="G1374" s="51" t="n">
        <v>0</v>
      </c>
      <c r="H1374" s="51" t="n">
        <v>0</v>
      </c>
      <c r="I1374" s="52" t="n">
        <v>90</v>
      </c>
      <c r="J1374" s="52" t="n">
        <v>20</v>
      </c>
      <c r="K1374" s="52" t="n">
        <v>10</v>
      </c>
      <c r="L1374" s="52" t="n">
        <v>10</v>
      </c>
      <c r="M1374" s="52" t="n">
        <v>0</v>
      </c>
      <c r="N1374" s="53" t="n">
        <f aca="false">D1374*$D$17</f>
        <v>168.75</v>
      </c>
      <c r="O1374" s="53" t="n">
        <f aca="false">E1374*$E$17</f>
        <v>0</v>
      </c>
      <c r="P1374" s="53" t="n">
        <f aca="false">F1374*$F$17</f>
        <v>93.75</v>
      </c>
      <c r="Q1374" s="53" t="n">
        <f aca="false">G1374*$G$17</f>
        <v>0</v>
      </c>
      <c r="R1374" s="53" t="n">
        <f aca="false">H1374*$H$17</f>
        <v>0</v>
      </c>
      <c r="S1374" s="53" t="n">
        <f aca="false">(N1374/100)*(I1374*$I$17)+(N1374/100)*(J1374*$J$17)</f>
        <v>413.4375</v>
      </c>
      <c r="T1374" s="53" t="n">
        <f aca="false">(O1374/100)*(K1374*$K$17)</f>
        <v>0</v>
      </c>
      <c r="U1374" s="53" t="n">
        <f aca="false">(P1374/100)*(K1374*$K$17)+(P1374/100)*(L1374*$L$17)</f>
        <v>18.75</v>
      </c>
      <c r="V1374" s="53" t="n">
        <f aca="false">(Q1374/100)*(L1374*$L$17)</f>
        <v>0</v>
      </c>
      <c r="W1374" s="53" t="n">
        <f aca="false">(R1374/100)*(K1374*$K$17)+(R1374/100)*(L1374*$L$17)</f>
        <v>0</v>
      </c>
      <c r="X1374" s="53" t="n">
        <f aca="false">N1374+S1374</f>
        <v>582.1875</v>
      </c>
      <c r="Y1374" s="53" t="n">
        <f aca="false">O1374+T1374</f>
        <v>0</v>
      </c>
      <c r="Z1374" s="53" t="n">
        <f aca="false">P1374+U1374</f>
        <v>112.5</v>
      </c>
      <c r="AA1374" s="53" t="n">
        <f aca="false">Q1374+V1374</f>
        <v>0</v>
      </c>
      <c r="AB1374" s="53" t="n">
        <f aca="false">R1374+W1374</f>
        <v>0</v>
      </c>
      <c r="AC1374" s="54" t="n">
        <f aca="false">ROUND(X1374+Y1374+Z1374+AA1374+AB1374,1)</f>
        <v>694.7</v>
      </c>
      <c r="AD1374" s="55" t="n">
        <f aca="false">(ROUND(AC1374-AC1360,1)/AC1360)</f>
        <v>0.245651784113323</v>
      </c>
      <c r="AE1374" s="46" t="s">
        <v>28</v>
      </c>
      <c r="AF1374" s="47"/>
      <c r="AH1374" s="3"/>
    </row>
    <row r="1375" customFormat="false" ht="15" hidden="false" customHeight="false" outlineLevel="0" collapsed="false">
      <c r="A1375" s="56" t="s">
        <v>19</v>
      </c>
      <c r="B1375" s="60" t="s">
        <v>137</v>
      </c>
      <c r="C1375" s="40" t="s">
        <v>53</v>
      </c>
      <c r="D1375" s="41" t="n">
        <v>146</v>
      </c>
      <c r="E1375" s="41" t="n">
        <v>0</v>
      </c>
      <c r="F1375" s="41" t="n">
        <v>0</v>
      </c>
      <c r="G1375" s="41" t="n">
        <v>0</v>
      </c>
      <c r="H1375" s="41" t="n">
        <v>0</v>
      </c>
      <c r="I1375" s="42" t="n">
        <v>20</v>
      </c>
      <c r="J1375" s="42" t="n">
        <v>80</v>
      </c>
      <c r="K1375" s="42" t="n">
        <v>0</v>
      </c>
      <c r="L1375" s="42" t="n">
        <v>0</v>
      </c>
      <c r="M1375" s="42" t="n">
        <v>0</v>
      </c>
      <c r="N1375" s="43" t="n">
        <f aca="false">D1375*$D$3</f>
        <v>189.8</v>
      </c>
      <c r="O1375" s="43" t="n">
        <f aca="false">E1375*$E$3</f>
        <v>0</v>
      </c>
      <c r="P1375" s="43" t="n">
        <f aca="false">F1375*$F$3</f>
        <v>0</v>
      </c>
      <c r="Q1375" s="43" t="n">
        <f aca="false">G1375*$G$3</f>
        <v>0</v>
      </c>
      <c r="R1375" s="43" t="n">
        <f aca="false">H1375*$H$3</f>
        <v>0</v>
      </c>
      <c r="S1375" s="43" t="n">
        <f aca="false">(N1375/100)*(I1375*$I$3)+(N1375/100)*(J1375*$J$3)</f>
        <v>379.6</v>
      </c>
      <c r="T1375" s="43" t="n">
        <f aca="false">(O1375/100)*(K1375*$K$3)</f>
        <v>0</v>
      </c>
      <c r="U1375" s="43" t="n">
        <f aca="false">(P1375/100)*(K1375*$K$3)+(P1375/100)*(L1375*$L$3)</f>
        <v>0</v>
      </c>
      <c r="V1375" s="43" t="n">
        <f aca="false">(Q1375/100)*(L1375*$L$3)</f>
        <v>0</v>
      </c>
      <c r="W1375" s="43" t="n">
        <f aca="false">(R1375/100)*(K1375*$K$3)+(R1375/100)*(L1375*$L$3)</f>
        <v>0</v>
      </c>
      <c r="X1375" s="43" t="n">
        <f aca="false">N1375+S1375</f>
        <v>569.4</v>
      </c>
      <c r="Y1375" s="43" t="n">
        <f aca="false">O1375+T1375</f>
        <v>0</v>
      </c>
      <c r="Z1375" s="43" t="n">
        <f aca="false">P1375+U1375</f>
        <v>0</v>
      </c>
      <c r="AA1375" s="43" t="n">
        <f aca="false">Q1375+V1375</f>
        <v>0</v>
      </c>
      <c r="AB1375" s="43" t="n">
        <f aca="false">R1375+W1375</f>
        <v>0</v>
      </c>
      <c r="AC1375" s="44" t="n">
        <f aca="false">ROUND(X1375+Y1375+Z1375+AA1375+AB1375,1)</f>
        <v>569.4</v>
      </c>
      <c r="AD1375" s="45"/>
      <c r="AE1375" s="46"/>
      <c r="AF1375" s="47"/>
      <c r="AH1375" s="3"/>
    </row>
    <row r="1376" customFormat="false" ht="15" hidden="false" customHeight="false" outlineLevel="0" collapsed="false">
      <c r="A1376" s="48" t="s">
        <v>29</v>
      </c>
      <c r="B1376" s="61" t="n">
        <v>12</v>
      </c>
      <c r="C1376" s="50" t="s">
        <v>5</v>
      </c>
      <c r="D1376" s="51" t="n">
        <v>146</v>
      </c>
      <c r="E1376" s="51" t="n">
        <v>0</v>
      </c>
      <c r="F1376" s="51" t="n">
        <v>0</v>
      </c>
      <c r="G1376" s="51" t="n">
        <v>0</v>
      </c>
      <c r="H1376" s="51" t="n">
        <v>0</v>
      </c>
      <c r="I1376" s="52" t="n">
        <v>40</v>
      </c>
      <c r="J1376" s="52" t="n">
        <v>90</v>
      </c>
      <c r="K1376" s="52" t="n">
        <v>0</v>
      </c>
      <c r="L1376" s="52" t="n">
        <v>0</v>
      </c>
      <c r="M1376" s="52" t="n">
        <v>0</v>
      </c>
      <c r="N1376" s="53" t="n">
        <f aca="false">D1376*$D$4</f>
        <v>182.5</v>
      </c>
      <c r="O1376" s="53" t="n">
        <f aca="false">E1376*$E$4</f>
        <v>0</v>
      </c>
      <c r="P1376" s="53" t="n">
        <f aca="false">F1376*$F$4</f>
        <v>0</v>
      </c>
      <c r="Q1376" s="53" t="n">
        <f aca="false">G1376*$G$4</f>
        <v>0</v>
      </c>
      <c r="R1376" s="53" t="n">
        <f aca="false">H1376*$H$4</f>
        <v>0</v>
      </c>
      <c r="S1376" s="53" t="n">
        <f aca="false">(N1376/100)*(I1376*$I$4)+(N1376/100)*(J1376*$J$4)</f>
        <v>474.5</v>
      </c>
      <c r="T1376" s="53" t="n">
        <f aca="false">(O1376/100)*(K1376*$K$4)</f>
        <v>0</v>
      </c>
      <c r="U1376" s="53" t="n">
        <f aca="false">(P1376/100)*(K1376*$K$4)+(P1376/100)*(L1376*$L$4)</f>
        <v>0</v>
      </c>
      <c r="V1376" s="53" t="n">
        <f aca="false">(Q1376/100)*(L1376*$L$4)</f>
        <v>0</v>
      </c>
      <c r="W1376" s="53" t="n">
        <f aca="false">(R1376/100)*(K1376*$K$4)+(R1376/100)*(L1376*$L$4)</f>
        <v>0</v>
      </c>
      <c r="X1376" s="53" t="n">
        <f aca="false">N1376+S1376</f>
        <v>657</v>
      </c>
      <c r="Y1376" s="53" t="n">
        <f aca="false">O1376+T1376</f>
        <v>0</v>
      </c>
      <c r="Z1376" s="53" t="n">
        <f aca="false">P1376+U1376</f>
        <v>0</v>
      </c>
      <c r="AA1376" s="53" t="n">
        <f aca="false">Q1376+V1376</f>
        <v>0</v>
      </c>
      <c r="AB1376" s="53" t="n">
        <f aca="false">R1376+W1376</f>
        <v>0</v>
      </c>
      <c r="AC1376" s="54" t="n">
        <f aca="false">ROUND(X1376+Y1376+Z1376+AA1376+AB1376,1)</f>
        <v>657</v>
      </c>
      <c r="AD1376" s="55" t="n">
        <f aca="false">(ROUND(AC1376-AC1375,1)/AC1375)</f>
        <v>0.153846153846154</v>
      </c>
      <c r="AE1376" s="46"/>
      <c r="AF1376" s="47"/>
      <c r="AH1376" s="3"/>
    </row>
    <row r="1377" customFormat="false" ht="15" hidden="false" customHeight="false" outlineLevel="0" collapsed="false">
      <c r="A1377" s="48" t="s">
        <v>30</v>
      </c>
      <c r="B1377" s="61" t="n">
        <v>32</v>
      </c>
      <c r="C1377" s="50" t="s">
        <v>6</v>
      </c>
      <c r="D1377" s="51" t="n">
        <v>146</v>
      </c>
      <c r="E1377" s="51" t="n">
        <v>0</v>
      </c>
      <c r="F1377" s="51" t="n">
        <v>0</v>
      </c>
      <c r="G1377" s="51" t="n">
        <v>0</v>
      </c>
      <c r="H1377" s="51" t="n">
        <v>0</v>
      </c>
      <c r="I1377" s="52" t="n">
        <v>20</v>
      </c>
      <c r="J1377" s="52" t="n">
        <v>80</v>
      </c>
      <c r="K1377" s="52" t="n">
        <v>0</v>
      </c>
      <c r="L1377" s="52" t="n">
        <v>0</v>
      </c>
      <c r="M1377" s="52" t="n">
        <v>0</v>
      </c>
      <c r="N1377" s="53" t="n">
        <f aca="false">D1377*$D$5</f>
        <v>189.8</v>
      </c>
      <c r="O1377" s="53" t="n">
        <f aca="false">E1377*$E$5</f>
        <v>0</v>
      </c>
      <c r="P1377" s="53" t="n">
        <f aca="false">F1377*$F$5</f>
        <v>0</v>
      </c>
      <c r="Q1377" s="53" t="n">
        <f aca="false">G1377*$G$5</f>
        <v>0</v>
      </c>
      <c r="R1377" s="53" t="n">
        <f aca="false">H1377*$H$5</f>
        <v>0</v>
      </c>
      <c r="S1377" s="53" t="n">
        <f aca="false">(N1377/100)*(I1377*$I$5)+(N1377/100)*(J1377*$J$5)</f>
        <v>379.6</v>
      </c>
      <c r="T1377" s="53" t="n">
        <f aca="false">(O1377/100)*(K1377*$K$5)</f>
        <v>0</v>
      </c>
      <c r="U1377" s="53" t="n">
        <f aca="false">(P1377/100)*(K1377*$K$5)+(P1377/100)*(L1377*$L$5)</f>
        <v>0</v>
      </c>
      <c r="V1377" s="53" t="n">
        <f aca="false">(Q1377/100)*(L1377*$L$5)</f>
        <v>0</v>
      </c>
      <c r="W1377" s="53" t="n">
        <f aca="false">(R1377/100)*(K1377*$K$5)+(R1377/100)*(L1377*$L$5)</f>
        <v>0</v>
      </c>
      <c r="X1377" s="53" t="n">
        <f aca="false">N1377+S1377</f>
        <v>569.4</v>
      </c>
      <c r="Y1377" s="53" t="n">
        <f aca="false">O1377+T1377</f>
        <v>0</v>
      </c>
      <c r="Z1377" s="53" t="n">
        <f aca="false">P1377+U1377</f>
        <v>0</v>
      </c>
      <c r="AA1377" s="53" t="n">
        <f aca="false">Q1377+V1377</f>
        <v>0</v>
      </c>
      <c r="AB1377" s="53" t="n">
        <f aca="false">R1377+W1377</f>
        <v>0</v>
      </c>
      <c r="AC1377" s="54" t="n">
        <f aca="false">ROUND(X1377+Y1377+Z1377+AA1377+AB1377,1)</f>
        <v>569.4</v>
      </c>
      <c r="AD1377" s="55" t="n">
        <f aca="false">(ROUND(AC1377-AC1375,1)/AC1375)</f>
        <v>0</v>
      </c>
      <c r="AE1377" s="46"/>
      <c r="AF1377" s="47"/>
      <c r="AH1377" s="3"/>
    </row>
    <row r="1378" customFormat="false" ht="15" hidden="false" customHeight="false" outlineLevel="0" collapsed="false">
      <c r="A1378" s="48" t="s">
        <v>31</v>
      </c>
      <c r="B1378" s="61" t="n">
        <v>0</v>
      </c>
      <c r="C1378" s="50" t="s">
        <v>7</v>
      </c>
      <c r="D1378" s="51" t="n">
        <v>146</v>
      </c>
      <c r="E1378" s="51" t="n">
        <v>0</v>
      </c>
      <c r="F1378" s="51" t="n">
        <v>0</v>
      </c>
      <c r="G1378" s="51" t="n">
        <v>0</v>
      </c>
      <c r="H1378" s="51" t="n">
        <v>0</v>
      </c>
      <c r="I1378" s="52" t="n">
        <v>20</v>
      </c>
      <c r="J1378" s="52" t="n">
        <v>80</v>
      </c>
      <c r="K1378" s="52" t="n">
        <v>0</v>
      </c>
      <c r="L1378" s="52" t="n">
        <v>0</v>
      </c>
      <c r="M1378" s="52" t="n">
        <v>0</v>
      </c>
      <c r="N1378" s="53" t="n">
        <f aca="false">D1378*$D$6</f>
        <v>189.8</v>
      </c>
      <c r="O1378" s="53" t="n">
        <f aca="false">E1378*$E$6</f>
        <v>0</v>
      </c>
      <c r="P1378" s="53" t="n">
        <f aca="false">F1378*$F$6</f>
        <v>0</v>
      </c>
      <c r="Q1378" s="53" t="n">
        <f aca="false">G1378*$G$6</f>
        <v>0</v>
      </c>
      <c r="R1378" s="53" t="n">
        <f aca="false">H1378*$H$6</f>
        <v>0</v>
      </c>
      <c r="S1378" s="53" t="n">
        <f aca="false">(N1378/100)*(I1378*$I$6)+(N1378/100)*(J1378*$J$6)</f>
        <v>379.6</v>
      </c>
      <c r="T1378" s="53" t="n">
        <f aca="false">(O1378/100)*(K1378*$K$6)</f>
        <v>0</v>
      </c>
      <c r="U1378" s="53" t="n">
        <f aca="false">(P1378/100)*(K1378*$K$6)+(P1378/100)*(L1378*$L$6)</f>
        <v>0</v>
      </c>
      <c r="V1378" s="53" t="n">
        <f aca="false">(Q1378/100)*(L1378*$L$6)</f>
        <v>0</v>
      </c>
      <c r="W1378" s="53" t="n">
        <f aca="false">(R1378/100)*(K1378*$K$6)+(R1378/100)*(L1378*$L$6)</f>
        <v>0</v>
      </c>
      <c r="X1378" s="53" t="n">
        <f aca="false">N1378+S1378</f>
        <v>569.4</v>
      </c>
      <c r="Y1378" s="53" t="n">
        <f aca="false">O1378+T1378</f>
        <v>0</v>
      </c>
      <c r="Z1378" s="53" t="n">
        <f aca="false">P1378+U1378</f>
        <v>0</v>
      </c>
      <c r="AA1378" s="53" t="n">
        <f aca="false">Q1378+V1378</f>
        <v>0</v>
      </c>
      <c r="AB1378" s="53" t="n">
        <f aca="false">R1378+W1378</f>
        <v>0</v>
      </c>
      <c r="AC1378" s="54" t="n">
        <f aca="false">ROUND(X1378+Y1378+Z1378+AA1378+AB1378,1)</f>
        <v>569.4</v>
      </c>
      <c r="AD1378" s="55" t="n">
        <f aca="false">(ROUND(AC1378-AC1375,1)/AC1375)</f>
        <v>0</v>
      </c>
      <c r="AE1378" s="46"/>
      <c r="AF1378" s="47"/>
      <c r="AH1378" s="3"/>
    </row>
    <row r="1379" customFormat="false" ht="15" hidden="false" customHeight="false" outlineLevel="0" collapsed="false">
      <c r="A1379" s="48" t="s">
        <v>32</v>
      </c>
      <c r="B1379" s="61" t="n">
        <v>0</v>
      </c>
      <c r="C1379" s="50" t="s">
        <v>8</v>
      </c>
      <c r="D1379" s="51" t="n">
        <v>146</v>
      </c>
      <c r="E1379" s="51" t="n">
        <v>0</v>
      </c>
      <c r="F1379" s="51" t="n">
        <v>0</v>
      </c>
      <c r="G1379" s="51" t="n">
        <v>0</v>
      </c>
      <c r="H1379" s="51" t="n">
        <v>0</v>
      </c>
      <c r="I1379" s="52" t="n">
        <v>20</v>
      </c>
      <c r="J1379" s="52" t="n">
        <v>80</v>
      </c>
      <c r="K1379" s="52" t="n">
        <v>0</v>
      </c>
      <c r="L1379" s="52" t="n">
        <v>0</v>
      </c>
      <c r="M1379" s="52" t="n">
        <v>0</v>
      </c>
      <c r="N1379" s="53" t="n">
        <f aca="false">D1379*$D$7</f>
        <v>189.8</v>
      </c>
      <c r="O1379" s="53" t="n">
        <f aca="false">E1379*$E$7</f>
        <v>0</v>
      </c>
      <c r="P1379" s="53" t="n">
        <f aca="false">F1379*$F$7</f>
        <v>0</v>
      </c>
      <c r="Q1379" s="53" t="n">
        <f aca="false">G1379*$G$7</f>
        <v>0</v>
      </c>
      <c r="R1379" s="53" t="n">
        <f aca="false">H1379*$H$7</f>
        <v>0</v>
      </c>
      <c r="S1379" s="53" t="n">
        <f aca="false">(N1379/100)*(I1379*$I$7)+(N1379/100)*(J1379*$J$7)</f>
        <v>379.6</v>
      </c>
      <c r="T1379" s="53" t="n">
        <f aca="false">(O1379/100)*(K1379*$K$7)</f>
        <v>0</v>
      </c>
      <c r="U1379" s="53" t="n">
        <f aca="false">(P1379/100)*(K1379*$K$7)+(P1379/100)*(L1379*$L$7)</f>
        <v>0</v>
      </c>
      <c r="V1379" s="53" t="n">
        <f aca="false">(Q1379/100)*(L1379*$L$7)</f>
        <v>0</v>
      </c>
      <c r="W1379" s="53" t="n">
        <f aca="false">(R1379/100)*(K1379*$K$7)+(R1379/100)*(L1379*$L$7)</f>
        <v>0</v>
      </c>
      <c r="X1379" s="53" t="n">
        <f aca="false">N1379+S1379</f>
        <v>569.4</v>
      </c>
      <c r="Y1379" s="53" t="n">
        <f aca="false">O1379+T1379</f>
        <v>0</v>
      </c>
      <c r="Z1379" s="53" t="n">
        <f aca="false">P1379+U1379</f>
        <v>0</v>
      </c>
      <c r="AA1379" s="53" t="n">
        <f aca="false">Q1379+V1379</f>
        <v>0</v>
      </c>
      <c r="AB1379" s="53" t="n">
        <f aca="false">R1379+W1379</f>
        <v>0</v>
      </c>
      <c r="AC1379" s="54" t="n">
        <f aca="false">ROUND(X1379+Y1379+Z1379+AA1379+AB1379,1)</f>
        <v>569.4</v>
      </c>
      <c r="AD1379" s="55" t="n">
        <f aca="false">(ROUND(AC1379-AC1375,1)/AC1375)</f>
        <v>0</v>
      </c>
      <c r="AE1379" s="46"/>
      <c r="AF1379" s="47"/>
      <c r="AH1379" s="3"/>
    </row>
    <row r="1380" customFormat="false" ht="15" hidden="false" customHeight="false" outlineLevel="0" collapsed="false">
      <c r="A1380" s="48" t="s">
        <v>33</v>
      </c>
      <c r="B1380" s="61"/>
      <c r="C1380" s="50" t="s">
        <v>9</v>
      </c>
      <c r="D1380" s="51" t="n">
        <v>146</v>
      </c>
      <c r="E1380" s="51" t="n">
        <v>0</v>
      </c>
      <c r="F1380" s="51" t="n">
        <v>0</v>
      </c>
      <c r="G1380" s="51" t="n">
        <v>0</v>
      </c>
      <c r="H1380" s="51" t="n">
        <v>0</v>
      </c>
      <c r="I1380" s="52" t="n">
        <v>20</v>
      </c>
      <c r="J1380" s="52" t="n">
        <v>80</v>
      </c>
      <c r="K1380" s="52" t="n">
        <v>0</v>
      </c>
      <c r="L1380" s="52" t="n">
        <v>0</v>
      </c>
      <c r="M1380" s="52" t="n">
        <v>0</v>
      </c>
      <c r="N1380" s="53" t="n">
        <f aca="false">D1380*$D$8</f>
        <v>189.8</v>
      </c>
      <c r="O1380" s="53" t="n">
        <f aca="false">E1380*$E$8</f>
        <v>0</v>
      </c>
      <c r="P1380" s="53" t="n">
        <f aca="false">F1380*$F$8</f>
        <v>0</v>
      </c>
      <c r="Q1380" s="53" t="n">
        <f aca="false">G1380*$G$8</f>
        <v>0</v>
      </c>
      <c r="R1380" s="53" t="n">
        <f aca="false">H1380*$H$8</f>
        <v>0</v>
      </c>
      <c r="S1380" s="53" t="n">
        <f aca="false">(N1380/100)*(I1380*$I$8)+(N1380/100)*(J1380*$J$8)</f>
        <v>379.6</v>
      </c>
      <c r="T1380" s="53" t="n">
        <f aca="false">(O1380/100)*(K1380*$K$8)</f>
        <v>0</v>
      </c>
      <c r="U1380" s="53" t="n">
        <f aca="false">(P1380/100)*(K1380*$K$8)+(P1380/100)*(L1380*$L$8)</f>
        <v>0</v>
      </c>
      <c r="V1380" s="53" t="n">
        <f aca="false">(Q1380/100)*(L1380*$L$8)</f>
        <v>0</v>
      </c>
      <c r="W1380" s="53" t="n">
        <f aca="false">(R1380/100)*(K1380*$K$8)+(R1380/100)*(L1380*$L$8)</f>
        <v>0</v>
      </c>
      <c r="X1380" s="53" t="n">
        <f aca="false">N1380+S1380</f>
        <v>569.4</v>
      </c>
      <c r="Y1380" s="53" t="n">
        <f aca="false">O1380+T1380</f>
        <v>0</v>
      </c>
      <c r="Z1380" s="53" t="n">
        <f aca="false">P1380+U1380</f>
        <v>0</v>
      </c>
      <c r="AA1380" s="53" t="n">
        <f aca="false">Q1380+V1380</f>
        <v>0</v>
      </c>
      <c r="AB1380" s="53" t="n">
        <f aca="false">R1380+W1380</f>
        <v>0</v>
      </c>
      <c r="AC1380" s="54" t="n">
        <f aca="false">ROUND(X1380+Y1380+Z1380+AA1380+AB1380,1)</f>
        <v>569.4</v>
      </c>
      <c r="AD1380" s="55" t="n">
        <f aca="false">(ROUND(AC1380-AC1375,1)/AC1375)</f>
        <v>0</v>
      </c>
      <c r="AE1380" s="46"/>
      <c r="AF1380" s="47"/>
      <c r="AH1380" s="3"/>
    </row>
    <row r="1381" customFormat="false" ht="15" hidden="false" customHeight="false" outlineLevel="0" collapsed="false">
      <c r="A1381" s="48" t="s">
        <v>34</v>
      </c>
      <c r="B1381" s="61"/>
      <c r="C1381" s="50" t="s">
        <v>10</v>
      </c>
      <c r="D1381" s="51" t="n">
        <v>73</v>
      </c>
      <c r="E1381" s="51" t="n">
        <v>146</v>
      </c>
      <c r="F1381" s="51" t="n">
        <v>0</v>
      </c>
      <c r="G1381" s="51" t="n">
        <v>0</v>
      </c>
      <c r="H1381" s="51" t="n">
        <v>0</v>
      </c>
      <c r="I1381" s="52" t="n">
        <v>20</v>
      </c>
      <c r="J1381" s="52" t="n">
        <v>80</v>
      </c>
      <c r="K1381" s="52" t="n">
        <v>100</v>
      </c>
      <c r="L1381" s="52" t="n">
        <v>0</v>
      </c>
      <c r="M1381" s="52" t="n">
        <v>0</v>
      </c>
      <c r="N1381" s="53" t="n">
        <f aca="false">D1381*$D$9</f>
        <v>91.25</v>
      </c>
      <c r="O1381" s="53" t="n">
        <f aca="false">E1381*$E$9</f>
        <v>182.5</v>
      </c>
      <c r="P1381" s="53" t="n">
        <f aca="false">F1381*$F$9</f>
        <v>0</v>
      </c>
      <c r="Q1381" s="53" t="n">
        <f aca="false">G1381*$G$9</f>
        <v>0</v>
      </c>
      <c r="R1381" s="53" t="n">
        <f aca="false">H1381*$H$9</f>
        <v>0</v>
      </c>
      <c r="S1381" s="53" t="n">
        <f aca="false">(N1381/100)*(I1381*$I$9)+(N1381/100)*(J1381*$J$9)</f>
        <v>91.25</v>
      </c>
      <c r="T1381" s="53" t="n">
        <f aca="false">(O1381/100)*(K1381*$K$9)</f>
        <v>255.5</v>
      </c>
      <c r="U1381" s="53" t="n">
        <f aca="false">(P1381/100)*(K1381*$K$9)+(P1381/100)*(L1381*$L$9)</f>
        <v>0</v>
      </c>
      <c r="V1381" s="53" t="n">
        <f aca="false">(Q1381/100)*(L1381*$L$9)</f>
        <v>0</v>
      </c>
      <c r="W1381" s="53" t="n">
        <f aca="false">(R1381/100)*(K1381*$K$9)+(R1381/100)*(L1381*$L$9)</f>
        <v>0</v>
      </c>
      <c r="X1381" s="53" t="n">
        <f aca="false">N1381+S1381</f>
        <v>182.5</v>
      </c>
      <c r="Y1381" s="53" t="n">
        <f aca="false">O1381+T1381</f>
        <v>438</v>
      </c>
      <c r="Z1381" s="53" t="n">
        <f aca="false">P1381+U1381</f>
        <v>0</v>
      </c>
      <c r="AA1381" s="53" t="n">
        <f aca="false">Q1381+V1381</f>
        <v>0</v>
      </c>
      <c r="AB1381" s="53" t="n">
        <f aca="false">R1381+W1381</f>
        <v>0</v>
      </c>
      <c r="AC1381" s="54" t="n">
        <f aca="false">ROUND(X1381+Y1381+Z1381+AA1381+AB1381,1)</f>
        <v>620.5</v>
      </c>
      <c r="AD1381" s="55" t="n">
        <f aca="false">(ROUND(AC1381-AC1375,1)/AC1375)</f>
        <v>0.0897435897435897</v>
      </c>
      <c r="AE1381" s="46"/>
      <c r="AF1381" s="47"/>
      <c r="AH1381" s="3"/>
    </row>
    <row r="1382" customFormat="false" ht="15" hidden="false" customHeight="false" outlineLevel="0" collapsed="false">
      <c r="A1382" s="48" t="s">
        <v>35</v>
      </c>
      <c r="B1382" s="61"/>
      <c r="C1382" s="50" t="s">
        <v>11</v>
      </c>
      <c r="D1382" s="51" t="n">
        <v>73</v>
      </c>
      <c r="E1382" s="51" t="n">
        <v>0</v>
      </c>
      <c r="F1382" s="51" t="n">
        <v>146</v>
      </c>
      <c r="G1382" s="51" t="n">
        <v>0</v>
      </c>
      <c r="H1382" s="51" t="n">
        <v>0</v>
      </c>
      <c r="I1382" s="52" t="n">
        <v>20</v>
      </c>
      <c r="J1382" s="52" t="n">
        <v>80</v>
      </c>
      <c r="K1382" s="52" t="n">
        <v>50</v>
      </c>
      <c r="L1382" s="52" t="n">
        <v>50</v>
      </c>
      <c r="M1382" s="52" t="n">
        <v>0</v>
      </c>
      <c r="N1382" s="53" t="n">
        <f aca="false">D1382*$D$10</f>
        <v>91.25</v>
      </c>
      <c r="O1382" s="53" t="n">
        <f aca="false">E1382*$E$10</f>
        <v>0</v>
      </c>
      <c r="P1382" s="53" t="n">
        <f aca="false">F1382*$F$10</f>
        <v>182.5</v>
      </c>
      <c r="Q1382" s="53" t="n">
        <f aca="false">G1382*$G$10</f>
        <v>0</v>
      </c>
      <c r="R1382" s="53" t="n">
        <f aca="false">H1382*$H$10</f>
        <v>0</v>
      </c>
      <c r="S1382" s="53" t="n">
        <f aca="false">(N1382/100)*(I1382*$I$10)+(N1382/100)*(J1382*$J$10)</f>
        <v>91.25</v>
      </c>
      <c r="T1382" s="53" t="n">
        <f aca="false">(O1382/100)*(K1382*$J$10)</f>
        <v>0</v>
      </c>
      <c r="U1382" s="53" t="n">
        <f aca="false">(P1382/100)*(K1382*$K$10)+(P1382/100)*(L1382*$L$10)</f>
        <v>255.5</v>
      </c>
      <c r="V1382" s="53" t="n">
        <f aca="false">(Q1382/100)*(L1382*$L$10)</f>
        <v>0</v>
      </c>
      <c r="W1382" s="53" t="n">
        <f aca="false">(R1382/100)*(K1382*$K$10)+(R1382/100)*(L1382*$L$10)</f>
        <v>0</v>
      </c>
      <c r="X1382" s="53" t="n">
        <f aca="false">N1382+S1382</f>
        <v>182.5</v>
      </c>
      <c r="Y1382" s="53" t="n">
        <f aca="false">O1382+T1382</f>
        <v>0</v>
      </c>
      <c r="Z1382" s="53" t="n">
        <f aca="false">P1382+U1382</f>
        <v>438</v>
      </c>
      <c r="AA1382" s="53" t="n">
        <f aca="false">Q1382+V1382</f>
        <v>0</v>
      </c>
      <c r="AB1382" s="53" t="n">
        <f aca="false">R1382+W1382</f>
        <v>0</v>
      </c>
      <c r="AC1382" s="54" t="n">
        <f aca="false">ROUND(X1382+Y1382+Z1382+AA1382+AB1382,1)</f>
        <v>620.5</v>
      </c>
      <c r="AD1382" s="55" t="n">
        <f aca="false">(ROUND(AC1382-AC1375,1)/AC1375)</f>
        <v>0.0897435897435897</v>
      </c>
      <c r="AE1382" s="46"/>
      <c r="AF1382" s="47"/>
      <c r="AH1382" s="3"/>
    </row>
    <row r="1383" customFormat="false" ht="15" hidden="false" customHeight="false" outlineLevel="0" collapsed="false">
      <c r="A1383" s="48" t="s">
        <v>36</v>
      </c>
      <c r="B1383" s="61"/>
      <c r="C1383" s="50" t="s">
        <v>12</v>
      </c>
      <c r="D1383" s="51" t="n">
        <v>73</v>
      </c>
      <c r="E1383" s="51" t="n">
        <v>0</v>
      </c>
      <c r="F1383" s="51" t="n">
        <v>0</v>
      </c>
      <c r="G1383" s="51" t="n">
        <v>146</v>
      </c>
      <c r="H1383" s="51" t="n">
        <v>0</v>
      </c>
      <c r="I1383" s="52" t="n">
        <v>20</v>
      </c>
      <c r="J1383" s="52" t="n">
        <v>80</v>
      </c>
      <c r="K1383" s="52" t="n">
        <v>0</v>
      </c>
      <c r="L1383" s="52" t="n">
        <v>100</v>
      </c>
      <c r="M1383" s="52" t="n">
        <v>0</v>
      </c>
      <c r="N1383" s="53" t="n">
        <f aca="false">D1383*$D$11</f>
        <v>91.25</v>
      </c>
      <c r="O1383" s="53" t="n">
        <f aca="false">E1383*$E$11</f>
        <v>0</v>
      </c>
      <c r="P1383" s="53" t="n">
        <f aca="false">F1383*$F$11</f>
        <v>0</v>
      </c>
      <c r="Q1383" s="53" t="n">
        <f aca="false">G1383*$G$11</f>
        <v>182.5</v>
      </c>
      <c r="R1383" s="53" t="n">
        <f aca="false">H1383*$H$11</f>
        <v>0</v>
      </c>
      <c r="S1383" s="53" t="n">
        <f aca="false">(N1383/100)*(I1383*$I$11)+(N1383/100)*(J1383*$J$11)</f>
        <v>91.25</v>
      </c>
      <c r="T1383" s="53" t="n">
        <f aca="false">(O1383/100)*(K1383*$K$11)</f>
        <v>0</v>
      </c>
      <c r="U1383" s="53" t="n">
        <f aca="false">(P1383/100)*(K1383*$K$11)+(P1383/100)*(L1383*$L$11)</f>
        <v>0</v>
      </c>
      <c r="V1383" s="53" t="n">
        <f aca="false">(Q1383/100)*(L1383*$L$11)</f>
        <v>255.5</v>
      </c>
      <c r="W1383" s="53" t="n">
        <f aca="false">(R1383/100)*(K1383*$K$11)+(R1383/100)*(L1383*$L$11)</f>
        <v>0</v>
      </c>
      <c r="X1383" s="53" t="n">
        <f aca="false">N1383+S1383</f>
        <v>182.5</v>
      </c>
      <c r="Y1383" s="53" t="n">
        <f aca="false">O1383+T1383</f>
        <v>0</v>
      </c>
      <c r="Z1383" s="53" t="n">
        <f aca="false">P1383+U1383</f>
        <v>0</v>
      </c>
      <c r="AA1383" s="53" t="n">
        <f aca="false">Q1383+V1383</f>
        <v>438</v>
      </c>
      <c r="AB1383" s="53" t="n">
        <f aca="false">R1383+W1383</f>
        <v>0</v>
      </c>
      <c r="AC1383" s="54" t="n">
        <f aca="false">ROUND(X1383+Y1383+Z1383+AA1383+AB1383,1)</f>
        <v>620.5</v>
      </c>
      <c r="AD1383" s="55" t="n">
        <f aca="false">(ROUND(AC1383-AC1375,1)/AC1375)</f>
        <v>0.0897435897435897</v>
      </c>
      <c r="AE1383" s="46"/>
      <c r="AF1383" s="47"/>
      <c r="AH1383" s="3"/>
    </row>
    <row r="1384" customFormat="false" ht="15" hidden="false" customHeight="false" outlineLevel="0" collapsed="false">
      <c r="A1384" s="48" t="s">
        <v>37</v>
      </c>
      <c r="B1384" s="61"/>
      <c r="C1384" s="50" t="s">
        <v>13</v>
      </c>
      <c r="D1384" s="51" t="n">
        <v>73</v>
      </c>
      <c r="E1384" s="51" t="n">
        <v>0</v>
      </c>
      <c r="F1384" s="51" t="n">
        <v>0</v>
      </c>
      <c r="G1384" s="51" t="n">
        <v>0</v>
      </c>
      <c r="H1384" s="51" t="n">
        <v>146</v>
      </c>
      <c r="I1384" s="52" t="n">
        <v>20</v>
      </c>
      <c r="J1384" s="52" t="n">
        <v>80</v>
      </c>
      <c r="K1384" s="52" t="n">
        <v>50</v>
      </c>
      <c r="L1384" s="52" t="n">
        <v>50</v>
      </c>
      <c r="M1384" s="52" t="n">
        <v>0</v>
      </c>
      <c r="N1384" s="53" t="n">
        <f aca="false">D1384*$D$12</f>
        <v>91.25</v>
      </c>
      <c r="O1384" s="53" t="n">
        <f aca="false">E1384*$E$12</f>
        <v>0</v>
      </c>
      <c r="P1384" s="53" t="n">
        <f aca="false">F1384*$F$12</f>
        <v>0</v>
      </c>
      <c r="Q1384" s="53" t="n">
        <f aca="false">G1384*$G$12</f>
        <v>0</v>
      </c>
      <c r="R1384" s="53" t="n">
        <f aca="false">H1384*$H$12</f>
        <v>182.5</v>
      </c>
      <c r="S1384" s="53" t="n">
        <f aca="false">(N1384/100)*(I1384*$I$12)+(N1384/100)*(J1384*$J$12)</f>
        <v>91.25</v>
      </c>
      <c r="T1384" s="53" t="n">
        <f aca="false">(O1384/100)*(K1384*$K$12)</f>
        <v>0</v>
      </c>
      <c r="U1384" s="53" t="n">
        <f aca="false">(P1384/100)*(K1384*$K$12)+(P1384/100)*(L1384*$L$12)</f>
        <v>0</v>
      </c>
      <c r="V1384" s="53" t="n">
        <f aca="false">(Q1384/100)*(L1384*$L$12)</f>
        <v>0</v>
      </c>
      <c r="W1384" s="53" t="n">
        <f aca="false">(R1384/100)*(K1384*$K$12)+(R1384/100)*(L1384*$L$12)</f>
        <v>255.5</v>
      </c>
      <c r="X1384" s="53" t="n">
        <f aca="false">N1384+S1384</f>
        <v>182.5</v>
      </c>
      <c r="Y1384" s="53" t="n">
        <f aca="false">O1384+T1384</f>
        <v>0</v>
      </c>
      <c r="Z1384" s="53" t="n">
        <f aca="false">P1384+U1384</f>
        <v>0</v>
      </c>
      <c r="AA1384" s="53" t="n">
        <f aca="false">Q1384+V1384</f>
        <v>0</v>
      </c>
      <c r="AB1384" s="53" t="n">
        <f aca="false">R1384+W1384</f>
        <v>438</v>
      </c>
      <c r="AC1384" s="54" t="n">
        <f aca="false">ROUND(X1384+Y1384+Z1384+AA1384+AB1384,1)</f>
        <v>620.5</v>
      </c>
      <c r="AD1384" s="55" t="n">
        <f aca="false">(ROUND(AC1384-AC1375,1)/AC1375)</f>
        <v>0.0897435897435897</v>
      </c>
      <c r="AE1384" s="46"/>
      <c r="AF1384" s="47"/>
      <c r="AH1384" s="3"/>
    </row>
    <row r="1385" customFormat="false" ht="15" hidden="false" customHeight="false" outlineLevel="0" collapsed="false">
      <c r="A1385" s="48" t="s">
        <v>38</v>
      </c>
      <c r="B1385" s="61"/>
      <c r="C1385" s="50" t="s">
        <v>14</v>
      </c>
      <c r="D1385" s="51" t="n">
        <v>146</v>
      </c>
      <c r="E1385" s="51" t="n">
        <v>0</v>
      </c>
      <c r="F1385" s="51" t="n">
        <v>0</v>
      </c>
      <c r="G1385" s="51" t="n">
        <v>0</v>
      </c>
      <c r="H1385" s="51" t="n">
        <v>0</v>
      </c>
      <c r="I1385" s="52" t="n">
        <v>20</v>
      </c>
      <c r="J1385" s="52" t="n">
        <v>80</v>
      </c>
      <c r="K1385" s="52" t="n">
        <v>0</v>
      </c>
      <c r="L1385" s="52" t="n">
        <v>0</v>
      </c>
      <c r="M1385" s="52" t="n">
        <v>80</v>
      </c>
      <c r="N1385" s="53" t="n">
        <f aca="false">D1385*$D$13</f>
        <v>182.5</v>
      </c>
      <c r="O1385" s="53" t="n">
        <f aca="false">E1385*$E$13</f>
        <v>0</v>
      </c>
      <c r="P1385" s="53" t="n">
        <f aca="false">F1385*$F$13</f>
        <v>0</v>
      </c>
      <c r="Q1385" s="53" t="n">
        <f aca="false">G1385*$G$13</f>
        <v>0</v>
      </c>
      <c r="R1385" s="53" t="n">
        <f aca="false">H1385*$H$13</f>
        <v>0</v>
      </c>
      <c r="S1385" s="53" t="n">
        <f aca="false">(N1385/100)*(I1385*$I$13)+(N1385/100)*(J1385*$J$13)+(N1385/100)*(M1385*$M$13)</f>
        <v>474.5</v>
      </c>
      <c r="T1385" s="53" t="n">
        <f aca="false">(O1385/100)*(K1385*$K$13)+(O1385/100)*(M1385*$M$13)</f>
        <v>0</v>
      </c>
      <c r="U1385" s="53" t="n">
        <f aca="false">(P1385/100)*(K1385*$K$13)+(P1385/100)*(L1385*$L$13)+(P1385/100)*(M1385*$M$13)</f>
        <v>0</v>
      </c>
      <c r="V1385" s="53" t="n">
        <f aca="false">(Q1385/100)*(L1385*$L$13)+(Q1385/100)*(M1385*$M$13)</f>
        <v>0</v>
      </c>
      <c r="W1385" s="53" t="n">
        <f aca="false">(R1385/100)*(K1385*$K$13)+(R1385/100)*(L1385*$L$13)+(R1385/100)*(M1385*$M$13)</f>
        <v>0</v>
      </c>
      <c r="X1385" s="53" t="n">
        <f aca="false">N1385+S1385</f>
        <v>657</v>
      </c>
      <c r="Y1385" s="53" t="n">
        <f aca="false">O1385+T1385</f>
        <v>0</v>
      </c>
      <c r="Z1385" s="53" t="n">
        <f aca="false">P1385+U1385</f>
        <v>0</v>
      </c>
      <c r="AA1385" s="53" t="n">
        <f aca="false">Q1385+V1385</f>
        <v>0</v>
      </c>
      <c r="AB1385" s="53" t="n">
        <f aca="false">R1385+W1385</f>
        <v>0</v>
      </c>
      <c r="AC1385" s="54" t="n">
        <f aca="false">ROUND(X1385+Y1385+Z1385+AA1385+AB1385,1)</f>
        <v>657</v>
      </c>
      <c r="AD1385" s="55" t="n">
        <f aca="false">(ROUND(AC1385-AC1375,1)/AC1375)</f>
        <v>0.153846153846154</v>
      </c>
      <c r="AE1385" s="46"/>
      <c r="AF1385" s="47"/>
      <c r="AH1385" s="3"/>
    </row>
    <row r="1386" customFormat="false" ht="15" hidden="false" customHeight="false" outlineLevel="0" collapsed="false">
      <c r="A1386" s="48" t="s">
        <v>39</v>
      </c>
      <c r="B1386" s="61"/>
      <c r="C1386" s="50" t="s">
        <v>15</v>
      </c>
      <c r="D1386" s="51" t="n">
        <v>146</v>
      </c>
      <c r="E1386" s="51" t="n">
        <v>0</v>
      </c>
      <c r="F1386" s="51" t="n">
        <v>0</v>
      </c>
      <c r="G1386" s="51" t="n">
        <v>0</v>
      </c>
      <c r="H1386" s="51" t="n">
        <v>0</v>
      </c>
      <c r="I1386" s="52" t="n">
        <v>20</v>
      </c>
      <c r="J1386" s="52" t="n">
        <v>80</v>
      </c>
      <c r="K1386" s="52" t="n">
        <v>80</v>
      </c>
      <c r="L1386" s="52" t="n">
        <v>0</v>
      </c>
      <c r="M1386" s="52" t="n">
        <v>0</v>
      </c>
      <c r="N1386" s="53" t="n">
        <f aca="false">D1386*$D$14</f>
        <v>182.5</v>
      </c>
      <c r="O1386" s="53" t="n">
        <f aca="false">E1386*$E$14</f>
        <v>0</v>
      </c>
      <c r="P1386" s="53" t="n">
        <f aca="false">F1386*$F$14</f>
        <v>0</v>
      </c>
      <c r="Q1386" s="53" t="n">
        <f aca="false">G1386*$G$14</f>
        <v>0</v>
      </c>
      <c r="R1386" s="53" t="n">
        <f aca="false">H1386*$H$14</f>
        <v>0</v>
      </c>
      <c r="S1386" s="53" t="n">
        <f aca="false">(N1386/100)*(I1386*$I$14)+(N1386/100)*(J1386*$J$14)+(N1386/100)*(K1386*$K$14)</f>
        <v>474.5</v>
      </c>
      <c r="T1386" s="53" t="n">
        <f aca="false">(O1386/100)*(K1386*$K$14)</f>
        <v>0</v>
      </c>
      <c r="U1386" s="53" t="n">
        <f aca="false">(P1386/100)*(K1386*$K$14)+(P1386/100)*(L1386*$L$14)</f>
        <v>0</v>
      </c>
      <c r="V1386" s="53" t="n">
        <f aca="false">(Q1386/100)*(L1386*$L$14)</f>
        <v>0</v>
      </c>
      <c r="W1386" s="53" t="n">
        <f aca="false">(R1386/100)*(K1386*$L$14)+(R1386/100)*(L1386*$M$14)</f>
        <v>0</v>
      </c>
      <c r="X1386" s="53" t="n">
        <f aca="false">N1386+S1386</f>
        <v>657</v>
      </c>
      <c r="Y1386" s="53" t="n">
        <f aca="false">O1386+T1386</f>
        <v>0</v>
      </c>
      <c r="Z1386" s="53" t="n">
        <f aca="false">P1386+U1386</f>
        <v>0</v>
      </c>
      <c r="AA1386" s="53" t="n">
        <f aca="false">Q1386+V1386</f>
        <v>0</v>
      </c>
      <c r="AB1386" s="53" t="n">
        <f aca="false">R1386+W1386</f>
        <v>0</v>
      </c>
      <c r="AC1386" s="54" t="n">
        <f aca="false">ROUND(X1386+Y1386+Z1386+AA1386+AB1386,1)</f>
        <v>657</v>
      </c>
      <c r="AD1386" s="55" t="n">
        <f aca="false">(ROUND(AC1386-AC1375,1)/AC1375)</f>
        <v>0.153846153846154</v>
      </c>
      <c r="AE1386" s="46"/>
      <c r="AF1386" s="47"/>
      <c r="AH1386" s="3"/>
    </row>
    <row r="1387" customFormat="false" ht="15" hidden="false" customHeight="false" outlineLevel="0" collapsed="false">
      <c r="A1387" s="48"/>
      <c r="B1387" s="61"/>
      <c r="C1387" s="50" t="s">
        <v>16</v>
      </c>
      <c r="D1387" s="51" t="n">
        <v>146</v>
      </c>
      <c r="E1387" s="51" t="n">
        <v>0</v>
      </c>
      <c r="F1387" s="51" t="n">
        <v>0</v>
      </c>
      <c r="G1387" s="51" t="n">
        <v>0</v>
      </c>
      <c r="H1387" s="51" t="n">
        <v>0</v>
      </c>
      <c r="I1387" s="52" t="n">
        <v>20</v>
      </c>
      <c r="J1387" s="52" t="n">
        <v>80</v>
      </c>
      <c r="K1387" s="52" t="n">
        <v>0</v>
      </c>
      <c r="L1387" s="52" t="n">
        <v>80</v>
      </c>
      <c r="M1387" s="52" t="n">
        <v>0</v>
      </c>
      <c r="N1387" s="53" t="n">
        <f aca="false">D1387*$D$15</f>
        <v>182.5</v>
      </c>
      <c r="O1387" s="53" t="n">
        <f aca="false">E1387*$E$15</f>
        <v>0</v>
      </c>
      <c r="P1387" s="53" t="n">
        <f aca="false">F1387*$F$15</f>
        <v>0</v>
      </c>
      <c r="Q1387" s="53" t="n">
        <f aca="false">G1387*$G$15</f>
        <v>0</v>
      </c>
      <c r="R1387" s="53" t="n">
        <f aca="false">H1387*$H$15</f>
        <v>0</v>
      </c>
      <c r="S1387" s="53" t="n">
        <f aca="false">(N1387/100)*(I1387*$I$15)+(N1387/100)*(J1387*$J$15)+(N1387/100)*(L1387*$L$15)</f>
        <v>474.5</v>
      </c>
      <c r="T1387" s="53" t="n">
        <f aca="false">(O1387/100)*(K1387*$K$15)</f>
        <v>0</v>
      </c>
      <c r="U1387" s="53" t="n">
        <f aca="false">(P1387/100)*(K1387*$K$15)+(P1387/100)*(L1387*$L$15)</f>
        <v>0</v>
      </c>
      <c r="V1387" s="53" t="n">
        <f aca="false">(Q1387/100)*(L1387*$L$15)</f>
        <v>0</v>
      </c>
      <c r="W1387" s="53" t="n">
        <f aca="false">(R1387/100)*(K1387*$K$15)+(R1387/100)*(L1387*$L$15)</f>
        <v>0</v>
      </c>
      <c r="X1387" s="53" t="n">
        <f aca="false">N1387+S1387</f>
        <v>657</v>
      </c>
      <c r="Y1387" s="53" t="n">
        <f aca="false">O1387+T1387</f>
        <v>0</v>
      </c>
      <c r="Z1387" s="53" t="n">
        <f aca="false">P1387+U1387</f>
        <v>0</v>
      </c>
      <c r="AA1387" s="53" t="n">
        <f aca="false">Q1387+V1387</f>
        <v>0</v>
      </c>
      <c r="AB1387" s="53" t="n">
        <f aca="false">R1387+W1387</f>
        <v>0</v>
      </c>
      <c r="AC1387" s="54" t="n">
        <f aca="false">ROUND(X1387+Y1387+Z1387+AA1387+AB1387,1)</f>
        <v>657</v>
      </c>
      <c r="AD1387" s="55" t="n">
        <f aca="false">(ROUND(AC1387-AC1375,1)/AC1375)</f>
        <v>0.153846153846154</v>
      </c>
      <c r="AE1387" s="46"/>
      <c r="AF1387" s="47"/>
      <c r="AH1387" s="3"/>
    </row>
    <row r="1388" customFormat="false" ht="15" hidden="false" customHeight="false" outlineLevel="0" collapsed="false">
      <c r="A1388" s="48"/>
      <c r="B1388" s="61"/>
      <c r="C1388" s="50" t="s">
        <v>17</v>
      </c>
      <c r="D1388" s="51" t="n">
        <v>146</v>
      </c>
      <c r="E1388" s="51" t="n">
        <v>0</v>
      </c>
      <c r="F1388" s="51" t="n">
        <v>0</v>
      </c>
      <c r="G1388" s="51" t="n">
        <v>0</v>
      </c>
      <c r="H1388" s="51" t="n">
        <v>0</v>
      </c>
      <c r="I1388" s="52" t="n">
        <v>20</v>
      </c>
      <c r="J1388" s="52" t="n">
        <v>110</v>
      </c>
      <c r="K1388" s="52" t="n">
        <v>0</v>
      </c>
      <c r="L1388" s="52" t="n">
        <v>0</v>
      </c>
      <c r="M1388" s="52" t="n">
        <v>0</v>
      </c>
      <c r="N1388" s="53" t="n">
        <f aca="false">D1388*$D$16</f>
        <v>182.5</v>
      </c>
      <c r="O1388" s="53" t="n">
        <f aca="false">E1388*$E$16</f>
        <v>0</v>
      </c>
      <c r="P1388" s="53" t="n">
        <f aca="false">F1388*$F$16</f>
        <v>0</v>
      </c>
      <c r="Q1388" s="53" t="n">
        <f aca="false">G1388*$G$16</f>
        <v>0</v>
      </c>
      <c r="R1388" s="53" t="n">
        <f aca="false">H1388*$H$16</f>
        <v>0</v>
      </c>
      <c r="S1388" s="53" t="n">
        <f aca="false">(N1388/100)*(I1388*$I$16)+(N1388/100)*(J1388*$J$16)</f>
        <v>538.375</v>
      </c>
      <c r="T1388" s="53" t="n">
        <f aca="false">(O1388/100)*(K1388*$K$16)</f>
        <v>0</v>
      </c>
      <c r="U1388" s="53" t="n">
        <f aca="false">(P1388/100)*(K1388*$K$16)+(P1388/100)*(L1388*$L$16)</f>
        <v>0</v>
      </c>
      <c r="V1388" s="53" t="n">
        <f aca="false">(Q1388/100)*(L1388*$L$16)</f>
        <v>0</v>
      </c>
      <c r="W1388" s="53" t="n">
        <f aca="false">(R1388/100)*(K1388*$K$16)+(R1388/100)*(L1388*$L$16)</f>
        <v>0</v>
      </c>
      <c r="X1388" s="53" t="n">
        <f aca="false">N1388+S1388</f>
        <v>720.875</v>
      </c>
      <c r="Y1388" s="53" t="n">
        <f aca="false">O1388+T1388</f>
        <v>0</v>
      </c>
      <c r="Z1388" s="53" t="n">
        <f aca="false">P1388+U1388</f>
        <v>0</v>
      </c>
      <c r="AA1388" s="53" t="n">
        <f aca="false">Q1388+V1388</f>
        <v>0</v>
      </c>
      <c r="AB1388" s="53" t="n">
        <f aca="false">R1388+W1388</f>
        <v>0</v>
      </c>
      <c r="AC1388" s="54" t="n">
        <f aca="false">ROUND(X1388+Y1388+Z1388+AA1388+AB1388,1)</f>
        <v>720.9</v>
      </c>
      <c r="AD1388" s="55" t="n">
        <f aca="false">(ROUND(AC1388-AC1375,1)/AC1375)</f>
        <v>0.266069546891465</v>
      </c>
      <c r="AE1388" s="46"/>
      <c r="AF1388" s="47"/>
      <c r="AH1388" s="3"/>
    </row>
    <row r="1389" customFormat="false" ht="15" hidden="false" customHeight="false" outlineLevel="0" collapsed="false">
      <c r="A1389" s="48"/>
      <c r="B1389" s="61"/>
      <c r="C1389" s="50" t="s">
        <v>18</v>
      </c>
      <c r="D1389" s="51" t="n">
        <v>146</v>
      </c>
      <c r="E1389" s="51" t="n">
        <v>0</v>
      </c>
      <c r="F1389" s="51" t="n">
        <v>0</v>
      </c>
      <c r="G1389" s="51" t="n">
        <v>0</v>
      </c>
      <c r="H1389" s="51" t="n">
        <v>0</v>
      </c>
      <c r="I1389" s="52" t="n">
        <v>60</v>
      </c>
      <c r="J1389" s="52" t="n">
        <v>80</v>
      </c>
      <c r="K1389" s="52" t="n">
        <v>0</v>
      </c>
      <c r="L1389" s="52" t="n">
        <v>0</v>
      </c>
      <c r="M1389" s="52" t="n">
        <v>0</v>
      </c>
      <c r="N1389" s="53" t="n">
        <f aca="false">D1389*$D$17</f>
        <v>182.5</v>
      </c>
      <c r="O1389" s="53" t="n">
        <f aca="false">E1389*$E$17</f>
        <v>0</v>
      </c>
      <c r="P1389" s="53" t="n">
        <f aca="false">F1389*$F$17</f>
        <v>0</v>
      </c>
      <c r="Q1389" s="53" t="n">
        <f aca="false">G1389*$G$17</f>
        <v>0</v>
      </c>
      <c r="R1389" s="53" t="n">
        <f aca="false">H1389*$H$17</f>
        <v>0</v>
      </c>
      <c r="S1389" s="53" t="n">
        <f aca="false">(N1389/100)*(I1389*$I$17)+(N1389/100)*(J1389*$J$17)</f>
        <v>419.75</v>
      </c>
      <c r="T1389" s="53" t="n">
        <f aca="false">(O1389/100)*(K1389*$K$17)</f>
        <v>0</v>
      </c>
      <c r="U1389" s="53" t="n">
        <f aca="false">(P1389/100)*(K1389*$K$17)+(P1389/100)*(L1389*$L$17)</f>
        <v>0</v>
      </c>
      <c r="V1389" s="53" t="n">
        <f aca="false">(Q1389/100)*(L1389*$L$17)</f>
        <v>0</v>
      </c>
      <c r="W1389" s="53" t="n">
        <f aca="false">(R1389/100)*(K1389*$K$17)+(R1389/100)*(L1389*$L$17)</f>
        <v>0</v>
      </c>
      <c r="X1389" s="53" t="n">
        <f aca="false">N1389+S1389</f>
        <v>602.25</v>
      </c>
      <c r="Y1389" s="53" t="n">
        <f aca="false">O1389+T1389</f>
        <v>0</v>
      </c>
      <c r="Z1389" s="53" t="n">
        <f aca="false">P1389+U1389</f>
        <v>0</v>
      </c>
      <c r="AA1389" s="53" t="n">
        <f aca="false">Q1389+V1389</f>
        <v>0</v>
      </c>
      <c r="AB1389" s="53" t="n">
        <f aca="false">R1389+W1389</f>
        <v>0</v>
      </c>
      <c r="AC1389" s="54" t="n">
        <f aca="false">ROUND(X1389+Y1389+Z1389+AA1389+AB1389,1)</f>
        <v>602.3</v>
      </c>
      <c r="AD1389" s="55" t="n">
        <f aca="false">(ROUND(AC1389-AC1375,1)/AC1375)</f>
        <v>0.057780119423955</v>
      </c>
      <c r="AE1389" s="46" t="s">
        <v>28</v>
      </c>
      <c r="AF1389" s="47"/>
      <c r="AH1389" s="3"/>
    </row>
    <row r="1390" customFormat="false" ht="15" hidden="false" customHeight="false" outlineLevel="0" collapsed="false">
      <c r="A1390" s="56" t="s">
        <v>19</v>
      </c>
      <c r="B1390" s="62" t="s">
        <v>138</v>
      </c>
      <c r="C1390" s="40" t="s">
        <v>50</v>
      </c>
      <c r="D1390" s="41" t="n">
        <v>140</v>
      </c>
      <c r="E1390" s="41" t="n">
        <v>0</v>
      </c>
      <c r="F1390" s="41" t="n">
        <v>0</v>
      </c>
      <c r="G1390" s="41" t="n">
        <v>0</v>
      </c>
      <c r="H1390" s="41" t="n">
        <v>92</v>
      </c>
      <c r="I1390" s="42" t="n">
        <v>40</v>
      </c>
      <c r="J1390" s="42" t="n">
        <v>20</v>
      </c>
      <c r="K1390" s="42" t="n">
        <v>10</v>
      </c>
      <c r="L1390" s="42" t="n">
        <v>10</v>
      </c>
      <c r="M1390" s="42" t="n">
        <v>0</v>
      </c>
      <c r="N1390" s="43" t="n">
        <f aca="false">D1390*$D$3</f>
        <v>182</v>
      </c>
      <c r="O1390" s="43" t="n">
        <f aca="false">E1390*$E$3</f>
        <v>0</v>
      </c>
      <c r="P1390" s="43" t="n">
        <f aca="false">F1390*$F$3</f>
        <v>0</v>
      </c>
      <c r="Q1390" s="43" t="n">
        <f aca="false">G1390*$G$3</f>
        <v>0</v>
      </c>
      <c r="R1390" s="43" t="n">
        <f aca="false">H1390*$H$3</f>
        <v>119.6</v>
      </c>
      <c r="S1390" s="43" t="n">
        <f aca="false">(N1390/100)*(I1390*$I$3)+(N1390/100)*(J1390*$J$3)</f>
        <v>218.4</v>
      </c>
      <c r="T1390" s="43" t="n">
        <f aca="false">(O1390/100)*(K1390*$K$3)</f>
        <v>0</v>
      </c>
      <c r="U1390" s="43" t="n">
        <f aca="false">(P1390/100)*(K1390*$K$3)+(P1390/100)*(L1390*$L$3)</f>
        <v>0</v>
      </c>
      <c r="V1390" s="43" t="n">
        <f aca="false">(Q1390/100)*(L1390*$L$3)</f>
        <v>0</v>
      </c>
      <c r="W1390" s="43" t="n">
        <f aca="false">(R1390/100)*(K1390*$K$3)+(R1390/100)*(L1390*$L$3)</f>
        <v>47.84</v>
      </c>
      <c r="X1390" s="43" t="n">
        <f aca="false">N1390+S1390</f>
        <v>400.4</v>
      </c>
      <c r="Y1390" s="43" t="n">
        <f aca="false">O1390+T1390</f>
        <v>0</v>
      </c>
      <c r="Z1390" s="43" t="n">
        <f aca="false">P1390+U1390</f>
        <v>0</v>
      </c>
      <c r="AA1390" s="43" t="n">
        <f aca="false">Q1390+V1390</f>
        <v>0</v>
      </c>
      <c r="AB1390" s="43" t="n">
        <f aca="false">R1390+W1390</f>
        <v>167.44</v>
      </c>
      <c r="AC1390" s="44" t="n">
        <f aca="false">ROUND(X1390+Y1390+Z1390+AA1390+AB1390,1)</f>
        <v>567.8</v>
      </c>
      <c r="AD1390" s="45"/>
      <c r="AE1390" s="46"/>
      <c r="AF1390" s="47"/>
      <c r="AH1390" s="3"/>
    </row>
    <row r="1391" customFormat="false" ht="15" hidden="false" customHeight="false" outlineLevel="0" collapsed="false">
      <c r="A1391" s="48" t="s">
        <v>29</v>
      </c>
      <c r="B1391" s="63" t="n">
        <v>28</v>
      </c>
      <c r="C1391" s="50" t="s">
        <v>5</v>
      </c>
      <c r="D1391" s="51" t="n">
        <v>140</v>
      </c>
      <c r="E1391" s="51" t="n">
        <v>0</v>
      </c>
      <c r="F1391" s="51" t="n">
        <v>0</v>
      </c>
      <c r="G1391" s="51" t="n">
        <v>0</v>
      </c>
      <c r="H1391" s="51" t="n">
        <v>92</v>
      </c>
      <c r="I1391" s="52" t="n">
        <v>50</v>
      </c>
      <c r="J1391" s="52" t="n">
        <v>40</v>
      </c>
      <c r="K1391" s="52" t="n">
        <v>10</v>
      </c>
      <c r="L1391" s="52" t="n">
        <v>10</v>
      </c>
      <c r="M1391" s="52" t="n">
        <v>0</v>
      </c>
      <c r="N1391" s="53" t="n">
        <f aca="false">D1391*$D$4</f>
        <v>175</v>
      </c>
      <c r="O1391" s="53" t="n">
        <f aca="false">E1391*$E$4</f>
        <v>0</v>
      </c>
      <c r="P1391" s="53" t="n">
        <f aca="false">F1391*$F$4</f>
        <v>0</v>
      </c>
      <c r="Q1391" s="53" t="n">
        <f aca="false">G1391*$G$4</f>
        <v>0</v>
      </c>
      <c r="R1391" s="53" t="n">
        <f aca="false">H1391*$H$4</f>
        <v>115</v>
      </c>
      <c r="S1391" s="53" t="n">
        <f aca="false">(N1391/100)*(I1391*$I$4)+(N1391/100)*(J1391*$J$4)</f>
        <v>315</v>
      </c>
      <c r="T1391" s="53" t="n">
        <f aca="false">(O1391/100)*(K1391*$K$4)</f>
        <v>0</v>
      </c>
      <c r="U1391" s="53" t="n">
        <f aca="false">(P1391/100)*(K1391*$K$4)+(P1391/100)*(L1391*$L$4)</f>
        <v>0</v>
      </c>
      <c r="V1391" s="53" t="n">
        <f aca="false">(Q1391/100)*(L1391*$L$4)</f>
        <v>0</v>
      </c>
      <c r="W1391" s="53" t="n">
        <f aca="false">(R1391/100)*(K1391*$K$4)+(R1391/100)*(L1391*$L$4)</f>
        <v>46</v>
      </c>
      <c r="X1391" s="53" t="n">
        <f aca="false">N1391+S1391</f>
        <v>490</v>
      </c>
      <c r="Y1391" s="53" t="n">
        <f aca="false">O1391+T1391</f>
        <v>0</v>
      </c>
      <c r="Z1391" s="53" t="n">
        <f aca="false">P1391+U1391</f>
        <v>0</v>
      </c>
      <c r="AA1391" s="53" t="n">
        <f aca="false">Q1391+V1391</f>
        <v>0</v>
      </c>
      <c r="AB1391" s="53" t="n">
        <f aca="false">R1391+W1391</f>
        <v>161</v>
      </c>
      <c r="AC1391" s="54" t="n">
        <f aca="false">ROUND(X1391+Y1391+Z1391+AA1391+AB1391,1)</f>
        <v>651</v>
      </c>
      <c r="AD1391" s="55" t="n">
        <f aca="false">(ROUND(AC1391-AC1390,1)/AC1390)</f>
        <v>0.146530468474815</v>
      </c>
      <c r="AE1391" s="46"/>
      <c r="AF1391" s="47"/>
      <c r="AH1391" s="3"/>
    </row>
    <row r="1392" customFormat="false" ht="15" hidden="false" customHeight="false" outlineLevel="0" collapsed="false">
      <c r="A1392" s="48" t="s">
        <v>30</v>
      </c>
      <c r="B1392" s="63" t="n">
        <v>16</v>
      </c>
      <c r="C1392" s="50" t="s">
        <v>6</v>
      </c>
      <c r="D1392" s="51" t="n">
        <v>140</v>
      </c>
      <c r="E1392" s="51" t="n">
        <v>0</v>
      </c>
      <c r="F1392" s="51" t="n">
        <v>0</v>
      </c>
      <c r="G1392" s="51" t="n">
        <v>0</v>
      </c>
      <c r="H1392" s="51" t="n">
        <v>92</v>
      </c>
      <c r="I1392" s="52" t="n">
        <v>40</v>
      </c>
      <c r="J1392" s="52" t="n">
        <v>20</v>
      </c>
      <c r="K1392" s="52" t="n">
        <v>10</v>
      </c>
      <c r="L1392" s="52" t="n">
        <v>10</v>
      </c>
      <c r="M1392" s="52" t="n">
        <v>0</v>
      </c>
      <c r="N1392" s="53" t="n">
        <f aca="false">D1392*$D$5</f>
        <v>182</v>
      </c>
      <c r="O1392" s="53" t="n">
        <f aca="false">E1392*$E$5</f>
        <v>0</v>
      </c>
      <c r="P1392" s="53" t="n">
        <f aca="false">F1392*$F$5</f>
        <v>0</v>
      </c>
      <c r="Q1392" s="53" t="n">
        <f aca="false">G1392*$G$5</f>
        <v>0</v>
      </c>
      <c r="R1392" s="53" t="n">
        <f aca="false">H1392*$H$5</f>
        <v>119.6</v>
      </c>
      <c r="S1392" s="53" t="n">
        <f aca="false">(N1392/100)*(I1392*$I$5)+(N1392/100)*(J1392*$J$5)</f>
        <v>218.4</v>
      </c>
      <c r="T1392" s="53" t="n">
        <f aca="false">(O1392/100)*(K1392*$K$5)</f>
        <v>0</v>
      </c>
      <c r="U1392" s="53" t="n">
        <f aca="false">(P1392/100)*(K1392*$K$5)+(P1392/100)*(L1392*$L$5)</f>
        <v>0</v>
      </c>
      <c r="V1392" s="53" t="n">
        <f aca="false">(Q1392/100)*(L1392*$L$5)</f>
        <v>0</v>
      </c>
      <c r="W1392" s="53" t="n">
        <f aca="false">(R1392/100)*(K1392*$K$5)+(R1392/100)*(L1392*$L$5)</f>
        <v>47.84</v>
      </c>
      <c r="X1392" s="53" t="n">
        <f aca="false">N1392+S1392</f>
        <v>400.4</v>
      </c>
      <c r="Y1392" s="53" t="n">
        <f aca="false">O1392+T1392</f>
        <v>0</v>
      </c>
      <c r="Z1392" s="53" t="n">
        <f aca="false">P1392+U1392</f>
        <v>0</v>
      </c>
      <c r="AA1392" s="53" t="n">
        <f aca="false">Q1392+V1392</f>
        <v>0</v>
      </c>
      <c r="AB1392" s="53" t="n">
        <f aca="false">R1392+W1392</f>
        <v>167.44</v>
      </c>
      <c r="AC1392" s="54" t="n">
        <f aca="false">ROUND(X1392+Y1392+Z1392+AA1392+AB1392,1)</f>
        <v>567.8</v>
      </c>
      <c r="AD1392" s="55" t="n">
        <f aca="false">(ROUND(AC1392-AC1390,1)/AC1390)</f>
        <v>0</v>
      </c>
      <c r="AE1392" s="46"/>
      <c r="AF1392" s="47"/>
      <c r="AH1392" s="3"/>
    </row>
    <row r="1393" customFormat="false" ht="15" hidden="false" customHeight="false" outlineLevel="0" collapsed="false">
      <c r="A1393" s="48" t="s">
        <v>31</v>
      </c>
      <c r="B1393" s="63" t="n">
        <v>18</v>
      </c>
      <c r="C1393" s="50" t="s">
        <v>7</v>
      </c>
      <c r="D1393" s="51" t="n">
        <v>140</v>
      </c>
      <c r="E1393" s="51" t="n">
        <v>0</v>
      </c>
      <c r="F1393" s="51" t="n">
        <v>0</v>
      </c>
      <c r="G1393" s="51" t="n">
        <v>0</v>
      </c>
      <c r="H1393" s="51" t="n">
        <v>92</v>
      </c>
      <c r="I1393" s="52" t="n">
        <v>40</v>
      </c>
      <c r="J1393" s="52" t="n">
        <v>20</v>
      </c>
      <c r="K1393" s="52" t="n">
        <v>10</v>
      </c>
      <c r="L1393" s="52" t="n">
        <v>10</v>
      </c>
      <c r="M1393" s="52" t="n">
        <v>0</v>
      </c>
      <c r="N1393" s="53" t="n">
        <f aca="false">D1393*$D$6</f>
        <v>182</v>
      </c>
      <c r="O1393" s="53" t="n">
        <f aca="false">E1393*$E$6</f>
        <v>0</v>
      </c>
      <c r="P1393" s="53" t="n">
        <f aca="false">F1393*$F$6</f>
        <v>0</v>
      </c>
      <c r="Q1393" s="53" t="n">
        <f aca="false">G1393*$G$6</f>
        <v>0</v>
      </c>
      <c r="R1393" s="53" t="n">
        <f aca="false">H1393*$H$6</f>
        <v>119.6</v>
      </c>
      <c r="S1393" s="53" t="n">
        <f aca="false">(N1393/100)*(I1393*$I$6)+(N1393/100)*(J1393*$J$6)</f>
        <v>218.4</v>
      </c>
      <c r="T1393" s="53" t="n">
        <f aca="false">(O1393/100)*(K1393*$K$6)</f>
        <v>0</v>
      </c>
      <c r="U1393" s="53" t="n">
        <f aca="false">(P1393/100)*(K1393*$K$6)+(P1393/100)*(L1393*$L$6)</f>
        <v>0</v>
      </c>
      <c r="V1393" s="53" t="n">
        <f aca="false">(Q1393/100)*(L1393*$L$6)</f>
        <v>0</v>
      </c>
      <c r="W1393" s="53" t="n">
        <f aca="false">(R1393/100)*(K1393*$K$6)+(R1393/100)*(L1393*$L$6)</f>
        <v>47.84</v>
      </c>
      <c r="X1393" s="53" t="n">
        <f aca="false">N1393+S1393</f>
        <v>400.4</v>
      </c>
      <c r="Y1393" s="53" t="n">
        <f aca="false">O1393+T1393</f>
        <v>0</v>
      </c>
      <c r="Z1393" s="53" t="n">
        <f aca="false">P1393+U1393</f>
        <v>0</v>
      </c>
      <c r="AA1393" s="53" t="n">
        <f aca="false">Q1393+V1393</f>
        <v>0</v>
      </c>
      <c r="AB1393" s="53" t="n">
        <f aca="false">R1393+W1393</f>
        <v>167.44</v>
      </c>
      <c r="AC1393" s="54" t="n">
        <f aca="false">ROUND(X1393+Y1393+Z1393+AA1393+AB1393,1)</f>
        <v>567.8</v>
      </c>
      <c r="AD1393" s="55" t="n">
        <f aca="false">(ROUND(AC1393-AC1390,1)/AC1390)</f>
        <v>0</v>
      </c>
      <c r="AE1393" s="46"/>
      <c r="AF1393" s="47"/>
      <c r="AH1393" s="3"/>
    </row>
    <row r="1394" customFormat="false" ht="15" hidden="false" customHeight="false" outlineLevel="0" collapsed="false">
      <c r="A1394" s="48" t="s">
        <v>32</v>
      </c>
      <c r="B1394" s="63" t="n">
        <v>18</v>
      </c>
      <c r="C1394" s="50" t="s">
        <v>8</v>
      </c>
      <c r="D1394" s="51" t="n">
        <v>140</v>
      </c>
      <c r="E1394" s="51" t="n">
        <v>0</v>
      </c>
      <c r="F1394" s="51" t="n">
        <v>0</v>
      </c>
      <c r="G1394" s="51" t="n">
        <v>0</v>
      </c>
      <c r="H1394" s="51" t="n">
        <v>92</v>
      </c>
      <c r="I1394" s="52" t="n">
        <v>40</v>
      </c>
      <c r="J1394" s="52" t="n">
        <v>20</v>
      </c>
      <c r="K1394" s="52" t="n">
        <v>10</v>
      </c>
      <c r="L1394" s="52" t="n">
        <v>10</v>
      </c>
      <c r="M1394" s="52" t="n">
        <v>0</v>
      </c>
      <c r="N1394" s="53" t="n">
        <f aca="false">D1394*$D$7</f>
        <v>182</v>
      </c>
      <c r="O1394" s="53" t="n">
        <f aca="false">E1394*$E$7</f>
        <v>0</v>
      </c>
      <c r="P1394" s="53" t="n">
        <f aca="false">F1394*$F$7</f>
        <v>0</v>
      </c>
      <c r="Q1394" s="53" t="n">
        <f aca="false">G1394*$G$7</f>
        <v>0</v>
      </c>
      <c r="R1394" s="53" t="n">
        <f aca="false">H1394*$H$7</f>
        <v>119.6</v>
      </c>
      <c r="S1394" s="53" t="n">
        <f aca="false">(N1394/100)*(I1394*$I$7)+(N1394/100)*(J1394*$J$7)</f>
        <v>218.4</v>
      </c>
      <c r="T1394" s="53" t="n">
        <f aca="false">(O1394/100)*(K1394*$K$7)</f>
        <v>0</v>
      </c>
      <c r="U1394" s="53" t="n">
        <f aca="false">(P1394/100)*(K1394*$K$7)+(P1394/100)*(L1394*$L$7)</f>
        <v>0</v>
      </c>
      <c r="V1394" s="53" t="n">
        <f aca="false">(Q1394/100)*(L1394*$L$7)</f>
        <v>0</v>
      </c>
      <c r="W1394" s="53" t="n">
        <f aca="false">(R1394/100)*(K1394*$K$7)+(R1394/100)*(L1394*$L$7)</f>
        <v>47.84</v>
      </c>
      <c r="X1394" s="53" t="n">
        <f aca="false">N1394+S1394</f>
        <v>400.4</v>
      </c>
      <c r="Y1394" s="53" t="n">
        <f aca="false">O1394+T1394</f>
        <v>0</v>
      </c>
      <c r="Z1394" s="53" t="n">
        <f aca="false">P1394+U1394</f>
        <v>0</v>
      </c>
      <c r="AA1394" s="53" t="n">
        <f aca="false">Q1394+V1394</f>
        <v>0</v>
      </c>
      <c r="AB1394" s="53" t="n">
        <f aca="false">R1394+W1394</f>
        <v>167.44</v>
      </c>
      <c r="AC1394" s="54" t="n">
        <f aca="false">ROUND(X1394+Y1394+Z1394+AA1394+AB1394,1)</f>
        <v>567.8</v>
      </c>
      <c r="AD1394" s="55" t="n">
        <f aca="false">(ROUND(AC1394-AC1390,1)/AC1390)</f>
        <v>0</v>
      </c>
      <c r="AE1394" s="46"/>
      <c r="AF1394" s="47"/>
      <c r="AH1394" s="3"/>
    </row>
    <row r="1395" customFormat="false" ht="15" hidden="false" customHeight="false" outlineLevel="0" collapsed="false">
      <c r="A1395" s="48" t="s">
        <v>33</v>
      </c>
      <c r="B1395" s="63"/>
      <c r="C1395" s="50" t="s">
        <v>9</v>
      </c>
      <c r="D1395" s="51" t="n">
        <v>140</v>
      </c>
      <c r="E1395" s="51" t="n">
        <v>0</v>
      </c>
      <c r="F1395" s="51" t="n">
        <v>0</v>
      </c>
      <c r="G1395" s="51" t="n">
        <v>0</v>
      </c>
      <c r="H1395" s="51" t="n">
        <v>92</v>
      </c>
      <c r="I1395" s="52" t="n">
        <v>40</v>
      </c>
      <c r="J1395" s="52" t="n">
        <v>20</v>
      </c>
      <c r="K1395" s="52" t="n">
        <v>10</v>
      </c>
      <c r="L1395" s="52" t="n">
        <v>10</v>
      </c>
      <c r="M1395" s="52" t="n">
        <v>0</v>
      </c>
      <c r="N1395" s="53" t="n">
        <f aca="false">D1395*$D$8</f>
        <v>182</v>
      </c>
      <c r="O1395" s="53" t="n">
        <f aca="false">E1395*$E$8</f>
        <v>0</v>
      </c>
      <c r="P1395" s="53" t="n">
        <f aca="false">F1395*$F$8</f>
        <v>0</v>
      </c>
      <c r="Q1395" s="53" t="n">
        <f aca="false">G1395*$G$8</f>
        <v>0</v>
      </c>
      <c r="R1395" s="53" t="n">
        <f aca="false">H1395*$H$8</f>
        <v>119.6</v>
      </c>
      <c r="S1395" s="53" t="n">
        <f aca="false">(N1395/100)*(I1395*$I$8)+(N1395/100)*(J1395*$J$8)</f>
        <v>218.4</v>
      </c>
      <c r="T1395" s="53" t="n">
        <f aca="false">(O1395/100)*(K1395*$K$8)</f>
        <v>0</v>
      </c>
      <c r="U1395" s="53" t="n">
        <f aca="false">(P1395/100)*(K1395*$K$8)+(P1395/100)*(L1395*$L$8)</f>
        <v>0</v>
      </c>
      <c r="V1395" s="53" t="n">
        <f aca="false">(Q1395/100)*(L1395*$L$8)</f>
        <v>0</v>
      </c>
      <c r="W1395" s="53" t="n">
        <f aca="false">(R1395/100)*(K1395*$K$8)+(R1395/100)*(L1395*$L$8)</f>
        <v>47.84</v>
      </c>
      <c r="X1395" s="53" t="n">
        <f aca="false">N1395+S1395</f>
        <v>400.4</v>
      </c>
      <c r="Y1395" s="53" t="n">
        <f aca="false">O1395+T1395</f>
        <v>0</v>
      </c>
      <c r="Z1395" s="53" t="n">
        <f aca="false">P1395+U1395</f>
        <v>0</v>
      </c>
      <c r="AA1395" s="53" t="n">
        <f aca="false">Q1395+V1395</f>
        <v>0</v>
      </c>
      <c r="AB1395" s="53" t="n">
        <f aca="false">R1395+W1395</f>
        <v>167.44</v>
      </c>
      <c r="AC1395" s="54" t="n">
        <f aca="false">ROUND(X1395+Y1395+Z1395+AA1395+AB1395,1)</f>
        <v>567.8</v>
      </c>
      <c r="AD1395" s="55" t="n">
        <f aca="false">(ROUND(AC1395-AC1390,1)/AC1390)</f>
        <v>0</v>
      </c>
      <c r="AE1395" s="46"/>
      <c r="AF1395" s="47"/>
      <c r="AH1395" s="3"/>
    </row>
    <row r="1396" customFormat="false" ht="15" hidden="false" customHeight="false" outlineLevel="0" collapsed="false">
      <c r="A1396" s="48" t="s">
        <v>34</v>
      </c>
      <c r="B1396" s="63"/>
      <c r="C1396" s="50" t="s">
        <v>10</v>
      </c>
      <c r="D1396" s="51" t="n">
        <v>70</v>
      </c>
      <c r="E1396" s="51" t="n">
        <v>140</v>
      </c>
      <c r="F1396" s="51" t="n">
        <v>0</v>
      </c>
      <c r="G1396" s="51" t="n">
        <v>0</v>
      </c>
      <c r="H1396" s="51" t="n">
        <v>0</v>
      </c>
      <c r="I1396" s="52" t="n">
        <v>40</v>
      </c>
      <c r="J1396" s="52" t="n">
        <v>20</v>
      </c>
      <c r="K1396" s="52" t="n">
        <v>140</v>
      </c>
      <c r="L1396" s="52" t="n">
        <v>0</v>
      </c>
      <c r="M1396" s="52" t="n">
        <v>0</v>
      </c>
      <c r="N1396" s="53" t="n">
        <f aca="false">D1396*$D$9</f>
        <v>87.5</v>
      </c>
      <c r="O1396" s="53" t="n">
        <f aca="false">E1396*$E$9</f>
        <v>175</v>
      </c>
      <c r="P1396" s="53" t="n">
        <f aca="false">F1396*$F$9</f>
        <v>0</v>
      </c>
      <c r="Q1396" s="53" t="n">
        <f aca="false">G1396*$G$9</f>
        <v>0</v>
      </c>
      <c r="R1396" s="53" t="n">
        <f aca="false">H1396*$H$9</f>
        <v>0</v>
      </c>
      <c r="S1396" s="53" t="n">
        <f aca="false">(N1396/100)*(I1396*$I$9)+(N1396/100)*(J1396*$J$9)</f>
        <v>52.5</v>
      </c>
      <c r="T1396" s="53" t="n">
        <f aca="false">(O1396/100)*(K1396*$K$9)</f>
        <v>343</v>
      </c>
      <c r="U1396" s="53" t="n">
        <f aca="false">(P1396/100)*(K1396*$K$9)+(P1396/100)*(L1396*$L$9)</f>
        <v>0</v>
      </c>
      <c r="V1396" s="53" t="n">
        <f aca="false">(Q1396/100)*(L1396*$L$9)</f>
        <v>0</v>
      </c>
      <c r="W1396" s="53" t="n">
        <f aca="false">(R1396/100)*(K1396*$K$9)+(R1396/100)*(L1396*$L$9)</f>
        <v>0</v>
      </c>
      <c r="X1396" s="53" t="n">
        <f aca="false">N1396+S1396</f>
        <v>140</v>
      </c>
      <c r="Y1396" s="53" t="n">
        <f aca="false">O1396+T1396</f>
        <v>518</v>
      </c>
      <c r="Z1396" s="53" t="n">
        <f aca="false">P1396+U1396</f>
        <v>0</v>
      </c>
      <c r="AA1396" s="53" t="n">
        <f aca="false">Q1396+V1396</f>
        <v>0</v>
      </c>
      <c r="AB1396" s="53" t="n">
        <f aca="false">R1396+W1396</f>
        <v>0</v>
      </c>
      <c r="AC1396" s="54" t="n">
        <f aca="false">ROUND(X1396+Y1396+Z1396+AA1396+AB1396,1)</f>
        <v>658</v>
      </c>
      <c r="AD1396" s="55" t="n">
        <f aca="false">(ROUND(AC1396-AC1390,1)/AC1390)</f>
        <v>0.158858753082071</v>
      </c>
      <c r="AE1396" s="46"/>
      <c r="AF1396" s="47"/>
      <c r="AH1396" s="3"/>
    </row>
    <row r="1397" customFormat="false" ht="15" hidden="false" customHeight="false" outlineLevel="0" collapsed="false">
      <c r="A1397" s="48" t="s">
        <v>35</v>
      </c>
      <c r="B1397" s="63"/>
      <c r="C1397" s="50" t="s">
        <v>11</v>
      </c>
      <c r="D1397" s="51" t="n">
        <v>70</v>
      </c>
      <c r="E1397" s="51" t="n">
        <v>0</v>
      </c>
      <c r="F1397" s="51" t="n">
        <v>140</v>
      </c>
      <c r="G1397" s="51" t="n">
        <v>0</v>
      </c>
      <c r="H1397" s="51" t="n">
        <v>0</v>
      </c>
      <c r="I1397" s="52" t="n">
        <v>40</v>
      </c>
      <c r="J1397" s="52" t="n">
        <v>20</v>
      </c>
      <c r="K1397" s="52" t="n">
        <v>70</v>
      </c>
      <c r="L1397" s="52" t="n">
        <v>70</v>
      </c>
      <c r="M1397" s="52" t="n">
        <v>0</v>
      </c>
      <c r="N1397" s="53" t="n">
        <f aca="false">D1397*$D$10</f>
        <v>87.5</v>
      </c>
      <c r="O1397" s="53" t="n">
        <f aca="false">E1397*$E$10</f>
        <v>0</v>
      </c>
      <c r="P1397" s="53" t="n">
        <f aca="false">F1397*$F$10</f>
        <v>175</v>
      </c>
      <c r="Q1397" s="53" t="n">
        <f aca="false">G1397*$G$10</f>
        <v>0</v>
      </c>
      <c r="R1397" s="53" t="n">
        <f aca="false">H1397*$H$10</f>
        <v>0</v>
      </c>
      <c r="S1397" s="53" t="n">
        <f aca="false">(N1397/100)*(I1397*$I$10)+(N1397/100)*(J1397*$J$10)</f>
        <v>52.5</v>
      </c>
      <c r="T1397" s="53" t="n">
        <f aca="false">(O1397/100)*(K1397*$J$10)</f>
        <v>0</v>
      </c>
      <c r="U1397" s="53" t="n">
        <f aca="false">(P1397/100)*(K1397*$K$10)+(P1397/100)*(L1397*$L$10)</f>
        <v>343</v>
      </c>
      <c r="V1397" s="53" t="n">
        <f aca="false">(Q1397/100)*(L1397*$L$10)</f>
        <v>0</v>
      </c>
      <c r="W1397" s="53" t="n">
        <f aca="false">(R1397/100)*(K1397*$K$10)+(R1397/100)*(L1397*$L$10)</f>
        <v>0</v>
      </c>
      <c r="X1397" s="53" t="n">
        <f aca="false">N1397+S1397</f>
        <v>140</v>
      </c>
      <c r="Y1397" s="53" t="n">
        <f aca="false">O1397+T1397</f>
        <v>0</v>
      </c>
      <c r="Z1397" s="53" t="n">
        <f aca="false">P1397+U1397</f>
        <v>518</v>
      </c>
      <c r="AA1397" s="53" t="n">
        <f aca="false">Q1397+V1397</f>
        <v>0</v>
      </c>
      <c r="AB1397" s="53" t="n">
        <f aca="false">R1397+W1397</f>
        <v>0</v>
      </c>
      <c r="AC1397" s="54" t="n">
        <f aca="false">ROUND(X1397+Y1397+Z1397+AA1397+AB1397,1)</f>
        <v>658</v>
      </c>
      <c r="AD1397" s="55" t="n">
        <f aca="false">(ROUND(AC1397-AC1390,1)/AC1390)</f>
        <v>0.158858753082071</v>
      </c>
      <c r="AE1397" s="46"/>
      <c r="AF1397" s="47"/>
      <c r="AH1397" s="3"/>
    </row>
    <row r="1398" customFormat="false" ht="15" hidden="false" customHeight="false" outlineLevel="0" collapsed="false">
      <c r="A1398" s="48" t="s">
        <v>36</v>
      </c>
      <c r="B1398" s="63"/>
      <c r="C1398" s="50" t="s">
        <v>12</v>
      </c>
      <c r="D1398" s="51" t="n">
        <v>70</v>
      </c>
      <c r="E1398" s="51" t="n">
        <v>0</v>
      </c>
      <c r="F1398" s="51" t="n">
        <v>0</v>
      </c>
      <c r="G1398" s="51" t="n">
        <v>140</v>
      </c>
      <c r="H1398" s="51" t="n">
        <v>0</v>
      </c>
      <c r="I1398" s="52" t="n">
        <v>40</v>
      </c>
      <c r="J1398" s="52" t="n">
        <v>20</v>
      </c>
      <c r="K1398" s="52" t="n">
        <v>0</v>
      </c>
      <c r="L1398" s="52" t="n">
        <v>140</v>
      </c>
      <c r="M1398" s="52" t="n">
        <v>0</v>
      </c>
      <c r="N1398" s="53" t="n">
        <f aca="false">D1398*$D$11</f>
        <v>87.5</v>
      </c>
      <c r="O1398" s="53" t="n">
        <f aca="false">E1398*$E$11</f>
        <v>0</v>
      </c>
      <c r="P1398" s="53" t="n">
        <f aca="false">F1398*$F$11</f>
        <v>0</v>
      </c>
      <c r="Q1398" s="53" t="n">
        <f aca="false">G1398*$G$11</f>
        <v>175</v>
      </c>
      <c r="R1398" s="53" t="n">
        <f aca="false">H1398*$H$11</f>
        <v>0</v>
      </c>
      <c r="S1398" s="53" t="n">
        <f aca="false">(N1398/100)*(I1398*$I$11)+(N1398/100)*(J1398*$J$11)</f>
        <v>52.5</v>
      </c>
      <c r="T1398" s="53" t="n">
        <f aca="false">(O1398/100)*(K1398*$K$11)</f>
        <v>0</v>
      </c>
      <c r="U1398" s="53" t="n">
        <f aca="false">(P1398/100)*(K1398*$K$11)+(P1398/100)*(L1398*$L$11)</f>
        <v>0</v>
      </c>
      <c r="V1398" s="53" t="n">
        <f aca="false">(Q1398/100)*(L1398*$L$11)</f>
        <v>343</v>
      </c>
      <c r="W1398" s="53" t="n">
        <f aca="false">(R1398/100)*(K1398*$K$11)+(R1398/100)*(L1398*$L$11)</f>
        <v>0</v>
      </c>
      <c r="X1398" s="53" t="n">
        <f aca="false">N1398+S1398</f>
        <v>140</v>
      </c>
      <c r="Y1398" s="53" t="n">
        <f aca="false">O1398+T1398</f>
        <v>0</v>
      </c>
      <c r="Z1398" s="53" t="n">
        <f aca="false">P1398+U1398</f>
        <v>0</v>
      </c>
      <c r="AA1398" s="53" t="n">
        <f aca="false">Q1398+V1398</f>
        <v>518</v>
      </c>
      <c r="AB1398" s="53" t="n">
        <f aca="false">R1398+W1398</f>
        <v>0</v>
      </c>
      <c r="AC1398" s="54" t="n">
        <f aca="false">ROUND(X1398+Y1398+Z1398+AA1398+AB1398,1)</f>
        <v>658</v>
      </c>
      <c r="AD1398" s="55" t="n">
        <f aca="false">(ROUND(AC1398-AC1390,1)/AC1390)</f>
        <v>0.158858753082071</v>
      </c>
      <c r="AE1398" s="46"/>
      <c r="AF1398" s="47"/>
      <c r="AH1398" s="3"/>
    </row>
    <row r="1399" customFormat="false" ht="15" hidden="false" customHeight="false" outlineLevel="0" collapsed="false">
      <c r="A1399" s="48" t="s">
        <v>37</v>
      </c>
      <c r="B1399" s="63"/>
      <c r="C1399" s="50" t="s">
        <v>13</v>
      </c>
      <c r="D1399" s="51" t="n">
        <v>70</v>
      </c>
      <c r="E1399" s="51" t="n">
        <v>0</v>
      </c>
      <c r="F1399" s="51" t="n">
        <v>0</v>
      </c>
      <c r="G1399" s="51" t="n">
        <v>0</v>
      </c>
      <c r="H1399" s="51" t="n">
        <v>140</v>
      </c>
      <c r="I1399" s="52" t="n">
        <v>40</v>
      </c>
      <c r="J1399" s="52" t="n">
        <v>20</v>
      </c>
      <c r="K1399" s="52" t="n">
        <v>80</v>
      </c>
      <c r="L1399" s="52" t="n">
        <v>80</v>
      </c>
      <c r="M1399" s="52" t="n">
        <v>0</v>
      </c>
      <c r="N1399" s="53" t="n">
        <f aca="false">D1399*$D$12</f>
        <v>87.5</v>
      </c>
      <c r="O1399" s="53" t="n">
        <f aca="false">E1399*$E$12</f>
        <v>0</v>
      </c>
      <c r="P1399" s="53" t="n">
        <f aca="false">F1399*$F$12</f>
        <v>0</v>
      </c>
      <c r="Q1399" s="53" t="n">
        <f aca="false">G1399*$G$12</f>
        <v>0</v>
      </c>
      <c r="R1399" s="53" t="n">
        <f aca="false">H1399*$H$12</f>
        <v>175</v>
      </c>
      <c r="S1399" s="53" t="n">
        <f aca="false">(N1399/100)*(I1399*$I$12)+(N1399/100)*(J1399*$J$12)</f>
        <v>52.5</v>
      </c>
      <c r="T1399" s="53" t="n">
        <f aca="false">(O1399/100)*(K1399*$K$12)</f>
        <v>0</v>
      </c>
      <c r="U1399" s="53" t="n">
        <f aca="false">(P1399/100)*(K1399*$K$12)+(P1399/100)*(L1399*$L$12)</f>
        <v>0</v>
      </c>
      <c r="V1399" s="53" t="n">
        <f aca="false">(Q1399/100)*(L1399*$L$12)</f>
        <v>0</v>
      </c>
      <c r="W1399" s="53" t="n">
        <f aca="false">(R1399/100)*(K1399*$K$12)+(R1399/100)*(L1399*$L$12)</f>
        <v>392</v>
      </c>
      <c r="X1399" s="53" t="n">
        <f aca="false">N1399+S1399</f>
        <v>140</v>
      </c>
      <c r="Y1399" s="53" t="n">
        <f aca="false">O1399+T1399</f>
        <v>0</v>
      </c>
      <c r="Z1399" s="53" t="n">
        <f aca="false">P1399+U1399</f>
        <v>0</v>
      </c>
      <c r="AA1399" s="53" t="n">
        <f aca="false">Q1399+V1399</f>
        <v>0</v>
      </c>
      <c r="AB1399" s="53" t="n">
        <f aca="false">R1399+W1399</f>
        <v>567</v>
      </c>
      <c r="AC1399" s="54" t="n">
        <f aca="false">ROUND(X1399+Y1399+Z1399+AA1399+AB1399,1)</f>
        <v>707</v>
      </c>
      <c r="AD1399" s="55" t="n">
        <f aca="false">(ROUND(AC1399-AC1390,1)/AC1390)</f>
        <v>0.245156745332864</v>
      </c>
      <c r="AE1399" s="46"/>
      <c r="AF1399" s="47"/>
      <c r="AH1399" s="3"/>
    </row>
    <row r="1400" customFormat="false" ht="15" hidden="false" customHeight="false" outlineLevel="0" collapsed="false">
      <c r="A1400" s="48" t="s">
        <v>38</v>
      </c>
      <c r="B1400" s="63"/>
      <c r="C1400" s="50" t="s">
        <v>14</v>
      </c>
      <c r="D1400" s="51" t="n">
        <v>140</v>
      </c>
      <c r="E1400" s="51" t="n">
        <v>0</v>
      </c>
      <c r="F1400" s="51" t="n">
        <v>0</v>
      </c>
      <c r="G1400" s="51" t="n">
        <v>0</v>
      </c>
      <c r="H1400" s="51" t="n">
        <v>92</v>
      </c>
      <c r="I1400" s="52" t="n">
        <v>40</v>
      </c>
      <c r="J1400" s="52" t="n">
        <v>20</v>
      </c>
      <c r="K1400" s="52" t="n">
        <v>10</v>
      </c>
      <c r="L1400" s="52" t="n">
        <v>10</v>
      </c>
      <c r="M1400" s="52" t="n">
        <v>40</v>
      </c>
      <c r="N1400" s="53" t="n">
        <f aca="false">D1400*$D$13</f>
        <v>175</v>
      </c>
      <c r="O1400" s="53" t="n">
        <f aca="false">E1400*$E$13</f>
        <v>0</v>
      </c>
      <c r="P1400" s="53" t="n">
        <f aca="false">F1400*$F$13</f>
        <v>0</v>
      </c>
      <c r="Q1400" s="53" t="n">
        <f aca="false">G1400*$G$13</f>
        <v>0</v>
      </c>
      <c r="R1400" s="53" t="n">
        <f aca="false">H1400*$H$13</f>
        <v>115</v>
      </c>
      <c r="S1400" s="53" t="n">
        <f aca="false">(N1400/100)*(I1400*$I$13)+(N1400/100)*(J1400*$J$13)+(N1400/100)*(M1400*$M$13)</f>
        <v>245</v>
      </c>
      <c r="T1400" s="53" t="n">
        <f aca="false">(O1400/100)*(K1400*$K$13)+(O1400/100)*(M1400*$M$13)</f>
        <v>0</v>
      </c>
      <c r="U1400" s="53" t="n">
        <f aca="false">(P1400/100)*(K1400*$K$13)+(P1400/100)*(L1400*$L$13)+(P1400/100)*(M1400*$M$13)</f>
        <v>0</v>
      </c>
      <c r="V1400" s="53" t="n">
        <f aca="false">(Q1400/100)*(L1400*$L$13)+(Q1400/100)*(M1400*$M$13)</f>
        <v>0</v>
      </c>
      <c r="W1400" s="53" t="n">
        <f aca="false">(R1400/100)*(K1400*$K$13)+(R1400/100)*(L1400*$L$13)+(R1400/100)*(M1400*$M$13)</f>
        <v>115</v>
      </c>
      <c r="X1400" s="53" t="n">
        <f aca="false">N1400+S1400</f>
        <v>420</v>
      </c>
      <c r="Y1400" s="53" t="n">
        <f aca="false">O1400+T1400</f>
        <v>0</v>
      </c>
      <c r="Z1400" s="53" t="n">
        <f aca="false">P1400+U1400</f>
        <v>0</v>
      </c>
      <c r="AA1400" s="53" t="n">
        <f aca="false">Q1400+V1400</f>
        <v>0</v>
      </c>
      <c r="AB1400" s="53" t="n">
        <f aca="false">R1400+W1400</f>
        <v>230</v>
      </c>
      <c r="AC1400" s="54" t="n">
        <f aca="false">ROUND(X1400+Y1400+Z1400+AA1400+AB1400,1)</f>
        <v>650</v>
      </c>
      <c r="AD1400" s="55" t="n">
        <f aca="false">(ROUND(AC1400-AC1390,1)/AC1390)</f>
        <v>0.144769284959493</v>
      </c>
      <c r="AE1400" s="46"/>
      <c r="AF1400" s="47"/>
      <c r="AH1400" s="3"/>
    </row>
    <row r="1401" customFormat="false" ht="15" hidden="false" customHeight="false" outlineLevel="0" collapsed="false">
      <c r="A1401" s="48" t="s">
        <v>39</v>
      </c>
      <c r="B1401" s="63"/>
      <c r="C1401" s="50" t="s">
        <v>15</v>
      </c>
      <c r="D1401" s="51" t="n">
        <v>140</v>
      </c>
      <c r="E1401" s="51" t="n">
        <v>0</v>
      </c>
      <c r="F1401" s="51" t="n">
        <v>0</v>
      </c>
      <c r="G1401" s="51" t="n">
        <v>0</v>
      </c>
      <c r="H1401" s="51" t="n">
        <v>0</v>
      </c>
      <c r="I1401" s="52" t="n">
        <v>40</v>
      </c>
      <c r="J1401" s="52" t="n">
        <v>20</v>
      </c>
      <c r="K1401" s="52" t="n">
        <v>100</v>
      </c>
      <c r="L1401" s="52" t="n">
        <v>0</v>
      </c>
      <c r="M1401" s="52" t="n">
        <v>0</v>
      </c>
      <c r="N1401" s="53" t="n">
        <f aca="false">D1401*$D$14</f>
        <v>175</v>
      </c>
      <c r="O1401" s="53" t="n">
        <f aca="false">E1401*$E$14</f>
        <v>0</v>
      </c>
      <c r="P1401" s="53" t="n">
        <f aca="false">F1401*$F$14</f>
        <v>0</v>
      </c>
      <c r="Q1401" s="53" t="n">
        <f aca="false">G1401*$G$14</f>
        <v>0</v>
      </c>
      <c r="R1401" s="53" t="n">
        <f aca="false">H1401*$H$14</f>
        <v>0</v>
      </c>
      <c r="S1401" s="53" t="n">
        <f aca="false">(N1401/100)*(I1401*$I$14)+(N1401/100)*(J1401*$J$14)+(N1401/100)*(K1401*$K$14)</f>
        <v>455</v>
      </c>
      <c r="T1401" s="53" t="n">
        <f aca="false">(O1401/100)*(K1401*$K$14)</f>
        <v>0</v>
      </c>
      <c r="U1401" s="53" t="n">
        <f aca="false">(P1401/100)*(K1401*$K$14)+(P1401/100)*(L1401*$L$14)</f>
        <v>0</v>
      </c>
      <c r="V1401" s="53" t="n">
        <f aca="false">(Q1401/100)*(L1401*$L$14)</f>
        <v>0</v>
      </c>
      <c r="W1401" s="53" t="n">
        <f aca="false">(R1401/100)*(K1401*$L$14)+(R1401/100)*(L1401*$M$14)</f>
        <v>0</v>
      </c>
      <c r="X1401" s="53" t="n">
        <f aca="false">N1401+S1401</f>
        <v>630</v>
      </c>
      <c r="Y1401" s="53" t="n">
        <f aca="false">O1401+T1401</f>
        <v>0</v>
      </c>
      <c r="Z1401" s="53" t="n">
        <f aca="false">P1401+U1401</f>
        <v>0</v>
      </c>
      <c r="AA1401" s="53" t="n">
        <f aca="false">Q1401+V1401</f>
        <v>0</v>
      </c>
      <c r="AB1401" s="53" t="n">
        <f aca="false">R1401+W1401</f>
        <v>0</v>
      </c>
      <c r="AC1401" s="54" t="n">
        <f aca="false">ROUND(X1401+Y1401+Z1401+AA1401+AB1401,1)</f>
        <v>630</v>
      </c>
      <c r="AD1401" s="55" t="n">
        <f aca="false">(ROUND(AC1401-AC1390,1)/AC1390)</f>
        <v>0.109545614653047</v>
      </c>
      <c r="AE1401" s="46"/>
      <c r="AF1401" s="47"/>
      <c r="AH1401" s="3"/>
    </row>
    <row r="1402" customFormat="false" ht="15" hidden="false" customHeight="false" outlineLevel="0" collapsed="false">
      <c r="A1402" s="48"/>
      <c r="B1402" s="63"/>
      <c r="C1402" s="50" t="s">
        <v>16</v>
      </c>
      <c r="D1402" s="51" t="n">
        <v>140</v>
      </c>
      <c r="E1402" s="51" t="n">
        <v>0</v>
      </c>
      <c r="F1402" s="51" t="n">
        <v>0</v>
      </c>
      <c r="G1402" s="51" t="n">
        <v>0</v>
      </c>
      <c r="H1402" s="51" t="n">
        <v>0</v>
      </c>
      <c r="I1402" s="52" t="n">
        <v>40</v>
      </c>
      <c r="J1402" s="52" t="n">
        <v>20</v>
      </c>
      <c r="K1402" s="52" t="n">
        <v>0</v>
      </c>
      <c r="L1402" s="52" t="n">
        <v>100</v>
      </c>
      <c r="M1402" s="52" t="n">
        <v>0</v>
      </c>
      <c r="N1402" s="53" t="n">
        <f aca="false">D1402*$D$15</f>
        <v>175</v>
      </c>
      <c r="O1402" s="53" t="n">
        <f aca="false">E1402*$E$15</f>
        <v>0</v>
      </c>
      <c r="P1402" s="53" t="n">
        <f aca="false">F1402*$F$15</f>
        <v>0</v>
      </c>
      <c r="Q1402" s="53" t="n">
        <f aca="false">G1402*$G$15</f>
        <v>0</v>
      </c>
      <c r="R1402" s="53" t="n">
        <f aca="false">H1402*$H$15</f>
        <v>0</v>
      </c>
      <c r="S1402" s="53" t="n">
        <f aca="false">(N1402/100)*(I1402*$I$15)+(N1402/100)*(J1402*$J$15)+(N1402/100)*(L1402*$L$15)</f>
        <v>455</v>
      </c>
      <c r="T1402" s="53" t="n">
        <f aca="false">(O1402/100)*(K1402*$K$15)</f>
        <v>0</v>
      </c>
      <c r="U1402" s="53" t="n">
        <f aca="false">(P1402/100)*(K1402*$K$15)+(P1402/100)*(L1402*$L$15)</f>
        <v>0</v>
      </c>
      <c r="V1402" s="53" t="n">
        <f aca="false">(Q1402/100)*(L1402*$L$15)</f>
        <v>0</v>
      </c>
      <c r="W1402" s="53" t="n">
        <f aca="false">(R1402/100)*(K1402*$K$15)+(R1402/100)*(L1402*$L$15)</f>
        <v>0</v>
      </c>
      <c r="X1402" s="53" t="n">
        <f aca="false">N1402+S1402</f>
        <v>630</v>
      </c>
      <c r="Y1402" s="53" t="n">
        <f aca="false">O1402+T1402</f>
        <v>0</v>
      </c>
      <c r="Z1402" s="53" t="n">
        <f aca="false">P1402+U1402</f>
        <v>0</v>
      </c>
      <c r="AA1402" s="53" t="n">
        <f aca="false">Q1402+V1402</f>
        <v>0</v>
      </c>
      <c r="AB1402" s="53" t="n">
        <f aca="false">R1402+W1402</f>
        <v>0</v>
      </c>
      <c r="AC1402" s="54" t="n">
        <f aca="false">ROUND(X1402+Y1402+Z1402+AA1402+AB1402,1)</f>
        <v>630</v>
      </c>
      <c r="AD1402" s="55" t="n">
        <f aca="false">(ROUND(AC1402-AC1390,1)/AC1390)</f>
        <v>0.109545614653047</v>
      </c>
      <c r="AE1402" s="46"/>
      <c r="AF1402" s="47"/>
      <c r="AH1402" s="3"/>
    </row>
    <row r="1403" customFormat="false" ht="15" hidden="false" customHeight="false" outlineLevel="0" collapsed="false">
      <c r="A1403" s="48"/>
      <c r="B1403" s="63"/>
      <c r="C1403" s="50" t="s">
        <v>17</v>
      </c>
      <c r="D1403" s="51" t="n">
        <v>140</v>
      </c>
      <c r="E1403" s="51" t="n">
        <v>0</v>
      </c>
      <c r="F1403" s="51" t="n">
        <v>0</v>
      </c>
      <c r="G1403" s="51" t="n">
        <v>0</v>
      </c>
      <c r="H1403" s="51" t="n">
        <v>92</v>
      </c>
      <c r="I1403" s="52" t="n">
        <v>40</v>
      </c>
      <c r="J1403" s="52" t="n">
        <v>60</v>
      </c>
      <c r="K1403" s="52" t="n">
        <v>10</v>
      </c>
      <c r="L1403" s="52" t="n">
        <v>10</v>
      </c>
      <c r="M1403" s="52" t="n">
        <v>0</v>
      </c>
      <c r="N1403" s="53" t="n">
        <f aca="false">D1403*$D$16</f>
        <v>175</v>
      </c>
      <c r="O1403" s="53" t="n">
        <f aca="false">E1403*$E$16</f>
        <v>0</v>
      </c>
      <c r="P1403" s="53" t="n">
        <f aca="false">F1403*$F$16</f>
        <v>0</v>
      </c>
      <c r="Q1403" s="53" t="n">
        <f aca="false">G1403*$G$16</f>
        <v>0</v>
      </c>
      <c r="R1403" s="53" t="n">
        <f aca="false">H1403*$H$16</f>
        <v>115</v>
      </c>
      <c r="S1403" s="53" t="n">
        <f aca="false">(N1403/100)*(I1403*$I$16)+(N1403/100)*(J1403*$J$16)</f>
        <v>332.5</v>
      </c>
      <c r="T1403" s="53" t="n">
        <f aca="false">(O1403/100)*(K1403*$K$16)</f>
        <v>0</v>
      </c>
      <c r="U1403" s="53" t="n">
        <f aca="false">(P1403/100)*(K1403*$K$16)+(P1403/100)*(L1403*$L$16)</f>
        <v>0</v>
      </c>
      <c r="V1403" s="53" t="n">
        <f aca="false">(Q1403/100)*(L1403*$L$16)</f>
        <v>0</v>
      </c>
      <c r="W1403" s="53" t="n">
        <f aca="false">(R1403/100)*(K1403*$K$16)+(R1403/100)*(L1403*$L$16)</f>
        <v>23</v>
      </c>
      <c r="X1403" s="53" t="n">
        <f aca="false">N1403+S1403</f>
        <v>507.5</v>
      </c>
      <c r="Y1403" s="53" t="n">
        <f aca="false">O1403+T1403</f>
        <v>0</v>
      </c>
      <c r="Z1403" s="53" t="n">
        <f aca="false">P1403+U1403</f>
        <v>0</v>
      </c>
      <c r="AA1403" s="53" t="n">
        <f aca="false">Q1403+V1403</f>
        <v>0</v>
      </c>
      <c r="AB1403" s="53" t="n">
        <f aca="false">R1403+W1403</f>
        <v>138</v>
      </c>
      <c r="AC1403" s="54" t="n">
        <f aca="false">ROUND(X1403+Y1403+Z1403+AA1403+AB1403,1)</f>
        <v>645.5</v>
      </c>
      <c r="AD1403" s="55" t="n">
        <f aca="false">(ROUND(AC1403-AC1390,1)/AC1390)</f>
        <v>0.136843959140542</v>
      </c>
      <c r="AE1403" s="46"/>
      <c r="AF1403" s="47"/>
      <c r="AH1403" s="3"/>
    </row>
    <row r="1404" customFormat="false" ht="15" hidden="false" customHeight="false" outlineLevel="0" collapsed="false">
      <c r="A1404" s="48"/>
      <c r="B1404" s="63"/>
      <c r="C1404" s="50" t="s">
        <v>18</v>
      </c>
      <c r="D1404" s="51" t="n">
        <v>140</v>
      </c>
      <c r="E1404" s="51" t="n">
        <v>0</v>
      </c>
      <c r="F1404" s="51" t="n">
        <v>0</v>
      </c>
      <c r="G1404" s="51" t="n">
        <v>0</v>
      </c>
      <c r="H1404" s="51" t="n">
        <v>92</v>
      </c>
      <c r="I1404" s="52" t="n">
        <v>80</v>
      </c>
      <c r="J1404" s="52" t="n">
        <v>20</v>
      </c>
      <c r="K1404" s="52" t="n">
        <v>10</v>
      </c>
      <c r="L1404" s="52" t="n">
        <v>10</v>
      </c>
      <c r="M1404" s="52" t="n">
        <v>0</v>
      </c>
      <c r="N1404" s="53" t="n">
        <f aca="false">D1404*$D$17</f>
        <v>175</v>
      </c>
      <c r="O1404" s="53" t="n">
        <f aca="false">E1404*$E$17</f>
        <v>0</v>
      </c>
      <c r="P1404" s="53" t="n">
        <f aca="false">F1404*$F$17</f>
        <v>0</v>
      </c>
      <c r="Q1404" s="53" t="n">
        <f aca="false">G1404*$G$17</f>
        <v>0</v>
      </c>
      <c r="R1404" s="53" t="n">
        <f aca="false">H1404*$H$17</f>
        <v>115</v>
      </c>
      <c r="S1404" s="53" t="n">
        <f aca="false">(N1404/100)*(I1404*$I$17)+(N1404/100)*(J1404*$J$17)</f>
        <v>385</v>
      </c>
      <c r="T1404" s="53" t="n">
        <f aca="false">(O1404/100)*(K1404*$K$17)</f>
        <v>0</v>
      </c>
      <c r="U1404" s="53" t="n">
        <f aca="false">(P1404/100)*(K1404*$K$17)+(P1404/100)*(L1404*$L$17)</f>
        <v>0</v>
      </c>
      <c r="V1404" s="53" t="n">
        <f aca="false">(Q1404/100)*(L1404*$L$17)</f>
        <v>0</v>
      </c>
      <c r="W1404" s="53" t="n">
        <f aca="false">(R1404/100)*(K1404*$K$17)+(R1404/100)*(L1404*$L$17)</f>
        <v>23</v>
      </c>
      <c r="X1404" s="53" t="n">
        <f aca="false">N1404+S1404</f>
        <v>560</v>
      </c>
      <c r="Y1404" s="53" t="n">
        <f aca="false">O1404+T1404</f>
        <v>0</v>
      </c>
      <c r="Z1404" s="53" t="n">
        <f aca="false">P1404+U1404</f>
        <v>0</v>
      </c>
      <c r="AA1404" s="53" t="n">
        <f aca="false">Q1404+V1404</f>
        <v>0</v>
      </c>
      <c r="AB1404" s="53" t="n">
        <f aca="false">R1404+W1404</f>
        <v>138</v>
      </c>
      <c r="AC1404" s="54" t="n">
        <f aca="false">ROUND(X1404+Y1404+Z1404+AA1404+AB1404,1)</f>
        <v>698</v>
      </c>
      <c r="AD1404" s="55" t="n">
        <f aca="false">(ROUND(AC1404-AC1390,1)/AC1390)</f>
        <v>0.229306093694963</v>
      </c>
      <c r="AE1404" s="46" t="s">
        <v>28</v>
      </c>
      <c r="AF1404" s="47"/>
      <c r="AH1404" s="3"/>
    </row>
    <row r="1405" customFormat="false" ht="15" hidden="false" customHeight="false" outlineLevel="0" collapsed="false">
      <c r="A1405" s="56" t="s">
        <v>19</v>
      </c>
      <c r="B1405" s="60" t="s">
        <v>139</v>
      </c>
      <c r="C1405" s="40" t="s">
        <v>50</v>
      </c>
      <c r="D1405" s="41" t="n">
        <v>175</v>
      </c>
      <c r="E1405" s="41" t="n">
        <v>0</v>
      </c>
      <c r="F1405" s="41" t="n">
        <v>0</v>
      </c>
      <c r="G1405" s="41" t="n">
        <v>0</v>
      </c>
      <c r="H1405" s="41" t="n">
        <v>0</v>
      </c>
      <c r="I1405" s="42" t="n">
        <v>60</v>
      </c>
      <c r="J1405" s="42" t="n">
        <v>20</v>
      </c>
      <c r="K1405" s="42" t="n">
        <v>0</v>
      </c>
      <c r="L1405" s="42" t="n">
        <v>0</v>
      </c>
      <c r="M1405" s="42" t="n">
        <v>0</v>
      </c>
      <c r="N1405" s="43" t="n">
        <f aca="false">D1405*$D$3</f>
        <v>227.5</v>
      </c>
      <c r="O1405" s="43" t="n">
        <f aca="false">E1405*$E$3</f>
        <v>0</v>
      </c>
      <c r="P1405" s="43" t="n">
        <f aca="false">F1405*$F$3</f>
        <v>0</v>
      </c>
      <c r="Q1405" s="43" t="n">
        <f aca="false">G1405*$G$3</f>
        <v>0</v>
      </c>
      <c r="R1405" s="43" t="n">
        <f aca="false">H1405*$H$3</f>
        <v>0</v>
      </c>
      <c r="S1405" s="43" t="n">
        <f aca="false">(N1405/100)*(I1405*$I$3)+(N1405/100)*(J1405*$J$3)</f>
        <v>364</v>
      </c>
      <c r="T1405" s="43" t="n">
        <f aca="false">(O1405/100)*(K1405*$K$3)</f>
        <v>0</v>
      </c>
      <c r="U1405" s="43" t="n">
        <f aca="false">(P1405/100)*(K1405*$K$3)+(P1405/100)*(L1405*$L$3)</f>
        <v>0</v>
      </c>
      <c r="V1405" s="43" t="n">
        <f aca="false">(Q1405/100)*(L1405*$L$3)</f>
        <v>0</v>
      </c>
      <c r="W1405" s="43" t="n">
        <f aca="false">(R1405/100)*(K1405*$K$3)+(R1405/100)*(L1405*$L$3)</f>
        <v>0</v>
      </c>
      <c r="X1405" s="43" t="n">
        <f aca="false">N1405+S1405</f>
        <v>591.5</v>
      </c>
      <c r="Y1405" s="43" t="n">
        <f aca="false">O1405+T1405</f>
        <v>0</v>
      </c>
      <c r="Z1405" s="43" t="n">
        <f aca="false">P1405+U1405</f>
        <v>0</v>
      </c>
      <c r="AA1405" s="43" t="n">
        <f aca="false">Q1405+V1405</f>
        <v>0</v>
      </c>
      <c r="AB1405" s="43" t="n">
        <f aca="false">R1405+W1405</f>
        <v>0</v>
      </c>
      <c r="AC1405" s="44" t="n">
        <f aca="false">ROUND(X1405+Y1405+Z1405+AA1405+AB1405,1)</f>
        <v>591.5</v>
      </c>
      <c r="AD1405" s="45"/>
      <c r="AE1405" s="46"/>
      <c r="AF1405" s="47"/>
      <c r="AH1405" s="3"/>
    </row>
    <row r="1406" customFormat="false" ht="15" hidden="false" customHeight="false" outlineLevel="0" collapsed="false">
      <c r="A1406" s="48" t="s">
        <v>29</v>
      </c>
      <c r="B1406" s="61" t="n">
        <v>32</v>
      </c>
      <c r="C1406" s="50" t="s">
        <v>5</v>
      </c>
      <c r="D1406" s="51" t="n">
        <v>175</v>
      </c>
      <c r="E1406" s="51" t="n">
        <v>0</v>
      </c>
      <c r="F1406" s="51" t="n">
        <v>0</v>
      </c>
      <c r="G1406" s="51" t="n">
        <v>0</v>
      </c>
      <c r="H1406" s="51" t="n">
        <v>0</v>
      </c>
      <c r="I1406" s="52" t="n">
        <v>75</v>
      </c>
      <c r="J1406" s="52" t="n">
        <v>35</v>
      </c>
      <c r="K1406" s="52" t="n">
        <v>0</v>
      </c>
      <c r="L1406" s="52" t="n">
        <v>0</v>
      </c>
      <c r="M1406" s="52" t="n">
        <v>0</v>
      </c>
      <c r="N1406" s="53" t="n">
        <f aca="false">D1406*$D$4</f>
        <v>218.75</v>
      </c>
      <c r="O1406" s="53" t="n">
        <f aca="false">E1406*$E$4</f>
        <v>0</v>
      </c>
      <c r="P1406" s="53" t="n">
        <f aca="false">F1406*$F$4</f>
        <v>0</v>
      </c>
      <c r="Q1406" s="53" t="n">
        <f aca="false">G1406*$G$4</f>
        <v>0</v>
      </c>
      <c r="R1406" s="53" t="n">
        <f aca="false">H1406*$H$4</f>
        <v>0</v>
      </c>
      <c r="S1406" s="53" t="n">
        <f aca="false">(N1406/100)*(I1406*$I$4)+(N1406/100)*(J1406*$J$4)</f>
        <v>481.25</v>
      </c>
      <c r="T1406" s="53" t="n">
        <f aca="false">(O1406/100)*(K1406*$K$4)</f>
        <v>0</v>
      </c>
      <c r="U1406" s="53" t="n">
        <f aca="false">(P1406/100)*(K1406*$K$4)+(P1406/100)*(L1406*$L$4)</f>
        <v>0</v>
      </c>
      <c r="V1406" s="53" t="n">
        <f aca="false">(Q1406/100)*(L1406*$L$4)</f>
        <v>0</v>
      </c>
      <c r="W1406" s="53" t="n">
        <f aca="false">(R1406/100)*(K1406*$K$4)+(R1406/100)*(L1406*$L$4)</f>
        <v>0</v>
      </c>
      <c r="X1406" s="53" t="n">
        <f aca="false">N1406+S1406</f>
        <v>700</v>
      </c>
      <c r="Y1406" s="53" t="n">
        <f aca="false">O1406+T1406</f>
        <v>0</v>
      </c>
      <c r="Z1406" s="53" t="n">
        <f aca="false">P1406+U1406</f>
        <v>0</v>
      </c>
      <c r="AA1406" s="53" t="n">
        <f aca="false">Q1406+V1406</f>
        <v>0</v>
      </c>
      <c r="AB1406" s="53" t="n">
        <f aca="false">R1406+W1406</f>
        <v>0</v>
      </c>
      <c r="AC1406" s="54" t="n">
        <f aca="false">ROUND(X1406+Y1406+Z1406+AA1406+AB1406,1)</f>
        <v>700</v>
      </c>
      <c r="AD1406" s="55" t="n">
        <f aca="false">(ROUND(AC1406-AC1405,1)/AC1405)</f>
        <v>0.183431952662722</v>
      </c>
      <c r="AE1406" s="46"/>
      <c r="AF1406" s="47"/>
      <c r="AH1406" s="3"/>
    </row>
    <row r="1407" customFormat="false" ht="15" hidden="false" customHeight="false" outlineLevel="0" collapsed="false">
      <c r="A1407" s="48" t="s">
        <v>30</v>
      </c>
      <c r="B1407" s="61" t="n">
        <v>18</v>
      </c>
      <c r="C1407" s="50" t="s">
        <v>6</v>
      </c>
      <c r="D1407" s="51" t="n">
        <v>175</v>
      </c>
      <c r="E1407" s="51" t="n">
        <v>0</v>
      </c>
      <c r="F1407" s="51" t="n">
        <v>0</v>
      </c>
      <c r="G1407" s="51" t="n">
        <v>0</v>
      </c>
      <c r="H1407" s="51" t="n">
        <v>0</v>
      </c>
      <c r="I1407" s="52" t="n">
        <v>60</v>
      </c>
      <c r="J1407" s="52" t="n">
        <v>20</v>
      </c>
      <c r="K1407" s="52" t="n">
        <v>0</v>
      </c>
      <c r="L1407" s="52" t="n">
        <v>0</v>
      </c>
      <c r="M1407" s="52" t="n">
        <v>0</v>
      </c>
      <c r="N1407" s="53" t="n">
        <f aca="false">D1407*$D$5</f>
        <v>227.5</v>
      </c>
      <c r="O1407" s="53" t="n">
        <f aca="false">E1407*$E$5</f>
        <v>0</v>
      </c>
      <c r="P1407" s="53" t="n">
        <f aca="false">F1407*$F$5</f>
        <v>0</v>
      </c>
      <c r="Q1407" s="53" t="n">
        <f aca="false">G1407*$G$5</f>
        <v>0</v>
      </c>
      <c r="R1407" s="53" t="n">
        <f aca="false">H1407*$H$5</f>
        <v>0</v>
      </c>
      <c r="S1407" s="53" t="n">
        <f aca="false">(N1407/100)*(I1407*$I$5)+(N1407/100)*(J1407*$J$5)</f>
        <v>364</v>
      </c>
      <c r="T1407" s="53" t="n">
        <f aca="false">(O1407/100)*(K1407*$K$5)</f>
        <v>0</v>
      </c>
      <c r="U1407" s="53" t="n">
        <f aca="false">(P1407/100)*(K1407*$K$5)+(P1407/100)*(L1407*$L$5)</f>
        <v>0</v>
      </c>
      <c r="V1407" s="53" t="n">
        <f aca="false">(Q1407/100)*(L1407*$L$5)</f>
        <v>0</v>
      </c>
      <c r="W1407" s="53" t="n">
        <f aca="false">(R1407/100)*(K1407*$K$5)+(R1407/100)*(L1407*$L$5)</f>
        <v>0</v>
      </c>
      <c r="X1407" s="53" t="n">
        <f aca="false">N1407+S1407</f>
        <v>591.5</v>
      </c>
      <c r="Y1407" s="53" t="n">
        <f aca="false">O1407+T1407</f>
        <v>0</v>
      </c>
      <c r="Z1407" s="53" t="n">
        <f aca="false">P1407+U1407</f>
        <v>0</v>
      </c>
      <c r="AA1407" s="53" t="n">
        <f aca="false">Q1407+V1407</f>
        <v>0</v>
      </c>
      <c r="AB1407" s="53" t="n">
        <f aca="false">R1407+W1407</f>
        <v>0</v>
      </c>
      <c r="AC1407" s="54" t="n">
        <f aca="false">ROUND(X1407+Y1407+Z1407+AA1407+AB1407,1)</f>
        <v>591.5</v>
      </c>
      <c r="AD1407" s="55" t="n">
        <f aca="false">(ROUND(AC1407-AC1405,1)/AC1405)</f>
        <v>0</v>
      </c>
      <c r="AE1407" s="46"/>
      <c r="AF1407" s="47"/>
      <c r="AH1407" s="3"/>
    </row>
    <row r="1408" customFormat="false" ht="15" hidden="false" customHeight="false" outlineLevel="0" collapsed="false">
      <c r="A1408" s="48" t="s">
        <v>31</v>
      </c>
      <c r="B1408" s="61" t="n">
        <v>0</v>
      </c>
      <c r="C1408" s="50" t="s">
        <v>7</v>
      </c>
      <c r="D1408" s="51" t="n">
        <v>175</v>
      </c>
      <c r="E1408" s="51" t="n">
        <v>0</v>
      </c>
      <c r="F1408" s="51" t="n">
        <v>0</v>
      </c>
      <c r="G1408" s="51" t="n">
        <v>0</v>
      </c>
      <c r="H1408" s="51" t="n">
        <v>0</v>
      </c>
      <c r="I1408" s="52" t="n">
        <v>60</v>
      </c>
      <c r="J1408" s="52" t="n">
        <v>20</v>
      </c>
      <c r="K1408" s="52" t="n">
        <v>0</v>
      </c>
      <c r="L1408" s="52" t="n">
        <v>0</v>
      </c>
      <c r="M1408" s="52" t="n">
        <v>0</v>
      </c>
      <c r="N1408" s="53" t="n">
        <f aca="false">D1408*$D$6</f>
        <v>227.5</v>
      </c>
      <c r="O1408" s="53" t="n">
        <f aca="false">E1408*$E$6</f>
        <v>0</v>
      </c>
      <c r="P1408" s="53" t="n">
        <f aca="false">F1408*$F$6</f>
        <v>0</v>
      </c>
      <c r="Q1408" s="53" t="n">
        <f aca="false">G1408*$G$6</f>
        <v>0</v>
      </c>
      <c r="R1408" s="53" t="n">
        <f aca="false">H1408*$H$6</f>
        <v>0</v>
      </c>
      <c r="S1408" s="53" t="n">
        <f aca="false">(N1408/100)*(I1408*$I$6)+(N1408/100)*(J1408*$J$6)</f>
        <v>364</v>
      </c>
      <c r="T1408" s="53" t="n">
        <f aca="false">(O1408/100)*(K1408*$K$6)</f>
        <v>0</v>
      </c>
      <c r="U1408" s="53" t="n">
        <f aca="false">(P1408/100)*(K1408*$K$6)+(P1408/100)*(L1408*$L$6)</f>
        <v>0</v>
      </c>
      <c r="V1408" s="53" t="n">
        <f aca="false">(Q1408/100)*(L1408*$L$6)</f>
        <v>0</v>
      </c>
      <c r="W1408" s="53" t="n">
        <f aca="false">(R1408/100)*(K1408*$K$6)+(R1408/100)*(L1408*$L$6)</f>
        <v>0</v>
      </c>
      <c r="X1408" s="53" t="n">
        <f aca="false">N1408+S1408</f>
        <v>591.5</v>
      </c>
      <c r="Y1408" s="53" t="n">
        <f aca="false">O1408+T1408</f>
        <v>0</v>
      </c>
      <c r="Z1408" s="53" t="n">
        <f aca="false">P1408+U1408</f>
        <v>0</v>
      </c>
      <c r="AA1408" s="53" t="n">
        <f aca="false">Q1408+V1408</f>
        <v>0</v>
      </c>
      <c r="AB1408" s="53" t="n">
        <f aca="false">R1408+W1408</f>
        <v>0</v>
      </c>
      <c r="AC1408" s="54" t="n">
        <f aca="false">ROUND(X1408+Y1408+Z1408+AA1408+AB1408,1)</f>
        <v>591.5</v>
      </c>
      <c r="AD1408" s="55" t="n">
        <f aca="false">(ROUND(AC1408-AC1405,1)/AC1405)</f>
        <v>0</v>
      </c>
      <c r="AE1408" s="46"/>
      <c r="AF1408" s="47"/>
      <c r="AH1408" s="3"/>
    </row>
    <row r="1409" customFormat="false" ht="15" hidden="false" customHeight="false" outlineLevel="0" collapsed="false">
      <c r="A1409" s="48" t="s">
        <v>32</v>
      </c>
      <c r="B1409" s="61" t="n">
        <v>0</v>
      </c>
      <c r="C1409" s="50" t="s">
        <v>8</v>
      </c>
      <c r="D1409" s="51" t="n">
        <v>175</v>
      </c>
      <c r="E1409" s="51" t="n">
        <v>0</v>
      </c>
      <c r="F1409" s="51" t="n">
        <v>0</v>
      </c>
      <c r="G1409" s="51" t="n">
        <v>0</v>
      </c>
      <c r="H1409" s="51" t="n">
        <v>0</v>
      </c>
      <c r="I1409" s="52" t="n">
        <v>60</v>
      </c>
      <c r="J1409" s="52" t="n">
        <v>20</v>
      </c>
      <c r="K1409" s="52" t="n">
        <v>0</v>
      </c>
      <c r="L1409" s="52" t="n">
        <v>0</v>
      </c>
      <c r="M1409" s="52" t="n">
        <v>0</v>
      </c>
      <c r="N1409" s="53" t="n">
        <f aca="false">D1409*$D$7</f>
        <v>227.5</v>
      </c>
      <c r="O1409" s="53" t="n">
        <f aca="false">E1409*$E$7</f>
        <v>0</v>
      </c>
      <c r="P1409" s="53" t="n">
        <f aca="false">F1409*$F$7</f>
        <v>0</v>
      </c>
      <c r="Q1409" s="53" t="n">
        <f aca="false">G1409*$G$7</f>
        <v>0</v>
      </c>
      <c r="R1409" s="53" t="n">
        <f aca="false">H1409*$H$7</f>
        <v>0</v>
      </c>
      <c r="S1409" s="53" t="n">
        <f aca="false">(N1409/100)*(I1409*$I$7)+(N1409/100)*(J1409*$J$7)</f>
        <v>364</v>
      </c>
      <c r="T1409" s="53" t="n">
        <f aca="false">(O1409/100)*(K1409*$K$7)</f>
        <v>0</v>
      </c>
      <c r="U1409" s="53" t="n">
        <f aca="false">(P1409/100)*(K1409*$K$7)+(P1409/100)*(L1409*$L$7)</f>
        <v>0</v>
      </c>
      <c r="V1409" s="53" t="n">
        <f aca="false">(Q1409/100)*(L1409*$L$7)</f>
        <v>0</v>
      </c>
      <c r="W1409" s="53" t="n">
        <f aca="false">(R1409/100)*(K1409*$K$7)+(R1409/100)*(L1409*$L$7)</f>
        <v>0</v>
      </c>
      <c r="X1409" s="53" t="n">
        <f aca="false">N1409+S1409</f>
        <v>591.5</v>
      </c>
      <c r="Y1409" s="53" t="n">
        <f aca="false">O1409+T1409</f>
        <v>0</v>
      </c>
      <c r="Z1409" s="53" t="n">
        <f aca="false">P1409+U1409</f>
        <v>0</v>
      </c>
      <c r="AA1409" s="53" t="n">
        <f aca="false">Q1409+V1409</f>
        <v>0</v>
      </c>
      <c r="AB1409" s="53" t="n">
        <f aca="false">R1409+W1409</f>
        <v>0</v>
      </c>
      <c r="AC1409" s="54" t="n">
        <f aca="false">ROUND(X1409+Y1409+Z1409+AA1409+AB1409,1)</f>
        <v>591.5</v>
      </c>
      <c r="AD1409" s="55" t="n">
        <f aca="false">(ROUND(AC1409-AC1405,1)/AC1405)</f>
        <v>0</v>
      </c>
      <c r="AE1409" s="46"/>
      <c r="AF1409" s="47"/>
      <c r="AH1409" s="3"/>
    </row>
    <row r="1410" customFormat="false" ht="15" hidden="false" customHeight="false" outlineLevel="0" collapsed="false">
      <c r="A1410" s="48" t="s">
        <v>33</v>
      </c>
      <c r="B1410" s="61"/>
      <c r="C1410" s="50" t="s">
        <v>9</v>
      </c>
      <c r="D1410" s="51" t="n">
        <v>175</v>
      </c>
      <c r="E1410" s="51" t="n">
        <v>0</v>
      </c>
      <c r="F1410" s="51" t="n">
        <v>0</v>
      </c>
      <c r="G1410" s="51" t="n">
        <v>0</v>
      </c>
      <c r="H1410" s="51" t="n">
        <v>0</v>
      </c>
      <c r="I1410" s="52" t="n">
        <v>60</v>
      </c>
      <c r="J1410" s="52" t="n">
        <v>20</v>
      </c>
      <c r="K1410" s="52" t="n">
        <v>0</v>
      </c>
      <c r="L1410" s="52" t="n">
        <v>0</v>
      </c>
      <c r="M1410" s="52" t="n">
        <v>0</v>
      </c>
      <c r="N1410" s="53" t="n">
        <f aca="false">D1410*$D$8</f>
        <v>227.5</v>
      </c>
      <c r="O1410" s="53" t="n">
        <f aca="false">E1410*$E$8</f>
        <v>0</v>
      </c>
      <c r="P1410" s="53" t="n">
        <f aca="false">F1410*$F$8</f>
        <v>0</v>
      </c>
      <c r="Q1410" s="53" t="n">
        <f aca="false">G1410*$G$8</f>
        <v>0</v>
      </c>
      <c r="R1410" s="53" t="n">
        <f aca="false">H1410*$H$8</f>
        <v>0</v>
      </c>
      <c r="S1410" s="53" t="n">
        <f aca="false">(N1410/100)*(I1410*$I$8)+(N1410/100)*(J1410*$J$8)</f>
        <v>364</v>
      </c>
      <c r="T1410" s="53" t="n">
        <f aca="false">(O1410/100)*(K1410*$K$8)</f>
        <v>0</v>
      </c>
      <c r="U1410" s="53" t="n">
        <f aca="false">(P1410/100)*(K1410*$K$8)+(P1410/100)*(L1410*$L$8)</f>
        <v>0</v>
      </c>
      <c r="V1410" s="53" t="n">
        <f aca="false">(Q1410/100)*(L1410*$L$8)</f>
        <v>0</v>
      </c>
      <c r="W1410" s="53" t="n">
        <f aca="false">(R1410/100)*(K1410*$K$8)+(R1410/100)*(L1410*$L$8)</f>
        <v>0</v>
      </c>
      <c r="X1410" s="53" t="n">
        <f aca="false">N1410+S1410</f>
        <v>591.5</v>
      </c>
      <c r="Y1410" s="53" t="n">
        <f aca="false">O1410+T1410</f>
        <v>0</v>
      </c>
      <c r="Z1410" s="53" t="n">
        <f aca="false">P1410+U1410</f>
        <v>0</v>
      </c>
      <c r="AA1410" s="53" t="n">
        <f aca="false">Q1410+V1410</f>
        <v>0</v>
      </c>
      <c r="AB1410" s="53" t="n">
        <f aca="false">R1410+W1410</f>
        <v>0</v>
      </c>
      <c r="AC1410" s="54" t="n">
        <f aca="false">ROUND(X1410+Y1410+Z1410+AA1410+AB1410,1)</f>
        <v>591.5</v>
      </c>
      <c r="AD1410" s="55" t="n">
        <f aca="false">(ROUND(AC1410-AC1405,1)/AC1405)</f>
        <v>0</v>
      </c>
      <c r="AE1410" s="46"/>
      <c r="AF1410" s="47"/>
      <c r="AH1410" s="3"/>
    </row>
    <row r="1411" customFormat="false" ht="15" hidden="false" customHeight="false" outlineLevel="0" collapsed="false">
      <c r="A1411" s="48" t="s">
        <v>34</v>
      </c>
      <c r="B1411" s="61"/>
      <c r="C1411" s="50" t="s">
        <v>10</v>
      </c>
      <c r="D1411" s="51" t="n">
        <v>88</v>
      </c>
      <c r="E1411" s="51" t="n">
        <v>175</v>
      </c>
      <c r="F1411" s="51" t="n">
        <v>0</v>
      </c>
      <c r="G1411" s="51" t="n">
        <v>0</v>
      </c>
      <c r="H1411" s="51" t="n">
        <v>0</v>
      </c>
      <c r="I1411" s="52" t="n">
        <v>60</v>
      </c>
      <c r="J1411" s="52" t="n">
        <v>20</v>
      </c>
      <c r="K1411" s="52" t="n">
        <v>90</v>
      </c>
      <c r="L1411" s="52" t="n">
        <v>0</v>
      </c>
      <c r="M1411" s="52" t="n">
        <v>0</v>
      </c>
      <c r="N1411" s="53" t="n">
        <f aca="false">D1411*$D$9</f>
        <v>110</v>
      </c>
      <c r="O1411" s="53" t="n">
        <f aca="false">E1411*$E$9</f>
        <v>218.75</v>
      </c>
      <c r="P1411" s="53" t="n">
        <f aca="false">F1411*$F$9</f>
        <v>0</v>
      </c>
      <c r="Q1411" s="53" t="n">
        <f aca="false">G1411*$G$9</f>
        <v>0</v>
      </c>
      <c r="R1411" s="53" t="n">
        <f aca="false">H1411*$H$9</f>
        <v>0</v>
      </c>
      <c r="S1411" s="53" t="n">
        <f aca="false">(N1411/100)*(I1411*$I$9)+(N1411/100)*(J1411*$J$9)</f>
        <v>88</v>
      </c>
      <c r="T1411" s="53" t="n">
        <f aca="false">(O1411/100)*(K1411*$K$9)</f>
        <v>275.625</v>
      </c>
      <c r="U1411" s="53" t="n">
        <f aca="false">(P1411/100)*(K1411*$K$9)+(P1411/100)*(L1411*$L$9)</f>
        <v>0</v>
      </c>
      <c r="V1411" s="53" t="n">
        <f aca="false">(Q1411/100)*(L1411*$L$9)</f>
        <v>0</v>
      </c>
      <c r="W1411" s="53" t="n">
        <f aca="false">(R1411/100)*(K1411*$K$9)+(R1411/100)*(L1411*$L$9)</f>
        <v>0</v>
      </c>
      <c r="X1411" s="53" t="n">
        <f aca="false">N1411+S1411</f>
        <v>198</v>
      </c>
      <c r="Y1411" s="53" t="n">
        <f aca="false">O1411+T1411</f>
        <v>494.375</v>
      </c>
      <c r="Z1411" s="53" t="n">
        <f aca="false">P1411+U1411</f>
        <v>0</v>
      </c>
      <c r="AA1411" s="53" t="n">
        <f aca="false">Q1411+V1411</f>
        <v>0</v>
      </c>
      <c r="AB1411" s="53" t="n">
        <f aca="false">R1411+W1411</f>
        <v>0</v>
      </c>
      <c r="AC1411" s="54" t="n">
        <f aca="false">ROUND(X1411+Y1411+Z1411+AA1411+AB1411,1)</f>
        <v>692.4</v>
      </c>
      <c r="AD1411" s="55" t="n">
        <f aca="false">(ROUND(AC1411-AC1405,1)/AC1405)</f>
        <v>0.170583262890955</v>
      </c>
      <c r="AE1411" s="46"/>
      <c r="AF1411" s="47"/>
      <c r="AH1411" s="3"/>
    </row>
    <row r="1412" customFormat="false" ht="15" hidden="false" customHeight="false" outlineLevel="0" collapsed="false">
      <c r="A1412" s="48" t="s">
        <v>35</v>
      </c>
      <c r="B1412" s="61"/>
      <c r="C1412" s="50" t="s">
        <v>11</v>
      </c>
      <c r="D1412" s="51" t="n">
        <v>88</v>
      </c>
      <c r="E1412" s="51" t="n">
        <v>0</v>
      </c>
      <c r="F1412" s="51" t="n">
        <v>175</v>
      </c>
      <c r="G1412" s="51" t="n">
        <v>0</v>
      </c>
      <c r="H1412" s="51" t="n">
        <v>0</v>
      </c>
      <c r="I1412" s="52" t="n">
        <v>60</v>
      </c>
      <c r="J1412" s="52" t="n">
        <v>20</v>
      </c>
      <c r="K1412" s="52" t="n">
        <v>45</v>
      </c>
      <c r="L1412" s="52" t="n">
        <v>45</v>
      </c>
      <c r="M1412" s="52" t="n">
        <v>0</v>
      </c>
      <c r="N1412" s="53" t="n">
        <f aca="false">D1412*$D$10</f>
        <v>110</v>
      </c>
      <c r="O1412" s="53" t="n">
        <f aca="false">E1412*$E$10</f>
        <v>0</v>
      </c>
      <c r="P1412" s="53" t="n">
        <f aca="false">F1412*$F$10</f>
        <v>218.75</v>
      </c>
      <c r="Q1412" s="53" t="n">
        <f aca="false">G1412*$G$10</f>
        <v>0</v>
      </c>
      <c r="R1412" s="53" t="n">
        <f aca="false">H1412*$H$10</f>
        <v>0</v>
      </c>
      <c r="S1412" s="53" t="n">
        <f aca="false">(N1412/100)*(I1412*$I$10)+(N1412/100)*(J1412*$J$10)</f>
        <v>88</v>
      </c>
      <c r="T1412" s="53" t="n">
        <f aca="false">(O1412/100)*(K1412*$J$10)</f>
        <v>0</v>
      </c>
      <c r="U1412" s="53" t="n">
        <f aca="false">(P1412/100)*(K1412*$K$10)+(P1412/100)*(L1412*$L$10)</f>
        <v>275.625</v>
      </c>
      <c r="V1412" s="53" t="n">
        <f aca="false">(Q1412/100)*(L1412*$L$10)</f>
        <v>0</v>
      </c>
      <c r="W1412" s="53" t="n">
        <f aca="false">(R1412/100)*(K1412*$K$10)+(R1412/100)*(L1412*$L$10)</f>
        <v>0</v>
      </c>
      <c r="X1412" s="53" t="n">
        <f aca="false">N1412+S1412</f>
        <v>198</v>
      </c>
      <c r="Y1412" s="53" t="n">
        <f aca="false">O1412+T1412</f>
        <v>0</v>
      </c>
      <c r="Z1412" s="53" t="n">
        <f aca="false">P1412+U1412</f>
        <v>494.375</v>
      </c>
      <c r="AA1412" s="53" t="n">
        <f aca="false">Q1412+V1412</f>
        <v>0</v>
      </c>
      <c r="AB1412" s="53" t="n">
        <f aca="false">R1412+W1412</f>
        <v>0</v>
      </c>
      <c r="AC1412" s="54" t="n">
        <f aca="false">ROUND(X1412+Y1412+Z1412+AA1412+AB1412,1)</f>
        <v>692.4</v>
      </c>
      <c r="AD1412" s="55" t="n">
        <f aca="false">(ROUND(AC1412-AC1405,1)/AC1405)</f>
        <v>0.170583262890955</v>
      </c>
      <c r="AE1412" s="46"/>
      <c r="AF1412" s="47"/>
      <c r="AH1412" s="3"/>
    </row>
    <row r="1413" customFormat="false" ht="15" hidden="false" customHeight="false" outlineLevel="0" collapsed="false">
      <c r="A1413" s="48" t="s">
        <v>36</v>
      </c>
      <c r="B1413" s="61"/>
      <c r="C1413" s="50" t="s">
        <v>12</v>
      </c>
      <c r="D1413" s="51" t="n">
        <v>88</v>
      </c>
      <c r="E1413" s="51" t="n">
        <v>0</v>
      </c>
      <c r="F1413" s="51" t="n">
        <v>0</v>
      </c>
      <c r="G1413" s="51" t="n">
        <v>175</v>
      </c>
      <c r="H1413" s="51" t="n">
        <v>0</v>
      </c>
      <c r="I1413" s="52" t="n">
        <v>60</v>
      </c>
      <c r="J1413" s="52" t="n">
        <v>20</v>
      </c>
      <c r="K1413" s="52" t="n">
        <v>0</v>
      </c>
      <c r="L1413" s="52" t="n">
        <v>90</v>
      </c>
      <c r="M1413" s="52" t="n">
        <v>0</v>
      </c>
      <c r="N1413" s="53" t="n">
        <f aca="false">D1413*$D$11</f>
        <v>110</v>
      </c>
      <c r="O1413" s="53" t="n">
        <f aca="false">E1413*$E$11</f>
        <v>0</v>
      </c>
      <c r="P1413" s="53" t="n">
        <f aca="false">F1413*$F$11</f>
        <v>0</v>
      </c>
      <c r="Q1413" s="53" t="n">
        <f aca="false">G1413*$G$11</f>
        <v>218.75</v>
      </c>
      <c r="R1413" s="53" t="n">
        <f aca="false">H1413*$H$11</f>
        <v>0</v>
      </c>
      <c r="S1413" s="53" t="n">
        <f aca="false">(N1413/100)*(I1413*$I$11)+(N1413/100)*(J1413*$J$11)</f>
        <v>88</v>
      </c>
      <c r="T1413" s="53" t="n">
        <f aca="false">(O1413/100)*(K1413*$K$11)</f>
        <v>0</v>
      </c>
      <c r="U1413" s="53" t="n">
        <f aca="false">(P1413/100)*(K1413*$K$11)+(P1413/100)*(L1413*$L$11)</f>
        <v>0</v>
      </c>
      <c r="V1413" s="53" t="n">
        <f aca="false">(Q1413/100)*(L1413*$L$11)</f>
        <v>275.625</v>
      </c>
      <c r="W1413" s="53" t="n">
        <f aca="false">(R1413/100)*(K1413*$K$11)+(R1413/100)*(L1413*$L$11)</f>
        <v>0</v>
      </c>
      <c r="X1413" s="53" t="n">
        <f aca="false">N1413+S1413</f>
        <v>198</v>
      </c>
      <c r="Y1413" s="53" t="n">
        <f aca="false">O1413+T1413</f>
        <v>0</v>
      </c>
      <c r="Z1413" s="53" t="n">
        <f aca="false">P1413+U1413</f>
        <v>0</v>
      </c>
      <c r="AA1413" s="53" t="n">
        <f aca="false">Q1413+V1413</f>
        <v>494.375</v>
      </c>
      <c r="AB1413" s="53" t="n">
        <f aca="false">R1413+W1413</f>
        <v>0</v>
      </c>
      <c r="AC1413" s="54" t="n">
        <f aca="false">ROUND(X1413+Y1413+Z1413+AA1413+AB1413,1)</f>
        <v>692.4</v>
      </c>
      <c r="AD1413" s="55" t="n">
        <f aca="false">(ROUND(AC1413-AC1405,1)/AC1405)</f>
        <v>0.170583262890955</v>
      </c>
      <c r="AE1413" s="46"/>
      <c r="AF1413" s="47"/>
      <c r="AH1413" s="3"/>
    </row>
    <row r="1414" customFormat="false" ht="15" hidden="false" customHeight="false" outlineLevel="0" collapsed="false">
      <c r="A1414" s="48" t="s">
        <v>37</v>
      </c>
      <c r="B1414" s="61"/>
      <c r="C1414" s="50" t="s">
        <v>13</v>
      </c>
      <c r="D1414" s="51" t="n">
        <v>88</v>
      </c>
      <c r="E1414" s="51" t="n">
        <v>0</v>
      </c>
      <c r="F1414" s="51" t="n">
        <v>0</v>
      </c>
      <c r="G1414" s="51" t="n">
        <v>0</v>
      </c>
      <c r="H1414" s="51" t="n">
        <v>175</v>
      </c>
      <c r="I1414" s="52" t="n">
        <v>60</v>
      </c>
      <c r="J1414" s="52" t="n">
        <v>20</v>
      </c>
      <c r="K1414" s="52" t="n">
        <v>45</v>
      </c>
      <c r="L1414" s="52" t="n">
        <v>45</v>
      </c>
      <c r="M1414" s="52" t="n">
        <v>0</v>
      </c>
      <c r="N1414" s="53" t="n">
        <f aca="false">D1414*$D$12</f>
        <v>110</v>
      </c>
      <c r="O1414" s="53" t="n">
        <f aca="false">E1414*$E$12</f>
        <v>0</v>
      </c>
      <c r="P1414" s="53" t="n">
        <f aca="false">F1414*$F$12</f>
        <v>0</v>
      </c>
      <c r="Q1414" s="53" t="n">
        <f aca="false">G1414*$G$12</f>
        <v>0</v>
      </c>
      <c r="R1414" s="53" t="n">
        <f aca="false">H1414*$H$12</f>
        <v>218.75</v>
      </c>
      <c r="S1414" s="53" t="n">
        <f aca="false">(N1414/100)*(I1414*$I$12)+(N1414/100)*(J1414*$J$12)</f>
        <v>88</v>
      </c>
      <c r="T1414" s="53" t="n">
        <f aca="false">(O1414/100)*(K1414*$K$12)</f>
        <v>0</v>
      </c>
      <c r="U1414" s="53" t="n">
        <f aca="false">(P1414/100)*(K1414*$K$12)+(P1414/100)*(L1414*$L$12)</f>
        <v>0</v>
      </c>
      <c r="V1414" s="53" t="n">
        <f aca="false">(Q1414/100)*(L1414*$L$12)</f>
        <v>0</v>
      </c>
      <c r="W1414" s="53" t="n">
        <f aca="false">(R1414/100)*(K1414*$K$12)+(R1414/100)*(L1414*$L$12)</f>
        <v>275.625</v>
      </c>
      <c r="X1414" s="53" t="n">
        <f aca="false">N1414+S1414</f>
        <v>198</v>
      </c>
      <c r="Y1414" s="53" t="n">
        <f aca="false">O1414+T1414</f>
        <v>0</v>
      </c>
      <c r="Z1414" s="53" t="n">
        <f aca="false">P1414+U1414</f>
        <v>0</v>
      </c>
      <c r="AA1414" s="53" t="n">
        <f aca="false">Q1414+V1414</f>
        <v>0</v>
      </c>
      <c r="AB1414" s="53" t="n">
        <f aca="false">R1414+W1414</f>
        <v>494.375</v>
      </c>
      <c r="AC1414" s="54" t="n">
        <f aca="false">ROUND(X1414+Y1414+Z1414+AA1414+AB1414,1)</f>
        <v>692.4</v>
      </c>
      <c r="AD1414" s="55" t="n">
        <f aca="false">(ROUND(AC1414-AC1405,1)/AC1405)</f>
        <v>0.170583262890955</v>
      </c>
      <c r="AE1414" s="46"/>
      <c r="AF1414" s="47"/>
      <c r="AH1414" s="3"/>
    </row>
    <row r="1415" customFormat="false" ht="15" hidden="false" customHeight="false" outlineLevel="0" collapsed="false">
      <c r="A1415" s="48" t="s">
        <v>38</v>
      </c>
      <c r="B1415" s="61"/>
      <c r="C1415" s="50" t="s">
        <v>14</v>
      </c>
      <c r="D1415" s="51" t="n">
        <v>175</v>
      </c>
      <c r="E1415" s="51" t="n">
        <v>0</v>
      </c>
      <c r="F1415" s="51" t="n">
        <v>0</v>
      </c>
      <c r="G1415" s="51" t="n">
        <v>0</v>
      </c>
      <c r="H1415" s="51" t="n">
        <v>0</v>
      </c>
      <c r="I1415" s="52" t="n">
        <v>60</v>
      </c>
      <c r="J1415" s="52" t="n">
        <v>20</v>
      </c>
      <c r="K1415" s="52" t="n">
        <v>0</v>
      </c>
      <c r="L1415" s="52" t="n">
        <v>0</v>
      </c>
      <c r="M1415" s="52" t="n">
        <v>70</v>
      </c>
      <c r="N1415" s="53" t="n">
        <f aca="false">D1415*$D$13</f>
        <v>218.75</v>
      </c>
      <c r="O1415" s="53" t="n">
        <f aca="false">E1415*$E$13</f>
        <v>0</v>
      </c>
      <c r="P1415" s="53" t="n">
        <f aca="false">F1415*$F$13</f>
        <v>0</v>
      </c>
      <c r="Q1415" s="53" t="n">
        <f aca="false">G1415*$G$13</f>
        <v>0</v>
      </c>
      <c r="R1415" s="53" t="n">
        <f aca="false">H1415*$H$13</f>
        <v>0</v>
      </c>
      <c r="S1415" s="53" t="n">
        <f aca="false">(N1415/100)*(I1415*$I$13)+(N1415/100)*(J1415*$J$13)+(N1415/100)*(M1415*$M$13)</f>
        <v>481.25</v>
      </c>
      <c r="T1415" s="53" t="n">
        <f aca="false">(O1415/100)*(K1415*$K$13)+(O1415/100)*(M1415*$M$13)</f>
        <v>0</v>
      </c>
      <c r="U1415" s="53" t="n">
        <f aca="false">(P1415/100)*(K1415*$K$13)+(P1415/100)*(L1415*$L$13)+(P1415/100)*(M1415*$M$13)</f>
        <v>0</v>
      </c>
      <c r="V1415" s="53" t="n">
        <f aca="false">(Q1415/100)*(L1415*$L$13)+(Q1415/100)*(M1415*$M$13)</f>
        <v>0</v>
      </c>
      <c r="W1415" s="53" t="n">
        <f aca="false">(R1415/100)*(K1415*$K$13)+(R1415/100)*(L1415*$L$13)+(R1415/100)*(M1415*$M$13)</f>
        <v>0</v>
      </c>
      <c r="X1415" s="53" t="n">
        <f aca="false">N1415+S1415</f>
        <v>700</v>
      </c>
      <c r="Y1415" s="53" t="n">
        <f aca="false">O1415+T1415</f>
        <v>0</v>
      </c>
      <c r="Z1415" s="53" t="n">
        <f aca="false">P1415+U1415</f>
        <v>0</v>
      </c>
      <c r="AA1415" s="53" t="n">
        <f aca="false">Q1415+V1415</f>
        <v>0</v>
      </c>
      <c r="AB1415" s="53" t="n">
        <f aca="false">R1415+W1415</f>
        <v>0</v>
      </c>
      <c r="AC1415" s="54" t="n">
        <f aca="false">ROUND(X1415+Y1415+Z1415+AA1415+AB1415,1)</f>
        <v>700</v>
      </c>
      <c r="AD1415" s="55" t="n">
        <f aca="false">(ROUND(AC1415-AC1405,1)/AC1405)</f>
        <v>0.183431952662722</v>
      </c>
      <c r="AE1415" s="46"/>
      <c r="AF1415" s="47"/>
      <c r="AH1415" s="3"/>
    </row>
    <row r="1416" customFormat="false" ht="15" hidden="false" customHeight="false" outlineLevel="0" collapsed="false">
      <c r="A1416" s="48" t="s">
        <v>39</v>
      </c>
      <c r="B1416" s="61"/>
      <c r="C1416" s="50" t="s">
        <v>15</v>
      </c>
      <c r="D1416" s="51" t="n">
        <v>175</v>
      </c>
      <c r="E1416" s="51" t="n">
        <v>0</v>
      </c>
      <c r="F1416" s="51" t="n">
        <v>0</v>
      </c>
      <c r="G1416" s="51" t="n">
        <v>0</v>
      </c>
      <c r="H1416" s="51" t="n">
        <v>0</v>
      </c>
      <c r="I1416" s="52" t="n">
        <v>60</v>
      </c>
      <c r="J1416" s="52" t="n">
        <v>20</v>
      </c>
      <c r="K1416" s="52" t="n">
        <v>70</v>
      </c>
      <c r="L1416" s="52" t="n">
        <v>0</v>
      </c>
      <c r="M1416" s="52" t="n">
        <v>0</v>
      </c>
      <c r="N1416" s="53" t="n">
        <f aca="false">D1416*$D$14</f>
        <v>218.75</v>
      </c>
      <c r="O1416" s="53" t="n">
        <f aca="false">E1416*$E$14</f>
        <v>0</v>
      </c>
      <c r="P1416" s="53" t="n">
        <f aca="false">F1416*$F$14</f>
        <v>0</v>
      </c>
      <c r="Q1416" s="53" t="n">
        <f aca="false">G1416*$G$14</f>
        <v>0</v>
      </c>
      <c r="R1416" s="53" t="n">
        <f aca="false">H1416*$H$14</f>
        <v>0</v>
      </c>
      <c r="S1416" s="53" t="n">
        <f aca="false">(N1416/100)*(I1416*$I$14)+(N1416/100)*(J1416*$J$14)+(N1416/100)*(K1416*$K$14)</f>
        <v>481.25</v>
      </c>
      <c r="T1416" s="53" t="n">
        <f aca="false">(O1416/100)*(K1416*$K$14)</f>
        <v>0</v>
      </c>
      <c r="U1416" s="53" t="n">
        <f aca="false">(P1416/100)*(K1416*$K$14)+(P1416/100)*(L1416*$L$14)</f>
        <v>0</v>
      </c>
      <c r="V1416" s="53" t="n">
        <f aca="false">(Q1416/100)*(L1416*$L$14)</f>
        <v>0</v>
      </c>
      <c r="W1416" s="53" t="n">
        <f aca="false">(R1416/100)*(K1416*$L$14)+(R1416/100)*(L1416*$M$14)</f>
        <v>0</v>
      </c>
      <c r="X1416" s="53" t="n">
        <f aca="false">N1416+S1416</f>
        <v>700</v>
      </c>
      <c r="Y1416" s="53" t="n">
        <f aca="false">O1416+T1416</f>
        <v>0</v>
      </c>
      <c r="Z1416" s="53" t="n">
        <f aca="false">P1416+U1416</f>
        <v>0</v>
      </c>
      <c r="AA1416" s="53" t="n">
        <f aca="false">Q1416+V1416</f>
        <v>0</v>
      </c>
      <c r="AB1416" s="53" t="n">
        <f aca="false">R1416+W1416</f>
        <v>0</v>
      </c>
      <c r="AC1416" s="54" t="n">
        <f aca="false">ROUND(X1416+Y1416+Z1416+AA1416+AB1416,1)</f>
        <v>700</v>
      </c>
      <c r="AD1416" s="55" t="n">
        <f aca="false">(ROUND(AC1416-AC1405,1)/AC1405)</f>
        <v>0.183431952662722</v>
      </c>
      <c r="AE1416" s="46"/>
      <c r="AF1416" s="47"/>
      <c r="AH1416" s="3"/>
    </row>
    <row r="1417" customFormat="false" ht="15" hidden="false" customHeight="false" outlineLevel="0" collapsed="false">
      <c r="A1417" s="48"/>
      <c r="B1417" s="61"/>
      <c r="C1417" s="50" t="s">
        <v>16</v>
      </c>
      <c r="D1417" s="51" t="n">
        <v>175</v>
      </c>
      <c r="E1417" s="51" t="n">
        <v>0</v>
      </c>
      <c r="F1417" s="51" t="n">
        <v>0</v>
      </c>
      <c r="G1417" s="51" t="n">
        <v>0</v>
      </c>
      <c r="H1417" s="51" t="n">
        <v>0</v>
      </c>
      <c r="I1417" s="52" t="n">
        <v>60</v>
      </c>
      <c r="J1417" s="52" t="n">
        <v>20</v>
      </c>
      <c r="K1417" s="52" t="n">
        <v>0</v>
      </c>
      <c r="L1417" s="52" t="n">
        <v>70</v>
      </c>
      <c r="M1417" s="52" t="n">
        <v>0</v>
      </c>
      <c r="N1417" s="53" t="n">
        <f aca="false">D1417*$D$15</f>
        <v>218.75</v>
      </c>
      <c r="O1417" s="53" t="n">
        <f aca="false">E1417*$E$15</f>
        <v>0</v>
      </c>
      <c r="P1417" s="53" t="n">
        <f aca="false">F1417*$F$15</f>
        <v>0</v>
      </c>
      <c r="Q1417" s="53" t="n">
        <f aca="false">G1417*$G$15</f>
        <v>0</v>
      </c>
      <c r="R1417" s="53" t="n">
        <f aca="false">H1417*$H$15</f>
        <v>0</v>
      </c>
      <c r="S1417" s="53" t="n">
        <f aca="false">(N1417/100)*(I1417*$I$15)+(N1417/100)*(J1417*$J$15)+(N1417/100)*(L1417*$L$15)</f>
        <v>481.25</v>
      </c>
      <c r="T1417" s="53" t="n">
        <f aca="false">(O1417/100)*(K1417*$K$15)</f>
        <v>0</v>
      </c>
      <c r="U1417" s="53" t="n">
        <f aca="false">(P1417/100)*(K1417*$K$15)+(P1417/100)*(L1417*$L$15)</f>
        <v>0</v>
      </c>
      <c r="V1417" s="53" t="n">
        <f aca="false">(Q1417/100)*(L1417*$L$15)</f>
        <v>0</v>
      </c>
      <c r="W1417" s="53" t="n">
        <f aca="false">(R1417/100)*(K1417*$K$15)+(R1417/100)*(L1417*$L$15)</f>
        <v>0</v>
      </c>
      <c r="X1417" s="53" t="n">
        <f aca="false">N1417+S1417</f>
        <v>700</v>
      </c>
      <c r="Y1417" s="53" t="n">
        <f aca="false">O1417+T1417</f>
        <v>0</v>
      </c>
      <c r="Z1417" s="53" t="n">
        <f aca="false">P1417+U1417</f>
        <v>0</v>
      </c>
      <c r="AA1417" s="53" t="n">
        <f aca="false">Q1417+V1417</f>
        <v>0</v>
      </c>
      <c r="AB1417" s="53" t="n">
        <f aca="false">R1417+W1417</f>
        <v>0</v>
      </c>
      <c r="AC1417" s="54" t="n">
        <f aca="false">ROUND(X1417+Y1417+Z1417+AA1417+AB1417,1)</f>
        <v>700</v>
      </c>
      <c r="AD1417" s="55" t="n">
        <f aca="false">(ROUND(AC1417-AC1405,1)/AC1405)</f>
        <v>0.183431952662722</v>
      </c>
      <c r="AE1417" s="46"/>
      <c r="AF1417" s="47"/>
      <c r="AH1417" s="3"/>
    </row>
    <row r="1418" customFormat="false" ht="15" hidden="false" customHeight="false" outlineLevel="0" collapsed="false">
      <c r="A1418" s="48"/>
      <c r="B1418" s="61"/>
      <c r="C1418" s="50" t="s">
        <v>17</v>
      </c>
      <c r="D1418" s="51" t="n">
        <v>175</v>
      </c>
      <c r="E1418" s="51" t="n">
        <v>0</v>
      </c>
      <c r="F1418" s="51" t="n">
        <v>0</v>
      </c>
      <c r="G1418" s="51" t="n">
        <v>0</v>
      </c>
      <c r="H1418" s="51" t="n">
        <v>0</v>
      </c>
      <c r="I1418" s="52" t="n">
        <v>60</v>
      </c>
      <c r="J1418" s="52" t="n">
        <v>55</v>
      </c>
      <c r="K1418" s="52" t="n">
        <v>0</v>
      </c>
      <c r="L1418" s="52" t="n">
        <v>0</v>
      </c>
      <c r="M1418" s="52" t="n">
        <v>0</v>
      </c>
      <c r="N1418" s="53" t="n">
        <f aca="false">D1418*$D$16</f>
        <v>218.75</v>
      </c>
      <c r="O1418" s="53" t="n">
        <f aca="false">E1418*$E$16</f>
        <v>0</v>
      </c>
      <c r="P1418" s="53" t="n">
        <f aca="false">F1418*$F$16</f>
        <v>0</v>
      </c>
      <c r="Q1418" s="53" t="n">
        <f aca="false">G1418*$G$16</f>
        <v>0</v>
      </c>
      <c r="R1418" s="53" t="n">
        <f aca="false">H1418*$H$16</f>
        <v>0</v>
      </c>
      <c r="S1418" s="53" t="n">
        <f aca="false">(N1418/100)*(I1418*$I$16)+(N1418/100)*(J1418*$J$16)</f>
        <v>432.03125</v>
      </c>
      <c r="T1418" s="53" t="n">
        <f aca="false">(O1418/100)*(K1418*$K$16)</f>
        <v>0</v>
      </c>
      <c r="U1418" s="53" t="n">
        <f aca="false">(P1418/100)*(K1418*$K$16)+(P1418/100)*(L1418*$L$16)</f>
        <v>0</v>
      </c>
      <c r="V1418" s="53" t="n">
        <f aca="false">(Q1418/100)*(L1418*$L$16)</f>
        <v>0</v>
      </c>
      <c r="W1418" s="53" t="n">
        <f aca="false">(R1418/100)*(K1418*$K$16)+(R1418/100)*(L1418*$L$16)</f>
        <v>0</v>
      </c>
      <c r="X1418" s="53" t="n">
        <f aca="false">N1418+S1418</f>
        <v>650.78125</v>
      </c>
      <c r="Y1418" s="53" t="n">
        <f aca="false">O1418+T1418</f>
        <v>0</v>
      </c>
      <c r="Z1418" s="53" t="n">
        <f aca="false">P1418+U1418</f>
        <v>0</v>
      </c>
      <c r="AA1418" s="53" t="n">
        <f aca="false">Q1418+V1418</f>
        <v>0</v>
      </c>
      <c r="AB1418" s="53" t="n">
        <f aca="false">R1418+W1418</f>
        <v>0</v>
      </c>
      <c r="AC1418" s="54" t="n">
        <f aca="false">ROUND(X1418+Y1418+Z1418+AA1418+AB1418,1)</f>
        <v>650.8</v>
      </c>
      <c r="AD1418" s="55" t="n">
        <f aca="false">(ROUND(AC1418-AC1405,1)/AC1405)</f>
        <v>0.100253592561285</v>
      </c>
      <c r="AE1418" s="46"/>
      <c r="AF1418" s="47"/>
      <c r="AH1418" s="3"/>
    </row>
    <row r="1419" customFormat="false" ht="15" hidden="false" customHeight="false" outlineLevel="0" collapsed="false">
      <c r="A1419" s="48"/>
      <c r="B1419" s="61"/>
      <c r="C1419" s="50" t="s">
        <v>18</v>
      </c>
      <c r="D1419" s="51" t="n">
        <v>175</v>
      </c>
      <c r="E1419" s="51" t="n">
        <v>0</v>
      </c>
      <c r="F1419" s="51" t="n">
        <v>0</v>
      </c>
      <c r="G1419" s="51" t="n">
        <v>0</v>
      </c>
      <c r="H1419" s="51" t="n">
        <v>0</v>
      </c>
      <c r="I1419" s="52" t="n">
        <v>90</v>
      </c>
      <c r="J1419" s="52" t="n">
        <v>20</v>
      </c>
      <c r="K1419" s="52" t="n">
        <v>0</v>
      </c>
      <c r="L1419" s="52" t="n">
        <v>0</v>
      </c>
      <c r="M1419" s="52" t="n">
        <v>0</v>
      </c>
      <c r="N1419" s="53" t="n">
        <f aca="false">D1419*$D$17</f>
        <v>218.75</v>
      </c>
      <c r="O1419" s="53" t="n">
        <f aca="false">E1419*$E$17</f>
        <v>0</v>
      </c>
      <c r="P1419" s="53" t="n">
        <f aca="false">F1419*$F$17</f>
        <v>0</v>
      </c>
      <c r="Q1419" s="53" t="n">
        <f aca="false">G1419*$G$17</f>
        <v>0</v>
      </c>
      <c r="R1419" s="53" t="n">
        <f aca="false">H1419*$H$17</f>
        <v>0</v>
      </c>
      <c r="S1419" s="53" t="n">
        <f aca="false">(N1419/100)*(I1419*$I$17)+(N1419/100)*(J1419*$J$17)</f>
        <v>535.9375</v>
      </c>
      <c r="T1419" s="53" t="n">
        <f aca="false">(O1419/100)*(K1419*$K$17)</f>
        <v>0</v>
      </c>
      <c r="U1419" s="53" t="n">
        <f aca="false">(P1419/100)*(K1419*$K$17)+(P1419/100)*(L1419*$L$17)</f>
        <v>0</v>
      </c>
      <c r="V1419" s="53" t="n">
        <f aca="false">(Q1419/100)*(L1419*$L$17)</f>
        <v>0</v>
      </c>
      <c r="W1419" s="53" t="n">
        <f aca="false">(R1419/100)*(K1419*$K$17)+(R1419/100)*(L1419*$L$17)</f>
        <v>0</v>
      </c>
      <c r="X1419" s="53" t="n">
        <f aca="false">N1419+S1419</f>
        <v>754.6875</v>
      </c>
      <c r="Y1419" s="53" t="n">
        <f aca="false">O1419+T1419</f>
        <v>0</v>
      </c>
      <c r="Z1419" s="53" t="n">
        <f aca="false">P1419+U1419</f>
        <v>0</v>
      </c>
      <c r="AA1419" s="53" t="n">
        <f aca="false">Q1419+V1419</f>
        <v>0</v>
      </c>
      <c r="AB1419" s="53" t="n">
        <f aca="false">R1419+W1419</f>
        <v>0</v>
      </c>
      <c r="AC1419" s="54" t="n">
        <f aca="false">ROUND(X1419+Y1419+Z1419+AA1419+AB1419,1)</f>
        <v>754.7</v>
      </c>
      <c r="AD1419" s="55" t="n">
        <f aca="false">(ROUND(AC1419-AC1405,1)/AC1405)</f>
        <v>0.275908706677937</v>
      </c>
      <c r="AE1419" s="46" t="s">
        <v>28</v>
      </c>
      <c r="AF1419" s="47"/>
      <c r="AH1419" s="3"/>
    </row>
    <row r="1420" customFormat="false" ht="15" hidden="false" customHeight="false" outlineLevel="0" collapsed="false">
      <c r="A1420" s="56" t="s">
        <v>19</v>
      </c>
      <c r="B1420" s="62" t="s">
        <v>140</v>
      </c>
      <c r="C1420" s="40" t="s">
        <v>53</v>
      </c>
      <c r="D1420" s="41" t="n">
        <v>160</v>
      </c>
      <c r="E1420" s="41" t="n">
        <v>0</v>
      </c>
      <c r="F1420" s="41" t="n">
        <v>0</v>
      </c>
      <c r="G1420" s="41" t="n">
        <v>0</v>
      </c>
      <c r="H1420" s="41" t="n">
        <v>0</v>
      </c>
      <c r="I1420" s="42" t="n">
        <v>70</v>
      </c>
      <c r="J1420" s="42" t="n">
        <v>20</v>
      </c>
      <c r="K1420" s="42" t="n">
        <v>0</v>
      </c>
      <c r="L1420" s="42" t="n">
        <v>0</v>
      </c>
      <c r="M1420" s="42" t="n">
        <v>0</v>
      </c>
      <c r="N1420" s="43" t="n">
        <f aca="false">D1420*$D$3</f>
        <v>208</v>
      </c>
      <c r="O1420" s="43" t="n">
        <f aca="false">E1420*$E$3</f>
        <v>0</v>
      </c>
      <c r="P1420" s="43" t="n">
        <f aca="false">F1420*$F$3</f>
        <v>0</v>
      </c>
      <c r="Q1420" s="43" t="n">
        <f aca="false">G1420*$G$3</f>
        <v>0</v>
      </c>
      <c r="R1420" s="43" t="n">
        <f aca="false">H1420*$H$3</f>
        <v>0</v>
      </c>
      <c r="S1420" s="43" t="n">
        <f aca="false">(N1420/100)*(I1420*$I$3)+(N1420/100)*(J1420*$J$3)</f>
        <v>374.4</v>
      </c>
      <c r="T1420" s="43" t="n">
        <f aca="false">(O1420/100)*(K1420*$K$3)</f>
        <v>0</v>
      </c>
      <c r="U1420" s="43" t="n">
        <f aca="false">(P1420/100)*(K1420*$K$3)+(P1420/100)*(L1420*$L$3)</f>
        <v>0</v>
      </c>
      <c r="V1420" s="43" t="n">
        <f aca="false">(Q1420/100)*(L1420*$L$3)</f>
        <v>0</v>
      </c>
      <c r="W1420" s="43" t="n">
        <f aca="false">(R1420/100)*(K1420*$K$3)+(R1420/100)*(L1420*$L$3)</f>
        <v>0</v>
      </c>
      <c r="X1420" s="43" t="n">
        <f aca="false">N1420+S1420</f>
        <v>582.4</v>
      </c>
      <c r="Y1420" s="43" t="n">
        <f aca="false">O1420+T1420</f>
        <v>0</v>
      </c>
      <c r="Z1420" s="43" t="n">
        <f aca="false">P1420+U1420</f>
        <v>0</v>
      </c>
      <c r="AA1420" s="43" t="n">
        <f aca="false">Q1420+V1420</f>
        <v>0</v>
      </c>
      <c r="AB1420" s="43" t="n">
        <f aca="false">R1420+W1420</f>
        <v>0</v>
      </c>
      <c r="AC1420" s="44" t="n">
        <f aca="false">ROUND(X1420+Y1420+Z1420+AA1420+AB1420,1)</f>
        <v>582.4</v>
      </c>
      <c r="AD1420" s="45"/>
      <c r="AE1420" s="46"/>
      <c r="AF1420" s="47"/>
      <c r="AH1420" s="3"/>
    </row>
    <row r="1421" customFormat="false" ht="15" hidden="false" customHeight="false" outlineLevel="0" collapsed="false">
      <c r="A1421" s="48" t="s">
        <v>29</v>
      </c>
      <c r="B1421" s="63" t="n">
        <v>50</v>
      </c>
      <c r="C1421" s="50" t="s">
        <v>5</v>
      </c>
      <c r="D1421" s="51" t="n">
        <v>160</v>
      </c>
      <c r="E1421" s="51" t="n">
        <v>0</v>
      </c>
      <c r="F1421" s="51" t="n">
        <v>0</v>
      </c>
      <c r="G1421" s="51" t="n">
        <v>0</v>
      </c>
      <c r="H1421" s="51" t="n">
        <v>0</v>
      </c>
      <c r="I1421" s="52" t="n">
        <v>85</v>
      </c>
      <c r="J1421" s="52" t="n">
        <v>35</v>
      </c>
      <c r="K1421" s="52" t="n">
        <v>0</v>
      </c>
      <c r="L1421" s="52" t="n">
        <v>0</v>
      </c>
      <c r="M1421" s="52" t="n">
        <v>0</v>
      </c>
      <c r="N1421" s="53" t="n">
        <f aca="false">D1421*$D$4</f>
        <v>200</v>
      </c>
      <c r="O1421" s="53" t="n">
        <f aca="false">E1421*$E$4</f>
        <v>0</v>
      </c>
      <c r="P1421" s="53" t="n">
        <f aca="false">F1421*$F$4</f>
        <v>0</v>
      </c>
      <c r="Q1421" s="53" t="n">
        <f aca="false">G1421*$G$4</f>
        <v>0</v>
      </c>
      <c r="R1421" s="53" t="n">
        <f aca="false">H1421*$H$4</f>
        <v>0</v>
      </c>
      <c r="S1421" s="53" t="n">
        <f aca="false">(N1421/100)*(I1421*$I$4)+(N1421/100)*(J1421*$J$4)</f>
        <v>480</v>
      </c>
      <c r="T1421" s="53" t="n">
        <f aca="false">(O1421/100)*(K1421*$K$4)</f>
        <v>0</v>
      </c>
      <c r="U1421" s="53" t="n">
        <f aca="false">(P1421/100)*(K1421*$K$4)+(P1421/100)*(L1421*$L$4)</f>
        <v>0</v>
      </c>
      <c r="V1421" s="53" t="n">
        <f aca="false">(Q1421/100)*(L1421*$L$4)</f>
        <v>0</v>
      </c>
      <c r="W1421" s="53" t="n">
        <f aca="false">(R1421/100)*(K1421*$K$4)+(R1421/100)*(L1421*$L$4)</f>
        <v>0</v>
      </c>
      <c r="X1421" s="53" t="n">
        <f aca="false">N1421+S1421</f>
        <v>680</v>
      </c>
      <c r="Y1421" s="53" t="n">
        <f aca="false">O1421+T1421</f>
        <v>0</v>
      </c>
      <c r="Z1421" s="53" t="n">
        <f aca="false">P1421+U1421</f>
        <v>0</v>
      </c>
      <c r="AA1421" s="53" t="n">
        <f aca="false">Q1421+V1421</f>
        <v>0</v>
      </c>
      <c r="AB1421" s="53" t="n">
        <f aca="false">R1421+W1421</f>
        <v>0</v>
      </c>
      <c r="AC1421" s="54" t="n">
        <f aca="false">ROUND(X1421+Y1421+Z1421+AA1421+AB1421,1)</f>
        <v>680</v>
      </c>
      <c r="AD1421" s="55" t="n">
        <f aca="false">(ROUND(AC1421-AC1420,1)/AC1420)</f>
        <v>0.167582417582418</v>
      </c>
      <c r="AE1421" s="46"/>
      <c r="AF1421" s="47"/>
      <c r="AH1421" s="3"/>
    </row>
    <row r="1422" customFormat="false" ht="15" hidden="false" customHeight="false" outlineLevel="0" collapsed="false">
      <c r="A1422" s="48" t="s">
        <v>30</v>
      </c>
      <c r="B1422" s="63" t="n">
        <v>18</v>
      </c>
      <c r="C1422" s="50" t="s">
        <v>6</v>
      </c>
      <c r="D1422" s="51" t="n">
        <v>160</v>
      </c>
      <c r="E1422" s="51" t="n">
        <v>0</v>
      </c>
      <c r="F1422" s="51" t="n">
        <v>0</v>
      </c>
      <c r="G1422" s="51" t="n">
        <v>0</v>
      </c>
      <c r="H1422" s="51" t="n">
        <v>0</v>
      </c>
      <c r="I1422" s="52" t="n">
        <v>70</v>
      </c>
      <c r="J1422" s="52" t="n">
        <v>20</v>
      </c>
      <c r="K1422" s="52" t="n">
        <v>0</v>
      </c>
      <c r="L1422" s="52" t="n">
        <v>0</v>
      </c>
      <c r="M1422" s="52" t="n">
        <v>0</v>
      </c>
      <c r="N1422" s="53" t="n">
        <f aca="false">D1422*$D$5</f>
        <v>208</v>
      </c>
      <c r="O1422" s="53" t="n">
        <f aca="false">E1422*$E$5</f>
        <v>0</v>
      </c>
      <c r="P1422" s="53" t="n">
        <f aca="false">F1422*$F$5</f>
        <v>0</v>
      </c>
      <c r="Q1422" s="53" t="n">
        <f aca="false">G1422*$G$5</f>
        <v>0</v>
      </c>
      <c r="R1422" s="53" t="n">
        <f aca="false">H1422*$H$5</f>
        <v>0</v>
      </c>
      <c r="S1422" s="53" t="n">
        <f aca="false">(N1422/100)*(I1422*$I$5)+(N1422/100)*(J1422*$J$5)</f>
        <v>374.4</v>
      </c>
      <c r="T1422" s="53" t="n">
        <f aca="false">(O1422/100)*(K1422*$K$5)</f>
        <v>0</v>
      </c>
      <c r="U1422" s="53" t="n">
        <f aca="false">(P1422/100)*(K1422*$K$5)+(P1422/100)*(L1422*$L$5)</f>
        <v>0</v>
      </c>
      <c r="V1422" s="53" t="n">
        <f aca="false">(Q1422/100)*(L1422*$L$5)</f>
        <v>0</v>
      </c>
      <c r="W1422" s="53" t="n">
        <f aca="false">(R1422/100)*(K1422*$K$5)+(R1422/100)*(L1422*$L$5)</f>
        <v>0</v>
      </c>
      <c r="X1422" s="53" t="n">
        <f aca="false">N1422+S1422</f>
        <v>582.4</v>
      </c>
      <c r="Y1422" s="53" t="n">
        <f aca="false">O1422+T1422</f>
        <v>0</v>
      </c>
      <c r="Z1422" s="53" t="n">
        <f aca="false">P1422+U1422</f>
        <v>0</v>
      </c>
      <c r="AA1422" s="53" t="n">
        <f aca="false">Q1422+V1422</f>
        <v>0</v>
      </c>
      <c r="AB1422" s="53" t="n">
        <f aca="false">R1422+W1422</f>
        <v>0</v>
      </c>
      <c r="AC1422" s="54" t="n">
        <f aca="false">ROUND(X1422+Y1422+Z1422+AA1422+AB1422,1)</f>
        <v>582.4</v>
      </c>
      <c r="AD1422" s="55" t="n">
        <f aca="false">(ROUND(AC1422-AC1420,1)/AC1420)</f>
        <v>0</v>
      </c>
      <c r="AE1422" s="46"/>
      <c r="AF1422" s="47"/>
      <c r="AH1422" s="3"/>
    </row>
    <row r="1423" customFormat="false" ht="15" hidden="false" customHeight="false" outlineLevel="0" collapsed="false">
      <c r="A1423" s="48" t="s">
        <v>31</v>
      </c>
      <c r="B1423" s="63" t="n">
        <v>0</v>
      </c>
      <c r="C1423" s="50" t="s">
        <v>7</v>
      </c>
      <c r="D1423" s="51" t="n">
        <v>160</v>
      </c>
      <c r="E1423" s="51" t="n">
        <v>0</v>
      </c>
      <c r="F1423" s="51" t="n">
        <v>0</v>
      </c>
      <c r="G1423" s="51" t="n">
        <v>0</v>
      </c>
      <c r="H1423" s="51" t="n">
        <v>0</v>
      </c>
      <c r="I1423" s="52" t="n">
        <v>70</v>
      </c>
      <c r="J1423" s="52" t="n">
        <v>20</v>
      </c>
      <c r="K1423" s="52" t="n">
        <v>0</v>
      </c>
      <c r="L1423" s="52" t="n">
        <v>0</v>
      </c>
      <c r="M1423" s="52" t="n">
        <v>0</v>
      </c>
      <c r="N1423" s="53" t="n">
        <f aca="false">D1423*$D$6</f>
        <v>208</v>
      </c>
      <c r="O1423" s="53" t="n">
        <f aca="false">E1423*$E$6</f>
        <v>0</v>
      </c>
      <c r="P1423" s="53" t="n">
        <f aca="false">F1423*$F$6</f>
        <v>0</v>
      </c>
      <c r="Q1423" s="53" t="n">
        <f aca="false">G1423*$G$6</f>
        <v>0</v>
      </c>
      <c r="R1423" s="53" t="n">
        <f aca="false">H1423*$H$6</f>
        <v>0</v>
      </c>
      <c r="S1423" s="53" t="n">
        <f aca="false">(N1423/100)*(I1423*$I$6)+(N1423/100)*(J1423*$J$6)</f>
        <v>374.4</v>
      </c>
      <c r="T1423" s="53" t="n">
        <f aca="false">(O1423/100)*(K1423*$K$6)</f>
        <v>0</v>
      </c>
      <c r="U1423" s="53" t="n">
        <f aca="false">(P1423/100)*(K1423*$K$6)+(P1423/100)*(L1423*$L$6)</f>
        <v>0</v>
      </c>
      <c r="V1423" s="53" t="n">
        <f aca="false">(Q1423/100)*(L1423*$L$6)</f>
        <v>0</v>
      </c>
      <c r="W1423" s="53" t="n">
        <f aca="false">(R1423/100)*(K1423*$K$6)+(R1423/100)*(L1423*$L$6)</f>
        <v>0</v>
      </c>
      <c r="X1423" s="53" t="n">
        <f aca="false">N1423+S1423</f>
        <v>582.4</v>
      </c>
      <c r="Y1423" s="53" t="n">
        <f aca="false">O1423+T1423</f>
        <v>0</v>
      </c>
      <c r="Z1423" s="53" t="n">
        <f aca="false">P1423+U1423</f>
        <v>0</v>
      </c>
      <c r="AA1423" s="53" t="n">
        <f aca="false">Q1423+V1423</f>
        <v>0</v>
      </c>
      <c r="AB1423" s="53" t="n">
        <f aca="false">R1423+W1423</f>
        <v>0</v>
      </c>
      <c r="AC1423" s="54" t="n">
        <f aca="false">ROUND(X1423+Y1423+Z1423+AA1423+AB1423,1)</f>
        <v>582.4</v>
      </c>
      <c r="AD1423" s="55" t="n">
        <f aca="false">(ROUND(AC1423-AC1420,1)/AC1420)</f>
        <v>0</v>
      </c>
      <c r="AE1423" s="46"/>
      <c r="AF1423" s="47"/>
      <c r="AH1423" s="3"/>
    </row>
    <row r="1424" customFormat="false" ht="15" hidden="false" customHeight="false" outlineLevel="0" collapsed="false">
      <c r="A1424" s="48" t="s">
        <v>32</v>
      </c>
      <c r="B1424" s="63" t="n">
        <v>0</v>
      </c>
      <c r="C1424" s="50" t="s">
        <v>8</v>
      </c>
      <c r="D1424" s="51" t="n">
        <v>160</v>
      </c>
      <c r="E1424" s="51" t="n">
        <v>0</v>
      </c>
      <c r="F1424" s="51" t="n">
        <v>0</v>
      </c>
      <c r="G1424" s="51" t="n">
        <v>0</v>
      </c>
      <c r="H1424" s="51" t="n">
        <v>0</v>
      </c>
      <c r="I1424" s="52" t="n">
        <v>70</v>
      </c>
      <c r="J1424" s="52" t="n">
        <v>20</v>
      </c>
      <c r="K1424" s="52" t="n">
        <v>0</v>
      </c>
      <c r="L1424" s="52" t="n">
        <v>0</v>
      </c>
      <c r="M1424" s="52" t="n">
        <v>0</v>
      </c>
      <c r="N1424" s="53" t="n">
        <f aca="false">D1424*$D$7</f>
        <v>208</v>
      </c>
      <c r="O1424" s="53" t="n">
        <f aca="false">E1424*$E$7</f>
        <v>0</v>
      </c>
      <c r="P1424" s="53" t="n">
        <f aca="false">F1424*$F$7</f>
        <v>0</v>
      </c>
      <c r="Q1424" s="53" t="n">
        <f aca="false">G1424*$G$7</f>
        <v>0</v>
      </c>
      <c r="R1424" s="53" t="n">
        <f aca="false">H1424*$H$7</f>
        <v>0</v>
      </c>
      <c r="S1424" s="53" t="n">
        <f aca="false">(N1424/100)*(I1424*$I$7)+(N1424/100)*(J1424*$J$7)</f>
        <v>374.4</v>
      </c>
      <c r="T1424" s="53" t="n">
        <f aca="false">(O1424/100)*(K1424*$K$7)</f>
        <v>0</v>
      </c>
      <c r="U1424" s="53" t="n">
        <f aca="false">(P1424/100)*(K1424*$K$7)+(P1424/100)*(L1424*$L$7)</f>
        <v>0</v>
      </c>
      <c r="V1424" s="53" t="n">
        <f aca="false">(Q1424/100)*(L1424*$L$7)</f>
        <v>0</v>
      </c>
      <c r="W1424" s="53" t="n">
        <f aca="false">(R1424/100)*(K1424*$K$7)+(R1424/100)*(L1424*$L$7)</f>
        <v>0</v>
      </c>
      <c r="X1424" s="53" t="n">
        <f aca="false">N1424+S1424</f>
        <v>582.4</v>
      </c>
      <c r="Y1424" s="53" t="n">
        <f aca="false">O1424+T1424</f>
        <v>0</v>
      </c>
      <c r="Z1424" s="53" t="n">
        <f aca="false">P1424+U1424</f>
        <v>0</v>
      </c>
      <c r="AA1424" s="53" t="n">
        <f aca="false">Q1424+V1424</f>
        <v>0</v>
      </c>
      <c r="AB1424" s="53" t="n">
        <f aca="false">R1424+W1424</f>
        <v>0</v>
      </c>
      <c r="AC1424" s="54" t="n">
        <f aca="false">ROUND(X1424+Y1424+Z1424+AA1424+AB1424,1)</f>
        <v>582.4</v>
      </c>
      <c r="AD1424" s="55" t="n">
        <f aca="false">(ROUND(AC1424-AC1420,1)/AC1420)</f>
        <v>0</v>
      </c>
      <c r="AE1424" s="46"/>
      <c r="AF1424" s="47"/>
      <c r="AH1424" s="3"/>
    </row>
    <row r="1425" customFormat="false" ht="15" hidden="false" customHeight="false" outlineLevel="0" collapsed="false">
      <c r="A1425" s="48" t="s">
        <v>33</v>
      </c>
      <c r="B1425" s="63"/>
      <c r="C1425" s="50" t="s">
        <v>9</v>
      </c>
      <c r="D1425" s="51" t="n">
        <v>160</v>
      </c>
      <c r="E1425" s="51" t="n">
        <v>0</v>
      </c>
      <c r="F1425" s="51" t="n">
        <v>0</v>
      </c>
      <c r="G1425" s="51" t="n">
        <v>0</v>
      </c>
      <c r="H1425" s="51" t="n">
        <v>0</v>
      </c>
      <c r="I1425" s="52" t="n">
        <v>70</v>
      </c>
      <c r="J1425" s="52" t="n">
        <v>20</v>
      </c>
      <c r="K1425" s="52" t="n">
        <v>0</v>
      </c>
      <c r="L1425" s="52" t="n">
        <v>0</v>
      </c>
      <c r="M1425" s="52" t="n">
        <v>0</v>
      </c>
      <c r="N1425" s="53" t="n">
        <f aca="false">D1425*$D$8</f>
        <v>208</v>
      </c>
      <c r="O1425" s="53" t="n">
        <f aca="false">E1425*$E$8</f>
        <v>0</v>
      </c>
      <c r="P1425" s="53" t="n">
        <f aca="false">F1425*$F$8</f>
        <v>0</v>
      </c>
      <c r="Q1425" s="53" t="n">
        <f aca="false">G1425*$G$8</f>
        <v>0</v>
      </c>
      <c r="R1425" s="53" t="n">
        <f aca="false">H1425*$H$8</f>
        <v>0</v>
      </c>
      <c r="S1425" s="53" t="n">
        <f aca="false">(N1425/100)*(I1425*$I$8)+(N1425/100)*(J1425*$J$8)</f>
        <v>374.4</v>
      </c>
      <c r="T1425" s="53" t="n">
        <f aca="false">(O1425/100)*(K1425*$K$8)</f>
        <v>0</v>
      </c>
      <c r="U1425" s="53" t="n">
        <f aca="false">(P1425/100)*(K1425*$K$8)+(P1425/100)*(L1425*$L$8)</f>
        <v>0</v>
      </c>
      <c r="V1425" s="53" t="n">
        <f aca="false">(Q1425/100)*(L1425*$L$8)</f>
        <v>0</v>
      </c>
      <c r="W1425" s="53" t="n">
        <f aca="false">(R1425/100)*(K1425*$K$8)+(R1425/100)*(L1425*$L$8)</f>
        <v>0</v>
      </c>
      <c r="X1425" s="53" t="n">
        <f aca="false">N1425+S1425</f>
        <v>582.4</v>
      </c>
      <c r="Y1425" s="53" t="n">
        <f aca="false">O1425+T1425</f>
        <v>0</v>
      </c>
      <c r="Z1425" s="53" t="n">
        <f aca="false">P1425+U1425</f>
        <v>0</v>
      </c>
      <c r="AA1425" s="53" t="n">
        <f aca="false">Q1425+V1425</f>
        <v>0</v>
      </c>
      <c r="AB1425" s="53" t="n">
        <f aca="false">R1425+W1425</f>
        <v>0</v>
      </c>
      <c r="AC1425" s="54" t="n">
        <f aca="false">ROUND(X1425+Y1425+Z1425+AA1425+AB1425,1)</f>
        <v>582.4</v>
      </c>
      <c r="AD1425" s="55" t="n">
        <f aca="false">(ROUND(AC1425-AC1420,1)/AC1420)</f>
        <v>0</v>
      </c>
      <c r="AE1425" s="46"/>
      <c r="AF1425" s="47"/>
      <c r="AH1425" s="3"/>
    </row>
    <row r="1426" customFormat="false" ht="15" hidden="false" customHeight="false" outlineLevel="0" collapsed="false">
      <c r="A1426" s="48" t="s">
        <v>34</v>
      </c>
      <c r="B1426" s="63"/>
      <c r="C1426" s="50" t="s">
        <v>10</v>
      </c>
      <c r="D1426" s="51" t="n">
        <v>80</v>
      </c>
      <c r="E1426" s="51" t="n">
        <v>160</v>
      </c>
      <c r="F1426" s="51" t="n">
        <v>0</v>
      </c>
      <c r="G1426" s="51" t="n">
        <v>0</v>
      </c>
      <c r="H1426" s="51" t="n">
        <v>0</v>
      </c>
      <c r="I1426" s="52" t="n">
        <v>70</v>
      </c>
      <c r="J1426" s="52" t="n">
        <v>20</v>
      </c>
      <c r="K1426" s="52" t="n">
        <v>95</v>
      </c>
      <c r="L1426" s="52" t="n">
        <v>0</v>
      </c>
      <c r="M1426" s="52" t="n">
        <v>0</v>
      </c>
      <c r="N1426" s="53" t="n">
        <f aca="false">D1426*$D$9</f>
        <v>100</v>
      </c>
      <c r="O1426" s="53" t="n">
        <f aca="false">E1426*$E$9</f>
        <v>200</v>
      </c>
      <c r="P1426" s="53" t="n">
        <f aca="false">F1426*$F$9</f>
        <v>0</v>
      </c>
      <c r="Q1426" s="53" t="n">
        <f aca="false">G1426*$G$9</f>
        <v>0</v>
      </c>
      <c r="R1426" s="53" t="n">
        <f aca="false">H1426*$H$9</f>
        <v>0</v>
      </c>
      <c r="S1426" s="53" t="n">
        <f aca="false">(N1426/100)*(I1426*$I$9)+(N1426/100)*(J1426*$J$9)</f>
        <v>90</v>
      </c>
      <c r="T1426" s="53" t="n">
        <f aca="false">(O1426/100)*(K1426*$K$9)</f>
        <v>266</v>
      </c>
      <c r="U1426" s="53" t="n">
        <f aca="false">(P1426/100)*(K1426*$K$9)+(P1426/100)*(L1426*$L$9)</f>
        <v>0</v>
      </c>
      <c r="V1426" s="53" t="n">
        <f aca="false">(Q1426/100)*(L1426*$L$9)</f>
        <v>0</v>
      </c>
      <c r="W1426" s="53" t="n">
        <f aca="false">(R1426/100)*(K1426*$K$9)+(R1426/100)*(L1426*$L$9)</f>
        <v>0</v>
      </c>
      <c r="X1426" s="53" t="n">
        <f aca="false">N1426+S1426</f>
        <v>190</v>
      </c>
      <c r="Y1426" s="53" t="n">
        <f aca="false">O1426+T1426</f>
        <v>466</v>
      </c>
      <c r="Z1426" s="53" t="n">
        <f aca="false">P1426+U1426</f>
        <v>0</v>
      </c>
      <c r="AA1426" s="53" t="n">
        <f aca="false">Q1426+V1426</f>
        <v>0</v>
      </c>
      <c r="AB1426" s="53" t="n">
        <f aca="false">R1426+W1426</f>
        <v>0</v>
      </c>
      <c r="AC1426" s="54" t="n">
        <f aca="false">ROUND(X1426+Y1426+Z1426+AA1426+AB1426,1)</f>
        <v>656</v>
      </c>
      <c r="AD1426" s="55" t="n">
        <f aca="false">(ROUND(AC1426-AC1420,1)/AC1420)</f>
        <v>0.126373626373626</v>
      </c>
      <c r="AE1426" s="46"/>
      <c r="AF1426" s="47"/>
      <c r="AH1426" s="3"/>
    </row>
    <row r="1427" customFormat="false" ht="15" hidden="false" customHeight="false" outlineLevel="0" collapsed="false">
      <c r="A1427" s="48" t="s">
        <v>35</v>
      </c>
      <c r="B1427" s="63"/>
      <c r="C1427" s="50" t="s">
        <v>11</v>
      </c>
      <c r="D1427" s="51" t="n">
        <v>80</v>
      </c>
      <c r="E1427" s="51" t="n">
        <v>0</v>
      </c>
      <c r="F1427" s="51" t="n">
        <v>160</v>
      </c>
      <c r="G1427" s="51" t="n">
        <v>0</v>
      </c>
      <c r="H1427" s="51" t="n">
        <v>0</v>
      </c>
      <c r="I1427" s="52" t="n">
        <v>70</v>
      </c>
      <c r="J1427" s="52" t="n">
        <v>20</v>
      </c>
      <c r="K1427" s="52" t="n">
        <v>47.5</v>
      </c>
      <c r="L1427" s="52" t="n">
        <v>47.5</v>
      </c>
      <c r="M1427" s="52" t="n">
        <v>0</v>
      </c>
      <c r="N1427" s="53" t="n">
        <f aca="false">D1427*$D$10</f>
        <v>100</v>
      </c>
      <c r="O1427" s="53" t="n">
        <f aca="false">E1427*$E$10</f>
        <v>0</v>
      </c>
      <c r="P1427" s="53" t="n">
        <f aca="false">F1427*$F$10</f>
        <v>200</v>
      </c>
      <c r="Q1427" s="53" t="n">
        <f aca="false">G1427*$G$10</f>
        <v>0</v>
      </c>
      <c r="R1427" s="53" t="n">
        <f aca="false">H1427*$H$10</f>
        <v>0</v>
      </c>
      <c r="S1427" s="53" t="n">
        <f aca="false">(N1427/100)*(I1427*$I$10)+(N1427/100)*(J1427*$J$10)</f>
        <v>90</v>
      </c>
      <c r="T1427" s="53" t="n">
        <f aca="false">(O1427/100)*(K1427*$J$10)</f>
        <v>0</v>
      </c>
      <c r="U1427" s="53" t="n">
        <f aca="false">(P1427/100)*(K1427*$K$10)+(P1427/100)*(L1427*$L$10)</f>
        <v>266</v>
      </c>
      <c r="V1427" s="53" t="n">
        <f aca="false">(Q1427/100)*(L1427*$L$10)</f>
        <v>0</v>
      </c>
      <c r="W1427" s="53" t="n">
        <f aca="false">(R1427/100)*(K1427*$K$10)+(R1427/100)*(L1427*$L$10)</f>
        <v>0</v>
      </c>
      <c r="X1427" s="53" t="n">
        <f aca="false">N1427+S1427</f>
        <v>190</v>
      </c>
      <c r="Y1427" s="53" t="n">
        <f aca="false">O1427+T1427</f>
        <v>0</v>
      </c>
      <c r="Z1427" s="53" t="n">
        <f aca="false">P1427+U1427</f>
        <v>466</v>
      </c>
      <c r="AA1427" s="53" t="n">
        <f aca="false">Q1427+V1427</f>
        <v>0</v>
      </c>
      <c r="AB1427" s="53" t="n">
        <f aca="false">R1427+W1427</f>
        <v>0</v>
      </c>
      <c r="AC1427" s="54" t="n">
        <f aca="false">ROUND(X1427+Y1427+Z1427+AA1427+AB1427,1)</f>
        <v>656</v>
      </c>
      <c r="AD1427" s="55" t="n">
        <f aca="false">(ROUND(AC1427-AC1420,1)/AC1420)</f>
        <v>0.126373626373626</v>
      </c>
      <c r="AE1427" s="46"/>
      <c r="AF1427" s="47"/>
      <c r="AH1427" s="3"/>
    </row>
    <row r="1428" customFormat="false" ht="15" hidden="false" customHeight="false" outlineLevel="0" collapsed="false">
      <c r="A1428" s="48" t="s">
        <v>36</v>
      </c>
      <c r="B1428" s="63"/>
      <c r="C1428" s="50" t="s">
        <v>12</v>
      </c>
      <c r="D1428" s="51" t="n">
        <v>80</v>
      </c>
      <c r="E1428" s="51" t="n">
        <v>0</v>
      </c>
      <c r="F1428" s="51" t="n">
        <v>0</v>
      </c>
      <c r="G1428" s="51" t="n">
        <v>160</v>
      </c>
      <c r="H1428" s="51" t="n">
        <v>0</v>
      </c>
      <c r="I1428" s="52" t="n">
        <v>70</v>
      </c>
      <c r="J1428" s="52" t="n">
        <v>20</v>
      </c>
      <c r="K1428" s="52" t="n">
        <v>0</v>
      </c>
      <c r="L1428" s="52" t="n">
        <v>95</v>
      </c>
      <c r="M1428" s="52" t="n">
        <v>0</v>
      </c>
      <c r="N1428" s="53" t="n">
        <f aca="false">D1428*$D$11</f>
        <v>100</v>
      </c>
      <c r="O1428" s="53" t="n">
        <f aca="false">E1428*$E$11</f>
        <v>0</v>
      </c>
      <c r="P1428" s="53" t="n">
        <f aca="false">F1428*$F$11</f>
        <v>0</v>
      </c>
      <c r="Q1428" s="53" t="n">
        <f aca="false">G1428*$G$11</f>
        <v>200</v>
      </c>
      <c r="R1428" s="53" t="n">
        <f aca="false">H1428*$H$11</f>
        <v>0</v>
      </c>
      <c r="S1428" s="53" t="n">
        <f aca="false">(N1428/100)*(I1428*$I$11)+(N1428/100)*(J1428*$J$11)</f>
        <v>90</v>
      </c>
      <c r="T1428" s="53" t="n">
        <f aca="false">(O1428/100)*(K1428*$K$11)</f>
        <v>0</v>
      </c>
      <c r="U1428" s="53" t="n">
        <f aca="false">(P1428/100)*(K1428*$K$11)+(P1428/100)*(L1428*$L$11)</f>
        <v>0</v>
      </c>
      <c r="V1428" s="53" t="n">
        <f aca="false">(Q1428/100)*(L1428*$L$11)</f>
        <v>266</v>
      </c>
      <c r="W1428" s="53" t="n">
        <f aca="false">(R1428/100)*(K1428*$K$11)+(R1428/100)*(L1428*$L$11)</f>
        <v>0</v>
      </c>
      <c r="X1428" s="53" t="n">
        <f aca="false">N1428+S1428</f>
        <v>190</v>
      </c>
      <c r="Y1428" s="53" t="n">
        <f aca="false">O1428+T1428</f>
        <v>0</v>
      </c>
      <c r="Z1428" s="53" t="n">
        <f aca="false">P1428+U1428</f>
        <v>0</v>
      </c>
      <c r="AA1428" s="53" t="n">
        <f aca="false">Q1428+V1428</f>
        <v>466</v>
      </c>
      <c r="AB1428" s="53" t="n">
        <f aca="false">R1428+W1428</f>
        <v>0</v>
      </c>
      <c r="AC1428" s="54" t="n">
        <f aca="false">ROUND(X1428+Y1428+Z1428+AA1428+AB1428,1)</f>
        <v>656</v>
      </c>
      <c r="AD1428" s="55" t="n">
        <f aca="false">(ROUND(AC1428-AC1420,1)/AC1420)</f>
        <v>0.126373626373626</v>
      </c>
      <c r="AE1428" s="46"/>
      <c r="AF1428" s="47"/>
      <c r="AH1428" s="3"/>
    </row>
    <row r="1429" customFormat="false" ht="15" hidden="false" customHeight="false" outlineLevel="0" collapsed="false">
      <c r="A1429" s="48" t="s">
        <v>37</v>
      </c>
      <c r="B1429" s="63"/>
      <c r="C1429" s="50" t="s">
        <v>13</v>
      </c>
      <c r="D1429" s="51" t="n">
        <v>80</v>
      </c>
      <c r="E1429" s="51" t="n">
        <v>0</v>
      </c>
      <c r="F1429" s="51" t="n">
        <v>0</v>
      </c>
      <c r="G1429" s="51" t="n">
        <v>0</v>
      </c>
      <c r="H1429" s="51" t="n">
        <v>160</v>
      </c>
      <c r="I1429" s="52" t="n">
        <v>70</v>
      </c>
      <c r="J1429" s="52" t="n">
        <v>20</v>
      </c>
      <c r="K1429" s="52" t="n">
        <v>47.5</v>
      </c>
      <c r="L1429" s="52" t="n">
        <v>47.5</v>
      </c>
      <c r="M1429" s="52" t="n">
        <v>0</v>
      </c>
      <c r="N1429" s="53" t="n">
        <f aca="false">D1429*$D$12</f>
        <v>100</v>
      </c>
      <c r="O1429" s="53" t="n">
        <f aca="false">E1429*$E$12</f>
        <v>0</v>
      </c>
      <c r="P1429" s="53" t="n">
        <f aca="false">F1429*$F$12</f>
        <v>0</v>
      </c>
      <c r="Q1429" s="53" t="n">
        <f aca="false">G1429*$G$12</f>
        <v>0</v>
      </c>
      <c r="R1429" s="53" t="n">
        <f aca="false">H1429*$H$12</f>
        <v>200</v>
      </c>
      <c r="S1429" s="53" t="n">
        <f aca="false">(N1429/100)*(I1429*$I$12)+(N1429/100)*(J1429*$J$12)</f>
        <v>90</v>
      </c>
      <c r="T1429" s="53" t="n">
        <f aca="false">(O1429/100)*(K1429*$K$12)</f>
        <v>0</v>
      </c>
      <c r="U1429" s="53" t="n">
        <f aca="false">(P1429/100)*(K1429*$K$12)+(P1429/100)*(L1429*$L$12)</f>
        <v>0</v>
      </c>
      <c r="V1429" s="53" t="n">
        <f aca="false">(Q1429/100)*(L1429*$L$12)</f>
        <v>0</v>
      </c>
      <c r="W1429" s="53" t="n">
        <f aca="false">(R1429/100)*(K1429*$K$12)+(R1429/100)*(L1429*$L$12)</f>
        <v>266</v>
      </c>
      <c r="X1429" s="53" t="n">
        <f aca="false">N1429+S1429</f>
        <v>190</v>
      </c>
      <c r="Y1429" s="53" t="n">
        <f aca="false">O1429+T1429</f>
        <v>0</v>
      </c>
      <c r="Z1429" s="53" t="n">
        <f aca="false">P1429+U1429</f>
        <v>0</v>
      </c>
      <c r="AA1429" s="53" t="n">
        <f aca="false">Q1429+V1429</f>
        <v>0</v>
      </c>
      <c r="AB1429" s="53" t="n">
        <f aca="false">R1429+W1429</f>
        <v>466</v>
      </c>
      <c r="AC1429" s="54" t="n">
        <f aca="false">ROUND(X1429+Y1429+Z1429+AA1429+AB1429,1)</f>
        <v>656</v>
      </c>
      <c r="AD1429" s="55" t="n">
        <f aca="false">(ROUND(AC1429-AC1420,1)/AC1420)</f>
        <v>0.126373626373626</v>
      </c>
      <c r="AE1429" s="46"/>
      <c r="AF1429" s="47"/>
      <c r="AH1429" s="3"/>
    </row>
    <row r="1430" customFormat="false" ht="15" hidden="false" customHeight="false" outlineLevel="0" collapsed="false">
      <c r="A1430" s="48" t="s">
        <v>38</v>
      </c>
      <c r="B1430" s="63"/>
      <c r="C1430" s="50" t="s">
        <v>14</v>
      </c>
      <c r="D1430" s="51" t="n">
        <v>160</v>
      </c>
      <c r="E1430" s="51" t="n">
        <v>0</v>
      </c>
      <c r="F1430" s="51" t="n">
        <v>0</v>
      </c>
      <c r="G1430" s="51" t="n">
        <v>0</v>
      </c>
      <c r="H1430" s="51" t="n">
        <v>0</v>
      </c>
      <c r="I1430" s="52" t="n">
        <v>70</v>
      </c>
      <c r="J1430" s="52" t="n">
        <v>20</v>
      </c>
      <c r="K1430" s="52" t="n">
        <v>0</v>
      </c>
      <c r="L1430" s="52" t="n">
        <v>0</v>
      </c>
      <c r="M1430" s="52" t="n">
        <v>75</v>
      </c>
      <c r="N1430" s="53" t="n">
        <f aca="false">D1430*$D$13</f>
        <v>200</v>
      </c>
      <c r="O1430" s="53" t="n">
        <f aca="false">E1430*$E$13</f>
        <v>0</v>
      </c>
      <c r="P1430" s="53" t="n">
        <f aca="false">F1430*$F$13</f>
        <v>0</v>
      </c>
      <c r="Q1430" s="53" t="n">
        <f aca="false">G1430*$G$13</f>
        <v>0</v>
      </c>
      <c r="R1430" s="53" t="n">
        <f aca="false">H1430*$H$13</f>
        <v>0</v>
      </c>
      <c r="S1430" s="53" t="n">
        <f aca="false">(N1430/100)*(I1430*$I$13)+(N1430/100)*(J1430*$J$13)+(N1430/100)*(M1430*$M$13)</f>
        <v>480</v>
      </c>
      <c r="T1430" s="53" t="n">
        <f aca="false">(O1430/100)*(K1430*$K$13)+(O1430/100)*(M1430*$M$13)</f>
        <v>0</v>
      </c>
      <c r="U1430" s="53" t="n">
        <f aca="false">(P1430/100)*(K1430*$K$13)+(P1430/100)*(L1430*$L$13)+(P1430/100)*(M1430*$M$13)</f>
        <v>0</v>
      </c>
      <c r="V1430" s="53" t="n">
        <f aca="false">(Q1430/100)*(L1430*$L$13)+(Q1430/100)*(M1430*$M$13)</f>
        <v>0</v>
      </c>
      <c r="W1430" s="53" t="n">
        <f aca="false">(R1430/100)*(K1430*$K$13)+(R1430/100)*(L1430*$L$13)+(R1430/100)*(M1430*$M$13)</f>
        <v>0</v>
      </c>
      <c r="X1430" s="53" t="n">
        <f aca="false">N1430+S1430</f>
        <v>680</v>
      </c>
      <c r="Y1430" s="53" t="n">
        <f aca="false">O1430+T1430</f>
        <v>0</v>
      </c>
      <c r="Z1430" s="53" t="n">
        <f aca="false">P1430+U1430</f>
        <v>0</v>
      </c>
      <c r="AA1430" s="53" t="n">
        <f aca="false">Q1430+V1430</f>
        <v>0</v>
      </c>
      <c r="AB1430" s="53" t="n">
        <f aca="false">R1430+W1430</f>
        <v>0</v>
      </c>
      <c r="AC1430" s="54" t="n">
        <f aca="false">ROUND(X1430+Y1430+Z1430+AA1430+AB1430,1)</f>
        <v>680</v>
      </c>
      <c r="AD1430" s="55" t="n">
        <f aca="false">(ROUND(AC1430-AC1420,1)/AC1420)</f>
        <v>0.167582417582418</v>
      </c>
      <c r="AE1430" s="46"/>
      <c r="AF1430" s="47"/>
      <c r="AH1430" s="3"/>
    </row>
    <row r="1431" customFormat="false" ht="15" hidden="false" customHeight="false" outlineLevel="0" collapsed="false">
      <c r="A1431" s="48" t="s">
        <v>39</v>
      </c>
      <c r="B1431" s="63"/>
      <c r="C1431" s="50" t="s">
        <v>15</v>
      </c>
      <c r="D1431" s="51" t="n">
        <v>160</v>
      </c>
      <c r="E1431" s="51" t="n">
        <v>0</v>
      </c>
      <c r="F1431" s="51" t="n">
        <v>0</v>
      </c>
      <c r="G1431" s="51" t="n">
        <v>0</v>
      </c>
      <c r="H1431" s="51" t="n">
        <v>0</v>
      </c>
      <c r="I1431" s="52" t="n">
        <v>70</v>
      </c>
      <c r="J1431" s="52" t="n">
        <v>20</v>
      </c>
      <c r="K1431" s="52" t="n">
        <v>75</v>
      </c>
      <c r="L1431" s="52" t="n">
        <v>0</v>
      </c>
      <c r="M1431" s="52" t="n">
        <v>0</v>
      </c>
      <c r="N1431" s="53" t="n">
        <f aca="false">D1431*$D$14</f>
        <v>200</v>
      </c>
      <c r="O1431" s="53" t="n">
        <f aca="false">E1431*$E$14</f>
        <v>0</v>
      </c>
      <c r="P1431" s="53" t="n">
        <f aca="false">F1431*$F$14</f>
        <v>0</v>
      </c>
      <c r="Q1431" s="53" t="n">
        <f aca="false">G1431*$G$14</f>
        <v>0</v>
      </c>
      <c r="R1431" s="53" t="n">
        <f aca="false">H1431*$H$14</f>
        <v>0</v>
      </c>
      <c r="S1431" s="53" t="n">
        <f aca="false">(N1431/100)*(I1431*$I$14)+(N1431/100)*(J1431*$J$14)+(N1431/100)*(K1431*$K$14)</f>
        <v>480</v>
      </c>
      <c r="T1431" s="53" t="n">
        <f aca="false">(O1431/100)*(K1431*$K$14)</f>
        <v>0</v>
      </c>
      <c r="U1431" s="53" t="n">
        <f aca="false">(P1431/100)*(K1431*$K$14)+(P1431/100)*(L1431*$L$14)</f>
        <v>0</v>
      </c>
      <c r="V1431" s="53" t="n">
        <f aca="false">(Q1431/100)*(L1431*$L$14)</f>
        <v>0</v>
      </c>
      <c r="W1431" s="53" t="n">
        <f aca="false">(R1431/100)*(K1431*$L$14)+(R1431/100)*(L1431*$M$14)</f>
        <v>0</v>
      </c>
      <c r="X1431" s="53" t="n">
        <f aca="false">N1431+S1431</f>
        <v>680</v>
      </c>
      <c r="Y1431" s="53" t="n">
        <f aca="false">O1431+T1431</f>
        <v>0</v>
      </c>
      <c r="Z1431" s="53" t="n">
        <f aca="false">P1431+U1431</f>
        <v>0</v>
      </c>
      <c r="AA1431" s="53" t="n">
        <f aca="false">Q1431+V1431</f>
        <v>0</v>
      </c>
      <c r="AB1431" s="53" t="n">
        <f aca="false">R1431+W1431</f>
        <v>0</v>
      </c>
      <c r="AC1431" s="54" t="n">
        <f aca="false">ROUND(X1431+Y1431+Z1431+AA1431+AB1431,1)</f>
        <v>680</v>
      </c>
      <c r="AD1431" s="55" t="n">
        <f aca="false">(ROUND(AC1431-AC1420,1)/AC1420)</f>
        <v>0.167582417582418</v>
      </c>
      <c r="AE1431" s="46"/>
      <c r="AF1431" s="47"/>
      <c r="AH1431" s="3"/>
    </row>
    <row r="1432" customFormat="false" ht="15" hidden="false" customHeight="false" outlineLevel="0" collapsed="false">
      <c r="A1432" s="48"/>
      <c r="B1432" s="63"/>
      <c r="C1432" s="50" t="s">
        <v>16</v>
      </c>
      <c r="D1432" s="51" t="n">
        <v>160</v>
      </c>
      <c r="E1432" s="51" t="n">
        <v>0</v>
      </c>
      <c r="F1432" s="51" t="n">
        <v>0</v>
      </c>
      <c r="G1432" s="51" t="n">
        <v>0</v>
      </c>
      <c r="H1432" s="51" t="n">
        <v>0</v>
      </c>
      <c r="I1432" s="52" t="n">
        <v>70</v>
      </c>
      <c r="J1432" s="52" t="n">
        <v>20</v>
      </c>
      <c r="K1432" s="52" t="n">
        <v>0</v>
      </c>
      <c r="L1432" s="52" t="n">
        <v>75</v>
      </c>
      <c r="M1432" s="52" t="n">
        <v>0</v>
      </c>
      <c r="N1432" s="53" t="n">
        <f aca="false">D1432*$D$15</f>
        <v>200</v>
      </c>
      <c r="O1432" s="53" t="n">
        <f aca="false">E1432*$E$15</f>
        <v>0</v>
      </c>
      <c r="P1432" s="53" t="n">
        <f aca="false">F1432*$F$15</f>
        <v>0</v>
      </c>
      <c r="Q1432" s="53" t="n">
        <f aca="false">G1432*$G$15</f>
        <v>0</v>
      </c>
      <c r="R1432" s="53" t="n">
        <f aca="false">H1432*$H$15</f>
        <v>0</v>
      </c>
      <c r="S1432" s="53" t="n">
        <f aca="false">(N1432/100)*(I1432*$I$15)+(N1432/100)*(J1432*$J$15)+(N1432/100)*(L1432*$L$15)</f>
        <v>480</v>
      </c>
      <c r="T1432" s="53" t="n">
        <f aca="false">(O1432/100)*(K1432*$K$15)</f>
        <v>0</v>
      </c>
      <c r="U1432" s="53" t="n">
        <f aca="false">(P1432/100)*(K1432*$K$15)+(P1432/100)*(L1432*$L$15)</f>
        <v>0</v>
      </c>
      <c r="V1432" s="53" t="n">
        <f aca="false">(Q1432/100)*(L1432*$L$15)</f>
        <v>0</v>
      </c>
      <c r="W1432" s="53" t="n">
        <f aca="false">(R1432/100)*(K1432*$K$15)+(R1432/100)*(L1432*$L$15)</f>
        <v>0</v>
      </c>
      <c r="X1432" s="53" t="n">
        <f aca="false">N1432+S1432</f>
        <v>680</v>
      </c>
      <c r="Y1432" s="53" t="n">
        <f aca="false">O1432+T1432</f>
        <v>0</v>
      </c>
      <c r="Z1432" s="53" t="n">
        <f aca="false">P1432+U1432</f>
        <v>0</v>
      </c>
      <c r="AA1432" s="53" t="n">
        <f aca="false">Q1432+V1432</f>
        <v>0</v>
      </c>
      <c r="AB1432" s="53" t="n">
        <f aca="false">R1432+W1432</f>
        <v>0</v>
      </c>
      <c r="AC1432" s="54" t="n">
        <f aca="false">ROUND(X1432+Y1432+Z1432+AA1432+AB1432,1)</f>
        <v>680</v>
      </c>
      <c r="AD1432" s="55" t="n">
        <f aca="false">(ROUND(AC1432-AC1420,1)/AC1420)</f>
        <v>0.167582417582418</v>
      </c>
      <c r="AE1432" s="46"/>
      <c r="AF1432" s="47"/>
      <c r="AH1432" s="3"/>
    </row>
    <row r="1433" customFormat="false" ht="15" hidden="false" customHeight="false" outlineLevel="0" collapsed="false">
      <c r="A1433" s="48"/>
      <c r="B1433" s="63"/>
      <c r="C1433" s="50" t="s">
        <v>17</v>
      </c>
      <c r="D1433" s="51" t="n">
        <v>160</v>
      </c>
      <c r="E1433" s="51" t="n">
        <v>0</v>
      </c>
      <c r="F1433" s="51" t="n">
        <v>0</v>
      </c>
      <c r="G1433" s="51" t="n">
        <v>0</v>
      </c>
      <c r="H1433" s="51" t="n">
        <v>0</v>
      </c>
      <c r="I1433" s="52" t="n">
        <v>70</v>
      </c>
      <c r="J1433" s="52" t="n">
        <v>60</v>
      </c>
      <c r="K1433" s="52" t="n">
        <v>0</v>
      </c>
      <c r="L1433" s="52" t="n">
        <v>0</v>
      </c>
      <c r="M1433" s="52" t="n">
        <v>0</v>
      </c>
      <c r="N1433" s="53" t="n">
        <f aca="false">D1433*$D$16</f>
        <v>200</v>
      </c>
      <c r="O1433" s="53" t="n">
        <f aca="false">E1433*$E$16</f>
        <v>0</v>
      </c>
      <c r="P1433" s="53" t="n">
        <f aca="false">F1433*$F$16</f>
        <v>0</v>
      </c>
      <c r="Q1433" s="53" t="n">
        <f aca="false">G1433*$G$16</f>
        <v>0</v>
      </c>
      <c r="R1433" s="53" t="n">
        <f aca="false">H1433*$H$16</f>
        <v>0</v>
      </c>
      <c r="S1433" s="53" t="n">
        <f aca="false">(N1433/100)*(I1433*$I$16)+(N1433/100)*(J1433*$J$16)</f>
        <v>440</v>
      </c>
      <c r="T1433" s="53" t="n">
        <f aca="false">(O1433/100)*(K1433*$K$16)</f>
        <v>0</v>
      </c>
      <c r="U1433" s="53" t="n">
        <f aca="false">(P1433/100)*(K1433*$K$16)+(P1433/100)*(L1433*$L$16)</f>
        <v>0</v>
      </c>
      <c r="V1433" s="53" t="n">
        <f aca="false">(Q1433/100)*(L1433*$L$16)</f>
        <v>0</v>
      </c>
      <c r="W1433" s="53" t="n">
        <f aca="false">(R1433/100)*(K1433*$K$16)+(R1433/100)*(L1433*$L$16)</f>
        <v>0</v>
      </c>
      <c r="X1433" s="53" t="n">
        <f aca="false">N1433+S1433</f>
        <v>640</v>
      </c>
      <c r="Y1433" s="53" t="n">
        <f aca="false">O1433+T1433</f>
        <v>0</v>
      </c>
      <c r="Z1433" s="53" t="n">
        <f aca="false">P1433+U1433</f>
        <v>0</v>
      </c>
      <c r="AA1433" s="53" t="n">
        <f aca="false">Q1433+V1433</f>
        <v>0</v>
      </c>
      <c r="AB1433" s="53" t="n">
        <f aca="false">R1433+W1433</f>
        <v>0</v>
      </c>
      <c r="AC1433" s="54" t="n">
        <f aca="false">ROUND(X1433+Y1433+Z1433+AA1433+AB1433,1)</f>
        <v>640</v>
      </c>
      <c r="AD1433" s="55" t="n">
        <f aca="false">(ROUND(AC1433-AC1420,1)/AC1420)</f>
        <v>0.0989010989010989</v>
      </c>
      <c r="AE1433" s="46"/>
      <c r="AF1433" s="47"/>
      <c r="AH1433" s="3"/>
    </row>
    <row r="1434" customFormat="false" ht="15" hidden="false" customHeight="false" outlineLevel="0" collapsed="false">
      <c r="A1434" s="48"/>
      <c r="B1434" s="63"/>
      <c r="C1434" s="50" t="s">
        <v>18</v>
      </c>
      <c r="D1434" s="51" t="n">
        <v>160</v>
      </c>
      <c r="E1434" s="51" t="n">
        <v>0</v>
      </c>
      <c r="F1434" s="51" t="n">
        <v>0</v>
      </c>
      <c r="G1434" s="51" t="n">
        <v>0</v>
      </c>
      <c r="H1434" s="51" t="n">
        <v>0</v>
      </c>
      <c r="I1434" s="52" t="n">
        <v>100</v>
      </c>
      <c r="J1434" s="52" t="n">
        <v>20</v>
      </c>
      <c r="K1434" s="52" t="n">
        <v>0</v>
      </c>
      <c r="L1434" s="52" t="n">
        <v>0</v>
      </c>
      <c r="M1434" s="52" t="n">
        <v>0</v>
      </c>
      <c r="N1434" s="53" t="n">
        <f aca="false">D1434*$D$17</f>
        <v>200</v>
      </c>
      <c r="O1434" s="53" t="n">
        <f aca="false">E1434*$E$17</f>
        <v>0</v>
      </c>
      <c r="P1434" s="53" t="n">
        <f aca="false">F1434*$F$17</f>
        <v>0</v>
      </c>
      <c r="Q1434" s="53" t="n">
        <f aca="false">G1434*$G$17</f>
        <v>0</v>
      </c>
      <c r="R1434" s="53" t="n">
        <f aca="false">H1434*$H$17</f>
        <v>0</v>
      </c>
      <c r="S1434" s="53" t="n">
        <f aca="false">(N1434/100)*(I1434*$I$17)+(N1434/100)*(J1434*$J$17)</f>
        <v>540</v>
      </c>
      <c r="T1434" s="53" t="n">
        <f aca="false">(O1434/100)*(K1434*$K$17)</f>
        <v>0</v>
      </c>
      <c r="U1434" s="53" t="n">
        <f aca="false">(P1434/100)*(K1434*$K$17)+(P1434/100)*(L1434*$L$17)</f>
        <v>0</v>
      </c>
      <c r="V1434" s="53" t="n">
        <f aca="false">(Q1434/100)*(L1434*$L$17)</f>
        <v>0</v>
      </c>
      <c r="W1434" s="53" t="n">
        <f aca="false">(R1434/100)*(K1434*$K$17)+(R1434/100)*(L1434*$L$17)</f>
        <v>0</v>
      </c>
      <c r="X1434" s="53" t="n">
        <f aca="false">N1434+S1434</f>
        <v>740</v>
      </c>
      <c r="Y1434" s="53" t="n">
        <f aca="false">O1434+T1434</f>
        <v>0</v>
      </c>
      <c r="Z1434" s="53" t="n">
        <f aca="false">P1434+U1434</f>
        <v>0</v>
      </c>
      <c r="AA1434" s="53" t="n">
        <f aca="false">Q1434+V1434</f>
        <v>0</v>
      </c>
      <c r="AB1434" s="53" t="n">
        <f aca="false">R1434+W1434</f>
        <v>0</v>
      </c>
      <c r="AC1434" s="54" t="n">
        <f aca="false">ROUND(X1434+Y1434+Z1434+AA1434+AB1434,1)</f>
        <v>740</v>
      </c>
      <c r="AD1434" s="55" t="n">
        <f aca="false">(ROUND(AC1434-AC1420,1)/AC1420)</f>
        <v>0.270604395604396</v>
      </c>
      <c r="AE1434" s="46" t="s">
        <v>28</v>
      </c>
      <c r="AF1434" s="47"/>
      <c r="AH1434" s="3"/>
    </row>
    <row r="1435" customFormat="false" ht="15" hidden="false" customHeight="false" outlineLevel="0" collapsed="false">
      <c r="A1435" s="56" t="s">
        <v>19</v>
      </c>
      <c r="B1435" s="60" t="s">
        <v>141</v>
      </c>
      <c r="C1435" s="40" t="s">
        <v>50</v>
      </c>
      <c r="D1435" s="41" t="n">
        <v>140</v>
      </c>
      <c r="E1435" s="41" t="n">
        <v>0</v>
      </c>
      <c r="F1435" s="41" t="n">
        <v>0</v>
      </c>
      <c r="G1435" s="41" t="n">
        <v>0</v>
      </c>
      <c r="H1435" s="41" t="n">
        <v>0</v>
      </c>
      <c r="I1435" s="42" t="n">
        <v>40</v>
      </c>
      <c r="J1435" s="42" t="n">
        <v>20</v>
      </c>
      <c r="K1435" s="42" t="n">
        <v>0</v>
      </c>
      <c r="L1435" s="42" t="n">
        <v>0</v>
      </c>
      <c r="M1435" s="42" t="n">
        <v>50</v>
      </c>
      <c r="N1435" s="53" t="n">
        <f aca="false">D1435*$D$3</f>
        <v>182</v>
      </c>
      <c r="O1435" s="53" t="n">
        <f aca="false">E1435*$E$3</f>
        <v>0</v>
      </c>
      <c r="P1435" s="53" t="n">
        <f aca="false">F1435*$F$3</f>
        <v>0</v>
      </c>
      <c r="Q1435" s="53" t="n">
        <f aca="false">G1435*$G$3</f>
        <v>0</v>
      </c>
      <c r="R1435" s="53" t="n">
        <f aca="false">H1435*$H$3</f>
        <v>0</v>
      </c>
      <c r="S1435" s="53" t="n">
        <f aca="false">(N1435/100)*(I1435*$I$3)+(N1435/100)*(J1435*$J$3)+(N1435/100)*(M1435*$M$3)</f>
        <v>400.4</v>
      </c>
      <c r="T1435" s="53" t="n">
        <f aca="false">(O1435/100)*(K1435*$K$3)+(O1435/100)*(M1435*$M$3)</f>
        <v>0</v>
      </c>
      <c r="U1435" s="53" t="n">
        <f aca="false">(P1435/100)*(K1435*$K$3)+(P1435/100)*(L1435*$L$3)+(P1435/100)*(M1435*$M$3)</f>
        <v>0</v>
      </c>
      <c r="V1435" s="53" t="n">
        <f aca="false">(Q1435/100)*(L1435*$L$3)+(Q1435/100)*(M1435*$M$3)</f>
        <v>0</v>
      </c>
      <c r="W1435" s="53" t="n">
        <f aca="false">(R1435/100)*(K1435*$K$3)+(R1435/100)*(L1435*$L$3)+(R1435/100)*(M1435*$M$3)</f>
        <v>0</v>
      </c>
      <c r="X1435" s="53" t="n">
        <f aca="false">N1435+S1435</f>
        <v>582.4</v>
      </c>
      <c r="Y1435" s="53" t="n">
        <f aca="false">O1435+T1435</f>
        <v>0</v>
      </c>
      <c r="Z1435" s="53" t="n">
        <f aca="false">P1435+U1435</f>
        <v>0</v>
      </c>
      <c r="AA1435" s="53" t="n">
        <f aca="false">Q1435+V1435</f>
        <v>0</v>
      </c>
      <c r="AB1435" s="53" t="n">
        <f aca="false">R1435+W1435</f>
        <v>0</v>
      </c>
      <c r="AC1435" s="44" t="n">
        <f aca="false">ROUND(X1435+Y1435+Z1435+AA1435+AB1435,1)</f>
        <v>582.4</v>
      </c>
      <c r="AD1435" s="45" t="s">
        <v>14</v>
      </c>
      <c r="AE1435" s="46"/>
      <c r="AF1435" s="47"/>
      <c r="AH1435" s="3"/>
    </row>
    <row r="1436" customFormat="false" ht="15" hidden="false" customHeight="false" outlineLevel="0" collapsed="false">
      <c r="A1436" s="48" t="s">
        <v>29</v>
      </c>
      <c r="B1436" s="61" t="n">
        <v>24</v>
      </c>
      <c r="C1436" s="50" t="s">
        <v>5</v>
      </c>
      <c r="D1436" s="51" t="n">
        <v>140</v>
      </c>
      <c r="E1436" s="51" t="n">
        <v>0</v>
      </c>
      <c r="F1436" s="51" t="n">
        <v>0</v>
      </c>
      <c r="G1436" s="51" t="n">
        <v>0</v>
      </c>
      <c r="H1436" s="51" t="n">
        <v>0</v>
      </c>
      <c r="I1436" s="52" t="n">
        <v>50</v>
      </c>
      <c r="J1436" s="52" t="n">
        <v>40</v>
      </c>
      <c r="K1436" s="52" t="n">
        <v>0</v>
      </c>
      <c r="L1436" s="52" t="n">
        <v>0</v>
      </c>
      <c r="M1436" s="52" t="n">
        <v>50</v>
      </c>
      <c r="N1436" s="53" t="n">
        <f aca="false">D1436*$D$4</f>
        <v>175</v>
      </c>
      <c r="O1436" s="53" t="n">
        <f aca="false">E1436*$E$4</f>
        <v>0</v>
      </c>
      <c r="P1436" s="53" t="n">
        <f aca="false">F1436*$F$4</f>
        <v>0</v>
      </c>
      <c r="Q1436" s="53" t="n">
        <f aca="false">G1436*$G$4</f>
        <v>0</v>
      </c>
      <c r="R1436" s="53" t="n">
        <f aca="false">H1436*$H$4</f>
        <v>0</v>
      </c>
      <c r="S1436" s="53" t="n">
        <f aca="false">(N1436/100)*(I1436*$I$4)+(N1436/100)*(J1436*$J$4)+(N1436/100)*(M1436*$M$4)</f>
        <v>490</v>
      </c>
      <c r="T1436" s="53" t="n">
        <f aca="false">(O1436/100)*(K1436*$K$4)</f>
        <v>0</v>
      </c>
      <c r="U1436" s="53" t="n">
        <f aca="false">(P1436/100)*(K1436*$K$4)+(P1436/100)*(L1436*$L$4)</f>
        <v>0</v>
      </c>
      <c r="V1436" s="53" t="n">
        <f aca="false">(Q1436/100)*(L1436*$L$4)</f>
        <v>0</v>
      </c>
      <c r="W1436" s="53" t="n">
        <f aca="false">(R1436/100)*(K1436*$K$4)+(R1436/100)*(L1436*$L$4)</f>
        <v>0</v>
      </c>
      <c r="X1436" s="53" t="n">
        <f aca="false">N1436+S1436</f>
        <v>665</v>
      </c>
      <c r="Y1436" s="53" t="n">
        <f aca="false">O1436+T1436</f>
        <v>0</v>
      </c>
      <c r="Z1436" s="53" t="n">
        <f aca="false">P1436+U1436</f>
        <v>0</v>
      </c>
      <c r="AA1436" s="53" t="n">
        <f aca="false">Q1436+V1436</f>
        <v>0</v>
      </c>
      <c r="AB1436" s="53" t="n">
        <f aca="false">R1436+W1436</f>
        <v>0</v>
      </c>
      <c r="AC1436" s="54" t="n">
        <f aca="false">ROUND(X1436+Y1436+Z1436+AA1436+AB1436,1)</f>
        <v>665</v>
      </c>
      <c r="AD1436" s="55" t="n">
        <f aca="false">(ROUND(AC1436-AC1435,1)/AC1435)</f>
        <v>0.141826923076923</v>
      </c>
      <c r="AE1436" s="46"/>
      <c r="AF1436" s="47"/>
      <c r="AH1436" s="3"/>
    </row>
    <row r="1437" customFormat="false" ht="15" hidden="false" customHeight="false" outlineLevel="0" collapsed="false">
      <c r="A1437" s="48" t="s">
        <v>30</v>
      </c>
      <c r="B1437" s="61" t="n">
        <v>10</v>
      </c>
      <c r="C1437" s="50" t="s">
        <v>6</v>
      </c>
      <c r="D1437" s="51" t="n">
        <v>140</v>
      </c>
      <c r="E1437" s="51" t="n">
        <v>0</v>
      </c>
      <c r="F1437" s="51" t="n">
        <v>0</v>
      </c>
      <c r="G1437" s="51" t="n">
        <v>0</v>
      </c>
      <c r="H1437" s="51" t="n">
        <v>0</v>
      </c>
      <c r="I1437" s="52" t="n">
        <v>40</v>
      </c>
      <c r="J1437" s="52" t="n">
        <v>20</v>
      </c>
      <c r="K1437" s="52" t="n">
        <v>0</v>
      </c>
      <c r="L1437" s="52" t="n">
        <v>0</v>
      </c>
      <c r="M1437" s="52" t="n">
        <v>50</v>
      </c>
      <c r="N1437" s="53" t="n">
        <f aca="false">D1437*$D$5</f>
        <v>182</v>
      </c>
      <c r="O1437" s="53" t="n">
        <f aca="false">E1437*$E$5</f>
        <v>0</v>
      </c>
      <c r="P1437" s="53" t="n">
        <f aca="false">F1437*$F$5</f>
        <v>0</v>
      </c>
      <c r="Q1437" s="53" t="n">
        <f aca="false">G1437*$G$5</f>
        <v>0</v>
      </c>
      <c r="R1437" s="53" t="n">
        <f aca="false">H1437*$H$5</f>
        <v>0</v>
      </c>
      <c r="S1437" s="53" t="n">
        <f aca="false">(N1437/100)*(I1437*$I$5)+(N1437/100)*(J1437*$J$5)+(N1437/100)*(M1437*$M$5)</f>
        <v>400.4</v>
      </c>
      <c r="T1437" s="53" t="n">
        <f aca="false">(O1437/100)*(K1437*$K$5)</f>
        <v>0</v>
      </c>
      <c r="U1437" s="53" t="n">
        <f aca="false">(P1437/100)*(K1437*$K$5)+(P1437/100)*(L1437*$L$5)</f>
        <v>0</v>
      </c>
      <c r="V1437" s="53" t="n">
        <f aca="false">(Q1437/100)*(L1437*$L$5)</f>
        <v>0</v>
      </c>
      <c r="W1437" s="53" t="n">
        <f aca="false">(R1437/100)*(K1437*$K$5)+(R1437/100)*(L1437*$L$5)</f>
        <v>0</v>
      </c>
      <c r="X1437" s="53" t="n">
        <f aca="false">N1437+S1437</f>
        <v>582.4</v>
      </c>
      <c r="Y1437" s="53" t="n">
        <f aca="false">O1437+T1437</f>
        <v>0</v>
      </c>
      <c r="Z1437" s="53" t="n">
        <f aca="false">P1437+U1437</f>
        <v>0</v>
      </c>
      <c r="AA1437" s="53" t="n">
        <f aca="false">Q1437+V1437</f>
        <v>0</v>
      </c>
      <c r="AB1437" s="53" t="n">
        <f aca="false">R1437+W1437</f>
        <v>0</v>
      </c>
      <c r="AC1437" s="54" t="n">
        <f aca="false">ROUND(X1437+Y1437+Z1437+AA1437+AB1437,1)</f>
        <v>582.4</v>
      </c>
      <c r="AD1437" s="55" t="n">
        <f aca="false">(ROUND(AC1437-AC1435,1)/AC1435)</f>
        <v>0</v>
      </c>
      <c r="AE1437" s="46"/>
      <c r="AF1437" s="47"/>
      <c r="AH1437" s="3"/>
    </row>
    <row r="1438" customFormat="false" ht="15" hidden="false" customHeight="false" outlineLevel="0" collapsed="false">
      <c r="A1438" s="48" t="s">
        <v>31</v>
      </c>
      <c r="B1438" s="61" t="n">
        <v>0</v>
      </c>
      <c r="C1438" s="50" t="s">
        <v>7</v>
      </c>
      <c r="D1438" s="51" t="n">
        <v>140</v>
      </c>
      <c r="E1438" s="51" t="n">
        <v>0</v>
      </c>
      <c r="F1438" s="51" t="n">
        <v>0</v>
      </c>
      <c r="G1438" s="51" t="n">
        <v>0</v>
      </c>
      <c r="H1438" s="51" t="n">
        <v>0</v>
      </c>
      <c r="I1438" s="52" t="n">
        <v>40</v>
      </c>
      <c r="J1438" s="52" t="n">
        <v>20</v>
      </c>
      <c r="K1438" s="52" t="n">
        <v>0</v>
      </c>
      <c r="L1438" s="52" t="n">
        <v>0</v>
      </c>
      <c r="M1438" s="52" t="n">
        <v>50</v>
      </c>
      <c r="N1438" s="53" t="n">
        <f aca="false">D1438*$D$6</f>
        <v>182</v>
      </c>
      <c r="O1438" s="53" t="n">
        <f aca="false">E1438*$E$6</f>
        <v>0</v>
      </c>
      <c r="P1438" s="53" t="n">
        <f aca="false">F1438*$F$6</f>
        <v>0</v>
      </c>
      <c r="Q1438" s="53" t="n">
        <f aca="false">G1438*$G$6</f>
        <v>0</v>
      </c>
      <c r="R1438" s="53" t="n">
        <f aca="false">H1438*$H$6</f>
        <v>0</v>
      </c>
      <c r="S1438" s="53" t="n">
        <f aca="false">(N1438/100)*(I1438*$I$6)+(N1438/100)*(J1438*$J$6)+(N1438/100)*(M1438*$M$6)</f>
        <v>400.4</v>
      </c>
      <c r="T1438" s="53" t="n">
        <f aca="false">(O1438/100)*(K1438*$K$6)</f>
        <v>0</v>
      </c>
      <c r="U1438" s="53" t="n">
        <f aca="false">(P1438/100)*(K1438*$K$6)+(P1438/100)*(L1438*$L$6)</f>
        <v>0</v>
      </c>
      <c r="V1438" s="53" t="n">
        <f aca="false">(Q1438/100)*(L1438*$L$6)</f>
        <v>0</v>
      </c>
      <c r="W1438" s="53" t="n">
        <f aca="false">(R1438/100)*(K1438*$K$6)+(R1438/100)*(L1438*$L$6)</f>
        <v>0</v>
      </c>
      <c r="X1438" s="53" t="n">
        <f aca="false">N1438+S1438</f>
        <v>582.4</v>
      </c>
      <c r="Y1438" s="53" t="n">
        <f aca="false">O1438+T1438</f>
        <v>0</v>
      </c>
      <c r="Z1438" s="53" t="n">
        <f aca="false">P1438+U1438</f>
        <v>0</v>
      </c>
      <c r="AA1438" s="53" t="n">
        <f aca="false">Q1438+V1438</f>
        <v>0</v>
      </c>
      <c r="AB1438" s="53" t="n">
        <f aca="false">R1438+W1438</f>
        <v>0</v>
      </c>
      <c r="AC1438" s="54" t="n">
        <f aca="false">ROUND(X1438+Y1438+Z1438+AA1438+AB1438,1)</f>
        <v>582.4</v>
      </c>
      <c r="AD1438" s="55" t="n">
        <f aca="false">(ROUND(AC1438-AC1435,1)/AC1435)</f>
        <v>0</v>
      </c>
      <c r="AE1438" s="46"/>
      <c r="AF1438" s="47"/>
      <c r="AH1438" s="3"/>
    </row>
    <row r="1439" customFormat="false" ht="15" hidden="false" customHeight="false" outlineLevel="0" collapsed="false">
      <c r="A1439" s="48" t="s">
        <v>32</v>
      </c>
      <c r="B1439" s="61" t="n">
        <v>0</v>
      </c>
      <c r="C1439" s="50" t="s">
        <v>8</v>
      </c>
      <c r="D1439" s="51" t="n">
        <v>140</v>
      </c>
      <c r="E1439" s="51" t="n">
        <v>0</v>
      </c>
      <c r="F1439" s="51" t="n">
        <v>0</v>
      </c>
      <c r="G1439" s="51" t="n">
        <v>0</v>
      </c>
      <c r="H1439" s="51" t="n">
        <v>0</v>
      </c>
      <c r="I1439" s="52" t="n">
        <v>40</v>
      </c>
      <c r="J1439" s="52" t="n">
        <v>20</v>
      </c>
      <c r="K1439" s="52" t="n">
        <v>0</v>
      </c>
      <c r="L1439" s="52" t="n">
        <v>0</v>
      </c>
      <c r="M1439" s="52" t="n">
        <v>50</v>
      </c>
      <c r="N1439" s="53" t="n">
        <f aca="false">D1439*$D$7</f>
        <v>182</v>
      </c>
      <c r="O1439" s="53" t="n">
        <f aca="false">E1439*$E$7</f>
        <v>0</v>
      </c>
      <c r="P1439" s="53" t="n">
        <f aca="false">F1439*$F$7</f>
        <v>0</v>
      </c>
      <c r="Q1439" s="53" t="n">
        <f aca="false">G1439*$G$7</f>
        <v>0</v>
      </c>
      <c r="R1439" s="53" t="n">
        <f aca="false">H1439*$H$7</f>
        <v>0</v>
      </c>
      <c r="S1439" s="53" t="n">
        <f aca="false">(N1439/100)*(I1439*$I$7)+(N1439/100)*(J1439*$J$7)+(N1439/100)*(M1439*$M$7)</f>
        <v>400.4</v>
      </c>
      <c r="T1439" s="53" t="n">
        <f aca="false">(O1439/100)*(K1439*$K$7)</f>
        <v>0</v>
      </c>
      <c r="U1439" s="53" t="n">
        <f aca="false">(P1439/100)*(K1439*$K$7)+(P1439/100)*(L1439*$L$7)</f>
        <v>0</v>
      </c>
      <c r="V1439" s="53" t="n">
        <f aca="false">(Q1439/100)*(L1439*$L$7)</f>
        <v>0</v>
      </c>
      <c r="W1439" s="53" t="n">
        <f aca="false">(R1439/100)*(K1439*$K$7)+(R1439/100)*(L1439*$L$7)</f>
        <v>0</v>
      </c>
      <c r="X1439" s="53" t="n">
        <f aca="false">N1439+S1439</f>
        <v>582.4</v>
      </c>
      <c r="Y1439" s="53" t="n">
        <f aca="false">O1439+T1439</f>
        <v>0</v>
      </c>
      <c r="Z1439" s="53" t="n">
        <f aca="false">P1439+U1439</f>
        <v>0</v>
      </c>
      <c r="AA1439" s="53" t="n">
        <f aca="false">Q1439+V1439</f>
        <v>0</v>
      </c>
      <c r="AB1439" s="53" t="n">
        <f aca="false">R1439+W1439</f>
        <v>0</v>
      </c>
      <c r="AC1439" s="54" t="n">
        <f aca="false">ROUND(X1439+Y1439+Z1439+AA1439+AB1439,1)</f>
        <v>582.4</v>
      </c>
      <c r="AD1439" s="55" t="n">
        <f aca="false">(ROUND(AC1439-AC1435,1)/AC1435)</f>
        <v>0</v>
      </c>
      <c r="AE1439" s="46"/>
      <c r="AF1439" s="47"/>
      <c r="AH1439" s="3"/>
    </row>
    <row r="1440" customFormat="false" ht="15" hidden="false" customHeight="false" outlineLevel="0" collapsed="false">
      <c r="A1440" s="48" t="s">
        <v>33</v>
      </c>
      <c r="B1440" s="61"/>
      <c r="C1440" s="50" t="s">
        <v>9</v>
      </c>
      <c r="D1440" s="51" t="n">
        <v>140</v>
      </c>
      <c r="E1440" s="51" t="n">
        <v>0</v>
      </c>
      <c r="F1440" s="51" t="n">
        <v>0</v>
      </c>
      <c r="G1440" s="51" t="n">
        <v>0</v>
      </c>
      <c r="H1440" s="51" t="n">
        <v>0</v>
      </c>
      <c r="I1440" s="52" t="n">
        <v>40</v>
      </c>
      <c r="J1440" s="52" t="n">
        <v>20</v>
      </c>
      <c r="K1440" s="52" t="n">
        <v>0</v>
      </c>
      <c r="L1440" s="52" t="n">
        <v>0</v>
      </c>
      <c r="M1440" s="52" t="n">
        <v>50</v>
      </c>
      <c r="N1440" s="53" t="n">
        <f aca="false">D1440*$D$8</f>
        <v>182</v>
      </c>
      <c r="O1440" s="53" t="n">
        <f aca="false">E1440*$E$8</f>
        <v>0</v>
      </c>
      <c r="P1440" s="53" t="n">
        <f aca="false">F1440*$F$8</f>
        <v>0</v>
      </c>
      <c r="Q1440" s="53" t="n">
        <f aca="false">G1440*$G$8</f>
        <v>0</v>
      </c>
      <c r="R1440" s="53" t="n">
        <f aca="false">H1440*$H$8</f>
        <v>0</v>
      </c>
      <c r="S1440" s="53" t="n">
        <f aca="false">(N1440/100)*(I1440*$I$8)+(N1440/100)*(J1440*$J$8)+(N1440/100)*(M1440*$M$8)</f>
        <v>400.4</v>
      </c>
      <c r="T1440" s="53" t="n">
        <f aca="false">(O1440/100)*(K1440*$K$8)</f>
        <v>0</v>
      </c>
      <c r="U1440" s="53" t="n">
        <f aca="false">(P1440/100)*(K1440*$K$8)+(P1440/100)*(L1440*$L$8)</f>
        <v>0</v>
      </c>
      <c r="V1440" s="53" t="n">
        <f aca="false">(Q1440/100)*(L1440*$L$8)</f>
        <v>0</v>
      </c>
      <c r="W1440" s="53" t="n">
        <f aca="false">(R1440/100)*(K1440*$K$8)+(R1440/100)*(L1440*$L$8)</f>
        <v>0</v>
      </c>
      <c r="X1440" s="53" t="n">
        <f aca="false">N1440+S1440</f>
        <v>582.4</v>
      </c>
      <c r="Y1440" s="53" t="n">
        <f aca="false">O1440+T1440</f>
        <v>0</v>
      </c>
      <c r="Z1440" s="53" t="n">
        <f aca="false">P1440+U1440</f>
        <v>0</v>
      </c>
      <c r="AA1440" s="53" t="n">
        <f aca="false">Q1440+V1440</f>
        <v>0</v>
      </c>
      <c r="AB1440" s="53" t="n">
        <f aca="false">R1440+W1440</f>
        <v>0</v>
      </c>
      <c r="AC1440" s="54" t="n">
        <f aca="false">ROUND(X1440+Y1440+Z1440+AA1440+AB1440,1)</f>
        <v>582.4</v>
      </c>
      <c r="AD1440" s="55" t="n">
        <f aca="false">(ROUND(AC1440-AC1435,1)/AC1435)</f>
        <v>0</v>
      </c>
      <c r="AE1440" s="46"/>
      <c r="AF1440" s="47"/>
      <c r="AH1440" s="3"/>
    </row>
    <row r="1441" customFormat="false" ht="15" hidden="false" customHeight="false" outlineLevel="0" collapsed="false">
      <c r="A1441" s="48" t="s">
        <v>34</v>
      </c>
      <c r="B1441" s="61"/>
      <c r="C1441" s="50" t="s">
        <v>10</v>
      </c>
      <c r="D1441" s="51" t="n">
        <v>70</v>
      </c>
      <c r="E1441" s="51" t="n">
        <v>140</v>
      </c>
      <c r="F1441" s="51" t="n">
        <v>0</v>
      </c>
      <c r="G1441" s="51" t="n">
        <v>0</v>
      </c>
      <c r="H1441" s="51" t="n">
        <v>0</v>
      </c>
      <c r="I1441" s="52" t="n">
        <v>40</v>
      </c>
      <c r="J1441" s="52" t="n">
        <v>20</v>
      </c>
      <c r="K1441" s="52" t="n">
        <v>100</v>
      </c>
      <c r="L1441" s="52" t="n">
        <v>0</v>
      </c>
      <c r="M1441" s="52" t="n">
        <v>50</v>
      </c>
      <c r="N1441" s="53" t="n">
        <f aca="false">D1441*$D$9</f>
        <v>87.5</v>
      </c>
      <c r="O1441" s="53" t="n">
        <f aca="false">E1441*$E$9</f>
        <v>175</v>
      </c>
      <c r="P1441" s="53" t="n">
        <f aca="false">F1441*$F$9</f>
        <v>0</v>
      </c>
      <c r="Q1441" s="53" t="n">
        <f aca="false">G1441*$G$9</f>
        <v>0</v>
      </c>
      <c r="R1441" s="53" t="n">
        <f aca="false">H1441*$H$9</f>
        <v>0</v>
      </c>
      <c r="S1441" s="53" t="n">
        <f aca="false">(N1441/100)*(I1441*$I$9)+(N1441/100)*(J1441*$J$9)+(N1441/100)*(M1441*$M$9)</f>
        <v>96.25</v>
      </c>
      <c r="T1441" s="53" t="n">
        <f aca="false">(O1441/100)*(K1441*$K$9)+(N1441/100)*(M1441*$M$9)</f>
        <v>288.75</v>
      </c>
      <c r="U1441" s="53" t="n">
        <f aca="false">(P1441/100)*(K1441*$K$9)+(P1441/100)*(L1441*$L$9)</f>
        <v>0</v>
      </c>
      <c r="V1441" s="53" t="n">
        <f aca="false">(Q1441/100)*(L1441*$L$9)</f>
        <v>0</v>
      </c>
      <c r="W1441" s="53" t="n">
        <f aca="false">(R1441/100)*(K1441*$K$9)+(R1441/100)*(L1441*$L$9)</f>
        <v>0</v>
      </c>
      <c r="X1441" s="53" t="n">
        <f aca="false">N1441+S1441</f>
        <v>183.75</v>
      </c>
      <c r="Y1441" s="53" t="n">
        <f aca="false">O1441+T1441</f>
        <v>463.75</v>
      </c>
      <c r="Z1441" s="53" t="n">
        <f aca="false">P1441+U1441</f>
        <v>0</v>
      </c>
      <c r="AA1441" s="53" t="n">
        <f aca="false">Q1441+V1441</f>
        <v>0</v>
      </c>
      <c r="AB1441" s="53" t="n">
        <f aca="false">R1441+W1441</f>
        <v>0</v>
      </c>
      <c r="AC1441" s="54" t="n">
        <f aca="false">ROUND(X1441+Y1441+Z1441+AA1441+AB1441,1)</f>
        <v>647.5</v>
      </c>
      <c r="AD1441" s="55" t="n">
        <f aca="false">(ROUND(AC1441-AC1435,1)/AC1435)</f>
        <v>0.111778846153846</v>
      </c>
      <c r="AE1441" s="46"/>
      <c r="AF1441" s="47"/>
      <c r="AH1441" s="3"/>
    </row>
    <row r="1442" customFormat="false" ht="15" hidden="false" customHeight="false" outlineLevel="0" collapsed="false">
      <c r="A1442" s="48" t="s">
        <v>35</v>
      </c>
      <c r="B1442" s="61"/>
      <c r="C1442" s="50" t="s">
        <v>11</v>
      </c>
      <c r="D1442" s="51" t="n">
        <v>70</v>
      </c>
      <c r="E1442" s="51" t="n">
        <v>0</v>
      </c>
      <c r="F1442" s="51" t="n">
        <v>140</v>
      </c>
      <c r="G1442" s="51" t="n">
        <v>0</v>
      </c>
      <c r="H1442" s="51" t="n">
        <v>0</v>
      </c>
      <c r="I1442" s="52" t="n">
        <v>40</v>
      </c>
      <c r="J1442" s="52" t="n">
        <v>20</v>
      </c>
      <c r="K1442" s="52" t="n">
        <v>50</v>
      </c>
      <c r="L1442" s="52" t="n">
        <v>50</v>
      </c>
      <c r="M1442" s="52" t="n">
        <v>50</v>
      </c>
      <c r="N1442" s="53" t="n">
        <f aca="false">D1442*$D$10</f>
        <v>87.5</v>
      </c>
      <c r="O1442" s="53" t="n">
        <f aca="false">E1442*$E$10</f>
        <v>0</v>
      </c>
      <c r="P1442" s="53" t="n">
        <f aca="false">F1442*$F$10</f>
        <v>175</v>
      </c>
      <c r="Q1442" s="53" t="n">
        <f aca="false">G1442*$G$10</f>
        <v>0</v>
      </c>
      <c r="R1442" s="53" t="n">
        <f aca="false">H1442*$H$10</f>
        <v>0</v>
      </c>
      <c r="S1442" s="53" t="n">
        <f aca="false">(N1442/100)*(I1442*$I$10)+(N1442/100)*(J1442*$J$10)+(N1442/100)*(M1442*$M$10)</f>
        <v>96.25</v>
      </c>
      <c r="T1442" s="53" t="n">
        <f aca="false">(O1442/100)*(K1442*$J$10)</f>
        <v>0</v>
      </c>
      <c r="U1442" s="53" t="n">
        <f aca="false">(P1442/100)*(K1442*$K$10)+(P1442/100)*(L1442*$L$10)+(N1442/100)*(M1442*$M$10)</f>
        <v>288.75</v>
      </c>
      <c r="V1442" s="53" t="n">
        <f aca="false">(Q1442/100)*(L1442*$L$10)</f>
        <v>0</v>
      </c>
      <c r="W1442" s="53" t="n">
        <f aca="false">(R1442/100)*(K1442*$K$10)+(R1442/100)*(L1442*$L$10)</f>
        <v>0</v>
      </c>
      <c r="X1442" s="53" t="n">
        <f aca="false">N1442+S1442</f>
        <v>183.75</v>
      </c>
      <c r="Y1442" s="53" t="n">
        <f aca="false">O1442+T1442</f>
        <v>0</v>
      </c>
      <c r="Z1442" s="53" t="n">
        <f aca="false">P1442+U1442</f>
        <v>463.75</v>
      </c>
      <c r="AA1442" s="53" t="n">
        <f aca="false">Q1442+V1442</f>
        <v>0</v>
      </c>
      <c r="AB1442" s="53" t="n">
        <f aca="false">R1442+W1442</f>
        <v>0</v>
      </c>
      <c r="AC1442" s="54" t="n">
        <f aca="false">ROUND(X1442+Y1442+Z1442+AA1442+AB1442,1)</f>
        <v>647.5</v>
      </c>
      <c r="AD1442" s="55" t="n">
        <f aca="false">(ROUND(AC1442-AC1435,1)/AC1435)</f>
        <v>0.111778846153846</v>
      </c>
      <c r="AE1442" s="46"/>
      <c r="AF1442" s="47"/>
      <c r="AH1442" s="3"/>
    </row>
    <row r="1443" customFormat="false" ht="15" hidden="false" customHeight="false" outlineLevel="0" collapsed="false">
      <c r="A1443" s="48" t="s">
        <v>36</v>
      </c>
      <c r="B1443" s="61"/>
      <c r="C1443" s="50" t="s">
        <v>12</v>
      </c>
      <c r="D1443" s="51" t="n">
        <v>70</v>
      </c>
      <c r="E1443" s="51" t="n">
        <v>0</v>
      </c>
      <c r="F1443" s="51" t="n">
        <v>0</v>
      </c>
      <c r="G1443" s="51" t="n">
        <v>140</v>
      </c>
      <c r="H1443" s="51" t="n">
        <v>0</v>
      </c>
      <c r="I1443" s="52" t="n">
        <v>40</v>
      </c>
      <c r="J1443" s="52" t="n">
        <v>20</v>
      </c>
      <c r="K1443" s="52" t="n">
        <v>0</v>
      </c>
      <c r="L1443" s="52" t="n">
        <v>100</v>
      </c>
      <c r="M1443" s="52" t="n">
        <v>50</v>
      </c>
      <c r="N1443" s="53" t="n">
        <f aca="false">D1443*$D$11</f>
        <v>87.5</v>
      </c>
      <c r="O1443" s="53" t="n">
        <f aca="false">E1443*$E$11</f>
        <v>0</v>
      </c>
      <c r="P1443" s="53" t="n">
        <f aca="false">F1443*$F$11</f>
        <v>0</v>
      </c>
      <c r="Q1443" s="53" t="n">
        <f aca="false">G1443*$G$11</f>
        <v>175</v>
      </c>
      <c r="R1443" s="53" t="n">
        <f aca="false">H1443*$H$11</f>
        <v>0</v>
      </c>
      <c r="S1443" s="53" t="n">
        <f aca="false">(N1443/100)*(I1443*$I$11)+(N1443/100)*(J1443*$J$11)+(N1443/100)*(M1443*$M$11)</f>
        <v>96.25</v>
      </c>
      <c r="T1443" s="53" t="n">
        <f aca="false">(O1443/100)*(K1443*$K$11)</f>
        <v>0</v>
      </c>
      <c r="U1443" s="53" t="n">
        <f aca="false">(P1443/100)*(K1443*$K$11)+(P1443/100)*(L1443*$L$11)</f>
        <v>0</v>
      </c>
      <c r="V1443" s="53" t="n">
        <f aca="false">(Q1443/100)*(L1443*$L$11)+(N1443/100)*(M1443*$M$11)</f>
        <v>288.75</v>
      </c>
      <c r="W1443" s="53" t="n">
        <f aca="false">(R1443/100)*(K1443*$K$11)+(R1443/100)*(L1443*$L$11)</f>
        <v>0</v>
      </c>
      <c r="X1443" s="53" t="n">
        <f aca="false">N1443+S1443</f>
        <v>183.75</v>
      </c>
      <c r="Y1443" s="53" t="n">
        <f aca="false">O1443+T1443</f>
        <v>0</v>
      </c>
      <c r="Z1443" s="53" t="n">
        <f aca="false">P1443+U1443</f>
        <v>0</v>
      </c>
      <c r="AA1443" s="53" t="n">
        <f aca="false">Q1443+V1443</f>
        <v>463.75</v>
      </c>
      <c r="AB1443" s="53" t="n">
        <f aca="false">R1443+W1443</f>
        <v>0</v>
      </c>
      <c r="AC1443" s="54" t="n">
        <f aca="false">ROUND(X1443+Y1443+Z1443+AA1443+AB1443,1)</f>
        <v>647.5</v>
      </c>
      <c r="AD1443" s="55" t="n">
        <f aca="false">(ROUND(AC1443-AC1435,1)/AC1435)</f>
        <v>0.111778846153846</v>
      </c>
      <c r="AE1443" s="46"/>
      <c r="AF1443" s="47"/>
      <c r="AH1443" s="3"/>
    </row>
    <row r="1444" customFormat="false" ht="15" hidden="false" customHeight="false" outlineLevel="0" collapsed="false">
      <c r="A1444" s="48" t="s">
        <v>37</v>
      </c>
      <c r="B1444" s="61"/>
      <c r="C1444" s="50" t="s">
        <v>13</v>
      </c>
      <c r="D1444" s="51" t="n">
        <v>70</v>
      </c>
      <c r="E1444" s="51" t="n">
        <v>0</v>
      </c>
      <c r="F1444" s="51" t="n">
        <v>0</v>
      </c>
      <c r="G1444" s="51" t="n">
        <v>0</v>
      </c>
      <c r="H1444" s="51" t="n">
        <v>140</v>
      </c>
      <c r="I1444" s="52" t="n">
        <v>40</v>
      </c>
      <c r="J1444" s="52" t="n">
        <v>20</v>
      </c>
      <c r="K1444" s="52" t="n">
        <v>50</v>
      </c>
      <c r="L1444" s="52" t="n">
        <v>50</v>
      </c>
      <c r="M1444" s="52" t="n">
        <v>50</v>
      </c>
      <c r="N1444" s="53" t="n">
        <f aca="false">D1444*$D$12</f>
        <v>87.5</v>
      </c>
      <c r="O1444" s="53" t="n">
        <f aca="false">E1444*$E$12</f>
        <v>0</v>
      </c>
      <c r="P1444" s="53" t="n">
        <f aca="false">F1444*$F$12</f>
        <v>0</v>
      </c>
      <c r="Q1444" s="53" t="n">
        <f aca="false">G1444*$G$12</f>
        <v>0</v>
      </c>
      <c r="R1444" s="53" t="n">
        <f aca="false">H1444*$H$12</f>
        <v>175</v>
      </c>
      <c r="S1444" s="53" t="n">
        <f aca="false">(N1444/100)*(I1444*$I$12)+(N1444/100)*(J1444*$J$12)+(N1444/100)*(M1444*$M$12)</f>
        <v>96.25</v>
      </c>
      <c r="T1444" s="53" t="n">
        <f aca="false">(O1444/100)*(K1444*$K$12)</f>
        <v>0</v>
      </c>
      <c r="U1444" s="53" t="n">
        <f aca="false">(P1444/100)*(K1444*$K$12)+(P1444/100)*(L1444*$L$12)</f>
        <v>0</v>
      </c>
      <c r="V1444" s="53" t="n">
        <f aca="false">(Q1444/100)*(L1444*$L$12)</f>
        <v>0</v>
      </c>
      <c r="W1444" s="53" t="n">
        <f aca="false">(R1444/100)*(K1444*$K$12)+(R1444/100)*(L1444*$L$12)+(N1444/100)*(M1444*$M$12)</f>
        <v>288.75</v>
      </c>
      <c r="X1444" s="53" t="n">
        <f aca="false">N1444+S1444</f>
        <v>183.75</v>
      </c>
      <c r="Y1444" s="53" t="n">
        <f aca="false">O1444+T1444</f>
        <v>0</v>
      </c>
      <c r="Z1444" s="53" t="n">
        <f aca="false">P1444+U1444</f>
        <v>0</v>
      </c>
      <c r="AA1444" s="53" t="n">
        <f aca="false">Q1444+V1444</f>
        <v>0</v>
      </c>
      <c r="AB1444" s="53" t="n">
        <f aca="false">R1444+W1444</f>
        <v>463.75</v>
      </c>
      <c r="AC1444" s="54" t="n">
        <f aca="false">ROUND(X1444+Y1444+Z1444+AA1444+AB1444,1)</f>
        <v>647.5</v>
      </c>
      <c r="AD1444" s="55" t="n">
        <f aca="false">(ROUND(AC1444-AC1435,1)/AC1435)</f>
        <v>0.111778846153846</v>
      </c>
      <c r="AE1444" s="46"/>
      <c r="AF1444" s="47"/>
      <c r="AH1444" s="3"/>
    </row>
    <row r="1445" customFormat="false" ht="15" hidden="false" customHeight="false" outlineLevel="0" collapsed="false">
      <c r="A1445" s="48" t="s">
        <v>38</v>
      </c>
      <c r="B1445" s="61"/>
      <c r="C1445" s="50" t="s">
        <v>14</v>
      </c>
      <c r="D1445" s="51" t="n">
        <v>140</v>
      </c>
      <c r="E1445" s="51" t="n">
        <v>0</v>
      </c>
      <c r="F1445" s="51" t="n">
        <v>0</v>
      </c>
      <c r="G1445" s="51" t="n">
        <v>0</v>
      </c>
      <c r="H1445" s="51" t="n">
        <v>0</v>
      </c>
      <c r="I1445" s="52" t="n">
        <v>40</v>
      </c>
      <c r="J1445" s="52" t="n">
        <v>20</v>
      </c>
      <c r="K1445" s="52" t="n">
        <v>0</v>
      </c>
      <c r="L1445" s="52" t="n">
        <v>0</v>
      </c>
      <c r="M1445" s="52" t="n">
        <v>130</v>
      </c>
      <c r="N1445" s="53" t="n">
        <f aca="false">D1445*$D$13</f>
        <v>175</v>
      </c>
      <c r="O1445" s="53" t="n">
        <f aca="false">E1445*$E$13</f>
        <v>0</v>
      </c>
      <c r="P1445" s="53" t="n">
        <f aca="false">F1445*$F$13</f>
        <v>0</v>
      </c>
      <c r="Q1445" s="53" t="n">
        <f aca="false">G1445*$G$13</f>
        <v>0</v>
      </c>
      <c r="R1445" s="53" t="n">
        <f aca="false">H1445*$H$13</f>
        <v>0</v>
      </c>
      <c r="S1445" s="53" t="n">
        <f aca="false">(N1445/100)*(I1445*$I$13)+(N1445/100)*(J1445*$J$13)+(N1445/100)*(M1445*$M$13)</f>
        <v>560</v>
      </c>
      <c r="T1445" s="53" t="n">
        <f aca="false">(O1445/100)*(K1445*$K$13)+(O1445/100)*(M1445*$M$13)</f>
        <v>0</v>
      </c>
      <c r="U1445" s="53" t="n">
        <f aca="false">(P1445/100)*(K1445*$K$13)+(P1445/100)*(L1445*$L$13)+(P1445/100)*(M1445*$M$13)</f>
        <v>0</v>
      </c>
      <c r="V1445" s="53" t="n">
        <f aca="false">(Q1445/100)*(L1445*$L$13)+(Q1445/100)*(M1445*$M$13)</f>
        <v>0</v>
      </c>
      <c r="W1445" s="53" t="n">
        <f aca="false">(R1445/100)*(K1445*$K$13)+(R1445/100)*(L1445*$L$13)+(R1445/100)*(M1445*$M$13)</f>
        <v>0</v>
      </c>
      <c r="X1445" s="53" t="n">
        <f aca="false">N1445+S1445</f>
        <v>735</v>
      </c>
      <c r="Y1445" s="53" t="n">
        <f aca="false">O1445+T1445</f>
        <v>0</v>
      </c>
      <c r="Z1445" s="53" t="n">
        <f aca="false">P1445+U1445</f>
        <v>0</v>
      </c>
      <c r="AA1445" s="53" t="n">
        <f aca="false">Q1445+V1445</f>
        <v>0</v>
      </c>
      <c r="AB1445" s="53" t="n">
        <f aca="false">R1445+W1445</f>
        <v>0</v>
      </c>
      <c r="AC1445" s="54" t="n">
        <f aca="false">ROUND(X1445+Y1445+Z1445+AA1445+AB1445,1)</f>
        <v>735</v>
      </c>
      <c r="AD1445" s="55" t="n">
        <f aca="false">(ROUND(AC1445-AC1435,1)/AC1435)</f>
        <v>0.262019230769231</v>
      </c>
      <c r="AE1445" s="46"/>
      <c r="AF1445" s="47"/>
      <c r="AH1445" s="3"/>
    </row>
    <row r="1446" customFormat="false" ht="15" hidden="false" customHeight="false" outlineLevel="0" collapsed="false">
      <c r="A1446" s="48" t="s">
        <v>39</v>
      </c>
      <c r="B1446" s="61"/>
      <c r="C1446" s="50" t="s">
        <v>15</v>
      </c>
      <c r="D1446" s="51" t="n">
        <v>140</v>
      </c>
      <c r="E1446" s="51" t="n">
        <v>0</v>
      </c>
      <c r="F1446" s="51" t="n">
        <v>0</v>
      </c>
      <c r="G1446" s="51" t="n">
        <v>0</v>
      </c>
      <c r="H1446" s="51" t="n">
        <v>0</v>
      </c>
      <c r="I1446" s="52" t="n">
        <v>40</v>
      </c>
      <c r="J1446" s="52" t="n">
        <v>20</v>
      </c>
      <c r="K1446" s="52" t="n">
        <v>120</v>
      </c>
      <c r="L1446" s="52" t="n">
        <v>0</v>
      </c>
      <c r="M1446" s="52" t="n">
        <v>0</v>
      </c>
      <c r="N1446" s="53" t="n">
        <f aca="false">D1446*$D$14</f>
        <v>175</v>
      </c>
      <c r="O1446" s="53" t="n">
        <f aca="false">E1446*$E$14</f>
        <v>0</v>
      </c>
      <c r="P1446" s="53" t="n">
        <f aca="false">F1446*$F$14</f>
        <v>0</v>
      </c>
      <c r="Q1446" s="53" t="n">
        <f aca="false">G1446*$G$14</f>
        <v>0</v>
      </c>
      <c r="R1446" s="53" t="n">
        <f aca="false">H1446*$H$14</f>
        <v>0</v>
      </c>
      <c r="S1446" s="53" t="n">
        <f aca="false">(N1446/100)*(I1446*$I$14)+(N1446/100)*(J1446*$J$14)+(N1446/100)*(K1446*$K$14)+(K1446/100)*(M1446*$M$14)</f>
        <v>525</v>
      </c>
      <c r="T1446" s="53" t="n">
        <f aca="false">(O1446/100)*(K1446*$K$14)</f>
        <v>0</v>
      </c>
      <c r="U1446" s="53" t="n">
        <f aca="false">(P1446/100)*(K1446*$K$14)+(P1446/100)*(L1446*$L$14)</f>
        <v>0</v>
      </c>
      <c r="V1446" s="53" t="n">
        <f aca="false">(Q1446/100)*(L1446*$L$14)</f>
        <v>0</v>
      </c>
      <c r="W1446" s="53" t="n">
        <f aca="false">(R1446/100)*(K1446*$L$14)+(R1446/100)*(L1446*$M$14)</f>
        <v>0</v>
      </c>
      <c r="X1446" s="53" t="n">
        <f aca="false">N1446+S1446</f>
        <v>700</v>
      </c>
      <c r="Y1446" s="53" t="n">
        <f aca="false">O1446+T1446</f>
        <v>0</v>
      </c>
      <c r="Z1446" s="53" t="n">
        <f aca="false">P1446+U1446</f>
        <v>0</v>
      </c>
      <c r="AA1446" s="53" t="n">
        <f aca="false">Q1446+V1446</f>
        <v>0</v>
      </c>
      <c r="AB1446" s="53" t="n">
        <f aca="false">R1446+W1446</f>
        <v>0</v>
      </c>
      <c r="AC1446" s="54" t="n">
        <f aca="false">ROUND(X1446+Y1446+Z1446+AA1446+AB1446,1)</f>
        <v>700</v>
      </c>
      <c r="AD1446" s="55" t="n">
        <f aca="false">(ROUND(AC1446-AC1435,1)/AC1435)</f>
        <v>0.201923076923077</v>
      </c>
      <c r="AE1446" s="46"/>
      <c r="AF1446" s="47"/>
      <c r="AH1446" s="3"/>
    </row>
    <row r="1447" customFormat="false" ht="15" hidden="false" customHeight="false" outlineLevel="0" collapsed="false">
      <c r="A1447" s="48"/>
      <c r="B1447" s="61"/>
      <c r="C1447" s="50" t="s">
        <v>16</v>
      </c>
      <c r="D1447" s="51" t="n">
        <v>140</v>
      </c>
      <c r="E1447" s="51" t="n">
        <v>0</v>
      </c>
      <c r="F1447" s="51" t="n">
        <v>0</v>
      </c>
      <c r="G1447" s="51" t="n">
        <v>0</v>
      </c>
      <c r="H1447" s="51" t="n">
        <v>0</v>
      </c>
      <c r="I1447" s="52" t="n">
        <v>40</v>
      </c>
      <c r="J1447" s="52" t="n">
        <v>20</v>
      </c>
      <c r="K1447" s="52" t="n">
        <v>0</v>
      </c>
      <c r="L1447" s="52" t="n">
        <v>120</v>
      </c>
      <c r="M1447" s="52" t="n">
        <v>0</v>
      </c>
      <c r="N1447" s="53" t="n">
        <f aca="false">D1447*$D$15</f>
        <v>175</v>
      </c>
      <c r="O1447" s="53" t="n">
        <f aca="false">E1447*$E$15</f>
        <v>0</v>
      </c>
      <c r="P1447" s="53" t="n">
        <f aca="false">F1447*$F$15</f>
        <v>0</v>
      </c>
      <c r="Q1447" s="53" t="n">
        <f aca="false">G1447*$G$15</f>
        <v>0</v>
      </c>
      <c r="R1447" s="53" t="n">
        <f aca="false">H1447*$H$15</f>
        <v>0</v>
      </c>
      <c r="S1447" s="53" t="n">
        <f aca="false">(N1447/100)*(I1447*$I$15)+(N1447/100)*(J1447*$J$15)+(N1447/100)*(L1447*$L$15)+(L1447/100)*(M1447*$M$15)</f>
        <v>525</v>
      </c>
      <c r="T1447" s="53" t="n">
        <f aca="false">(O1447/100)*(K1447*$K$15)</f>
        <v>0</v>
      </c>
      <c r="U1447" s="53" t="n">
        <f aca="false">(P1447/100)*(K1447*$K$15)+(P1447/100)*(L1447*$L$15)</f>
        <v>0</v>
      </c>
      <c r="V1447" s="53" t="n">
        <f aca="false">(Q1447/100)*(L1447*$L$15)</f>
        <v>0</v>
      </c>
      <c r="W1447" s="53" t="n">
        <f aca="false">(R1447/100)*(K1447*$K$15)+(R1447/100)*(L1447*$L$15)</f>
        <v>0</v>
      </c>
      <c r="X1447" s="53" t="n">
        <f aca="false">N1447+S1447</f>
        <v>700</v>
      </c>
      <c r="Y1447" s="53" t="n">
        <f aca="false">O1447+T1447</f>
        <v>0</v>
      </c>
      <c r="Z1447" s="53" t="n">
        <f aca="false">P1447+U1447</f>
        <v>0</v>
      </c>
      <c r="AA1447" s="53" t="n">
        <f aca="false">Q1447+V1447</f>
        <v>0</v>
      </c>
      <c r="AB1447" s="53" t="n">
        <f aca="false">R1447+W1447</f>
        <v>0</v>
      </c>
      <c r="AC1447" s="54" t="n">
        <f aca="false">ROUND(X1447+Y1447+Z1447+AA1447+AB1447,1)</f>
        <v>700</v>
      </c>
      <c r="AD1447" s="55" t="n">
        <f aca="false">(ROUND(AC1447-AC1435,1)/AC1435)</f>
        <v>0.201923076923077</v>
      </c>
      <c r="AE1447" s="46"/>
      <c r="AF1447" s="47"/>
      <c r="AH1447" s="3"/>
    </row>
    <row r="1448" customFormat="false" ht="15" hidden="false" customHeight="false" outlineLevel="0" collapsed="false">
      <c r="A1448" s="48"/>
      <c r="B1448" s="61"/>
      <c r="C1448" s="50" t="s">
        <v>17</v>
      </c>
      <c r="D1448" s="51" t="n">
        <v>140</v>
      </c>
      <c r="E1448" s="51" t="n">
        <v>0</v>
      </c>
      <c r="F1448" s="51" t="n">
        <v>0</v>
      </c>
      <c r="G1448" s="51" t="n">
        <v>0</v>
      </c>
      <c r="H1448" s="51" t="n">
        <v>0</v>
      </c>
      <c r="I1448" s="52" t="n">
        <v>40</v>
      </c>
      <c r="J1448" s="52" t="n">
        <v>70</v>
      </c>
      <c r="K1448" s="52" t="n">
        <v>0</v>
      </c>
      <c r="L1448" s="52" t="n">
        <v>0</v>
      </c>
      <c r="M1448" s="52" t="n">
        <v>50</v>
      </c>
      <c r="N1448" s="53" t="n">
        <f aca="false">D1448*$D$16</f>
        <v>175</v>
      </c>
      <c r="O1448" s="53" t="n">
        <f aca="false">E1448*$E$16</f>
        <v>0</v>
      </c>
      <c r="P1448" s="53" t="n">
        <f aca="false">F1448*$F$16</f>
        <v>0</v>
      </c>
      <c r="Q1448" s="53" t="n">
        <f aca="false">G1448*$G$16</f>
        <v>0</v>
      </c>
      <c r="R1448" s="53" t="n">
        <f aca="false">H1448*$H$16</f>
        <v>0</v>
      </c>
      <c r="S1448" s="53" t="n">
        <f aca="false">(N1448/100)*(I1448*$I$16)+(N1448/100)*(J1448*$J$16)+(N1448/100)*(M1448*$M$16)</f>
        <v>463.75</v>
      </c>
      <c r="T1448" s="53" t="n">
        <f aca="false">(O1448/100)*(K1448*$K$16)</f>
        <v>0</v>
      </c>
      <c r="U1448" s="53" t="n">
        <f aca="false">(P1448/100)*(K1448*$K$16)+(P1448/100)*(L1448*$L$16)</f>
        <v>0</v>
      </c>
      <c r="V1448" s="53" t="n">
        <f aca="false">(Q1448/100)*(L1448*$L$16)</f>
        <v>0</v>
      </c>
      <c r="W1448" s="53" t="n">
        <f aca="false">(R1448/100)*(K1448*$K$16)+(R1448/100)*(L1448*$L$16)</f>
        <v>0</v>
      </c>
      <c r="X1448" s="53" t="n">
        <f aca="false">N1448+S1448</f>
        <v>638.75</v>
      </c>
      <c r="Y1448" s="53" t="n">
        <f aca="false">O1448+T1448</f>
        <v>0</v>
      </c>
      <c r="Z1448" s="53" t="n">
        <f aca="false">P1448+U1448</f>
        <v>0</v>
      </c>
      <c r="AA1448" s="53" t="n">
        <f aca="false">Q1448+V1448</f>
        <v>0</v>
      </c>
      <c r="AB1448" s="53" t="n">
        <f aca="false">R1448+W1448</f>
        <v>0</v>
      </c>
      <c r="AC1448" s="54" t="n">
        <f aca="false">ROUND(X1448+Y1448+Z1448+AA1448+AB1448,1)</f>
        <v>638.8</v>
      </c>
      <c r="AD1448" s="55" t="n">
        <f aca="false">(ROUND(AC1448-AC1435,1)/AC1435)</f>
        <v>0.0968406593406593</v>
      </c>
      <c r="AE1448" s="46"/>
      <c r="AF1448" s="47"/>
      <c r="AH1448" s="3"/>
    </row>
    <row r="1449" customFormat="false" ht="15" hidden="false" customHeight="false" outlineLevel="0" collapsed="false">
      <c r="A1449" s="48"/>
      <c r="B1449" s="61"/>
      <c r="C1449" s="50" t="s">
        <v>18</v>
      </c>
      <c r="D1449" s="51" t="n">
        <v>140</v>
      </c>
      <c r="E1449" s="51" t="n">
        <v>0</v>
      </c>
      <c r="F1449" s="51" t="n">
        <v>0</v>
      </c>
      <c r="G1449" s="51" t="n">
        <v>0</v>
      </c>
      <c r="H1449" s="51" t="n">
        <v>0</v>
      </c>
      <c r="I1449" s="52" t="n">
        <v>90</v>
      </c>
      <c r="J1449" s="52" t="n">
        <v>20</v>
      </c>
      <c r="K1449" s="52" t="n">
        <v>0</v>
      </c>
      <c r="L1449" s="52" t="n">
        <v>0</v>
      </c>
      <c r="M1449" s="52" t="n">
        <v>50</v>
      </c>
      <c r="N1449" s="53" t="n">
        <f aca="false">D1449*$D$17</f>
        <v>175</v>
      </c>
      <c r="O1449" s="53" t="n">
        <f aca="false">E1449*$E$17</f>
        <v>0</v>
      </c>
      <c r="P1449" s="53" t="n">
        <f aca="false">F1449*$F$17</f>
        <v>0</v>
      </c>
      <c r="Q1449" s="53" t="n">
        <f aca="false">G1449*$G$17</f>
        <v>0</v>
      </c>
      <c r="R1449" s="53" t="n">
        <f aca="false">H1449*$H$17</f>
        <v>0</v>
      </c>
      <c r="S1449" s="53" t="n">
        <f aca="false">(N1449/100)*(I1449*$I$17)+(N1449/100)*(J1449*$J$17)+(N1449/100)*(M1449*$M$17)</f>
        <v>516.25</v>
      </c>
      <c r="T1449" s="53" t="n">
        <f aca="false">(O1449/100)*(K1449*$K$17)</f>
        <v>0</v>
      </c>
      <c r="U1449" s="53" t="n">
        <f aca="false">(P1449/100)*(K1449*$K$17)+(P1449/100)*(L1449*$L$17)</f>
        <v>0</v>
      </c>
      <c r="V1449" s="53" t="n">
        <f aca="false">(Q1449/100)*(L1449*$L$17)</f>
        <v>0</v>
      </c>
      <c r="W1449" s="53" t="n">
        <f aca="false">(R1449/100)*(K1449*$K$17)+(R1449/100)*(L1449*$L$17)</f>
        <v>0</v>
      </c>
      <c r="X1449" s="53" t="n">
        <f aca="false">N1449+S1449</f>
        <v>691.25</v>
      </c>
      <c r="Y1449" s="53" t="n">
        <f aca="false">O1449+T1449</f>
        <v>0</v>
      </c>
      <c r="Z1449" s="53" t="n">
        <f aca="false">P1449+U1449</f>
        <v>0</v>
      </c>
      <c r="AA1449" s="53" t="n">
        <f aca="false">Q1449+V1449</f>
        <v>0</v>
      </c>
      <c r="AB1449" s="53" t="n">
        <f aca="false">R1449+W1449</f>
        <v>0</v>
      </c>
      <c r="AC1449" s="54" t="n">
        <f aca="false">ROUND(X1449+Y1449+Z1449+AA1449+AB1449,1)</f>
        <v>691.3</v>
      </c>
      <c r="AD1449" s="55" t="n">
        <f aca="false">(ROUND(AC1449-AC1435,1)/AC1435)</f>
        <v>0.18698489010989</v>
      </c>
      <c r="AE1449" s="46" t="s">
        <v>28</v>
      </c>
      <c r="AF1449" s="47"/>
      <c r="AH1449" s="3"/>
    </row>
    <row r="1450" customFormat="false" ht="15" hidden="false" customHeight="false" outlineLevel="0" collapsed="false">
      <c r="A1450" s="56" t="s">
        <v>19</v>
      </c>
      <c r="B1450" s="62" t="s">
        <v>142</v>
      </c>
      <c r="C1450" s="40" t="s">
        <v>50</v>
      </c>
      <c r="D1450" s="41" t="n">
        <v>160</v>
      </c>
      <c r="E1450" s="41" t="n">
        <v>0</v>
      </c>
      <c r="F1450" s="41" t="n">
        <v>0</v>
      </c>
      <c r="G1450" s="41" t="n">
        <v>0</v>
      </c>
      <c r="H1450" s="41" t="n">
        <v>0</v>
      </c>
      <c r="I1450" s="42" t="n">
        <v>90</v>
      </c>
      <c r="J1450" s="42" t="n">
        <v>0</v>
      </c>
      <c r="K1450" s="42" t="n">
        <v>0</v>
      </c>
      <c r="L1450" s="42" t="n">
        <v>0</v>
      </c>
      <c r="M1450" s="42" t="n">
        <v>0</v>
      </c>
      <c r="N1450" s="43" t="n">
        <f aca="false">D1450*$D$3</f>
        <v>208</v>
      </c>
      <c r="O1450" s="43" t="n">
        <f aca="false">E1450*$E$3</f>
        <v>0</v>
      </c>
      <c r="P1450" s="43" t="n">
        <f aca="false">F1450*$F$3</f>
        <v>0</v>
      </c>
      <c r="Q1450" s="43" t="n">
        <f aca="false">G1450*$G$3</f>
        <v>0</v>
      </c>
      <c r="R1450" s="43" t="n">
        <f aca="false">H1450*$H$3</f>
        <v>0</v>
      </c>
      <c r="S1450" s="43" t="n">
        <f aca="false">(N1450/100)*(I1450*$I$3)+(N1450/100)*(J1450*$J$3)</f>
        <v>374.4</v>
      </c>
      <c r="T1450" s="43" t="n">
        <f aca="false">(O1450/100)*(K1450*$K$3)</f>
        <v>0</v>
      </c>
      <c r="U1450" s="43" t="n">
        <f aca="false">(P1450/100)*(K1450*$K$3)+(P1450/100)*(L1450*$L$3)</f>
        <v>0</v>
      </c>
      <c r="V1450" s="43" t="n">
        <f aca="false">(Q1450/100)*(L1450*$L$3)</f>
        <v>0</v>
      </c>
      <c r="W1450" s="43" t="n">
        <f aca="false">(R1450/100)*(K1450*$K$3)+(R1450/100)*(L1450*$L$3)</f>
        <v>0</v>
      </c>
      <c r="X1450" s="43" t="n">
        <f aca="false">N1450+S1450</f>
        <v>582.4</v>
      </c>
      <c r="Y1450" s="43" t="n">
        <f aca="false">O1450+T1450</f>
        <v>0</v>
      </c>
      <c r="Z1450" s="43" t="n">
        <f aca="false">P1450+U1450</f>
        <v>0</v>
      </c>
      <c r="AA1450" s="43" t="n">
        <f aca="false">Q1450+V1450</f>
        <v>0</v>
      </c>
      <c r="AB1450" s="43" t="n">
        <f aca="false">R1450+W1450</f>
        <v>0</v>
      </c>
      <c r="AC1450" s="44" t="n">
        <f aca="false">ROUND(X1450+Y1450+Z1450+AA1450+AB1450,1)</f>
        <v>582.4</v>
      </c>
      <c r="AD1450" s="45"/>
      <c r="AE1450" s="46"/>
      <c r="AF1450" s="47"/>
      <c r="AH1450" s="3"/>
    </row>
    <row r="1451" customFormat="false" ht="15" hidden="false" customHeight="false" outlineLevel="0" collapsed="false">
      <c r="A1451" s="48" t="s">
        <v>29</v>
      </c>
      <c r="B1451" s="63" t="n">
        <v>40</v>
      </c>
      <c r="C1451" s="50" t="s">
        <v>5</v>
      </c>
      <c r="D1451" s="51" t="n">
        <v>160</v>
      </c>
      <c r="E1451" s="51" t="n">
        <v>0</v>
      </c>
      <c r="F1451" s="51" t="n">
        <v>0</v>
      </c>
      <c r="G1451" s="51" t="n">
        <v>0</v>
      </c>
      <c r="H1451" s="51" t="n">
        <v>0</v>
      </c>
      <c r="I1451" s="52" t="n">
        <v>95</v>
      </c>
      <c r="J1451" s="52" t="n">
        <v>20</v>
      </c>
      <c r="K1451" s="52" t="n">
        <v>0</v>
      </c>
      <c r="L1451" s="52" t="n">
        <v>0</v>
      </c>
      <c r="M1451" s="52" t="n">
        <v>0</v>
      </c>
      <c r="N1451" s="53" t="n">
        <f aca="false">D1451*$D$4</f>
        <v>200</v>
      </c>
      <c r="O1451" s="53" t="n">
        <f aca="false">E1451*$E$4</f>
        <v>0</v>
      </c>
      <c r="P1451" s="53" t="n">
        <f aca="false">F1451*$F$4</f>
        <v>0</v>
      </c>
      <c r="Q1451" s="53" t="n">
        <f aca="false">G1451*$G$4</f>
        <v>0</v>
      </c>
      <c r="R1451" s="53" t="n">
        <f aca="false">H1451*$H$4</f>
        <v>0</v>
      </c>
      <c r="S1451" s="53" t="n">
        <f aca="false">(N1451/100)*(I1451*$I$4)+(N1451/100)*(J1451*$J$4)</f>
        <v>460</v>
      </c>
      <c r="T1451" s="53" t="n">
        <f aca="false">(O1451/100)*(K1451*$K$4)</f>
        <v>0</v>
      </c>
      <c r="U1451" s="53" t="n">
        <f aca="false">(P1451/100)*(K1451*$K$4)+(P1451/100)*(L1451*$L$4)</f>
        <v>0</v>
      </c>
      <c r="V1451" s="53" t="n">
        <f aca="false">(Q1451/100)*(L1451*$L$4)</f>
        <v>0</v>
      </c>
      <c r="W1451" s="53" t="n">
        <f aca="false">(R1451/100)*(K1451*$K$4)+(R1451/100)*(L1451*$L$4)</f>
        <v>0</v>
      </c>
      <c r="X1451" s="53" t="n">
        <f aca="false">N1451+S1451</f>
        <v>660</v>
      </c>
      <c r="Y1451" s="53" t="n">
        <f aca="false">O1451+T1451</f>
        <v>0</v>
      </c>
      <c r="Z1451" s="53" t="n">
        <f aca="false">P1451+U1451</f>
        <v>0</v>
      </c>
      <c r="AA1451" s="53" t="n">
        <f aca="false">Q1451+V1451</f>
        <v>0</v>
      </c>
      <c r="AB1451" s="53" t="n">
        <f aca="false">R1451+W1451</f>
        <v>0</v>
      </c>
      <c r="AC1451" s="54" t="n">
        <f aca="false">ROUND(X1451+Y1451+Z1451+AA1451+AB1451,1)</f>
        <v>660</v>
      </c>
      <c r="AD1451" s="55" t="n">
        <f aca="false">(ROUND(AC1451-AC1450,1)/AC1450)</f>
        <v>0.133241758241758</v>
      </c>
      <c r="AE1451" s="46"/>
      <c r="AF1451" s="47"/>
      <c r="AH1451" s="3"/>
    </row>
    <row r="1452" customFormat="false" ht="15" hidden="false" customHeight="false" outlineLevel="0" collapsed="false">
      <c r="A1452" s="48" t="s">
        <v>30</v>
      </c>
      <c r="B1452" s="63" t="n">
        <v>0</v>
      </c>
      <c r="C1452" s="50" t="s">
        <v>6</v>
      </c>
      <c r="D1452" s="51" t="n">
        <v>160</v>
      </c>
      <c r="E1452" s="51" t="n">
        <v>0</v>
      </c>
      <c r="F1452" s="51" t="n">
        <v>0</v>
      </c>
      <c r="G1452" s="51" t="n">
        <v>0</v>
      </c>
      <c r="H1452" s="51" t="n">
        <v>0</v>
      </c>
      <c r="I1452" s="52" t="n">
        <v>90</v>
      </c>
      <c r="J1452" s="52" t="n">
        <v>0</v>
      </c>
      <c r="K1452" s="52" t="n">
        <v>0</v>
      </c>
      <c r="L1452" s="52" t="n">
        <v>0</v>
      </c>
      <c r="M1452" s="52" t="n">
        <v>0</v>
      </c>
      <c r="N1452" s="53" t="n">
        <f aca="false">D1452*$D$5</f>
        <v>208</v>
      </c>
      <c r="O1452" s="53" t="n">
        <f aca="false">E1452*$E$5</f>
        <v>0</v>
      </c>
      <c r="P1452" s="53" t="n">
        <f aca="false">F1452*$F$5</f>
        <v>0</v>
      </c>
      <c r="Q1452" s="53" t="n">
        <f aca="false">G1452*$G$5</f>
        <v>0</v>
      </c>
      <c r="R1452" s="53" t="n">
        <f aca="false">H1452*$H$5</f>
        <v>0</v>
      </c>
      <c r="S1452" s="53" t="n">
        <f aca="false">(N1452/100)*(I1452*$I$5)+(N1452/100)*(J1452*$J$5)</f>
        <v>374.4</v>
      </c>
      <c r="T1452" s="53" t="n">
        <f aca="false">(O1452/100)*(K1452*$K$5)</f>
        <v>0</v>
      </c>
      <c r="U1452" s="53" t="n">
        <f aca="false">(P1452/100)*(K1452*$K$5)+(P1452/100)*(L1452*$L$5)</f>
        <v>0</v>
      </c>
      <c r="V1452" s="53" t="n">
        <f aca="false">(Q1452/100)*(L1452*$L$5)</f>
        <v>0</v>
      </c>
      <c r="W1452" s="53" t="n">
        <f aca="false">(R1452/100)*(K1452*$K$5)+(R1452/100)*(L1452*$L$5)</f>
        <v>0</v>
      </c>
      <c r="X1452" s="53" t="n">
        <f aca="false">N1452+S1452</f>
        <v>582.4</v>
      </c>
      <c r="Y1452" s="53" t="n">
        <f aca="false">O1452+T1452</f>
        <v>0</v>
      </c>
      <c r="Z1452" s="53" t="n">
        <f aca="false">P1452+U1452</f>
        <v>0</v>
      </c>
      <c r="AA1452" s="53" t="n">
        <f aca="false">Q1452+V1452</f>
        <v>0</v>
      </c>
      <c r="AB1452" s="53" t="n">
        <f aca="false">R1452+W1452</f>
        <v>0</v>
      </c>
      <c r="AC1452" s="54" t="n">
        <f aca="false">ROUND(X1452+Y1452+Z1452+AA1452+AB1452,1)</f>
        <v>582.4</v>
      </c>
      <c r="AD1452" s="55" t="n">
        <f aca="false">(ROUND(AC1452-AC1450,1)/AC1450)</f>
        <v>0</v>
      </c>
      <c r="AE1452" s="46"/>
      <c r="AF1452" s="47"/>
      <c r="AH1452" s="3"/>
    </row>
    <row r="1453" customFormat="false" ht="15" hidden="false" customHeight="false" outlineLevel="0" collapsed="false">
      <c r="A1453" s="48" t="s">
        <v>31</v>
      </c>
      <c r="B1453" s="63" t="n">
        <v>0</v>
      </c>
      <c r="C1453" s="50" t="s">
        <v>7</v>
      </c>
      <c r="D1453" s="51" t="n">
        <v>160</v>
      </c>
      <c r="E1453" s="51" t="n">
        <v>0</v>
      </c>
      <c r="F1453" s="51" t="n">
        <v>0</v>
      </c>
      <c r="G1453" s="51" t="n">
        <v>0</v>
      </c>
      <c r="H1453" s="51" t="n">
        <v>0</v>
      </c>
      <c r="I1453" s="52" t="n">
        <v>90</v>
      </c>
      <c r="J1453" s="52" t="n">
        <v>0</v>
      </c>
      <c r="K1453" s="52" t="n">
        <v>0</v>
      </c>
      <c r="L1453" s="52" t="n">
        <v>0</v>
      </c>
      <c r="M1453" s="52" t="n">
        <v>0</v>
      </c>
      <c r="N1453" s="53" t="n">
        <f aca="false">D1453*$D$6</f>
        <v>208</v>
      </c>
      <c r="O1453" s="53" t="n">
        <f aca="false">E1453*$E$6</f>
        <v>0</v>
      </c>
      <c r="P1453" s="53" t="n">
        <f aca="false">F1453*$F$6</f>
        <v>0</v>
      </c>
      <c r="Q1453" s="53" t="n">
        <f aca="false">G1453*$G$6</f>
        <v>0</v>
      </c>
      <c r="R1453" s="53" t="n">
        <f aca="false">H1453*$H$6</f>
        <v>0</v>
      </c>
      <c r="S1453" s="53" t="n">
        <f aca="false">(N1453/100)*(I1453*$I$6)+(N1453/100)*(J1453*$J$6)</f>
        <v>374.4</v>
      </c>
      <c r="T1453" s="53" t="n">
        <f aca="false">(O1453/100)*(K1453*$K$6)</f>
        <v>0</v>
      </c>
      <c r="U1453" s="53" t="n">
        <f aca="false">(P1453/100)*(K1453*$K$6)+(P1453/100)*(L1453*$L$6)</f>
        <v>0</v>
      </c>
      <c r="V1453" s="53" t="n">
        <f aca="false">(Q1453/100)*(L1453*$L$6)</f>
        <v>0</v>
      </c>
      <c r="W1453" s="53" t="n">
        <f aca="false">(R1453/100)*(K1453*$K$6)+(R1453/100)*(L1453*$L$6)</f>
        <v>0</v>
      </c>
      <c r="X1453" s="53" t="n">
        <f aca="false">N1453+S1453</f>
        <v>582.4</v>
      </c>
      <c r="Y1453" s="53" t="n">
        <f aca="false">O1453+T1453</f>
        <v>0</v>
      </c>
      <c r="Z1453" s="53" t="n">
        <f aca="false">P1453+U1453</f>
        <v>0</v>
      </c>
      <c r="AA1453" s="53" t="n">
        <f aca="false">Q1453+V1453</f>
        <v>0</v>
      </c>
      <c r="AB1453" s="53" t="n">
        <f aca="false">R1453+W1453</f>
        <v>0</v>
      </c>
      <c r="AC1453" s="54" t="n">
        <f aca="false">ROUND(X1453+Y1453+Z1453+AA1453+AB1453,1)</f>
        <v>582.4</v>
      </c>
      <c r="AD1453" s="55" t="n">
        <f aca="false">(ROUND(AC1453-AC1450,1)/AC1450)</f>
        <v>0</v>
      </c>
      <c r="AE1453" s="46"/>
      <c r="AF1453" s="47"/>
      <c r="AH1453" s="3"/>
    </row>
    <row r="1454" customFormat="false" ht="15" hidden="false" customHeight="false" outlineLevel="0" collapsed="false">
      <c r="A1454" s="48" t="s">
        <v>32</v>
      </c>
      <c r="B1454" s="63" t="n">
        <v>0</v>
      </c>
      <c r="C1454" s="50" t="s">
        <v>8</v>
      </c>
      <c r="D1454" s="51" t="n">
        <v>160</v>
      </c>
      <c r="E1454" s="51" t="n">
        <v>0</v>
      </c>
      <c r="F1454" s="51" t="n">
        <v>0</v>
      </c>
      <c r="G1454" s="51" t="n">
        <v>0</v>
      </c>
      <c r="H1454" s="51" t="n">
        <v>0</v>
      </c>
      <c r="I1454" s="52" t="n">
        <v>90</v>
      </c>
      <c r="J1454" s="52" t="n">
        <v>0</v>
      </c>
      <c r="K1454" s="52" t="n">
        <v>0</v>
      </c>
      <c r="L1454" s="52" t="n">
        <v>0</v>
      </c>
      <c r="M1454" s="52" t="n">
        <v>0</v>
      </c>
      <c r="N1454" s="53" t="n">
        <f aca="false">D1454*$D$7</f>
        <v>208</v>
      </c>
      <c r="O1454" s="53" t="n">
        <f aca="false">E1454*$E$7</f>
        <v>0</v>
      </c>
      <c r="P1454" s="53" t="n">
        <f aca="false">F1454*$F$7</f>
        <v>0</v>
      </c>
      <c r="Q1454" s="53" t="n">
        <f aca="false">G1454*$G$7</f>
        <v>0</v>
      </c>
      <c r="R1454" s="53" t="n">
        <f aca="false">H1454*$H$7</f>
        <v>0</v>
      </c>
      <c r="S1454" s="53" t="n">
        <f aca="false">(N1454/100)*(I1454*$I$7)+(N1454/100)*(J1454*$J$7)</f>
        <v>374.4</v>
      </c>
      <c r="T1454" s="53" t="n">
        <f aca="false">(O1454/100)*(K1454*$K$7)</f>
        <v>0</v>
      </c>
      <c r="U1454" s="53" t="n">
        <f aca="false">(P1454/100)*(K1454*$K$7)+(P1454/100)*(L1454*$L$7)</f>
        <v>0</v>
      </c>
      <c r="V1454" s="53" t="n">
        <f aca="false">(Q1454/100)*(L1454*$L$7)</f>
        <v>0</v>
      </c>
      <c r="W1454" s="53" t="n">
        <f aca="false">(R1454/100)*(K1454*$K$7)+(R1454/100)*(L1454*$L$7)</f>
        <v>0</v>
      </c>
      <c r="X1454" s="53" t="n">
        <f aca="false">N1454+S1454</f>
        <v>582.4</v>
      </c>
      <c r="Y1454" s="53" t="n">
        <f aca="false">O1454+T1454</f>
        <v>0</v>
      </c>
      <c r="Z1454" s="53" t="n">
        <f aca="false">P1454+U1454</f>
        <v>0</v>
      </c>
      <c r="AA1454" s="53" t="n">
        <f aca="false">Q1454+V1454</f>
        <v>0</v>
      </c>
      <c r="AB1454" s="53" t="n">
        <f aca="false">R1454+W1454</f>
        <v>0</v>
      </c>
      <c r="AC1454" s="54" t="n">
        <f aca="false">ROUND(X1454+Y1454+Z1454+AA1454+AB1454,1)</f>
        <v>582.4</v>
      </c>
      <c r="AD1454" s="55" t="n">
        <f aca="false">(ROUND(AC1454-AC1450,1)/AC1450)</f>
        <v>0</v>
      </c>
      <c r="AE1454" s="46"/>
      <c r="AF1454" s="47"/>
      <c r="AH1454" s="3"/>
    </row>
    <row r="1455" customFormat="false" ht="15" hidden="false" customHeight="false" outlineLevel="0" collapsed="false">
      <c r="A1455" s="48" t="s">
        <v>33</v>
      </c>
      <c r="B1455" s="63"/>
      <c r="C1455" s="50" t="s">
        <v>9</v>
      </c>
      <c r="D1455" s="51" t="n">
        <v>160</v>
      </c>
      <c r="E1455" s="51" t="n">
        <v>0</v>
      </c>
      <c r="F1455" s="51" t="n">
        <v>0</v>
      </c>
      <c r="G1455" s="51" t="n">
        <v>0</v>
      </c>
      <c r="H1455" s="51" t="n">
        <v>0</v>
      </c>
      <c r="I1455" s="52" t="n">
        <v>90</v>
      </c>
      <c r="J1455" s="52" t="n">
        <v>0</v>
      </c>
      <c r="K1455" s="52" t="n">
        <v>0</v>
      </c>
      <c r="L1455" s="52" t="n">
        <v>0</v>
      </c>
      <c r="M1455" s="52" t="n">
        <v>0</v>
      </c>
      <c r="N1455" s="53" t="n">
        <f aca="false">D1455*$D$8</f>
        <v>208</v>
      </c>
      <c r="O1455" s="53" t="n">
        <f aca="false">E1455*$E$8</f>
        <v>0</v>
      </c>
      <c r="P1455" s="53" t="n">
        <f aca="false">F1455*$F$8</f>
        <v>0</v>
      </c>
      <c r="Q1455" s="53" t="n">
        <f aca="false">G1455*$G$8</f>
        <v>0</v>
      </c>
      <c r="R1455" s="53" t="n">
        <f aca="false">H1455*$H$8</f>
        <v>0</v>
      </c>
      <c r="S1455" s="53" t="n">
        <f aca="false">(N1455/100)*(I1455*$I$8)+(N1455/100)*(J1455*$J$8)</f>
        <v>374.4</v>
      </c>
      <c r="T1455" s="53" t="n">
        <f aca="false">(O1455/100)*(K1455*$K$8)</f>
        <v>0</v>
      </c>
      <c r="U1455" s="53" t="n">
        <f aca="false">(P1455/100)*(K1455*$K$8)+(P1455/100)*(L1455*$L$8)</f>
        <v>0</v>
      </c>
      <c r="V1455" s="53" t="n">
        <f aca="false">(Q1455/100)*(L1455*$L$8)</f>
        <v>0</v>
      </c>
      <c r="W1455" s="53" t="n">
        <f aca="false">(R1455/100)*(K1455*$K$8)+(R1455/100)*(L1455*$L$8)</f>
        <v>0</v>
      </c>
      <c r="X1455" s="53" t="n">
        <f aca="false">N1455+S1455</f>
        <v>582.4</v>
      </c>
      <c r="Y1455" s="53" t="n">
        <f aca="false">O1455+T1455</f>
        <v>0</v>
      </c>
      <c r="Z1455" s="53" t="n">
        <f aca="false">P1455+U1455</f>
        <v>0</v>
      </c>
      <c r="AA1455" s="53" t="n">
        <f aca="false">Q1455+V1455</f>
        <v>0</v>
      </c>
      <c r="AB1455" s="53" t="n">
        <f aca="false">R1455+W1455</f>
        <v>0</v>
      </c>
      <c r="AC1455" s="54" t="n">
        <f aca="false">ROUND(X1455+Y1455+Z1455+AA1455+AB1455,1)</f>
        <v>582.4</v>
      </c>
      <c r="AD1455" s="55" t="n">
        <f aca="false">(ROUND(AC1455-AC1450,1)/AC1450)</f>
        <v>0</v>
      </c>
      <c r="AE1455" s="46"/>
      <c r="AF1455" s="47"/>
      <c r="AH1455" s="3"/>
    </row>
    <row r="1456" customFormat="false" ht="15" hidden="false" customHeight="false" outlineLevel="0" collapsed="false">
      <c r="A1456" s="48" t="s">
        <v>34</v>
      </c>
      <c r="B1456" s="63"/>
      <c r="C1456" s="50" t="s">
        <v>10</v>
      </c>
      <c r="D1456" s="51" t="n">
        <v>80</v>
      </c>
      <c r="E1456" s="51" t="n">
        <v>160</v>
      </c>
      <c r="F1456" s="51" t="n">
        <v>0</v>
      </c>
      <c r="G1456" s="51" t="n">
        <v>0</v>
      </c>
      <c r="H1456" s="51" t="n">
        <v>0</v>
      </c>
      <c r="I1456" s="52" t="n">
        <v>90</v>
      </c>
      <c r="J1456" s="52" t="n">
        <v>0</v>
      </c>
      <c r="K1456" s="52" t="n">
        <v>110</v>
      </c>
      <c r="L1456" s="52" t="n">
        <v>0</v>
      </c>
      <c r="M1456" s="52" t="n">
        <v>0</v>
      </c>
      <c r="N1456" s="53" t="n">
        <f aca="false">D1456*$D$9</f>
        <v>100</v>
      </c>
      <c r="O1456" s="53" t="n">
        <f aca="false">E1456*$E$9</f>
        <v>200</v>
      </c>
      <c r="P1456" s="53" t="n">
        <f aca="false">F1456*$F$9</f>
        <v>0</v>
      </c>
      <c r="Q1456" s="53" t="n">
        <f aca="false">G1456*$G$9</f>
        <v>0</v>
      </c>
      <c r="R1456" s="53" t="n">
        <f aca="false">H1456*$H$9</f>
        <v>0</v>
      </c>
      <c r="S1456" s="53" t="n">
        <f aca="false">(N1456/100)*(I1456*$I$9)+(N1456/100)*(J1456*$J$9)</f>
        <v>90</v>
      </c>
      <c r="T1456" s="53" t="n">
        <f aca="false">(O1456/100)*(K1456*$K$9)</f>
        <v>308</v>
      </c>
      <c r="U1456" s="53" t="n">
        <f aca="false">(P1456/100)*(K1456*$K$9)+(P1456/100)*(L1456*$L$9)</f>
        <v>0</v>
      </c>
      <c r="V1456" s="53" t="n">
        <f aca="false">(Q1456/100)*(L1456*$L$9)</f>
        <v>0</v>
      </c>
      <c r="W1456" s="53" t="n">
        <f aca="false">(R1456/100)*(K1456*$K$9)+(R1456/100)*(L1456*$L$9)</f>
        <v>0</v>
      </c>
      <c r="X1456" s="53" t="n">
        <f aca="false">N1456+S1456</f>
        <v>190</v>
      </c>
      <c r="Y1456" s="53" t="n">
        <f aca="false">O1456+T1456</f>
        <v>508</v>
      </c>
      <c r="Z1456" s="53" t="n">
        <f aca="false">P1456+U1456</f>
        <v>0</v>
      </c>
      <c r="AA1456" s="53" t="n">
        <f aca="false">Q1456+V1456</f>
        <v>0</v>
      </c>
      <c r="AB1456" s="53" t="n">
        <f aca="false">R1456+W1456</f>
        <v>0</v>
      </c>
      <c r="AC1456" s="54" t="n">
        <f aca="false">ROUND(X1456+Y1456+Z1456+AA1456+AB1456,1)</f>
        <v>698</v>
      </c>
      <c r="AD1456" s="55" t="n">
        <f aca="false">(ROUND(AC1456-AC1450,1)/AC1450)</f>
        <v>0.198489010989011</v>
      </c>
      <c r="AE1456" s="46"/>
      <c r="AF1456" s="47"/>
      <c r="AH1456" s="3"/>
    </row>
    <row r="1457" customFormat="false" ht="15" hidden="false" customHeight="false" outlineLevel="0" collapsed="false">
      <c r="A1457" s="48" t="s">
        <v>35</v>
      </c>
      <c r="B1457" s="63"/>
      <c r="C1457" s="50" t="s">
        <v>11</v>
      </c>
      <c r="D1457" s="51" t="n">
        <v>80</v>
      </c>
      <c r="E1457" s="51" t="n">
        <v>0</v>
      </c>
      <c r="F1457" s="51" t="n">
        <v>160</v>
      </c>
      <c r="G1457" s="51" t="n">
        <v>0</v>
      </c>
      <c r="H1457" s="51" t="n">
        <v>0</v>
      </c>
      <c r="I1457" s="52" t="n">
        <v>90</v>
      </c>
      <c r="J1457" s="52" t="n">
        <v>0</v>
      </c>
      <c r="K1457" s="52" t="n">
        <v>55</v>
      </c>
      <c r="L1457" s="52" t="n">
        <v>55</v>
      </c>
      <c r="M1457" s="52" t="n">
        <v>0</v>
      </c>
      <c r="N1457" s="53" t="n">
        <f aca="false">D1457*$D$10</f>
        <v>100</v>
      </c>
      <c r="O1457" s="53" t="n">
        <f aca="false">E1457*$E$10</f>
        <v>0</v>
      </c>
      <c r="P1457" s="53" t="n">
        <f aca="false">F1457*$F$10</f>
        <v>200</v>
      </c>
      <c r="Q1457" s="53" t="n">
        <f aca="false">G1457*$G$10</f>
        <v>0</v>
      </c>
      <c r="R1457" s="53" t="n">
        <f aca="false">H1457*$H$10</f>
        <v>0</v>
      </c>
      <c r="S1457" s="53" t="n">
        <f aca="false">(N1457/100)*(I1457*$I$10)+(N1457/100)*(J1457*$J$10)</f>
        <v>90</v>
      </c>
      <c r="T1457" s="53" t="n">
        <f aca="false">(O1457/100)*(K1457*$J$10)</f>
        <v>0</v>
      </c>
      <c r="U1457" s="53" t="n">
        <f aca="false">(P1457/100)*(K1457*$K$10)+(P1457/100)*(L1457*$L$10)</f>
        <v>308</v>
      </c>
      <c r="V1457" s="53" t="n">
        <f aca="false">(Q1457/100)*(L1457*$L$10)</f>
        <v>0</v>
      </c>
      <c r="W1457" s="53" t="n">
        <f aca="false">(R1457/100)*(K1457*$K$10)+(R1457/100)*(L1457*$L$10)</f>
        <v>0</v>
      </c>
      <c r="X1457" s="53" t="n">
        <f aca="false">N1457+S1457</f>
        <v>190</v>
      </c>
      <c r="Y1457" s="53" t="n">
        <f aca="false">O1457+T1457</f>
        <v>0</v>
      </c>
      <c r="Z1457" s="53" t="n">
        <f aca="false">P1457+U1457</f>
        <v>508</v>
      </c>
      <c r="AA1457" s="53" t="n">
        <f aca="false">Q1457+V1457</f>
        <v>0</v>
      </c>
      <c r="AB1457" s="53" t="n">
        <f aca="false">R1457+W1457</f>
        <v>0</v>
      </c>
      <c r="AC1457" s="54" t="n">
        <f aca="false">ROUND(X1457+Y1457+Z1457+AA1457+AB1457,1)</f>
        <v>698</v>
      </c>
      <c r="AD1457" s="55" t="n">
        <f aca="false">(ROUND(AC1457-AC1450,1)/AC1450)</f>
        <v>0.198489010989011</v>
      </c>
      <c r="AE1457" s="46"/>
      <c r="AF1457" s="47"/>
      <c r="AH1457" s="3"/>
    </row>
    <row r="1458" customFormat="false" ht="15" hidden="false" customHeight="false" outlineLevel="0" collapsed="false">
      <c r="A1458" s="48" t="s">
        <v>36</v>
      </c>
      <c r="B1458" s="63"/>
      <c r="C1458" s="50" t="s">
        <v>12</v>
      </c>
      <c r="D1458" s="51" t="n">
        <v>80</v>
      </c>
      <c r="E1458" s="51" t="n">
        <v>0</v>
      </c>
      <c r="F1458" s="51" t="n">
        <v>0</v>
      </c>
      <c r="G1458" s="51" t="n">
        <v>160</v>
      </c>
      <c r="H1458" s="51" t="n">
        <v>0</v>
      </c>
      <c r="I1458" s="52" t="n">
        <v>90</v>
      </c>
      <c r="J1458" s="52" t="n">
        <v>0</v>
      </c>
      <c r="K1458" s="52" t="n">
        <v>0</v>
      </c>
      <c r="L1458" s="52" t="n">
        <v>110</v>
      </c>
      <c r="M1458" s="52" t="n">
        <v>0</v>
      </c>
      <c r="N1458" s="53" t="n">
        <f aca="false">D1458*$D$11</f>
        <v>100</v>
      </c>
      <c r="O1458" s="53" t="n">
        <f aca="false">E1458*$E$11</f>
        <v>0</v>
      </c>
      <c r="P1458" s="53" t="n">
        <f aca="false">F1458*$F$11</f>
        <v>0</v>
      </c>
      <c r="Q1458" s="53" t="n">
        <f aca="false">G1458*$G$11</f>
        <v>200</v>
      </c>
      <c r="R1458" s="53" t="n">
        <f aca="false">H1458*$H$11</f>
        <v>0</v>
      </c>
      <c r="S1458" s="53" t="n">
        <f aca="false">(N1458/100)*(I1458*$I$11)+(N1458/100)*(J1458*$J$11)</f>
        <v>90</v>
      </c>
      <c r="T1458" s="53" t="n">
        <f aca="false">(O1458/100)*(K1458*$K$11)</f>
        <v>0</v>
      </c>
      <c r="U1458" s="53" t="n">
        <f aca="false">(P1458/100)*(K1458*$K$11)+(P1458/100)*(L1458*$L$11)</f>
        <v>0</v>
      </c>
      <c r="V1458" s="53" t="n">
        <f aca="false">(Q1458/100)*(L1458*$L$11)</f>
        <v>308</v>
      </c>
      <c r="W1458" s="53" t="n">
        <f aca="false">(R1458/100)*(K1458*$K$11)+(R1458/100)*(L1458*$L$11)</f>
        <v>0</v>
      </c>
      <c r="X1458" s="53" t="n">
        <f aca="false">N1458+S1458</f>
        <v>190</v>
      </c>
      <c r="Y1458" s="53" t="n">
        <f aca="false">O1458+T1458</f>
        <v>0</v>
      </c>
      <c r="Z1458" s="53" t="n">
        <f aca="false">P1458+U1458</f>
        <v>0</v>
      </c>
      <c r="AA1458" s="53" t="n">
        <f aca="false">Q1458+V1458</f>
        <v>508</v>
      </c>
      <c r="AB1458" s="53" t="n">
        <f aca="false">R1458+W1458</f>
        <v>0</v>
      </c>
      <c r="AC1458" s="54" t="n">
        <f aca="false">ROUND(X1458+Y1458+Z1458+AA1458+AB1458,1)</f>
        <v>698</v>
      </c>
      <c r="AD1458" s="55" t="n">
        <f aca="false">(ROUND(AC1458-AC1450,1)/AC1450)</f>
        <v>0.198489010989011</v>
      </c>
      <c r="AE1458" s="46"/>
      <c r="AF1458" s="47"/>
      <c r="AH1458" s="3"/>
    </row>
    <row r="1459" customFormat="false" ht="15" hidden="false" customHeight="false" outlineLevel="0" collapsed="false">
      <c r="A1459" s="48" t="s">
        <v>37</v>
      </c>
      <c r="B1459" s="63"/>
      <c r="C1459" s="50" t="s">
        <v>13</v>
      </c>
      <c r="D1459" s="51" t="n">
        <v>80</v>
      </c>
      <c r="E1459" s="51" t="n">
        <v>0</v>
      </c>
      <c r="F1459" s="51" t="n">
        <v>0</v>
      </c>
      <c r="G1459" s="51" t="n">
        <v>0</v>
      </c>
      <c r="H1459" s="51" t="n">
        <v>160</v>
      </c>
      <c r="I1459" s="52" t="n">
        <v>90</v>
      </c>
      <c r="J1459" s="52" t="n">
        <v>0</v>
      </c>
      <c r="K1459" s="52" t="n">
        <v>55</v>
      </c>
      <c r="L1459" s="52" t="n">
        <v>55</v>
      </c>
      <c r="M1459" s="52" t="n">
        <v>0</v>
      </c>
      <c r="N1459" s="53" t="n">
        <f aca="false">D1459*$D$12</f>
        <v>100</v>
      </c>
      <c r="O1459" s="53" t="n">
        <f aca="false">E1459*$E$12</f>
        <v>0</v>
      </c>
      <c r="P1459" s="53" t="n">
        <f aca="false">F1459*$F$12</f>
        <v>0</v>
      </c>
      <c r="Q1459" s="53" t="n">
        <f aca="false">G1459*$G$12</f>
        <v>0</v>
      </c>
      <c r="R1459" s="53" t="n">
        <f aca="false">H1459*$H$12</f>
        <v>200</v>
      </c>
      <c r="S1459" s="53" t="n">
        <f aca="false">(N1459/100)*(I1459*$I$12)+(N1459/100)*(J1459*$J$12)</f>
        <v>90</v>
      </c>
      <c r="T1459" s="53" t="n">
        <f aca="false">(O1459/100)*(K1459*$K$12)</f>
        <v>0</v>
      </c>
      <c r="U1459" s="53" t="n">
        <f aca="false">(P1459/100)*(K1459*$K$12)+(P1459/100)*(L1459*$L$12)</f>
        <v>0</v>
      </c>
      <c r="V1459" s="53" t="n">
        <f aca="false">(Q1459/100)*(L1459*$L$12)</f>
        <v>0</v>
      </c>
      <c r="W1459" s="53" t="n">
        <f aca="false">(R1459/100)*(K1459*$K$12)+(R1459/100)*(L1459*$L$12)</f>
        <v>308</v>
      </c>
      <c r="X1459" s="53" t="n">
        <f aca="false">N1459+S1459</f>
        <v>190</v>
      </c>
      <c r="Y1459" s="53" t="n">
        <f aca="false">O1459+T1459</f>
        <v>0</v>
      </c>
      <c r="Z1459" s="53" t="n">
        <f aca="false">P1459+U1459</f>
        <v>0</v>
      </c>
      <c r="AA1459" s="53" t="n">
        <f aca="false">Q1459+V1459</f>
        <v>0</v>
      </c>
      <c r="AB1459" s="53" t="n">
        <f aca="false">R1459+W1459</f>
        <v>508</v>
      </c>
      <c r="AC1459" s="54" t="n">
        <f aca="false">ROUND(X1459+Y1459+Z1459+AA1459+AB1459,1)</f>
        <v>698</v>
      </c>
      <c r="AD1459" s="55" t="n">
        <f aca="false">(ROUND(AC1459-AC1450,1)/AC1450)</f>
        <v>0.198489010989011</v>
      </c>
      <c r="AE1459" s="46"/>
      <c r="AF1459" s="47"/>
      <c r="AH1459" s="3"/>
    </row>
    <row r="1460" customFormat="false" ht="15" hidden="false" customHeight="false" outlineLevel="0" collapsed="false">
      <c r="A1460" s="48" t="s">
        <v>38</v>
      </c>
      <c r="B1460" s="63"/>
      <c r="C1460" s="50" t="s">
        <v>14</v>
      </c>
      <c r="D1460" s="51" t="n">
        <v>160</v>
      </c>
      <c r="E1460" s="51" t="n">
        <v>0</v>
      </c>
      <c r="F1460" s="51" t="n">
        <v>0</v>
      </c>
      <c r="G1460" s="51" t="n">
        <v>0</v>
      </c>
      <c r="H1460" s="51" t="n">
        <v>0</v>
      </c>
      <c r="I1460" s="52" t="n">
        <v>90</v>
      </c>
      <c r="J1460" s="52" t="n">
        <v>0</v>
      </c>
      <c r="K1460" s="52" t="n">
        <v>0</v>
      </c>
      <c r="L1460" s="52" t="n">
        <v>0</v>
      </c>
      <c r="M1460" s="52" t="n">
        <v>80</v>
      </c>
      <c r="N1460" s="53" t="n">
        <f aca="false">D1460*$D$13</f>
        <v>200</v>
      </c>
      <c r="O1460" s="53" t="n">
        <f aca="false">E1460*$E$13</f>
        <v>0</v>
      </c>
      <c r="P1460" s="53" t="n">
        <f aca="false">F1460*$F$13</f>
        <v>0</v>
      </c>
      <c r="Q1460" s="53" t="n">
        <f aca="false">G1460*$G$13</f>
        <v>0</v>
      </c>
      <c r="R1460" s="53" t="n">
        <f aca="false">H1460*$H$13</f>
        <v>0</v>
      </c>
      <c r="S1460" s="53" t="n">
        <f aca="false">(N1460/100)*(I1460*$I$13)+(N1460/100)*(J1460*$J$13)+(N1460/100)*(M1460*$M$13)</f>
        <v>500</v>
      </c>
      <c r="T1460" s="53" t="n">
        <f aca="false">(O1460/100)*(K1460*$K$13)+(O1460/100)*(M1460*$M$13)</f>
        <v>0</v>
      </c>
      <c r="U1460" s="53" t="n">
        <f aca="false">(P1460/100)*(K1460*$K$13)+(P1460/100)*(L1460*$L$13)+(P1460/100)*(M1460*$M$13)</f>
        <v>0</v>
      </c>
      <c r="V1460" s="53" t="n">
        <f aca="false">(Q1460/100)*(L1460*$L$13)+(Q1460/100)*(M1460*$M$13)</f>
        <v>0</v>
      </c>
      <c r="W1460" s="53" t="n">
        <f aca="false">(R1460/100)*(K1460*$K$13)+(R1460/100)*(L1460*$L$13)+(R1460/100)*(M1460*$M$13)</f>
        <v>0</v>
      </c>
      <c r="X1460" s="53" t="n">
        <f aca="false">N1460+S1460</f>
        <v>700</v>
      </c>
      <c r="Y1460" s="53" t="n">
        <f aca="false">O1460+T1460</f>
        <v>0</v>
      </c>
      <c r="Z1460" s="53" t="n">
        <f aca="false">P1460+U1460</f>
        <v>0</v>
      </c>
      <c r="AA1460" s="53" t="n">
        <f aca="false">Q1460+V1460</f>
        <v>0</v>
      </c>
      <c r="AB1460" s="53" t="n">
        <f aca="false">R1460+W1460</f>
        <v>0</v>
      </c>
      <c r="AC1460" s="54" t="n">
        <f aca="false">ROUND(X1460+Y1460+Z1460+AA1460+AB1460,1)</f>
        <v>700</v>
      </c>
      <c r="AD1460" s="55" t="n">
        <f aca="false">(ROUND(AC1460-AC1450,1)/AC1450)</f>
        <v>0.201923076923077</v>
      </c>
      <c r="AE1460" s="46"/>
      <c r="AF1460" s="47"/>
      <c r="AH1460" s="3"/>
    </row>
    <row r="1461" customFormat="false" ht="15" hidden="false" customHeight="false" outlineLevel="0" collapsed="false">
      <c r="A1461" s="48" t="s">
        <v>39</v>
      </c>
      <c r="B1461" s="63"/>
      <c r="C1461" s="50" t="s">
        <v>15</v>
      </c>
      <c r="D1461" s="51" t="n">
        <v>160</v>
      </c>
      <c r="E1461" s="51" t="n">
        <v>0</v>
      </c>
      <c r="F1461" s="51" t="n">
        <v>0</v>
      </c>
      <c r="G1461" s="51" t="n">
        <v>0</v>
      </c>
      <c r="H1461" s="51" t="n">
        <v>0</v>
      </c>
      <c r="I1461" s="52" t="n">
        <v>90</v>
      </c>
      <c r="J1461" s="52" t="n">
        <v>0</v>
      </c>
      <c r="K1461" s="52" t="n">
        <v>80</v>
      </c>
      <c r="L1461" s="52" t="n">
        <v>0</v>
      </c>
      <c r="M1461" s="52" t="n">
        <v>0</v>
      </c>
      <c r="N1461" s="53" t="n">
        <f aca="false">D1461*$D$14</f>
        <v>200</v>
      </c>
      <c r="O1461" s="53" t="n">
        <f aca="false">E1461*$E$14</f>
        <v>0</v>
      </c>
      <c r="P1461" s="53" t="n">
        <f aca="false">F1461*$F$14</f>
        <v>0</v>
      </c>
      <c r="Q1461" s="53" t="n">
        <f aca="false">G1461*$G$14</f>
        <v>0</v>
      </c>
      <c r="R1461" s="53" t="n">
        <f aca="false">H1461*$H$14</f>
        <v>0</v>
      </c>
      <c r="S1461" s="53" t="n">
        <f aca="false">(N1461/100)*(I1461*$I$14)+(N1461/100)*(J1461*$J$14)+(N1461/100)*(K1461*$K$14)</f>
        <v>500</v>
      </c>
      <c r="T1461" s="53" t="n">
        <f aca="false">(O1461/100)*(K1461*$K$14)</f>
        <v>0</v>
      </c>
      <c r="U1461" s="53" t="n">
        <f aca="false">(P1461/100)*(K1461*$K$14)+(P1461/100)*(L1461*$L$14)</f>
        <v>0</v>
      </c>
      <c r="V1461" s="53" t="n">
        <f aca="false">(Q1461/100)*(L1461*$L$14)</f>
        <v>0</v>
      </c>
      <c r="W1461" s="53" t="n">
        <f aca="false">(R1461/100)*(K1461*$L$14)+(R1461/100)*(L1461*$M$14)</f>
        <v>0</v>
      </c>
      <c r="X1461" s="53" t="n">
        <f aca="false">N1461+S1461</f>
        <v>700</v>
      </c>
      <c r="Y1461" s="53" t="n">
        <f aca="false">O1461+T1461</f>
        <v>0</v>
      </c>
      <c r="Z1461" s="53" t="n">
        <f aca="false">P1461+U1461</f>
        <v>0</v>
      </c>
      <c r="AA1461" s="53" t="n">
        <f aca="false">Q1461+V1461</f>
        <v>0</v>
      </c>
      <c r="AB1461" s="53" t="n">
        <f aca="false">R1461+W1461</f>
        <v>0</v>
      </c>
      <c r="AC1461" s="54" t="n">
        <f aca="false">ROUND(X1461+Y1461+Z1461+AA1461+AB1461,1)</f>
        <v>700</v>
      </c>
      <c r="AD1461" s="55" t="n">
        <f aca="false">(ROUND(AC1461-AC1450,1)/AC1450)</f>
        <v>0.201923076923077</v>
      </c>
      <c r="AE1461" s="46"/>
      <c r="AF1461" s="47"/>
      <c r="AH1461" s="3"/>
    </row>
    <row r="1462" customFormat="false" ht="15" hidden="false" customHeight="false" outlineLevel="0" collapsed="false">
      <c r="A1462" s="48"/>
      <c r="B1462" s="63"/>
      <c r="C1462" s="50" t="s">
        <v>16</v>
      </c>
      <c r="D1462" s="51" t="n">
        <v>160</v>
      </c>
      <c r="E1462" s="51" t="n">
        <v>0</v>
      </c>
      <c r="F1462" s="51" t="n">
        <v>0</v>
      </c>
      <c r="G1462" s="51" t="n">
        <v>0</v>
      </c>
      <c r="H1462" s="51" t="n">
        <v>0</v>
      </c>
      <c r="I1462" s="52" t="n">
        <v>90</v>
      </c>
      <c r="J1462" s="52" t="n">
        <v>0</v>
      </c>
      <c r="K1462" s="52" t="n">
        <v>0</v>
      </c>
      <c r="L1462" s="52" t="n">
        <v>80</v>
      </c>
      <c r="M1462" s="52" t="n">
        <v>0</v>
      </c>
      <c r="N1462" s="53" t="n">
        <f aca="false">D1462*$D$15</f>
        <v>200</v>
      </c>
      <c r="O1462" s="53" t="n">
        <f aca="false">E1462*$E$15</f>
        <v>0</v>
      </c>
      <c r="P1462" s="53" t="n">
        <f aca="false">F1462*$F$15</f>
        <v>0</v>
      </c>
      <c r="Q1462" s="53" t="n">
        <f aca="false">G1462*$G$15</f>
        <v>0</v>
      </c>
      <c r="R1462" s="53" t="n">
        <f aca="false">H1462*$H$15</f>
        <v>0</v>
      </c>
      <c r="S1462" s="53" t="n">
        <f aca="false">(N1462/100)*(I1462*$I$15)+(N1462/100)*(J1462*$J$15)+(N1462/100)*(L1462*$L$15)</f>
        <v>500</v>
      </c>
      <c r="T1462" s="53" t="n">
        <f aca="false">(O1462/100)*(K1462*$K$15)</f>
        <v>0</v>
      </c>
      <c r="U1462" s="53" t="n">
        <f aca="false">(P1462/100)*(K1462*$K$15)+(P1462/100)*(L1462*$L$15)</f>
        <v>0</v>
      </c>
      <c r="V1462" s="53" t="n">
        <f aca="false">(Q1462/100)*(L1462*$L$15)</f>
        <v>0</v>
      </c>
      <c r="W1462" s="53" t="n">
        <f aca="false">(R1462/100)*(K1462*$K$15)+(R1462/100)*(L1462*$L$15)</f>
        <v>0</v>
      </c>
      <c r="X1462" s="53" t="n">
        <f aca="false">N1462+S1462</f>
        <v>700</v>
      </c>
      <c r="Y1462" s="53" t="n">
        <f aca="false">O1462+T1462</f>
        <v>0</v>
      </c>
      <c r="Z1462" s="53" t="n">
        <f aca="false">P1462+U1462</f>
        <v>0</v>
      </c>
      <c r="AA1462" s="53" t="n">
        <f aca="false">Q1462+V1462</f>
        <v>0</v>
      </c>
      <c r="AB1462" s="53" t="n">
        <f aca="false">R1462+W1462</f>
        <v>0</v>
      </c>
      <c r="AC1462" s="54" t="n">
        <f aca="false">ROUND(X1462+Y1462+Z1462+AA1462+AB1462,1)</f>
        <v>700</v>
      </c>
      <c r="AD1462" s="55" t="n">
        <f aca="false">(ROUND(AC1462-AC1450,1)/AC1450)</f>
        <v>0.201923076923077</v>
      </c>
      <c r="AE1462" s="46"/>
      <c r="AF1462" s="47"/>
      <c r="AH1462" s="3"/>
    </row>
    <row r="1463" customFormat="false" ht="15" hidden="false" customHeight="false" outlineLevel="0" collapsed="false">
      <c r="A1463" s="48"/>
      <c r="B1463" s="63"/>
      <c r="C1463" s="50" t="s">
        <v>17</v>
      </c>
      <c r="D1463" s="51" t="n">
        <v>160</v>
      </c>
      <c r="E1463" s="51" t="n">
        <v>0</v>
      </c>
      <c r="F1463" s="51" t="n">
        <v>0</v>
      </c>
      <c r="G1463" s="51" t="n">
        <v>0</v>
      </c>
      <c r="H1463" s="51" t="n">
        <v>0</v>
      </c>
      <c r="I1463" s="52" t="n">
        <v>90</v>
      </c>
      <c r="J1463" s="52" t="n">
        <v>50</v>
      </c>
      <c r="K1463" s="52" t="n">
        <v>0</v>
      </c>
      <c r="L1463" s="52" t="n">
        <v>0</v>
      </c>
      <c r="M1463" s="52" t="n">
        <v>0</v>
      </c>
      <c r="N1463" s="53" t="n">
        <f aca="false">D1463*$D$16</f>
        <v>200</v>
      </c>
      <c r="O1463" s="53" t="n">
        <f aca="false">E1463*$E$16</f>
        <v>0</v>
      </c>
      <c r="P1463" s="53" t="n">
        <f aca="false">F1463*$F$16</f>
        <v>0</v>
      </c>
      <c r="Q1463" s="53" t="n">
        <f aca="false">G1463*$G$16</f>
        <v>0</v>
      </c>
      <c r="R1463" s="53" t="n">
        <f aca="false">H1463*$H$16</f>
        <v>0</v>
      </c>
      <c r="S1463" s="53" t="n">
        <f aca="false">(N1463/100)*(I1463*$I$16)+(N1463/100)*(J1463*$J$16)</f>
        <v>430</v>
      </c>
      <c r="T1463" s="53" t="n">
        <f aca="false">(O1463/100)*(K1463*$K$16)</f>
        <v>0</v>
      </c>
      <c r="U1463" s="53" t="n">
        <f aca="false">(P1463/100)*(K1463*$K$16)+(P1463/100)*(L1463*$L$16)</f>
        <v>0</v>
      </c>
      <c r="V1463" s="53" t="n">
        <f aca="false">(Q1463/100)*(L1463*$L$16)</f>
        <v>0</v>
      </c>
      <c r="W1463" s="53" t="n">
        <f aca="false">(R1463/100)*(K1463*$K$16)+(R1463/100)*(L1463*$L$16)</f>
        <v>0</v>
      </c>
      <c r="X1463" s="53" t="n">
        <f aca="false">N1463+S1463</f>
        <v>630</v>
      </c>
      <c r="Y1463" s="53" t="n">
        <f aca="false">O1463+T1463</f>
        <v>0</v>
      </c>
      <c r="Z1463" s="53" t="n">
        <f aca="false">P1463+U1463</f>
        <v>0</v>
      </c>
      <c r="AA1463" s="53" t="n">
        <f aca="false">Q1463+V1463</f>
        <v>0</v>
      </c>
      <c r="AB1463" s="53" t="n">
        <f aca="false">R1463+W1463</f>
        <v>0</v>
      </c>
      <c r="AC1463" s="54" t="n">
        <f aca="false">ROUND(X1463+Y1463+Z1463+AA1463+AB1463,1)</f>
        <v>630</v>
      </c>
      <c r="AD1463" s="55" t="n">
        <f aca="false">(ROUND(AC1463-AC1450,1)/AC1450)</f>
        <v>0.0817307692307692</v>
      </c>
      <c r="AE1463" s="46"/>
      <c r="AF1463" s="47"/>
      <c r="AH1463" s="3"/>
    </row>
    <row r="1464" customFormat="false" ht="15" hidden="false" customHeight="false" outlineLevel="0" collapsed="false">
      <c r="A1464" s="48"/>
      <c r="B1464" s="63"/>
      <c r="C1464" s="50" t="s">
        <v>18</v>
      </c>
      <c r="D1464" s="51" t="n">
        <v>160</v>
      </c>
      <c r="E1464" s="51" t="n">
        <v>0</v>
      </c>
      <c r="F1464" s="51" t="n">
        <v>0</v>
      </c>
      <c r="G1464" s="51" t="n">
        <v>0</v>
      </c>
      <c r="H1464" s="51" t="n">
        <v>0</v>
      </c>
      <c r="I1464" s="52" t="n">
        <v>100</v>
      </c>
      <c r="J1464" s="52" t="n">
        <v>0</v>
      </c>
      <c r="K1464" s="52" t="n">
        <v>0</v>
      </c>
      <c r="L1464" s="52" t="n">
        <v>0</v>
      </c>
      <c r="M1464" s="52" t="n">
        <v>0</v>
      </c>
      <c r="N1464" s="53" t="n">
        <f aca="false">D1464*$D$17</f>
        <v>200</v>
      </c>
      <c r="O1464" s="53" t="n">
        <f aca="false">E1464*$E$17</f>
        <v>0</v>
      </c>
      <c r="P1464" s="53" t="n">
        <f aca="false">F1464*$F$17</f>
        <v>0</v>
      </c>
      <c r="Q1464" s="53" t="n">
        <f aca="false">G1464*$G$17</f>
        <v>0</v>
      </c>
      <c r="R1464" s="53" t="n">
        <f aca="false">H1464*$H$17</f>
        <v>0</v>
      </c>
      <c r="S1464" s="53" t="n">
        <f aca="false">(N1464/100)*(I1464*$I$17)+(N1464/100)*(J1464*$J$17)</f>
        <v>500</v>
      </c>
      <c r="T1464" s="53" t="n">
        <f aca="false">(O1464/100)*(K1464*$K$17)</f>
        <v>0</v>
      </c>
      <c r="U1464" s="53" t="n">
        <f aca="false">(P1464/100)*(K1464*$K$17)+(P1464/100)*(L1464*$L$17)</f>
        <v>0</v>
      </c>
      <c r="V1464" s="53" t="n">
        <f aca="false">(Q1464/100)*(L1464*$L$17)</f>
        <v>0</v>
      </c>
      <c r="W1464" s="53" t="n">
        <f aca="false">(R1464/100)*(K1464*$K$17)+(R1464/100)*(L1464*$L$17)</f>
        <v>0</v>
      </c>
      <c r="X1464" s="53" t="n">
        <f aca="false">N1464+S1464</f>
        <v>700</v>
      </c>
      <c r="Y1464" s="53" t="n">
        <f aca="false">O1464+T1464</f>
        <v>0</v>
      </c>
      <c r="Z1464" s="53" t="n">
        <f aca="false">P1464+U1464</f>
        <v>0</v>
      </c>
      <c r="AA1464" s="53" t="n">
        <f aca="false">Q1464+V1464</f>
        <v>0</v>
      </c>
      <c r="AB1464" s="53" t="n">
        <f aca="false">R1464+W1464</f>
        <v>0</v>
      </c>
      <c r="AC1464" s="54" t="n">
        <f aca="false">ROUND(X1464+Y1464+Z1464+AA1464+AB1464,1)</f>
        <v>700</v>
      </c>
      <c r="AD1464" s="55" t="n">
        <f aca="false">(ROUND(AC1464-AC1450,1)/AC1450)</f>
        <v>0.201923076923077</v>
      </c>
      <c r="AE1464" s="46" t="s">
        <v>28</v>
      </c>
      <c r="AF1464" s="47"/>
      <c r="AH1464" s="3"/>
    </row>
    <row r="1465" customFormat="false" ht="15" hidden="false" customHeight="false" outlineLevel="0" collapsed="false">
      <c r="A1465" s="56" t="s">
        <v>19</v>
      </c>
      <c r="B1465" s="60" t="s">
        <v>143</v>
      </c>
      <c r="C1465" s="40" t="s">
        <v>53</v>
      </c>
      <c r="D1465" s="41" t="n">
        <v>154</v>
      </c>
      <c r="E1465" s="41" t="n">
        <v>0</v>
      </c>
      <c r="F1465" s="41" t="n">
        <v>75</v>
      </c>
      <c r="G1465" s="41" t="n">
        <v>0</v>
      </c>
      <c r="H1465" s="41" t="n">
        <v>0</v>
      </c>
      <c r="I1465" s="42" t="n">
        <v>50</v>
      </c>
      <c r="J1465" s="42" t="n">
        <v>20</v>
      </c>
      <c r="K1465" s="42" t="n">
        <v>0</v>
      </c>
      <c r="L1465" s="42" t="n">
        <v>0</v>
      </c>
      <c r="M1465" s="42" t="n">
        <v>0</v>
      </c>
      <c r="N1465" s="43" t="n">
        <f aca="false">D1465*$D$3</f>
        <v>200.2</v>
      </c>
      <c r="O1465" s="43" t="n">
        <f aca="false">E1465*$E$3</f>
        <v>0</v>
      </c>
      <c r="P1465" s="43" t="n">
        <f aca="false">F1465*$F$3</f>
        <v>97.5</v>
      </c>
      <c r="Q1465" s="43" t="n">
        <f aca="false">G1465*$G$3</f>
        <v>0</v>
      </c>
      <c r="R1465" s="43" t="n">
        <f aca="false">H1465*$H$3</f>
        <v>0</v>
      </c>
      <c r="S1465" s="43" t="n">
        <f aca="false">(N1465/100)*(I1465*$I$3)+(N1465/100)*(J1465*$J$3)</f>
        <v>280.28</v>
      </c>
      <c r="T1465" s="43" t="n">
        <f aca="false">(O1465/100)*(K1465*$K$3)</f>
        <v>0</v>
      </c>
      <c r="U1465" s="43" t="n">
        <f aca="false">(P1465/100)*(K1465*$K$3)+(P1465/100)*(L1465*$L$3)</f>
        <v>0</v>
      </c>
      <c r="V1465" s="43" t="n">
        <f aca="false">(Q1465/100)*(L1465*$L$3)</f>
        <v>0</v>
      </c>
      <c r="W1465" s="43" t="n">
        <f aca="false">(R1465/100)*(K1465*$K$3)+(R1465/100)*(L1465*$L$3)</f>
        <v>0</v>
      </c>
      <c r="X1465" s="43" t="n">
        <f aca="false">N1465+S1465</f>
        <v>480.48</v>
      </c>
      <c r="Y1465" s="43" t="n">
        <f aca="false">O1465+T1465</f>
        <v>0</v>
      </c>
      <c r="Z1465" s="43" t="n">
        <f aca="false">P1465+U1465</f>
        <v>97.5</v>
      </c>
      <c r="AA1465" s="43" t="n">
        <f aca="false">Q1465+V1465</f>
        <v>0</v>
      </c>
      <c r="AB1465" s="43" t="n">
        <f aca="false">R1465+W1465</f>
        <v>0</v>
      </c>
      <c r="AC1465" s="44" t="n">
        <f aca="false">ROUND(X1465+Y1465+Z1465+AA1465+AB1465,1)</f>
        <v>578</v>
      </c>
      <c r="AD1465" s="45"/>
      <c r="AE1465" s="46"/>
      <c r="AF1465" s="47"/>
      <c r="AH1465" s="3"/>
    </row>
    <row r="1466" customFormat="false" ht="15" hidden="false" customHeight="false" outlineLevel="0" collapsed="false">
      <c r="A1466" s="48" t="s">
        <v>29</v>
      </c>
      <c r="B1466" s="61" t="n">
        <v>30</v>
      </c>
      <c r="C1466" s="50" t="s">
        <v>5</v>
      </c>
      <c r="D1466" s="51" t="n">
        <v>154</v>
      </c>
      <c r="E1466" s="51" t="n">
        <v>0</v>
      </c>
      <c r="F1466" s="51" t="n">
        <v>75</v>
      </c>
      <c r="G1466" s="51" t="n">
        <v>0</v>
      </c>
      <c r="H1466" s="51" t="n">
        <v>0</v>
      </c>
      <c r="I1466" s="52" t="n">
        <v>60</v>
      </c>
      <c r="J1466" s="52" t="n">
        <v>30</v>
      </c>
      <c r="K1466" s="52" t="n">
        <v>0</v>
      </c>
      <c r="L1466" s="52" t="n">
        <v>0</v>
      </c>
      <c r="M1466" s="52" t="n">
        <v>0</v>
      </c>
      <c r="N1466" s="53" t="n">
        <f aca="false">D1466*$D$4</f>
        <v>192.5</v>
      </c>
      <c r="O1466" s="53" t="n">
        <f aca="false">E1466*$E$4</f>
        <v>0</v>
      </c>
      <c r="P1466" s="53" t="n">
        <f aca="false">F1466*$F$4</f>
        <v>93.75</v>
      </c>
      <c r="Q1466" s="53" t="n">
        <f aca="false">G1466*$G$4</f>
        <v>0</v>
      </c>
      <c r="R1466" s="53" t="n">
        <f aca="false">H1466*$H$4</f>
        <v>0</v>
      </c>
      <c r="S1466" s="53" t="n">
        <f aca="false">(N1466/100)*(I1466*$I$4)+(N1466/100)*(J1466*$J$4)</f>
        <v>346.5</v>
      </c>
      <c r="T1466" s="53" t="n">
        <f aca="false">(O1466/100)*(K1466*$K$4)</f>
        <v>0</v>
      </c>
      <c r="U1466" s="53" t="n">
        <f aca="false">(P1466/100)*(K1466*$K$4)+(P1466/100)*(L1466*$L$4)</f>
        <v>0</v>
      </c>
      <c r="V1466" s="53" t="n">
        <f aca="false">(Q1466/100)*(L1466*$L$4)</f>
        <v>0</v>
      </c>
      <c r="W1466" s="53" t="n">
        <f aca="false">(R1466/100)*(K1466*$K$4)+(R1466/100)*(L1466*$L$4)</f>
        <v>0</v>
      </c>
      <c r="X1466" s="53" t="n">
        <f aca="false">N1466+S1466</f>
        <v>539</v>
      </c>
      <c r="Y1466" s="53" t="n">
        <f aca="false">O1466+T1466</f>
        <v>0</v>
      </c>
      <c r="Z1466" s="53" t="n">
        <f aca="false">P1466+U1466</f>
        <v>93.75</v>
      </c>
      <c r="AA1466" s="53" t="n">
        <f aca="false">Q1466+V1466</f>
        <v>0</v>
      </c>
      <c r="AB1466" s="53" t="n">
        <f aca="false">R1466+W1466</f>
        <v>0</v>
      </c>
      <c r="AC1466" s="54" t="n">
        <f aca="false">ROUND(X1466+Y1466+Z1466+AA1466+AB1466,1)</f>
        <v>632.8</v>
      </c>
      <c r="AD1466" s="55" t="n">
        <f aca="false">(ROUND(AC1466-AC1465,1)/AC1465)</f>
        <v>0.0948096885813149</v>
      </c>
      <c r="AE1466" s="46"/>
      <c r="AF1466" s="47"/>
      <c r="AH1466" s="3"/>
    </row>
    <row r="1467" customFormat="false" ht="15" hidden="false" customHeight="false" outlineLevel="0" collapsed="false">
      <c r="A1467" s="48" t="s">
        <v>30</v>
      </c>
      <c r="B1467" s="61" t="n">
        <v>16</v>
      </c>
      <c r="C1467" s="50" t="s">
        <v>6</v>
      </c>
      <c r="D1467" s="51" t="n">
        <v>154</v>
      </c>
      <c r="E1467" s="51" t="n">
        <v>0</v>
      </c>
      <c r="F1467" s="51" t="n">
        <v>75</v>
      </c>
      <c r="G1467" s="51" t="n">
        <v>0</v>
      </c>
      <c r="H1467" s="51" t="n">
        <v>0</v>
      </c>
      <c r="I1467" s="52" t="n">
        <v>50</v>
      </c>
      <c r="J1467" s="52" t="n">
        <v>20</v>
      </c>
      <c r="K1467" s="52" t="n">
        <v>0</v>
      </c>
      <c r="L1467" s="52" t="n">
        <v>0</v>
      </c>
      <c r="M1467" s="52" t="n">
        <v>0</v>
      </c>
      <c r="N1467" s="53" t="n">
        <f aca="false">D1467*$D$5</f>
        <v>200.2</v>
      </c>
      <c r="O1467" s="53" t="n">
        <f aca="false">E1467*$E$5</f>
        <v>0</v>
      </c>
      <c r="P1467" s="53" t="n">
        <f aca="false">F1467*$F$5</f>
        <v>97.5</v>
      </c>
      <c r="Q1467" s="53" t="n">
        <f aca="false">G1467*$G$5</f>
        <v>0</v>
      </c>
      <c r="R1467" s="53" t="n">
        <f aca="false">H1467*$H$5</f>
        <v>0</v>
      </c>
      <c r="S1467" s="53" t="n">
        <f aca="false">(N1467/100)*(I1467*$I$5)+(N1467/100)*(J1467*$J$5)</f>
        <v>280.28</v>
      </c>
      <c r="T1467" s="53" t="n">
        <f aca="false">(O1467/100)*(K1467*$K$5)</f>
        <v>0</v>
      </c>
      <c r="U1467" s="53" t="n">
        <f aca="false">(P1467/100)*(K1467*$K$5)+(P1467/100)*(L1467*$L$5)</f>
        <v>0</v>
      </c>
      <c r="V1467" s="53" t="n">
        <f aca="false">(Q1467/100)*(L1467*$L$5)</f>
        <v>0</v>
      </c>
      <c r="W1467" s="53" t="n">
        <f aca="false">(R1467/100)*(K1467*$K$5)+(R1467/100)*(L1467*$L$5)</f>
        <v>0</v>
      </c>
      <c r="X1467" s="53" t="n">
        <f aca="false">N1467+S1467</f>
        <v>480.48</v>
      </c>
      <c r="Y1467" s="53" t="n">
        <f aca="false">O1467+T1467</f>
        <v>0</v>
      </c>
      <c r="Z1467" s="53" t="n">
        <f aca="false">P1467+U1467</f>
        <v>97.5</v>
      </c>
      <c r="AA1467" s="53" t="n">
        <f aca="false">Q1467+V1467</f>
        <v>0</v>
      </c>
      <c r="AB1467" s="53" t="n">
        <f aca="false">R1467+W1467</f>
        <v>0</v>
      </c>
      <c r="AC1467" s="54" t="n">
        <f aca="false">ROUND(X1467+Y1467+Z1467+AA1467+AB1467,1)</f>
        <v>578</v>
      </c>
      <c r="AD1467" s="55" t="n">
        <f aca="false">(ROUND(AC1467-AC1465,1)/AC1465)</f>
        <v>0</v>
      </c>
      <c r="AE1467" s="46"/>
      <c r="AF1467" s="47"/>
      <c r="AH1467" s="3"/>
    </row>
    <row r="1468" customFormat="false" ht="15" hidden="false" customHeight="false" outlineLevel="0" collapsed="false">
      <c r="A1468" s="48" t="s">
        <v>31</v>
      </c>
      <c r="B1468" s="61" t="n">
        <v>20</v>
      </c>
      <c r="C1468" s="50" t="s">
        <v>7</v>
      </c>
      <c r="D1468" s="51" t="n">
        <v>154</v>
      </c>
      <c r="E1468" s="51" t="n">
        <v>0</v>
      </c>
      <c r="F1468" s="51" t="n">
        <v>75</v>
      </c>
      <c r="G1468" s="51" t="n">
        <v>0</v>
      </c>
      <c r="H1468" s="51" t="n">
        <v>0</v>
      </c>
      <c r="I1468" s="52" t="n">
        <v>50</v>
      </c>
      <c r="J1468" s="52" t="n">
        <v>20</v>
      </c>
      <c r="K1468" s="52" t="n">
        <v>0</v>
      </c>
      <c r="L1468" s="52" t="n">
        <v>0</v>
      </c>
      <c r="M1468" s="52" t="n">
        <v>0</v>
      </c>
      <c r="N1468" s="53" t="n">
        <f aca="false">D1468*$D$6</f>
        <v>200.2</v>
      </c>
      <c r="O1468" s="53" t="n">
        <f aca="false">E1468*$E$6</f>
        <v>0</v>
      </c>
      <c r="P1468" s="53" t="n">
        <f aca="false">F1468*$F$6</f>
        <v>97.5</v>
      </c>
      <c r="Q1468" s="53" t="n">
        <f aca="false">G1468*$G$6</f>
        <v>0</v>
      </c>
      <c r="R1468" s="53" t="n">
        <f aca="false">H1468*$H$6</f>
        <v>0</v>
      </c>
      <c r="S1468" s="53" t="n">
        <f aca="false">(N1468/100)*(I1468*$I$6)+(N1468/100)*(J1468*$J$6)</f>
        <v>280.28</v>
      </c>
      <c r="T1468" s="53" t="n">
        <f aca="false">(O1468/100)*(K1468*$K$6)</f>
        <v>0</v>
      </c>
      <c r="U1468" s="53" t="n">
        <f aca="false">(P1468/100)*(K1468*$K$6)+(P1468/100)*(L1468*$L$6)</f>
        <v>0</v>
      </c>
      <c r="V1468" s="53" t="n">
        <f aca="false">(Q1468/100)*(L1468*$L$6)</f>
        <v>0</v>
      </c>
      <c r="W1468" s="53" t="n">
        <f aca="false">(R1468/100)*(K1468*$K$6)+(R1468/100)*(L1468*$L$6)</f>
        <v>0</v>
      </c>
      <c r="X1468" s="53" t="n">
        <f aca="false">N1468+S1468</f>
        <v>480.48</v>
      </c>
      <c r="Y1468" s="53" t="n">
        <f aca="false">O1468+T1468</f>
        <v>0</v>
      </c>
      <c r="Z1468" s="53" t="n">
        <f aca="false">P1468+U1468</f>
        <v>97.5</v>
      </c>
      <c r="AA1468" s="53" t="n">
        <f aca="false">Q1468+V1468</f>
        <v>0</v>
      </c>
      <c r="AB1468" s="53" t="n">
        <f aca="false">R1468+W1468</f>
        <v>0</v>
      </c>
      <c r="AC1468" s="54" t="n">
        <f aca="false">ROUND(X1468+Y1468+Z1468+AA1468+AB1468,1)</f>
        <v>578</v>
      </c>
      <c r="AD1468" s="55" t="n">
        <f aca="false">(ROUND(AC1468-AC1465,1)/AC1465)</f>
        <v>0</v>
      </c>
      <c r="AE1468" s="46"/>
      <c r="AF1468" s="47"/>
      <c r="AH1468" s="3"/>
    </row>
    <row r="1469" customFormat="false" ht="15" hidden="false" customHeight="false" outlineLevel="0" collapsed="false">
      <c r="A1469" s="48" t="s">
        <v>32</v>
      </c>
      <c r="B1469" s="61" t="n">
        <v>20</v>
      </c>
      <c r="C1469" s="50" t="s">
        <v>8</v>
      </c>
      <c r="D1469" s="51" t="n">
        <v>154</v>
      </c>
      <c r="E1469" s="51" t="n">
        <v>0</v>
      </c>
      <c r="F1469" s="51" t="n">
        <v>75</v>
      </c>
      <c r="G1469" s="51" t="n">
        <v>0</v>
      </c>
      <c r="H1469" s="51" t="n">
        <v>0</v>
      </c>
      <c r="I1469" s="52" t="n">
        <v>50</v>
      </c>
      <c r="J1469" s="52" t="n">
        <v>20</v>
      </c>
      <c r="K1469" s="52" t="n">
        <v>0</v>
      </c>
      <c r="L1469" s="52" t="n">
        <v>0</v>
      </c>
      <c r="M1469" s="52" t="n">
        <v>0</v>
      </c>
      <c r="N1469" s="53" t="n">
        <f aca="false">D1469*$D$7</f>
        <v>200.2</v>
      </c>
      <c r="O1469" s="53" t="n">
        <f aca="false">E1469*$E$7</f>
        <v>0</v>
      </c>
      <c r="P1469" s="53" t="n">
        <f aca="false">F1469*$F$7</f>
        <v>97.5</v>
      </c>
      <c r="Q1469" s="53" t="n">
        <f aca="false">G1469*$G$7</f>
        <v>0</v>
      </c>
      <c r="R1469" s="53" t="n">
        <f aca="false">H1469*$H$7</f>
        <v>0</v>
      </c>
      <c r="S1469" s="53" t="n">
        <f aca="false">(N1469/100)*(I1469*$I$7)+(N1469/100)*(J1469*$J$7)</f>
        <v>280.28</v>
      </c>
      <c r="T1469" s="53" t="n">
        <f aca="false">(O1469/100)*(K1469*$K$7)</f>
        <v>0</v>
      </c>
      <c r="U1469" s="53" t="n">
        <f aca="false">(P1469/100)*(K1469*$K$7)+(P1469/100)*(L1469*$L$7)</f>
        <v>0</v>
      </c>
      <c r="V1469" s="53" t="n">
        <f aca="false">(Q1469/100)*(L1469*$L$7)</f>
        <v>0</v>
      </c>
      <c r="W1469" s="53" t="n">
        <f aca="false">(R1469/100)*(K1469*$K$7)+(R1469/100)*(L1469*$L$7)</f>
        <v>0</v>
      </c>
      <c r="X1469" s="53" t="n">
        <f aca="false">N1469+S1469</f>
        <v>480.48</v>
      </c>
      <c r="Y1469" s="53" t="n">
        <f aca="false">O1469+T1469</f>
        <v>0</v>
      </c>
      <c r="Z1469" s="53" t="n">
        <f aca="false">P1469+U1469</f>
        <v>97.5</v>
      </c>
      <c r="AA1469" s="53" t="n">
        <f aca="false">Q1469+V1469</f>
        <v>0</v>
      </c>
      <c r="AB1469" s="53" t="n">
        <f aca="false">R1469+W1469</f>
        <v>0</v>
      </c>
      <c r="AC1469" s="54" t="n">
        <f aca="false">ROUND(X1469+Y1469+Z1469+AA1469+AB1469,1)</f>
        <v>578</v>
      </c>
      <c r="AD1469" s="55" t="n">
        <f aca="false">(ROUND(AC1469-AC1465,1)/AC1465)</f>
        <v>0</v>
      </c>
      <c r="AE1469" s="46"/>
      <c r="AF1469" s="47"/>
      <c r="AH1469" s="3"/>
    </row>
    <row r="1470" customFormat="false" ht="15" hidden="false" customHeight="false" outlineLevel="0" collapsed="false">
      <c r="A1470" s="48" t="s">
        <v>33</v>
      </c>
      <c r="B1470" s="61"/>
      <c r="C1470" s="50" t="s">
        <v>9</v>
      </c>
      <c r="D1470" s="51" t="n">
        <v>154</v>
      </c>
      <c r="E1470" s="51" t="n">
        <v>0</v>
      </c>
      <c r="F1470" s="51" t="n">
        <v>75</v>
      </c>
      <c r="G1470" s="51" t="n">
        <v>0</v>
      </c>
      <c r="H1470" s="51" t="n">
        <v>0</v>
      </c>
      <c r="I1470" s="52" t="n">
        <v>50</v>
      </c>
      <c r="J1470" s="52" t="n">
        <v>20</v>
      </c>
      <c r="K1470" s="52" t="n">
        <v>0</v>
      </c>
      <c r="L1470" s="52" t="n">
        <v>0</v>
      </c>
      <c r="M1470" s="52" t="n">
        <v>0</v>
      </c>
      <c r="N1470" s="53" t="n">
        <f aca="false">D1470*$D$8</f>
        <v>200.2</v>
      </c>
      <c r="O1470" s="53" t="n">
        <f aca="false">E1470*$E$8</f>
        <v>0</v>
      </c>
      <c r="P1470" s="53" t="n">
        <f aca="false">F1470*$F$8</f>
        <v>97.5</v>
      </c>
      <c r="Q1470" s="53" t="n">
        <f aca="false">G1470*$G$8</f>
        <v>0</v>
      </c>
      <c r="R1470" s="53" t="n">
        <f aca="false">H1470*$H$8</f>
        <v>0</v>
      </c>
      <c r="S1470" s="53" t="n">
        <f aca="false">(N1470/100)*(I1470*$I$8)+(N1470/100)*(J1470*$J$8)</f>
        <v>280.28</v>
      </c>
      <c r="T1470" s="53" t="n">
        <f aca="false">(O1470/100)*(K1470*$K$8)</f>
        <v>0</v>
      </c>
      <c r="U1470" s="53" t="n">
        <f aca="false">(P1470/100)*(K1470*$K$8)+(P1470/100)*(L1470*$L$8)</f>
        <v>0</v>
      </c>
      <c r="V1470" s="53" t="n">
        <f aca="false">(Q1470/100)*(L1470*$L$8)</f>
        <v>0</v>
      </c>
      <c r="W1470" s="53" t="n">
        <f aca="false">(R1470/100)*(K1470*$K$8)+(R1470/100)*(L1470*$L$8)</f>
        <v>0</v>
      </c>
      <c r="X1470" s="53" t="n">
        <f aca="false">N1470+S1470</f>
        <v>480.48</v>
      </c>
      <c r="Y1470" s="53" t="n">
        <f aca="false">O1470+T1470</f>
        <v>0</v>
      </c>
      <c r="Z1470" s="53" t="n">
        <f aca="false">P1470+U1470</f>
        <v>97.5</v>
      </c>
      <c r="AA1470" s="53" t="n">
        <f aca="false">Q1470+V1470</f>
        <v>0</v>
      </c>
      <c r="AB1470" s="53" t="n">
        <f aca="false">R1470+W1470</f>
        <v>0</v>
      </c>
      <c r="AC1470" s="54" t="n">
        <f aca="false">ROUND(X1470+Y1470+Z1470+AA1470+AB1470,1)</f>
        <v>578</v>
      </c>
      <c r="AD1470" s="55" t="n">
        <f aca="false">(ROUND(AC1470-AC1465,1)/AC1465)</f>
        <v>0</v>
      </c>
      <c r="AE1470" s="46"/>
      <c r="AF1470" s="47"/>
      <c r="AH1470" s="3"/>
    </row>
    <row r="1471" customFormat="false" ht="15" hidden="false" customHeight="false" outlineLevel="0" collapsed="false">
      <c r="A1471" s="48" t="s">
        <v>34</v>
      </c>
      <c r="B1471" s="61"/>
      <c r="C1471" s="50" t="s">
        <v>10</v>
      </c>
      <c r="D1471" s="51" t="n">
        <v>77</v>
      </c>
      <c r="E1471" s="51" t="n">
        <v>154</v>
      </c>
      <c r="F1471" s="51" t="n">
        <v>0</v>
      </c>
      <c r="G1471" s="51" t="n">
        <v>0</v>
      </c>
      <c r="H1471" s="51" t="n">
        <v>0</v>
      </c>
      <c r="I1471" s="52" t="n">
        <v>50</v>
      </c>
      <c r="J1471" s="52" t="n">
        <v>20</v>
      </c>
      <c r="K1471" s="52" t="n">
        <v>120</v>
      </c>
      <c r="L1471" s="52" t="n">
        <v>0</v>
      </c>
      <c r="M1471" s="52" t="n">
        <v>0</v>
      </c>
      <c r="N1471" s="53" t="n">
        <f aca="false">D1471*$D$9</f>
        <v>96.25</v>
      </c>
      <c r="O1471" s="53" t="n">
        <f aca="false">E1471*$E$9</f>
        <v>192.5</v>
      </c>
      <c r="P1471" s="53" t="n">
        <f aca="false">F1471*$F$9</f>
        <v>0</v>
      </c>
      <c r="Q1471" s="53" t="n">
        <f aca="false">G1471*$G$9</f>
        <v>0</v>
      </c>
      <c r="R1471" s="53" t="n">
        <f aca="false">H1471*$H$9</f>
        <v>0</v>
      </c>
      <c r="S1471" s="53" t="n">
        <f aca="false">(N1471/100)*(I1471*$I$9)+(N1471/100)*(J1471*$J$9)</f>
        <v>67.375</v>
      </c>
      <c r="T1471" s="53" t="n">
        <f aca="false">(O1471/100)*(K1471*$K$9)</f>
        <v>323.4</v>
      </c>
      <c r="U1471" s="53" t="n">
        <f aca="false">(P1471/100)*(K1471*$K$9)+(P1471/100)*(L1471*$L$9)</f>
        <v>0</v>
      </c>
      <c r="V1471" s="53" t="n">
        <f aca="false">(Q1471/100)*(L1471*$L$9)</f>
        <v>0</v>
      </c>
      <c r="W1471" s="53" t="n">
        <f aca="false">(R1471/100)*(K1471*$K$9)+(R1471/100)*(L1471*$L$9)</f>
        <v>0</v>
      </c>
      <c r="X1471" s="53" t="n">
        <f aca="false">N1471+S1471</f>
        <v>163.625</v>
      </c>
      <c r="Y1471" s="53" t="n">
        <f aca="false">O1471+T1471</f>
        <v>515.9</v>
      </c>
      <c r="Z1471" s="53" t="n">
        <f aca="false">P1471+U1471</f>
        <v>0</v>
      </c>
      <c r="AA1471" s="53" t="n">
        <f aca="false">Q1471+V1471</f>
        <v>0</v>
      </c>
      <c r="AB1471" s="53" t="n">
        <f aca="false">R1471+W1471</f>
        <v>0</v>
      </c>
      <c r="AC1471" s="54" t="n">
        <f aca="false">ROUND(X1471+Y1471+Z1471+AA1471+AB1471,1)</f>
        <v>679.5</v>
      </c>
      <c r="AD1471" s="55" t="n">
        <f aca="false">(ROUND(AC1471-AC1465,1)/AC1465)</f>
        <v>0.17560553633218</v>
      </c>
      <c r="AE1471" s="46"/>
      <c r="AF1471" s="47"/>
      <c r="AH1471" s="3"/>
    </row>
    <row r="1472" customFormat="false" ht="15" hidden="false" customHeight="false" outlineLevel="0" collapsed="false">
      <c r="A1472" s="48" t="s">
        <v>35</v>
      </c>
      <c r="B1472" s="61"/>
      <c r="C1472" s="50" t="s">
        <v>11</v>
      </c>
      <c r="D1472" s="51" t="n">
        <v>77</v>
      </c>
      <c r="E1472" s="51" t="n">
        <v>0</v>
      </c>
      <c r="F1472" s="51" t="n">
        <v>154</v>
      </c>
      <c r="G1472" s="51" t="n">
        <v>0</v>
      </c>
      <c r="H1472" s="51" t="n">
        <v>0</v>
      </c>
      <c r="I1472" s="52" t="n">
        <v>50</v>
      </c>
      <c r="J1472" s="52" t="n">
        <v>20</v>
      </c>
      <c r="K1472" s="52" t="n">
        <v>70</v>
      </c>
      <c r="L1472" s="52" t="n">
        <v>70</v>
      </c>
      <c r="M1472" s="52" t="n">
        <v>0</v>
      </c>
      <c r="N1472" s="53" t="n">
        <f aca="false">D1472*$D$10</f>
        <v>96.25</v>
      </c>
      <c r="O1472" s="53" t="n">
        <f aca="false">E1472*$E$10</f>
        <v>0</v>
      </c>
      <c r="P1472" s="53" t="n">
        <f aca="false">F1472*$F$10</f>
        <v>192.5</v>
      </c>
      <c r="Q1472" s="53" t="n">
        <f aca="false">G1472*$G$10</f>
        <v>0</v>
      </c>
      <c r="R1472" s="53" t="n">
        <f aca="false">H1472*$H$10</f>
        <v>0</v>
      </c>
      <c r="S1472" s="53" t="n">
        <f aca="false">(N1472/100)*(I1472*$I$10)+(N1472/100)*(J1472*$J$10)</f>
        <v>67.375</v>
      </c>
      <c r="T1472" s="53" t="n">
        <f aca="false">(O1472/100)*(K1472*$J$10)</f>
        <v>0</v>
      </c>
      <c r="U1472" s="53" t="n">
        <f aca="false">(P1472/100)*(K1472*$K$10)+(P1472/100)*(L1472*$L$10)</f>
        <v>377.3</v>
      </c>
      <c r="V1472" s="53" t="n">
        <f aca="false">(Q1472/100)*(L1472*$L$10)</f>
        <v>0</v>
      </c>
      <c r="W1472" s="53" t="n">
        <f aca="false">(R1472/100)*(K1472*$K$10)+(R1472/100)*(L1472*$L$10)</f>
        <v>0</v>
      </c>
      <c r="X1472" s="53" t="n">
        <f aca="false">N1472+S1472</f>
        <v>163.625</v>
      </c>
      <c r="Y1472" s="53" t="n">
        <f aca="false">O1472+T1472</f>
        <v>0</v>
      </c>
      <c r="Z1472" s="53" t="n">
        <f aca="false">P1472+U1472</f>
        <v>569.8</v>
      </c>
      <c r="AA1472" s="53" t="n">
        <f aca="false">Q1472+V1472</f>
        <v>0</v>
      </c>
      <c r="AB1472" s="53" t="n">
        <f aca="false">R1472+W1472</f>
        <v>0</v>
      </c>
      <c r="AC1472" s="54" t="n">
        <f aca="false">ROUND(X1472+Y1472+Z1472+AA1472+AB1472,1)</f>
        <v>733.4</v>
      </c>
      <c r="AD1472" s="55" t="n">
        <f aca="false">(ROUND(AC1472-AC1465,1)/AC1465)</f>
        <v>0.268858131487889</v>
      </c>
      <c r="AE1472" s="46"/>
      <c r="AF1472" s="47"/>
      <c r="AH1472" s="3"/>
    </row>
    <row r="1473" customFormat="false" ht="15" hidden="false" customHeight="false" outlineLevel="0" collapsed="false">
      <c r="A1473" s="48" t="s">
        <v>36</v>
      </c>
      <c r="B1473" s="61"/>
      <c r="C1473" s="50" t="s">
        <v>12</v>
      </c>
      <c r="D1473" s="51" t="n">
        <v>77</v>
      </c>
      <c r="E1473" s="51" t="n">
        <v>0</v>
      </c>
      <c r="F1473" s="51" t="n">
        <v>0</v>
      </c>
      <c r="G1473" s="51" t="n">
        <v>154</v>
      </c>
      <c r="H1473" s="51" t="n">
        <v>0</v>
      </c>
      <c r="I1473" s="52" t="n">
        <v>50</v>
      </c>
      <c r="J1473" s="52" t="n">
        <v>20</v>
      </c>
      <c r="K1473" s="52" t="n">
        <v>0</v>
      </c>
      <c r="L1473" s="52" t="n">
        <v>120</v>
      </c>
      <c r="M1473" s="52" t="n">
        <v>0</v>
      </c>
      <c r="N1473" s="53" t="n">
        <f aca="false">D1473*$D$11</f>
        <v>96.25</v>
      </c>
      <c r="O1473" s="53" t="n">
        <f aca="false">E1473*$E$11</f>
        <v>0</v>
      </c>
      <c r="P1473" s="53" t="n">
        <f aca="false">F1473*$F$11</f>
        <v>0</v>
      </c>
      <c r="Q1473" s="53" t="n">
        <f aca="false">G1473*$G$11</f>
        <v>192.5</v>
      </c>
      <c r="R1473" s="53" t="n">
        <f aca="false">H1473*$H$11</f>
        <v>0</v>
      </c>
      <c r="S1473" s="53" t="n">
        <f aca="false">(N1473/100)*(I1473*$I$11)+(N1473/100)*(J1473*$J$11)</f>
        <v>67.375</v>
      </c>
      <c r="T1473" s="53" t="n">
        <f aca="false">(O1473/100)*(K1473*$K$11)</f>
        <v>0</v>
      </c>
      <c r="U1473" s="53" t="n">
        <f aca="false">(P1473/100)*(K1473*$K$11)+(P1473/100)*(L1473*$L$11)</f>
        <v>0</v>
      </c>
      <c r="V1473" s="53" t="n">
        <f aca="false">(Q1473/100)*(L1473*$L$11)</f>
        <v>323.4</v>
      </c>
      <c r="W1473" s="53" t="n">
        <f aca="false">(R1473/100)*(K1473*$K$11)+(R1473/100)*(L1473*$L$11)</f>
        <v>0</v>
      </c>
      <c r="X1473" s="53" t="n">
        <f aca="false">N1473+S1473</f>
        <v>163.625</v>
      </c>
      <c r="Y1473" s="53" t="n">
        <f aca="false">O1473+T1473</f>
        <v>0</v>
      </c>
      <c r="Z1473" s="53" t="n">
        <f aca="false">P1473+U1473</f>
        <v>0</v>
      </c>
      <c r="AA1473" s="53" t="n">
        <f aca="false">Q1473+V1473</f>
        <v>515.9</v>
      </c>
      <c r="AB1473" s="53" t="n">
        <f aca="false">R1473+W1473</f>
        <v>0</v>
      </c>
      <c r="AC1473" s="54" t="n">
        <f aca="false">ROUND(X1473+Y1473+Z1473+AA1473+AB1473,1)</f>
        <v>679.5</v>
      </c>
      <c r="AD1473" s="55" t="n">
        <f aca="false">(ROUND(AC1473-AC1465,1)/AC1465)</f>
        <v>0.17560553633218</v>
      </c>
      <c r="AE1473" s="46"/>
      <c r="AF1473" s="47"/>
      <c r="AH1473" s="3"/>
    </row>
    <row r="1474" customFormat="false" ht="15" hidden="false" customHeight="false" outlineLevel="0" collapsed="false">
      <c r="A1474" s="48" t="s">
        <v>37</v>
      </c>
      <c r="B1474" s="61"/>
      <c r="C1474" s="50" t="s">
        <v>13</v>
      </c>
      <c r="D1474" s="51" t="n">
        <v>77</v>
      </c>
      <c r="E1474" s="51" t="n">
        <v>0</v>
      </c>
      <c r="F1474" s="51" t="n">
        <v>0</v>
      </c>
      <c r="G1474" s="51" t="n">
        <v>0</v>
      </c>
      <c r="H1474" s="51" t="n">
        <v>154</v>
      </c>
      <c r="I1474" s="52" t="n">
        <v>50</v>
      </c>
      <c r="J1474" s="52" t="n">
        <v>20</v>
      </c>
      <c r="K1474" s="52" t="n">
        <v>60</v>
      </c>
      <c r="L1474" s="52" t="n">
        <v>60</v>
      </c>
      <c r="M1474" s="52" t="n">
        <v>0</v>
      </c>
      <c r="N1474" s="53" t="n">
        <f aca="false">D1474*$D$12</f>
        <v>96.25</v>
      </c>
      <c r="O1474" s="53" t="n">
        <f aca="false">E1474*$E$12</f>
        <v>0</v>
      </c>
      <c r="P1474" s="53" t="n">
        <f aca="false">F1474*$F$12</f>
        <v>0</v>
      </c>
      <c r="Q1474" s="53" t="n">
        <f aca="false">G1474*$G$12</f>
        <v>0</v>
      </c>
      <c r="R1474" s="53" t="n">
        <f aca="false">H1474*$H$12</f>
        <v>192.5</v>
      </c>
      <c r="S1474" s="53" t="n">
        <f aca="false">(N1474/100)*(I1474*$I$12)+(N1474/100)*(J1474*$J$12)</f>
        <v>67.375</v>
      </c>
      <c r="T1474" s="53" t="n">
        <f aca="false">(O1474/100)*(K1474*$K$12)</f>
        <v>0</v>
      </c>
      <c r="U1474" s="53" t="n">
        <f aca="false">(P1474/100)*(K1474*$K$12)+(P1474/100)*(L1474*$L$12)</f>
        <v>0</v>
      </c>
      <c r="V1474" s="53" t="n">
        <f aca="false">(Q1474/100)*(L1474*$L$12)</f>
        <v>0</v>
      </c>
      <c r="W1474" s="53" t="n">
        <f aca="false">(R1474/100)*(K1474*$K$12)+(R1474/100)*(L1474*$L$12)</f>
        <v>323.4</v>
      </c>
      <c r="X1474" s="53" t="n">
        <f aca="false">N1474+S1474</f>
        <v>163.625</v>
      </c>
      <c r="Y1474" s="53" t="n">
        <f aca="false">O1474+T1474</f>
        <v>0</v>
      </c>
      <c r="Z1474" s="53" t="n">
        <f aca="false">P1474+U1474</f>
        <v>0</v>
      </c>
      <c r="AA1474" s="53" t="n">
        <f aca="false">Q1474+V1474</f>
        <v>0</v>
      </c>
      <c r="AB1474" s="53" t="n">
        <f aca="false">R1474+W1474</f>
        <v>515.9</v>
      </c>
      <c r="AC1474" s="54" t="n">
        <f aca="false">ROUND(X1474+Y1474+Z1474+AA1474+AB1474,1)</f>
        <v>679.5</v>
      </c>
      <c r="AD1474" s="55" t="n">
        <f aca="false">(ROUND(AC1474-AC1465,1)/AC1465)</f>
        <v>0.17560553633218</v>
      </c>
      <c r="AE1474" s="46"/>
      <c r="AF1474" s="47"/>
      <c r="AH1474" s="3"/>
    </row>
    <row r="1475" customFormat="false" ht="15" hidden="false" customHeight="false" outlineLevel="0" collapsed="false">
      <c r="A1475" s="48" t="s">
        <v>38</v>
      </c>
      <c r="B1475" s="61"/>
      <c r="C1475" s="50" t="s">
        <v>14</v>
      </c>
      <c r="D1475" s="51" t="n">
        <v>154</v>
      </c>
      <c r="E1475" s="51" t="n">
        <v>0</v>
      </c>
      <c r="F1475" s="51" t="n">
        <v>75</v>
      </c>
      <c r="G1475" s="51" t="n">
        <v>0</v>
      </c>
      <c r="H1475" s="51" t="n">
        <v>0</v>
      </c>
      <c r="I1475" s="52" t="n">
        <v>50</v>
      </c>
      <c r="J1475" s="52" t="n">
        <v>20</v>
      </c>
      <c r="K1475" s="52" t="n">
        <v>0</v>
      </c>
      <c r="L1475" s="52" t="n">
        <v>0</v>
      </c>
      <c r="M1475" s="52" t="n">
        <v>40</v>
      </c>
      <c r="N1475" s="53" t="n">
        <f aca="false">D1475*$D$13</f>
        <v>192.5</v>
      </c>
      <c r="O1475" s="53" t="n">
        <f aca="false">E1475*$E$13</f>
        <v>0</v>
      </c>
      <c r="P1475" s="53" t="n">
        <f aca="false">F1475*$F$13</f>
        <v>93.75</v>
      </c>
      <c r="Q1475" s="53" t="n">
        <f aca="false">G1475*$G$13</f>
        <v>0</v>
      </c>
      <c r="R1475" s="53" t="n">
        <f aca="false">H1475*$H$13</f>
        <v>0</v>
      </c>
      <c r="S1475" s="53" t="n">
        <f aca="false">(N1475/100)*(I1475*$I$13)+(N1475/100)*(J1475*$J$13)+(N1475/100)*(M1475*$M$13)</f>
        <v>288.75</v>
      </c>
      <c r="T1475" s="53" t="n">
        <f aca="false">(O1475/100)*(K1475*$K$13)+(O1475/100)*(M1475*$M$13)</f>
        <v>0</v>
      </c>
      <c r="U1475" s="53" t="n">
        <f aca="false">(P1475/100)*(K1475*$K$13)+(P1475/100)*(L1475*$L$13)+(P1475/100)*(M1475*$M$13)</f>
        <v>75</v>
      </c>
      <c r="V1475" s="53" t="n">
        <f aca="false">(Q1475/100)*(L1475*$L$13)+(Q1475/100)*(M1475*$M$13)</f>
        <v>0</v>
      </c>
      <c r="W1475" s="53" t="n">
        <f aca="false">(R1475/100)*(K1475*$K$13)+(R1475/100)*(L1475*$L$13)+(R1475/100)*(M1475*$M$13)</f>
        <v>0</v>
      </c>
      <c r="X1475" s="53" t="n">
        <f aca="false">N1475+S1475</f>
        <v>481.25</v>
      </c>
      <c r="Y1475" s="53" t="n">
        <f aca="false">O1475+T1475</f>
        <v>0</v>
      </c>
      <c r="Z1475" s="53" t="n">
        <f aca="false">P1475+U1475</f>
        <v>168.75</v>
      </c>
      <c r="AA1475" s="53" t="n">
        <f aca="false">Q1475+V1475</f>
        <v>0</v>
      </c>
      <c r="AB1475" s="53" t="n">
        <f aca="false">R1475+W1475</f>
        <v>0</v>
      </c>
      <c r="AC1475" s="54" t="n">
        <f aca="false">ROUND(X1475+Y1475+Z1475+AA1475+AB1475,1)</f>
        <v>650</v>
      </c>
      <c r="AD1475" s="55" t="n">
        <f aca="false">(ROUND(AC1475-AC1465,1)/AC1465)</f>
        <v>0.124567474048443</v>
      </c>
      <c r="AE1475" s="46"/>
      <c r="AF1475" s="47"/>
      <c r="AH1475" s="3"/>
    </row>
    <row r="1476" customFormat="false" ht="15" hidden="false" customHeight="false" outlineLevel="0" collapsed="false">
      <c r="A1476" s="48" t="s">
        <v>39</v>
      </c>
      <c r="B1476" s="61"/>
      <c r="C1476" s="50" t="s">
        <v>15</v>
      </c>
      <c r="D1476" s="51" t="n">
        <v>154</v>
      </c>
      <c r="E1476" s="51" t="n">
        <v>0</v>
      </c>
      <c r="F1476" s="51" t="n">
        <v>0</v>
      </c>
      <c r="G1476" s="51" t="n">
        <v>0</v>
      </c>
      <c r="H1476" s="51" t="n">
        <v>0</v>
      </c>
      <c r="I1476" s="52" t="n">
        <v>50</v>
      </c>
      <c r="J1476" s="52" t="n">
        <v>20</v>
      </c>
      <c r="K1476" s="52" t="n">
        <v>80</v>
      </c>
      <c r="L1476" s="52" t="n">
        <v>0</v>
      </c>
      <c r="M1476" s="52" t="n">
        <v>0</v>
      </c>
      <c r="N1476" s="53" t="n">
        <f aca="false">D1476*$D$14</f>
        <v>192.5</v>
      </c>
      <c r="O1476" s="53" t="n">
        <f aca="false">E1476*$E$14</f>
        <v>0</v>
      </c>
      <c r="P1476" s="53" t="n">
        <f aca="false">F1476*$F$14</f>
        <v>0</v>
      </c>
      <c r="Q1476" s="53" t="n">
        <f aca="false">G1476*$G$14</f>
        <v>0</v>
      </c>
      <c r="R1476" s="53" t="n">
        <f aca="false">H1476*$H$14</f>
        <v>0</v>
      </c>
      <c r="S1476" s="53" t="n">
        <f aca="false">(N1476/100)*(I1476*$I$14)+(N1476/100)*(J1476*$J$14)+(N1476/100)*(K1476*$K$14)</f>
        <v>442.75</v>
      </c>
      <c r="T1476" s="53" t="n">
        <f aca="false">(O1476/100)*(K1476*$K$14)</f>
        <v>0</v>
      </c>
      <c r="U1476" s="53" t="n">
        <f aca="false">(P1476/100)*(K1476*$K$14)+(P1476/100)*(L1476*$L$14)</f>
        <v>0</v>
      </c>
      <c r="V1476" s="53" t="n">
        <f aca="false">(Q1476/100)*(L1476*$L$14)</f>
        <v>0</v>
      </c>
      <c r="W1476" s="53" t="n">
        <f aca="false">(R1476/100)*(K1476*$L$14)+(R1476/100)*(L1476*$M$14)</f>
        <v>0</v>
      </c>
      <c r="X1476" s="53" t="n">
        <f aca="false">N1476+S1476</f>
        <v>635.25</v>
      </c>
      <c r="Y1476" s="53" t="n">
        <f aca="false">O1476+T1476</f>
        <v>0</v>
      </c>
      <c r="Z1476" s="53" t="n">
        <f aca="false">P1476+U1476</f>
        <v>0</v>
      </c>
      <c r="AA1476" s="53" t="n">
        <f aca="false">Q1476+V1476</f>
        <v>0</v>
      </c>
      <c r="AB1476" s="53" t="n">
        <f aca="false">R1476+W1476</f>
        <v>0</v>
      </c>
      <c r="AC1476" s="54" t="n">
        <f aca="false">ROUND(X1476+Y1476+Z1476+AA1476+AB1476,1)</f>
        <v>635.3</v>
      </c>
      <c r="AD1476" s="55" t="n">
        <f aca="false">(ROUND(AC1476-AC1465,1)/AC1465)</f>
        <v>0.0991349480968858</v>
      </c>
      <c r="AE1476" s="46"/>
      <c r="AF1476" s="47"/>
      <c r="AH1476" s="3"/>
    </row>
    <row r="1477" customFormat="false" ht="15" hidden="false" customHeight="false" outlineLevel="0" collapsed="false">
      <c r="A1477" s="48"/>
      <c r="B1477" s="61"/>
      <c r="C1477" s="50" t="s">
        <v>16</v>
      </c>
      <c r="D1477" s="51" t="n">
        <v>154</v>
      </c>
      <c r="E1477" s="51" t="n">
        <v>0</v>
      </c>
      <c r="F1477" s="51" t="n">
        <v>0</v>
      </c>
      <c r="G1477" s="51" t="n">
        <v>0</v>
      </c>
      <c r="H1477" s="51" t="n">
        <v>0</v>
      </c>
      <c r="I1477" s="52" t="n">
        <v>50</v>
      </c>
      <c r="J1477" s="52" t="n">
        <v>20</v>
      </c>
      <c r="K1477" s="52" t="n">
        <v>0</v>
      </c>
      <c r="L1477" s="52" t="n">
        <v>80</v>
      </c>
      <c r="M1477" s="52" t="n">
        <v>0</v>
      </c>
      <c r="N1477" s="53" t="n">
        <f aca="false">D1477*$D$15</f>
        <v>192.5</v>
      </c>
      <c r="O1477" s="53" t="n">
        <f aca="false">E1477*$E$15</f>
        <v>0</v>
      </c>
      <c r="P1477" s="53" t="n">
        <f aca="false">F1477*$F$15</f>
        <v>0</v>
      </c>
      <c r="Q1477" s="53" t="n">
        <f aca="false">G1477*$G$15</f>
        <v>0</v>
      </c>
      <c r="R1477" s="53" t="n">
        <f aca="false">H1477*$H$15</f>
        <v>0</v>
      </c>
      <c r="S1477" s="53" t="n">
        <f aca="false">(N1477/100)*(I1477*$I$15)+(N1477/100)*(J1477*$J$15)+(N1477/100)*(L1477*$L$15)</f>
        <v>442.75</v>
      </c>
      <c r="T1477" s="53" t="n">
        <f aca="false">(O1477/100)*(K1477*$K$15)</f>
        <v>0</v>
      </c>
      <c r="U1477" s="53" t="n">
        <f aca="false">(P1477/100)*(K1477*$K$15)+(P1477/100)*(L1477*$L$15)</f>
        <v>0</v>
      </c>
      <c r="V1477" s="53" t="n">
        <f aca="false">(Q1477/100)*(L1477*$L$15)</f>
        <v>0</v>
      </c>
      <c r="W1477" s="53" t="n">
        <f aca="false">(R1477/100)*(K1477*$K$15)+(R1477/100)*(L1477*$L$15)</f>
        <v>0</v>
      </c>
      <c r="X1477" s="53" t="n">
        <f aca="false">N1477+S1477</f>
        <v>635.25</v>
      </c>
      <c r="Y1477" s="53" t="n">
        <f aca="false">O1477+T1477</f>
        <v>0</v>
      </c>
      <c r="Z1477" s="53" t="n">
        <f aca="false">P1477+U1477</f>
        <v>0</v>
      </c>
      <c r="AA1477" s="53" t="n">
        <f aca="false">Q1477+V1477</f>
        <v>0</v>
      </c>
      <c r="AB1477" s="53" t="n">
        <f aca="false">R1477+W1477</f>
        <v>0</v>
      </c>
      <c r="AC1477" s="54" t="n">
        <f aca="false">ROUND(X1477+Y1477+Z1477+AA1477+AB1477,1)</f>
        <v>635.3</v>
      </c>
      <c r="AD1477" s="55" t="n">
        <f aca="false">(ROUND(AC1477-AC1465,1)/AC1465)</f>
        <v>0.0991349480968858</v>
      </c>
      <c r="AE1477" s="46"/>
      <c r="AF1477" s="47"/>
      <c r="AH1477" s="3"/>
    </row>
    <row r="1478" customFormat="false" ht="15" hidden="false" customHeight="false" outlineLevel="0" collapsed="false">
      <c r="A1478" s="48"/>
      <c r="B1478" s="61"/>
      <c r="C1478" s="50" t="s">
        <v>17</v>
      </c>
      <c r="D1478" s="51" t="n">
        <v>154</v>
      </c>
      <c r="E1478" s="51" t="n">
        <v>0</v>
      </c>
      <c r="F1478" s="51" t="n">
        <v>75</v>
      </c>
      <c r="G1478" s="51" t="n">
        <v>0</v>
      </c>
      <c r="H1478" s="51" t="n">
        <v>0</v>
      </c>
      <c r="I1478" s="52" t="n">
        <v>50</v>
      </c>
      <c r="J1478" s="52" t="n">
        <v>50</v>
      </c>
      <c r="K1478" s="52" t="n">
        <v>0</v>
      </c>
      <c r="L1478" s="52" t="n">
        <v>0</v>
      </c>
      <c r="M1478" s="52" t="n">
        <v>0</v>
      </c>
      <c r="N1478" s="53" t="n">
        <f aca="false">D1478*$D$16</f>
        <v>192.5</v>
      </c>
      <c r="O1478" s="53" t="n">
        <f aca="false">E1478*$E$16</f>
        <v>0</v>
      </c>
      <c r="P1478" s="53" t="n">
        <f aca="false">F1478*$F$16</f>
        <v>93.75</v>
      </c>
      <c r="Q1478" s="53" t="n">
        <f aca="false">G1478*$G$16</f>
        <v>0</v>
      </c>
      <c r="R1478" s="53" t="n">
        <f aca="false">H1478*$H$16</f>
        <v>0</v>
      </c>
      <c r="S1478" s="53" t="n">
        <f aca="false">(N1478/100)*(I1478*$I$16)+(N1478/100)*(J1478*$J$16)</f>
        <v>336.875</v>
      </c>
      <c r="T1478" s="53" t="n">
        <f aca="false">(O1478/100)*(K1478*$K$16)</f>
        <v>0</v>
      </c>
      <c r="U1478" s="53" t="n">
        <f aca="false">(P1478/100)*(K1478*$K$16)+(P1478/100)*(L1478*$L$16)</f>
        <v>0</v>
      </c>
      <c r="V1478" s="53" t="n">
        <f aca="false">(Q1478/100)*(L1478*$L$16)</f>
        <v>0</v>
      </c>
      <c r="W1478" s="53" t="n">
        <f aca="false">(R1478/100)*(K1478*$K$16)+(R1478/100)*(L1478*$L$16)</f>
        <v>0</v>
      </c>
      <c r="X1478" s="53" t="n">
        <f aca="false">N1478+S1478</f>
        <v>529.375</v>
      </c>
      <c r="Y1478" s="53" t="n">
        <f aca="false">O1478+T1478</f>
        <v>0</v>
      </c>
      <c r="Z1478" s="53" t="n">
        <f aca="false">P1478+U1478</f>
        <v>93.75</v>
      </c>
      <c r="AA1478" s="53" t="n">
        <f aca="false">Q1478+V1478</f>
        <v>0</v>
      </c>
      <c r="AB1478" s="53" t="n">
        <f aca="false">R1478+W1478</f>
        <v>0</v>
      </c>
      <c r="AC1478" s="54" t="n">
        <f aca="false">ROUND(X1478+Y1478+Z1478+AA1478+AB1478,1)</f>
        <v>623.1</v>
      </c>
      <c r="AD1478" s="55" t="n">
        <f aca="false">(ROUND(AC1478-AC1465,1)/AC1465)</f>
        <v>0.0780276816608997</v>
      </c>
      <c r="AE1478" s="46"/>
      <c r="AF1478" s="47"/>
      <c r="AH1478" s="3"/>
    </row>
    <row r="1479" customFormat="false" ht="15" hidden="false" customHeight="false" outlineLevel="0" collapsed="false">
      <c r="A1479" s="48"/>
      <c r="B1479" s="61"/>
      <c r="C1479" s="50" t="s">
        <v>18</v>
      </c>
      <c r="D1479" s="51" t="n">
        <v>154</v>
      </c>
      <c r="E1479" s="51" t="n">
        <v>0</v>
      </c>
      <c r="F1479" s="51" t="n">
        <v>75</v>
      </c>
      <c r="G1479" s="51" t="n">
        <v>0</v>
      </c>
      <c r="H1479" s="51" t="n">
        <v>0</v>
      </c>
      <c r="I1479" s="52" t="n">
        <v>80</v>
      </c>
      <c r="J1479" s="52" t="n">
        <v>20</v>
      </c>
      <c r="K1479" s="52" t="n">
        <v>0</v>
      </c>
      <c r="L1479" s="52" t="n">
        <v>0</v>
      </c>
      <c r="M1479" s="52" t="n">
        <v>0</v>
      </c>
      <c r="N1479" s="53" t="n">
        <f aca="false">D1479*$D$17</f>
        <v>192.5</v>
      </c>
      <c r="O1479" s="53" t="n">
        <f aca="false">E1479*$E$17</f>
        <v>0</v>
      </c>
      <c r="P1479" s="53" t="n">
        <f aca="false">F1479*$F$17</f>
        <v>93.75</v>
      </c>
      <c r="Q1479" s="53" t="n">
        <f aca="false">G1479*$G$17</f>
        <v>0</v>
      </c>
      <c r="R1479" s="53" t="n">
        <f aca="false">H1479*$H$17</f>
        <v>0</v>
      </c>
      <c r="S1479" s="53" t="n">
        <f aca="false">(N1479/100)*(I1479*$I$17)+(N1479/100)*(J1479*$J$17)</f>
        <v>423.5</v>
      </c>
      <c r="T1479" s="53" t="n">
        <f aca="false">(O1479/100)*(K1479*$K$17)</f>
        <v>0</v>
      </c>
      <c r="U1479" s="53" t="n">
        <f aca="false">(P1479/100)*(K1479*$K$17)+(P1479/100)*(L1479*$L$17)</f>
        <v>0</v>
      </c>
      <c r="V1479" s="53" t="n">
        <f aca="false">(Q1479/100)*(L1479*$L$17)</f>
        <v>0</v>
      </c>
      <c r="W1479" s="53" t="n">
        <f aca="false">(R1479/100)*(K1479*$K$17)+(R1479/100)*(L1479*$L$17)</f>
        <v>0</v>
      </c>
      <c r="X1479" s="53" t="n">
        <f aca="false">N1479+S1479</f>
        <v>616</v>
      </c>
      <c r="Y1479" s="53" t="n">
        <f aca="false">O1479+T1479</f>
        <v>0</v>
      </c>
      <c r="Z1479" s="53" t="n">
        <f aca="false">P1479+U1479</f>
        <v>93.75</v>
      </c>
      <c r="AA1479" s="53" t="n">
        <f aca="false">Q1479+V1479</f>
        <v>0</v>
      </c>
      <c r="AB1479" s="53" t="n">
        <f aca="false">R1479+W1479</f>
        <v>0</v>
      </c>
      <c r="AC1479" s="54" t="n">
        <f aca="false">ROUND(X1479+Y1479+Z1479+AA1479+AB1479,1)</f>
        <v>709.8</v>
      </c>
      <c r="AD1479" s="55" t="n">
        <f aca="false">(ROUND(AC1479-AC1465,1)/AC1465)</f>
        <v>0.2280276816609</v>
      </c>
      <c r="AE1479" s="46" t="s">
        <v>28</v>
      </c>
      <c r="AF1479" s="47"/>
      <c r="AH1479" s="3"/>
    </row>
    <row r="1480" customFormat="false" ht="15" hidden="false" customHeight="false" outlineLevel="0" collapsed="false">
      <c r="A1480" s="56" t="s">
        <v>19</v>
      </c>
      <c r="B1480" s="62" t="s">
        <v>144</v>
      </c>
      <c r="C1480" s="40" t="s">
        <v>53</v>
      </c>
      <c r="D1480" s="41" t="n">
        <v>180</v>
      </c>
      <c r="E1480" s="41" t="n">
        <v>0</v>
      </c>
      <c r="F1480" s="41" t="n">
        <v>0</v>
      </c>
      <c r="G1480" s="41" t="n">
        <v>0</v>
      </c>
      <c r="H1480" s="41" t="n">
        <v>0</v>
      </c>
      <c r="I1480" s="42" t="n">
        <v>62</v>
      </c>
      <c r="J1480" s="42" t="n">
        <v>10</v>
      </c>
      <c r="K1480" s="42" t="n">
        <v>0</v>
      </c>
      <c r="L1480" s="42" t="n">
        <v>0</v>
      </c>
      <c r="M1480" s="42" t="n">
        <v>0</v>
      </c>
      <c r="N1480" s="43" t="n">
        <f aca="false">D1480*$D$3</f>
        <v>234</v>
      </c>
      <c r="O1480" s="43" t="n">
        <f aca="false">E1480*$E$3</f>
        <v>0</v>
      </c>
      <c r="P1480" s="43" t="n">
        <f aca="false">F1480*$F$3</f>
        <v>0</v>
      </c>
      <c r="Q1480" s="43" t="n">
        <f aca="false">G1480*$G$3</f>
        <v>0</v>
      </c>
      <c r="R1480" s="43" t="n">
        <f aca="false">H1480*$H$3</f>
        <v>0</v>
      </c>
      <c r="S1480" s="43" t="n">
        <f aca="false">(N1480/100)*(I1480*$I$3)+(N1480/100)*(J1480*$J$3)</f>
        <v>336.96</v>
      </c>
      <c r="T1480" s="43" t="n">
        <f aca="false">(O1480/100)*(K1480*$K$3)</f>
        <v>0</v>
      </c>
      <c r="U1480" s="43" t="n">
        <f aca="false">(P1480/100)*(K1480*$K$3)+(P1480/100)*(L1480*$L$3)</f>
        <v>0</v>
      </c>
      <c r="V1480" s="43" t="n">
        <f aca="false">(Q1480/100)*(L1480*$L$3)</f>
        <v>0</v>
      </c>
      <c r="W1480" s="43" t="n">
        <f aca="false">(R1480/100)*(K1480*$K$3)+(R1480/100)*(L1480*$L$3)</f>
        <v>0</v>
      </c>
      <c r="X1480" s="43" t="n">
        <f aca="false">N1480+S1480</f>
        <v>570.96</v>
      </c>
      <c r="Y1480" s="43" t="n">
        <f aca="false">O1480+T1480</f>
        <v>0</v>
      </c>
      <c r="Z1480" s="43" t="n">
        <f aca="false">P1480+U1480</f>
        <v>0</v>
      </c>
      <c r="AA1480" s="43" t="n">
        <f aca="false">Q1480+V1480</f>
        <v>0</v>
      </c>
      <c r="AB1480" s="43" t="n">
        <f aca="false">R1480+W1480</f>
        <v>0</v>
      </c>
      <c r="AC1480" s="44" t="n">
        <f aca="false">ROUND(X1480+Y1480+Z1480+AA1480+AB1480,1)</f>
        <v>571</v>
      </c>
      <c r="AD1480" s="45"/>
      <c r="AE1480" s="46"/>
      <c r="AF1480" s="47"/>
      <c r="AH1480" s="3"/>
    </row>
    <row r="1481" customFormat="false" ht="15" hidden="false" customHeight="false" outlineLevel="0" collapsed="false">
      <c r="A1481" s="48" t="s">
        <v>29</v>
      </c>
      <c r="B1481" s="63" t="n">
        <v>36</v>
      </c>
      <c r="C1481" s="50" t="s">
        <v>5</v>
      </c>
      <c r="D1481" s="51" t="n">
        <v>180</v>
      </c>
      <c r="E1481" s="51" t="n">
        <v>0</v>
      </c>
      <c r="F1481" s="51" t="n">
        <v>0</v>
      </c>
      <c r="G1481" s="51" t="n">
        <v>0</v>
      </c>
      <c r="H1481" s="51" t="n">
        <v>0</v>
      </c>
      <c r="I1481" s="52" t="n">
        <v>72</v>
      </c>
      <c r="J1481" s="52" t="n">
        <v>20</v>
      </c>
      <c r="K1481" s="52" t="n">
        <v>0</v>
      </c>
      <c r="L1481" s="52" t="n">
        <v>0</v>
      </c>
      <c r="M1481" s="52" t="n">
        <v>0</v>
      </c>
      <c r="N1481" s="53" t="n">
        <f aca="false">D1481*$D$4</f>
        <v>225</v>
      </c>
      <c r="O1481" s="53" t="n">
        <f aca="false">E1481*$E$4</f>
        <v>0</v>
      </c>
      <c r="P1481" s="53" t="n">
        <f aca="false">F1481*$F$4</f>
        <v>0</v>
      </c>
      <c r="Q1481" s="53" t="n">
        <f aca="false">G1481*$G$4</f>
        <v>0</v>
      </c>
      <c r="R1481" s="53" t="n">
        <f aca="false">H1481*$H$4</f>
        <v>0</v>
      </c>
      <c r="S1481" s="53" t="n">
        <f aca="false">(N1481/100)*(I1481*$I$4)+(N1481/100)*(J1481*$J$4)</f>
        <v>414</v>
      </c>
      <c r="T1481" s="53" t="n">
        <f aca="false">(O1481/100)*(K1481*$K$4)</f>
        <v>0</v>
      </c>
      <c r="U1481" s="53" t="n">
        <f aca="false">(P1481/100)*(K1481*$K$4)+(P1481/100)*(L1481*$L$4)</f>
        <v>0</v>
      </c>
      <c r="V1481" s="53" t="n">
        <f aca="false">(Q1481/100)*(L1481*$L$4)</f>
        <v>0</v>
      </c>
      <c r="W1481" s="53" t="n">
        <f aca="false">(R1481/100)*(K1481*$K$4)+(R1481/100)*(L1481*$L$4)</f>
        <v>0</v>
      </c>
      <c r="X1481" s="53" t="n">
        <f aca="false">N1481+S1481</f>
        <v>639</v>
      </c>
      <c r="Y1481" s="53" t="n">
        <f aca="false">O1481+T1481</f>
        <v>0</v>
      </c>
      <c r="Z1481" s="53" t="n">
        <f aca="false">P1481+U1481</f>
        <v>0</v>
      </c>
      <c r="AA1481" s="53" t="n">
        <f aca="false">Q1481+V1481</f>
        <v>0</v>
      </c>
      <c r="AB1481" s="53" t="n">
        <f aca="false">R1481+W1481</f>
        <v>0</v>
      </c>
      <c r="AC1481" s="54" t="n">
        <f aca="false">ROUND(X1481+Y1481+Z1481+AA1481+AB1481,1)</f>
        <v>639</v>
      </c>
      <c r="AD1481" s="55" t="n">
        <f aca="false">(ROUND(AC1481-AC1480,1)/AC1480)</f>
        <v>0.119089316987741</v>
      </c>
      <c r="AE1481" s="46"/>
      <c r="AF1481" s="47"/>
      <c r="AH1481" s="3"/>
    </row>
    <row r="1482" customFormat="false" ht="15" hidden="false" customHeight="false" outlineLevel="0" collapsed="false">
      <c r="A1482" s="48" t="s">
        <v>30</v>
      </c>
      <c r="B1482" s="63" t="n">
        <v>0</v>
      </c>
      <c r="C1482" s="50" t="s">
        <v>6</v>
      </c>
      <c r="D1482" s="51" t="n">
        <v>180</v>
      </c>
      <c r="E1482" s="51" t="n">
        <v>0</v>
      </c>
      <c r="F1482" s="51" t="n">
        <v>0</v>
      </c>
      <c r="G1482" s="51" t="n">
        <v>0</v>
      </c>
      <c r="H1482" s="51" t="n">
        <v>0</v>
      </c>
      <c r="I1482" s="52" t="n">
        <v>62</v>
      </c>
      <c r="J1482" s="52" t="n">
        <v>10</v>
      </c>
      <c r="K1482" s="52" t="n">
        <v>0</v>
      </c>
      <c r="L1482" s="52" t="n">
        <v>0</v>
      </c>
      <c r="M1482" s="52" t="n">
        <v>0</v>
      </c>
      <c r="N1482" s="53" t="n">
        <f aca="false">D1482*$D$5</f>
        <v>234</v>
      </c>
      <c r="O1482" s="53" t="n">
        <f aca="false">E1482*$E$5</f>
        <v>0</v>
      </c>
      <c r="P1482" s="53" t="n">
        <f aca="false">F1482*$F$5</f>
        <v>0</v>
      </c>
      <c r="Q1482" s="53" t="n">
        <f aca="false">G1482*$G$5</f>
        <v>0</v>
      </c>
      <c r="R1482" s="53" t="n">
        <f aca="false">H1482*$H$5</f>
        <v>0</v>
      </c>
      <c r="S1482" s="53" t="n">
        <f aca="false">(N1482/100)*(I1482*$I$5)+(N1482/100)*(J1482*$J$5)</f>
        <v>336.96</v>
      </c>
      <c r="T1482" s="53" t="n">
        <f aca="false">(O1482/100)*(K1482*$K$5)</f>
        <v>0</v>
      </c>
      <c r="U1482" s="53" t="n">
        <f aca="false">(P1482/100)*(K1482*$K$5)+(P1482/100)*(L1482*$L$5)</f>
        <v>0</v>
      </c>
      <c r="V1482" s="53" t="n">
        <f aca="false">(Q1482/100)*(L1482*$L$5)</f>
        <v>0</v>
      </c>
      <c r="W1482" s="53" t="n">
        <f aca="false">(R1482/100)*(K1482*$K$5)+(R1482/100)*(L1482*$L$5)</f>
        <v>0</v>
      </c>
      <c r="X1482" s="53" t="n">
        <f aca="false">N1482+S1482</f>
        <v>570.96</v>
      </c>
      <c r="Y1482" s="53" t="n">
        <f aca="false">O1482+T1482</f>
        <v>0</v>
      </c>
      <c r="Z1482" s="53" t="n">
        <f aca="false">P1482+U1482</f>
        <v>0</v>
      </c>
      <c r="AA1482" s="53" t="n">
        <f aca="false">Q1482+V1482</f>
        <v>0</v>
      </c>
      <c r="AB1482" s="53" t="n">
        <f aca="false">R1482+W1482</f>
        <v>0</v>
      </c>
      <c r="AC1482" s="54" t="n">
        <f aca="false">ROUND(X1482+Y1482+Z1482+AA1482+AB1482,1)</f>
        <v>571</v>
      </c>
      <c r="AD1482" s="55" t="n">
        <f aca="false">(ROUND(AC1482-AC1480,1)/AC1480)</f>
        <v>0</v>
      </c>
      <c r="AE1482" s="46"/>
      <c r="AF1482" s="47"/>
      <c r="AH1482" s="3"/>
    </row>
    <row r="1483" customFormat="false" ht="15" hidden="false" customHeight="false" outlineLevel="0" collapsed="false">
      <c r="A1483" s="48" t="s">
        <v>31</v>
      </c>
      <c r="B1483" s="63" t="n">
        <v>0</v>
      </c>
      <c r="C1483" s="50" t="s">
        <v>7</v>
      </c>
      <c r="D1483" s="51" t="n">
        <v>180</v>
      </c>
      <c r="E1483" s="51" t="n">
        <v>0</v>
      </c>
      <c r="F1483" s="51" t="n">
        <v>0</v>
      </c>
      <c r="G1483" s="51" t="n">
        <v>0</v>
      </c>
      <c r="H1483" s="51" t="n">
        <v>0</v>
      </c>
      <c r="I1483" s="52" t="n">
        <v>62</v>
      </c>
      <c r="J1483" s="52" t="n">
        <v>10</v>
      </c>
      <c r="K1483" s="52" t="n">
        <v>0</v>
      </c>
      <c r="L1483" s="52" t="n">
        <v>0</v>
      </c>
      <c r="M1483" s="52" t="n">
        <v>0</v>
      </c>
      <c r="N1483" s="53" t="n">
        <f aca="false">D1483*$D$6</f>
        <v>234</v>
      </c>
      <c r="O1483" s="53" t="n">
        <f aca="false">E1483*$E$6</f>
        <v>0</v>
      </c>
      <c r="P1483" s="53" t="n">
        <f aca="false">F1483*$F$6</f>
        <v>0</v>
      </c>
      <c r="Q1483" s="53" t="n">
        <f aca="false">G1483*$G$6</f>
        <v>0</v>
      </c>
      <c r="R1483" s="53" t="n">
        <f aca="false">H1483*$H$6</f>
        <v>0</v>
      </c>
      <c r="S1483" s="53" t="n">
        <f aca="false">(N1483/100)*(I1483*$I$6)+(N1483/100)*(J1483*$J$6)</f>
        <v>336.96</v>
      </c>
      <c r="T1483" s="53" t="n">
        <f aca="false">(O1483/100)*(K1483*$K$6)</f>
        <v>0</v>
      </c>
      <c r="U1483" s="53" t="n">
        <f aca="false">(P1483/100)*(K1483*$K$6)+(P1483/100)*(L1483*$L$6)</f>
        <v>0</v>
      </c>
      <c r="V1483" s="53" t="n">
        <f aca="false">(Q1483/100)*(L1483*$L$6)</f>
        <v>0</v>
      </c>
      <c r="W1483" s="53" t="n">
        <f aca="false">(R1483/100)*(K1483*$K$6)+(R1483/100)*(L1483*$L$6)</f>
        <v>0</v>
      </c>
      <c r="X1483" s="53" t="n">
        <f aca="false">N1483+S1483</f>
        <v>570.96</v>
      </c>
      <c r="Y1483" s="53" t="n">
        <f aca="false">O1483+T1483</f>
        <v>0</v>
      </c>
      <c r="Z1483" s="53" t="n">
        <f aca="false">P1483+U1483</f>
        <v>0</v>
      </c>
      <c r="AA1483" s="53" t="n">
        <f aca="false">Q1483+V1483</f>
        <v>0</v>
      </c>
      <c r="AB1483" s="53" t="n">
        <f aca="false">R1483+W1483</f>
        <v>0</v>
      </c>
      <c r="AC1483" s="54" t="n">
        <f aca="false">ROUND(X1483+Y1483+Z1483+AA1483+AB1483,1)</f>
        <v>571</v>
      </c>
      <c r="AD1483" s="55" t="n">
        <f aca="false">(ROUND(AC1483-AC1480,1)/AC1480)</f>
        <v>0</v>
      </c>
      <c r="AE1483" s="46"/>
      <c r="AF1483" s="47"/>
      <c r="AH1483" s="3"/>
    </row>
    <row r="1484" customFormat="false" ht="15" hidden="false" customHeight="false" outlineLevel="0" collapsed="false">
      <c r="A1484" s="48" t="s">
        <v>32</v>
      </c>
      <c r="B1484" s="63" t="n">
        <v>0</v>
      </c>
      <c r="C1484" s="50" t="s">
        <v>8</v>
      </c>
      <c r="D1484" s="51" t="n">
        <v>180</v>
      </c>
      <c r="E1484" s="51" t="n">
        <v>0</v>
      </c>
      <c r="F1484" s="51" t="n">
        <v>0</v>
      </c>
      <c r="G1484" s="51" t="n">
        <v>0</v>
      </c>
      <c r="H1484" s="51" t="n">
        <v>0</v>
      </c>
      <c r="I1484" s="52" t="n">
        <v>62</v>
      </c>
      <c r="J1484" s="52" t="n">
        <v>10</v>
      </c>
      <c r="K1484" s="52" t="n">
        <v>0</v>
      </c>
      <c r="L1484" s="52" t="n">
        <v>0</v>
      </c>
      <c r="M1484" s="52" t="n">
        <v>0</v>
      </c>
      <c r="N1484" s="53" t="n">
        <f aca="false">D1484*$D$7</f>
        <v>234</v>
      </c>
      <c r="O1484" s="53" t="n">
        <f aca="false">E1484*$E$7</f>
        <v>0</v>
      </c>
      <c r="P1484" s="53" t="n">
        <f aca="false">F1484*$F$7</f>
        <v>0</v>
      </c>
      <c r="Q1484" s="53" t="n">
        <f aca="false">G1484*$G$7</f>
        <v>0</v>
      </c>
      <c r="R1484" s="53" t="n">
        <f aca="false">H1484*$H$7</f>
        <v>0</v>
      </c>
      <c r="S1484" s="53" t="n">
        <f aca="false">(N1484/100)*(I1484*$I$7)+(N1484/100)*(J1484*$J$7)</f>
        <v>336.96</v>
      </c>
      <c r="T1484" s="53" t="n">
        <f aca="false">(O1484/100)*(K1484*$K$7)</f>
        <v>0</v>
      </c>
      <c r="U1484" s="53" t="n">
        <f aca="false">(P1484/100)*(K1484*$K$7)+(P1484/100)*(L1484*$L$7)</f>
        <v>0</v>
      </c>
      <c r="V1484" s="53" t="n">
        <f aca="false">(Q1484/100)*(L1484*$L$7)</f>
        <v>0</v>
      </c>
      <c r="W1484" s="53" t="n">
        <f aca="false">(R1484/100)*(K1484*$K$7)+(R1484/100)*(L1484*$L$7)</f>
        <v>0</v>
      </c>
      <c r="X1484" s="53" t="n">
        <f aca="false">N1484+S1484</f>
        <v>570.96</v>
      </c>
      <c r="Y1484" s="53" t="n">
        <f aca="false">O1484+T1484</f>
        <v>0</v>
      </c>
      <c r="Z1484" s="53" t="n">
        <f aca="false">P1484+U1484</f>
        <v>0</v>
      </c>
      <c r="AA1484" s="53" t="n">
        <f aca="false">Q1484+V1484</f>
        <v>0</v>
      </c>
      <c r="AB1484" s="53" t="n">
        <f aca="false">R1484+W1484</f>
        <v>0</v>
      </c>
      <c r="AC1484" s="54" t="n">
        <f aca="false">ROUND(X1484+Y1484+Z1484+AA1484+AB1484,1)</f>
        <v>571</v>
      </c>
      <c r="AD1484" s="55" t="n">
        <f aca="false">(ROUND(AC1484-AC1480,1)/AC1480)</f>
        <v>0</v>
      </c>
      <c r="AE1484" s="46"/>
      <c r="AF1484" s="47"/>
      <c r="AH1484" s="3"/>
    </row>
    <row r="1485" customFormat="false" ht="15" hidden="false" customHeight="false" outlineLevel="0" collapsed="false">
      <c r="A1485" s="48" t="s">
        <v>33</v>
      </c>
      <c r="B1485" s="63"/>
      <c r="C1485" s="50" t="s">
        <v>9</v>
      </c>
      <c r="D1485" s="51" t="n">
        <v>180</v>
      </c>
      <c r="E1485" s="51" t="n">
        <v>0</v>
      </c>
      <c r="F1485" s="51" t="n">
        <v>0</v>
      </c>
      <c r="G1485" s="51" t="n">
        <v>0</v>
      </c>
      <c r="H1485" s="51" t="n">
        <v>0</v>
      </c>
      <c r="I1485" s="52" t="n">
        <v>62</v>
      </c>
      <c r="J1485" s="52" t="n">
        <v>10</v>
      </c>
      <c r="K1485" s="52" t="n">
        <v>0</v>
      </c>
      <c r="L1485" s="52" t="n">
        <v>0</v>
      </c>
      <c r="M1485" s="52" t="n">
        <v>0</v>
      </c>
      <c r="N1485" s="53" t="n">
        <f aca="false">D1485*$D$8</f>
        <v>234</v>
      </c>
      <c r="O1485" s="53" t="n">
        <f aca="false">E1485*$E$8</f>
        <v>0</v>
      </c>
      <c r="P1485" s="53" t="n">
        <f aca="false">F1485*$F$8</f>
        <v>0</v>
      </c>
      <c r="Q1485" s="53" t="n">
        <f aca="false">G1485*$G$8</f>
        <v>0</v>
      </c>
      <c r="R1485" s="53" t="n">
        <f aca="false">H1485*$H$8</f>
        <v>0</v>
      </c>
      <c r="S1485" s="53" t="n">
        <f aca="false">(N1485/100)*(I1485*$I$8)+(N1485/100)*(J1485*$J$8)</f>
        <v>336.96</v>
      </c>
      <c r="T1485" s="53" t="n">
        <f aca="false">(O1485/100)*(K1485*$K$8)</f>
        <v>0</v>
      </c>
      <c r="U1485" s="53" t="n">
        <f aca="false">(P1485/100)*(K1485*$K$8)+(P1485/100)*(L1485*$L$8)</f>
        <v>0</v>
      </c>
      <c r="V1485" s="53" t="n">
        <f aca="false">(Q1485/100)*(L1485*$L$8)</f>
        <v>0</v>
      </c>
      <c r="W1485" s="53" t="n">
        <f aca="false">(R1485/100)*(K1485*$K$8)+(R1485/100)*(L1485*$L$8)</f>
        <v>0</v>
      </c>
      <c r="X1485" s="53" t="n">
        <f aca="false">N1485+S1485</f>
        <v>570.96</v>
      </c>
      <c r="Y1485" s="53" t="n">
        <f aca="false">O1485+T1485</f>
        <v>0</v>
      </c>
      <c r="Z1485" s="53" t="n">
        <f aca="false">P1485+U1485</f>
        <v>0</v>
      </c>
      <c r="AA1485" s="53" t="n">
        <f aca="false">Q1485+V1485</f>
        <v>0</v>
      </c>
      <c r="AB1485" s="53" t="n">
        <f aca="false">R1485+W1485</f>
        <v>0</v>
      </c>
      <c r="AC1485" s="54" t="n">
        <f aca="false">ROUND(X1485+Y1485+Z1485+AA1485+AB1485,1)</f>
        <v>571</v>
      </c>
      <c r="AD1485" s="55" t="n">
        <f aca="false">(ROUND(AC1485-AC1480,1)/AC1480)</f>
        <v>0</v>
      </c>
      <c r="AE1485" s="46"/>
      <c r="AF1485" s="47"/>
      <c r="AH1485" s="3"/>
    </row>
    <row r="1486" customFormat="false" ht="15" hidden="false" customHeight="false" outlineLevel="0" collapsed="false">
      <c r="A1486" s="48" t="s">
        <v>34</v>
      </c>
      <c r="B1486" s="63"/>
      <c r="C1486" s="50" t="s">
        <v>10</v>
      </c>
      <c r="D1486" s="51" t="n">
        <v>90</v>
      </c>
      <c r="E1486" s="51" t="n">
        <v>180</v>
      </c>
      <c r="F1486" s="51" t="n">
        <v>0</v>
      </c>
      <c r="G1486" s="51" t="n">
        <v>0</v>
      </c>
      <c r="H1486" s="51" t="n">
        <v>0</v>
      </c>
      <c r="I1486" s="52" t="n">
        <v>62</v>
      </c>
      <c r="J1486" s="52" t="n">
        <v>10</v>
      </c>
      <c r="K1486" s="52" t="n">
        <v>77</v>
      </c>
      <c r="L1486" s="52" t="n">
        <v>0</v>
      </c>
      <c r="M1486" s="52" t="n">
        <v>0</v>
      </c>
      <c r="N1486" s="53" t="n">
        <f aca="false">D1486*$D$9</f>
        <v>112.5</v>
      </c>
      <c r="O1486" s="53" t="n">
        <f aca="false">E1486*$E$9</f>
        <v>225</v>
      </c>
      <c r="P1486" s="53" t="n">
        <f aca="false">F1486*$F$9</f>
        <v>0</v>
      </c>
      <c r="Q1486" s="53" t="n">
        <f aca="false">G1486*$G$9</f>
        <v>0</v>
      </c>
      <c r="R1486" s="53" t="n">
        <f aca="false">H1486*$H$9</f>
        <v>0</v>
      </c>
      <c r="S1486" s="53" t="n">
        <f aca="false">(N1486/100)*(I1486*$I$9)+(N1486/100)*(J1486*$J$9)</f>
        <v>81</v>
      </c>
      <c r="T1486" s="53" t="n">
        <f aca="false">(O1486/100)*(K1486*$K$9)</f>
        <v>242.55</v>
      </c>
      <c r="U1486" s="53" t="n">
        <f aca="false">(P1486/100)*(K1486*$K$9)+(P1486/100)*(L1486*$L$9)</f>
        <v>0</v>
      </c>
      <c r="V1486" s="53" t="n">
        <f aca="false">(Q1486/100)*(L1486*$L$9)</f>
        <v>0</v>
      </c>
      <c r="W1486" s="53" t="n">
        <f aca="false">(R1486/100)*(K1486*$K$9)+(R1486/100)*(L1486*$L$9)</f>
        <v>0</v>
      </c>
      <c r="X1486" s="53" t="n">
        <f aca="false">N1486+S1486</f>
        <v>193.5</v>
      </c>
      <c r="Y1486" s="53" t="n">
        <f aca="false">O1486+T1486</f>
        <v>467.55</v>
      </c>
      <c r="Z1486" s="53" t="n">
        <f aca="false">P1486+U1486</f>
        <v>0</v>
      </c>
      <c r="AA1486" s="53" t="n">
        <f aca="false">Q1486+V1486</f>
        <v>0</v>
      </c>
      <c r="AB1486" s="53" t="n">
        <f aca="false">R1486+W1486</f>
        <v>0</v>
      </c>
      <c r="AC1486" s="54" t="n">
        <f aca="false">ROUND(X1486+Y1486+Z1486+AA1486+AB1486,1)</f>
        <v>661.1</v>
      </c>
      <c r="AD1486" s="55" t="n">
        <f aca="false">(ROUND(AC1486-AC1480,1)/AC1480)</f>
        <v>0.157793345008757</v>
      </c>
      <c r="AE1486" s="46"/>
      <c r="AF1486" s="47"/>
      <c r="AH1486" s="3"/>
    </row>
    <row r="1487" customFormat="false" ht="15" hidden="false" customHeight="false" outlineLevel="0" collapsed="false">
      <c r="A1487" s="48" t="s">
        <v>35</v>
      </c>
      <c r="B1487" s="63"/>
      <c r="C1487" s="50" t="s">
        <v>11</v>
      </c>
      <c r="D1487" s="51" t="n">
        <v>90</v>
      </c>
      <c r="E1487" s="51" t="n">
        <v>0</v>
      </c>
      <c r="F1487" s="51" t="n">
        <v>180</v>
      </c>
      <c r="G1487" s="51" t="n">
        <v>0</v>
      </c>
      <c r="H1487" s="51" t="n">
        <v>0</v>
      </c>
      <c r="I1487" s="52" t="n">
        <v>62</v>
      </c>
      <c r="J1487" s="52" t="n">
        <v>10</v>
      </c>
      <c r="K1487" s="52" t="n">
        <v>38.5</v>
      </c>
      <c r="L1487" s="52" t="n">
        <v>38.5</v>
      </c>
      <c r="M1487" s="52" t="n">
        <v>0</v>
      </c>
      <c r="N1487" s="53" t="n">
        <f aca="false">D1487*$D$10</f>
        <v>112.5</v>
      </c>
      <c r="O1487" s="53" t="n">
        <f aca="false">E1487*$E$10</f>
        <v>0</v>
      </c>
      <c r="P1487" s="53" t="n">
        <f aca="false">F1487*$F$10</f>
        <v>225</v>
      </c>
      <c r="Q1487" s="53" t="n">
        <f aca="false">G1487*$G$10</f>
        <v>0</v>
      </c>
      <c r="R1487" s="53" t="n">
        <f aca="false">H1487*$H$10</f>
        <v>0</v>
      </c>
      <c r="S1487" s="53" t="n">
        <f aca="false">(N1487/100)*(I1487*$I$10)+(N1487/100)*(J1487*$J$10)</f>
        <v>81</v>
      </c>
      <c r="T1487" s="53" t="n">
        <f aca="false">(O1487/100)*(K1487*$J$10)</f>
        <v>0</v>
      </c>
      <c r="U1487" s="53" t="n">
        <f aca="false">(P1487/100)*(K1487*$K$10)+(P1487/100)*(L1487*$L$10)</f>
        <v>242.55</v>
      </c>
      <c r="V1487" s="53" t="n">
        <f aca="false">(Q1487/100)*(L1487*$L$10)</f>
        <v>0</v>
      </c>
      <c r="W1487" s="53" t="n">
        <f aca="false">(R1487/100)*(K1487*$K$10)+(R1487/100)*(L1487*$L$10)</f>
        <v>0</v>
      </c>
      <c r="X1487" s="53" t="n">
        <f aca="false">N1487+S1487</f>
        <v>193.5</v>
      </c>
      <c r="Y1487" s="53" t="n">
        <f aca="false">O1487+T1487</f>
        <v>0</v>
      </c>
      <c r="Z1487" s="53" t="n">
        <f aca="false">P1487+U1487</f>
        <v>467.55</v>
      </c>
      <c r="AA1487" s="53" t="n">
        <f aca="false">Q1487+V1487</f>
        <v>0</v>
      </c>
      <c r="AB1487" s="53" t="n">
        <f aca="false">R1487+W1487</f>
        <v>0</v>
      </c>
      <c r="AC1487" s="54" t="n">
        <f aca="false">ROUND(X1487+Y1487+Z1487+AA1487+AB1487,1)</f>
        <v>661.1</v>
      </c>
      <c r="AD1487" s="55" t="n">
        <f aca="false">(ROUND(AC1487-AC1480,1)/AC1480)</f>
        <v>0.157793345008757</v>
      </c>
      <c r="AE1487" s="46"/>
      <c r="AF1487" s="47"/>
      <c r="AH1487" s="3"/>
    </row>
    <row r="1488" customFormat="false" ht="15" hidden="false" customHeight="false" outlineLevel="0" collapsed="false">
      <c r="A1488" s="48" t="s">
        <v>36</v>
      </c>
      <c r="B1488" s="63"/>
      <c r="C1488" s="50" t="s">
        <v>12</v>
      </c>
      <c r="D1488" s="51" t="n">
        <v>90</v>
      </c>
      <c r="E1488" s="51" t="n">
        <v>0</v>
      </c>
      <c r="F1488" s="51" t="n">
        <v>0</v>
      </c>
      <c r="G1488" s="51" t="n">
        <v>180</v>
      </c>
      <c r="H1488" s="51" t="n">
        <v>0</v>
      </c>
      <c r="I1488" s="52" t="n">
        <v>62</v>
      </c>
      <c r="J1488" s="52" t="n">
        <v>10</v>
      </c>
      <c r="K1488" s="52" t="n">
        <v>0</v>
      </c>
      <c r="L1488" s="52" t="n">
        <v>77</v>
      </c>
      <c r="M1488" s="52" t="n">
        <v>0</v>
      </c>
      <c r="N1488" s="53" t="n">
        <f aca="false">D1488*$D$11</f>
        <v>112.5</v>
      </c>
      <c r="O1488" s="53" t="n">
        <f aca="false">E1488*$E$11</f>
        <v>0</v>
      </c>
      <c r="P1488" s="53" t="n">
        <f aca="false">F1488*$F$11</f>
        <v>0</v>
      </c>
      <c r="Q1488" s="53" t="n">
        <f aca="false">G1488*$G$11</f>
        <v>225</v>
      </c>
      <c r="R1488" s="53" t="n">
        <f aca="false">H1488*$H$11</f>
        <v>0</v>
      </c>
      <c r="S1488" s="53" t="n">
        <f aca="false">(N1488/100)*(I1488*$I$11)+(N1488/100)*(J1488*$J$11)</f>
        <v>81</v>
      </c>
      <c r="T1488" s="53" t="n">
        <f aca="false">(O1488/100)*(K1488*$K$11)</f>
        <v>0</v>
      </c>
      <c r="U1488" s="53" t="n">
        <f aca="false">(P1488/100)*(K1488*$K$11)+(P1488/100)*(L1488*$L$11)</f>
        <v>0</v>
      </c>
      <c r="V1488" s="53" t="n">
        <f aca="false">(Q1488/100)*(L1488*$L$11)</f>
        <v>242.55</v>
      </c>
      <c r="W1488" s="53" t="n">
        <f aca="false">(R1488/100)*(K1488*$K$11)+(R1488/100)*(L1488*$L$11)</f>
        <v>0</v>
      </c>
      <c r="X1488" s="53" t="n">
        <f aca="false">N1488+S1488</f>
        <v>193.5</v>
      </c>
      <c r="Y1488" s="53" t="n">
        <f aca="false">O1488+T1488</f>
        <v>0</v>
      </c>
      <c r="Z1488" s="53" t="n">
        <f aca="false">P1488+U1488</f>
        <v>0</v>
      </c>
      <c r="AA1488" s="53" t="n">
        <f aca="false">Q1488+V1488</f>
        <v>467.55</v>
      </c>
      <c r="AB1488" s="53" t="n">
        <f aca="false">R1488+W1488</f>
        <v>0</v>
      </c>
      <c r="AC1488" s="54" t="n">
        <f aca="false">ROUND(X1488+Y1488+Z1488+AA1488+AB1488,1)</f>
        <v>661.1</v>
      </c>
      <c r="AD1488" s="55" t="n">
        <f aca="false">(ROUND(AC1488-AC1480,1)/AC1480)</f>
        <v>0.157793345008757</v>
      </c>
      <c r="AE1488" s="46"/>
      <c r="AF1488" s="47"/>
      <c r="AH1488" s="3"/>
    </row>
    <row r="1489" customFormat="false" ht="15" hidden="false" customHeight="false" outlineLevel="0" collapsed="false">
      <c r="A1489" s="48" t="s">
        <v>37</v>
      </c>
      <c r="B1489" s="63"/>
      <c r="C1489" s="50" t="s">
        <v>13</v>
      </c>
      <c r="D1489" s="51" t="n">
        <v>90</v>
      </c>
      <c r="E1489" s="51" t="n">
        <v>0</v>
      </c>
      <c r="F1489" s="51" t="n">
        <v>0</v>
      </c>
      <c r="G1489" s="51" t="n">
        <v>0</v>
      </c>
      <c r="H1489" s="51" t="n">
        <v>180</v>
      </c>
      <c r="I1489" s="52" t="n">
        <v>62</v>
      </c>
      <c r="J1489" s="52" t="n">
        <v>10</v>
      </c>
      <c r="K1489" s="52" t="n">
        <v>38.5</v>
      </c>
      <c r="L1489" s="52" t="n">
        <v>38.5</v>
      </c>
      <c r="M1489" s="52" t="n">
        <v>0</v>
      </c>
      <c r="N1489" s="53" t="n">
        <f aca="false">D1489*$D$12</f>
        <v>112.5</v>
      </c>
      <c r="O1489" s="53" t="n">
        <f aca="false">E1489*$E$12</f>
        <v>0</v>
      </c>
      <c r="P1489" s="53" t="n">
        <f aca="false">F1489*$F$12</f>
        <v>0</v>
      </c>
      <c r="Q1489" s="53" t="n">
        <f aca="false">G1489*$G$12</f>
        <v>0</v>
      </c>
      <c r="R1489" s="53" t="n">
        <f aca="false">H1489*$H$12</f>
        <v>225</v>
      </c>
      <c r="S1489" s="53" t="n">
        <f aca="false">(N1489/100)*(I1489*$I$12)+(N1489/100)*(J1489*$J$12)</f>
        <v>81</v>
      </c>
      <c r="T1489" s="53" t="n">
        <f aca="false">(O1489/100)*(K1489*$K$12)</f>
        <v>0</v>
      </c>
      <c r="U1489" s="53" t="n">
        <f aca="false">(P1489/100)*(K1489*$K$12)+(P1489/100)*(L1489*$L$12)</f>
        <v>0</v>
      </c>
      <c r="V1489" s="53" t="n">
        <f aca="false">(Q1489/100)*(L1489*$L$12)</f>
        <v>0</v>
      </c>
      <c r="W1489" s="53" t="n">
        <f aca="false">(R1489/100)*(K1489*$K$12)+(R1489/100)*(L1489*$L$12)</f>
        <v>242.55</v>
      </c>
      <c r="X1489" s="53" t="n">
        <f aca="false">N1489+S1489</f>
        <v>193.5</v>
      </c>
      <c r="Y1489" s="53" t="n">
        <f aca="false">O1489+T1489</f>
        <v>0</v>
      </c>
      <c r="Z1489" s="53" t="n">
        <f aca="false">P1489+U1489</f>
        <v>0</v>
      </c>
      <c r="AA1489" s="53" t="n">
        <f aca="false">Q1489+V1489</f>
        <v>0</v>
      </c>
      <c r="AB1489" s="53" t="n">
        <f aca="false">R1489+W1489</f>
        <v>467.55</v>
      </c>
      <c r="AC1489" s="54" t="n">
        <f aca="false">ROUND(X1489+Y1489+Z1489+AA1489+AB1489,1)</f>
        <v>661.1</v>
      </c>
      <c r="AD1489" s="55" t="n">
        <f aca="false">(ROUND(AC1489-AC1480,1)/AC1480)</f>
        <v>0.157793345008757</v>
      </c>
      <c r="AE1489" s="46"/>
      <c r="AF1489" s="47"/>
      <c r="AH1489" s="3"/>
    </row>
    <row r="1490" customFormat="false" ht="15" hidden="false" customHeight="false" outlineLevel="0" collapsed="false">
      <c r="A1490" s="48" t="s">
        <v>38</v>
      </c>
      <c r="B1490" s="63"/>
      <c r="C1490" s="50" t="s">
        <v>14</v>
      </c>
      <c r="D1490" s="51" t="n">
        <v>180</v>
      </c>
      <c r="E1490" s="51" t="n">
        <v>0</v>
      </c>
      <c r="F1490" s="51" t="n">
        <v>0</v>
      </c>
      <c r="G1490" s="51" t="n">
        <v>0</v>
      </c>
      <c r="H1490" s="51" t="n">
        <v>0</v>
      </c>
      <c r="I1490" s="52" t="n">
        <v>62</v>
      </c>
      <c r="J1490" s="52" t="n">
        <v>10</v>
      </c>
      <c r="K1490" s="52" t="n">
        <v>0</v>
      </c>
      <c r="L1490" s="52" t="n">
        <v>0</v>
      </c>
      <c r="M1490" s="52" t="n">
        <v>66</v>
      </c>
      <c r="N1490" s="53" t="n">
        <f aca="false">D1490*$D$13</f>
        <v>225</v>
      </c>
      <c r="O1490" s="53" t="n">
        <f aca="false">E1490*$E$13</f>
        <v>0</v>
      </c>
      <c r="P1490" s="53" t="n">
        <f aca="false">F1490*$F$13</f>
        <v>0</v>
      </c>
      <c r="Q1490" s="53" t="n">
        <f aca="false">G1490*$G$13</f>
        <v>0</v>
      </c>
      <c r="R1490" s="53" t="n">
        <f aca="false">H1490*$H$13</f>
        <v>0</v>
      </c>
      <c r="S1490" s="53" t="n">
        <f aca="false">(N1490/100)*(I1490*$I$13)+(N1490/100)*(J1490*$J$13)+(N1490/100)*(M1490*$M$13)</f>
        <v>459</v>
      </c>
      <c r="T1490" s="53" t="n">
        <f aca="false">(O1490/100)*(K1490*$K$13)+(O1490/100)*(M1490*$M$13)</f>
        <v>0</v>
      </c>
      <c r="U1490" s="53" t="n">
        <f aca="false">(P1490/100)*(K1490*$K$13)+(P1490/100)*(L1490*$L$13)+(P1490/100)*(M1490*$M$13)</f>
        <v>0</v>
      </c>
      <c r="V1490" s="53" t="n">
        <f aca="false">(Q1490/100)*(L1490*$L$13)+(Q1490/100)*(M1490*$M$13)</f>
        <v>0</v>
      </c>
      <c r="W1490" s="53" t="n">
        <f aca="false">(R1490/100)*(K1490*$K$13)+(R1490/100)*(L1490*$L$13)+(R1490/100)*(M1490*$M$13)</f>
        <v>0</v>
      </c>
      <c r="X1490" s="53" t="n">
        <f aca="false">N1490+S1490</f>
        <v>684</v>
      </c>
      <c r="Y1490" s="53" t="n">
        <f aca="false">O1490+T1490</f>
        <v>0</v>
      </c>
      <c r="Z1490" s="53" t="n">
        <f aca="false">P1490+U1490</f>
        <v>0</v>
      </c>
      <c r="AA1490" s="53" t="n">
        <f aca="false">Q1490+V1490</f>
        <v>0</v>
      </c>
      <c r="AB1490" s="53" t="n">
        <f aca="false">R1490+W1490</f>
        <v>0</v>
      </c>
      <c r="AC1490" s="54" t="n">
        <f aca="false">ROUND(X1490+Y1490+Z1490+AA1490+AB1490,1)</f>
        <v>684</v>
      </c>
      <c r="AD1490" s="55" t="n">
        <f aca="false">(ROUND(AC1490-AC1480,1)/AC1480)</f>
        <v>0.197898423817863</v>
      </c>
      <c r="AE1490" s="46"/>
      <c r="AF1490" s="47"/>
      <c r="AH1490" s="3"/>
    </row>
    <row r="1491" customFormat="false" ht="15" hidden="false" customHeight="false" outlineLevel="0" collapsed="false">
      <c r="A1491" s="48" t="s">
        <v>39</v>
      </c>
      <c r="B1491" s="63"/>
      <c r="C1491" s="50" t="s">
        <v>15</v>
      </c>
      <c r="D1491" s="51" t="n">
        <v>180</v>
      </c>
      <c r="E1491" s="51" t="n">
        <v>0</v>
      </c>
      <c r="F1491" s="51" t="n">
        <v>0</v>
      </c>
      <c r="G1491" s="51" t="n">
        <v>0</v>
      </c>
      <c r="H1491" s="51" t="n">
        <v>0</v>
      </c>
      <c r="I1491" s="52" t="n">
        <v>62</v>
      </c>
      <c r="J1491" s="52" t="n">
        <v>10</v>
      </c>
      <c r="K1491" s="52" t="n">
        <v>66</v>
      </c>
      <c r="L1491" s="52" t="n">
        <v>0</v>
      </c>
      <c r="M1491" s="52" t="n">
        <v>0</v>
      </c>
      <c r="N1491" s="53" t="n">
        <f aca="false">D1491*$D$14</f>
        <v>225</v>
      </c>
      <c r="O1491" s="53" t="n">
        <f aca="false">E1491*$E$14</f>
        <v>0</v>
      </c>
      <c r="P1491" s="53" t="n">
        <f aca="false">F1491*$F$14</f>
        <v>0</v>
      </c>
      <c r="Q1491" s="53" t="n">
        <f aca="false">G1491*$G$14</f>
        <v>0</v>
      </c>
      <c r="R1491" s="53" t="n">
        <f aca="false">H1491*$H$14</f>
        <v>0</v>
      </c>
      <c r="S1491" s="53" t="n">
        <f aca="false">(N1491/100)*(I1491*$I$14)+(N1491/100)*(J1491*$J$14)+(N1491/100)*(K1491*$K$14)</f>
        <v>459</v>
      </c>
      <c r="T1491" s="53" t="n">
        <f aca="false">(O1491/100)*(K1491*$K$14)</f>
        <v>0</v>
      </c>
      <c r="U1491" s="53" t="n">
        <f aca="false">(P1491/100)*(K1491*$K$14)+(P1491/100)*(L1491*$L$14)</f>
        <v>0</v>
      </c>
      <c r="V1491" s="53" t="n">
        <f aca="false">(Q1491/100)*(L1491*$L$14)</f>
        <v>0</v>
      </c>
      <c r="W1491" s="53" t="n">
        <f aca="false">(R1491/100)*(K1491*$L$14)+(R1491/100)*(L1491*$M$14)</f>
        <v>0</v>
      </c>
      <c r="X1491" s="53" t="n">
        <f aca="false">N1491+S1491</f>
        <v>684</v>
      </c>
      <c r="Y1491" s="53" t="n">
        <f aca="false">O1491+T1491</f>
        <v>0</v>
      </c>
      <c r="Z1491" s="53" t="n">
        <f aca="false">P1491+U1491</f>
        <v>0</v>
      </c>
      <c r="AA1491" s="53" t="n">
        <f aca="false">Q1491+V1491</f>
        <v>0</v>
      </c>
      <c r="AB1491" s="53" t="n">
        <f aca="false">R1491+W1491</f>
        <v>0</v>
      </c>
      <c r="AC1491" s="54" t="n">
        <f aca="false">ROUND(X1491+Y1491+Z1491+AA1491+AB1491,1)</f>
        <v>684</v>
      </c>
      <c r="AD1491" s="55" t="n">
        <f aca="false">(ROUND(AC1491-AC1480,1)/AC1480)</f>
        <v>0.197898423817863</v>
      </c>
      <c r="AE1491" s="46"/>
      <c r="AF1491" s="47"/>
      <c r="AH1491" s="3"/>
    </row>
    <row r="1492" customFormat="false" ht="15" hidden="false" customHeight="false" outlineLevel="0" collapsed="false">
      <c r="A1492" s="48"/>
      <c r="B1492" s="63"/>
      <c r="C1492" s="50" t="s">
        <v>16</v>
      </c>
      <c r="D1492" s="51" t="n">
        <v>180</v>
      </c>
      <c r="E1492" s="51" t="n">
        <v>0</v>
      </c>
      <c r="F1492" s="51" t="n">
        <v>0</v>
      </c>
      <c r="G1492" s="51" t="n">
        <v>0</v>
      </c>
      <c r="H1492" s="51" t="n">
        <v>0</v>
      </c>
      <c r="I1492" s="52" t="n">
        <v>62</v>
      </c>
      <c r="J1492" s="52" t="n">
        <v>10</v>
      </c>
      <c r="K1492" s="52" t="n">
        <v>0</v>
      </c>
      <c r="L1492" s="52" t="n">
        <v>66</v>
      </c>
      <c r="M1492" s="52" t="n">
        <v>0</v>
      </c>
      <c r="N1492" s="53" t="n">
        <f aca="false">D1492*$D$15</f>
        <v>225</v>
      </c>
      <c r="O1492" s="53" t="n">
        <f aca="false">E1492*$E$15</f>
        <v>0</v>
      </c>
      <c r="P1492" s="53" t="n">
        <f aca="false">F1492*$F$15</f>
        <v>0</v>
      </c>
      <c r="Q1492" s="53" t="n">
        <f aca="false">G1492*$G$15</f>
        <v>0</v>
      </c>
      <c r="R1492" s="53" t="n">
        <f aca="false">H1492*$H$15</f>
        <v>0</v>
      </c>
      <c r="S1492" s="53" t="n">
        <f aca="false">(N1492/100)*(I1492*$I$15)+(N1492/100)*(J1492*$J$15)+(N1492/100)*(L1492*$L$15)</f>
        <v>459</v>
      </c>
      <c r="T1492" s="53" t="n">
        <f aca="false">(O1492/100)*(K1492*$K$15)</f>
        <v>0</v>
      </c>
      <c r="U1492" s="53" t="n">
        <f aca="false">(P1492/100)*(K1492*$K$15)+(P1492/100)*(L1492*$L$15)</f>
        <v>0</v>
      </c>
      <c r="V1492" s="53" t="n">
        <f aca="false">(Q1492/100)*(L1492*$L$15)</f>
        <v>0</v>
      </c>
      <c r="W1492" s="53" t="n">
        <f aca="false">(R1492/100)*(K1492*$K$15)+(R1492/100)*(L1492*$L$15)</f>
        <v>0</v>
      </c>
      <c r="X1492" s="53" t="n">
        <f aca="false">N1492+S1492</f>
        <v>684</v>
      </c>
      <c r="Y1492" s="53" t="n">
        <f aca="false">O1492+T1492</f>
        <v>0</v>
      </c>
      <c r="Z1492" s="53" t="n">
        <f aca="false">P1492+U1492</f>
        <v>0</v>
      </c>
      <c r="AA1492" s="53" t="n">
        <f aca="false">Q1492+V1492</f>
        <v>0</v>
      </c>
      <c r="AB1492" s="53" t="n">
        <f aca="false">R1492+W1492</f>
        <v>0</v>
      </c>
      <c r="AC1492" s="54" t="n">
        <f aca="false">ROUND(X1492+Y1492+Z1492+AA1492+AB1492,1)</f>
        <v>684</v>
      </c>
      <c r="AD1492" s="55" t="n">
        <f aca="false">(ROUND(AC1492-AC1480,1)/AC1480)</f>
        <v>0.197898423817863</v>
      </c>
      <c r="AE1492" s="46"/>
      <c r="AF1492" s="47"/>
      <c r="AH1492" s="3"/>
    </row>
    <row r="1493" customFormat="false" ht="15" hidden="false" customHeight="false" outlineLevel="0" collapsed="false">
      <c r="A1493" s="48"/>
      <c r="B1493" s="63"/>
      <c r="C1493" s="50" t="s">
        <v>17</v>
      </c>
      <c r="D1493" s="51" t="n">
        <v>180</v>
      </c>
      <c r="E1493" s="51" t="n">
        <v>0</v>
      </c>
      <c r="F1493" s="51" t="n">
        <v>0</v>
      </c>
      <c r="G1493" s="51" t="n">
        <v>0</v>
      </c>
      <c r="H1493" s="51" t="n">
        <v>0</v>
      </c>
      <c r="I1493" s="52" t="n">
        <v>62</v>
      </c>
      <c r="J1493" s="52" t="n">
        <v>45</v>
      </c>
      <c r="K1493" s="52" t="n">
        <v>0</v>
      </c>
      <c r="L1493" s="52" t="n">
        <v>0</v>
      </c>
      <c r="M1493" s="52" t="n">
        <v>0</v>
      </c>
      <c r="N1493" s="53" t="n">
        <f aca="false">D1493*$D$16</f>
        <v>225</v>
      </c>
      <c r="O1493" s="53" t="n">
        <f aca="false">E1493*$E$16</f>
        <v>0</v>
      </c>
      <c r="P1493" s="53" t="n">
        <f aca="false">F1493*$F$16</f>
        <v>0</v>
      </c>
      <c r="Q1493" s="53" t="n">
        <f aca="false">G1493*$G$16</f>
        <v>0</v>
      </c>
      <c r="R1493" s="53" t="n">
        <f aca="false">H1493*$H$16</f>
        <v>0</v>
      </c>
      <c r="S1493" s="53" t="n">
        <f aca="false">(N1493/100)*(I1493*$I$16)+(N1493/100)*(J1493*$J$16)</f>
        <v>392.625</v>
      </c>
      <c r="T1493" s="53" t="n">
        <f aca="false">(O1493/100)*(K1493*$K$16)</f>
        <v>0</v>
      </c>
      <c r="U1493" s="53" t="n">
        <f aca="false">(P1493/100)*(K1493*$K$16)+(P1493/100)*(L1493*$L$16)</f>
        <v>0</v>
      </c>
      <c r="V1493" s="53" t="n">
        <f aca="false">(Q1493/100)*(L1493*$L$16)</f>
        <v>0</v>
      </c>
      <c r="W1493" s="53" t="n">
        <f aca="false">(R1493/100)*(K1493*$K$16)+(R1493/100)*(L1493*$L$16)</f>
        <v>0</v>
      </c>
      <c r="X1493" s="53" t="n">
        <f aca="false">N1493+S1493</f>
        <v>617.625</v>
      </c>
      <c r="Y1493" s="53" t="n">
        <f aca="false">O1493+T1493</f>
        <v>0</v>
      </c>
      <c r="Z1493" s="53" t="n">
        <f aca="false">P1493+U1493</f>
        <v>0</v>
      </c>
      <c r="AA1493" s="53" t="n">
        <f aca="false">Q1493+V1493</f>
        <v>0</v>
      </c>
      <c r="AB1493" s="53" t="n">
        <f aca="false">R1493+W1493</f>
        <v>0</v>
      </c>
      <c r="AC1493" s="54" t="n">
        <f aca="false">ROUND(X1493+Y1493+Z1493+AA1493+AB1493,1)</f>
        <v>617.6</v>
      </c>
      <c r="AD1493" s="55" t="n">
        <f aca="false">(ROUND(AC1493-AC1480,1)/AC1480)</f>
        <v>0.0816112084063047</v>
      </c>
      <c r="AE1493" s="46"/>
      <c r="AF1493" s="47"/>
      <c r="AH1493" s="3"/>
    </row>
    <row r="1494" customFormat="false" ht="15" hidden="false" customHeight="false" outlineLevel="0" collapsed="false">
      <c r="A1494" s="48"/>
      <c r="B1494" s="63"/>
      <c r="C1494" s="50" t="s">
        <v>18</v>
      </c>
      <c r="D1494" s="51" t="n">
        <v>180</v>
      </c>
      <c r="E1494" s="51" t="n">
        <v>0</v>
      </c>
      <c r="F1494" s="51" t="n">
        <v>0</v>
      </c>
      <c r="G1494" s="51" t="n">
        <v>0</v>
      </c>
      <c r="H1494" s="51" t="n">
        <v>0</v>
      </c>
      <c r="I1494" s="52" t="n">
        <v>80</v>
      </c>
      <c r="J1494" s="52" t="n">
        <v>10</v>
      </c>
      <c r="K1494" s="52" t="n">
        <v>0</v>
      </c>
      <c r="L1494" s="52" t="n">
        <v>0</v>
      </c>
      <c r="M1494" s="52" t="n">
        <v>0</v>
      </c>
      <c r="N1494" s="53" t="n">
        <f aca="false">D1494*$D$17</f>
        <v>225</v>
      </c>
      <c r="O1494" s="53" t="n">
        <f aca="false">E1494*$E$17</f>
        <v>0</v>
      </c>
      <c r="P1494" s="53" t="n">
        <f aca="false">F1494*$F$17</f>
        <v>0</v>
      </c>
      <c r="Q1494" s="53" t="n">
        <f aca="false">G1494*$G$17</f>
        <v>0</v>
      </c>
      <c r="R1494" s="53" t="n">
        <f aca="false">H1494*$H$17</f>
        <v>0</v>
      </c>
      <c r="S1494" s="53" t="n">
        <f aca="false">(N1494/100)*(I1494*$I$17)+(N1494/100)*(J1494*$J$17)</f>
        <v>472.5</v>
      </c>
      <c r="T1494" s="53" t="n">
        <f aca="false">(O1494/100)*(K1494*$K$17)</f>
        <v>0</v>
      </c>
      <c r="U1494" s="53" t="n">
        <f aca="false">(P1494/100)*(K1494*$K$17)+(P1494/100)*(L1494*$L$17)</f>
        <v>0</v>
      </c>
      <c r="V1494" s="53" t="n">
        <f aca="false">(Q1494/100)*(L1494*$L$17)</f>
        <v>0</v>
      </c>
      <c r="W1494" s="53" t="n">
        <f aca="false">(R1494/100)*(K1494*$K$17)+(R1494/100)*(L1494*$L$17)</f>
        <v>0</v>
      </c>
      <c r="X1494" s="53" t="n">
        <f aca="false">N1494+S1494</f>
        <v>697.5</v>
      </c>
      <c r="Y1494" s="53" t="n">
        <f aca="false">O1494+T1494</f>
        <v>0</v>
      </c>
      <c r="Z1494" s="53" t="n">
        <f aca="false">P1494+U1494</f>
        <v>0</v>
      </c>
      <c r="AA1494" s="53" t="n">
        <f aca="false">Q1494+V1494</f>
        <v>0</v>
      </c>
      <c r="AB1494" s="53" t="n">
        <f aca="false">R1494+W1494</f>
        <v>0</v>
      </c>
      <c r="AC1494" s="54" t="n">
        <f aca="false">ROUND(X1494+Y1494+Z1494+AA1494+AB1494,1)</f>
        <v>697.5</v>
      </c>
      <c r="AD1494" s="55" t="n">
        <f aca="false">(ROUND(AC1494-AC1480,1)/AC1480)</f>
        <v>0.2215411558669</v>
      </c>
      <c r="AE1494" s="46" t="s">
        <v>28</v>
      </c>
      <c r="AF1494" s="47"/>
      <c r="AH1494" s="3"/>
    </row>
    <row r="1495" customFormat="false" ht="15" hidden="false" customHeight="false" outlineLevel="0" collapsed="false">
      <c r="A1495" s="56" t="s">
        <v>19</v>
      </c>
      <c r="B1495" s="60" t="s">
        <v>145</v>
      </c>
      <c r="C1495" s="40" t="s">
        <v>53</v>
      </c>
      <c r="D1495" s="41" t="n">
        <v>110</v>
      </c>
      <c r="E1495" s="41" t="n">
        <v>0</v>
      </c>
      <c r="F1495" s="41" t="n">
        <v>0</v>
      </c>
      <c r="G1495" s="41" t="n">
        <v>0</v>
      </c>
      <c r="H1495" s="41" t="n">
        <v>50</v>
      </c>
      <c r="I1495" s="42" t="n">
        <v>60</v>
      </c>
      <c r="J1495" s="42" t="n">
        <v>30</v>
      </c>
      <c r="K1495" s="42" t="n">
        <v>40</v>
      </c>
      <c r="L1495" s="42" t="n">
        <v>40</v>
      </c>
      <c r="M1495" s="42" t="n">
        <v>0</v>
      </c>
      <c r="N1495" s="43" t="n">
        <f aca="false">D1495*$D$3</f>
        <v>143</v>
      </c>
      <c r="O1495" s="43" t="n">
        <f aca="false">E1495*$E$3</f>
        <v>0</v>
      </c>
      <c r="P1495" s="43" t="n">
        <f aca="false">F1495*$F$3</f>
        <v>0</v>
      </c>
      <c r="Q1495" s="43" t="n">
        <f aca="false">G1495*$G$3</f>
        <v>0</v>
      </c>
      <c r="R1495" s="43" t="n">
        <f aca="false">H1495*$H$3</f>
        <v>65</v>
      </c>
      <c r="S1495" s="43" t="n">
        <f aca="false">(N1495/100)*(I1495*$I$3)+(N1495/100)*(J1495*$J$3)</f>
        <v>257.4</v>
      </c>
      <c r="T1495" s="43" t="n">
        <f aca="false">(O1495/100)*(K1495*$K$3)</f>
        <v>0</v>
      </c>
      <c r="U1495" s="43" t="n">
        <f aca="false">(P1495/100)*(K1495*$K$3)+(P1495/100)*(L1495*$L$3)</f>
        <v>0</v>
      </c>
      <c r="V1495" s="43" t="n">
        <f aca="false">(Q1495/100)*(L1495*$L$3)</f>
        <v>0</v>
      </c>
      <c r="W1495" s="43" t="n">
        <f aca="false">(R1495/100)*(K1495*$K$3)+(R1495/100)*(L1495*$L$3)</f>
        <v>104</v>
      </c>
      <c r="X1495" s="43" t="n">
        <f aca="false">N1495+S1495</f>
        <v>400.4</v>
      </c>
      <c r="Y1495" s="43" t="n">
        <f aca="false">O1495+T1495</f>
        <v>0</v>
      </c>
      <c r="Z1495" s="43" t="n">
        <f aca="false">P1495+U1495</f>
        <v>0</v>
      </c>
      <c r="AA1495" s="43" t="n">
        <f aca="false">Q1495+V1495</f>
        <v>0</v>
      </c>
      <c r="AB1495" s="43" t="n">
        <f aca="false">R1495+W1495</f>
        <v>169</v>
      </c>
      <c r="AC1495" s="44" t="n">
        <f aca="false">ROUND(X1495+Y1495+Z1495+AA1495+AB1495,1)</f>
        <v>569.4</v>
      </c>
      <c r="AD1495" s="45"/>
      <c r="AE1495" s="46"/>
      <c r="AF1495" s="47"/>
      <c r="AH1495" s="3"/>
    </row>
    <row r="1496" customFormat="false" ht="15" hidden="false" customHeight="false" outlineLevel="0" collapsed="false">
      <c r="A1496" s="48" t="s">
        <v>29</v>
      </c>
      <c r="B1496" s="61" t="n">
        <v>25</v>
      </c>
      <c r="C1496" s="50" t="s">
        <v>5</v>
      </c>
      <c r="D1496" s="51" t="n">
        <v>110</v>
      </c>
      <c r="E1496" s="51" t="n">
        <v>0</v>
      </c>
      <c r="F1496" s="51" t="n">
        <v>0</v>
      </c>
      <c r="G1496" s="51" t="n">
        <v>0</v>
      </c>
      <c r="H1496" s="51" t="n">
        <v>50</v>
      </c>
      <c r="I1496" s="52" t="n">
        <v>75</v>
      </c>
      <c r="J1496" s="52" t="n">
        <v>50</v>
      </c>
      <c r="K1496" s="52" t="n">
        <v>40</v>
      </c>
      <c r="L1496" s="52" t="n">
        <v>40</v>
      </c>
      <c r="M1496" s="52" t="n">
        <v>0</v>
      </c>
      <c r="N1496" s="53" t="n">
        <f aca="false">D1496*$D$4</f>
        <v>137.5</v>
      </c>
      <c r="O1496" s="53" t="n">
        <f aca="false">E1496*$E$4</f>
        <v>0</v>
      </c>
      <c r="P1496" s="53" t="n">
        <f aca="false">F1496*$F$4</f>
        <v>0</v>
      </c>
      <c r="Q1496" s="53" t="n">
        <f aca="false">G1496*$G$4</f>
        <v>0</v>
      </c>
      <c r="R1496" s="53" t="n">
        <f aca="false">H1496*$H$4</f>
        <v>62.5</v>
      </c>
      <c r="S1496" s="53" t="n">
        <f aca="false">(N1496/100)*(I1496*$I$4)+(N1496/100)*(J1496*$J$4)</f>
        <v>343.75</v>
      </c>
      <c r="T1496" s="53" t="n">
        <f aca="false">(O1496/100)*(K1496*$K$4)</f>
        <v>0</v>
      </c>
      <c r="U1496" s="53" t="n">
        <f aca="false">(P1496/100)*(K1496*$K$4)+(P1496/100)*(L1496*$L$4)</f>
        <v>0</v>
      </c>
      <c r="V1496" s="53" t="n">
        <f aca="false">(Q1496/100)*(L1496*$L$4)</f>
        <v>0</v>
      </c>
      <c r="W1496" s="53" t="n">
        <f aca="false">(R1496/100)*(K1496*$K$4)+(R1496/100)*(L1496*$L$4)</f>
        <v>100</v>
      </c>
      <c r="X1496" s="53" t="n">
        <f aca="false">N1496+S1496</f>
        <v>481.25</v>
      </c>
      <c r="Y1496" s="53" t="n">
        <f aca="false">O1496+T1496</f>
        <v>0</v>
      </c>
      <c r="Z1496" s="53" t="n">
        <f aca="false">P1496+U1496</f>
        <v>0</v>
      </c>
      <c r="AA1496" s="53" t="n">
        <f aca="false">Q1496+V1496</f>
        <v>0</v>
      </c>
      <c r="AB1496" s="53" t="n">
        <f aca="false">R1496+W1496</f>
        <v>162.5</v>
      </c>
      <c r="AC1496" s="54" t="n">
        <f aca="false">ROUND(X1496+Y1496+Z1496+AA1496+AB1496,1)</f>
        <v>643.8</v>
      </c>
      <c r="AD1496" s="55" t="n">
        <f aca="false">(ROUND(AC1496-AC1495,1)/AC1495)</f>
        <v>0.130663856691254</v>
      </c>
      <c r="AE1496" s="46"/>
      <c r="AF1496" s="47"/>
      <c r="AH1496" s="3"/>
    </row>
    <row r="1497" customFormat="false" ht="15" hidden="false" customHeight="false" outlineLevel="0" collapsed="false">
      <c r="A1497" s="48" t="s">
        <v>30</v>
      </c>
      <c r="B1497" s="61" t="n">
        <v>12</v>
      </c>
      <c r="C1497" s="50" t="s">
        <v>6</v>
      </c>
      <c r="D1497" s="51" t="n">
        <v>110</v>
      </c>
      <c r="E1497" s="51" t="n">
        <v>0</v>
      </c>
      <c r="F1497" s="51" t="n">
        <v>0</v>
      </c>
      <c r="G1497" s="51" t="n">
        <v>0</v>
      </c>
      <c r="H1497" s="51" t="n">
        <v>50</v>
      </c>
      <c r="I1497" s="52" t="n">
        <v>60</v>
      </c>
      <c r="J1497" s="52" t="n">
        <v>30</v>
      </c>
      <c r="K1497" s="52" t="n">
        <v>40</v>
      </c>
      <c r="L1497" s="52" t="n">
        <v>40</v>
      </c>
      <c r="M1497" s="52" t="n">
        <v>0</v>
      </c>
      <c r="N1497" s="53" t="n">
        <f aca="false">D1497*$D$5</f>
        <v>143</v>
      </c>
      <c r="O1497" s="53" t="n">
        <f aca="false">E1497*$E$5</f>
        <v>0</v>
      </c>
      <c r="P1497" s="53" t="n">
        <f aca="false">F1497*$F$5</f>
        <v>0</v>
      </c>
      <c r="Q1497" s="53" t="n">
        <f aca="false">G1497*$G$5</f>
        <v>0</v>
      </c>
      <c r="R1497" s="53" t="n">
        <f aca="false">H1497*$H$5</f>
        <v>65</v>
      </c>
      <c r="S1497" s="53" t="n">
        <f aca="false">(N1497/100)*(I1497*$I$5)+(N1497/100)*(J1497*$J$5)</f>
        <v>257.4</v>
      </c>
      <c r="T1497" s="53" t="n">
        <f aca="false">(O1497/100)*(K1497*$K$5)</f>
        <v>0</v>
      </c>
      <c r="U1497" s="53" t="n">
        <f aca="false">(P1497/100)*(K1497*$K$5)+(P1497/100)*(L1497*$L$5)</f>
        <v>0</v>
      </c>
      <c r="V1497" s="53" t="n">
        <f aca="false">(Q1497/100)*(L1497*$L$5)</f>
        <v>0</v>
      </c>
      <c r="W1497" s="53" t="n">
        <f aca="false">(R1497/100)*(K1497*$K$5)+(R1497/100)*(L1497*$L$5)</f>
        <v>104</v>
      </c>
      <c r="X1497" s="53" t="n">
        <f aca="false">N1497+S1497</f>
        <v>400.4</v>
      </c>
      <c r="Y1497" s="53" t="n">
        <f aca="false">O1497+T1497</f>
        <v>0</v>
      </c>
      <c r="Z1497" s="53" t="n">
        <f aca="false">P1497+U1497</f>
        <v>0</v>
      </c>
      <c r="AA1497" s="53" t="n">
        <f aca="false">Q1497+V1497</f>
        <v>0</v>
      </c>
      <c r="AB1497" s="53" t="n">
        <f aca="false">R1497+W1497</f>
        <v>169</v>
      </c>
      <c r="AC1497" s="54" t="n">
        <f aca="false">ROUND(X1497+Y1497+Z1497+AA1497+AB1497,1)</f>
        <v>569.4</v>
      </c>
      <c r="AD1497" s="55" t="n">
        <f aca="false">(ROUND(AC1497-AC1495,1)/AC1495)</f>
        <v>0</v>
      </c>
      <c r="AE1497" s="46"/>
      <c r="AF1497" s="47"/>
      <c r="AH1497" s="3"/>
    </row>
    <row r="1498" customFormat="false" ht="15" hidden="false" customHeight="false" outlineLevel="0" collapsed="false">
      <c r="A1498" s="48" t="s">
        <v>31</v>
      </c>
      <c r="B1498" s="61" t="n">
        <v>20</v>
      </c>
      <c r="C1498" s="50" t="s">
        <v>7</v>
      </c>
      <c r="D1498" s="51" t="n">
        <v>110</v>
      </c>
      <c r="E1498" s="51" t="n">
        <v>0</v>
      </c>
      <c r="F1498" s="51" t="n">
        <v>0</v>
      </c>
      <c r="G1498" s="51" t="n">
        <v>0</v>
      </c>
      <c r="H1498" s="51" t="n">
        <v>50</v>
      </c>
      <c r="I1498" s="52" t="n">
        <v>60</v>
      </c>
      <c r="J1498" s="52" t="n">
        <v>30</v>
      </c>
      <c r="K1498" s="52" t="n">
        <v>40</v>
      </c>
      <c r="L1498" s="52" t="n">
        <v>40</v>
      </c>
      <c r="M1498" s="52" t="n">
        <v>0</v>
      </c>
      <c r="N1498" s="53" t="n">
        <f aca="false">D1498*$D$6</f>
        <v>143</v>
      </c>
      <c r="O1498" s="53" t="n">
        <f aca="false">E1498*$E$6</f>
        <v>0</v>
      </c>
      <c r="P1498" s="53" t="n">
        <f aca="false">F1498*$F$6</f>
        <v>0</v>
      </c>
      <c r="Q1498" s="53" t="n">
        <f aca="false">G1498*$G$6</f>
        <v>0</v>
      </c>
      <c r="R1498" s="53" t="n">
        <f aca="false">H1498*$H$6</f>
        <v>65</v>
      </c>
      <c r="S1498" s="53" t="n">
        <f aca="false">(N1498/100)*(I1498*$I$6)+(N1498/100)*(J1498*$J$6)</f>
        <v>257.4</v>
      </c>
      <c r="T1498" s="53" t="n">
        <f aca="false">(O1498/100)*(K1498*$K$6)</f>
        <v>0</v>
      </c>
      <c r="U1498" s="53" t="n">
        <f aca="false">(P1498/100)*(K1498*$K$6)+(P1498/100)*(L1498*$L$6)</f>
        <v>0</v>
      </c>
      <c r="V1498" s="53" t="n">
        <f aca="false">(Q1498/100)*(L1498*$L$6)</f>
        <v>0</v>
      </c>
      <c r="W1498" s="53" t="n">
        <f aca="false">(R1498/100)*(K1498*$K$6)+(R1498/100)*(L1498*$L$6)</f>
        <v>104</v>
      </c>
      <c r="X1498" s="53" t="n">
        <f aca="false">N1498+S1498</f>
        <v>400.4</v>
      </c>
      <c r="Y1498" s="53" t="n">
        <f aca="false">O1498+T1498</f>
        <v>0</v>
      </c>
      <c r="Z1498" s="53" t="n">
        <f aca="false">P1498+U1498</f>
        <v>0</v>
      </c>
      <c r="AA1498" s="53" t="n">
        <f aca="false">Q1498+V1498</f>
        <v>0</v>
      </c>
      <c r="AB1498" s="53" t="n">
        <f aca="false">R1498+W1498</f>
        <v>169</v>
      </c>
      <c r="AC1498" s="54" t="n">
        <f aca="false">ROUND(X1498+Y1498+Z1498+AA1498+AB1498,1)</f>
        <v>569.4</v>
      </c>
      <c r="AD1498" s="55" t="n">
        <f aca="false">(ROUND(AC1498-AC1495,1)/AC1495)</f>
        <v>0</v>
      </c>
      <c r="AE1498" s="46"/>
      <c r="AF1498" s="47"/>
      <c r="AH1498" s="3"/>
    </row>
    <row r="1499" customFormat="false" ht="15" hidden="false" customHeight="false" outlineLevel="0" collapsed="false">
      <c r="A1499" s="48" t="s">
        <v>32</v>
      </c>
      <c r="B1499" s="61" t="n">
        <v>20</v>
      </c>
      <c r="C1499" s="50" t="s">
        <v>8</v>
      </c>
      <c r="D1499" s="51" t="n">
        <v>110</v>
      </c>
      <c r="E1499" s="51" t="n">
        <v>0</v>
      </c>
      <c r="F1499" s="51" t="n">
        <v>0</v>
      </c>
      <c r="G1499" s="51" t="n">
        <v>0</v>
      </c>
      <c r="H1499" s="51" t="n">
        <v>50</v>
      </c>
      <c r="I1499" s="52" t="n">
        <v>60</v>
      </c>
      <c r="J1499" s="52" t="n">
        <v>30</v>
      </c>
      <c r="K1499" s="52" t="n">
        <v>40</v>
      </c>
      <c r="L1499" s="52" t="n">
        <v>40</v>
      </c>
      <c r="M1499" s="52" t="n">
        <v>0</v>
      </c>
      <c r="N1499" s="53" t="n">
        <f aca="false">D1499*$D$7</f>
        <v>143</v>
      </c>
      <c r="O1499" s="53" t="n">
        <f aca="false">E1499*$E$7</f>
        <v>0</v>
      </c>
      <c r="P1499" s="53" t="n">
        <f aca="false">F1499*$F$7</f>
        <v>0</v>
      </c>
      <c r="Q1499" s="53" t="n">
        <f aca="false">G1499*$G$7</f>
        <v>0</v>
      </c>
      <c r="R1499" s="53" t="n">
        <f aca="false">H1499*$H$7</f>
        <v>65</v>
      </c>
      <c r="S1499" s="53" t="n">
        <f aca="false">(N1499/100)*(I1499*$I$7)+(N1499/100)*(J1499*$J$7)</f>
        <v>257.4</v>
      </c>
      <c r="T1499" s="53" t="n">
        <f aca="false">(O1499/100)*(K1499*$K$7)</f>
        <v>0</v>
      </c>
      <c r="U1499" s="53" t="n">
        <f aca="false">(P1499/100)*(K1499*$K$7)+(P1499/100)*(L1499*$L$7)</f>
        <v>0</v>
      </c>
      <c r="V1499" s="53" t="n">
        <f aca="false">(Q1499/100)*(L1499*$L$7)</f>
        <v>0</v>
      </c>
      <c r="W1499" s="53" t="n">
        <f aca="false">(R1499/100)*(K1499*$K$7)+(R1499/100)*(L1499*$L$7)</f>
        <v>104</v>
      </c>
      <c r="X1499" s="53" t="n">
        <f aca="false">N1499+S1499</f>
        <v>400.4</v>
      </c>
      <c r="Y1499" s="53" t="n">
        <f aca="false">O1499+T1499</f>
        <v>0</v>
      </c>
      <c r="Z1499" s="53" t="n">
        <f aca="false">P1499+U1499</f>
        <v>0</v>
      </c>
      <c r="AA1499" s="53" t="n">
        <f aca="false">Q1499+V1499</f>
        <v>0</v>
      </c>
      <c r="AB1499" s="53" t="n">
        <f aca="false">R1499+W1499</f>
        <v>169</v>
      </c>
      <c r="AC1499" s="54" t="n">
        <f aca="false">ROUND(X1499+Y1499+Z1499+AA1499+AB1499,1)</f>
        <v>569.4</v>
      </c>
      <c r="AD1499" s="55" t="n">
        <f aca="false">(ROUND(AC1499-AC1495,1)/AC1495)</f>
        <v>0</v>
      </c>
      <c r="AE1499" s="46"/>
      <c r="AF1499" s="47"/>
      <c r="AH1499" s="3"/>
    </row>
    <row r="1500" customFormat="false" ht="15" hidden="false" customHeight="false" outlineLevel="0" collapsed="false">
      <c r="A1500" s="48" t="s">
        <v>33</v>
      </c>
      <c r="B1500" s="61"/>
      <c r="C1500" s="50" t="s">
        <v>9</v>
      </c>
      <c r="D1500" s="51" t="n">
        <v>110</v>
      </c>
      <c r="E1500" s="51" t="n">
        <v>0</v>
      </c>
      <c r="F1500" s="51" t="n">
        <v>0</v>
      </c>
      <c r="G1500" s="51" t="n">
        <v>0</v>
      </c>
      <c r="H1500" s="51" t="n">
        <v>50</v>
      </c>
      <c r="I1500" s="52" t="n">
        <v>60</v>
      </c>
      <c r="J1500" s="52" t="n">
        <v>30</v>
      </c>
      <c r="K1500" s="52" t="n">
        <v>40</v>
      </c>
      <c r="L1500" s="52" t="n">
        <v>40</v>
      </c>
      <c r="M1500" s="52" t="n">
        <v>0</v>
      </c>
      <c r="N1500" s="53" t="n">
        <f aca="false">D1500*$D$8</f>
        <v>143</v>
      </c>
      <c r="O1500" s="53" t="n">
        <f aca="false">E1500*$E$8</f>
        <v>0</v>
      </c>
      <c r="P1500" s="53" t="n">
        <f aca="false">F1500*$F$8</f>
        <v>0</v>
      </c>
      <c r="Q1500" s="53" t="n">
        <f aca="false">G1500*$G$8</f>
        <v>0</v>
      </c>
      <c r="R1500" s="53" t="n">
        <f aca="false">H1500*$H$8</f>
        <v>65</v>
      </c>
      <c r="S1500" s="53" t="n">
        <f aca="false">(N1500/100)*(I1500*$I$8)+(N1500/100)*(J1500*$J$8)</f>
        <v>257.4</v>
      </c>
      <c r="T1500" s="53" t="n">
        <f aca="false">(O1500/100)*(K1500*$K$8)</f>
        <v>0</v>
      </c>
      <c r="U1500" s="53" t="n">
        <f aca="false">(P1500/100)*(K1500*$K$8)+(P1500/100)*(L1500*$L$8)</f>
        <v>0</v>
      </c>
      <c r="V1500" s="53" t="n">
        <f aca="false">(Q1500/100)*(L1500*$L$8)</f>
        <v>0</v>
      </c>
      <c r="W1500" s="53" t="n">
        <f aca="false">(R1500/100)*(K1500*$K$8)+(R1500/100)*(L1500*$L$8)</f>
        <v>104</v>
      </c>
      <c r="X1500" s="53" t="n">
        <f aca="false">N1500+S1500</f>
        <v>400.4</v>
      </c>
      <c r="Y1500" s="53" t="n">
        <f aca="false">O1500+T1500</f>
        <v>0</v>
      </c>
      <c r="Z1500" s="53" t="n">
        <f aca="false">P1500+U1500</f>
        <v>0</v>
      </c>
      <c r="AA1500" s="53" t="n">
        <f aca="false">Q1500+V1500</f>
        <v>0</v>
      </c>
      <c r="AB1500" s="53" t="n">
        <f aca="false">R1500+W1500</f>
        <v>169</v>
      </c>
      <c r="AC1500" s="54" t="n">
        <f aca="false">ROUND(X1500+Y1500+Z1500+AA1500+AB1500,1)</f>
        <v>569.4</v>
      </c>
      <c r="AD1500" s="55" t="n">
        <f aca="false">(ROUND(AC1500-AC1495,1)/AC1495)</f>
        <v>0</v>
      </c>
      <c r="AE1500" s="46"/>
      <c r="AF1500" s="47"/>
      <c r="AH1500" s="3"/>
    </row>
    <row r="1501" customFormat="false" ht="15" hidden="false" customHeight="false" outlineLevel="0" collapsed="false">
      <c r="A1501" s="48" t="s">
        <v>34</v>
      </c>
      <c r="B1501" s="61"/>
      <c r="C1501" s="50" t="s">
        <v>10</v>
      </c>
      <c r="D1501" s="51" t="n">
        <v>55</v>
      </c>
      <c r="E1501" s="51" t="n">
        <v>150</v>
      </c>
      <c r="F1501" s="51" t="n">
        <v>0</v>
      </c>
      <c r="G1501" s="51" t="n">
        <v>0</v>
      </c>
      <c r="H1501" s="51" t="n">
        <v>0</v>
      </c>
      <c r="I1501" s="52" t="n">
        <v>60</v>
      </c>
      <c r="J1501" s="52" t="n">
        <v>30</v>
      </c>
      <c r="K1501" s="52" t="n">
        <v>130</v>
      </c>
      <c r="L1501" s="52" t="n">
        <v>0</v>
      </c>
      <c r="M1501" s="52" t="n">
        <v>0</v>
      </c>
      <c r="N1501" s="53" t="n">
        <f aca="false">D1501*$D$9</f>
        <v>68.75</v>
      </c>
      <c r="O1501" s="53" t="n">
        <f aca="false">E1501*$E$9</f>
        <v>187.5</v>
      </c>
      <c r="P1501" s="53" t="n">
        <f aca="false">F1501*$F$9</f>
        <v>0</v>
      </c>
      <c r="Q1501" s="53" t="n">
        <f aca="false">G1501*$G$9</f>
        <v>0</v>
      </c>
      <c r="R1501" s="53" t="n">
        <f aca="false">H1501*$H$9</f>
        <v>0</v>
      </c>
      <c r="S1501" s="53" t="n">
        <f aca="false">(N1501/100)*(I1501*$I$9)+(N1501/100)*(J1501*$J$9)</f>
        <v>61.875</v>
      </c>
      <c r="T1501" s="53" t="n">
        <f aca="false">(O1501/100)*(K1501*$K$9)</f>
        <v>341.25</v>
      </c>
      <c r="U1501" s="53" t="n">
        <f aca="false">(P1501/100)*(K1501*$K$9)+(P1501/100)*(L1501*$L$9)</f>
        <v>0</v>
      </c>
      <c r="V1501" s="53" t="n">
        <f aca="false">(Q1501/100)*(L1501*$L$9)</f>
        <v>0</v>
      </c>
      <c r="W1501" s="53" t="n">
        <f aca="false">(R1501/100)*(K1501*$K$9)+(R1501/100)*(L1501*$L$9)</f>
        <v>0</v>
      </c>
      <c r="X1501" s="53" t="n">
        <f aca="false">N1501+S1501</f>
        <v>130.625</v>
      </c>
      <c r="Y1501" s="53" t="n">
        <f aca="false">O1501+T1501</f>
        <v>528.75</v>
      </c>
      <c r="Z1501" s="53" t="n">
        <f aca="false">P1501+U1501</f>
        <v>0</v>
      </c>
      <c r="AA1501" s="53" t="n">
        <f aca="false">Q1501+V1501</f>
        <v>0</v>
      </c>
      <c r="AB1501" s="53" t="n">
        <f aca="false">R1501+W1501</f>
        <v>0</v>
      </c>
      <c r="AC1501" s="54" t="n">
        <f aca="false">ROUND(X1501+Y1501+Z1501+AA1501+AB1501,1)</f>
        <v>659.4</v>
      </c>
      <c r="AD1501" s="55" t="n">
        <f aca="false">(ROUND(AC1501-AC1495,1)/AC1495)</f>
        <v>0.158061116965227</v>
      </c>
      <c r="AE1501" s="46"/>
      <c r="AF1501" s="47"/>
      <c r="AH1501" s="3"/>
    </row>
    <row r="1502" customFormat="false" ht="15" hidden="false" customHeight="false" outlineLevel="0" collapsed="false">
      <c r="A1502" s="48" t="s">
        <v>35</v>
      </c>
      <c r="B1502" s="61"/>
      <c r="C1502" s="50" t="s">
        <v>11</v>
      </c>
      <c r="D1502" s="51" t="n">
        <v>55</v>
      </c>
      <c r="E1502" s="51" t="n">
        <v>0</v>
      </c>
      <c r="F1502" s="51" t="n">
        <v>150</v>
      </c>
      <c r="G1502" s="51" t="n">
        <v>0</v>
      </c>
      <c r="H1502" s="51" t="n">
        <v>0</v>
      </c>
      <c r="I1502" s="52" t="n">
        <v>60</v>
      </c>
      <c r="J1502" s="52" t="n">
        <v>30</v>
      </c>
      <c r="K1502" s="52" t="n">
        <v>65</v>
      </c>
      <c r="L1502" s="52" t="n">
        <v>65</v>
      </c>
      <c r="M1502" s="52" t="n">
        <v>0</v>
      </c>
      <c r="N1502" s="53" t="n">
        <f aca="false">D1502*$D$10</f>
        <v>68.75</v>
      </c>
      <c r="O1502" s="53" t="n">
        <f aca="false">E1502*$E$10</f>
        <v>0</v>
      </c>
      <c r="P1502" s="53" t="n">
        <f aca="false">F1502*$F$10</f>
        <v>187.5</v>
      </c>
      <c r="Q1502" s="53" t="n">
        <f aca="false">G1502*$G$10</f>
        <v>0</v>
      </c>
      <c r="R1502" s="53" t="n">
        <f aca="false">H1502*$H$10</f>
        <v>0</v>
      </c>
      <c r="S1502" s="53" t="n">
        <f aca="false">(N1502/100)*(I1502*$I$10)+(N1502/100)*(J1502*$J$10)</f>
        <v>61.875</v>
      </c>
      <c r="T1502" s="53" t="n">
        <f aca="false">(O1502/100)*(K1502*$J$10)</f>
        <v>0</v>
      </c>
      <c r="U1502" s="53" t="n">
        <f aca="false">(P1502/100)*(K1502*$K$10)+(P1502/100)*(L1502*$L$10)</f>
        <v>341.25</v>
      </c>
      <c r="V1502" s="53" t="n">
        <f aca="false">(Q1502/100)*(L1502*$L$10)</f>
        <v>0</v>
      </c>
      <c r="W1502" s="53" t="n">
        <f aca="false">(R1502/100)*(K1502*$K$10)+(R1502/100)*(L1502*$L$10)</f>
        <v>0</v>
      </c>
      <c r="X1502" s="53" t="n">
        <f aca="false">N1502+S1502</f>
        <v>130.625</v>
      </c>
      <c r="Y1502" s="53" t="n">
        <f aca="false">O1502+T1502</f>
        <v>0</v>
      </c>
      <c r="Z1502" s="53" t="n">
        <f aca="false">P1502+U1502</f>
        <v>528.75</v>
      </c>
      <c r="AA1502" s="53" t="n">
        <f aca="false">Q1502+V1502</f>
        <v>0</v>
      </c>
      <c r="AB1502" s="53" t="n">
        <f aca="false">R1502+W1502</f>
        <v>0</v>
      </c>
      <c r="AC1502" s="54" t="n">
        <f aca="false">ROUND(X1502+Y1502+Z1502+AA1502+AB1502,1)</f>
        <v>659.4</v>
      </c>
      <c r="AD1502" s="55" t="n">
        <f aca="false">(ROUND(AC1502-AC1495,1)/AC1495)</f>
        <v>0.158061116965227</v>
      </c>
      <c r="AE1502" s="46"/>
      <c r="AF1502" s="47"/>
      <c r="AH1502" s="3"/>
    </row>
    <row r="1503" customFormat="false" ht="15" hidden="false" customHeight="false" outlineLevel="0" collapsed="false">
      <c r="A1503" s="48" t="s">
        <v>36</v>
      </c>
      <c r="B1503" s="61"/>
      <c r="C1503" s="50" t="s">
        <v>12</v>
      </c>
      <c r="D1503" s="51" t="n">
        <v>55</v>
      </c>
      <c r="E1503" s="51" t="n">
        <v>0</v>
      </c>
      <c r="F1503" s="51" t="n">
        <v>0</v>
      </c>
      <c r="G1503" s="51" t="n">
        <v>150</v>
      </c>
      <c r="H1503" s="51" t="n">
        <v>0</v>
      </c>
      <c r="I1503" s="52" t="n">
        <v>60</v>
      </c>
      <c r="J1503" s="52" t="n">
        <v>30</v>
      </c>
      <c r="K1503" s="52" t="n">
        <v>0</v>
      </c>
      <c r="L1503" s="52" t="n">
        <v>130</v>
      </c>
      <c r="M1503" s="52" t="n">
        <v>0</v>
      </c>
      <c r="N1503" s="53" t="n">
        <f aca="false">D1503*$D$11</f>
        <v>68.75</v>
      </c>
      <c r="O1503" s="53" t="n">
        <f aca="false">E1503*$E$11</f>
        <v>0</v>
      </c>
      <c r="P1503" s="53" t="n">
        <f aca="false">F1503*$F$11</f>
        <v>0</v>
      </c>
      <c r="Q1503" s="53" t="n">
        <f aca="false">G1503*$G$11</f>
        <v>187.5</v>
      </c>
      <c r="R1503" s="53" t="n">
        <f aca="false">H1503*$H$11</f>
        <v>0</v>
      </c>
      <c r="S1503" s="53" t="n">
        <f aca="false">(N1503/100)*(I1503*$I$11)+(N1503/100)*(J1503*$J$11)</f>
        <v>61.875</v>
      </c>
      <c r="T1503" s="53" t="n">
        <f aca="false">(O1503/100)*(K1503*$K$11)</f>
        <v>0</v>
      </c>
      <c r="U1503" s="53" t="n">
        <f aca="false">(P1503/100)*(K1503*$K$11)+(P1503/100)*(L1503*$L$11)</f>
        <v>0</v>
      </c>
      <c r="V1503" s="53" t="n">
        <f aca="false">(Q1503/100)*(L1503*$L$11)</f>
        <v>341.25</v>
      </c>
      <c r="W1503" s="53" t="n">
        <f aca="false">(R1503/100)*(K1503*$K$11)+(R1503/100)*(L1503*$L$11)</f>
        <v>0</v>
      </c>
      <c r="X1503" s="53" t="n">
        <f aca="false">N1503+S1503</f>
        <v>130.625</v>
      </c>
      <c r="Y1503" s="53" t="n">
        <f aca="false">O1503+T1503</f>
        <v>0</v>
      </c>
      <c r="Z1503" s="53" t="n">
        <f aca="false">P1503+U1503</f>
        <v>0</v>
      </c>
      <c r="AA1503" s="53" t="n">
        <f aca="false">Q1503+V1503</f>
        <v>528.75</v>
      </c>
      <c r="AB1503" s="53" t="n">
        <f aca="false">R1503+W1503</f>
        <v>0</v>
      </c>
      <c r="AC1503" s="54" t="n">
        <f aca="false">ROUND(X1503+Y1503+Z1503+AA1503+AB1503,1)</f>
        <v>659.4</v>
      </c>
      <c r="AD1503" s="55" t="n">
        <f aca="false">(ROUND(AC1503-AC1495,1)/AC1495)</f>
        <v>0.158061116965227</v>
      </c>
      <c r="AE1503" s="46"/>
      <c r="AF1503" s="47"/>
      <c r="AH1503" s="3"/>
    </row>
    <row r="1504" customFormat="false" ht="15" hidden="false" customHeight="false" outlineLevel="0" collapsed="false">
      <c r="A1504" s="48" t="s">
        <v>37</v>
      </c>
      <c r="B1504" s="61"/>
      <c r="C1504" s="50" t="s">
        <v>13</v>
      </c>
      <c r="D1504" s="51" t="n">
        <v>55</v>
      </c>
      <c r="E1504" s="51" t="n">
        <v>0</v>
      </c>
      <c r="F1504" s="51" t="n">
        <v>0</v>
      </c>
      <c r="G1504" s="51" t="n">
        <v>0</v>
      </c>
      <c r="H1504" s="51" t="n">
        <v>150</v>
      </c>
      <c r="I1504" s="52" t="n">
        <v>60</v>
      </c>
      <c r="J1504" s="52" t="n">
        <v>30</v>
      </c>
      <c r="K1504" s="52" t="n">
        <v>75</v>
      </c>
      <c r="L1504" s="52" t="n">
        <v>75</v>
      </c>
      <c r="M1504" s="52" t="n">
        <v>0</v>
      </c>
      <c r="N1504" s="53" t="n">
        <f aca="false">D1504*$D$12</f>
        <v>68.75</v>
      </c>
      <c r="O1504" s="53" t="n">
        <f aca="false">E1504*$E$12</f>
        <v>0</v>
      </c>
      <c r="P1504" s="53" t="n">
        <f aca="false">F1504*$F$12</f>
        <v>0</v>
      </c>
      <c r="Q1504" s="53" t="n">
        <f aca="false">G1504*$G$12</f>
        <v>0</v>
      </c>
      <c r="R1504" s="53" t="n">
        <f aca="false">H1504*$H$12</f>
        <v>187.5</v>
      </c>
      <c r="S1504" s="53" t="n">
        <f aca="false">(N1504/100)*(I1504*$I$12)+(N1504/100)*(J1504*$J$12)</f>
        <v>61.875</v>
      </c>
      <c r="T1504" s="53" t="n">
        <f aca="false">(O1504/100)*(K1504*$K$12)</f>
        <v>0</v>
      </c>
      <c r="U1504" s="53" t="n">
        <f aca="false">(P1504/100)*(K1504*$K$12)+(P1504/100)*(L1504*$L$12)</f>
        <v>0</v>
      </c>
      <c r="V1504" s="53" t="n">
        <f aca="false">(Q1504/100)*(L1504*$L$12)</f>
        <v>0</v>
      </c>
      <c r="W1504" s="53" t="n">
        <f aca="false">(R1504/100)*(K1504*$K$12)+(R1504/100)*(L1504*$L$12)</f>
        <v>393.75</v>
      </c>
      <c r="X1504" s="53" t="n">
        <f aca="false">N1504+S1504</f>
        <v>130.625</v>
      </c>
      <c r="Y1504" s="53" t="n">
        <f aca="false">O1504+T1504</f>
        <v>0</v>
      </c>
      <c r="Z1504" s="53" t="n">
        <f aca="false">P1504+U1504</f>
        <v>0</v>
      </c>
      <c r="AA1504" s="53" t="n">
        <f aca="false">Q1504+V1504</f>
        <v>0</v>
      </c>
      <c r="AB1504" s="53" t="n">
        <f aca="false">R1504+W1504</f>
        <v>581.25</v>
      </c>
      <c r="AC1504" s="54" t="n">
        <f aca="false">ROUND(X1504+Y1504+Z1504+AA1504+AB1504,1)</f>
        <v>711.9</v>
      </c>
      <c r="AD1504" s="55" t="n">
        <f aca="false">(ROUND(AC1504-AC1495,1)/AC1495)</f>
        <v>0.250263435194942</v>
      </c>
      <c r="AE1504" s="46"/>
      <c r="AF1504" s="47"/>
      <c r="AH1504" s="3"/>
    </row>
    <row r="1505" customFormat="false" ht="15" hidden="false" customHeight="false" outlineLevel="0" collapsed="false">
      <c r="A1505" s="48" t="s">
        <v>38</v>
      </c>
      <c r="B1505" s="61"/>
      <c r="C1505" s="50" t="s">
        <v>14</v>
      </c>
      <c r="D1505" s="51" t="n">
        <v>110</v>
      </c>
      <c r="E1505" s="51" t="n">
        <v>0</v>
      </c>
      <c r="F1505" s="51" t="n">
        <v>0</v>
      </c>
      <c r="G1505" s="51" t="n">
        <v>0</v>
      </c>
      <c r="H1505" s="51" t="n">
        <v>50</v>
      </c>
      <c r="I1505" s="52" t="n">
        <v>60</v>
      </c>
      <c r="J1505" s="52" t="n">
        <v>30</v>
      </c>
      <c r="K1505" s="52" t="n">
        <v>40</v>
      </c>
      <c r="L1505" s="52" t="n">
        <v>40</v>
      </c>
      <c r="M1505" s="52" t="n">
        <v>70</v>
      </c>
      <c r="N1505" s="53" t="n">
        <f aca="false">D1505*$D$13</f>
        <v>137.5</v>
      </c>
      <c r="O1505" s="53" t="n">
        <f aca="false">E1505*$E$13</f>
        <v>0</v>
      </c>
      <c r="P1505" s="53" t="n">
        <f aca="false">F1505*$F$13</f>
        <v>0</v>
      </c>
      <c r="Q1505" s="53" t="n">
        <f aca="false">G1505*$G$13</f>
        <v>0</v>
      </c>
      <c r="R1505" s="53" t="n">
        <f aca="false">H1505*$H$13</f>
        <v>62.5</v>
      </c>
      <c r="S1505" s="53" t="n">
        <f aca="false">(N1505/100)*(I1505*$I$13)+(N1505/100)*(J1505*$J$13)+(N1505/100)*(M1505*$M$13)</f>
        <v>316.25</v>
      </c>
      <c r="T1505" s="53" t="n">
        <f aca="false">(O1505/100)*(K1505*$K$13)+(O1505/100)*(M1505*$M$13)</f>
        <v>0</v>
      </c>
      <c r="U1505" s="53" t="n">
        <f aca="false">(P1505/100)*(K1505*$K$13)+(P1505/100)*(L1505*$L$13)+(P1505/100)*(M1505*$M$13)</f>
        <v>0</v>
      </c>
      <c r="V1505" s="53" t="n">
        <f aca="false">(Q1505/100)*(L1505*$L$13)+(Q1505/100)*(M1505*$M$13)</f>
        <v>0</v>
      </c>
      <c r="W1505" s="53" t="n">
        <f aca="false">(R1505/100)*(K1505*$K$13)+(R1505/100)*(L1505*$L$13)+(R1505/100)*(M1505*$M$13)</f>
        <v>137.5</v>
      </c>
      <c r="X1505" s="53" t="n">
        <f aca="false">N1505+S1505</f>
        <v>453.75</v>
      </c>
      <c r="Y1505" s="53" t="n">
        <f aca="false">O1505+T1505</f>
        <v>0</v>
      </c>
      <c r="Z1505" s="53" t="n">
        <f aca="false">P1505+U1505</f>
        <v>0</v>
      </c>
      <c r="AA1505" s="53" t="n">
        <f aca="false">Q1505+V1505</f>
        <v>0</v>
      </c>
      <c r="AB1505" s="53" t="n">
        <f aca="false">R1505+W1505</f>
        <v>200</v>
      </c>
      <c r="AC1505" s="54" t="n">
        <f aca="false">ROUND(X1505+Y1505+Z1505+AA1505+AB1505,1)</f>
        <v>653.8</v>
      </c>
      <c r="AD1505" s="55" t="n">
        <f aca="false">(ROUND(AC1505-AC1495,1)/AC1495)</f>
        <v>0.148226203020724</v>
      </c>
      <c r="AE1505" s="46"/>
      <c r="AF1505" s="47"/>
      <c r="AH1505" s="3"/>
    </row>
    <row r="1506" customFormat="false" ht="15" hidden="false" customHeight="false" outlineLevel="0" collapsed="false">
      <c r="A1506" s="48" t="s">
        <v>39</v>
      </c>
      <c r="B1506" s="61"/>
      <c r="C1506" s="50" t="s">
        <v>15</v>
      </c>
      <c r="D1506" s="51" t="n">
        <v>110</v>
      </c>
      <c r="E1506" s="51" t="n">
        <v>0</v>
      </c>
      <c r="F1506" s="51" t="n">
        <v>0</v>
      </c>
      <c r="G1506" s="51" t="n">
        <v>0</v>
      </c>
      <c r="H1506" s="51" t="n">
        <v>0</v>
      </c>
      <c r="I1506" s="52" t="n">
        <v>60</v>
      </c>
      <c r="J1506" s="52" t="n">
        <v>30</v>
      </c>
      <c r="K1506" s="52" t="n">
        <v>140</v>
      </c>
      <c r="L1506" s="52" t="n">
        <v>0</v>
      </c>
      <c r="M1506" s="52" t="n">
        <v>0</v>
      </c>
      <c r="N1506" s="53" t="n">
        <f aca="false">D1506*$D$14</f>
        <v>137.5</v>
      </c>
      <c r="O1506" s="53" t="n">
        <f aca="false">E1506*$E$14</f>
        <v>0</v>
      </c>
      <c r="P1506" s="53" t="n">
        <f aca="false">F1506*$F$14</f>
        <v>0</v>
      </c>
      <c r="Q1506" s="53" t="n">
        <f aca="false">G1506*$G$14</f>
        <v>0</v>
      </c>
      <c r="R1506" s="53" t="n">
        <f aca="false">H1506*$H$14</f>
        <v>0</v>
      </c>
      <c r="S1506" s="53" t="n">
        <f aca="false">(N1506/100)*(I1506*$I$14)+(N1506/100)*(J1506*$J$14)+(N1506/100)*(K1506*$K$14)</f>
        <v>508.75</v>
      </c>
      <c r="T1506" s="53" t="n">
        <f aca="false">(O1506/100)*(K1506*$K$14)</f>
        <v>0</v>
      </c>
      <c r="U1506" s="53" t="n">
        <f aca="false">(P1506/100)*(K1506*$K$14)+(P1506/100)*(L1506*$L$14)</f>
        <v>0</v>
      </c>
      <c r="V1506" s="53" t="n">
        <f aca="false">(Q1506/100)*(L1506*$L$14)</f>
        <v>0</v>
      </c>
      <c r="W1506" s="53" t="n">
        <f aca="false">(R1506/100)*(K1506*$L$14)+(R1506/100)*(L1506*$M$14)</f>
        <v>0</v>
      </c>
      <c r="X1506" s="53" t="n">
        <f aca="false">N1506+S1506</f>
        <v>646.25</v>
      </c>
      <c r="Y1506" s="53" t="n">
        <f aca="false">O1506+T1506</f>
        <v>0</v>
      </c>
      <c r="Z1506" s="53" t="n">
        <f aca="false">P1506+U1506</f>
        <v>0</v>
      </c>
      <c r="AA1506" s="53" t="n">
        <f aca="false">Q1506+V1506</f>
        <v>0</v>
      </c>
      <c r="AB1506" s="53" t="n">
        <f aca="false">R1506+W1506</f>
        <v>0</v>
      </c>
      <c r="AC1506" s="54" t="n">
        <f aca="false">ROUND(X1506+Y1506+Z1506+AA1506+AB1506,1)</f>
        <v>646.3</v>
      </c>
      <c r="AD1506" s="55" t="n">
        <f aca="false">(ROUND(AC1506-AC1495,1)/AC1495)</f>
        <v>0.135054443273621</v>
      </c>
      <c r="AE1506" s="46"/>
      <c r="AF1506" s="47"/>
      <c r="AH1506" s="3"/>
    </row>
    <row r="1507" customFormat="false" ht="15" hidden="false" customHeight="false" outlineLevel="0" collapsed="false">
      <c r="A1507" s="48"/>
      <c r="B1507" s="61"/>
      <c r="C1507" s="50" t="s">
        <v>16</v>
      </c>
      <c r="D1507" s="51" t="n">
        <v>110</v>
      </c>
      <c r="E1507" s="51" t="n">
        <v>0</v>
      </c>
      <c r="F1507" s="51" t="n">
        <v>0</v>
      </c>
      <c r="G1507" s="51" t="n">
        <v>0</v>
      </c>
      <c r="H1507" s="51" t="n">
        <v>0</v>
      </c>
      <c r="I1507" s="52" t="n">
        <v>60</v>
      </c>
      <c r="J1507" s="52" t="n">
        <v>30</v>
      </c>
      <c r="K1507" s="52" t="n">
        <v>0</v>
      </c>
      <c r="L1507" s="52" t="n">
        <v>140</v>
      </c>
      <c r="M1507" s="52" t="n">
        <v>0</v>
      </c>
      <c r="N1507" s="53" t="n">
        <f aca="false">D1507*$D$15</f>
        <v>137.5</v>
      </c>
      <c r="O1507" s="53" t="n">
        <f aca="false">E1507*$E$15</f>
        <v>0</v>
      </c>
      <c r="P1507" s="53" t="n">
        <f aca="false">F1507*$F$15</f>
        <v>0</v>
      </c>
      <c r="Q1507" s="53" t="n">
        <f aca="false">G1507*$G$15</f>
        <v>0</v>
      </c>
      <c r="R1507" s="53" t="n">
        <f aca="false">H1507*$H$15</f>
        <v>0</v>
      </c>
      <c r="S1507" s="53" t="n">
        <f aca="false">(N1507/100)*(I1507*$I$15)+(N1507/100)*(J1507*$J$15)+(N1507/100)*(L1507*$L$15)</f>
        <v>508.75</v>
      </c>
      <c r="T1507" s="53" t="n">
        <f aca="false">(O1507/100)*(K1507*$K$15)</f>
        <v>0</v>
      </c>
      <c r="U1507" s="53" t="n">
        <f aca="false">(P1507/100)*(K1507*$K$15)+(P1507/100)*(L1507*$L$15)</f>
        <v>0</v>
      </c>
      <c r="V1507" s="53" t="n">
        <f aca="false">(Q1507/100)*(L1507*$L$15)</f>
        <v>0</v>
      </c>
      <c r="W1507" s="53" t="n">
        <f aca="false">(R1507/100)*(K1507*$K$15)+(R1507/100)*(L1507*$L$15)</f>
        <v>0</v>
      </c>
      <c r="X1507" s="53" t="n">
        <f aca="false">N1507+S1507</f>
        <v>646.25</v>
      </c>
      <c r="Y1507" s="53" t="n">
        <f aca="false">O1507+T1507</f>
        <v>0</v>
      </c>
      <c r="Z1507" s="53" t="n">
        <f aca="false">P1507+U1507</f>
        <v>0</v>
      </c>
      <c r="AA1507" s="53" t="n">
        <f aca="false">Q1507+V1507</f>
        <v>0</v>
      </c>
      <c r="AB1507" s="53" t="n">
        <f aca="false">R1507+W1507</f>
        <v>0</v>
      </c>
      <c r="AC1507" s="54" t="n">
        <f aca="false">ROUND(X1507+Y1507+Z1507+AA1507+AB1507,1)</f>
        <v>646.3</v>
      </c>
      <c r="AD1507" s="55" t="n">
        <f aca="false">(ROUND(AC1507-AC1495,1)/AC1495)</f>
        <v>0.135054443273621</v>
      </c>
      <c r="AE1507" s="46"/>
      <c r="AF1507" s="47"/>
      <c r="AH1507" s="3"/>
    </row>
    <row r="1508" customFormat="false" ht="15" hidden="false" customHeight="false" outlineLevel="0" collapsed="false">
      <c r="A1508" s="48"/>
      <c r="B1508" s="61"/>
      <c r="C1508" s="50" t="s">
        <v>17</v>
      </c>
      <c r="D1508" s="51" t="n">
        <v>110</v>
      </c>
      <c r="E1508" s="51" t="n">
        <v>0</v>
      </c>
      <c r="F1508" s="51" t="n">
        <v>0</v>
      </c>
      <c r="G1508" s="51" t="n">
        <v>0</v>
      </c>
      <c r="H1508" s="51" t="n">
        <v>50</v>
      </c>
      <c r="I1508" s="52" t="n">
        <v>60</v>
      </c>
      <c r="J1508" s="52" t="n">
        <v>110</v>
      </c>
      <c r="K1508" s="52" t="n">
        <v>40</v>
      </c>
      <c r="L1508" s="52" t="n">
        <v>40</v>
      </c>
      <c r="M1508" s="52" t="n">
        <v>0</v>
      </c>
      <c r="N1508" s="53" t="n">
        <f aca="false">D1508*$D$16</f>
        <v>137.5</v>
      </c>
      <c r="O1508" s="53" t="n">
        <f aca="false">E1508*$E$16</f>
        <v>0</v>
      </c>
      <c r="P1508" s="53" t="n">
        <f aca="false">F1508*$F$16</f>
        <v>0</v>
      </c>
      <c r="Q1508" s="53" t="n">
        <f aca="false">G1508*$G$16</f>
        <v>0</v>
      </c>
      <c r="R1508" s="53" t="n">
        <f aca="false">H1508*$H$16</f>
        <v>62.5</v>
      </c>
      <c r="S1508" s="53" t="n">
        <f aca="false">(N1508/100)*(I1508*$I$16)+(N1508/100)*(J1508*$J$16)</f>
        <v>460.625</v>
      </c>
      <c r="T1508" s="53" t="n">
        <f aca="false">(O1508/100)*(K1508*$K$16)</f>
        <v>0</v>
      </c>
      <c r="U1508" s="53" t="n">
        <f aca="false">(P1508/100)*(K1508*$K$16)+(P1508/100)*(L1508*$L$16)</f>
        <v>0</v>
      </c>
      <c r="V1508" s="53" t="n">
        <f aca="false">(Q1508/100)*(L1508*$L$16)</f>
        <v>0</v>
      </c>
      <c r="W1508" s="53" t="n">
        <f aca="false">(R1508/100)*(K1508*$K$16)+(R1508/100)*(L1508*$L$16)</f>
        <v>50</v>
      </c>
      <c r="X1508" s="53" t="n">
        <f aca="false">N1508+S1508</f>
        <v>598.125</v>
      </c>
      <c r="Y1508" s="53" t="n">
        <f aca="false">O1508+T1508</f>
        <v>0</v>
      </c>
      <c r="Z1508" s="53" t="n">
        <f aca="false">P1508+U1508</f>
        <v>0</v>
      </c>
      <c r="AA1508" s="53" t="n">
        <f aca="false">Q1508+V1508</f>
        <v>0</v>
      </c>
      <c r="AB1508" s="53" t="n">
        <f aca="false">R1508+W1508</f>
        <v>112.5</v>
      </c>
      <c r="AC1508" s="54" t="n">
        <f aca="false">ROUND(X1508+Y1508+Z1508+AA1508+AB1508,1)</f>
        <v>710.6</v>
      </c>
      <c r="AD1508" s="55" t="n">
        <f aca="false">(ROUND(AC1508-AC1495,1)/AC1495)</f>
        <v>0.247980330172111</v>
      </c>
      <c r="AE1508" s="46"/>
      <c r="AF1508" s="47"/>
      <c r="AH1508" s="3"/>
    </row>
    <row r="1509" customFormat="false" ht="15" hidden="false" customHeight="false" outlineLevel="0" collapsed="false">
      <c r="A1509" s="48"/>
      <c r="B1509" s="61"/>
      <c r="C1509" s="50" t="s">
        <v>18</v>
      </c>
      <c r="D1509" s="51" t="n">
        <v>110</v>
      </c>
      <c r="E1509" s="51" t="n">
        <v>0</v>
      </c>
      <c r="F1509" s="51" t="n">
        <v>0</v>
      </c>
      <c r="G1509" s="51" t="n">
        <v>0</v>
      </c>
      <c r="H1509" s="51" t="n">
        <v>50</v>
      </c>
      <c r="I1509" s="52" t="n">
        <v>100</v>
      </c>
      <c r="J1509" s="52" t="n">
        <v>30</v>
      </c>
      <c r="K1509" s="52" t="n">
        <v>40</v>
      </c>
      <c r="L1509" s="52" t="n">
        <v>40</v>
      </c>
      <c r="M1509" s="52" t="n">
        <v>0</v>
      </c>
      <c r="N1509" s="53" t="n">
        <f aca="false">D1509*$D$17</f>
        <v>137.5</v>
      </c>
      <c r="O1509" s="53" t="n">
        <f aca="false">E1509*$E$17</f>
        <v>0</v>
      </c>
      <c r="P1509" s="53" t="n">
        <f aca="false">F1509*$F$17</f>
        <v>0</v>
      </c>
      <c r="Q1509" s="53" t="n">
        <f aca="false">G1509*$G$17</f>
        <v>0</v>
      </c>
      <c r="R1509" s="53" t="n">
        <f aca="false">H1509*$H$17</f>
        <v>62.5</v>
      </c>
      <c r="S1509" s="53" t="n">
        <f aca="false">(N1509/100)*(I1509*$I$17)+(N1509/100)*(J1509*$J$17)</f>
        <v>385</v>
      </c>
      <c r="T1509" s="53" t="n">
        <f aca="false">(O1509/100)*(K1509*$K$17)</f>
        <v>0</v>
      </c>
      <c r="U1509" s="53" t="n">
        <f aca="false">(P1509/100)*(K1509*$K$17)+(P1509/100)*(L1509*$L$17)</f>
        <v>0</v>
      </c>
      <c r="V1509" s="53" t="n">
        <f aca="false">(Q1509/100)*(L1509*$L$17)</f>
        <v>0</v>
      </c>
      <c r="W1509" s="53" t="n">
        <f aca="false">(R1509/100)*(K1509*$K$17)+(R1509/100)*(L1509*$L$17)</f>
        <v>50</v>
      </c>
      <c r="X1509" s="53" t="n">
        <f aca="false">N1509+S1509</f>
        <v>522.5</v>
      </c>
      <c r="Y1509" s="53" t="n">
        <f aca="false">O1509+T1509</f>
        <v>0</v>
      </c>
      <c r="Z1509" s="53" t="n">
        <f aca="false">P1509+U1509</f>
        <v>0</v>
      </c>
      <c r="AA1509" s="53" t="n">
        <f aca="false">Q1509+V1509</f>
        <v>0</v>
      </c>
      <c r="AB1509" s="53" t="n">
        <f aca="false">R1509+W1509</f>
        <v>112.5</v>
      </c>
      <c r="AC1509" s="54" t="n">
        <f aca="false">ROUND(X1509+Y1509+Z1509+AA1509+AB1509,1)</f>
        <v>635</v>
      </c>
      <c r="AD1509" s="55" t="n">
        <f aca="false">(ROUND(AC1509-AC1495,1)/AC1495)</f>
        <v>0.115208991921321</v>
      </c>
      <c r="AE1509" s="46" t="s">
        <v>28</v>
      </c>
      <c r="AF1509" s="47"/>
      <c r="AH1509" s="3"/>
    </row>
    <row r="1510" customFormat="false" ht="15" hidden="false" customHeight="false" outlineLevel="0" collapsed="false">
      <c r="A1510" s="56" t="s">
        <v>19</v>
      </c>
      <c r="B1510" s="62" t="s">
        <v>146</v>
      </c>
      <c r="C1510" s="40" t="s">
        <v>61</v>
      </c>
      <c r="D1510" s="41" t="n">
        <v>180</v>
      </c>
      <c r="E1510" s="41" t="n">
        <v>0</v>
      </c>
      <c r="F1510" s="41" t="n">
        <v>0</v>
      </c>
      <c r="G1510" s="41" t="n">
        <v>0</v>
      </c>
      <c r="H1510" s="41" t="n">
        <v>0</v>
      </c>
      <c r="I1510" s="42" t="n">
        <v>75</v>
      </c>
      <c r="J1510" s="42" t="n">
        <v>0</v>
      </c>
      <c r="K1510" s="42" t="n">
        <v>0</v>
      </c>
      <c r="L1510" s="42" t="n">
        <v>0</v>
      </c>
      <c r="M1510" s="42" t="n">
        <v>0</v>
      </c>
      <c r="N1510" s="43" t="n">
        <f aca="false">D1510*$D$3</f>
        <v>234</v>
      </c>
      <c r="O1510" s="43" t="n">
        <f aca="false">E1510*$E$3</f>
        <v>0</v>
      </c>
      <c r="P1510" s="43" t="n">
        <f aca="false">F1510*$F$3</f>
        <v>0</v>
      </c>
      <c r="Q1510" s="43" t="n">
        <f aca="false">G1510*$G$3</f>
        <v>0</v>
      </c>
      <c r="R1510" s="43" t="n">
        <f aca="false">H1510*$H$3</f>
        <v>0</v>
      </c>
      <c r="S1510" s="43" t="n">
        <f aca="false">(N1510/100)*(I1510*$I$3)+(N1510/100)*(J1510*$J$3)+(N1510/100)*(K1510*$J$3)+(N1510/100)*(L1510*$J$3)</f>
        <v>351</v>
      </c>
      <c r="T1510" s="43" t="n">
        <f aca="false">(O1510/100)*(K1510*$K$3)</f>
        <v>0</v>
      </c>
      <c r="U1510" s="43" t="n">
        <f aca="false">(P1510/100)*(K1510*$K$3)+(P1510/100)*(L1510*$L$3)</f>
        <v>0</v>
      </c>
      <c r="V1510" s="43" t="n">
        <f aca="false">(Q1510/100)*(L1510*$L$3)</f>
        <v>0</v>
      </c>
      <c r="W1510" s="43" t="n">
        <f aca="false">(R1510/100)*(K1510*$K$3)+(R1510/100)*(L1510*$L$3)</f>
        <v>0</v>
      </c>
      <c r="X1510" s="43" t="n">
        <f aca="false">N1510+S1510</f>
        <v>585</v>
      </c>
      <c r="Y1510" s="43" t="n">
        <f aca="false">O1510+T1510</f>
        <v>0</v>
      </c>
      <c r="Z1510" s="43" t="n">
        <f aca="false">P1510+U1510</f>
        <v>0</v>
      </c>
      <c r="AA1510" s="43" t="n">
        <f aca="false">Q1510+V1510</f>
        <v>0</v>
      </c>
      <c r="AB1510" s="43" t="n">
        <f aca="false">R1510+W1510</f>
        <v>0</v>
      </c>
      <c r="AC1510" s="44" t="n">
        <f aca="false">ROUND(X1510+Y1510+Z1510+AA1510+AB1510,1)</f>
        <v>585</v>
      </c>
      <c r="AD1510" s="45"/>
      <c r="AE1510" s="46"/>
      <c r="AF1510" s="47"/>
      <c r="AH1510" s="3"/>
    </row>
    <row r="1511" customFormat="false" ht="15" hidden="false" customHeight="false" outlineLevel="0" collapsed="false">
      <c r="A1511" s="48" t="s">
        <v>29</v>
      </c>
      <c r="B1511" s="63" t="n">
        <v>50</v>
      </c>
      <c r="C1511" s="50" t="s">
        <v>5</v>
      </c>
      <c r="D1511" s="51" t="n">
        <v>180</v>
      </c>
      <c r="E1511" s="51" t="n">
        <v>0</v>
      </c>
      <c r="F1511" s="51" t="n">
        <v>0</v>
      </c>
      <c r="G1511" s="51" t="n">
        <v>0</v>
      </c>
      <c r="H1511" s="51" t="n">
        <v>0</v>
      </c>
      <c r="I1511" s="52" t="n">
        <v>80</v>
      </c>
      <c r="J1511" s="52" t="n">
        <v>25</v>
      </c>
      <c r="K1511" s="52" t="n">
        <v>0</v>
      </c>
      <c r="L1511" s="52" t="n">
        <v>0</v>
      </c>
      <c r="M1511" s="52" t="n">
        <v>0</v>
      </c>
      <c r="N1511" s="53" t="n">
        <f aca="false">D1511*$D$4</f>
        <v>225</v>
      </c>
      <c r="O1511" s="53" t="n">
        <f aca="false">E1511*$E$4</f>
        <v>0</v>
      </c>
      <c r="P1511" s="53" t="n">
        <f aca="false">F1511*$F$4</f>
        <v>0</v>
      </c>
      <c r="Q1511" s="53" t="n">
        <f aca="false">G1511*$G$4</f>
        <v>0</v>
      </c>
      <c r="R1511" s="53" t="n">
        <f aca="false">H1511*$H$4</f>
        <v>0</v>
      </c>
      <c r="S1511" s="53" t="n">
        <f aca="false">(N1511/100)*(I1511*$I$4)+(N1511/100)*(J1511*$J$4)</f>
        <v>472.5</v>
      </c>
      <c r="T1511" s="53" t="n">
        <f aca="false">(O1511/100)*(K1511*$K$4)</f>
        <v>0</v>
      </c>
      <c r="U1511" s="53" t="n">
        <f aca="false">(P1511/100)*(K1511*$K$4)+(P1511/100)*(L1511*$L$4)</f>
        <v>0</v>
      </c>
      <c r="V1511" s="53" t="n">
        <f aca="false">(Q1511/100)*(L1511*$L$4)</f>
        <v>0</v>
      </c>
      <c r="W1511" s="53" t="n">
        <f aca="false">(R1511/100)*(K1511*$K$4)+(R1511/100)*(L1511*$L$4)</f>
        <v>0</v>
      </c>
      <c r="X1511" s="53" t="n">
        <f aca="false">N1511+S1511</f>
        <v>697.5</v>
      </c>
      <c r="Y1511" s="53" t="n">
        <f aca="false">O1511+T1511</f>
        <v>0</v>
      </c>
      <c r="Z1511" s="53" t="n">
        <f aca="false">P1511+U1511</f>
        <v>0</v>
      </c>
      <c r="AA1511" s="53" t="n">
        <f aca="false">Q1511+V1511</f>
        <v>0</v>
      </c>
      <c r="AB1511" s="53" t="n">
        <f aca="false">R1511+W1511</f>
        <v>0</v>
      </c>
      <c r="AC1511" s="54" t="n">
        <f aca="false">ROUND(X1511+Y1511+Z1511+AA1511+AB1511,1)</f>
        <v>697.5</v>
      </c>
      <c r="AD1511" s="55" t="n">
        <f aca="false">(ROUND(AC1511-AC1510,1)/AC1510)</f>
        <v>0.192307692307692</v>
      </c>
      <c r="AE1511" s="46"/>
      <c r="AF1511" s="47"/>
      <c r="AH1511" s="3"/>
    </row>
    <row r="1512" customFormat="false" ht="15" hidden="false" customHeight="false" outlineLevel="0" collapsed="false">
      <c r="A1512" s="48" t="s">
        <v>30</v>
      </c>
      <c r="B1512" s="63" t="n">
        <v>0</v>
      </c>
      <c r="C1512" s="50" t="s">
        <v>6</v>
      </c>
      <c r="D1512" s="51" t="n">
        <v>180</v>
      </c>
      <c r="E1512" s="51" t="n">
        <v>0</v>
      </c>
      <c r="F1512" s="51" t="n">
        <v>0</v>
      </c>
      <c r="G1512" s="51" t="n">
        <v>0</v>
      </c>
      <c r="H1512" s="51" t="n">
        <v>0</v>
      </c>
      <c r="I1512" s="52" t="n">
        <v>75</v>
      </c>
      <c r="J1512" s="52" t="n">
        <v>0</v>
      </c>
      <c r="K1512" s="52" t="n">
        <v>0</v>
      </c>
      <c r="L1512" s="52" t="n">
        <v>0</v>
      </c>
      <c r="M1512" s="52" t="n">
        <v>0</v>
      </c>
      <c r="N1512" s="53" t="n">
        <f aca="false">D1512*$D$5</f>
        <v>234</v>
      </c>
      <c r="O1512" s="53" t="n">
        <f aca="false">E1512*$E$5</f>
        <v>0</v>
      </c>
      <c r="P1512" s="53" t="n">
        <f aca="false">F1512*$F$5</f>
        <v>0</v>
      </c>
      <c r="Q1512" s="53" t="n">
        <f aca="false">G1512*$G$5</f>
        <v>0</v>
      </c>
      <c r="R1512" s="53" t="n">
        <f aca="false">H1512*$H$5</f>
        <v>0</v>
      </c>
      <c r="S1512" s="53" t="n">
        <f aca="false">(N1512/100)*(I1512*$I$5)+(N1512/100)*(J1512*$J$5)</f>
        <v>351</v>
      </c>
      <c r="T1512" s="53" t="n">
        <f aca="false">(O1512/100)*(K1512*$K$5)</f>
        <v>0</v>
      </c>
      <c r="U1512" s="53" t="n">
        <f aca="false">(P1512/100)*(K1512*$K$5)+(P1512/100)*(L1512*$L$5)</f>
        <v>0</v>
      </c>
      <c r="V1512" s="53" t="n">
        <f aca="false">(Q1512/100)*(L1512*$L$5)</f>
        <v>0</v>
      </c>
      <c r="W1512" s="53" t="n">
        <f aca="false">(R1512/100)*(K1512*$K$5)+(R1512/100)*(L1512*$L$5)</f>
        <v>0</v>
      </c>
      <c r="X1512" s="53" t="n">
        <f aca="false">N1512+S1512</f>
        <v>585</v>
      </c>
      <c r="Y1512" s="53" t="n">
        <f aca="false">O1512+T1512</f>
        <v>0</v>
      </c>
      <c r="Z1512" s="53" t="n">
        <f aca="false">P1512+U1512</f>
        <v>0</v>
      </c>
      <c r="AA1512" s="53" t="n">
        <f aca="false">Q1512+V1512</f>
        <v>0</v>
      </c>
      <c r="AB1512" s="53" t="n">
        <f aca="false">R1512+W1512</f>
        <v>0</v>
      </c>
      <c r="AC1512" s="54" t="n">
        <f aca="false">ROUND(X1512+Y1512+Z1512+AA1512+AB1512,1)</f>
        <v>585</v>
      </c>
      <c r="AD1512" s="55" t="n">
        <f aca="false">(ROUND(AC1512-AC1510,1)/AC1510)</f>
        <v>0</v>
      </c>
      <c r="AE1512" s="46"/>
      <c r="AF1512" s="47"/>
      <c r="AH1512" s="3"/>
    </row>
    <row r="1513" customFormat="false" ht="15" hidden="false" customHeight="false" outlineLevel="0" collapsed="false">
      <c r="A1513" s="48" t="s">
        <v>31</v>
      </c>
      <c r="B1513" s="63" t="n">
        <v>0</v>
      </c>
      <c r="C1513" s="50" t="s">
        <v>7</v>
      </c>
      <c r="D1513" s="51" t="n">
        <v>180</v>
      </c>
      <c r="E1513" s="51" t="n">
        <v>0</v>
      </c>
      <c r="F1513" s="51" t="n">
        <v>0</v>
      </c>
      <c r="G1513" s="51" t="n">
        <v>0</v>
      </c>
      <c r="H1513" s="51" t="n">
        <v>0</v>
      </c>
      <c r="I1513" s="52" t="n">
        <v>75</v>
      </c>
      <c r="J1513" s="52" t="n">
        <v>0</v>
      </c>
      <c r="K1513" s="52" t="n">
        <v>0</v>
      </c>
      <c r="L1513" s="52" t="n">
        <v>0</v>
      </c>
      <c r="M1513" s="52" t="n">
        <v>0</v>
      </c>
      <c r="N1513" s="53" t="n">
        <f aca="false">D1513*$D$6</f>
        <v>234</v>
      </c>
      <c r="O1513" s="53" t="n">
        <f aca="false">E1513*$E$6</f>
        <v>0</v>
      </c>
      <c r="P1513" s="53" t="n">
        <f aca="false">F1513*$F$6</f>
        <v>0</v>
      </c>
      <c r="Q1513" s="53" t="n">
        <f aca="false">G1513*$G$6</f>
        <v>0</v>
      </c>
      <c r="R1513" s="53" t="n">
        <f aca="false">H1513*$H$6</f>
        <v>0</v>
      </c>
      <c r="S1513" s="53" t="n">
        <f aca="false">(N1513/100)*(I1513*$I$6)+(N1513/100)*(J1513*$J$6)</f>
        <v>351</v>
      </c>
      <c r="T1513" s="53" t="n">
        <f aca="false">(O1513/100)*(K1513*$K$6)</f>
        <v>0</v>
      </c>
      <c r="U1513" s="53" t="n">
        <f aca="false">(P1513/100)*(K1513*$K$6)+(P1513/100)*(L1513*$L$6)</f>
        <v>0</v>
      </c>
      <c r="V1513" s="53" t="n">
        <f aca="false">(Q1513/100)*(L1513*$L$6)</f>
        <v>0</v>
      </c>
      <c r="W1513" s="53" t="n">
        <f aca="false">(R1513/100)*(K1513*$K$6)+(R1513/100)*(L1513*$L$6)</f>
        <v>0</v>
      </c>
      <c r="X1513" s="53" t="n">
        <f aca="false">N1513+S1513</f>
        <v>585</v>
      </c>
      <c r="Y1513" s="53" t="n">
        <f aca="false">O1513+T1513</f>
        <v>0</v>
      </c>
      <c r="Z1513" s="53" t="n">
        <f aca="false">P1513+U1513</f>
        <v>0</v>
      </c>
      <c r="AA1513" s="53" t="n">
        <f aca="false">Q1513+V1513</f>
        <v>0</v>
      </c>
      <c r="AB1513" s="53" t="n">
        <f aca="false">R1513+W1513</f>
        <v>0</v>
      </c>
      <c r="AC1513" s="54" t="n">
        <f aca="false">ROUND(X1513+Y1513+Z1513+AA1513+AB1513,1)</f>
        <v>585</v>
      </c>
      <c r="AD1513" s="55" t="n">
        <f aca="false">(ROUND(AC1513-AC1510,1)/AC1510)</f>
        <v>0</v>
      </c>
      <c r="AE1513" s="46"/>
      <c r="AF1513" s="47"/>
      <c r="AH1513" s="3"/>
    </row>
    <row r="1514" customFormat="false" ht="15" hidden="false" customHeight="false" outlineLevel="0" collapsed="false">
      <c r="A1514" s="48" t="s">
        <v>32</v>
      </c>
      <c r="B1514" s="63" t="n">
        <v>0</v>
      </c>
      <c r="C1514" s="50" t="s">
        <v>8</v>
      </c>
      <c r="D1514" s="51" t="n">
        <v>180</v>
      </c>
      <c r="E1514" s="51" t="n">
        <v>0</v>
      </c>
      <c r="F1514" s="51" t="n">
        <v>0</v>
      </c>
      <c r="G1514" s="51" t="n">
        <v>0</v>
      </c>
      <c r="H1514" s="51" t="n">
        <v>0</v>
      </c>
      <c r="I1514" s="52" t="n">
        <v>75</v>
      </c>
      <c r="J1514" s="52" t="n">
        <v>0</v>
      </c>
      <c r="K1514" s="52" t="n">
        <v>0</v>
      </c>
      <c r="L1514" s="52" t="n">
        <v>0</v>
      </c>
      <c r="M1514" s="52" t="n">
        <v>0</v>
      </c>
      <c r="N1514" s="53" t="n">
        <f aca="false">D1514*$D$7</f>
        <v>234</v>
      </c>
      <c r="O1514" s="53" t="n">
        <f aca="false">E1514*$E$7</f>
        <v>0</v>
      </c>
      <c r="P1514" s="53" t="n">
        <f aca="false">F1514*$F$7</f>
        <v>0</v>
      </c>
      <c r="Q1514" s="53" t="n">
        <f aca="false">G1514*$G$7</f>
        <v>0</v>
      </c>
      <c r="R1514" s="53" t="n">
        <f aca="false">H1514*$H$7</f>
        <v>0</v>
      </c>
      <c r="S1514" s="53" t="n">
        <f aca="false">(N1514/100)*(I1514*$I$7)+(N1514/100)*(J1514*$J$7)</f>
        <v>351</v>
      </c>
      <c r="T1514" s="53" t="n">
        <f aca="false">(O1514/100)*(K1514*$K$7)</f>
        <v>0</v>
      </c>
      <c r="U1514" s="53" t="n">
        <f aca="false">(P1514/100)*(K1514*$K$7)+(P1514/100)*(L1514*$L$7)</f>
        <v>0</v>
      </c>
      <c r="V1514" s="53" t="n">
        <f aca="false">(Q1514/100)*(L1514*$L$7)</f>
        <v>0</v>
      </c>
      <c r="W1514" s="53" t="n">
        <f aca="false">(R1514/100)*(K1514*$K$7)+(R1514/100)*(L1514*$L$7)</f>
        <v>0</v>
      </c>
      <c r="X1514" s="53" t="n">
        <f aca="false">N1514+S1514</f>
        <v>585</v>
      </c>
      <c r="Y1514" s="53" t="n">
        <f aca="false">O1514+T1514</f>
        <v>0</v>
      </c>
      <c r="Z1514" s="53" t="n">
        <f aca="false">P1514+U1514</f>
        <v>0</v>
      </c>
      <c r="AA1514" s="53" t="n">
        <f aca="false">Q1514+V1514</f>
        <v>0</v>
      </c>
      <c r="AB1514" s="53" t="n">
        <f aca="false">R1514+W1514</f>
        <v>0</v>
      </c>
      <c r="AC1514" s="54" t="n">
        <f aca="false">ROUND(X1514+Y1514+Z1514+AA1514+AB1514,1)</f>
        <v>585</v>
      </c>
      <c r="AD1514" s="55" t="n">
        <f aca="false">(ROUND(AC1514-AC1510,1)/AC1510)</f>
        <v>0</v>
      </c>
      <c r="AE1514" s="46"/>
      <c r="AF1514" s="47"/>
      <c r="AH1514" s="3"/>
    </row>
    <row r="1515" customFormat="false" ht="15" hidden="false" customHeight="false" outlineLevel="0" collapsed="false">
      <c r="A1515" s="48" t="s">
        <v>33</v>
      </c>
      <c r="B1515" s="63"/>
      <c r="C1515" s="50" t="s">
        <v>9</v>
      </c>
      <c r="D1515" s="51" t="n">
        <v>180</v>
      </c>
      <c r="E1515" s="51" t="n">
        <v>0</v>
      </c>
      <c r="F1515" s="51" t="n">
        <v>0</v>
      </c>
      <c r="G1515" s="51" t="n">
        <v>0</v>
      </c>
      <c r="H1515" s="51" t="n">
        <v>0</v>
      </c>
      <c r="I1515" s="52" t="n">
        <v>75</v>
      </c>
      <c r="J1515" s="52" t="n">
        <v>0</v>
      </c>
      <c r="K1515" s="52" t="n">
        <v>0</v>
      </c>
      <c r="L1515" s="52" t="n">
        <v>0</v>
      </c>
      <c r="M1515" s="52" t="n">
        <v>0</v>
      </c>
      <c r="N1515" s="53" t="n">
        <f aca="false">D1515*$D$8</f>
        <v>234</v>
      </c>
      <c r="O1515" s="53" t="n">
        <f aca="false">E1515*$E$8</f>
        <v>0</v>
      </c>
      <c r="P1515" s="53" t="n">
        <f aca="false">F1515*$F$8</f>
        <v>0</v>
      </c>
      <c r="Q1515" s="53" t="n">
        <f aca="false">G1515*$G$8</f>
        <v>0</v>
      </c>
      <c r="R1515" s="53" t="n">
        <f aca="false">H1515*$H$8</f>
        <v>0</v>
      </c>
      <c r="S1515" s="53" t="n">
        <f aca="false">(N1515/100)*(I1515*$I$8)+(N1515/100)*(J1515*$J$8)</f>
        <v>351</v>
      </c>
      <c r="T1515" s="53" t="n">
        <f aca="false">(O1515/100)*(K1515*$K$8)</f>
        <v>0</v>
      </c>
      <c r="U1515" s="53" t="n">
        <f aca="false">(P1515/100)*(K1515*$K$8)+(P1515/100)*(L1515*$L$8)</f>
        <v>0</v>
      </c>
      <c r="V1515" s="53" t="n">
        <f aca="false">(Q1515/100)*(L1515*$L$8)</f>
        <v>0</v>
      </c>
      <c r="W1515" s="53" t="n">
        <f aca="false">(R1515/100)*(K1515*$K$8)+(R1515/100)*(L1515*$L$8)</f>
        <v>0</v>
      </c>
      <c r="X1515" s="53" t="n">
        <f aca="false">N1515+S1515</f>
        <v>585</v>
      </c>
      <c r="Y1515" s="53" t="n">
        <f aca="false">O1515+T1515</f>
        <v>0</v>
      </c>
      <c r="Z1515" s="53" t="n">
        <f aca="false">P1515+U1515</f>
        <v>0</v>
      </c>
      <c r="AA1515" s="53" t="n">
        <f aca="false">Q1515+V1515</f>
        <v>0</v>
      </c>
      <c r="AB1515" s="53" t="n">
        <f aca="false">R1515+W1515</f>
        <v>0</v>
      </c>
      <c r="AC1515" s="54" t="n">
        <f aca="false">ROUND(X1515+Y1515+Z1515+AA1515+AB1515,1)</f>
        <v>585</v>
      </c>
      <c r="AD1515" s="55" t="n">
        <f aca="false">(ROUND(AC1515-AC1510,1)/AC1510)</f>
        <v>0</v>
      </c>
      <c r="AE1515" s="46"/>
      <c r="AF1515" s="47"/>
      <c r="AH1515" s="3"/>
    </row>
    <row r="1516" customFormat="false" ht="15" hidden="false" customHeight="false" outlineLevel="0" collapsed="false">
      <c r="A1516" s="48" t="s">
        <v>34</v>
      </c>
      <c r="B1516" s="63"/>
      <c r="C1516" s="50" t="s">
        <v>10</v>
      </c>
      <c r="D1516" s="51" t="n">
        <v>90</v>
      </c>
      <c r="E1516" s="51" t="n">
        <v>160</v>
      </c>
      <c r="F1516" s="51" t="n">
        <v>0</v>
      </c>
      <c r="G1516" s="51" t="n">
        <v>0</v>
      </c>
      <c r="H1516" s="51" t="n">
        <v>0</v>
      </c>
      <c r="I1516" s="52" t="n">
        <v>75</v>
      </c>
      <c r="J1516" s="52" t="n">
        <v>0</v>
      </c>
      <c r="K1516" s="52" t="n">
        <v>110</v>
      </c>
      <c r="L1516" s="52" t="n">
        <v>0</v>
      </c>
      <c r="M1516" s="52" t="n">
        <v>0</v>
      </c>
      <c r="N1516" s="53" t="n">
        <f aca="false">D1516*$D$9</f>
        <v>112.5</v>
      </c>
      <c r="O1516" s="53" t="n">
        <f aca="false">E1516*$E$9</f>
        <v>200</v>
      </c>
      <c r="P1516" s="53" t="n">
        <f aca="false">F1516*$F$9</f>
        <v>0</v>
      </c>
      <c r="Q1516" s="53" t="n">
        <f aca="false">G1516*$G$9</f>
        <v>0</v>
      </c>
      <c r="R1516" s="53" t="n">
        <f aca="false">H1516*$H$9</f>
        <v>0</v>
      </c>
      <c r="S1516" s="53" t="n">
        <f aca="false">(N1516/100)*(I1516*$I$9)+(N1516/100)*(J1516*$J$9)</f>
        <v>84.375</v>
      </c>
      <c r="T1516" s="53" t="n">
        <f aca="false">(O1516/100)*(K1516*$K$9)</f>
        <v>308</v>
      </c>
      <c r="U1516" s="53" t="n">
        <f aca="false">(P1516/100)*(K1516*$K$9)+(P1516/100)*(L1516*$L$9)</f>
        <v>0</v>
      </c>
      <c r="V1516" s="53" t="n">
        <f aca="false">(Q1516/100)*(L1516*$L$9)</f>
        <v>0</v>
      </c>
      <c r="W1516" s="53" t="n">
        <f aca="false">(R1516/100)*(K1516*$K$9)+(R1516/100)*(L1516*$L$9)</f>
        <v>0</v>
      </c>
      <c r="X1516" s="53" t="n">
        <f aca="false">N1516+S1516</f>
        <v>196.875</v>
      </c>
      <c r="Y1516" s="53" t="n">
        <f aca="false">O1516+T1516</f>
        <v>508</v>
      </c>
      <c r="Z1516" s="53" t="n">
        <f aca="false">P1516+U1516</f>
        <v>0</v>
      </c>
      <c r="AA1516" s="53" t="n">
        <f aca="false">Q1516+V1516</f>
        <v>0</v>
      </c>
      <c r="AB1516" s="53" t="n">
        <f aca="false">R1516+W1516</f>
        <v>0</v>
      </c>
      <c r="AC1516" s="54" t="n">
        <f aca="false">ROUND(X1516+Y1516+Z1516+AA1516+AB1516,1)</f>
        <v>704.9</v>
      </c>
      <c r="AD1516" s="55" t="n">
        <f aca="false">(ROUND(AC1516-AC1510,1)/AC1510)</f>
        <v>0.204957264957265</v>
      </c>
      <c r="AE1516" s="46"/>
      <c r="AF1516" s="47"/>
      <c r="AH1516" s="3"/>
    </row>
    <row r="1517" customFormat="false" ht="15" hidden="false" customHeight="false" outlineLevel="0" collapsed="false">
      <c r="A1517" s="48" t="s">
        <v>35</v>
      </c>
      <c r="B1517" s="63"/>
      <c r="C1517" s="50" t="s">
        <v>11</v>
      </c>
      <c r="D1517" s="51" t="n">
        <v>90</v>
      </c>
      <c r="E1517" s="51" t="n">
        <v>0</v>
      </c>
      <c r="F1517" s="51" t="n">
        <v>160</v>
      </c>
      <c r="G1517" s="51" t="n">
        <v>0</v>
      </c>
      <c r="H1517" s="51" t="n">
        <v>0</v>
      </c>
      <c r="I1517" s="52" t="n">
        <v>75</v>
      </c>
      <c r="J1517" s="52" t="n">
        <v>0</v>
      </c>
      <c r="K1517" s="52" t="n">
        <v>55</v>
      </c>
      <c r="L1517" s="52" t="n">
        <v>55</v>
      </c>
      <c r="M1517" s="52" t="n">
        <v>0</v>
      </c>
      <c r="N1517" s="53" t="n">
        <f aca="false">D1517*$D$10</f>
        <v>112.5</v>
      </c>
      <c r="O1517" s="53" t="n">
        <f aca="false">E1517*$E$10</f>
        <v>0</v>
      </c>
      <c r="P1517" s="53" t="n">
        <f aca="false">F1517*$F$10</f>
        <v>200</v>
      </c>
      <c r="Q1517" s="53" t="n">
        <f aca="false">G1517*$G$10</f>
        <v>0</v>
      </c>
      <c r="R1517" s="53" t="n">
        <f aca="false">H1517*$H$10</f>
        <v>0</v>
      </c>
      <c r="S1517" s="53" t="n">
        <f aca="false">(N1517/100)*(I1517*$I$10)+(N1517/100)*(J1517*$J$10)</f>
        <v>84.375</v>
      </c>
      <c r="T1517" s="53" t="n">
        <f aca="false">(O1517/100)*(K1517*$J$10)</f>
        <v>0</v>
      </c>
      <c r="U1517" s="53" t="n">
        <f aca="false">(P1517/100)*(K1517*$K$10)+(P1517/100)*(L1517*$L$10)</f>
        <v>308</v>
      </c>
      <c r="V1517" s="53" t="n">
        <f aca="false">(Q1517/100)*(L1517*$L$10)</f>
        <v>0</v>
      </c>
      <c r="W1517" s="53" t="n">
        <f aca="false">(R1517/100)*(K1517*$K$10)+(R1517/100)*(L1517*$L$10)</f>
        <v>0</v>
      </c>
      <c r="X1517" s="53" t="n">
        <f aca="false">N1517+S1517</f>
        <v>196.875</v>
      </c>
      <c r="Y1517" s="53" t="n">
        <f aca="false">O1517+T1517</f>
        <v>0</v>
      </c>
      <c r="Z1517" s="53" t="n">
        <f aca="false">P1517+U1517</f>
        <v>508</v>
      </c>
      <c r="AA1517" s="53" t="n">
        <f aca="false">Q1517+V1517</f>
        <v>0</v>
      </c>
      <c r="AB1517" s="53" t="n">
        <f aca="false">R1517+W1517</f>
        <v>0</v>
      </c>
      <c r="AC1517" s="54" t="n">
        <f aca="false">ROUND(X1517+Y1517+Z1517+AA1517+AB1517,1)</f>
        <v>704.9</v>
      </c>
      <c r="AD1517" s="55" t="n">
        <f aca="false">(ROUND(AC1517-AC1510,1)/AC1510)</f>
        <v>0.204957264957265</v>
      </c>
      <c r="AE1517" s="46"/>
      <c r="AF1517" s="47"/>
      <c r="AH1517" s="3"/>
    </row>
    <row r="1518" customFormat="false" ht="15" hidden="false" customHeight="false" outlineLevel="0" collapsed="false">
      <c r="A1518" s="48" t="s">
        <v>36</v>
      </c>
      <c r="B1518" s="63"/>
      <c r="C1518" s="50" t="s">
        <v>12</v>
      </c>
      <c r="D1518" s="51" t="n">
        <v>90</v>
      </c>
      <c r="E1518" s="51" t="n">
        <v>0</v>
      </c>
      <c r="F1518" s="51" t="n">
        <v>0</v>
      </c>
      <c r="G1518" s="51" t="n">
        <v>160</v>
      </c>
      <c r="H1518" s="51" t="n">
        <v>0</v>
      </c>
      <c r="I1518" s="52" t="n">
        <v>75</v>
      </c>
      <c r="J1518" s="52" t="n">
        <v>0</v>
      </c>
      <c r="K1518" s="52" t="n">
        <v>0</v>
      </c>
      <c r="L1518" s="52" t="n">
        <v>110</v>
      </c>
      <c r="M1518" s="52" t="n">
        <v>0</v>
      </c>
      <c r="N1518" s="53" t="n">
        <f aca="false">D1518*$D$11</f>
        <v>112.5</v>
      </c>
      <c r="O1518" s="53" t="n">
        <f aca="false">E1518*$E$11</f>
        <v>0</v>
      </c>
      <c r="P1518" s="53" t="n">
        <f aca="false">F1518*$F$11</f>
        <v>0</v>
      </c>
      <c r="Q1518" s="53" t="n">
        <f aca="false">G1518*$G$11</f>
        <v>200</v>
      </c>
      <c r="R1518" s="53" t="n">
        <f aca="false">H1518*$H$11</f>
        <v>0</v>
      </c>
      <c r="S1518" s="53" t="n">
        <f aca="false">(N1518/100)*(I1518*$I$11)+(N1518/100)*(J1518*$J$11)</f>
        <v>84.375</v>
      </c>
      <c r="T1518" s="53" t="n">
        <f aca="false">(O1518/100)*(K1518*$K$11)</f>
        <v>0</v>
      </c>
      <c r="U1518" s="53" t="n">
        <f aca="false">(P1518/100)*(K1518*$K$11)+(P1518/100)*(L1518*$L$11)</f>
        <v>0</v>
      </c>
      <c r="V1518" s="53" t="n">
        <f aca="false">(Q1518/100)*(L1518*$L$11)</f>
        <v>308</v>
      </c>
      <c r="W1518" s="53" t="n">
        <f aca="false">(R1518/100)*(K1518*$K$11)+(R1518/100)*(L1518*$L$11)</f>
        <v>0</v>
      </c>
      <c r="X1518" s="53" t="n">
        <f aca="false">N1518+S1518</f>
        <v>196.875</v>
      </c>
      <c r="Y1518" s="53" t="n">
        <f aca="false">O1518+T1518</f>
        <v>0</v>
      </c>
      <c r="Z1518" s="53" t="n">
        <f aca="false">P1518+U1518</f>
        <v>0</v>
      </c>
      <c r="AA1518" s="53" t="n">
        <f aca="false">Q1518+V1518</f>
        <v>508</v>
      </c>
      <c r="AB1518" s="53" t="n">
        <f aca="false">R1518+W1518</f>
        <v>0</v>
      </c>
      <c r="AC1518" s="54" t="n">
        <f aca="false">ROUND(X1518+Y1518+Z1518+AA1518+AB1518,1)</f>
        <v>704.9</v>
      </c>
      <c r="AD1518" s="55" t="n">
        <f aca="false">(ROUND(AC1518-AC1510,1)/AC1510)</f>
        <v>0.204957264957265</v>
      </c>
      <c r="AE1518" s="46"/>
      <c r="AF1518" s="47"/>
      <c r="AH1518" s="3"/>
    </row>
    <row r="1519" customFormat="false" ht="15" hidden="false" customHeight="false" outlineLevel="0" collapsed="false">
      <c r="A1519" s="48" t="s">
        <v>37</v>
      </c>
      <c r="B1519" s="63"/>
      <c r="C1519" s="50" t="s">
        <v>13</v>
      </c>
      <c r="D1519" s="51" t="n">
        <v>90</v>
      </c>
      <c r="E1519" s="51" t="n">
        <v>0</v>
      </c>
      <c r="F1519" s="51" t="n">
        <v>0</v>
      </c>
      <c r="G1519" s="51" t="n">
        <v>0</v>
      </c>
      <c r="H1519" s="51" t="n">
        <v>160</v>
      </c>
      <c r="I1519" s="52" t="n">
        <v>75</v>
      </c>
      <c r="J1519" s="52" t="n">
        <v>0</v>
      </c>
      <c r="K1519" s="52" t="n">
        <v>55</v>
      </c>
      <c r="L1519" s="52" t="n">
        <v>55</v>
      </c>
      <c r="M1519" s="52" t="n">
        <v>0</v>
      </c>
      <c r="N1519" s="53" t="n">
        <f aca="false">D1519*$D$12</f>
        <v>112.5</v>
      </c>
      <c r="O1519" s="53" t="n">
        <f aca="false">E1519*$E$12</f>
        <v>0</v>
      </c>
      <c r="P1519" s="53" t="n">
        <f aca="false">F1519*$F$12</f>
        <v>0</v>
      </c>
      <c r="Q1519" s="53" t="n">
        <f aca="false">G1519*$G$12</f>
        <v>0</v>
      </c>
      <c r="R1519" s="53" t="n">
        <f aca="false">H1519*$H$12</f>
        <v>200</v>
      </c>
      <c r="S1519" s="53" t="n">
        <f aca="false">(N1519/100)*(I1519*$I$12)+(N1519/100)*(J1519*$J$12)</f>
        <v>84.375</v>
      </c>
      <c r="T1519" s="53" t="n">
        <f aca="false">(O1519/100)*(K1519*$K$12)</f>
        <v>0</v>
      </c>
      <c r="U1519" s="53" t="n">
        <f aca="false">(P1519/100)*(K1519*$K$12)+(P1519/100)*(L1519*$L$12)</f>
        <v>0</v>
      </c>
      <c r="V1519" s="53" t="n">
        <f aca="false">(Q1519/100)*(L1519*$L$12)</f>
        <v>0</v>
      </c>
      <c r="W1519" s="53" t="n">
        <f aca="false">(R1519/100)*(K1519*$K$12)+(R1519/100)*(L1519*$L$12)</f>
        <v>308</v>
      </c>
      <c r="X1519" s="53" t="n">
        <f aca="false">N1519+S1519</f>
        <v>196.875</v>
      </c>
      <c r="Y1519" s="53" t="n">
        <f aca="false">O1519+T1519</f>
        <v>0</v>
      </c>
      <c r="Z1519" s="53" t="n">
        <f aca="false">P1519+U1519</f>
        <v>0</v>
      </c>
      <c r="AA1519" s="53" t="n">
        <f aca="false">Q1519+V1519</f>
        <v>0</v>
      </c>
      <c r="AB1519" s="53" t="n">
        <f aca="false">R1519+W1519</f>
        <v>508</v>
      </c>
      <c r="AC1519" s="54" t="n">
        <f aca="false">ROUND(X1519+Y1519+Z1519+AA1519+AB1519,1)</f>
        <v>704.9</v>
      </c>
      <c r="AD1519" s="55" t="n">
        <f aca="false">(ROUND(AC1519-AC1510,1)/AC1510)</f>
        <v>0.204957264957265</v>
      </c>
      <c r="AE1519" s="46"/>
      <c r="AF1519" s="47"/>
      <c r="AH1519" s="3"/>
    </row>
    <row r="1520" customFormat="false" ht="15" hidden="false" customHeight="false" outlineLevel="0" collapsed="false">
      <c r="A1520" s="48" t="s">
        <v>38</v>
      </c>
      <c r="B1520" s="63"/>
      <c r="C1520" s="50" t="s">
        <v>14</v>
      </c>
      <c r="D1520" s="51" t="n">
        <v>180</v>
      </c>
      <c r="E1520" s="51" t="n">
        <v>0</v>
      </c>
      <c r="F1520" s="51" t="n">
        <v>0</v>
      </c>
      <c r="G1520" s="51" t="n">
        <v>0</v>
      </c>
      <c r="H1520" s="51" t="n">
        <v>0</v>
      </c>
      <c r="I1520" s="52" t="n">
        <v>75</v>
      </c>
      <c r="J1520" s="52" t="n">
        <v>0</v>
      </c>
      <c r="K1520" s="52" t="n">
        <v>0</v>
      </c>
      <c r="L1520" s="52" t="n">
        <v>0</v>
      </c>
      <c r="M1520" s="52" t="n">
        <v>70</v>
      </c>
      <c r="N1520" s="53" t="n">
        <f aca="false">D1520*$D$13</f>
        <v>225</v>
      </c>
      <c r="O1520" s="53" t="n">
        <f aca="false">E1520*$E$13</f>
        <v>0</v>
      </c>
      <c r="P1520" s="53" t="n">
        <f aca="false">F1520*$F$13</f>
        <v>0</v>
      </c>
      <c r="Q1520" s="53" t="n">
        <f aca="false">G1520*$G$13</f>
        <v>0</v>
      </c>
      <c r="R1520" s="53" t="n">
        <f aca="false">H1520*$H$13</f>
        <v>0</v>
      </c>
      <c r="S1520" s="53" t="n">
        <f aca="false">(N1520/100)*(I1520*$I$13)+(N1520/100)*(J1520*$J$13)+(N1520/100)*(M1520*$M$13)</f>
        <v>483.75</v>
      </c>
      <c r="T1520" s="53" t="n">
        <f aca="false">(O1520/100)*(K1520*$K$13)+(O1520/100)*(M1520*$M$13)</f>
        <v>0</v>
      </c>
      <c r="U1520" s="53" t="n">
        <f aca="false">(P1520/100)*(K1520*$K$13)+(P1520/100)*(L1520*$L$13)+(P1520/100)*(M1520*$M$13)</f>
        <v>0</v>
      </c>
      <c r="V1520" s="53" t="n">
        <f aca="false">(Q1520/100)*(L1520*$L$13)+(Q1520/100)*(M1520*$M$13)</f>
        <v>0</v>
      </c>
      <c r="W1520" s="53" t="n">
        <f aca="false">(R1520/100)*(K1520*$K$13)+(R1520/100)*(L1520*$L$13)+(R1520/100)*(M1520*$M$13)</f>
        <v>0</v>
      </c>
      <c r="X1520" s="53" t="n">
        <f aca="false">N1520+S1520</f>
        <v>708.75</v>
      </c>
      <c r="Y1520" s="53" t="n">
        <f aca="false">O1520+T1520</f>
        <v>0</v>
      </c>
      <c r="Z1520" s="53" t="n">
        <f aca="false">P1520+U1520</f>
        <v>0</v>
      </c>
      <c r="AA1520" s="53" t="n">
        <f aca="false">Q1520+V1520</f>
        <v>0</v>
      </c>
      <c r="AB1520" s="53" t="n">
        <f aca="false">R1520+W1520</f>
        <v>0</v>
      </c>
      <c r="AC1520" s="54" t="n">
        <f aca="false">ROUND(X1520+Y1520+Z1520+AA1520+AB1520,1)</f>
        <v>708.8</v>
      </c>
      <c r="AD1520" s="55" t="n">
        <f aca="false">(ROUND(AC1520-AC1510,1)/AC1510)</f>
        <v>0.211623931623932</v>
      </c>
      <c r="AE1520" s="46"/>
      <c r="AF1520" s="47"/>
      <c r="AH1520" s="3"/>
    </row>
    <row r="1521" customFormat="false" ht="15" hidden="false" customHeight="false" outlineLevel="0" collapsed="false">
      <c r="A1521" s="48" t="s">
        <v>39</v>
      </c>
      <c r="B1521" s="63"/>
      <c r="C1521" s="50" t="s">
        <v>15</v>
      </c>
      <c r="D1521" s="51" t="n">
        <v>180</v>
      </c>
      <c r="E1521" s="51" t="n">
        <v>0</v>
      </c>
      <c r="F1521" s="51" t="n">
        <v>0</v>
      </c>
      <c r="G1521" s="51" t="n">
        <v>0</v>
      </c>
      <c r="H1521" s="51" t="n">
        <v>0</v>
      </c>
      <c r="I1521" s="52" t="n">
        <v>75</v>
      </c>
      <c r="J1521" s="52" t="n">
        <v>0</v>
      </c>
      <c r="K1521" s="52" t="n">
        <v>70</v>
      </c>
      <c r="L1521" s="52" t="n">
        <v>0</v>
      </c>
      <c r="M1521" s="52" t="n">
        <v>0</v>
      </c>
      <c r="N1521" s="53" t="n">
        <f aca="false">D1521*$D$14</f>
        <v>225</v>
      </c>
      <c r="O1521" s="53" t="n">
        <f aca="false">E1521*$E$14</f>
        <v>0</v>
      </c>
      <c r="P1521" s="53" t="n">
        <f aca="false">F1521*$F$14</f>
        <v>0</v>
      </c>
      <c r="Q1521" s="53" t="n">
        <f aca="false">G1521*$G$14</f>
        <v>0</v>
      </c>
      <c r="R1521" s="53" t="n">
        <f aca="false">H1521*$H$14</f>
        <v>0</v>
      </c>
      <c r="S1521" s="53" t="n">
        <f aca="false">(N1521/100)*(I1521*$I$14)+(N1521/100)*(J1521*$J$14)+(N1521/100)*(K1521*$K$14)</f>
        <v>483.75</v>
      </c>
      <c r="T1521" s="53" t="n">
        <f aca="false">(O1521/100)*(K1521*$K$14)</f>
        <v>0</v>
      </c>
      <c r="U1521" s="53" t="n">
        <f aca="false">(P1521/100)*(K1521*$K$14)+(P1521/100)*(L1521*$L$14)</f>
        <v>0</v>
      </c>
      <c r="V1521" s="53" t="n">
        <f aca="false">(Q1521/100)*(L1521*$L$14)</f>
        <v>0</v>
      </c>
      <c r="W1521" s="53" t="n">
        <f aca="false">(R1521/100)*(K1521*$L$14)+(R1521/100)*(L1521*$M$14)</f>
        <v>0</v>
      </c>
      <c r="X1521" s="53" t="n">
        <f aca="false">N1521+S1521</f>
        <v>708.75</v>
      </c>
      <c r="Y1521" s="53" t="n">
        <f aca="false">O1521+T1521</f>
        <v>0</v>
      </c>
      <c r="Z1521" s="53" t="n">
        <f aca="false">P1521+U1521</f>
        <v>0</v>
      </c>
      <c r="AA1521" s="53" t="n">
        <f aca="false">Q1521+V1521</f>
        <v>0</v>
      </c>
      <c r="AB1521" s="53" t="n">
        <f aca="false">R1521+W1521</f>
        <v>0</v>
      </c>
      <c r="AC1521" s="54" t="n">
        <f aca="false">ROUND(X1521+Y1521+Z1521+AA1521+AB1521,1)</f>
        <v>708.8</v>
      </c>
      <c r="AD1521" s="55" t="n">
        <f aca="false">(ROUND(AC1521-AC1510,1)/AC1510)</f>
        <v>0.211623931623932</v>
      </c>
      <c r="AE1521" s="46"/>
      <c r="AF1521" s="47"/>
      <c r="AH1521" s="3"/>
    </row>
    <row r="1522" customFormat="false" ht="15" hidden="false" customHeight="false" outlineLevel="0" collapsed="false">
      <c r="A1522" s="48"/>
      <c r="B1522" s="63"/>
      <c r="C1522" s="50" t="s">
        <v>16</v>
      </c>
      <c r="D1522" s="51" t="n">
        <v>180</v>
      </c>
      <c r="E1522" s="51" t="n">
        <v>0</v>
      </c>
      <c r="F1522" s="51" t="n">
        <v>0</v>
      </c>
      <c r="G1522" s="51" t="n">
        <v>0</v>
      </c>
      <c r="H1522" s="51" t="n">
        <v>0</v>
      </c>
      <c r="I1522" s="52" t="n">
        <v>75</v>
      </c>
      <c r="J1522" s="52" t="n">
        <v>0</v>
      </c>
      <c r="K1522" s="52" t="n">
        <v>0</v>
      </c>
      <c r="L1522" s="52" t="n">
        <v>70</v>
      </c>
      <c r="M1522" s="52" t="n">
        <v>0</v>
      </c>
      <c r="N1522" s="53" t="n">
        <f aca="false">D1522*$D$15</f>
        <v>225</v>
      </c>
      <c r="O1522" s="53" t="n">
        <f aca="false">E1522*$E$15</f>
        <v>0</v>
      </c>
      <c r="P1522" s="53" t="n">
        <f aca="false">F1522*$F$15</f>
        <v>0</v>
      </c>
      <c r="Q1522" s="53" t="n">
        <f aca="false">G1522*$G$15</f>
        <v>0</v>
      </c>
      <c r="R1522" s="53" t="n">
        <f aca="false">H1522*$H$15</f>
        <v>0</v>
      </c>
      <c r="S1522" s="53" t="n">
        <f aca="false">(N1522/100)*(I1522*$I$15)+(N1522/100)*(J1522*$J$15)+(N1522/100)*(L1522*$L$15)</f>
        <v>483.75</v>
      </c>
      <c r="T1522" s="53" t="n">
        <f aca="false">(O1522/100)*(K1522*$K$15)</f>
        <v>0</v>
      </c>
      <c r="U1522" s="53" t="n">
        <f aca="false">(P1522/100)*(K1522*$K$15)+(P1522/100)*(L1522*$L$15)</f>
        <v>0</v>
      </c>
      <c r="V1522" s="53" t="n">
        <f aca="false">(Q1522/100)*(L1522*$L$15)</f>
        <v>0</v>
      </c>
      <c r="W1522" s="53" t="n">
        <f aca="false">(R1522/100)*(K1522*$K$15)+(R1522/100)*(L1522*$L$15)</f>
        <v>0</v>
      </c>
      <c r="X1522" s="53" t="n">
        <f aca="false">N1522+S1522</f>
        <v>708.75</v>
      </c>
      <c r="Y1522" s="53" t="n">
        <f aca="false">O1522+T1522</f>
        <v>0</v>
      </c>
      <c r="Z1522" s="53" t="n">
        <f aca="false">P1522+U1522</f>
        <v>0</v>
      </c>
      <c r="AA1522" s="53" t="n">
        <f aca="false">Q1522+V1522</f>
        <v>0</v>
      </c>
      <c r="AB1522" s="53" t="n">
        <f aca="false">R1522+W1522</f>
        <v>0</v>
      </c>
      <c r="AC1522" s="54" t="n">
        <f aca="false">ROUND(X1522+Y1522+Z1522+AA1522+AB1522,1)</f>
        <v>708.8</v>
      </c>
      <c r="AD1522" s="55" t="n">
        <f aca="false">(ROUND(AC1522-AC1510,1)/AC1510)</f>
        <v>0.211623931623932</v>
      </c>
      <c r="AE1522" s="46"/>
      <c r="AF1522" s="47"/>
      <c r="AH1522" s="3"/>
    </row>
    <row r="1523" customFormat="false" ht="15" hidden="false" customHeight="false" outlineLevel="0" collapsed="false">
      <c r="A1523" s="48"/>
      <c r="B1523" s="63"/>
      <c r="C1523" s="50" t="s">
        <v>17</v>
      </c>
      <c r="D1523" s="51" t="n">
        <v>180</v>
      </c>
      <c r="E1523" s="51" t="n">
        <v>0</v>
      </c>
      <c r="F1523" s="51" t="n">
        <v>0</v>
      </c>
      <c r="G1523" s="51" t="n">
        <v>0</v>
      </c>
      <c r="H1523" s="51" t="n">
        <v>0</v>
      </c>
      <c r="I1523" s="52" t="n">
        <v>75</v>
      </c>
      <c r="J1523" s="52" t="n">
        <v>50</v>
      </c>
      <c r="K1523" s="52" t="n">
        <v>0</v>
      </c>
      <c r="L1523" s="52" t="n">
        <v>0</v>
      </c>
      <c r="M1523" s="52" t="n">
        <v>0</v>
      </c>
      <c r="N1523" s="53" t="n">
        <f aca="false">D1523*$D$16</f>
        <v>225</v>
      </c>
      <c r="O1523" s="53" t="n">
        <f aca="false">E1523*$E$16</f>
        <v>0</v>
      </c>
      <c r="P1523" s="53" t="n">
        <f aca="false">F1523*$F$16</f>
        <v>0</v>
      </c>
      <c r="Q1523" s="53" t="n">
        <f aca="false">G1523*$G$16</f>
        <v>0</v>
      </c>
      <c r="R1523" s="53" t="n">
        <f aca="false">H1523*$H$16</f>
        <v>0</v>
      </c>
      <c r="S1523" s="53" t="n">
        <f aca="false">(N1523/100)*(I1523*$I$16)+(N1523/100)*(J1523*$J$16)</f>
        <v>450</v>
      </c>
      <c r="T1523" s="53" t="n">
        <f aca="false">(O1523/100)*(K1523*$K$16)</f>
        <v>0</v>
      </c>
      <c r="U1523" s="53" t="n">
        <f aca="false">(P1523/100)*(K1523*$K$16)+(P1523/100)*(L1523*$L$16)</f>
        <v>0</v>
      </c>
      <c r="V1523" s="53" t="n">
        <f aca="false">(Q1523/100)*(L1523*$L$16)</f>
        <v>0</v>
      </c>
      <c r="W1523" s="53" t="n">
        <f aca="false">(R1523/100)*(K1523*$K$16)+(R1523/100)*(L1523*$L$16)</f>
        <v>0</v>
      </c>
      <c r="X1523" s="53" t="n">
        <f aca="false">N1523+S1523</f>
        <v>675</v>
      </c>
      <c r="Y1523" s="53" t="n">
        <f aca="false">O1523+T1523</f>
        <v>0</v>
      </c>
      <c r="Z1523" s="53" t="n">
        <f aca="false">P1523+U1523</f>
        <v>0</v>
      </c>
      <c r="AA1523" s="53" t="n">
        <f aca="false">Q1523+V1523</f>
        <v>0</v>
      </c>
      <c r="AB1523" s="53" t="n">
        <f aca="false">R1523+W1523</f>
        <v>0</v>
      </c>
      <c r="AC1523" s="54" t="n">
        <f aca="false">ROUND(X1523+Y1523+Z1523+AA1523+AB1523,1)</f>
        <v>675</v>
      </c>
      <c r="AD1523" s="55" t="n">
        <f aca="false">(ROUND(AC1523-AC1510,1)/AC1510)</f>
        <v>0.153846153846154</v>
      </c>
      <c r="AE1523" s="46"/>
      <c r="AF1523" s="47"/>
      <c r="AH1523" s="3"/>
    </row>
    <row r="1524" customFormat="false" ht="15" hidden="false" customHeight="false" outlineLevel="0" collapsed="false">
      <c r="A1524" s="48"/>
      <c r="B1524" s="63"/>
      <c r="C1524" s="50" t="s">
        <v>18</v>
      </c>
      <c r="D1524" s="51" t="n">
        <v>180</v>
      </c>
      <c r="E1524" s="51" t="n">
        <v>0</v>
      </c>
      <c r="F1524" s="51" t="n">
        <v>0</v>
      </c>
      <c r="G1524" s="51" t="n">
        <v>0</v>
      </c>
      <c r="H1524" s="51" t="n">
        <v>0</v>
      </c>
      <c r="I1524" s="52" t="n">
        <v>90</v>
      </c>
      <c r="J1524" s="52" t="n">
        <v>0</v>
      </c>
      <c r="K1524" s="52" t="n">
        <v>0</v>
      </c>
      <c r="L1524" s="52" t="n">
        <v>0</v>
      </c>
      <c r="M1524" s="52" t="n">
        <v>0</v>
      </c>
      <c r="N1524" s="53" t="n">
        <f aca="false">D1524*$D$17</f>
        <v>225</v>
      </c>
      <c r="O1524" s="53" t="n">
        <f aca="false">E1524*$E$17</f>
        <v>0</v>
      </c>
      <c r="P1524" s="53" t="n">
        <f aca="false">F1524*$F$17</f>
        <v>0</v>
      </c>
      <c r="Q1524" s="53" t="n">
        <f aca="false">G1524*$G$17</f>
        <v>0</v>
      </c>
      <c r="R1524" s="53" t="n">
        <f aca="false">H1524*$H$17</f>
        <v>0</v>
      </c>
      <c r="S1524" s="53" t="n">
        <f aca="false">(N1524/100)*(I1524*$I$17)+(N1524/100)*(J1524*$J$17)</f>
        <v>506.25</v>
      </c>
      <c r="T1524" s="53" t="n">
        <f aca="false">(O1524/100)*(K1524*$K$17)</f>
        <v>0</v>
      </c>
      <c r="U1524" s="53" t="n">
        <f aca="false">(P1524/100)*(K1524*$K$17)+(P1524/100)*(L1524*$L$17)</f>
        <v>0</v>
      </c>
      <c r="V1524" s="53" t="n">
        <f aca="false">(Q1524/100)*(L1524*$L$17)</f>
        <v>0</v>
      </c>
      <c r="W1524" s="53" t="n">
        <f aca="false">(R1524/100)*(K1524*$K$17)+(R1524/100)*(L1524*$L$17)</f>
        <v>0</v>
      </c>
      <c r="X1524" s="53" t="n">
        <f aca="false">N1524+S1524</f>
        <v>731.25</v>
      </c>
      <c r="Y1524" s="53" t="n">
        <f aca="false">O1524+T1524</f>
        <v>0</v>
      </c>
      <c r="Z1524" s="53" t="n">
        <f aca="false">P1524+U1524</f>
        <v>0</v>
      </c>
      <c r="AA1524" s="53" t="n">
        <f aca="false">Q1524+V1524</f>
        <v>0</v>
      </c>
      <c r="AB1524" s="53" t="n">
        <f aca="false">R1524+W1524</f>
        <v>0</v>
      </c>
      <c r="AC1524" s="54" t="n">
        <f aca="false">ROUND(X1524+Y1524+Z1524+AA1524+AB1524,1)</f>
        <v>731.3</v>
      </c>
      <c r="AD1524" s="55" t="n">
        <f aca="false">(ROUND(AC1524-AC1510,1)/AC1510)</f>
        <v>0.25008547008547</v>
      </c>
      <c r="AE1524" s="46" t="s">
        <v>28</v>
      </c>
      <c r="AF1524" s="47"/>
      <c r="AH1524" s="3"/>
    </row>
    <row r="1525" customFormat="false" ht="15" hidden="false" customHeight="false" outlineLevel="0" collapsed="false">
      <c r="A1525" s="56" t="s">
        <v>19</v>
      </c>
      <c r="B1525" s="60" t="s">
        <v>147</v>
      </c>
      <c r="C1525" s="40" t="s">
        <v>53</v>
      </c>
      <c r="D1525" s="41" t="n">
        <v>160</v>
      </c>
      <c r="E1525" s="41" t="n">
        <v>0</v>
      </c>
      <c r="F1525" s="41" t="n">
        <v>0</v>
      </c>
      <c r="G1525" s="41" t="n">
        <v>0</v>
      </c>
      <c r="H1525" s="41" t="n">
        <v>75</v>
      </c>
      <c r="I1525" s="42" t="n">
        <v>60</v>
      </c>
      <c r="J1525" s="42" t="n">
        <v>10</v>
      </c>
      <c r="K1525" s="42" t="n">
        <v>0</v>
      </c>
      <c r="L1525" s="42" t="n">
        <v>0</v>
      </c>
      <c r="M1525" s="42" t="n">
        <v>0</v>
      </c>
      <c r="N1525" s="43" t="n">
        <f aca="false">D1525*$D$3</f>
        <v>208</v>
      </c>
      <c r="O1525" s="43" t="n">
        <f aca="false">E1525*$E$3</f>
        <v>0</v>
      </c>
      <c r="P1525" s="43" t="n">
        <f aca="false">F1525*$F$3</f>
        <v>0</v>
      </c>
      <c r="Q1525" s="43" t="n">
        <f aca="false">G1525*$G$3</f>
        <v>0</v>
      </c>
      <c r="R1525" s="43" t="n">
        <f aca="false">H1525*$H$3</f>
        <v>97.5</v>
      </c>
      <c r="S1525" s="43" t="n">
        <f aca="false">(N1525/100)*(I1525*$I$3)+(N1525/100)*(J1525*$J$3)</f>
        <v>291.2</v>
      </c>
      <c r="T1525" s="43" t="n">
        <f aca="false">(O1525/100)*(K1525*$K$3)</f>
        <v>0</v>
      </c>
      <c r="U1525" s="43" t="n">
        <f aca="false">(P1525/100)*(K1525*$K$3)+(P1525/100)*(L1525*$L$3)</f>
        <v>0</v>
      </c>
      <c r="V1525" s="43" t="n">
        <f aca="false">(Q1525/100)*(L1525*$L$3)</f>
        <v>0</v>
      </c>
      <c r="W1525" s="43" t="n">
        <f aca="false">(R1525/100)*(K1525*$K$3)+(R1525/100)*(L1525*$L$3)</f>
        <v>0</v>
      </c>
      <c r="X1525" s="43" t="n">
        <f aca="false">N1525+S1525</f>
        <v>499.2</v>
      </c>
      <c r="Y1525" s="43" t="n">
        <f aca="false">O1525+T1525</f>
        <v>0</v>
      </c>
      <c r="Z1525" s="43" t="n">
        <f aca="false">P1525+U1525</f>
        <v>0</v>
      </c>
      <c r="AA1525" s="43" t="n">
        <f aca="false">Q1525+V1525</f>
        <v>0</v>
      </c>
      <c r="AB1525" s="43" t="n">
        <f aca="false">R1525+W1525</f>
        <v>97.5</v>
      </c>
      <c r="AC1525" s="44" t="n">
        <f aca="false">ROUND(X1525+Y1525+Z1525+AA1525+AB1525,1)</f>
        <v>596.7</v>
      </c>
      <c r="AD1525" s="45"/>
      <c r="AE1525" s="46"/>
      <c r="AF1525" s="47"/>
      <c r="AH1525" s="3"/>
    </row>
    <row r="1526" customFormat="false" ht="15" hidden="false" customHeight="false" outlineLevel="0" collapsed="false">
      <c r="A1526" s="48" t="s">
        <v>29</v>
      </c>
      <c r="B1526" s="61" t="n">
        <v>40</v>
      </c>
      <c r="C1526" s="50" t="s">
        <v>5</v>
      </c>
      <c r="D1526" s="51" t="n">
        <v>160</v>
      </c>
      <c r="E1526" s="51" t="n">
        <v>0</v>
      </c>
      <c r="F1526" s="51" t="n">
        <v>0</v>
      </c>
      <c r="G1526" s="51" t="n">
        <v>0</v>
      </c>
      <c r="H1526" s="51" t="n">
        <v>75</v>
      </c>
      <c r="I1526" s="52" t="n">
        <v>70</v>
      </c>
      <c r="J1526" s="52" t="n">
        <v>20</v>
      </c>
      <c r="K1526" s="52" t="n">
        <v>0</v>
      </c>
      <c r="L1526" s="52" t="n">
        <v>0</v>
      </c>
      <c r="M1526" s="52" t="n">
        <v>0</v>
      </c>
      <c r="N1526" s="53" t="n">
        <f aca="false">D1526*$D$4</f>
        <v>200</v>
      </c>
      <c r="O1526" s="53" t="n">
        <f aca="false">E1526*$E$4</f>
        <v>0</v>
      </c>
      <c r="P1526" s="53" t="n">
        <f aca="false">F1526*$F$4</f>
        <v>0</v>
      </c>
      <c r="Q1526" s="53" t="n">
        <f aca="false">G1526*$G$4</f>
        <v>0</v>
      </c>
      <c r="R1526" s="53" t="n">
        <f aca="false">H1526*$H$4</f>
        <v>93.75</v>
      </c>
      <c r="S1526" s="53" t="n">
        <f aca="false">(N1526/100)*(I1526*$I$4)+(N1526/100)*(J1526*$J$4)</f>
        <v>360</v>
      </c>
      <c r="T1526" s="53" t="n">
        <f aca="false">(O1526/100)*(K1526*$K$4)</f>
        <v>0</v>
      </c>
      <c r="U1526" s="53" t="n">
        <f aca="false">(P1526/100)*(K1526*$K$4)+(P1526/100)*(L1526*$L$4)</f>
        <v>0</v>
      </c>
      <c r="V1526" s="53" t="n">
        <f aca="false">(Q1526/100)*(L1526*$L$4)</f>
        <v>0</v>
      </c>
      <c r="W1526" s="53" t="n">
        <f aca="false">(R1526/100)*(K1526*$K$4)+(R1526/100)*(L1526*$L$4)</f>
        <v>0</v>
      </c>
      <c r="X1526" s="53" t="n">
        <f aca="false">N1526+S1526</f>
        <v>560</v>
      </c>
      <c r="Y1526" s="53" t="n">
        <f aca="false">O1526+T1526</f>
        <v>0</v>
      </c>
      <c r="Z1526" s="53" t="n">
        <f aca="false">P1526+U1526</f>
        <v>0</v>
      </c>
      <c r="AA1526" s="53" t="n">
        <f aca="false">Q1526+V1526</f>
        <v>0</v>
      </c>
      <c r="AB1526" s="53" t="n">
        <f aca="false">R1526+W1526</f>
        <v>93.75</v>
      </c>
      <c r="AC1526" s="54" t="n">
        <f aca="false">ROUND(X1526+Y1526+Z1526+AA1526+AB1526,1)</f>
        <v>653.8</v>
      </c>
      <c r="AD1526" s="55" t="n">
        <f aca="false">(ROUND(AC1526-AC1525,1)/AC1525)</f>
        <v>0.0956929780459192</v>
      </c>
      <c r="AE1526" s="46"/>
      <c r="AF1526" s="47"/>
      <c r="AH1526" s="3"/>
    </row>
    <row r="1527" customFormat="false" ht="15" hidden="false" customHeight="false" outlineLevel="0" collapsed="false">
      <c r="A1527" s="48" t="s">
        <v>30</v>
      </c>
      <c r="B1527" s="61" t="n">
        <v>10</v>
      </c>
      <c r="C1527" s="50" t="s">
        <v>6</v>
      </c>
      <c r="D1527" s="51" t="n">
        <v>160</v>
      </c>
      <c r="E1527" s="51" t="n">
        <v>0</v>
      </c>
      <c r="F1527" s="51" t="n">
        <v>0</v>
      </c>
      <c r="G1527" s="51" t="n">
        <v>0</v>
      </c>
      <c r="H1527" s="51" t="n">
        <v>75</v>
      </c>
      <c r="I1527" s="52" t="n">
        <v>60</v>
      </c>
      <c r="J1527" s="52" t="n">
        <v>10</v>
      </c>
      <c r="K1527" s="52" t="n">
        <v>0</v>
      </c>
      <c r="L1527" s="52" t="n">
        <v>0</v>
      </c>
      <c r="M1527" s="52" t="n">
        <v>0</v>
      </c>
      <c r="N1527" s="53" t="n">
        <f aca="false">D1527*$D$5</f>
        <v>208</v>
      </c>
      <c r="O1527" s="53" t="n">
        <f aca="false">E1527*$E$5</f>
        <v>0</v>
      </c>
      <c r="P1527" s="53" t="n">
        <f aca="false">F1527*$F$5</f>
        <v>0</v>
      </c>
      <c r="Q1527" s="53" t="n">
        <f aca="false">G1527*$G$5</f>
        <v>0</v>
      </c>
      <c r="R1527" s="53" t="n">
        <f aca="false">H1527*$H$5</f>
        <v>97.5</v>
      </c>
      <c r="S1527" s="53" t="n">
        <f aca="false">(N1527/100)*(I1527*$I$5)+(N1527/100)*(J1527*$J$5)</f>
        <v>291.2</v>
      </c>
      <c r="T1527" s="53" t="n">
        <f aca="false">(O1527/100)*(K1527*$K$5)</f>
        <v>0</v>
      </c>
      <c r="U1527" s="53" t="n">
        <f aca="false">(P1527/100)*(K1527*$K$5)+(P1527/100)*(L1527*$L$5)</f>
        <v>0</v>
      </c>
      <c r="V1527" s="53" t="n">
        <f aca="false">(Q1527/100)*(L1527*$L$5)</f>
        <v>0</v>
      </c>
      <c r="W1527" s="53" t="n">
        <f aca="false">(R1527/100)*(K1527*$K$5)+(R1527/100)*(L1527*$L$5)</f>
        <v>0</v>
      </c>
      <c r="X1527" s="53" t="n">
        <f aca="false">N1527+S1527</f>
        <v>499.2</v>
      </c>
      <c r="Y1527" s="53" t="n">
        <f aca="false">O1527+T1527</f>
        <v>0</v>
      </c>
      <c r="Z1527" s="53" t="n">
        <f aca="false">P1527+U1527</f>
        <v>0</v>
      </c>
      <c r="AA1527" s="53" t="n">
        <f aca="false">Q1527+V1527</f>
        <v>0</v>
      </c>
      <c r="AB1527" s="53" t="n">
        <f aca="false">R1527+W1527</f>
        <v>97.5</v>
      </c>
      <c r="AC1527" s="54" t="n">
        <f aca="false">ROUND(X1527+Y1527+Z1527+AA1527+AB1527,1)</f>
        <v>596.7</v>
      </c>
      <c r="AD1527" s="55" t="n">
        <f aca="false">(ROUND(AC1527-AC1525,1)/AC1525)</f>
        <v>0</v>
      </c>
      <c r="AE1527" s="46"/>
      <c r="AF1527" s="47"/>
      <c r="AH1527" s="3"/>
    </row>
    <row r="1528" customFormat="false" ht="15" hidden="false" customHeight="false" outlineLevel="0" collapsed="false">
      <c r="A1528" s="48" t="s">
        <v>31</v>
      </c>
      <c r="B1528" s="61" t="n">
        <v>20</v>
      </c>
      <c r="C1528" s="50" t="s">
        <v>7</v>
      </c>
      <c r="D1528" s="51" t="n">
        <v>160</v>
      </c>
      <c r="E1528" s="51" t="n">
        <v>0</v>
      </c>
      <c r="F1528" s="51" t="n">
        <v>0</v>
      </c>
      <c r="G1528" s="51" t="n">
        <v>0</v>
      </c>
      <c r="H1528" s="51" t="n">
        <v>75</v>
      </c>
      <c r="I1528" s="52" t="n">
        <v>60</v>
      </c>
      <c r="J1528" s="52" t="n">
        <v>10</v>
      </c>
      <c r="K1528" s="52" t="n">
        <v>0</v>
      </c>
      <c r="L1528" s="52" t="n">
        <v>0</v>
      </c>
      <c r="M1528" s="52" t="n">
        <v>0</v>
      </c>
      <c r="N1528" s="53" t="n">
        <f aca="false">D1528*$D$6</f>
        <v>208</v>
      </c>
      <c r="O1528" s="53" t="n">
        <f aca="false">E1528*$E$6</f>
        <v>0</v>
      </c>
      <c r="P1528" s="53" t="n">
        <f aca="false">F1528*$F$6</f>
        <v>0</v>
      </c>
      <c r="Q1528" s="53" t="n">
        <f aca="false">G1528*$G$6</f>
        <v>0</v>
      </c>
      <c r="R1528" s="53" t="n">
        <f aca="false">H1528*$H$6</f>
        <v>97.5</v>
      </c>
      <c r="S1528" s="53" t="n">
        <f aca="false">(N1528/100)*(I1528*$I$6)+(N1528/100)*(J1528*$J$6)</f>
        <v>291.2</v>
      </c>
      <c r="T1528" s="53" t="n">
        <f aca="false">(O1528/100)*(K1528*$K$6)</f>
        <v>0</v>
      </c>
      <c r="U1528" s="53" t="n">
        <f aca="false">(P1528/100)*(K1528*$K$6)+(P1528/100)*(L1528*$L$6)</f>
        <v>0</v>
      </c>
      <c r="V1528" s="53" t="n">
        <f aca="false">(Q1528/100)*(L1528*$L$6)</f>
        <v>0</v>
      </c>
      <c r="W1528" s="53" t="n">
        <f aca="false">(R1528/100)*(K1528*$K$6)+(R1528/100)*(L1528*$L$6)</f>
        <v>0</v>
      </c>
      <c r="X1528" s="53" t="n">
        <f aca="false">N1528+S1528</f>
        <v>499.2</v>
      </c>
      <c r="Y1528" s="53" t="n">
        <f aca="false">O1528+T1528</f>
        <v>0</v>
      </c>
      <c r="Z1528" s="53" t="n">
        <f aca="false">P1528+U1528</f>
        <v>0</v>
      </c>
      <c r="AA1528" s="53" t="n">
        <f aca="false">Q1528+V1528</f>
        <v>0</v>
      </c>
      <c r="AB1528" s="53" t="n">
        <f aca="false">R1528+W1528</f>
        <v>97.5</v>
      </c>
      <c r="AC1528" s="54" t="n">
        <f aca="false">ROUND(X1528+Y1528+Z1528+AA1528+AB1528,1)</f>
        <v>596.7</v>
      </c>
      <c r="AD1528" s="55" t="n">
        <f aca="false">(ROUND(AC1528-AC1525,1)/AC1525)</f>
        <v>0</v>
      </c>
      <c r="AE1528" s="46"/>
      <c r="AF1528" s="47"/>
      <c r="AH1528" s="3"/>
    </row>
    <row r="1529" customFormat="false" ht="15" hidden="false" customHeight="false" outlineLevel="0" collapsed="false">
      <c r="A1529" s="48" t="s">
        <v>32</v>
      </c>
      <c r="B1529" s="61" t="n">
        <v>20</v>
      </c>
      <c r="C1529" s="50" t="s">
        <v>8</v>
      </c>
      <c r="D1529" s="51" t="n">
        <v>160</v>
      </c>
      <c r="E1529" s="51" t="n">
        <v>0</v>
      </c>
      <c r="F1529" s="51" t="n">
        <v>0</v>
      </c>
      <c r="G1529" s="51" t="n">
        <v>0</v>
      </c>
      <c r="H1529" s="51" t="n">
        <v>75</v>
      </c>
      <c r="I1529" s="52" t="n">
        <v>60</v>
      </c>
      <c r="J1529" s="52" t="n">
        <v>10</v>
      </c>
      <c r="K1529" s="52" t="n">
        <v>0</v>
      </c>
      <c r="L1529" s="52" t="n">
        <v>0</v>
      </c>
      <c r="M1529" s="52" t="n">
        <v>0</v>
      </c>
      <c r="N1529" s="53" t="n">
        <f aca="false">D1529*$D$7</f>
        <v>208</v>
      </c>
      <c r="O1529" s="53" t="n">
        <f aca="false">E1529*$E$7</f>
        <v>0</v>
      </c>
      <c r="P1529" s="53" t="n">
        <f aca="false">F1529*$F$7</f>
        <v>0</v>
      </c>
      <c r="Q1529" s="53" t="n">
        <f aca="false">G1529*$G$7</f>
        <v>0</v>
      </c>
      <c r="R1529" s="53" t="n">
        <f aca="false">H1529*$H$7</f>
        <v>97.5</v>
      </c>
      <c r="S1529" s="53" t="n">
        <f aca="false">(N1529/100)*(I1529*$I$7)+(N1529/100)*(J1529*$J$7)</f>
        <v>291.2</v>
      </c>
      <c r="T1529" s="53" t="n">
        <f aca="false">(O1529/100)*(K1529*$K$7)</f>
        <v>0</v>
      </c>
      <c r="U1529" s="53" t="n">
        <f aca="false">(P1529/100)*(K1529*$K$7)+(P1529/100)*(L1529*$L$7)</f>
        <v>0</v>
      </c>
      <c r="V1529" s="53" t="n">
        <f aca="false">(Q1529/100)*(L1529*$L$7)</f>
        <v>0</v>
      </c>
      <c r="W1529" s="53" t="n">
        <f aca="false">(R1529/100)*(K1529*$K$7)+(R1529/100)*(L1529*$L$7)</f>
        <v>0</v>
      </c>
      <c r="X1529" s="53" t="n">
        <f aca="false">N1529+S1529</f>
        <v>499.2</v>
      </c>
      <c r="Y1529" s="53" t="n">
        <f aca="false">O1529+T1529</f>
        <v>0</v>
      </c>
      <c r="Z1529" s="53" t="n">
        <f aca="false">P1529+U1529</f>
        <v>0</v>
      </c>
      <c r="AA1529" s="53" t="n">
        <f aca="false">Q1529+V1529</f>
        <v>0</v>
      </c>
      <c r="AB1529" s="53" t="n">
        <f aca="false">R1529+W1529</f>
        <v>97.5</v>
      </c>
      <c r="AC1529" s="54" t="n">
        <f aca="false">ROUND(X1529+Y1529+Z1529+AA1529+AB1529,1)</f>
        <v>596.7</v>
      </c>
      <c r="AD1529" s="55" t="n">
        <f aca="false">(ROUND(AC1529-AC1525,1)/AC1525)</f>
        <v>0</v>
      </c>
      <c r="AE1529" s="46"/>
      <c r="AF1529" s="47"/>
      <c r="AH1529" s="3"/>
    </row>
    <row r="1530" customFormat="false" ht="15" hidden="false" customHeight="false" outlineLevel="0" collapsed="false">
      <c r="A1530" s="48" t="s">
        <v>33</v>
      </c>
      <c r="B1530" s="61"/>
      <c r="C1530" s="50" t="s">
        <v>9</v>
      </c>
      <c r="D1530" s="51" t="n">
        <v>160</v>
      </c>
      <c r="E1530" s="51" t="n">
        <v>0</v>
      </c>
      <c r="F1530" s="51" t="n">
        <v>0</v>
      </c>
      <c r="G1530" s="51" t="n">
        <v>0</v>
      </c>
      <c r="H1530" s="51" t="n">
        <v>75</v>
      </c>
      <c r="I1530" s="52" t="n">
        <v>60</v>
      </c>
      <c r="J1530" s="52" t="n">
        <v>10</v>
      </c>
      <c r="K1530" s="52" t="n">
        <v>0</v>
      </c>
      <c r="L1530" s="52" t="n">
        <v>0</v>
      </c>
      <c r="M1530" s="52" t="n">
        <v>0</v>
      </c>
      <c r="N1530" s="53" t="n">
        <f aca="false">D1530*$D$8</f>
        <v>208</v>
      </c>
      <c r="O1530" s="53" t="n">
        <f aca="false">E1530*$E$8</f>
        <v>0</v>
      </c>
      <c r="P1530" s="53" t="n">
        <f aca="false">F1530*$F$8</f>
        <v>0</v>
      </c>
      <c r="Q1530" s="53" t="n">
        <f aca="false">G1530*$G$8</f>
        <v>0</v>
      </c>
      <c r="R1530" s="53" t="n">
        <f aca="false">H1530*$H$8</f>
        <v>97.5</v>
      </c>
      <c r="S1530" s="53" t="n">
        <f aca="false">(N1530/100)*(I1530*$I$8)+(N1530/100)*(J1530*$J$8)</f>
        <v>291.2</v>
      </c>
      <c r="T1530" s="53" t="n">
        <f aca="false">(O1530/100)*(K1530*$K$8)</f>
        <v>0</v>
      </c>
      <c r="U1530" s="53" t="n">
        <f aca="false">(P1530/100)*(K1530*$K$8)+(P1530/100)*(L1530*$L$8)</f>
        <v>0</v>
      </c>
      <c r="V1530" s="53" t="n">
        <f aca="false">(Q1530/100)*(L1530*$L$8)</f>
        <v>0</v>
      </c>
      <c r="W1530" s="53" t="n">
        <f aca="false">(R1530/100)*(K1530*$K$8)+(R1530/100)*(L1530*$L$8)</f>
        <v>0</v>
      </c>
      <c r="X1530" s="53" t="n">
        <f aca="false">N1530+S1530</f>
        <v>499.2</v>
      </c>
      <c r="Y1530" s="53" t="n">
        <f aca="false">O1530+T1530</f>
        <v>0</v>
      </c>
      <c r="Z1530" s="53" t="n">
        <f aca="false">P1530+U1530</f>
        <v>0</v>
      </c>
      <c r="AA1530" s="53" t="n">
        <f aca="false">Q1530+V1530</f>
        <v>0</v>
      </c>
      <c r="AB1530" s="53" t="n">
        <f aca="false">R1530+W1530</f>
        <v>97.5</v>
      </c>
      <c r="AC1530" s="54" t="n">
        <f aca="false">ROUND(X1530+Y1530+Z1530+AA1530+AB1530,1)</f>
        <v>596.7</v>
      </c>
      <c r="AD1530" s="55" t="n">
        <f aca="false">(ROUND(AC1530-AC1525,1)/AC1525)</f>
        <v>0</v>
      </c>
      <c r="AE1530" s="46"/>
      <c r="AF1530" s="47"/>
      <c r="AH1530" s="3"/>
    </row>
    <row r="1531" customFormat="false" ht="15" hidden="false" customHeight="false" outlineLevel="0" collapsed="false">
      <c r="A1531" s="48" t="s">
        <v>34</v>
      </c>
      <c r="B1531" s="61"/>
      <c r="C1531" s="50" t="s">
        <v>10</v>
      </c>
      <c r="D1531" s="51" t="n">
        <v>80</v>
      </c>
      <c r="E1531" s="51" t="n">
        <v>160</v>
      </c>
      <c r="F1531" s="51" t="n">
        <v>0</v>
      </c>
      <c r="G1531" s="51" t="n">
        <v>0</v>
      </c>
      <c r="H1531" s="51" t="n">
        <v>0</v>
      </c>
      <c r="I1531" s="52" t="n">
        <v>60</v>
      </c>
      <c r="J1531" s="52" t="n">
        <v>10</v>
      </c>
      <c r="K1531" s="52" t="n">
        <v>120</v>
      </c>
      <c r="L1531" s="52" t="n">
        <v>0</v>
      </c>
      <c r="M1531" s="52" t="n">
        <v>0</v>
      </c>
      <c r="N1531" s="53" t="n">
        <f aca="false">D1531*$D$9</f>
        <v>100</v>
      </c>
      <c r="O1531" s="53" t="n">
        <f aca="false">E1531*$E$9</f>
        <v>200</v>
      </c>
      <c r="P1531" s="53" t="n">
        <f aca="false">F1531*$F$9</f>
        <v>0</v>
      </c>
      <c r="Q1531" s="53" t="n">
        <f aca="false">G1531*$G$9</f>
        <v>0</v>
      </c>
      <c r="R1531" s="53" t="n">
        <f aca="false">H1531*$H$9</f>
        <v>0</v>
      </c>
      <c r="S1531" s="53" t="n">
        <f aca="false">(N1531/100)*(I1531*$I$9)+(N1531/100)*(J1531*$J$9)</f>
        <v>70</v>
      </c>
      <c r="T1531" s="53" t="n">
        <f aca="false">(O1531/100)*(K1531*$K$9)</f>
        <v>336</v>
      </c>
      <c r="U1531" s="53" t="n">
        <f aca="false">(P1531/100)*(K1531*$K$9)+(P1531/100)*(L1531*$L$9)</f>
        <v>0</v>
      </c>
      <c r="V1531" s="53" t="n">
        <f aca="false">(Q1531/100)*(L1531*$L$9)</f>
        <v>0</v>
      </c>
      <c r="W1531" s="53" t="n">
        <f aca="false">(R1531/100)*(K1531*$K$9)+(R1531/100)*(L1531*$L$9)</f>
        <v>0</v>
      </c>
      <c r="X1531" s="53" t="n">
        <f aca="false">N1531+S1531</f>
        <v>170</v>
      </c>
      <c r="Y1531" s="53" t="n">
        <f aca="false">O1531+T1531</f>
        <v>536</v>
      </c>
      <c r="Z1531" s="53" t="n">
        <f aca="false">P1531+U1531</f>
        <v>0</v>
      </c>
      <c r="AA1531" s="53" t="n">
        <f aca="false">Q1531+V1531</f>
        <v>0</v>
      </c>
      <c r="AB1531" s="53" t="n">
        <f aca="false">R1531+W1531</f>
        <v>0</v>
      </c>
      <c r="AC1531" s="54" t="n">
        <f aca="false">ROUND(X1531+Y1531+Z1531+AA1531+AB1531,1)</f>
        <v>706</v>
      </c>
      <c r="AD1531" s="55" t="n">
        <f aca="false">(ROUND(AC1531-AC1525,1)/AC1525)</f>
        <v>0.183174124350595</v>
      </c>
      <c r="AE1531" s="46"/>
      <c r="AF1531" s="47"/>
      <c r="AH1531" s="3"/>
    </row>
    <row r="1532" customFormat="false" ht="15" hidden="false" customHeight="false" outlineLevel="0" collapsed="false">
      <c r="A1532" s="48" t="s">
        <v>35</v>
      </c>
      <c r="B1532" s="61"/>
      <c r="C1532" s="50" t="s">
        <v>11</v>
      </c>
      <c r="D1532" s="51" t="n">
        <v>80</v>
      </c>
      <c r="E1532" s="51" t="n">
        <v>0</v>
      </c>
      <c r="F1532" s="51" t="n">
        <v>160</v>
      </c>
      <c r="G1532" s="51" t="n">
        <v>0</v>
      </c>
      <c r="H1532" s="51" t="n">
        <v>0</v>
      </c>
      <c r="I1532" s="52" t="n">
        <v>60</v>
      </c>
      <c r="J1532" s="52" t="n">
        <v>10</v>
      </c>
      <c r="K1532" s="52" t="n">
        <v>60</v>
      </c>
      <c r="L1532" s="52" t="n">
        <v>60</v>
      </c>
      <c r="M1532" s="52" t="n">
        <v>0</v>
      </c>
      <c r="N1532" s="53" t="n">
        <f aca="false">D1532*$D$10</f>
        <v>100</v>
      </c>
      <c r="O1532" s="53" t="n">
        <f aca="false">E1532*$E$10</f>
        <v>0</v>
      </c>
      <c r="P1532" s="53" t="n">
        <f aca="false">F1532*$F$10</f>
        <v>200</v>
      </c>
      <c r="Q1532" s="53" t="n">
        <f aca="false">G1532*$G$10</f>
        <v>0</v>
      </c>
      <c r="R1532" s="53" t="n">
        <f aca="false">H1532*$H$10</f>
        <v>0</v>
      </c>
      <c r="S1532" s="53" t="n">
        <f aca="false">(N1532/100)*(I1532*$I$10)+(N1532/100)*(J1532*$J$10)</f>
        <v>70</v>
      </c>
      <c r="T1532" s="53" t="n">
        <f aca="false">(O1532/100)*(K1532*$J$10)</f>
        <v>0</v>
      </c>
      <c r="U1532" s="53" t="n">
        <f aca="false">(P1532/100)*(K1532*$K$10)+(P1532/100)*(L1532*$L$10)</f>
        <v>336</v>
      </c>
      <c r="V1532" s="53" t="n">
        <f aca="false">(Q1532/100)*(L1532*$L$10)</f>
        <v>0</v>
      </c>
      <c r="W1532" s="53" t="n">
        <f aca="false">(R1532/100)*(K1532*$K$10)+(R1532/100)*(L1532*$L$10)</f>
        <v>0</v>
      </c>
      <c r="X1532" s="53" t="n">
        <f aca="false">N1532+S1532</f>
        <v>170</v>
      </c>
      <c r="Y1532" s="53" t="n">
        <f aca="false">O1532+T1532</f>
        <v>0</v>
      </c>
      <c r="Z1532" s="53" t="n">
        <f aca="false">P1532+U1532</f>
        <v>536</v>
      </c>
      <c r="AA1532" s="53" t="n">
        <f aca="false">Q1532+V1532</f>
        <v>0</v>
      </c>
      <c r="AB1532" s="53" t="n">
        <f aca="false">R1532+W1532</f>
        <v>0</v>
      </c>
      <c r="AC1532" s="54" t="n">
        <f aca="false">ROUND(X1532+Y1532+Z1532+AA1532+AB1532,1)</f>
        <v>706</v>
      </c>
      <c r="AD1532" s="55" t="n">
        <f aca="false">(ROUND(AC1532-AC1525,1)/AC1525)</f>
        <v>0.183174124350595</v>
      </c>
      <c r="AE1532" s="46"/>
      <c r="AF1532" s="47"/>
      <c r="AH1532" s="3"/>
    </row>
    <row r="1533" customFormat="false" ht="15" hidden="false" customHeight="false" outlineLevel="0" collapsed="false">
      <c r="A1533" s="48" t="s">
        <v>36</v>
      </c>
      <c r="B1533" s="61"/>
      <c r="C1533" s="50" t="s">
        <v>12</v>
      </c>
      <c r="D1533" s="51" t="n">
        <v>80</v>
      </c>
      <c r="E1533" s="51" t="n">
        <v>0</v>
      </c>
      <c r="F1533" s="51" t="n">
        <v>0</v>
      </c>
      <c r="G1533" s="51" t="n">
        <v>160</v>
      </c>
      <c r="H1533" s="51" t="n">
        <v>0</v>
      </c>
      <c r="I1533" s="52" t="n">
        <v>60</v>
      </c>
      <c r="J1533" s="52" t="n">
        <v>10</v>
      </c>
      <c r="K1533" s="52" t="n">
        <v>0</v>
      </c>
      <c r="L1533" s="52" t="n">
        <v>120</v>
      </c>
      <c r="M1533" s="52" t="n">
        <v>0</v>
      </c>
      <c r="N1533" s="53" t="n">
        <f aca="false">D1533*$D$11</f>
        <v>100</v>
      </c>
      <c r="O1533" s="53" t="n">
        <f aca="false">E1533*$E$11</f>
        <v>0</v>
      </c>
      <c r="P1533" s="53" t="n">
        <f aca="false">F1533*$F$11</f>
        <v>0</v>
      </c>
      <c r="Q1533" s="53" t="n">
        <f aca="false">G1533*$G$11</f>
        <v>200</v>
      </c>
      <c r="R1533" s="53" t="n">
        <f aca="false">H1533*$H$11</f>
        <v>0</v>
      </c>
      <c r="S1533" s="53" t="n">
        <f aca="false">(N1533/100)*(I1533*$I$11)+(N1533/100)*(J1533*$J$11)</f>
        <v>70</v>
      </c>
      <c r="T1533" s="53" t="n">
        <f aca="false">(O1533/100)*(K1533*$K$11)</f>
        <v>0</v>
      </c>
      <c r="U1533" s="53" t="n">
        <f aca="false">(P1533/100)*(K1533*$K$11)+(P1533/100)*(L1533*$L$11)</f>
        <v>0</v>
      </c>
      <c r="V1533" s="53" t="n">
        <f aca="false">(Q1533/100)*(L1533*$L$11)</f>
        <v>336</v>
      </c>
      <c r="W1533" s="53" t="n">
        <f aca="false">(R1533/100)*(K1533*$K$11)+(R1533/100)*(L1533*$L$11)</f>
        <v>0</v>
      </c>
      <c r="X1533" s="53" t="n">
        <f aca="false">N1533+S1533</f>
        <v>170</v>
      </c>
      <c r="Y1533" s="53" t="n">
        <f aca="false">O1533+T1533</f>
        <v>0</v>
      </c>
      <c r="Z1533" s="53" t="n">
        <f aca="false">P1533+U1533</f>
        <v>0</v>
      </c>
      <c r="AA1533" s="53" t="n">
        <f aca="false">Q1533+V1533</f>
        <v>536</v>
      </c>
      <c r="AB1533" s="53" t="n">
        <f aca="false">R1533+W1533</f>
        <v>0</v>
      </c>
      <c r="AC1533" s="54" t="n">
        <f aca="false">ROUND(X1533+Y1533+Z1533+AA1533+AB1533,1)</f>
        <v>706</v>
      </c>
      <c r="AD1533" s="55" t="n">
        <f aca="false">(ROUND(AC1533-AC1525,1)/AC1525)</f>
        <v>0.183174124350595</v>
      </c>
      <c r="AE1533" s="46"/>
      <c r="AF1533" s="47"/>
      <c r="AH1533" s="3"/>
    </row>
    <row r="1534" customFormat="false" ht="15" hidden="false" customHeight="false" outlineLevel="0" collapsed="false">
      <c r="A1534" s="48" t="s">
        <v>37</v>
      </c>
      <c r="B1534" s="61"/>
      <c r="C1534" s="50" t="s">
        <v>13</v>
      </c>
      <c r="D1534" s="51" t="n">
        <v>80</v>
      </c>
      <c r="E1534" s="51" t="n">
        <v>0</v>
      </c>
      <c r="F1534" s="51" t="n">
        <v>0</v>
      </c>
      <c r="G1534" s="51" t="n">
        <v>0</v>
      </c>
      <c r="H1534" s="51" t="n">
        <v>160</v>
      </c>
      <c r="I1534" s="52" t="n">
        <v>60</v>
      </c>
      <c r="J1534" s="52" t="n">
        <v>10</v>
      </c>
      <c r="K1534" s="52" t="n">
        <v>70</v>
      </c>
      <c r="L1534" s="52" t="n">
        <v>70</v>
      </c>
      <c r="M1534" s="52" t="n">
        <v>0</v>
      </c>
      <c r="N1534" s="53" t="n">
        <f aca="false">D1534*$D$12</f>
        <v>100</v>
      </c>
      <c r="O1534" s="53" t="n">
        <f aca="false">E1534*$E$12</f>
        <v>0</v>
      </c>
      <c r="P1534" s="53" t="n">
        <f aca="false">F1534*$F$12</f>
        <v>0</v>
      </c>
      <c r="Q1534" s="53" t="n">
        <f aca="false">G1534*$G$12</f>
        <v>0</v>
      </c>
      <c r="R1534" s="53" t="n">
        <f aca="false">H1534*$H$12</f>
        <v>200</v>
      </c>
      <c r="S1534" s="53" t="n">
        <f aca="false">(N1534/100)*(I1534*$I$12)+(N1534/100)*(J1534*$J$12)</f>
        <v>70</v>
      </c>
      <c r="T1534" s="53" t="n">
        <f aca="false">(O1534/100)*(K1534*$K$12)</f>
        <v>0</v>
      </c>
      <c r="U1534" s="53" t="n">
        <f aca="false">(P1534/100)*(K1534*$K$12)+(P1534/100)*(L1534*$L$12)</f>
        <v>0</v>
      </c>
      <c r="V1534" s="53" t="n">
        <f aca="false">(Q1534/100)*(L1534*$L$12)</f>
        <v>0</v>
      </c>
      <c r="W1534" s="53" t="n">
        <f aca="false">(R1534/100)*(K1534*$K$12)+(R1534/100)*(L1534*$L$12)</f>
        <v>392</v>
      </c>
      <c r="X1534" s="53" t="n">
        <f aca="false">N1534+S1534</f>
        <v>170</v>
      </c>
      <c r="Y1534" s="53" t="n">
        <f aca="false">O1534+T1534</f>
        <v>0</v>
      </c>
      <c r="Z1534" s="53" t="n">
        <f aca="false">P1534+U1534</f>
        <v>0</v>
      </c>
      <c r="AA1534" s="53" t="n">
        <f aca="false">Q1534+V1534</f>
        <v>0</v>
      </c>
      <c r="AB1534" s="53" t="n">
        <f aca="false">R1534+W1534</f>
        <v>592</v>
      </c>
      <c r="AC1534" s="54" t="n">
        <f aca="false">ROUND(X1534+Y1534+Z1534+AA1534+AB1534,1)</f>
        <v>762</v>
      </c>
      <c r="AD1534" s="55" t="n">
        <f aca="false">(ROUND(AC1534-AC1525,1)/AC1525)</f>
        <v>0.277023629964806</v>
      </c>
      <c r="AE1534" s="46"/>
      <c r="AF1534" s="47"/>
      <c r="AH1534" s="3"/>
    </row>
    <row r="1535" customFormat="false" ht="15" hidden="false" customHeight="false" outlineLevel="0" collapsed="false">
      <c r="A1535" s="48" t="s">
        <v>38</v>
      </c>
      <c r="B1535" s="61"/>
      <c r="C1535" s="50" t="s">
        <v>14</v>
      </c>
      <c r="D1535" s="51" t="n">
        <v>160</v>
      </c>
      <c r="E1535" s="51" t="n">
        <v>0</v>
      </c>
      <c r="F1535" s="51" t="n">
        <v>0</v>
      </c>
      <c r="G1535" s="51" t="n">
        <v>0</v>
      </c>
      <c r="H1535" s="51" t="n">
        <v>75</v>
      </c>
      <c r="I1535" s="52" t="n">
        <v>60</v>
      </c>
      <c r="J1535" s="52" t="n">
        <v>10</v>
      </c>
      <c r="K1535" s="52" t="n">
        <v>0</v>
      </c>
      <c r="L1535" s="52" t="n">
        <v>0</v>
      </c>
      <c r="M1535" s="52" t="n">
        <v>40</v>
      </c>
      <c r="N1535" s="53" t="n">
        <f aca="false">D1535*$D$13</f>
        <v>200</v>
      </c>
      <c r="O1535" s="53" t="n">
        <f aca="false">E1535*$E$13</f>
        <v>0</v>
      </c>
      <c r="P1535" s="53" t="n">
        <f aca="false">F1535*$F$13</f>
        <v>0</v>
      </c>
      <c r="Q1535" s="53" t="n">
        <f aca="false">G1535*$G$13</f>
        <v>0</v>
      </c>
      <c r="R1535" s="53" t="n">
        <f aca="false">H1535*$H$13</f>
        <v>93.75</v>
      </c>
      <c r="S1535" s="53" t="n">
        <f aca="false">(N1535/100)*(I1535*$I$13)+(N1535/100)*(J1535*$J$13)+(N1535/100)*(M1535*$M$13)</f>
        <v>300</v>
      </c>
      <c r="T1535" s="53" t="n">
        <f aca="false">(O1535/100)*(K1535*$K$13)+(O1535/100)*(M1535*$M$13)</f>
        <v>0</v>
      </c>
      <c r="U1535" s="53" t="n">
        <f aca="false">(P1535/100)*(K1535*$K$13)+(P1535/100)*(L1535*$L$13)+(P1535/100)*(M1535*$M$13)</f>
        <v>0</v>
      </c>
      <c r="V1535" s="53" t="n">
        <f aca="false">(Q1535/100)*(L1535*$L$13)+(Q1535/100)*(M1535*$M$13)</f>
        <v>0</v>
      </c>
      <c r="W1535" s="53" t="n">
        <f aca="false">(R1535/100)*(K1535*$K$13)+(R1535/100)*(L1535*$L$13)+(R1535/100)*(M1535*$M$13)</f>
        <v>75</v>
      </c>
      <c r="X1535" s="53" t="n">
        <f aca="false">N1535+S1535</f>
        <v>500</v>
      </c>
      <c r="Y1535" s="53" t="n">
        <f aca="false">O1535+T1535</f>
        <v>0</v>
      </c>
      <c r="Z1535" s="53" t="n">
        <f aca="false">P1535+U1535</f>
        <v>0</v>
      </c>
      <c r="AA1535" s="53" t="n">
        <f aca="false">Q1535+V1535</f>
        <v>0</v>
      </c>
      <c r="AB1535" s="53" t="n">
        <f aca="false">R1535+W1535</f>
        <v>168.75</v>
      </c>
      <c r="AC1535" s="54" t="n">
        <f aca="false">ROUND(X1535+Y1535+Z1535+AA1535+AB1535,1)</f>
        <v>668.8</v>
      </c>
      <c r="AD1535" s="55" t="n">
        <f aca="false">(ROUND(AC1535-AC1525,1)/AC1525)</f>
        <v>0.120831238478297</v>
      </c>
      <c r="AE1535" s="46"/>
      <c r="AF1535" s="47"/>
      <c r="AH1535" s="3"/>
    </row>
    <row r="1536" customFormat="false" ht="15" hidden="false" customHeight="false" outlineLevel="0" collapsed="false">
      <c r="A1536" s="48" t="s">
        <v>39</v>
      </c>
      <c r="B1536" s="61"/>
      <c r="C1536" s="50" t="s">
        <v>15</v>
      </c>
      <c r="D1536" s="51" t="n">
        <v>160</v>
      </c>
      <c r="E1536" s="51" t="n">
        <v>0</v>
      </c>
      <c r="F1536" s="51" t="n">
        <v>0</v>
      </c>
      <c r="G1536" s="51" t="n">
        <v>0</v>
      </c>
      <c r="H1536" s="51" t="n">
        <v>0</v>
      </c>
      <c r="I1536" s="52" t="n">
        <v>60</v>
      </c>
      <c r="J1536" s="52" t="n">
        <v>10</v>
      </c>
      <c r="K1536" s="52" t="n">
        <v>80</v>
      </c>
      <c r="L1536" s="52" t="n">
        <v>0</v>
      </c>
      <c r="M1536" s="52" t="n">
        <v>0</v>
      </c>
      <c r="N1536" s="53" t="n">
        <f aca="false">D1536*$D$14</f>
        <v>200</v>
      </c>
      <c r="O1536" s="53" t="n">
        <f aca="false">E1536*$E$14</f>
        <v>0</v>
      </c>
      <c r="P1536" s="53" t="n">
        <f aca="false">F1536*$F$14</f>
        <v>0</v>
      </c>
      <c r="Q1536" s="53" t="n">
        <f aca="false">G1536*$G$14</f>
        <v>0</v>
      </c>
      <c r="R1536" s="53" t="n">
        <f aca="false">H1536*$H$14</f>
        <v>0</v>
      </c>
      <c r="S1536" s="53" t="n">
        <f aca="false">(N1536/100)*(I1536*$I$14)+(N1536/100)*(J1536*$J$14)+(N1536/100)*(K1536*$K$14)</f>
        <v>460</v>
      </c>
      <c r="T1536" s="53" t="n">
        <f aca="false">(O1536/100)*(K1536*$K$14)</f>
        <v>0</v>
      </c>
      <c r="U1536" s="53" t="n">
        <f aca="false">(P1536/100)*(K1536*$K$14)+(P1536/100)*(L1536*$L$14)</f>
        <v>0</v>
      </c>
      <c r="V1536" s="53" t="n">
        <f aca="false">(Q1536/100)*(L1536*$L$14)</f>
        <v>0</v>
      </c>
      <c r="W1536" s="53" t="n">
        <f aca="false">(R1536/100)*(K1536*$L$14)+(R1536/100)*(L1536*$M$14)</f>
        <v>0</v>
      </c>
      <c r="X1536" s="53" t="n">
        <f aca="false">N1536+S1536</f>
        <v>660</v>
      </c>
      <c r="Y1536" s="53" t="n">
        <f aca="false">O1536+T1536</f>
        <v>0</v>
      </c>
      <c r="Z1536" s="53" t="n">
        <f aca="false">P1536+U1536</f>
        <v>0</v>
      </c>
      <c r="AA1536" s="53" t="n">
        <f aca="false">Q1536+V1536</f>
        <v>0</v>
      </c>
      <c r="AB1536" s="53" t="n">
        <f aca="false">R1536+W1536</f>
        <v>0</v>
      </c>
      <c r="AC1536" s="54" t="n">
        <f aca="false">ROUND(X1536+Y1536+Z1536+AA1536+AB1536,1)</f>
        <v>660</v>
      </c>
      <c r="AD1536" s="55" t="n">
        <f aca="false">(ROUND(AC1536-AC1525,1)/AC1525)</f>
        <v>0.106083459024635</v>
      </c>
      <c r="AE1536" s="46"/>
      <c r="AF1536" s="47"/>
      <c r="AH1536" s="3"/>
    </row>
    <row r="1537" customFormat="false" ht="15" hidden="false" customHeight="false" outlineLevel="0" collapsed="false">
      <c r="A1537" s="48"/>
      <c r="B1537" s="61"/>
      <c r="C1537" s="50" t="s">
        <v>16</v>
      </c>
      <c r="D1537" s="51" t="n">
        <v>160</v>
      </c>
      <c r="E1537" s="51" t="n">
        <v>0</v>
      </c>
      <c r="F1537" s="51" t="n">
        <v>0</v>
      </c>
      <c r="G1537" s="51" t="n">
        <v>0</v>
      </c>
      <c r="H1537" s="51" t="n">
        <v>0</v>
      </c>
      <c r="I1537" s="52" t="n">
        <v>60</v>
      </c>
      <c r="J1537" s="52" t="n">
        <v>10</v>
      </c>
      <c r="K1537" s="52" t="n">
        <v>0</v>
      </c>
      <c r="L1537" s="52" t="n">
        <v>80</v>
      </c>
      <c r="M1537" s="52" t="n">
        <v>0</v>
      </c>
      <c r="N1537" s="53" t="n">
        <f aca="false">D1537*$D$15</f>
        <v>200</v>
      </c>
      <c r="O1537" s="53" t="n">
        <f aca="false">E1537*$E$15</f>
        <v>0</v>
      </c>
      <c r="P1537" s="53" t="n">
        <f aca="false">F1537*$F$15</f>
        <v>0</v>
      </c>
      <c r="Q1537" s="53" t="n">
        <f aca="false">G1537*$G$15</f>
        <v>0</v>
      </c>
      <c r="R1537" s="53" t="n">
        <f aca="false">H1537*$H$15</f>
        <v>0</v>
      </c>
      <c r="S1537" s="53" t="n">
        <f aca="false">(N1537/100)*(I1537*$I$15)+(N1537/100)*(J1537*$J$15)+(N1537/100)*(L1537*$L$15)</f>
        <v>460</v>
      </c>
      <c r="T1537" s="53" t="n">
        <f aca="false">(O1537/100)*(K1537*$K$15)</f>
        <v>0</v>
      </c>
      <c r="U1537" s="53" t="n">
        <f aca="false">(P1537/100)*(K1537*$K$15)+(P1537/100)*(L1537*$L$15)</f>
        <v>0</v>
      </c>
      <c r="V1537" s="53" t="n">
        <f aca="false">(Q1537/100)*(L1537*$L$15)</f>
        <v>0</v>
      </c>
      <c r="W1537" s="53" t="n">
        <f aca="false">(R1537/100)*(K1537*$K$15)+(R1537/100)*(L1537*$L$15)</f>
        <v>0</v>
      </c>
      <c r="X1537" s="53" t="n">
        <f aca="false">N1537+S1537</f>
        <v>660</v>
      </c>
      <c r="Y1537" s="53" t="n">
        <f aca="false">O1537+T1537</f>
        <v>0</v>
      </c>
      <c r="Z1537" s="53" t="n">
        <f aca="false">P1537+U1537</f>
        <v>0</v>
      </c>
      <c r="AA1537" s="53" t="n">
        <f aca="false">Q1537+V1537</f>
        <v>0</v>
      </c>
      <c r="AB1537" s="53" t="n">
        <f aca="false">R1537+W1537</f>
        <v>0</v>
      </c>
      <c r="AC1537" s="54" t="n">
        <f aca="false">ROUND(X1537+Y1537+Z1537+AA1537+AB1537,1)</f>
        <v>660</v>
      </c>
      <c r="AD1537" s="55" t="n">
        <f aca="false">(ROUND(AC1537-AC1525,1)/AC1525)</f>
        <v>0.106083459024635</v>
      </c>
      <c r="AE1537" s="46"/>
      <c r="AF1537" s="47"/>
      <c r="AH1537" s="3"/>
    </row>
    <row r="1538" customFormat="false" ht="15" hidden="false" customHeight="false" outlineLevel="0" collapsed="false">
      <c r="A1538" s="48"/>
      <c r="B1538" s="61"/>
      <c r="C1538" s="50" t="s">
        <v>17</v>
      </c>
      <c r="D1538" s="51" t="n">
        <v>160</v>
      </c>
      <c r="E1538" s="51" t="n">
        <v>0</v>
      </c>
      <c r="F1538" s="51" t="n">
        <v>0</v>
      </c>
      <c r="G1538" s="51" t="n">
        <v>0</v>
      </c>
      <c r="H1538" s="51" t="n">
        <v>75</v>
      </c>
      <c r="I1538" s="52" t="n">
        <v>60</v>
      </c>
      <c r="J1538" s="52" t="n">
        <v>50</v>
      </c>
      <c r="K1538" s="52" t="n">
        <v>0</v>
      </c>
      <c r="L1538" s="52" t="n">
        <v>0</v>
      </c>
      <c r="M1538" s="52" t="n">
        <v>0</v>
      </c>
      <c r="N1538" s="53" t="n">
        <f aca="false">D1538*$D$16</f>
        <v>200</v>
      </c>
      <c r="O1538" s="53" t="n">
        <f aca="false">E1538*$E$16</f>
        <v>0</v>
      </c>
      <c r="P1538" s="53" t="n">
        <f aca="false">F1538*$F$16</f>
        <v>0</v>
      </c>
      <c r="Q1538" s="53" t="n">
        <f aca="false">G1538*$G$16</f>
        <v>0</v>
      </c>
      <c r="R1538" s="53" t="n">
        <f aca="false">H1538*$H$16</f>
        <v>93.75</v>
      </c>
      <c r="S1538" s="53" t="n">
        <f aca="false">(N1538/100)*(I1538*$I$16)+(N1538/100)*(J1538*$J$16)</f>
        <v>370</v>
      </c>
      <c r="T1538" s="53" t="n">
        <f aca="false">(O1538/100)*(K1538*$K$16)</f>
        <v>0</v>
      </c>
      <c r="U1538" s="53" t="n">
        <f aca="false">(P1538/100)*(K1538*$K$16)+(P1538/100)*(L1538*$L$16)</f>
        <v>0</v>
      </c>
      <c r="V1538" s="53" t="n">
        <f aca="false">(Q1538/100)*(L1538*$L$16)</f>
        <v>0</v>
      </c>
      <c r="W1538" s="53" t="n">
        <f aca="false">(R1538/100)*(K1538*$K$16)+(R1538/100)*(L1538*$L$16)</f>
        <v>0</v>
      </c>
      <c r="X1538" s="53" t="n">
        <f aca="false">N1538+S1538</f>
        <v>570</v>
      </c>
      <c r="Y1538" s="53" t="n">
        <f aca="false">O1538+T1538</f>
        <v>0</v>
      </c>
      <c r="Z1538" s="53" t="n">
        <f aca="false">P1538+U1538</f>
        <v>0</v>
      </c>
      <c r="AA1538" s="53" t="n">
        <f aca="false">Q1538+V1538</f>
        <v>0</v>
      </c>
      <c r="AB1538" s="53" t="n">
        <f aca="false">R1538+W1538</f>
        <v>93.75</v>
      </c>
      <c r="AC1538" s="54" t="n">
        <f aca="false">ROUND(X1538+Y1538+Z1538+AA1538+AB1538,1)</f>
        <v>663.8</v>
      </c>
      <c r="AD1538" s="55" t="n">
        <f aca="false">(ROUND(AC1538-AC1525,1)/AC1525)</f>
        <v>0.112451818334171</v>
      </c>
      <c r="AE1538" s="46"/>
      <c r="AF1538" s="47"/>
      <c r="AH1538" s="3"/>
    </row>
    <row r="1539" customFormat="false" ht="15" hidden="false" customHeight="false" outlineLevel="0" collapsed="false">
      <c r="A1539" s="48"/>
      <c r="B1539" s="61"/>
      <c r="C1539" s="50" t="s">
        <v>18</v>
      </c>
      <c r="D1539" s="51" t="n">
        <v>160</v>
      </c>
      <c r="E1539" s="51" t="n">
        <v>0</v>
      </c>
      <c r="F1539" s="51" t="n">
        <v>0</v>
      </c>
      <c r="G1539" s="51" t="n">
        <v>0</v>
      </c>
      <c r="H1539" s="51" t="n">
        <v>75</v>
      </c>
      <c r="I1539" s="52" t="n">
        <v>85</v>
      </c>
      <c r="J1539" s="52" t="n">
        <v>10</v>
      </c>
      <c r="K1539" s="52" t="n">
        <v>0</v>
      </c>
      <c r="L1539" s="52" t="n">
        <v>0</v>
      </c>
      <c r="M1539" s="52" t="n">
        <v>0</v>
      </c>
      <c r="N1539" s="53" t="n">
        <f aca="false">D1539*$D$17</f>
        <v>200</v>
      </c>
      <c r="O1539" s="53" t="n">
        <f aca="false">E1539*$E$17</f>
        <v>0</v>
      </c>
      <c r="P1539" s="53" t="n">
        <f aca="false">F1539*$F$17</f>
        <v>0</v>
      </c>
      <c r="Q1539" s="53" t="n">
        <f aca="false">G1539*$G$17</f>
        <v>0</v>
      </c>
      <c r="R1539" s="53" t="n">
        <f aca="false">H1539*$H$17</f>
        <v>93.75</v>
      </c>
      <c r="S1539" s="53" t="n">
        <f aca="false">(N1539/100)*(I1539*$I$17)+(N1539/100)*(J1539*$J$17)</f>
        <v>445</v>
      </c>
      <c r="T1539" s="53" t="n">
        <f aca="false">(O1539/100)*(K1539*$K$17)</f>
        <v>0</v>
      </c>
      <c r="U1539" s="53" t="n">
        <f aca="false">(P1539/100)*(K1539*$K$17)+(P1539/100)*(L1539*$L$17)</f>
        <v>0</v>
      </c>
      <c r="V1539" s="53" t="n">
        <f aca="false">(Q1539/100)*(L1539*$L$17)</f>
        <v>0</v>
      </c>
      <c r="W1539" s="53" t="n">
        <f aca="false">(R1539/100)*(K1539*$K$17)+(R1539/100)*(L1539*$L$17)</f>
        <v>0</v>
      </c>
      <c r="X1539" s="53" t="n">
        <f aca="false">N1539+S1539</f>
        <v>645</v>
      </c>
      <c r="Y1539" s="53" t="n">
        <f aca="false">O1539+T1539</f>
        <v>0</v>
      </c>
      <c r="Z1539" s="53" t="n">
        <f aca="false">P1539+U1539</f>
        <v>0</v>
      </c>
      <c r="AA1539" s="53" t="n">
        <f aca="false">Q1539+V1539</f>
        <v>0</v>
      </c>
      <c r="AB1539" s="53" t="n">
        <f aca="false">R1539+W1539</f>
        <v>93.75</v>
      </c>
      <c r="AC1539" s="54" t="n">
        <f aca="false">ROUND(X1539+Y1539+Z1539+AA1539+AB1539,1)</f>
        <v>738.8</v>
      </c>
      <c r="AD1539" s="55" t="n">
        <f aca="false">(ROUND(AC1539-AC1525,1)/AC1525)</f>
        <v>0.238143120496062</v>
      </c>
      <c r="AE1539" s="46" t="s">
        <v>28</v>
      </c>
      <c r="AF1539" s="47"/>
      <c r="AH1539" s="3"/>
    </row>
    <row r="1540" customFormat="false" ht="15" hidden="false" customHeight="false" outlineLevel="0" collapsed="false">
      <c r="A1540" s="56" t="s">
        <v>19</v>
      </c>
      <c r="B1540" s="62" t="s">
        <v>148</v>
      </c>
      <c r="C1540" s="40" t="s">
        <v>53</v>
      </c>
      <c r="D1540" s="41" t="n">
        <v>150</v>
      </c>
      <c r="E1540" s="41" t="n">
        <v>0</v>
      </c>
      <c r="F1540" s="41" t="n">
        <v>80</v>
      </c>
      <c r="G1540" s="41" t="n">
        <v>0</v>
      </c>
      <c r="H1540" s="41" t="n">
        <v>0</v>
      </c>
      <c r="I1540" s="42" t="n">
        <v>62</v>
      </c>
      <c r="J1540" s="42" t="n">
        <v>10</v>
      </c>
      <c r="K1540" s="42" t="n">
        <v>0</v>
      </c>
      <c r="L1540" s="42" t="n">
        <v>0</v>
      </c>
      <c r="M1540" s="42" t="n">
        <v>0</v>
      </c>
      <c r="N1540" s="43" t="n">
        <f aca="false">D1540*$D$3</f>
        <v>195</v>
      </c>
      <c r="O1540" s="43" t="n">
        <f aca="false">E1540*$E$3</f>
        <v>0</v>
      </c>
      <c r="P1540" s="43" t="n">
        <f aca="false">F1540*$F$3</f>
        <v>104</v>
      </c>
      <c r="Q1540" s="43" t="n">
        <f aca="false">G1540*$G$3</f>
        <v>0</v>
      </c>
      <c r="R1540" s="43" t="n">
        <f aca="false">H1540*$H$3</f>
        <v>0</v>
      </c>
      <c r="S1540" s="43" t="n">
        <f aca="false">(N1540/100)*(I1540*$I$3)+(N1540/100)*(J1540*$J$3)</f>
        <v>280.8</v>
      </c>
      <c r="T1540" s="43" t="n">
        <f aca="false">(O1540/100)*(K1540*$K$3)</f>
        <v>0</v>
      </c>
      <c r="U1540" s="43" t="n">
        <f aca="false">(P1540/100)*(K1540*$K$3)+(P1540/100)*(L1540*$L$3)</f>
        <v>0</v>
      </c>
      <c r="V1540" s="43" t="n">
        <f aca="false">(Q1540/100)*(L1540*$L$3)</f>
        <v>0</v>
      </c>
      <c r="W1540" s="43" t="n">
        <f aca="false">(R1540/100)*(K1540*$K$3)+(R1540/100)*(L1540*$L$3)</f>
        <v>0</v>
      </c>
      <c r="X1540" s="43" t="n">
        <f aca="false">N1540+S1540</f>
        <v>475.8</v>
      </c>
      <c r="Y1540" s="43" t="n">
        <f aca="false">O1540+T1540</f>
        <v>0</v>
      </c>
      <c r="Z1540" s="43" t="n">
        <f aca="false">P1540+U1540</f>
        <v>104</v>
      </c>
      <c r="AA1540" s="43" t="n">
        <f aca="false">Q1540+V1540</f>
        <v>0</v>
      </c>
      <c r="AB1540" s="43" t="n">
        <f aca="false">R1540+W1540</f>
        <v>0</v>
      </c>
      <c r="AC1540" s="44" t="n">
        <f aca="false">ROUND(X1540+Y1540+Z1540+AA1540+AB1540,1)</f>
        <v>579.8</v>
      </c>
      <c r="AD1540" s="45"/>
      <c r="AE1540" s="46"/>
      <c r="AF1540" s="47"/>
      <c r="AH1540" s="3"/>
    </row>
    <row r="1541" customFormat="false" ht="15" hidden="false" customHeight="false" outlineLevel="0" collapsed="false">
      <c r="A1541" s="48" t="s">
        <v>29</v>
      </c>
      <c r="B1541" s="63" t="n">
        <v>40</v>
      </c>
      <c r="C1541" s="50" t="s">
        <v>5</v>
      </c>
      <c r="D1541" s="51" t="n">
        <v>150</v>
      </c>
      <c r="E1541" s="51" t="n">
        <v>0</v>
      </c>
      <c r="F1541" s="51" t="n">
        <v>80</v>
      </c>
      <c r="G1541" s="51" t="n">
        <v>0</v>
      </c>
      <c r="H1541" s="51" t="n">
        <v>0</v>
      </c>
      <c r="I1541" s="52" t="n">
        <v>70</v>
      </c>
      <c r="J1541" s="52" t="n">
        <v>30</v>
      </c>
      <c r="K1541" s="52" t="n">
        <v>0</v>
      </c>
      <c r="L1541" s="52" t="n">
        <v>0</v>
      </c>
      <c r="M1541" s="52" t="n">
        <v>0</v>
      </c>
      <c r="N1541" s="53" t="n">
        <f aca="false">D1541*$D$4</f>
        <v>187.5</v>
      </c>
      <c r="O1541" s="53" t="n">
        <f aca="false">E1541*$E$4</f>
        <v>0</v>
      </c>
      <c r="P1541" s="53" t="n">
        <f aca="false">F1541*$F$4</f>
        <v>100</v>
      </c>
      <c r="Q1541" s="53" t="n">
        <f aca="false">G1541*$G$4</f>
        <v>0</v>
      </c>
      <c r="R1541" s="53" t="n">
        <f aca="false">H1541*$H$4</f>
        <v>0</v>
      </c>
      <c r="S1541" s="53" t="n">
        <f aca="false">(N1541/100)*(I1541*$I$4)+(N1541/100)*(J1541*$J$4)</f>
        <v>375</v>
      </c>
      <c r="T1541" s="53" t="n">
        <f aca="false">(O1541/100)*(K1541*$K$4)</f>
        <v>0</v>
      </c>
      <c r="U1541" s="53" t="n">
        <f aca="false">(P1541/100)*(K1541*$K$4)+(P1541/100)*(L1541*$L$4)</f>
        <v>0</v>
      </c>
      <c r="V1541" s="53" t="n">
        <f aca="false">(Q1541/100)*(L1541*$L$4)</f>
        <v>0</v>
      </c>
      <c r="W1541" s="53" t="n">
        <f aca="false">(R1541/100)*(K1541*$K$4)+(R1541/100)*(L1541*$L$4)</f>
        <v>0</v>
      </c>
      <c r="X1541" s="53" t="n">
        <f aca="false">N1541+S1541</f>
        <v>562.5</v>
      </c>
      <c r="Y1541" s="53" t="n">
        <f aca="false">O1541+T1541</f>
        <v>0</v>
      </c>
      <c r="Z1541" s="53" t="n">
        <f aca="false">P1541+U1541</f>
        <v>100</v>
      </c>
      <c r="AA1541" s="53" t="n">
        <f aca="false">Q1541+V1541</f>
        <v>0</v>
      </c>
      <c r="AB1541" s="53" t="n">
        <f aca="false">R1541+W1541</f>
        <v>0</v>
      </c>
      <c r="AC1541" s="54" t="n">
        <f aca="false">ROUND(X1541+Y1541+Z1541+AA1541+AB1541,1)</f>
        <v>662.5</v>
      </c>
      <c r="AD1541" s="55" t="n">
        <f aca="false">(ROUND(AC1541-AC1540,1)/AC1540)</f>
        <v>0.142635391514315</v>
      </c>
      <c r="AE1541" s="46"/>
      <c r="AF1541" s="47"/>
      <c r="AH1541" s="3"/>
    </row>
    <row r="1542" customFormat="false" ht="15" hidden="false" customHeight="false" outlineLevel="0" collapsed="false">
      <c r="A1542" s="48" t="s">
        <v>30</v>
      </c>
      <c r="B1542" s="63" t="n">
        <v>10</v>
      </c>
      <c r="C1542" s="50" t="s">
        <v>6</v>
      </c>
      <c r="D1542" s="51" t="n">
        <v>150</v>
      </c>
      <c r="E1542" s="51" t="n">
        <v>0</v>
      </c>
      <c r="F1542" s="51" t="n">
        <v>80</v>
      </c>
      <c r="G1542" s="51" t="n">
        <v>0</v>
      </c>
      <c r="H1542" s="51" t="n">
        <v>0</v>
      </c>
      <c r="I1542" s="52" t="n">
        <v>62</v>
      </c>
      <c r="J1542" s="52" t="n">
        <v>10</v>
      </c>
      <c r="K1542" s="52" t="n">
        <v>0</v>
      </c>
      <c r="L1542" s="52" t="n">
        <v>0</v>
      </c>
      <c r="M1542" s="52" t="n">
        <v>0</v>
      </c>
      <c r="N1542" s="53" t="n">
        <f aca="false">D1542*$D$5</f>
        <v>195</v>
      </c>
      <c r="O1542" s="53" t="n">
        <f aca="false">E1542*$E$5</f>
        <v>0</v>
      </c>
      <c r="P1542" s="53" t="n">
        <f aca="false">F1542*$F$5</f>
        <v>104</v>
      </c>
      <c r="Q1542" s="53" t="n">
        <f aca="false">G1542*$G$5</f>
        <v>0</v>
      </c>
      <c r="R1542" s="53" t="n">
        <f aca="false">H1542*$H$5</f>
        <v>0</v>
      </c>
      <c r="S1542" s="53" t="n">
        <f aca="false">(N1542/100)*(I1542*$I$5)+(N1542/100)*(J1542*$J$5)</f>
        <v>280.8</v>
      </c>
      <c r="T1542" s="53" t="n">
        <f aca="false">(O1542/100)*(K1542*$K$5)</f>
        <v>0</v>
      </c>
      <c r="U1542" s="53" t="n">
        <f aca="false">(P1542/100)*(K1542*$K$5)+(P1542/100)*(L1542*$L$5)</f>
        <v>0</v>
      </c>
      <c r="V1542" s="53" t="n">
        <f aca="false">(Q1542/100)*(L1542*$L$5)</f>
        <v>0</v>
      </c>
      <c r="W1542" s="53" t="n">
        <f aca="false">(R1542/100)*(K1542*$K$5)+(R1542/100)*(L1542*$L$5)</f>
        <v>0</v>
      </c>
      <c r="X1542" s="53" t="n">
        <f aca="false">N1542+S1542</f>
        <v>475.8</v>
      </c>
      <c r="Y1542" s="53" t="n">
        <f aca="false">O1542+T1542</f>
        <v>0</v>
      </c>
      <c r="Z1542" s="53" t="n">
        <f aca="false">P1542+U1542</f>
        <v>104</v>
      </c>
      <c r="AA1542" s="53" t="n">
        <f aca="false">Q1542+V1542</f>
        <v>0</v>
      </c>
      <c r="AB1542" s="53" t="n">
        <f aca="false">R1542+W1542</f>
        <v>0</v>
      </c>
      <c r="AC1542" s="54" t="n">
        <f aca="false">ROUND(X1542+Y1542+Z1542+AA1542+AB1542,1)</f>
        <v>579.8</v>
      </c>
      <c r="AD1542" s="55" t="n">
        <f aca="false">(ROUND(AC1542-AC1540,1)/AC1540)</f>
        <v>0</v>
      </c>
      <c r="AE1542" s="46"/>
      <c r="AF1542" s="47"/>
      <c r="AH1542" s="3"/>
    </row>
    <row r="1543" customFormat="false" ht="15" hidden="false" customHeight="false" outlineLevel="0" collapsed="false">
      <c r="A1543" s="48" t="s">
        <v>31</v>
      </c>
      <c r="B1543" s="63" t="n">
        <v>20</v>
      </c>
      <c r="C1543" s="50" t="s">
        <v>7</v>
      </c>
      <c r="D1543" s="51" t="n">
        <v>150</v>
      </c>
      <c r="E1543" s="51" t="n">
        <v>0</v>
      </c>
      <c r="F1543" s="51" t="n">
        <v>80</v>
      </c>
      <c r="G1543" s="51" t="n">
        <v>0</v>
      </c>
      <c r="H1543" s="51" t="n">
        <v>0</v>
      </c>
      <c r="I1543" s="52" t="n">
        <v>62</v>
      </c>
      <c r="J1543" s="52" t="n">
        <v>10</v>
      </c>
      <c r="K1543" s="52" t="n">
        <v>0</v>
      </c>
      <c r="L1543" s="52" t="n">
        <v>0</v>
      </c>
      <c r="M1543" s="52" t="n">
        <v>0</v>
      </c>
      <c r="N1543" s="53" t="n">
        <f aca="false">D1543*$D$6</f>
        <v>195</v>
      </c>
      <c r="O1543" s="53" t="n">
        <f aca="false">E1543*$E$6</f>
        <v>0</v>
      </c>
      <c r="P1543" s="53" t="n">
        <f aca="false">F1543*$F$6</f>
        <v>104</v>
      </c>
      <c r="Q1543" s="53" t="n">
        <f aca="false">G1543*$G$6</f>
        <v>0</v>
      </c>
      <c r="R1543" s="53" t="n">
        <f aca="false">H1543*$H$6</f>
        <v>0</v>
      </c>
      <c r="S1543" s="53" t="n">
        <f aca="false">(N1543/100)*(I1543*$I$6)+(N1543/100)*(J1543*$J$6)</f>
        <v>280.8</v>
      </c>
      <c r="T1543" s="53" t="n">
        <f aca="false">(O1543/100)*(K1543*$K$6)</f>
        <v>0</v>
      </c>
      <c r="U1543" s="53" t="n">
        <f aca="false">(P1543/100)*(K1543*$K$6)+(P1543/100)*(L1543*$L$6)</f>
        <v>0</v>
      </c>
      <c r="V1543" s="53" t="n">
        <f aca="false">(Q1543/100)*(L1543*$L$6)</f>
        <v>0</v>
      </c>
      <c r="W1543" s="53" t="n">
        <f aca="false">(R1543/100)*(K1543*$K$6)+(R1543/100)*(L1543*$L$6)</f>
        <v>0</v>
      </c>
      <c r="X1543" s="53" t="n">
        <f aca="false">N1543+S1543</f>
        <v>475.8</v>
      </c>
      <c r="Y1543" s="53" t="n">
        <f aca="false">O1543+T1543</f>
        <v>0</v>
      </c>
      <c r="Z1543" s="53" t="n">
        <f aca="false">P1543+U1543</f>
        <v>104</v>
      </c>
      <c r="AA1543" s="53" t="n">
        <f aca="false">Q1543+V1543</f>
        <v>0</v>
      </c>
      <c r="AB1543" s="53" t="n">
        <f aca="false">R1543+W1543</f>
        <v>0</v>
      </c>
      <c r="AC1543" s="54" t="n">
        <f aca="false">ROUND(X1543+Y1543+Z1543+AA1543+AB1543,1)</f>
        <v>579.8</v>
      </c>
      <c r="AD1543" s="55" t="n">
        <f aca="false">(ROUND(AC1543-AC1540,1)/AC1540)</f>
        <v>0</v>
      </c>
      <c r="AE1543" s="46"/>
      <c r="AF1543" s="47"/>
      <c r="AH1543" s="3"/>
    </row>
    <row r="1544" customFormat="false" ht="15" hidden="false" customHeight="false" outlineLevel="0" collapsed="false">
      <c r="A1544" s="48" t="s">
        <v>32</v>
      </c>
      <c r="B1544" s="63" t="n">
        <v>20</v>
      </c>
      <c r="C1544" s="50" t="s">
        <v>8</v>
      </c>
      <c r="D1544" s="51" t="n">
        <v>150</v>
      </c>
      <c r="E1544" s="51" t="n">
        <v>0</v>
      </c>
      <c r="F1544" s="51" t="n">
        <v>80</v>
      </c>
      <c r="G1544" s="51" t="n">
        <v>0</v>
      </c>
      <c r="H1544" s="51" t="n">
        <v>0</v>
      </c>
      <c r="I1544" s="52" t="n">
        <v>62</v>
      </c>
      <c r="J1544" s="52" t="n">
        <v>10</v>
      </c>
      <c r="K1544" s="52" t="n">
        <v>0</v>
      </c>
      <c r="L1544" s="52" t="n">
        <v>0</v>
      </c>
      <c r="M1544" s="52" t="n">
        <v>0</v>
      </c>
      <c r="N1544" s="53" t="n">
        <f aca="false">D1544*$D$7</f>
        <v>195</v>
      </c>
      <c r="O1544" s="53" t="n">
        <f aca="false">E1544*$E$7</f>
        <v>0</v>
      </c>
      <c r="P1544" s="53" t="n">
        <f aca="false">F1544*$F$7</f>
        <v>104</v>
      </c>
      <c r="Q1544" s="53" t="n">
        <f aca="false">G1544*$G$7</f>
        <v>0</v>
      </c>
      <c r="R1544" s="53" t="n">
        <f aca="false">H1544*$H$7</f>
        <v>0</v>
      </c>
      <c r="S1544" s="53" t="n">
        <f aca="false">(N1544/100)*(I1544*$I$7)+(N1544/100)*(J1544*$J$7)</f>
        <v>280.8</v>
      </c>
      <c r="T1544" s="53" t="n">
        <f aca="false">(O1544/100)*(K1544*$K$7)</f>
        <v>0</v>
      </c>
      <c r="U1544" s="53" t="n">
        <f aca="false">(P1544/100)*(K1544*$K$7)+(P1544/100)*(L1544*$L$7)</f>
        <v>0</v>
      </c>
      <c r="V1544" s="53" t="n">
        <f aca="false">(Q1544/100)*(L1544*$L$7)</f>
        <v>0</v>
      </c>
      <c r="W1544" s="53" t="n">
        <f aca="false">(R1544/100)*(K1544*$K$7)+(R1544/100)*(L1544*$L$7)</f>
        <v>0</v>
      </c>
      <c r="X1544" s="53" t="n">
        <f aca="false">N1544+S1544</f>
        <v>475.8</v>
      </c>
      <c r="Y1544" s="53" t="n">
        <f aca="false">O1544+T1544</f>
        <v>0</v>
      </c>
      <c r="Z1544" s="53" t="n">
        <f aca="false">P1544+U1544</f>
        <v>104</v>
      </c>
      <c r="AA1544" s="53" t="n">
        <f aca="false">Q1544+V1544</f>
        <v>0</v>
      </c>
      <c r="AB1544" s="53" t="n">
        <f aca="false">R1544+W1544</f>
        <v>0</v>
      </c>
      <c r="AC1544" s="54" t="n">
        <f aca="false">ROUND(X1544+Y1544+Z1544+AA1544+AB1544,1)</f>
        <v>579.8</v>
      </c>
      <c r="AD1544" s="55" t="n">
        <f aca="false">(ROUND(AC1544-AC1540,1)/AC1540)</f>
        <v>0</v>
      </c>
      <c r="AE1544" s="46"/>
      <c r="AF1544" s="47"/>
      <c r="AH1544" s="3"/>
    </row>
    <row r="1545" customFormat="false" ht="15" hidden="false" customHeight="false" outlineLevel="0" collapsed="false">
      <c r="A1545" s="48" t="s">
        <v>33</v>
      </c>
      <c r="B1545" s="63"/>
      <c r="C1545" s="50" t="s">
        <v>9</v>
      </c>
      <c r="D1545" s="51" t="n">
        <v>150</v>
      </c>
      <c r="E1545" s="51" t="n">
        <v>0</v>
      </c>
      <c r="F1545" s="51" t="n">
        <v>80</v>
      </c>
      <c r="G1545" s="51" t="n">
        <v>0</v>
      </c>
      <c r="H1545" s="51" t="n">
        <v>0</v>
      </c>
      <c r="I1545" s="52" t="n">
        <v>62</v>
      </c>
      <c r="J1545" s="52" t="n">
        <v>10</v>
      </c>
      <c r="K1545" s="52" t="n">
        <v>0</v>
      </c>
      <c r="L1545" s="52" t="n">
        <v>0</v>
      </c>
      <c r="M1545" s="52" t="n">
        <v>0</v>
      </c>
      <c r="N1545" s="53" t="n">
        <f aca="false">D1545*$D$8</f>
        <v>195</v>
      </c>
      <c r="O1545" s="53" t="n">
        <f aca="false">E1545*$E$8</f>
        <v>0</v>
      </c>
      <c r="P1545" s="53" t="n">
        <f aca="false">F1545*$F$8</f>
        <v>104</v>
      </c>
      <c r="Q1545" s="53" t="n">
        <f aca="false">G1545*$G$8</f>
        <v>0</v>
      </c>
      <c r="R1545" s="53" t="n">
        <f aca="false">H1545*$H$8</f>
        <v>0</v>
      </c>
      <c r="S1545" s="53" t="n">
        <f aca="false">(N1545/100)*(I1545*$I$8)+(N1545/100)*(J1545*$J$8)</f>
        <v>280.8</v>
      </c>
      <c r="T1545" s="53" t="n">
        <f aca="false">(O1545/100)*(K1545*$K$8)</f>
        <v>0</v>
      </c>
      <c r="U1545" s="53" t="n">
        <f aca="false">(P1545/100)*(K1545*$K$8)+(P1545/100)*(L1545*$L$8)</f>
        <v>0</v>
      </c>
      <c r="V1545" s="53" t="n">
        <f aca="false">(Q1545/100)*(L1545*$L$8)</f>
        <v>0</v>
      </c>
      <c r="W1545" s="53" t="n">
        <f aca="false">(R1545/100)*(K1545*$K$8)+(R1545/100)*(L1545*$L$8)</f>
        <v>0</v>
      </c>
      <c r="X1545" s="53" t="n">
        <f aca="false">N1545+S1545</f>
        <v>475.8</v>
      </c>
      <c r="Y1545" s="53" t="n">
        <f aca="false">O1545+T1545</f>
        <v>0</v>
      </c>
      <c r="Z1545" s="53" t="n">
        <f aca="false">P1545+U1545</f>
        <v>104</v>
      </c>
      <c r="AA1545" s="53" t="n">
        <f aca="false">Q1545+V1545</f>
        <v>0</v>
      </c>
      <c r="AB1545" s="53" t="n">
        <f aca="false">R1545+W1545</f>
        <v>0</v>
      </c>
      <c r="AC1545" s="54" t="n">
        <f aca="false">ROUND(X1545+Y1545+Z1545+AA1545+AB1545,1)</f>
        <v>579.8</v>
      </c>
      <c r="AD1545" s="55" t="n">
        <f aca="false">(ROUND(AC1545-AC1540,1)/AC1540)</f>
        <v>0</v>
      </c>
      <c r="AE1545" s="46"/>
      <c r="AF1545" s="47"/>
      <c r="AH1545" s="3"/>
    </row>
    <row r="1546" customFormat="false" ht="15" hidden="false" customHeight="false" outlineLevel="0" collapsed="false">
      <c r="A1546" s="48" t="s">
        <v>34</v>
      </c>
      <c r="B1546" s="63"/>
      <c r="C1546" s="50" t="s">
        <v>10</v>
      </c>
      <c r="D1546" s="51" t="n">
        <v>75</v>
      </c>
      <c r="E1546" s="51" t="n">
        <v>150</v>
      </c>
      <c r="F1546" s="51" t="n">
        <v>0</v>
      </c>
      <c r="G1546" s="51" t="n">
        <v>0</v>
      </c>
      <c r="H1546" s="51" t="n">
        <v>0</v>
      </c>
      <c r="I1546" s="52" t="n">
        <v>62</v>
      </c>
      <c r="J1546" s="52" t="n">
        <v>10</v>
      </c>
      <c r="K1546" s="52" t="n">
        <v>110</v>
      </c>
      <c r="L1546" s="52" t="n">
        <v>0</v>
      </c>
      <c r="M1546" s="52" t="n">
        <v>0</v>
      </c>
      <c r="N1546" s="53" t="n">
        <f aca="false">D1546*$D$9</f>
        <v>93.75</v>
      </c>
      <c r="O1546" s="53" t="n">
        <f aca="false">E1546*$E$9</f>
        <v>187.5</v>
      </c>
      <c r="P1546" s="53" t="n">
        <f aca="false">F1546*$F$9</f>
        <v>0</v>
      </c>
      <c r="Q1546" s="53" t="n">
        <f aca="false">G1546*$G$9</f>
        <v>0</v>
      </c>
      <c r="R1546" s="53" t="n">
        <f aca="false">H1546*$H$9</f>
        <v>0</v>
      </c>
      <c r="S1546" s="53" t="n">
        <f aca="false">(N1546/100)*(I1546*$I$9)+(N1546/100)*(J1546*$J$9)</f>
        <v>67.5</v>
      </c>
      <c r="T1546" s="53" t="n">
        <f aca="false">(O1546/100)*(K1546*$K$9)</f>
        <v>288.75</v>
      </c>
      <c r="U1546" s="53" t="n">
        <f aca="false">(P1546/100)*(K1546*$K$9)+(P1546/100)*(L1546*$L$9)</f>
        <v>0</v>
      </c>
      <c r="V1546" s="53" t="n">
        <f aca="false">(Q1546/100)*(L1546*$L$9)</f>
        <v>0</v>
      </c>
      <c r="W1546" s="53" t="n">
        <f aca="false">(R1546/100)*(K1546*$K$9)+(R1546/100)*(L1546*$L$9)</f>
        <v>0</v>
      </c>
      <c r="X1546" s="53" t="n">
        <f aca="false">N1546+S1546</f>
        <v>161.25</v>
      </c>
      <c r="Y1546" s="53" t="n">
        <f aca="false">O1546+T1546</f>
        <v>476.25</v>
      </c>
      <c r="Z1546" s="53" t="n">
        <f aca="false">P1546+U1546</f>
        <v>0</v>
      </c>
      <c r="AA1546" s="53" t="n">
        <f aca="false">Q1546+V1546</f>
        <v>0</v>
      </c>
      <c r="AB1546" s="53" t="n">
        <f aca="false">R1546+W1546</f>
        <v>0</v>
      </c>
      <c r="AC1546" s="54" t="n">
        <f aca="false">ROUND(X1546+Y1546+Z1546+AA1546+AB1546,1)</f>
        <v>637.5</v>
      </c>
      <c r="AD1546" s="55" t="n">
        <f aca="false">(ROUND(AC1546-AC1540,1)/AC1540)</f>
        <v>0.0995170748533977</v>
      </c>
      <c r="AE1546" s="46"/>
      <c r="AF1546" s="47"/>
      <c r="AH1546" s="3"/>
    </row>
    <row r="1547" customFormat="false" ht="15" hidden="false" customHeight="false" outlineLevel="0" collapsed="false">
      <c r="A1547" s="48" t="s">
        <v>35</v>
      </c>
      <c r="B1547" s="63"/>
      <c r="C1547" s="50" t="s">
        <v>11</v>
      </c>
      <c r="D1547" s="51" t="n">
        <v>75</v>
      </c>
      <c r="E1547" s="51" t="n">
        <v>0</v>
      </c>
      <c r="F1547" s="51" t="n">
        <v>150</v>
      </c>
      <c r="G1547" s="51" t="n">
        <v>0</v>
      </c>
      <c r="H1547" s="51" t="n">
        <v>0</v>
      </c>
      <c r="I1547" s="52" t="n">
        <v>62</v>
      </c>
      <c r="J1547" s="52" t="n">
        <v>10</v>
      </c>
      <c r="K1547" s="52" t="n">
        <v>65</v>
      </c>
      <c r="L1547" s="52" t="n">
        <v>65</v>
      </c>
      <c r="M1547" s="52" t="n">
        <v>0</v>
      </c>
      <c r="N1547" s="53" t="n">
        <f aca="false">D1547*$D$10</f>
        <v>93.75</v>
      </c>
      <c r="O1547" s="53" t="n">
        <f aca="false">E1547*$E$10</f>
        <v>0</v>
      </c>
      <c r="P1547" s="53" t="n">
        <f aca="false">F1547*$F$10</f>
        <v>187.5</v>
      </c>
      <c r="Q1547" s="53" t="n">
        <f aca="false">G1547*$G$10</f>
        <v>0</v>
      </c>
      <c r="R1547" s="53" t="n">
        <f aca="false">H1547*$H$10</f>
        <v>0</v>
      </c>
      <c r="S1547" s="53" t="n">
        <f aca="false">(N1547/100)*(I1547*$I$10)+(N1547/100)*(J1547*$J$10)</f>
        <v>67.5</v>
      </c>
      <c r="T1547" s="53" t="n">
        <f aca="false">(O1547/100)*(K1547*$J$10)</f>
        <v>0</v>
      </c>
      <c r="U1547" s="53" t="n">
        <f aca="false">(P1547/100)*(K1547*$K$10)+(P1547/100)*(L1547*$L$10)</f>
        <v>341.25</v>
      </c>
      <c r="V1547" s="53" t="n">
        <f aca="false">(Q1547/100)*(L1547*$L$10)</f>
        <v>0</v>
      </c>
      <c r="W1547" s="53" t="n">
        <f aca="false">(R1547/100)*(K1547*$K$10)+(R1547/100)*(L1547*$L$10)</f>
        <v>0</v>
      </c>
      <c r="X1547" s="53" t="n">
        <f aca="false">N1547+S1547</f>
        <v>161.25</v>
      </c>
      <c r="Y1547" s="53" t="n">
        <f aca="false">O1547+T1547</f>
        <v>0</v>
      </c>
      <c r="Z1547" s="53" t="n">
        <f aca="false">P1547+U1547</f>
        <v>528.75</v>
      </c>
      <c r="AA1547" s="53" t="n">
        <f aca="false">Q1547+V1547</f>
        <v>0</v>
      </c>
      <c r="AB1547" s="53" t="n">
        <f aca="false">R1547+W1547</f>
        <v>0</v>
      </c>
      <c r="AC1547" s="54" t="n">
        <f aca="false">ROUND(X1547+Y1547+Z1547+AA1547+AB1547,1)</f>
        <v>690</v>
      </c>
      <c r="AD1547" s="55" t="n">
        <f aca="false">(ROUND(AC1547-AC1540,1)/AC1540)</f>
        <v>0.190065539841325</v>
      </c>
      <c r="AE1547" s="46"/>
      <c r="AF1547" s="47"/>
      <c r="AH1547" s="3"/>
    </row>
    <row r="1548" customFormat="false" ht="15" hidden="false" customHeight="false" outlineLevel="0" collapsed="false">
      <c r="A1548" s="48" t="s">
        <v>36</v>
      </c>
      <c r="B1548" s="63"/>
      <c r="C1548" s="50" t="s">
        <v>12</v>
      </c>
      <c r="D1548" s="51" t="n">
        <v>75</v>
      </c>
      <c r="E1548" s="51" t="n">
        <v>0</v>
      </c>
      <c r="F1548" s="51" t="n">
        <v>0</v>
      </c>
      <c r="G1548" s="51" t="n">
        <v>150</v>
      </c>
      <c r="H1548" s="51" t="n">
        <v>0</v>
      </c>
      <c r="I1548" s="52" t="n">
        <v>62</v>
      </c>
      <c r="J1548" s="52" t="n">
        <v>10</v>
      </c>
      <c r="K1548" s="52" t="n">
        <v>0</v>
      </c>
      <c r="L1548" s="52" t="n">
        <v>110</v>
      </c>
      <c r="M1548" s="52" t="n">
        <v>0</v>
      </c>
      <c r="N1548" s="53" t="n">
        <f aca="false">D1548*$D$11</f>
        <v>93.75</v>
      </c>
      <c r="O1548" s="53" t="n">
        <f aca="false">E1548*$E$11</f>
        <v>0</v>
      </c>
      <c r="P1548" s="53" t="n">
        <f aca="false">F1548*$F$11</f>
        <v>0</v>
      </c>
      <c r="Q1548" s="53" t="n">
        <f aca="false">G1548*$G$11</f>
        <v>187.5</v>
      </c>
      <c r="R1548" s="53" t="n">
        <f aca="false">H1548*$H$11</f>
        <v>0</v>
      </c>
      <c r="S1548" s="53" t="n">
        <f aca="false">(N1548/100)*(I1548*$I$11)+(N1548/100)*(J1548*$J$11)</f>
        <v>67.5</v>
      </c>
      <c r="T1548" s="53" t="n">
        <f aca="false">(O1548/100)*(K1548*$K$11)</f>
        <v>0</v>
      </c>
      <c r="U1548" s="53" t="n">
        <f aca="false">(P1548/100)*(K1548*$K$11)+(P1548/100)*(L1548*$L$11)</f>
        <v>0</v>
      </c>
      <c r="V1548" s="53" t="n">
        <f aca="false">(Q1548/100)*(L1548*$L$11)</f>
        <v>288.75</v>
      </c>
      <c r="W1548" s="53" t="n">
        <f aca="false">(R1548/100)*(K1548*$K$11)+(R1548/100)*(L1548*$L$11)</f>
        <v>0</v>
      </c>
      <c r="X1548" s="53" t="n">
        <f aca="false">N1548+S1548</f>
        <v>161.25</v>
      </c>
      <c r="Y1548" s="53" t="n">
        <f aca="false">O1548+T1548</f>
        <v>0</v>
      </c>
      <c r="Z1548" s="53" t="n">
        <f aca="false">P1548+U1548</f>
        <v>0</v>
      </c>
      <c r="AA1548" s="53" t="n">
        <f aca="false">Q1548+V1548</f>
        <v>476.25</v>
      </c>
      <c r="AB1548" s="53" t="n">
        <f aca="false">R1548+W1548</f>
        <v>0</v>
      </c>
      <c r="AC1548" s="54" t="n">
        <f aca="false">ROUND(X1548+Y1548+Z1548+AA1548+AB1548,1)</f>
        <v>637.5</v>
      </c>
      <c r="AD1548" s="55" t="n">
        <f aca="false">(ROUND(AC1548-AC1540,1)/AC1540)</f>
        <v>0.0995170748533977</v>
      </c>
      <c r="AE1548" s="46"/>
      <c r="AF1548" s="47"/>
      <c r="AH1548" s="3"/>
    </row>
    <row r="1549" customFormat="false" ht="15" hidden="false" customHeight="false" outlineLevel="0" collapsed="false">
      <c r="A1549" s="48" t="s">
        <v>37</v>
      </c>
      <c r="B1549" s="63"/>
      <c r="C1549" s="50" t="s">
        <v>13</v>
      </c>
      <c r="D1549" s="51" t="n">
        <v>75</v>
      </c>
      <c r="E1549" s="51" t="n">
        <v>0</v>
      </c>
      <c r="F1549" s="51" t="n">
        <v>0</v>
      </c>
      <c r="G1549" s="51" t="n">
        <v>0</v>
      </c>
      <c r="H1549" s="51" t="n">
        <v>150</v>
      </c>
      <c r="I1549" s="52" t="n">
        <v>62</v>
      </c>
      <c r="J1549" s="52" t="n">
        <v>10</v>
      </c>
      <c r="K1549" s="52" t="n">
        <v>55</v>
      </c>
      <c r="L1549" s="52" t="n">
        <v>55</v>
      </c>
      <c r="M1549" s="52" t="n">
        <v>0</v>
      </c>
      <c r="N1549" s="53" t="n">
        <f aca="false">D1549*$D$12</f>
        <v>93.75</v>
      </c>
      <c r="O1549" s="53" t="n">
        <f aca="false">E1549*$E$12</f>
        <v>0</v>
      </c>
      <c r="P1549" s="53" t="n">
        <f aca="false">F1549*$F$12</f>
        <v>0</v>
      </c>
      <c r="Q1549" s="53" t="n">
        <f aca="false">G1549*$G$12</f>
        <v>0</v>
      </c>
      <c r="R1549" s="53" t="n">
        <f aca="false">H1549*$H$12</f>
        <v>187.5</v>
      </c>
      <c r="S1549" s="53" t="n">
        <f aca="false">(N1549/100)*(I1549*$I$12)+(N1549/100)*(J1549*$J$12)</f>
        <v>67.5</v>
      </c>
      <c r="T1549" s="53" t="n">
        <f aca="false">(O1549/100)*(K1549*$K$12)</f>
        <v>0</v>
      </c>
      <c r="U1549" s="53" t="n">
        <f aca="false">(P1549/100)*(K1549*$K$12)+(P1549/100)*(L1549*$L$12)</f>
        <v>0</v>
      </c>
      <c r="V1549" s="53" t="n">
        <f aca="false">(Q1549/100)*(L1549*$L$12)</f>
        <v>0</v>
      </c>
      <c r="W1549" s="53" t="n">
        <f aca="false">(R1549/100)*(K1549*$K$12)+(R1549/100)*(L1549*$L$12)</f>
        <v>288.75</v>
      </c>
      <c r="X1549" s="53" t="n">
        <f aca="false">N1549+S1549</f>
        <v>161.25</v>
      </c>
      <c r="Y1549" s="53" t="n">
        <f aca="false">O1549+T1549</f>
        <v>0</v>
      </c>
      <c r="Z1549" s="53" t="n">
        <f aca="false">P1549+U1549</f>
        <v>0</v>
      </c>
      <c r="AA1549" s="53" t="n">
        <f aca="false">Q1549+V1549</f>
        <v>0</v>
      </c>
      <c r="AB1549" s="53" t="n">
        <f aca="false">R1549+W1549</f>
        <v>476.25</v>
      </c>
      <c r="AC1549" s="54" t="n">
        <f aca="false">ROUND(X1549+Y1549+Z1549+AA1549+AB1549,1)</f>
        <v>637.5</v>
      </c>
      <c r="AD1549" s="55" t="n">
        <f aca="false">(ROUND(AC1549-AC1540,1)/AC1540)</f>
        <v>0.0995170748533977</v>
      </c>
      <c r="AE1549" s="46"/>
      <c r="AF1549" s="47"/>
      <c r="AH1549" s="3"/>
    </row>
    <row r="1550" customFormat="false" ht="15" hidden="false" customHeight="false" outlineLevel="0" collapsed="false">
      <c r="A1550" s="48" t="s">
        <v>38</v>
      </c>
      <c r="B1550" s="63"/>
      <c r="C1550" s="50" t="s">
        <v>14</v>
      </c>
      <c r="D1550" s="51" t="n">
        <v>150</v>
      </c>
      <c r="E1550" s="51" t="n">
        <v>0</v>
      </c>
      <c r="F1550" s="51" t="n">
        <v>80</v>
      </c>
      <c r="G1550" s="51" t="n">
        <v>0</v>
      </c>
      <c r="H1550" s="51" t="n">
        <v>0</v>
      </c>
      <c r="I1550" s="52" t="n">
        <v>62</v>
      </c>
      <c r="J1550" s="52" t="n">
        <v>10</v>
      </c>
      <c r="K1550" s="52" t="n">
        <v>0</v>
      </c>
      <c r="L1550" s="52" t="n">
        <v>0</v>
      </c>
      <c r="M1550" s="52" t="n">
        <v>40</v>
      </c>
      <c r="N1550" s="53" t="n">
        <f aca="false">D1550*$D$13</f>
        <v>187.5</v>
      </c>
      <c r="O1550" s="53" t="n">
        <f aca="false">E1550*$E$13</f>
        <v>0</v>
      </c>
      <c r="P1550" s="53" t="n">
        <f aca="false">F1550*$F$13</f>
        <v>100</v>
      </c>
      <c r="Q1550" s="53" t="n">
        <f aca="false">G1550*$G$13</f>
        <v>0</v>
      </c>
      <c r="R1550" s="53" t="n">
        <f aca="false">H1550*$H$13</f>
        <v>0</v>
      </c>
      <c r="S1550" s="53" t="n">
        <f aca="false">(N1550/100)*(I1550*$I$13)+(N1550/100)*(J1550*$J$13)+(N1550/100)*(M1550*$M$13)</f>
        <v>285</v>
      </c>
      <c r="T1550" s="53" t="n">
        <f aca="false">(O1550/100)*(K1550*$K$13)+(O1550/100)*(M1550*$M$13)</f>
        <v>0</v>
      </c>
      <c r="U1550" s="53" t="n">
        <f aca="false">(P1550/100)*(K1550*$K$13)+(P1550/100)*(L1550*$L$13)+(P1550/100)*(M1550*$M$13)</f>
        <v>80</v>
      </c>
      <c r="V1550" s="53" t="n">
        <f aca="false">(Q1550/100)*(L1550*$L$13)+(Q1550/100)*(M1550*$M$13)</f>
        <v>0</v>
      </c>
      <c r="W1550" s="53" t="n">
        <f aca="false">(R1550/100)*(K1550*$K$13)+(R1550/100)*(L1550*$L$13)+(R1550/100)*(M1550*$M$13)</f>
        <v>0</v>
      </c>
      <c r="X1550" s="53" t="n">
        <f aca="false">N1550+S1550</f>
        <v>472.5</v>
      </c>
      <c r="Y1550" s="53" t="n">
        <f aca="false">O1550+T1550</f>
        <v>0</v>
      </c>
      <c r="Z1550" s="53" t="n">
        <f aca="false">P1550+U1550</f>
        <v>180</v>
      </c>
      <c r="AA1550" s="53" t="n">
        <f aca="false">Q1550+V1550</f>
        <v>0</v>
      </c>
      <c r="AB1550" s="53" t="n">
        <f aca="false">R1550+W1550</f>
        <v>0</v>
      </c>
      <c r="AC1550" s="54" t="n">
        <f aca="false">ROUND(X1550+Y1550+Z1550+AA1550+AB1550,1)</f>
        <v>652.5</v>
      </c>
      <c r="AD1550" s="55" t="n">
        <f aca="false">(ROUND(AC1550-AC1540,1)/AC1540)</f>
        <v>0.125388064849948</v>
      </c>
      <c r="AE1550" s="46"/>
      <c r="AF1550" s="47"/>
      <c r="AH1550" s="3"/>
    </row>
    <row r="1551" customFormat="false" ht="15" hidden="false" customHeight="false" outlineLevel="0" collapsed="false">
      <c r="A1551" s="48" t="s">
        <v>39</v>
      </c>
      <c r="B1551" s="63"/>
      <c r="C1551" s="50" t="s">
        <v>15</v>
      </c>
      <c r="D1551" s="51" t="n">
        <v>150</v>
      </c>
      <c r="E1551" s="51" t="n">
        <v>0</v>
      </c>
      <c r="F1551" s="51" t="n">
        <v>0</v>
      </c>
      <c r="G1551" s="51" t="n">
        <v>0</v>
      </c>
      <c r="H1551" s="51" t="n">
        <v>0</v>
      </c>
      <c r="I1551" s="52" t="n">
        <v>62</v>
      </c>
      <c r="J1551" s="52" t="n">
        <v>10</v>
      </c>
      <c r="K1551" s="52" t="n">
        <v>90</v>
      </c>
      <c r="L1551" s="52" t="n">
        <v>0</v>
      </c>
      <c r="M1551" s="52" t="n">
        <v>0</v>
      </c>
      <c r="N1551" s="53" t="n">
        <f aca="false">D1551*$D$14</f>
        <v>187.5</v>
      </c>
      <c r="O1551" s="53" t="n">
        <f aca="false">E1551*$E$14</f>
        <v>0</v>
      </c>
      <c r="P1551" s="53" t="n">
        <f aca="false">F1551*$F$14</f>
        <v>0</v>
      </c>
      <c r="Q1551" s="53" t="n">
        <f aca="false">G1551*$G$14</f>
        <v>0</v>
      </c>
      <c r="R1551" s="53" t="n">
        <f aca="false">H1551*$H$14</f>
        <v>0</v>
      </c>
      <c r="S1551" s="53" t="n">
        <f aca="false">(N1551/100)*(I1551*$I$14)+(N1551/100)*(J1551*$J$14)+(N1551/100)*(K1551*$K$14)</f>
        <v>472.5</v>
      </c>
      <c r="T1551" s="53" t="n">
        <f aca="false">(O1551/100)*(K1551*$K$14)</f>
        <v>0</v>
      </c>
      <c r="U1551" s="53" t="n">
        <f aca="false">(P1551/100)*(K1551*$K$14)+(P1551/100)*(L1551*$L$14)</f>
        <v>0</v>
      </c>
      <c r="V1551" s="53" t="n">
        <f aca="false">(Q1551/100)*(L1551*$L$14)</f>
        <v>0</v>
      </c>
      <c r="W1551" s="53" t="n">
        <f aca="false">(R1551/100)*(K1551*$L$14)+(R1551/100)*(L1551*$M$14)</f>
        <v>0</v>
      </c>
      <c r="X1551" s="53" t="n">
        <f aca="false">N1551+S1551</f>
        <v>660</v>
      </c>
      <c r="Y1551" s="53" t="n">
        <f aca="false">O1551+T1551</f>
        <v>0</v>
      </c>
      <c r="Z1551" s="53" t="n">
        <f aca="false">P1551+U1551</f>
        <v>0</v>
      </c>
      <c r="AA1551" s="53" t="n">
        <f aca="false">Q1551+V1551</f>
        <v>0</v>
      </c>
      <c r="AB1551" s="53" t="n">
        <f aca="false">R1551+W1551</f>
        <v>0</v>
      </c>
      <c r="AC1551" s="54" t="n">
        <f aca="false">ROUND(X1551+Y1551+Z1551+AA1551+AB1551,1)</f>
        <v>660</v>
      </c>
      <c r="AD1551" s="55" t="n">
        <f aca="false">(ROUND(AC1551-AC1540,1)/AC1540)</f>
        <v>0.138323559848224</v>
      </c>
      <c r="AE1551" s="46"/>
      <c r="AF1551" s="47"/>
      <c r="AH1551" s="3"/>
    </row>
    <row r="1552" customFormat="false" ht="15" hidden="false" customHeight="false" outlineLevel="0" collapsed="false">
      <c r="A1552" s="48"/>
      <c r="B1552" s="63"/>
      <c r="C1552" s="50" t="s">
        <v>16</v>
      </c>
      <c r="D1552" s="51" t="n">
        <v>150</v>
      </c>
      <c r="E1552" s="51" t="n">
        <v>0</v>
      </c>
      <c r="F1552" s="51" t="n">
        <v>0</v>
      </c>
      <c r="G1552" s="51" t="n">
        <v>0</v>
      </c>
      <c r="H1552" s="51" t="n">
        <v>0</v>
      </c>
      <c r="I1552" s="52" t="n">
        <v>62</v>
      </c>
      <c r="J1552" s="52" t="n">
        <v>10</v>
      </c>
      <c r="K1552" s="52" t="n">
        <v>0</v>
      </c>
      <c r="L1552" s="52" t="n">
        <v>90</v>
      </c>
      <c r="M1552" s="52" t="n">
        <v>0</v>
      </c>
      <c r="N1552" s="53" t="n">
        <f aca="false">D1552*$D$15</f>
        <v>187.5</v>
      </c>
      <c r="O1552" s="53" t="n">
        <f aca="false">E1552*$E$15</f>
        <v>0</v>
      </c>
      <c r="P1552" s="53" t="n">
        <f aca="false">F1552*$F$15</f>
        <v>0</v>
      </c>
      <c r="Q1552" s="53" t="n">
        <f aca="false">G1552*$G$15</f>
        <v>0</v>
      </c>
      <c r="R1552" s="53" t="n">
        <f aca="false">H1552*$H$15</f>
        <v>0</v>
      </c>
      <c r="S1552" s="53" t="n">
        <f aca="false">(N1552/100)*(I1552*$I$15)+(N1552/100)*(J1552*$J$15)+(N1552/100)*(L1552*$L$15)</f>
        <v>472.5</v>
      </c>
      <c r="T1552" s="53" t="n">
        <f aca="false">(O1552/100)*(K1552*$K$15)</f>
        <v>0</v>
      </c>
      <c r="U1552" s="53" t="n">
        <f aca="false">(P1552/100)*(K1552*$K$15)+(P1552/100)*(L1552*$L$15)</f>
        <v>0</v>
      </c>
      <c r="V1552" s="53" t="n">
        <f aca="false">(Q1552/100)*(L1552*$L$15)</f>
        <v>0</v>
      </c>
      <c r="W1552" s="53" t="n">
        <f aca="false">(R1552/100)*(K1552*$K$15)+(R1552/100)*(L1552*$L$15)</f>
        <v>0</v>
      </c>
      <c r="X1552" s="53" t="n">
        <f aca="false">N1552+S1552</f>
        <v>660</v>
      </c>
      <c r="Y1552" s="53" t="n">
        <f aca="false">O1552+T1552</f>
        <v>0</v>
      </c>
      <c r="Z1552" s="53" t="n">
        <f aca="false">P1552+U1552</f>
        <v>0</v>
      </c>
      <c r="AA1552" s="53" t="n">
        <f aca="false">Q1552+V1552</f>
        <v>0</v>
      </c>
      <c r="AB1552" s="53" t="n">
        <f aca="false">R1552+W1552</f>
        <v>0</v>
      </c>
      <c r="AC1552" s="54" t="n">
        <f aca="false">ROUND(X1552+Y1552+Z1552+AA1552+AB1552,1)</f>
        <v>660</v>
      </c>
      <c r="AD1552" s="55" t="n">
        <f aca="false">(ROUND(AC1552-AC1540,1)/AC1540)</f>
        <v>0.138323559848224</v>
      </c>
      <c r="AE1552" s="46"/>
      <c r="AF1552" s="47"/>
      <c r="AH1552" s="3"/>
    </row>
    <row r="1553" customFormat="false" ht="15" hidden="false" customHeight="false" outlineLevel="0" collapsed="false">
      <c r="A1553" s="48"/>
      <c r="B1553" s="63"/>
      <c r="C1553" s="50" t="s">
        <v>17</v>
      </c>
      <c r="D1553" s="51" t="n">
        <v>150</v>
      </c>
      <c r="E1553" s="51" t="n">
        <v>0</v>
      </c>
      <c r="F1553" s="51" t="n">
        <v>80</v>
      </c>
      <c r="G1553" s="51" t="n">
        <v>0</v>
      </c>
      <c r="H1553" s="51" t="n">
        <v>0</v>
      </c>
      <c r="I1553" s="52" t="n">
        <v>62</v>
      </c>
      <c r="J1553" s="52" t="n">
        <v>50</v>
      </c>
      <c r="K1553" s="52" t="n">
        <v>0</v>
      </c>
      <c r="L1553" s="52" t="n">
        <v>0</v>
      </c>
      <c r="M1553" s="52" t="n">
        <v>0</v>
      </c>
      <c r="N1553" s="53" t="n">
        <f aca="false">D1553*$D$16</f>
        <v>187.5</v>
      </c>
      <c r="O1553" s="53" t="n">
        <f aca="false">E1553*$E$16</f>
        <v>0</v>
      </c>
      <c r="P1553" s="53" t="n">
        <f aca="false">F1553*$F$16</f>
        <v>100</v>
      </c>
      <c r="Q1553" s="53" t="n">
        <f aca="false">G1553*$G$16</f>
        <v>0</v>
      </c>
      <c r="R1553" s="53" t="n">
        <f aca="false">H1553*$H$16</f>
        <v>0</v>
      </c>
      <c r="S1553" s="53" t="n">
        <f aca="false">(N1553/100)*(I1553*$I$16)+(N1553/100)*(J1553*$J$16)</f>
        <v>350.625</v>
      </c>
      <c r="T1553" s="53" t="n">
        <f aca="false">(O1553/100)*(K1553*$K$16)</f>
        <v>0</v>
      </c>
      <c r="U1553" s="53" t="n">
        <f aca="false">(P1553/100)*(K1553*$K$16)+(P1553/100)*(L1553*$L$16)</f>
        <v>0</v>
      </c>
      <c r="V1553" s="53" t="n">
        <f aca="false">(Q1553/100)*(L1553*$L$16)</f>
        <v>0</v>
      </c>
      <c r="W1553" s="53" t="n">
        <f aca="false">(R1553/100)*(K1553*$K$16)+(R1553/100)*(L1553*$L$16)</f>
        <v>0</v>
      </c>
      <c r="X1553" s="53" t="n">
        <f aca="false">N1553+S1553</f>
        <v>538.125</v>
      </c>
      <c r="Y1553" s="53" t="n">
        <f aca="false">O1553+T1553</f>
        <v>0</v>
      </c>
      <c r="Z1553" s="53" t="n">
        <f aca="false">P1553+U1553</f>
        <v>100</v>
      </c>
      <c r="AA1553" s="53" t="n">
        <f aca="false">Q1553+V1553</f>
        <v>0</v>
      </c>
      <c r="AB1553" s="53" t="n">
        <f aca="false">R1553+W1553</f>
        <v>0</v>
      </c>
      <c r="AC1553" s="54" t="n">
        <f aca="false">ROUND(X1553+Y1553+Z1553+AA1553+AB1553,1)</f>
        <v>638.1</v>
      </c>
      <c r="AD1553" s="55" t="n">
        <f aca="false">(ROUND(AC1553-AC1540,1)/AC1540)</f>
        <v>0.10055191445326</v>
      </c>
      <c r="AE1553" s="46"/>
      <c r="AF1553" s="47"/>
      <c r="AH1553" s="3"/>
    </row>
    <row r="1554" customFormat="false" ht="15" hidden="false" customHeight="false" outlineLevel="0" collapsed="false">
      <c r="A1554" s="48"/>
      <c r="B1554" s="63"/>
      <c r="C1554" s="50" t="s">
        <v>18</v>
      </c>
      <c r="D1554" s="51" t="n">
        <v>150</v>
      </c>
      <c r="E1554" s="51" t="n">
        <v>0</v>
      </c>
      <c r="F1554" s="51" t="n">
        <v>80</v>
      </c>
      <c r="G1554" s="51" t="n">
        <v>0</v>
      </c>
      <c r="H1554" s="51" t="n">
        <v>0</v>
      </c>
      <c r="I1554" s="52" t="n">
        <v>90</v>
      </c>
      <c r="J1554" s="52" t="n">
        <v>10</v>
      </c>
      <c r="K1554" s="52" t="n">
        <v>0</v>
      </c>
      <c r="L1554" s="52" t="n">
        <v>0</v>
      </c>
      <c r="M1554" s="52" t="n">
        <v>0</v>
      </c>
      <c r="N1554" s="53" t="n">
        <f aca="false">D1554*$D$17</f>
        <v>187.5</v>
      </c>
      <c r="O1554" s="53" t="n">
        <f aca="false">E1554*$E$17</f>
        <v>0</v>
      </c>
      <c r="P1554" s="53" t="n">
        <f aca="false">F1554*$F$17</f>
        <v>100</v>
      </c>
      <c r="Q1554" s="53" t="n">
        <f aca="false">G1554*$G$17</f>
        <v>0</v>
      </c>
      <c r="R1554" s="53" t="n">
        <f aca="false">H1554*$H$17</f>
        <v>0</v>
      </c>
      <c r="S1554" s="53" t="n">
        <f aca="false">(N1554/100)*(I1554*$I$17)+(N1554/100)*(J1554*$J$17)</f>
        <v>440.625</v>
      </c>
      <c r="T1554" s="53" t="n">
        <f aca="false">(O1554/100)*(K1554*$K$17)</f>
        <v>0</v>
      </c>
      <c r="U1554" s="53" t="n">
        <f aca="false">(P1554/100)*(K1554*$K$17)+(P1554/100)*(L1554*$L$17)</f>
        <v>0</v>
      </c>
      <c r="V1554" s="53" t="n">
        <f aca="false">(Q1554/100)*(L1554*$L$17)</f>
        <v>0</v>
      </c>
      <c r="W1554" s="53" t="n">
        <f aca="false">(R1554/100)*(K1554*$K$17)+(R1554/100)*(L1554*$L$17)</f>
        <v>0</v>
      </c>
      <c r="X1554" s="53" t="n">
        <f aca="false">N1554+S1554</f>
        <v>628.125</v>
      </c>
      <c r="Y1554" s="53" t="n">
        <f aca="false">O1554+T1554</f>
        <v>0</v>
      </c>
      <c r="Z1554" s="53" t="n">
        <f aca="false">P1554+U1554</f>
        <v>100</v>
      </c>
      <c r="AA1554" s="53" t="n">
        <f aca="false">Q1554+V1554</f>
        <v>0</v>
      </c>
      <c r="AB1554" s="53" t="n">
        <f aca="false">R1554+W1554</f>
        <v>0</v>
      </c>
      <c r="AC1554" s="54" t="n">
        <f aca="false">ROUND(X1554+Y1554+Z1554+AA1554+AB1554,1)</f>
        <v>728.1</v>
      </c>
      <c r="AD1554" s="55" t="n">
        <f aca="false">(ROUND(AC1554-AC1540,1)/AC1540)</f>
        <v>0.255777854432563</v>
      </c>
      <c r="AE1554" s="46" t="s">
        <v>28</v>
      </c>
      <c r="AF1554" s="47"/>
      <c r="AH1554" s="3"/>
    </row>
    <row r="1555" customFormat="false" ht="15" hidden="false" customHeight="false" outlineLevel="0" collapsed="false">
      <c r="A1555" s="56" t="s">
        <v>19</v>
      </c>
      <c r="B1555" s="60" t="s">
        <v>149</v>
      </c>
      <c r="C1555" s="40" t="s">
        <v>53</v>
      </c>
      <c r="D1555" s="41" t="n">
        <v>210</v>
      </c>
      <c r="E1555" s="41" t="n">
        <v>0</v>
      </c>
      <c r="F1555" s="41" t="n">
        <v>0</v>
      </c>
      <c r="G1555" s="41" t="n">
        <v>0</v>
      </c>
      <c r="H1555" s="41" t="n">
        <v>0</v>
      </c>
      <c r="I1555" s="42" t="n">
        <v>60</v>
      </c>
      <c r="J1555" s="42" t="n">
        <v>0</v>
      </c>
      <c r="K1555" s="42" t="n">
        <v>0</v>
      </c>
      <c r="L1555" s="42" t="n">
        <v>0</v>
      </c>
      <c r="M1555" s="42" t="n">
        <v>0</v>
      </c>
      <c r="N1555" s="43" t="n">
        <f aca="false">D1555*$D$3</f>
        <v>273</v>
      </c>
      <c r="O1555" s="43" t="n">
        <f aca="false">E1555*$E$3</f>
        <v>0</v>
      </c>
      <c r="P1555" s="43" t="n">
        <f aca="false">F1555*$F$3</f>
        <v>0</v>
      </c>
      <c r="Q1555" s="43" t="n">
        <f aca="false">G1555*$G$3</f>
        <v>0</v>
      </c>
      <c r="R1555" s="43" t="n">
        <f aca="false">H1555*$H$3</f>
        <v>0</v>
      </c>
      <c r="S1555" s="43" t="n">
        <f aca="false">(N1555/100)*(I1555*$I$3)+(N1555/100)*(J1555*$J$3)</f>
        <v>327.6</v>
      </c>
      <c r="T1555" s="43" t="n">
        <f aca="false">(O1555/100)*(K1555*$K$3)</f>
        <v>0</v>
      </c>
      <c r="U1555" s="43" t="n">
        <f aca="false">(P1555/100)*(K1555*$K$3)+(P1555/100)*(L1555*$L$3)</f>
        <v>0</v>
      </c>
      <c r="V1555" s="43" t="n">
        <f aca="false">(Q1555/100)*(L1555*$L$3)</f>
        <v>0</v>
      </c>
      <c r="W1555" s="43" t="n">
        <f aca="false">(R1555/100)*(K1555*$K$3)+(R1555/100)*(L1555*$L$3)</f>
        <v>0</v>
      </c>
      <c r="X1555" s="43" t="n">
        <f aca="false">N1555+S1555</f>
        <v>600.6</v>
      </c>
      <c r="Y1555" s="43" t="n">
        <f aca="false">O1555+T1555</f>
        <v>0</v>
      </c>
      <c r="Z1555" s="43" t="n">
        <f aca="false">P1555+U1555</f>
        <v>0</v>
      </c>
      <c r="AA1555" s="43" t="n">
        <f aca="false">Q1555+V1555</f>
        <v>0</v>
      </c>
      <c r="AB1555" s="43" t="n">
        <f aca="false">R1555+W1555</f>
        <v>0</v>
      </c>
      <c r="AC1555" s="44" t="n">
        <f aca="false">ROUND(X1555+Y1555+Z1555+AA1555+AB1555,1)</f>
        <v>600.6</v>
      </c>
      <c r="AD1555" s="45"/>
      <c r="AE1555" s="46"/>
      <c r="AF1555" s="47"/>
      <c r="AH1555" s="3"/>
    </row>
    <row r="1556" customFormat="false" ht="15" hidden="false" customHeight="false" outlineLevel="0" collapsed="false">
      <c r="A1556" s="48" t="s">
        <v>29</v>
      </c>
      <c r="B1556" s="61" t="n">
        <v>60</v>
      </c>
      <c r="C1556" s="50" t="s">
        <v>5</v>
      </c>
      <c r="D1556" s="51" t="n">
        <v>210</v>
      </c>
      <c r="E1556" s="51" t="n">
        <v>0</v>
      </c>
      <c r="F1556" s="51" t="n">
        <v>0</v>
      </c>
      <c r="G1556" s="51" t="n">
        <v>0</v>
      </c>
      <c r="H1556" s="51" t="n">
        <v>0</v>
      </c>
      <c r="I1556" s="52" t="n">
        <v>70</v>
      </c>
      <c r="J1556" s="52" t="n">
        <v>10</v>
      </c>
      <c r="K1556" s="52" t="n">
        <v>0</v>
      </c>
      <c r="L1556" s="52" t="n">
        <v>0</v>
      </c>
      <c r="M1556" s="52" t="n">
        <v>0</v>
      </c>
      <c r="N1556" s="53" t="n">
        <f aca="false">D1556*$D$4</f>
        <v>262.5</v>
      </c>
      <c r="O1556" s="53" t="n">
        <f aca="false">E1556*$E$4</f>
        <v>0</v>
      </c>
      <c r="P1556" s="53" t="n">
        <f aca="false">F1556*$F$4</f>
        <v>0</v>
      </c>
      <c r="Q1556" s="53" t="n">
        <f aca="false">G1556*$G$4</f>
        <v>0</v>
      </c>
      <c r="R1556" s="53" t="n">
        <f aca="false">H1556*$H$4</f>
        <v>0</v>
      </c>
      <c r="S1556" s="53" t="n">
        <f aca="false">(N1556/100)*(I1556*$I$4)+(N1556/100)*(J1556*$J$4)</f>
        <v>420</v>
      </c>
      <c r="T1556" s="53" t="n">
        <f aca="false">(O1556/100)*(K1556*$K$4)</f>
        <v>0</v>
      </c>
      <c r="U1556" s="53" t="n">
        <f aca="false">(P1556/100)*(K1556*$K$4)+(P1556/100)*(L1556*$L$4)</f>
        <v>0</v>
      </c>
      <c r="V1556" s="53" t="n">
        <f aca="false">(Q1556/100)*(L1556*$L$4)</f>
        <v>0</v>
      </c>
      <c r="W1556" s="53" t="n">
        <f aca="false">(R1556/100)*(K1556*$K$4)+(R1556/100)*(L1556*$L$4)</f>
        <v>0</v>
      </c>
      <c r="X1556" s="53" t="n">
        <f aca="false">N1556+S1556</f>
        <v>682.5</v>
      </c>
      <c r="Y1556" s="53" t="n">
        <f aca="false">O1556+T1556</f>
        <v>0</v>
      </c>
      <c r="Z1556" s="53" t="n">
        <f aca="false">P1556+U1556</f>
        <v>0</v>
      </c>
      <c r="AA1556" s="53" t="n">
        <f aca="false">Q1556+V1556</f>
        <v>0</v>
      </c>
      <c r="AB1556" s="53" t="n">
        <f aca="false">R1556+W1556</f>
        <v>0</v>
      </c>
      <c r="AC1556" s="54" t="n">
        <f aca="false">ROUND(X1556+Y1556+Z1556+AA1556+AB1556,1)</f>
        <v>682.5</v>
      </c>
      <c r="AD1556" s="55" t="n">
        <f aca="false">(ROUND(AC1556-AC1555,1)/AC1555)</f>
        <v>0.136363636363636</v>
      </c>
      <c r="AE1556" s="46"/>
      <c r="AF1556" s="47"/>
      <c r="AH1556" s="3"/>
    </row>
    <row r="1557" customFormat="false" ht="15" hidden="false" customHeight="false" outlineLevel="0" collapsed="false">
      <c r="A1557" s="48" t="s">
        <v>30</v>
      </c>
      <c r="B1557" s="61" t="n">
        <v>0</v>
      </c>
      <c r="C1557" s="50" t="s">
        <v>6</v>
      </c>
      <c r="D1557" s="51" t="n">
        <v>210</v>
      </c>
      <c r="E1557" s="51" t="n">
        <v>0</v>
      </c>
      <c r="F1557" s="51" t="n">
        <v>0</v>
      </c>
      <c r="G1557" s="51" t="n">
        <v>0</v>
      </c>
      <c r="H1557" s="51" t="n">
        <v>0</v>
      </c>
      <c r="I1557" s="52" t="n">
        <v>60</v>
      </c>
      <c r="J1557" s="52" t="n">
        <v>0</v>
      </c>
      <c r="K1557" s="52" t="n">
        <v>0</v>
      </c>
      <c r="L1557" s="52" t="n">
        <v>0</v>
      </c>
      <c r="M1557" s="52" t="n">
        <v>0</v>
      </c>
      <c r="N1557" s="53" t="n">
        <f aca="false">D1557*$D$5</f>
        <v>273</v>
      </c>
      <c r="O1557" s="53" t="n">
        <f aca="false">E1557*$E$5</f>
        <v>0</v>
      </c>
      <c r="P1557" s="53" t="n">
        <f aca="false">F1557*$F$5</f>
        <v>0</v>
      </c>
      <c r="Q1557" s="53" t="n">
        <f aca="false">G1557*$G$5</f>
        <v>0</v>
      </c>
      <c r="R1557" s="53" t="n">
        <f aca="false">H1557*$H$5</f>
        <v>0</v>
      </c>
      <c r="S1557" s="53" t="n">
        <f aca="false">(N1557/100)*(I1557*$I$5)+(N1557/100)*(J1557*$J$5)</f>
        <v>327.6</v>
      </c>
      <c r="T1557" s="53" t="n">
        <f aca="false">(O1557/100)*(K1557*$K$5)</f>
        <v>0</v>
      </c>
      <c r="U1557" s="53" t="n">
        <f aca="false">(P1557/100)*(K1557*$K$5)+(P1557/100)*(L1557*$L$5)</f>
        <v>0</v>
      </c>
      <c r="V1557" s="53" t="n">
        <f aca="false">(Q1557/100)*(L1557*$L$5)</f>
        <v>0</v>
      </c>
      <c r="W1557" s="53" t="n">
        <f aca="false">(R1557/100)*(K1557*$K$5)+(R1557/100)*(L1557*$L$5)</f>
        <v>0</v>
      </c>
      <c r="X1557" s="53" t="n">
        <f aca="false">N1557+S1557</f>
        <v>600.6</v>
      </c>
      <c r="Y1557" s="53" t="n">
        <f aca="false">O1557+T1557</f>
        <v>0</v>
      </c>
      <c r="Z1557" s="53" t="n">
        <f aca="false">P1557+U1557</f>
        <v>0</v>
      </c>
      <c r="AA1557" s="53" t="n">
        <f aca="false">Q1557+V1557</f>
        <v>0</v>
      </c>
      <c r="AB1557" s="53" t="n">
        <f aca="false">R1557+W1557</f>
        <v>0</v>
      </c>
      <c r="AC1557" s="54" t="n">
        <f aca="false">ROUND(X1557+Y1557+Z1557+AA1557+AB1557,1)</f>
        <v>600.6</v>
      </c>
      <c r="AD1557" s="55" t="n">
        <f aca="false">(ROUND(AC1557-AC1555,1)/AC1555)</f>
        <v>0</v>
      </c>
      <c r="AE1557" s="46"/>
      <c r="AF1557" s="47"/>
      <c r="AH1557" s="3"/>
    </row>
    <row r="1558" customFormat="false" ht="15" hidden="false" customHeight="false" outlineLevel="0" collapsed="false">
      <c r="A1558" s="48" t="s">
        <v>31</v>
      </c>
      <c r="B1558" s="61" t="n">
        <v>0</v>
      </c>
      <c r="C1558" s="50" t="s">
        <v>7</v>
      </c>
      <c r="D1558" s="51" t="n">
        <v>210</v>
      </c>
      <c r="E1558" s="51" t="n">
        <v>0</v>
      </c>
      <c r="F1558" s="51" t="n">
        <v>0</v>
      </c>
      <c r="G1558" s="51" t="n">
        <v>0</v>
      </c>
      <c r="H1558" s="51" t="n">
        <v>0</v>
      </c>
      <c r="I1558" s="52" t="n">
        <v>60</v>
      </c>
      <c r="J1558" s="52" t="n">
        <v>0</v>
      </c>
      <c r="K1558" s="52" t="n">
        <v>0</v>
      </c>
      <c r="L1558" s="52" t="n">
        <v>0</v>
      </c>
      <c r="M1558" s="52" t="n">
        <v>0</v>
      </c>
      <c r="N1558" s="53" t="n">
        <f aca="false">D1558*$D$6</f>
        <v>273</v>
      </c>
      <c r="O1558" s="53" t="n">
        <f aca="false">E1558*$E$6</f>
        <v>0</v>
      </c>
      <c r="P1558" s="53" t="n">
        <f aca="false">F1558*$F$6</f>
        <v>0</v>
      </c>
      <c r="Q1558" s="53" t="n">
        <f aca="false">G1558*$G$6</f>
        <v>0</v>
      </c>
      <c r="R1558" s="53" t="n">
        <f aca="false">H1558*$H$6</f>
        <v>0</v>
      </c>
      <c r="S1558" s="53" t="n">
        <f aca="false">(N1558/100)*(I1558*$I$6)+(N1558/100)*(J1558*$J$6)</f>
        <v>327.6</v>
      </c>
      <c r="T1558" s="53" t="n">
        <f aca="false">(O1558/100)*(K1558*$K$6)</f>
        <v>0</v>
      </c>
      <c r="U1558" s="53" t="n">
        <f aca="false">(P1558/100)*(K1558*$K$6)+(P1558/100)*(L1558*$L$6)</f>
        <v>0</v>
      </c>
      <c r="V1558" s="53" t="n">
        <f aca="false">(Q1558/100)*(L1558*$L$6)</f>
        <v>0</v>
      </c>
      <c r="W1558" s="53" t="n">
        <f aca="false">(R1558/100)*(K1558*$K$6)+(R1558/100)*(L1558*$L$6)</f>
        <v>0</v>
      </c>
      <c r="X1558" s="53" t="n">
        <f aca="false">N1558+S1558</f>
        <v>600.6</v>
      </c>
      <c r="Y1558" s="53" t="n">
        <f aca="false">O1558+T1558</f>
        <v>0</v>
      </c>
      <c r="Z1558" s="53" t="n">
        <f aca="false">P1558+U1558</f>
        <v>0</v>
      </c>
      <c r="AA1558" s="53" t="n">
        <f aca="false">Q1558+V1558</f>
        <v>0</v>
      </c>
      <c r="AB1558" s="53" t="n">
        <f aca="false">R1558+W1558</f>
        <v>0</v>
      </c>
      <c r="AC1558" s="54" t="n">
        <f aca="false">ROUND(X1558+Y1558+Z1558+AA1558+AB1558,1)</f>
        <v>600.6</v>
      </c>
      <c r="AD1558" s="55" t="n">
        <f aca="false">(ROUND(AC1558-AC1555,1)/AC1555)</f>
        <v>0</v>
      </c>
      <c r="AE1558" s="46"/>
      <c r="AF1558" s="47"/>
      <c r="AH1558" s="3"/>
    </row>
    <row r="1559" customFormat="false" ht="15" hidden="false" customHeight="false" outlineLevel="0" collapsed="false">
      <c r="A1559" s="48" t="s">
        <v>32</v>
      </c>
      <c r="B1559" s="61" t="n">
        <v>0</v>
      </c>
      <c r="C1559" s="50" t="s">
        <v>8</v>
      </c>
      <c r="D1559" s="51" t="n">
        <v>210</v>
      </c>
      <c r="E1559" s="51" t="n">
        <v>0</v>
      </c>
      <c r="F1559" s="51" t="n">
        <v>0</v>
      </c>
      <c r="G1559" s="51" t="n">
        <v>0</v>
      </c>
      <c r="H1559" s="51" t="n">
        <v>0</v>
      </c>
      <c r="I1559" s="52" t="n">
        <v>60</v>
      </c>
      <c r="J1559" s="52" t="n">
        <v>0</v>
      </c>
      <c r="K1559" s="52" t="n">
        <v>0</v>
      </c>
      <c r="L1559" s="52" t="n">
        <v>0</v>
      </c>
      <c r="M1559" s="52" t="n">
        <v>0</v>
      </c>
      <c r="N1559" s="53" t="n">
        <f aca="false">D1559*$D$7</f>
        <v>273</v>
      </c>
      <c r="O1559" s="53" t="n">
        <f aca="false">E1559*$E$7</f>
        <v>0</v>
      </c>
      <c r="P1559" s="53" t="n">
        <f aca="false">F1559*$F$7</f>
        <v>0</v>
      </c>
      <c r="Q1559" s="53" t="n">
        <f aca="false">G1559*$G$7</f>
        <v>0</v>
      </c>
      <c r="R1559" s="53" t="n">
        <f aca="false">H1559*$H$7</f>
        <v>0</v>
      </c>
      <c r="S1559" s="53" t="n">
        <f aca="false">(N1559/100)*(I1559*$I$7)+(N1559/100)*(J1559*$J$7)</f>
        <v>327.6</v>
      </c>
      <c r="T1559" s="53" t="n">
        <f aca="false">(O1559/100)*(K1559*$K$7)</f>
        <v>0</v>
      </c>
      <c r="U1559" s="53" t="n">
        <f aca="false">(P1559/100)*(K1559*$K$7)+(P1559/100)*(L1559*$L$7)</f>
        <v>0</v>
      </c>
      <c r="V1559" s="53" t="n">
        <f aca="false">(Q1559/100)*(L1559*$L$7)</f>
        <v>0</v>
      </c>
      <c r="W1559" s="53" t="n">
        <f aca="false">(R1559/100)*(K1559*$K$7)+(R1559/100)*(L1559*$L$7)</f>
        <v>0</v>
      </c>
      <c r="X1559" s="53" t="n">
        <f aca="false">N1559+S1559</f>
        <v>600.6</v>
      </c>
      <c r="Y1559" s="53" t="n">
        <f aca="false">O1559+T1559</f>
        <v>0</v>
      </c>
      <c r="Z1559" s="53" t="n">
        <f aca="false">P1559+U1559</f>
        <v>0</v>
      </c>
      <c r="AA1559" s="53" t="n">
        <f aca="false">Q1559+V1559</f>
        <v>0</v>
      </c>
      <c r="AB1559" s="53" t="n">
        <f aca="false">R1559+W1559</f>
        <v>0</v>
      </c>
      <c r="AC1559" s="54" t="n">
        <f aca="false">ROUND(X1559+Y1559+Z1559+AA1559+AB1559,1)</f>
        <v>600.6</v>
      </c>
      <c r="AD1559" s="55" t="n">
        <f aca="false">(ROUND(AC1559-AC1555,1)/AC1555)</f>
        <v>0</v>
      </c>
      <c r="AE1559" s="46"/>
      <c r="AF1559" s="47"/>
      <c r="AH1559" s="3"/>
    </row>
    <row r="1560" customFormat="false" ht="15" hidden="false" customHeight="false" outlineLevel="0" collapsed="false">
      <c r="A1560" s="48" t="s">
        <v>33</v>
      </c>
      <c r="B1560" s="61"/>
      <c r="C1560" s="50" t="s">
        <v>9</v>
      </c>
      <c r="D1560" s="51" t="n">
        <v>210</v>
      </c>
      <c r="E1560" s="51" t="n">
        <v>0</v>
      </c>
      <c r="F1560" s="51" t="n">
        <v>0</v>
      </c>
      <c r="G1560" s="51" t="n">
        <v>0</v>
      </c>
      <c r="H1560" s="51" t="n">
        <v>0</v>
      </c>
      <c r="I1560" s="52" t="n">
        <v>60</v>
      </c>
      <c r="J1560" s="52" t="n">
        <v>0</v>
      </c>
      <c r="K1560" s="52" t="n">
        <v>0</v>
      </c>
      <c r="L1560" s="52" t="n">
        <v>0</v>
      </c>
      <c r="M1560" s="52" t="n">
        <v>0</v>
      </c>
      <c r="N1560" s="53" t="n">
        <f aca="false">D1560*$D$8</f>
        <v>273</v>
      </c>
      <c r="O1560" s="53" t="n">
        <f aca="false">E1560*$E$8</f>
        <v>0</v>
      </c>
      <c r="P1560" s="53" t="n">
        <f aca="false">F1560*$F$8</f>
        <v>0</v>
      </c>
      <c r="Q1560" s="53" t="n">
        <f aca="false">G1560*$G$8</f>
        <v>0</v>
      </c>
      <c r="R1560" s="53" t="n">
        <f aca="false">H1560*$H$8</f>
        <v>0</v>
      </c>
      <c r="S1560" s="53" t="n">
        <f aca="false">(N1560/100)*(I1560*$I$8)+(N1560/100)*(J1560*$J$8)</f>
        <v>327.6</v>
      </c>
      <c r="T1560" s="53" t="n">
        <f aca="false">(O1560/100)*(K1560*$K$8)</f>
        <v>0</v>
      </c>
      <c r="U1560" s="53" t="n">
        <f aca="false">(P1560/100)*(K1560*$K$8)+(P1560/100)*(L1560*$L$8)</f>
        <v>0</v>
      </c>
      <c r="V1560" s="53" t="n">
        <f aca="false">(Q1560/100)*(L1560*$L$8)</f>
        <v>0</v>
      </c>
      <c r="W1560" s="53" t="n">
        <f aca="false">(R1560/100)*(K1560*$K$8)+(R1560/100)*(L1560*$L$8)</f>
        <v>0</v>
      </c>
      <c r="X1560" s="53" t="n">
        <f aca="false">N1560+S1560</f>
        <v>600.6</v>
      </c>
      <c r="Y1560" s="53" t="n">
        <f aca="false">O1560+T1560</f>
        <v>0</v>
      </c>
      <c r="Z1560" s="53" t="n">
        <f aca="false">P1560+U1560</f>
        <v>0</v>
      </c>
      <c r="AA1560" s="53" t="n">
        <f aca="false">Q1560+V1560</f>
        <v>0</v>
      </c>
      <c r="AB1560" s="53" t="n">
        <f aca="false">R1560+W1560</f>
        <v>0</v>
      </c>
      <c r="AC1560" s="54" t="n">
        <f aca="false">ROUND(X1560+Y1560+Z1560+AA1560+AB1560,1)</f>
        <v>600.6</v>
      </c>
      <c r="AD1560" s="55" t="n">
        <f aca="false">(ROUND(AC1560-AC1555,1)/AC1555)</f>
        <v>0</v>
      </c>
      <c r="AE1560" s="46"/>
      <c r="AF1560" s="47"/>
      <c r="AH1560" s="3"/>
    </row>
    <row r="1561" customFormat="false" ht="15" hidden="false" customHeight="false" outlineLevel="0" collapsed="false">
      <c r="A1561" s="48" t="s">
        <v>34</v>
      </c>
      <c r="B1561" s="61"/>
      <c r="C1561" s="50" t="s">
        <v>10</v>
      </c>
      <c r="D1561" s="51" t="n">
        <v>105</v>
      </c>
      <c r="E1561" s="51" t="n">
        <v>210</v>
      </c>
      <c r="F1561" s="51" t="n">
        <v>0</v>
      </c>
      <c r="G1561" s="51" t="n">
        <v>0</v>
      </c>
      <c r="H1561" s="51" t="n">
        <v>0</v>
      </c>
      <c r="I1561" s="52" t="n">
        <v>60</v>
      </c>
      <c r="J1561" s="52" t="n">
        <v>0</v>
      </c>
      <c r="K1561" s="52" t="n">
        <v>70</v>
      </c>
      <c r="L1561" s="52" t="n">
        <v>0</v>
      </c>
      <c r="M1561" s="52" t="n">
        <v>0</v>
      </c>
      <c r="N1561" s="53" t="n">
        <f aca="false">D1561*$D$9</f>
        <v>131.25</v>
      </c>
      <c r="O1561" s="53" t="n">
        <f aca="false">E1561*$E$9</f>
        <v>262.5</v>
      </c>
      <c r="P1561" s="53" t="n">
        <f aca="false">F1561*$F$9</f>
        <v>0</v>
      </c>
      <c r="Q1561" s="53" t="n">
        <f aca="false">G1561*$G$9</f>
        <v>0</v>
      </c>
      <c r="R1561" s="53" t="n">
        <f aca="false">H1561*$H$9</f>
        <v>0</v>
      </c>
      <c r="S1561" s="53" t="n">
        <f aca="false">(N1561/100)*(I1561*$I$9)+(N1561/100)*(J1561*$J$9)</f>
        <v>78.75</v>
      </c>
      <c r="T1561" s="53" t="n">
        <f aca="false">(O1561/100)*(K1561*$K$9)</f>
        <v>257.25</v>
      </c>
      <c r="U1561" s="53" t="n">
        <f aca="false">(P1561/100)*(K1561*$K$9)+(P1561/100)*(L1561*$L$9)</f>
        <v>0</v>
      </c>
      <c r="V1561" s="53" t="n">
        <f aca="false">(Q1561/100)*(L1561*$L$9)</f>
        <v>0</v>
      </c>
      <c r="W1561" s="53" t="n">
        <f aca="false">(R1561/100)*(K1561*$K$9)+(R1561/100)*(L1561*$L$9)</f>
        <v>0</v>
      </c>
      <c r="X1561" s="53" t="n">
        <f aca="false">N1561+S1561</f>
        <v>210</v>
      </c>
      <c r="Y1561" s="53" t="n">
        <f aca="false">O1561+T1561</f>
        <v>519.75</v>
      </c>
      <c r="Z1561" s="53" t="n">
        <f aca="false">P1561+U1561</f>
        <v>0</v>
      </c>
      <c r="AA1561" s="53" t="n">
        <f aca="false">Q1561+V1561</f>
        <v>0</v>
      </c>
      <c r="AB1561" s="53" t="n">
        <f aca="false">R1561+W1561</f>
        <v>0</v>
      </c>
      <c r="AC1561" s="54" t="n">
        <f aca="false">ROUND(X1561+Y1561+Z1561+AA1561+AB1561,1)</f>
        <v>729.8</v>
      </c>
      <c r="AD1561" s="55" t="n">
        <f aca="false">(ROUND(AC1561-AC1555,1)/AC1555)</f>
        <v>0.215118215118215</v>
      </c>
      <c r="AE1561" s="46"/>
      <c r="AF1561" s="47"/>
      <c r="AH1561" s="3"/>
    </row>
    <row r="1562" customFormat="false" ht="15" hidden="false" customHeight="false" outlineLevel="0" collapsed="false">
      <c r="A1562" s="48" t="s">
        <v>35</v>
      </c>
      <c r="B1562" s="61"/>
      <c r="C1562" s="50" t="s">
        <v>11</v>
      </c>
      <c r="D1562" s="51" t="n">
        <v>105</v>
      </c>
      <c r="E1562" s="51" t="n">
        <v>0</v>
      </c>
      <c r="F1562" s="51" t="n">
        <v>210</v>
      </c>
      <c r="G1562" s="51" t="n">
        <v>0</v>
      </c>
      <c r="H1562" s="51" t="n">
        <v>0</v>
      </c>
      <c r="I1562" s="52" t="n">
        <v>60</v>
      </c>
      <c r="J1562" s="52" t="n">
        <v>0</v>
      </c>
      <c r="K1562" s="52" t="n">
        <v>35</v>
      </c>
      <c r="L1562" s="52" t="n">
        <v>35</v>
      </c>
      <c r="M1562" s="52" t="n">
        <v>0</v>
      </c>
      <c r="N1562" s="53" t="n">
        <f aca="false">D1562*$D$10</f>
        <v>131.25</v>
      </c>
      <c r="O1562" s="53" t="n">
        <f aca="false">E1562*$E$10</f>
        <v>0</v>
      </c>
      <c r="P1562" s="53" t="n">
        <f aca="false">F1562*$F$10</f>
        <v>262.5</v>
      </c>
      <c r="Q1562" s="53" t="n">
        <f aca="false">G1562*$G$10</f>
        <v>0</v>
      </c>
      <c r="R1562" s="53" t="n">
        <f aca="false">H1562*$H$10</f>
        <v>0</v>
      </c>
      <c r="S1562" s="53" t="n">
        <f aca="false">(N1562/100)*(I1562*$I$10)+(N1562/100)*(J1562*$J$10)</f>
        <v>78.75</v>
      </c>
      <c r="T1562" s="53" t="n">
        <f aca="false">(O1562/100)*(K1562*$J$10)</f>
        <v>0</v>
      </c>
      <c r="U1562" s="53" t="n">
        <f aca="false">(P1562/100)*(K1562*$K$10)+(P1562/100)*(L1562*$L$10)</f>
        <v>257.25</v>
      </c>
      <c r="V1562" s="53" t="n">
        <f aca="false">(Q1562/100)*(L1562*$L$10)</f>
        <v>0</v>
      </c>
      <c r="W1562" s="53" t="n">
        <f aca="false">(R1562/100)*(K1562*$K$10)+(R1562/100)*(L1562*$L$10)</f>
        <v>0</v>
      </c>
      <c r="X1562" s="53" t="n">
        <f aca="false">N1562+S1562</f>
        <v>210</v>
      </c>
      <c r="Y1562" s="53" t="n">
        <f aca="false">O1562+T1562</f>
        <v>0</v>
      </c>
      <c r="Z1562" s="53" t="n">
        <f aca="false">P1562+U1562</f>
        <v>519.75</v>
      </c>
      <c r="AA1562" s="53" t="n">
        <f aca="false">Q1562+V1562</f>
        <v>0</v>
      </c>
      <c r="AB1562" s="53" t="n">
        <f aca="false">R1562+W1562</f>
        <v>0</v>
      </c>
      <c r="AC1562" s="54" t="n">
        <f aca="false">ROUND(X1562+Y1562+Z1562+AA1562+AB1562,1)</f>
        <v>729.8</v>
      </c>
      <c r="AD1562" s="55" t="n">
        <f aca="false">(ROUND(AC1562-AC1555,1)/AC1555)</f>
        <v>0.215118215118215</v>
      </c>
      <c r="AE1562" s="46"/>
      <c r="AF1562" s="47"/>
      <c r="AH1562" s="3"/>
    </row>
    <row r="1563" customFormat="false" ht="15" hidden="false" customHeight="false" outlineLevel="0" collapsed="false">
      <c r="A1563" s="48" t="s">
        <v>36</v>
      </c>
      <c r="B1563" s="61"/>
      <c r="C1563" s="50" t="s">
        <v>12</v>
      </c>
      <c r="D1563" s="51" t="n">
        <v>105</v>
      </c>
      <c r="E1563" s="51" t="n">
        <v>0</v>
      </c>
      <c r="F1563" s="51" t="n">
        <v>0</v>
      </c>
      <c r="G1563" s="51" t="n">
        <v>210</v>
      </c>
      <c r="H1563" s="51" t="n">
        <v>0</v>
      </c>
      <c r="I1563" s="52" t="n">
        <v>60</v>
      </c>
      <c r="J1563" s="52" t="n">
        <v>0</v>
      </c>
      <c r="K1563" s="52" t="n">
        <v>0</v>
      </c>
      <c r="L1563" s="52" t="n">
        <v>70</v>
      </c>
      <c r="M1563" s="52" t="n">
        <v>0</v>
      </c>
      <c r="N1563" s="53" t="n">
        <f aca="false">D1563*$D$11</f>
        <v>131.25</v>
      </c>
      <c r="O1563" s="53" t="n">
        <f aca="false">E1563*$E$11</f>
        <v>0</v>
      </c>
      <c r="P1563" s="53" t="n">
        <f aca="false">F1563*$F$11</f>
        <v>0</v>
      </c>
      <c r="Q1563" s="53" t="n">
        <f aca="false">G1563*$G$11</f>
        <v>262.5</v>
      </c>
      <c r="R1563" s="53" t="n">
        <f aca="false">H1563*$H$11</f>
        <v>0</v>
      </c>
      <c r="S1563" s="53" t="n">
        <f aca="false">(N1563/100)*(I1563*$I$11)+(N1563/100)*(J1563*$J$11)</f>
        <v>78.75</v>
      </c>
      <c r="T1563" s="53" t="n">
        <f aca="false">(O1563/100)*(K1563*$K$11)</f>
        <v>0</v>
      </c>
      <c r="U1563" s="53" t="n">
        <f aca="false">(P1563/100)*(K1563*$K$11)+(P1563/100)*(L1563*$L$11)</f>
        <v>0</v>
      </c>
      <c r="V1563" s="53" t="n">
        <f aca="false">(Q1563/100)*(L1563*$L$11)</f>
        <v>257.25</v>
      </c>
      <c r="W1563" s="53" t="n">
        <f aca="false">(R1563/100)*(K1563*$K$11)+(R1563/100)*(L1563*$L$11)</f>
        <v>0</v>
      </c>
      <c r="X1563" s="53" t="n">
        <f aca="false">N1563+S1563</f>
        <v>210</v>
      </c>
      <c r="Y1563" s="53" t="n">
        <f aca="false">O1563+T1563</f>
        <v>0</v>
      </c>
      <c r="Z1563" s="53" t="n">
        <f aca="false">P1563+U1563</f>
        <v>0</v>
      </c>
      <c r="AA1563" s="53" t="n">
        <f aca="false">Q1563+V1563</f>
        <v>519.75</v>
      </c>
      <c r="AB1563" s="53" t="n">
        <f aca="false">R1563+W1563</f>
        <v>0</v>
      </c>
      <c r="AC1563" s="54" t="n">
        <f aca="false">ROUND(X1563+Y1563+Z1563+AA1563+AB1563,1)</f>
        <v>729.8</v>
      </c>
      <c r="AD1563" s="55" t="n">
        <f aca="false">(ROUND(AC1563-AC1555,1)/AC1555)</f>
        <v>0.215118215118215</v>
      </c>
      <c r="AE1563" s="46"/>
      <c r="AF1563" s="47"/>
      <c r="AH1563" s="3"/>
    </row>
    <row r="1564" customFormat="false" ht="15" hidden="false" customHeight="false" outlineLevel="0" collapsed="false">
      <c r="A1564" s="48" t="s">
        <v>37</v>
      </c>
      <c r="B1564" s="61"/>
      <c r="C1564" s="50" t="s">
        <v>13</v>
      </c>
      <c r="D1564" s="51" t="n">
        <v>105</v>
      </c>
      <c r="E1564" s="51" t="n">
        <v>0</v>
      </c>
      <c r="F1564" s="51" t="n">
        <v>0</v>
      </c>
      <c r="G1564" s="51" t="n">
        <v>0</v>
      </c>
      <c r="H1564" s="51" t="n">
        <v>210</v>
      </c>
      <c r="I1564" s="52" t="n">
        <v>60</v>
      </c>
      <c r="J1564" s="52" t="n">
        <v>0</v>
      </c>
      <c r="K1564" s="52" t="n">
        <v>35</v>
      </c>
      <c r="L1564" s="52" t="n">
        <v>35</v>
      </c>
      <c r="M1564" s="52" t="n">
        <v>0</v>
      </c>
      <c r="N1564" s="53" t="n">
        <f aca="false">D1564*$D$12</f>
        <v>131.25</v>
      </c>
      <c r="O1564" s="53" t="n">
        <f aca="false">E1564*$E$12</f>
        <v>0</v>
      </c>
      <c r="P1564" s="53" t="n">
        <f aca="false">F1564*$F$12</f>
        <v>0</v>
      </c>
      <c r="Q1564" s="53" t="n">
        <f aca="false">G1564*$G$12</f>
        <v>0</v>
      </c>
      <c r="R1564" s="53" t="n">
        <f aca="false">H1564*$H$12</f>
        <v>262.5</v>
      </c>
      <c r="S1564" s="53" t="n">
        <f aca="false">(N1564/100)*(I1564*$I$12)+(N1564/100)*(J1564*$J$12)</f>
        <v>78.75</v>
      </c>
      <c r="T1564" s="53" t="n">
        <f aca="false">(O1564/100)*(K1564*$K$12)</f>
        <v>0</v>
      </c>
      <c r="U1564" s="53" t="n">
        <f aca="false">(P1564/100)*(K1564*$K$12)+(P1564/100)*(L1564*$L$12)</f>
        <v>0</v>
      </c>
      <c r="V1564" s="53" t="n">
        <f aca="false">(Q1564/100)*(L1564*$L$12)</f>
        <v>0</v>
      </c>
      <c r="W1564" s="53" t="n">
        <f aca="false">(R1564/100)*(K1564*$K$12)+(R1564/100)*(L1564*$L$12)</f>
        <v>257.25</v>
      </c>
      <c r="X1564" s="53" t="n">
        <f aca="false">N1564+S1564</f>
        <v>210</v>
      </c>
      <c r="Y1564" s="53" t="n">
        <f aca="false">O1564+T1564</f>
        <v>0</v>
      </c>
      <c r="Z1564" s="53" t="n">
        <f aca="false">P1564+U1564</f>
        <v>0</v>
      </c>
      <c r="AA1564" s="53" t="n">
        <f aca="false">Q1564+V1564</f>
        <v>0</v>
      </c>
      <c r="AB1564" s="53" t="n">
        <f aca="false">R1564+W1564</f>
        <v>519.75</v>
      </c>
      <c r="AC1564" s="54" t="n">
        <f aca="false">ROUND(X1564+Y1564+Z1564+AA1564+AB1564,1)</f>
        <v>729.8</v>
      </c>
      <c r="AD1564" s="55" t="n">
        <f aca="false">(ROUND(AC1564-AC1555,1)/AC1555)</f>
        <v>0.215118215118215</v>
      </c>
      <c r="AE1564" s="46"/>
      <c r="AF1564" s="47"/>
      <c r="AH1564" s="3"/>
    </row>
    <row r="1565" customFormat="false" ht="15" hidden="false" customHeight="false" outlineLevel="0" collapsed="false">
      <c r="A1565" s="48" t="s">
        <v>38</v>
      </c>
      <c r="B1565" s="61"/>
      <c r="C1565" s="50" t="s">
        <v>14</v>
      </c>
      <c r="D1565" s="51" t="n">
        <v>210</v>
      </c>
      <c r="E1565" s="51" t="n">
        <v>0</v>
      </c>
      <c r="F1565" s="51" t="n">
        <v>0</v>
      </c>
      <c r="G1565" s="51" t="n">
        <v>0</v>
      </c>
      <c r="H1565" s="51" t="n">
        <v>0</v>
      </c>
      <c r="I1565" s="52" t="n">
        <v>60</v>
      </c>
      <c r="J1565" s="52" t="n">
        <v>0</v>
      </c>
      <c r="K1565" s="52" t="n">
        <v>0</v>
      </c>
      <c r="L1565" s="52" t="n">
        <v>0</v>
      </c>
      <c r="M1565" s="52" t="n">
        <v>60</v>
      </c>
      <c r="N1565" s="53" t="n">
        <f aca="false">D1565*$D$13</f>
        <v>262.5</v>
      </c>
      <c r="O1565" s="53" t="n">
        <f aca="false">E1565*$E$13</f>
        <v>0</v>
      </c>
      <c r="P1565" s="53" t="n">
        <f aca="false">F1565*$F$13</f>
        <v>0</v>
      </c>
      <c r="Q1565" s="53" t="n">
        <f aca="false">G1565*$G$13</f>
        <v>0</v>
      </c>
      <c r="R1565" s="53" t="n">
        <f aca="false">H1565*$H$13</f>
        <v>0</v>
      </c>
      <c r="S1565" s="53" t="n">
        <f aca="false">(N1565/100)*(I1565*$I$13)+(N1565/100)*(J1565*$J$13)+(N1565/100)*(M1565*$M$13)</f>
        <v>472.5</v>
      </c>
      <c r="T1565" s="53" t="n">
        <f aca="false">(O1565/100)*(K1565*$K$13)+(O1565/100)*(M1565*$M$13)</f>
        <v>0</v>
      </c>
      <c r="U1565" s="53" t="n">
        <f aca="false">(P1565/100)*(K1565*$K$13)+(P1565/100)*(L1565*$L$13)+(P1565/100)*(M1565*$M$13)</f>
        <v>0</v>
      </c>
      <c r="V1565" s="53" t="n">
        <f aca="false">(Q1565/100)*(L1565*$L$13)+(Q1565/100)*(M1565*$M$13)</f>
        <v>0</v>
      </c>
      <c r="W1565" s="53" t="n">
        <f aca="false">(R1565/100)*(K1565*$K$13)+(R1565/100)*(L1565*$L$13)+(R1565/100)*(M1565*$M$13)</f>
        <v>0</v>
      </c>
      <c r="X1565" s="53" t="n">
        <f aca="false">N1565+S1565</f>
        <v>735</v>
      </c>
      <c r="Y1565" s="53" t="n">
        <f aca="false">O1565+T1565</f>
        <v>0</v>
      </c>
      <c r="Z1565" s="53" t="n">
        <f aca="false">P1565+U1565</f>
        <v>0</v>
      </c>
      <c r="AA1565" s="53" t="n">
        <f aca="false">Q1565+V1565</f>
        <v>0</v>
      </c>
      <c r="AB1565" s="53" t="n">
        <f aca="false">R1565+W1565</f>
        <v>0</v>
      </c>
      <c r="AC1565" s="54" t="n">
        <f aca="false">ROUND(X1565+Y1565+Z1565+AA1565+AB1565,1)</f>
        <v>735</v>
      </c>
      <c r="AD1565" s="55" t="n">
        <f aca="false">(ROUND(AC1565-AC1555,1)/AC1555)</f>
        <v>0.223776223776224</v>
      </c>
      <c r="AE1565" s="46"/>
      <c r="AF1565" s="47"/>
      <c r="AH1565" s="3"/>
    </row>
    <row r="1566" customFormat="false" ht="15" hidden="false" customHeight="false" outlineLevel="0" collapsed="false">
      <c r="A1566" s="48" t="s">
        <v>39</v>
      </c>
      <c r="B1566" s="61"/>
      <c r="C1566" s="50" t="s">
        <v>15</v>
      </c>
      <c r="D1566" s="51" t="n">
        <v>210</v>
      </c>
      <c r="E1566" s="51" t="n">
        <v>0</v>
      </c>
      <c r="F1566" s="51" t="n">
        <v>0</v>
      </c>
      <c r="G1566" s="51" t="n">
        <v>0</v>
      </c>
      <c r="H1566" s="51" t="n">
        <v>0</v>
      </c>
      <c r="I1566" s="52" t="n">
        <v>60</v>
      </c>
      <c r="J1566" s="52" t="n">
        <v>0</v>
      </c>
      <c r="K1566" s="52" t="n">
        <v>60</v>
      </c>
      <c r="L1566" s="52" t="n">
        <v>0</v>
      </c>
      <c r="M1566" s="52" t="n">
        <v>0</v>
      </c>
      <c r="N1566" s="53" t="n">
        <f aca="false">D1566*$D$14</f>
        <v>262.5</v>
      </c>
      <c r="O1566" s="53" t="n">
        <f aca="false">E1566*$E$14</f>
        <v>0</v>
      </c>
      <c r="P1566" s="53" t="n">
        <f aca="false">F1566*$F$14</f>
        <v>0</v>
      </c>
      <c r="Q1566" s="53" t="n">
        <f aca="false">G1566*$G$14</f>
        <v>0</v>
      </c>
      <c r="R1566" s="53" t="n">
        <f aca="false">H1566*$H$14</f>
        <v>0</v>
      </c>
      <c r="S1566" s="53" t="n">
        <f aca="false">(N1566/100)*(I1566*$I$14)+(N1566/100)*(J1566*$J$14)+(N1566/100)*(K1566*$K$14)</f>
        <v>472.5</v>
      </c>
      <c r="T1566" s="53" t="n">
        <f aca="false">(O1566/100)*(K1566*$K$14)</f>
        <v>0</v>
      </c>
      <c r="U1566" s="53" t="n">
        <f aca="false">(P1566/100)*(K1566*$K$14)+(P1566/100)*(L1566*$L$14)</f>
        <v>0</v>
      </c>
      <c r="V1566" s="53" t="n">
        <f aca="false">(Q1566/100)*(L1566*$L$14)</f>
        <v>0</v>
      </c>
      <c r="W1566" s="53" t="n">
        <f aca="false">(R1566/100)*(K1566*$L$14)+(R1566/100)*(L1566*$M$14)</f>
        <v>0</v>
      </c>
      <c r="X1566" s="53" t="n">
        <f aca="false">N1566+S1566</f>
        <v>735</v>
      </c>
      <c r="Y1566" s="53" t="n">
        <f aca="false">O1566+T1566</f>
        <v>0</v>
      </c>
      <c r="Z1566" s="53" t="n">
        <f aca="false">P1566+U1566</f>
        <v>0</v>
      </c>
      <c r="AA1566" s="53" t="n">
        <f aca="false">Q1566+V1566</f>
        <v>0</v>
      </c>
      <c r="AB1566" s="53" t="n">
        <f aca="false">R1566+W1566</f>
        <v>0</v>
      </c>
      <c r="AC1566" s="54" t="n">
        <f aca="false">ROUND(X1566+Y1566+Z1566+AA1566+AB1566,1)</f>
        <v>735</v>
      </c>
      <c r="AD1566" s="55" t="n">
        <f aca="false">(ROUND(AC1566-AC1555,1)/AC1555)</f>
        <v>0.223776223776224</v>
      </c>
      <c r="AE1566" s="46"/>
      <c r="AF1566" s="47"/>
      <c r="AH1566" s="3"/>
    </row>
    <row r="1567" customFormat="false" ht="15" hidden="false" customHeight="false" outlineLevel="0" collapsed="false">
      <c r="A1567" s="48"/>
      <c r="B1567" s="61"/>
      <c r="C1567" s="50" t="s">
        <v>16</v>
      </c>
      <c r="D1567" s="51" t="n">
        <v>210</v>
      </c>
      <c r="E1567" s="51" t="n">
        <v>0</v>
      </c>
      <c r="F1567" s="51" t="n">
        <v>0</v>
      </c>
      <c r="G1567" s="51" t="n">
        <v>0</v>
      </c>
      <c r="H1567" s="51" t="n">
        <v>0</v>
      </c>
      <c r="I1567" s="52" t="n">
        <v>60</v>
      </c>
      <c r="J1567" s="52" t="n">
        <v>0</v>
      </c>
      <c r="K1567" s="52" t="n">
        <v>0</v>
      </c>
      <c r="L1567" s="52" t="n">
        <v>60</v>
      </c>
      <c r="M1567" s="52" t="n">
        <v>0</v>
      </c>
      <c r="N1567" s="53" t="n">
        <f aca="false">D1567*$D$15</f>
        <v>262.5</v>
      </c>
      <c r="O1567" s="53" t="n">
        <f aca="false">E1567*$E$15</f>
        <v>0</v>
      </c>
      <c r="P1567" s="53" t="n">
        <f aca="false">F1567*$F$15</f>
        <v>0</v>
      </c>
      <c r="Q1567" s="53" t="n">
        <f aca="false">G1567*$G$15</f>
        <v>0</v>
      </c>
      <c r="R1567" s="53" t="n">
        <f aca="false">H1567*$H$15</f>
        <v>0</v>
      </c>
      <c r="S1567" s="53" t="n">
        <f aca="false">(N1567/100)*(I1567*$I$15)+(N1567/100)*(J1567*$J$15)+(N1567/100)*(L1567*$L$15)</f>
        <v>472.5</v>
      </c>
      <c r="T1567" s="53" t="n">
        <f aca="false">(O1567/100)*(K1567*$K$15)</f>
        <v>0</v>
      </c>
      <c r="U1567" s="53" t="n">
        <f aca="false">(P1567/100)*(K1567*$K$15)+(P1567/100)*(L1567*$L$15)</f>
        <v>0</v>
      </c>
      <c r="V1567" s="53" t="n">
        <f aca="false">(Q1567/100)*(L1567*$L$15)</f>
        <v>0</v>
      </c>
      <c r="W1567" s="53" t="n">
        <f aca="false">(R1567/100)*(K1567*$K$15)+(R1567/100)*(L1567*$L$15)</f>
        <v>0</v>
      </c>
      <c r="X1567" s="53" t="n">
        <f aca="false">N1567+S1567</f>
        <v>735</v>
      </c>
      <c r="Y1567" s="53" t="n">
        <f aca="false">O1567+T1567</f>
        <v>0</v>
      </c>
      <c r="Z1567" s="53" t="n">
        <f aca="false">P1567+U1567</f>
        <v>0</v>
      </c>
      <c r="AA1567" s="53" t="n">
        <f aca="false">Q1567+V1567</f>
        <v>0</v>
      </c>
      <c r="AB1567" s="53" t="n">
        <f aca="false">R1567+W1567</f>
        <v>0</v>
      </c>
      <c r="AC1567" s="54" t="n">
        <f aca="false">ROUND(X1567+Y1567+Z1567+AA1567+AB1567,1)</f>
        <v>735</v>
      </c>
      <c r="AD1567" s="55" t="n">
        <f aca="false">(ROUND(AC1567-AC1555,1)/AC1555)</f>
        <v>0.223776223776224</v>
      </c>
      <c r="AE1567" s="46"/>
      <c r="AF1567" s="15"/>
      <c r="AH1567" s="3"/>
    </row>
    <row r="1568" customFormat="false" ht="15" hidden="false" customHeight="false" outlineLevel="0" collapsed="false">
      <c r="A1568" s="48"/>
      <c r="B1568" s="61"/>
      <c r="C1568" s="50" t="s">
        <v>17</v>
      </c>
      <c r="D1568" s="51" t="n">
        <v>210</v>
      </c>
      <c r="E1568" s="51" t="n">
        <v>0</v>
      </c>
      <c r="F1568" s="51" t="n">
        <v>0</v>
      </c>
      <c r="G1568" s="51" t="n">
        <v>0</v>
      </c>
      <c r="H1568" s="51" t="n">
        <v>0</v>
      </c>
      <c r="I1568" s="52" t="n">
        <v>60</v>
      </c>
      <c r="J1568" s="52" t="n">
        <v>40</v>
      </c>
      <c r="K1568" s="52" t="n">
        <v>0</v>
      </c>
      <c r="L1568" s="52" t="n">
        <v>0</v>
      </c>
      <c r="M1568" s="52" t="n">
        <v>0</v>
      </c>
      <c r="N1568" s="53" t="n">
        <f aca="false">D1568*$D$16</f>
        <v>262.5</v>
      </c>
      <c r="O1568" s="53" t="n">
        <f aca="false">E1568*$E$16</f>
        <v>0</v>
      </c>
      <c r="P1568" s="53" t="n">
        <f aca="false">F1568*$F$16</f>
        <v>0</v>
      </c>
      <c r="Q1568" s="53" t="n">
        <f aca="false">G1568*$G$16</f>
        <v>0</v>
      </c>
      <c r="R1568" s="53" t="n">
        <f aca="false">H1568*$H$16</f>
        <v>0</v>
      </c>
      <c r="S1568" s="53" t="n">
        <f aca="false">(N1568/100)*(I1568*$I$16)+(N1568/100)*(J1568*$J$16)</f>
        <v>420</v>
      </c>
      <c r="T1568" s="53" t="n">
        <f aca="false">(O1568/100)*(K1568*$K$16)</f>
        <v>0</v>
      </c>
      <c r="U1568" s="53" t="n">
        <f aca="false">(P1568/100)*(K1568*$K$16)+(P1568/100)*(L1568*$L$16)</f>
        <v>0</v>
      </c>
      <c r="V1568" s="53" t="n">
        <f aca="false">(Q1568/100)*(L1568*$L$16)</f>
        <v>0</v>
      </c>
      <c r="W1568" s="53" t="n">
        <f aca="false">(R1568/100)*(K1568*$K$16)+(R1568/100)*(L1568*$L$16)</f>
        <v>0</v>
      </c>
      <c r="X1568" s="53" t="n">
        <f aca="false">N1568+S1568</f>
        <v>682.5</v>
      </c>
      <c r="Y1568" s="53" t="n">
        <f aca="false">O1568+T1568</f>
        <v>0</v>
      </c>
      <c r="Z1568" s="53" t="n">
        <f aca="false">P1568+U1568</f>
        <v>0</v>
      </c>
      <c r="AA1568" s="53" t="n">
        <f aca="false">Q1568+V1568</f>
        <v>0</v>
      </c>
      <c r="AB1568" s="53" t="n">
        <f aca="false">R1568+W1568</f>
        <v>0</v>
      </c>
      <c r="AC1568" s="54" t="n">
        <f aca="false">ROUND(X1568+Y1568+Z1568+AA1568+AB1568,1)</f>
        <v>682.5</v>
      </c>
      <c r="AD1568" s="55" t="n">
        <f aca="false">(ROUND(AC1568-AC1555,1)/AC1555)</f>
        <v>0.136363636363636</v>
      </c>
      <c r="AE1568" s="46"/>
      <c r="AF1568" s="47"/>
      <c r="AH1568" s="3"/>
    </row>
    <row r="1569" customFormat="false" ht="15" hidden="false" customHeight="false" outlineLevel="0" collapsed="false">
      <c r="A1569" s="48"/>
      <c r="B1569" s="61"/>
      <c r="C1569" s="50" t="s">
        <v>18</v>
      </c>
      <c r="D1569" s="51" t="n">
        <v>210</v>
      </c>
      <c r="E1569" s="51" t="n">
        <v>0</v>
      </c>
      <c r="F1569" s="51" t="n">
        <v>0</v>
      </c>
      <c r="G1569" s="51" t="n">
        <v>0</v>
      </c>
      <c r="H1569" s="51" t="n">
        <v>0</v>
      </c>
      <c r="I1569" s="52" t="n">
        <v>75</v>
      </c>
      <c r="J1569" s="52" t="n">
        <v>0</v>
      </c>
      <c r="K1569" s="52" t="n">
        <v>0</v>
      </c>
      <c r="L1569" s="52" t="n">
        <v>0</v>
      </c>
      <c r="M1569" s="52" t="n">
        <v>0</v>
      </c>
      <c r="N1569" s="53" t="n">
        <f aca="false">D1569*$D$17</f>
        <v>262.5</v>
      </c>
      <c r="O1569" s="53" t="n">
        <f aca="false">E1569*$E$17</f>
        <v>0</v>
      </c>
      <c r="P1569" s="53" t="n">
        <f aca="false">F1569*$F$17</f>
        <v>0</v>
      </c>
      <c r="Q1569" s="53" t="n">
        <f aca="false">G1569*$G$17</f>
        <v>0</v>
      </c>
      <c r="R1569" s="53" t="n">
        <f aca="false">H1569*$H$17</f>
        <v>0</v>
      </c>
      <c r="S1569" s="53" t="n">
        <f aca="false">(N1569/100)*(I1569*$I$17)+(N1569/100)*(J1569*$J$17)</f>
        <v>492.1875</v>
      </c>
      <c r="T1569" s="53" t="n">
        <f aca="false">(O1569/100)*(K1569*$K$17)</f>
        <v>0</v>
      </c>
      <c r="U1569" s="53" t="n">
        <f aca="false">(P1569/100)*(K1569*$K$17)+(P1569/100)*(L1569*$L$17)</f>
        <v>0</v>
      </c>
      <c r="V1569" s="53" t="n">
        <f aca="false">(Q1569/100)*(L1569*$L$17)</f>
        <v>0</v>
      </c>
      <c r="W1569" s="53" t="n">
        <f aca="false">(R1569/100)*(K1569*$K$17)+(R1569/100)*(L1569*$L$17)</f>
        <v>0</v>
      </c>
      <c r="X1569" s="53" t="n">
        <f aca="false">N1569+S1569</f>
        <v>754.6875</v>
      </c>
      <c r="Y1569" s="53" t="n">
        <f aca="false">O1569+T1569</f>
        <v>0</v>
      </c>
      <c r="Z1569" s="53" t="n">
        <f aca="false">P1569+U1569</f>
        <v>0</v>
      </c>
      <c r="AA1569" s="53" t="n">
        <f aca="false">Q1569+V1569</f>
        <v>0</v>
      </c>
      <c r="AB1569" s="53" t="n">
        <f aca="false">R1569+W1569</f>
        <v>0</v>
      </c>
      <c r="AC1569" s="54" t="n">
        <f aca="false">ROUND(X1569+Y1569+Z1569+AA1569+AB1569,1)</f>
        <v>754.7</v>
      </c>
      <c r="AD1569" s="55" t="n">
        <f aca="false">(ROUND(AC1569-AC1555,1)/AC1555)</f>
        <v>0.256576756576757</v>
      </c>
      <c r="AE1569" s="46" t="s">
        <v>28</v>
      </c>
      <c r="AF1569" s="47"/>
      <c r="AH1569" s="3"/>
    </row>
    <row r="1570" customFormat="false" ht="15" hidden="false" customHeight="false" outlineLevel="0" collapsed="false">
      <c r="A1570" s="64"/>
      <c r="B1570" s="69" t="s">
        <v>150</v>
      </c>
      <c r="C1570" s="69"/>
      <c r="D1570" s="69"/>
      <c r="E1570" s="69"/>
      <c r="F1570" s="69"/>
      <c r="G1570" s="69"/>
      <c r="H1570" s="69"/>
      <c r="I1570" s="69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  <c r="Y1570" s="69"/>
      <c r="Z1570" s="69"/>
      <c r="AA1570" s="69"/>
      <c r="AB1570" s="69"/>
      <c r="AC1570" s="12" t="n">
        <v>500</v>
      </c>
      <c r="AD1570" s="12"/>
      <c r="AE1570" s="46"/>
      <c r="AF1570" s="47"/>
      <c r="AH1570" s="3"/>
    </row>
    <row r="1571" customFormat="false" ht="15" hidden="false" customHeight="false" outlineLevel="0" collapsed="false">
      <c r="A1571" s="56" t="s">
        <v>19</v>
      </c>
      <c r="B1571" s="49" t="s">
        <v>151</v>
      </c>
      <c r="C1571" s="50" t="s">
        <v>4</v>
      </c>
      <c r="D1571" s="51" t="n">
        <v>105</v>
      </c>
      <c r="E1571" s="51" t="n">
        <v>0</v>
      </c>
      <c r="F1571" s="51" t="n">
        <v>0</v>
      </c>
      <c r="G1571" s="51" t="n">
        <v>0</v>
      </c>
      <c r="H1571" s="51" t="n">
        <v>0</v>
      </c>
      <c r="I1571" s="52" t="n">
        <v>20</v>
      </c>
      <c r="J1571" s="52" t="n">
        <v>50</v>
      </c>
      <c r="K1571" s="52" t="n">
        <v>0</v>
      </c>
      <c r="L1571" s="52" t="n">
        <v>0</v>
      </c>
      <c r="M1571" s="52" t="n">
        <v>0</v>
      </c>
      <c r="N1571" s="53" t="n">
        <f aca="false">D1571*$D$3</f>
        <v>136.5</v>
      </c>
      <c r="O1571" s="53" t="n">
        <f aca="false">E1571*$E$3</f>
        <v>0</v>
      </c>
      <c r="P1571" s="53" t="n">
        <f aca="false">F1571*$F$3</f>
        <v>0</v>
      </c>
      <c r="Q1571" s="53" t="n">
        <f aca="false">G1571*$G$3</f>
        <v>0</v>
      </c>
      <c r="R1571" s="53" t="n">
        <f aca="false">H1571*$H$3</f>
        <v>0</v>
      </c>
      <c r="S1571" s="53" t="n">
        <f aca="false">(N1571/100)*(I1571*$I$3)+(N1571/100)*(J1571*$J$3)</f>
        <v>191.1</v>
      </c>
      <c r="T1571" s="53" t="n">
        <f aca="false">(O1571/100)*(K1571*$K$3)</f>
        <v>0</v>
      </c>
      <c r="U1571" s="53" t="n">
        <f aca="false">(P1571/100)*(K1571*$K$3)+(P1571/100)*(L1571*$L$3)</f>
        <v>0</v>
      </c>
      <c r="V1571" s="53" t="n">
        <f aca="false">(Q1571/100)*(L1571*$L$3)</f>
        <v>0</v>
      </c>
      <c r="W1571" s="53" t="n">
        <f aca="false">(R1571/100)*(K1571*$K$3)+(R1571/100)*(L1571*$L$3)</f>
        <v>0</v>
      </c>
      <c r="X1571" s="53" t="n">
        <f aca="false">N1571+S1571</f>
        <v>327.6</v>
      </c>
      <c r="Y1571" s="53" t="n">
        <f aca="false">O1571+T1571</f>
        <v>0</v>
      </c>
      <c r="Z1571" s="53" t="n">
        <f aca="false">P1571+U1571</f>
        <v>0</v>
      </c>
      <c r="AA1571" s="53" t="n">
        <f aca="false">Q1571+V1571</f>
        <v>0</v>
      </c>
      <c r="AB1571" s="53" t="n">
        <f aca="false">R1571+W1571</f>
        <v>0</v>
      </c>
      <c r="AC1571" s="54" t="n">
        <f aca="false">ROUND(X1571+Y1571+Z1571+AA1571+AB1571,1)</f>
        <v>327.6</v>
      </c>
      <c r="AD1571" s="55" t="n">
        <v>0</v>
      </c>
      <c r="AE1571" s="46"/>
      <c r="AF1571" s="47"/>
      <c r="AH1571" s="3"/>
    </row>
    <row r="1572" customFormat="false" ht="15" hidden="false" customHeight="false" outlineLevel="0" collapsed="false">
      <c r="A1572" s="48" t="s">
        <v>29</v>
      </c>
      <c r="B1572" s="49" t="n">
        <v>10</v>
      </c>
      <c r="C1572" s="50" t="s">
        <v>5</v>
      </c>
      <c r="D1572" s="51" t="n">
        <v>105</v>
      </c>
      <c r="E1572" s="51" t="n">
        <v>0</v>
      </c>
      <c r="F1572" s="51" t="n">
        <v>0</v>
      </c>
      <c r="G1572" s="51" t="n">
        <v>0</v>
      </c>
      <c r="H1572" s="51" t="n">
        <v>0</v>
      </c>
      <c r="I1572" s="52" t="n">
        <v>30</v>
      </c>
      <c r="J1572" s="52" t="n">
        <v>65</v>
      </c>
      <c r="K1572" s="52" t="n">
        <v>0</v>
      </c>
      <c r="L1572" s="52" t="n">
        <v>0</v>
      </c>
      <c r="M1572" s="52" t="n">
        <v>0</v>
      </c>
      <c r="N1572" s="53" t="n">
        <f aca="false">D1572*$D$4</f>
        <v>131.25</v>
      </c>
      <c r="O1572" s="53" t="n">
        <f aca="false">E1572*$E$4</f>
        <v>0</v>
      </c>
      <c r="P1572" s="53" t="n">
        <f aca="false">F1572*$F$4</f>
        <v>0</v>
      </c>
      <c r="Q1572" s="53" t="n">
        <f aca="false">G1572*$G$4</f>
        <v>0</v>
      </c>
      <c r="R1572" s="53" t="n">
        <f aca="false">H1572*$H$4</f>
        <v>0</v>
      </c>
      <c r="S1572" s="53" t="n">
        <f aca="false">(N1572/100)*(I1572*$I$4)+(N1572/100)*(J1572*$J$4)</f>
        <v>249.375</v>
      </c>
      <c r="T1572" s="53" t="n">
        <f aca="false">(O1572/100)*(K1572*$K$4)</f>
        <v>0</v>
      </c>
      <c r="U1572" s="53" t="n">
        <f aca="false">(P1572/100)*(K1572*$K$4)+(P1572/100)*(L1572*$L$4)</f>
        <v>0</v>
      </c>
      <c r="V1572" s="53" t="n">
        <f aca="false">(Q1572/100)*(L1572*$L$4)</f>
        <v>0</v>
      </c>
      <c r="W1572" s="53" t="n">
        <f aca="false">(R1572/100)*(K1572*$K$4)+(R1572/100)*(L1572*$L$4)</f>
        <v>0</v>
      </c>
      <c r="X1572" s="53" t="n">
        <f aca="false">N1572+S1572</f>
        <v>380.625</v>
      </c>
      <c r="Y1572" s="53" t="n">
        <f aca="false">O1572+T1572</f>
        <v>0</v>
      </c>
      <c r="Z1572" s="53" t="n">
        <f aca="false">P1572+U1572</f>
        <v>0</v>
      </c>
      <c r="AA1572" s="53" t="n">
        <f aca="false">Q1572+V1572</f>
        <v>0</v>
      </c>
      <c r="AB1572" s="53" t="n">
        <f aca="false">R1572+W1572</f>
        <v>0</v>
      </c>
      <c r="AC1572" s="54" t="n">
        <f aca="false">ROUND(X1572+Y1572+Z1572+AA1572+AB1572,1)</f>
        <v>380.6</v>
      </c>
      <c r="AD1572" s="55" t="n">
        <f aca="false">(ROUND(AC1572-AC1571,1)/AC1571)</f>
        <v>0.161782661782662</v>
      </c>
      <c r="AE1572" s="46"/>
      <c r="AF1572" s="47"/>
      <c r="AH1572" s="3"/>
    </row>
    <row r="1573" customFormat="false" ht="15" hidden="false" customHeight="false" outlineLevel="0" collapsed="false">
      <c r="A1573" s="48" t="s">
        <v>30</v>
      </c>
      <c r="B1573" s="49" t="n">
        <v>12</v>
      </c>
      <c r="C1573" s="50" t="s">
        <v>6</v>
      </c>
      <c r="D1573" s="51" t="n">
        <v>105</v>
      </c>
      <c r="E1573" s="51" t="n">
        <v>0</v>
      </c>
      <c r="F1573" s="51" t="n">
        <v>0</v>
      </c>
      <c r="G1573" s="51" t="n">
        <v>0</v>
      </c>
      <c r="H1573" s="51" t="n">
        <v>0</v>
      </c>
      <c r="I1573" s="52" t="n">
        <v>20</v>
      </c>
      <c r="J1573" s="52" t="n">
        <v>50</v>
      </c>
      <c r="K1573" s="52" t="n">
        <v>0</v>
      </c>
      <c r="L1573" s="52" t="n">
        <v>0</v>
      </c>
      <c r="M1573" s="52" t="n">
        <v>0</v>
      </c>
      <c r="N1573" s="53" t="n">
        <f aca="false">D1573*$D$5</f>
        <v>136.5</v>
      </c>
      <c r="O1573" s="53" t="n">
        <f aca="false">E1573*$E$5</f>
        <v>0</v>
      </c>
      <c r="P1573" s="53" t="n">
        <f aca="false">F1573*$F$5</f>
        <v>0</v>
      </c>
      <c r="Q1573" s="53" t="n">
        <f aca="false">G1573*$G$5</f>
        <v>0</v>
      </c>
      <c r="R1573" s="53" t="n">
        <f aca="false">H1573*$H$5</f>
        <v>0</v>
      </c>
      <c r="S1573" s="53" t="n">
        <f aca="false">(N1573/100)*(I1573*$I$5)+(N1573/100)*(J1573*$J$5)</f>
        <v>191.1</v>
      </c>
      <c r="T1573" s="53" t="n">
        <f aca="false">(O1573/100)*(K1573*$K$5)</f>
        <v>0</v>
      </c>
      <c r="U1573" s="53" t="n">
        <f aca="false">(P1573/100)*(K1573*$K$5)+(P1573/100)*(L1573*$L$5)</f>
        <v>0</v>
      </c>
      <c r="V1573" s="53" t="n">
        <f aca="false">(Q1573/100)*(L1573*$L$5)</f>
        <v>0</v>
      </c>
      <c r="W1573" s="53" t="n">
        <f aca="false">(R1573/100)*(K1573*$K$5)+(R1573/100)*(L1573*$L$5)</f>
        <v>0</v>
      </c>
      <c r="X1573" s="53" t="n">
        <f aca="false">N1573+S1573</f>
        <v>327.6</v>
      </c>
      <c r="Y1573" s="53" t="n">
        <f aca="false">O1573+T1573</f>
        <v>0</v>
      </c>
      <c r="Z1573" s="53" t="n">
        <f aca="false">P1573+U1573</f>
        <v>0</v>
      </c>
      <c r="AA1573" s="53" t="n">
        <f aca="false">Q1573+V1573</f>
        <v>0</v>
      </c>
      <c r="AB1573" s="53" t="n">
        <f aca="false">R1573+W1573</f>
        <v>0</v>
      </c>
      <c r="AC1573" s="54" t="n">
        <f aca="false">ROUND(X1573+Y1573+Z1573+AA1573+AB1573,1)</f>
        <v>327.6</v>
      </c>
      <c r="AD1573" s="55" t="n">
        <f aca="false">(ROUND(AC1573-AC1571,1)/AC1571)</f>
        <v>0</v>
      </c>
      <c r="AE1573" s="46"/>
      <c r="AF1573" s="47"/>
      <c r="AH1573" s="3"/>
    </row>
    <row r="1574" customFormat="false" ht="15" hidden="false" customHeight="false" outlineLevel="0" collapsed="false">
      <c r="A1574" s="48" t="s">
        <v>31</v>
      </c>
      <c r="B1574" s="49" t="n">
        <v>0</v>
      </c>
      <c r="C1574" s="50" t="s">
        <v>7</v>
      </c>
      <c r="D1574" s="51" t="n">
        <v>105</v>
      </c>
      <c r="E1574" s="51" t="n">
        <v>0</v>
      </c>
      <c r="F1574" s="51" t="n">
        <v>0</v>
      </c>
      <c r="G1574" s="51" t="n">
        <v>0</v>
      </c>
      <c r="H1574" s="51" t="n">
        <v>0</v>
      </c>
      <c r="I1574" s="52" t="n">
        <v>20</v>
      </c>
      <c r="J1574" s="52" t="n">
        <v>50</v>
      </c>
      <c r="K1574" s="52" t="n">
        <v>0</v>
      </c>
      <c r="L1574" s="52" t="n">
        <v>0</v>
      </c>
      <c r="M1574" s="52" t="n">
        <v>0</v>
      </c>
      <c r="N1574" s="53" t="n">
        <f aca="false">D1574*$D$6</f>
        <v>136.5</v>
      </c>
      <c r="O1574" s="53" t="n">
        <f aca="false">E1574*$E$6</f>
        <v>0</v>
      </c>
      <c r="P1574" s="53" t="n">
        <f aca="false">F1574*$F$6</f>
        <v>0</v>
      </c>
      <c r="Q1574" s="53" t="n">
        <f aca="false">G1574*$G$6</f>
        <v>0</v>
      </c>
      <c r="R1574" s="53" t="n">
        <f aca="false">H1574*$H$6</f>
        <v>0</v>
      </c>
      <c r="S1574" s="53" t="n">
        <f aca="false">(N1574/100)*(I1574*$I$6)+(N1574/100)*(J1574*$J$6)</f>
        <v>191.1</v>
      </c>
      <c r="T1574" s="53" t="n">
        <f aca="false">(O1574/100)*(K1574*$K$6)</f>
        <v>0</v>
      </c>
      <c r="U1574" s="53" t="n">
        <f aca="false">(P1574/100)*(K1574*$K$6)+(P1574/100)*(L1574*$L$6)</f>
        <v>0</v>
      </c>
      <c r="V1574" s="53" t="n">
        <f aca="false">(Q1574/100)*(L1574*$L$6)</f>
        <v>0</v>
      </c>
      <c r="W1574" s="53" t="n">
        <f aca="false">(R1574/100)*(K1574*$K$6)+(R1574/100)*(L1574*$L$6)</f>
        <v>0</v>
      </c>
      <c r="X1574" s="53" t="n">
        <f aca="false">N1574+S1574</f>
        <v>327.6</v>
      </c>
      <c r="Y1574" s="53" t="n">
        <f aca="false">O1574+T1574</f>
        <v>0</v>
      </c>
      <c r="Z1574" s="53" t="n">
        <f aca="false">P1574+U1574</f>
        <v>0</v>
      </c>
      <c r="AA1574" s="53" t="n">
        <f aca="false">Q1574+V1574</f>
        <v>0</v>
      </c>
      <c r="AB1574" s="53" t="n">
        <f aca="false">R1574+W1574</f>
        <v>0</v>
      </c>
      <c r="AC1574" s="54" t="n">
        <f aca="false">ROUND(X1574+Y1574+Z1574+AA1574+AB1574,1)</f>
        <v>327.6</v>
      </c>
      <c r="AD1574" s="55" t="n">
        <f aca="false">(ROUND(AC1574-AC1571,1)/AC1571)</f>
        <v>0</v>
      </c>
      <c r="AE1574" s="46"/>
      <c r="AF1574" s="47"/>
      <c r="AH1574" s="3"/>
    </row>
    <row r="1575" customFormat="false" ht="15" hidden="false" customHeight="false" outlineLevel="0" collapsed="false">
      <c r="A1575" s="48" t="s">
        <v>32</v>
      </c>
      <c r="B1575" s="49" t="n">
        <v>0</v>
      </c>
      <c r="C1575" s="50" t="s">
        <v>8</v>
      </c>
      <c r="D1575" s="51" t="n">
        <v>105</v>
      </c>
      <c r="E1575" s="51" t="n">
        <v>0</v>
      </c>
      <c r="F1575" s="51" t="n">
        <v>0</v>
      </c>
      <c r="G1575" s="51" t="n">
        <v>0</v>
      </c>
      <c r="H1575" s="51" t="n">
        <v>0</v>
      </c>
      <c r="I1575" s="52" t="n">
        <v>20</v>
      </c>
      <c r="J1575" s="52" t="n">
        <v>50</v>
      </c>
      <c r="K1575" s="52" t="n">
        <v>0</v>
      </c>
      <c r="L1575" s="52" t="n">
        <v>0</v>
      </c>
      <c r="M1575" s="52" t="n">
        <v>0</v>
      </c>
      <c r="N1575" s="53" t="n">
        <f aca="false">D1575*$D$7</f>
        <v>136.5</v>
      </c>
      <c r="O1575" s="53" t="n">
        <f aca="false">E1575*$E$7</f>
        <v>0</v>
      </c>
      <c r="P1575" s="53" t="n">
        <f aca="false">F1575*$F$7</f>
        <v>0</v>
      </c>
      <c r="Q1575" s="53" t="n">
        <f aca="false">G1575*$G$7</f>
        <v>0</v>
      </c>
      <c r="R1575" s="53" t="n">
        <f aca="false">H1575*$H$7</f>
        <v>0</v>
      </c>
      <c r="S1575" s="53" t="n">
        <f aca="false">(N1575/100)*(I1575*$I$7)+(N1575/100)*(J1575*$J$7)</f>
        <v>191.1</v>
      </c>
      <c r="T1575" s="53" t="n">
        <f aca="false">(O1575/100)*(K1575*$K$7)</f>
        <v>0</v>
      </c>
      <c r="U1575" s="53" t="n">
        <f aca="false">(P1575/100)*(K1575*$K$7)+(P1575/100)*(L1575*$L$7)</f>
        <v>0</v>
      </c>
      <c r="V1575" s="53" t="n">
        <f aca="false">(Q1575/100)*(L1575*$L$7)</f>
        <v>0</v>
      </c>
      <c r="W1575" s="53" t="n">
        <f aca="false">(R1575/100)*(K1575*$K$7)+(R1575/100)*(L1575*$L$7)</f>
        <v>0</v>
      </c>
      <c r="X1575" s="53" t="n">
        <f aca="false">N1575+S1575</f>
        <v>327.6</v>
      </c>
      <c r="Y1575" s="53" t="n">
        <f aca="false">O1575+T1575</f>
        <v>0</v>
      </c>
      <c r="Z1575" s="53" t="n">
        <f aca="false">P1575+U1575</f>
        <v>0</v>
      </c>
      <c r="AA1575" s="53" t="n">
        <f aca="false">Q1575+V1575</f>
        <v>0</v>
      </c>
      <c r="AB1575" s="53" t="n">
        <f aca="false">R1575+W1575</f>
        <v>0</v>
      </c>
      <c r="AC1575" s="54" t="n">
        <f aca="false">ROUND(X1575+Y1575+Z1575+AA1575+AB1575,1)</f>
        <v>327.6</v>
      </c>
      <c r="AD1575" s="55" t="n">
        <f aca="false">(ROUND(AC1575-AC1571,1)/AC1571)</f>
        <v>0</v>
      </c>
      <c r="AE1575" s="46"/>
      <c r="AF1575" s="47"/>
      <c r="AH1575" s="3"/>
    </row>
    <row r="1576" customFormat="false" ht="15" hidden="false" customHeight="false" outlineLevel="0" collapsed="false">
      <c r="A1576" s="48" t="s">
        <v>33</v>
      </c>
      <c r="B1576" s="49"/>
      <c r="C1576" s="50" t="s">
        <v>9</v>
      </c>
      <c r="D1576" s="51" t="n">
        <v>105</v>
      </c>
      <c r="E1576" s="51" t="n">
        <v>0</v>
      </c>
      <c r="F1576" s="51" t="n">
        <v>0</v>
      </c>
      <c r="G1576" s="51" t="n">
        <v>0</v>
      </c>
      <c r="H1576" s="51" t="n">
        <v>0</v>
      </c>
      <c r="I1576" s="52" t="n">
        <v>20</v>
      </c>
      <c r="J1576" s="52" t="n">
        <v>50</v>
      </c>
      <c r="K1576" s="52" t="n">
        <v>0</v>
      </c>
      <c r="L1576" s="52" t="n">
        <v>0</v>
      </c>
      <c r="M1576" s="52" t="n">
        <v>0</v>
      </c>
      <c r="N1576" s="53" t="n">
        <f aca="false">D1576*$D$8</f>
        <v>136.5</v>
      </c>
      <c r="O1576" s="53" t="n">
        <f aca="false">E1576*$E$8</f>
        <v>0</v>
      </c>
      <c r="P1576" s="53" t="n">
        <f aca="false">F1576*$F$8</f>
        <v>0</v>
      </c>
      <c r="Q1576" s="53" t="n">
        <f aca="false">G1576*$G$8</f>
        <v>0</v>
      </c>
      <c r="R1576" s="53" t="n">
        <f aca="false">H1576*$H$8</f>
        <v>0</v>
      </c>
      <c r="S1576" s="53" t="n">
        <f aca="false">(N1576/100)*(I1576*$I$8)+(N1576/100)*(J1576*$J$8)</f>
        <v>191.1</v>
      </c>
      <c r="T1576" s="53" t="n">
        <f aca="false">(O1576/100)*(K1576*$K$8)</f>
        <v>0</v>
      </c>
      <c r="U1576" s="53" t="n">
        <f aca="false">(P1576/100)*(K1576*$K$8)+(P1576/100)*(L1576*$L$8)</f>
        <v>0</v>
      </c>
      <c r="V1576" s="53" t="n">
        <f aca="false">(Q1576/100)*(L1576*$L$8)</f>
        <v>0</v>
      </c>
      <c r="W1576" s="53" t="n">
        <f aca="false">(R1576/100)*(K1576*$K$8)+(R1576/100)*(L1576*$L$8)</f>
        <v>0</v>
      </c>
      <c r="X1576" s="53" t="n">
        <f aca="false">N1576+S1576</f>
        <v>327.6</v>
      </c>
      <c r="Y1576" s="53" t="n">
        <f aca="false">O1576+T1576</f>
        <v>0</v>
      </c>
      <c r="Z1576" s="53" t="n">
        <f aca="false">P1576+U1576</f>
        <v>0</v>
      </c>
      <c r="AA1576" s="53" t="n">
        <f aca="false">Q1576+V1576</f>
        <v>0</v>
      </c>
      <c r="AB1576" s="53" t="n">
        <f aca="false">R1576+W1576</f>
        <v>0</v>
      </c>
      <c r="AC1576" s="54" t="n">
        <f aca="false">ROUND(X1576+Y1576+Z1576+AA1576+AB1576,1)</f>
        <v>327.6</v>
      </c>
      <c r="AD1576" s="55" t="n">
        <f aca="false">(ROUND(AC1576-AC1571,1)/AC1571)</f>
        <v>0</v>
      </c>
      <c r="AE1576" s="46"/>
      <c r="AF1576" s="47"/>
      <c r="AH1576" s="3"/>
    </row>
    <row r="1577" customFormat="false" ht="15" hidden="false" customHeight="false" outlineLevel="0" collapsed="false">
      <c r="A1577" s="48" t="s">
        <v>34</v>
      </c>
      <c r="B1577" s="49"/>
      <c r="C1577" s="50" t="s">
        <v>10</v>
      </c>
      <c r="D1577" s="51" t="n">
        <v>52</v>
      </c>
      <c r="E1577" s="51" t="n">
        <v>112</v>
      </c>
      <c r="F1577" s="51" t="n">
        <v>0</v>
      </c>
      <c r="G1577" s="51" t="n">
        <v>0</v>
      </c>
      <c r="H1577" s="51" t="n">
        <v>0</v>
      </c>
      <c r="I1577" s="52" t="n">
        <v>20</v>
      </c>
      <c r="J1577" s="52" t="n">
        <v>50</v>
      </c>
      <c r="K1577" s="52" t="n">
        <v>75</v>
      </c>
      <c r="L1577" s="52" t="n">
        <v>0</v>
      </c>
      <c r="M1577" s="52" t="n">
        <v>0</v>
      </c>
      <c r="N1577" s="53" t="n">
        <f aca="false">D1577*$D$9</f>
        <v>65</v>
      </c>
      <c r="O1577" s="53" t="n">
        <f aca="false">E1577*$E$9</f>
        <v>140</v>
      </c>
      <c r="P1577" s="53" t="n">
        <f aca="false">F1577*$F$9</f>
        <v>0</v>
      </c>
      <c r="Q1577" s="53" t="n">
        <f aca="false">G1577*$G$9</f>
        <v>0</v>
      </c>
      <c r="R1577" s="53" t="n">
        <f aca="false">H1577*$H$9</f>
        <v>0</v>
      </c>
      <c r="S1577" s="53" t="n">
        <f aca="false">(N1577/100)*(I1577*$I$9)+(N1577/100)*(J1577*$J$9)</f>
        <v>45.5</v>
      </c>
      <c r="T1577" s="53" t="n">
        <f aca="false">(O1577/100)*(K1577*$K$9)</f>
        <v>147</v>
      </c>
      <c r="U1577" s="53" t="n">
        <f aca="false">(P1577/100)*(K1577*$K$9)+(P1577/100)*(L1577*$L$9)</f>
        <v>0</v>
      </c>
      <c r="V1577" s="53" t="n">
        <f aca="false">(Q1577/100)*(L1577*$L$9)</f>
        <v>0</v>
      </c>
      <c r="W1577" s="53" t="n">
        <f aca="false">(R1577/100)*(K1577*$K$9)+(R1577/100)*(L1577*$L$9)</f>
        <v>0</v>
      </c>
      <c r="X1577" s="53" t="n">
        <f aca="false">N1577+S1577</f>
        <v>110.5</v>
      </c>
      <c r="Y1577" s="53" t="n">
        <f aca="false">O1577+T1577</f>
        <v>287</v>
      </c>
      <c r="Z1577" s="53" t="n">
        <f aca="false">P1577+U1577</f>
        <v>0</v>
      </c>
      <c r="AA1577" s="53" t="n">
        <f aca="false">Q1577+V1577</f>
        <v>0</v>
      </c>
      <c r="AB1577" s="53" t="n">
        <f aca="false">R1577+W1577</f>
        <v>0</v>
      </c>
      <c r="AC1577" s="54" t="n">
        <f aca="false">ROUND(X1577+Y1577+Z1577+AA1577+AB1577,1)</f>
        <v>397.5</v>
      </c>
      <c r="AD1577" s="55" t="n">
        <f aca="false">(ROUND(AC1577-AC1571,1)/AC1571)</f>
        <v>0.213369963369963</v>
      </c>
      <c r="AE1577" s="46"/>
      <c r="AF1577" s="47"/>
      <c r="AH1577" s="3"/>
    </row>
    <row r="1578" customFormat="false" ht="15" hidden="false" customHeight="false" outlineLevel="0" collapsed="false">
      <c r="A1578" s="48" t="s">
        <v>35</v>
      </c>
      <c r="B1578" s="49"/>
      <c r="C1578" s="50" t="s">
        <v>11</v>
      </c>
      <c r="D1578" s="51" t="n">
        <v>52</v>
      </c>
      <c r="E1578" s="51" t="n">
        <v>0</v>
      </c>
      <c r="F1578" s="51" t="n">
        <v>112</v>
      </c>
      <c r="G1578" s="51" t="n">
        <v>0</v>
      </c>
      <c r="H1578" s="51" t="n">
        <v>0</v>
      </c>
      <c r="I1578" s="52" t="n">
        <v>20</v>
      </c>
      <c r="J1578" s="52" t="n">
        <v>50</v>
      </c>
      <c r="K1578" s="52" t="n">
        <v>37.5</v>
      </c>
      <c r="L1578" s="52" t="n">
        <v>37.5</v>
      </c>
      <c r="M1578" s="52" t="n">
        <v>0</v>
      </c>
      <c r="N1578" s="53" t="n">
        <f aca="false">D1578*$D$10</f>
        <v>65</v>
      </c>
      <c r="O1578" s="53" t="n">
        <f aca="false">E1578*$E$10</f>
        <v>0</v>
      </c>
      <c r="P1578" s="53" t="n">
        <f aca="false">F1578*$F$10</f>
        <v>140</v>
      </c>
      <c r="Q1578" s="53" t="n">
        <f aca="false">G1578*$G$10</f>
        <v>0</v>
      </c>
      <c r="R1578" s="53" t="n">
        <f aca="false">H1578*$H$10</f>
        <v>0</v>
      </c>
      <c r="S1578" s="53" t="n">
        <f aca="false">(N1578/100)*(I1578*$I$10)+(N1578/100)*(J1578*$J$10)</f>
        <v>45.5</v>
      </c>
      <c r="T1578" s="53" t="n">
        <f aca="false">(O1578/100)*(K1578*$J$10)</f>
        <v>0</v>
      </c>
      <c r="U1578" s="53" t="n">
        <f aca="false">(P1578/100)*(K1578*$K$10)+(P1578/100)*(L1578*$L$10)</f>
        <v>147</v>
      </c>
      <c r="V1578" s="53" t="n">
        <f aca="false">(Q1578/100)*(L1578*$L$10)</f>
        <v>0</v>
      </c>
      <c r="W1578" s="53" t="n">
        <f aca="false">(R1578/100)*(K1578*$K$10)+(R1578/100)*(L1578*$L$10)</f>
        <v>0</v>
      </c>
      <c r="X1578" s="53" t="n">
        <f aca="false">N1578+S1578</f>
        <v>110.5</v>
      </c>
      <c r="Y1578" s="53" t="n">
        <f aca="false">O1578+T1578</f>
        <v>0</v>
      </c>
      <c r="Z1578" s="53" t="n">
        <f aca="false">P1578+U1578</f>
        <v>287</v>
      </c>
      <c r="AA1578" s="53" t="n">
        <f aca="false">Q1578+V1578</f>
        <v>0</v>
      </c>
      <c r="AB1578" s="53" t="n">
        <f aca="false">R1578+W1578</f>
        <v>0</v>
      </c>
      <c r="AC1578" s="54" t="n">
        <f aca="false">ROUND(X1578+Y1578+Z1578+AA1578+AB1578,1)</f>
        <v>397.5</v>
      </c>
      <c r="AD1578" s="55" t="n">
        <f aca="false">(ROUND(AC1578-AC1571,1)/AC1571)</f>
        <v>0.213369963369963</v>
      </c>
      <c r="AE1578" s="46"/>
      <c r="AF1578" s="47"/>
      <c r="AH1578" s="3"/>
    </row>
    <row r="1579" customFormat="false" ht="15" hidden="false" customHeight="false" outlineLevel="0" collapsed="false">
      <c r="A1579" s="48" t="s">
        <v>36</v>
      </c>
      <c r="B1579" s="49"/>
      <c r="C1579" s="50" t="s">
        <v>12</v>
      </c>
      <c r="D1579" s="51" t="n">
        <v>52</v>
      </c>
      <c r="E1579" s="51" t="n">
        <v>0</v>
      </c>
      <c r="F1579" s="51" t="n">
        <v>0</v>
      </c>
      <c r="G1579" s="51" t="n">
        <v>112</v>
      </c>
      <c r="H1579" s="51" t="n">
        <v>0</v>
      </c>
      <c r="I1579" s="52" t="n">
        <v>20</v>
      </c>
      <c r="J1579" s="52" t="n">
        <v>50</v>
      </c>
      <c r="K1579" s="52" t="n">
        <v>0</v>
      </c>
      <c r="L1579" s="52" t="n">
        <v>75</v>
      </c>
      <c r="M1579" s="52" t="n">
        <v>0</v>
      </c>
      <c r="N1579" s="53" t="n">
        <f aca="false">D1579*$D$11</f>
        <v>65</v>
      </c>
      <c r="O1579" s="53" t="n">
        <f aca="false">E1579*$E$11</f>
        <v>0</v>
      </c>
      <c r="P1579" s="53" t="n">
        <f aca="false">F1579*$F$11</f>
        <v>0</v>
      </c>
      <c r="Q1579" s="53" t="n">
        <f aca="false">G1579*$G$11</f>
        <v>140</v>
      </c>
      <c r="R1579" s="53" t="n">
        <f aca="false">H1579*$H$11</f>
        <v>0</v>
      </c>
      <c r="S1579" s="53" t="n">
        <f aca="false">(N1579/100)*(I1579*$I$11)+(N1579/100)*(J1579*$J$11)</f>
        <v>45.5</v>
      </c>
      <c r="T1579" s="53" t="n">
        <f aca="false">(O1579/100)*(K1579*$K$11)</f>
        <v>0</v>
      </c>
      <c r="U1579" s="53" t="n">
        <f aca="false">(P1579/100)*(K1579*$K$11)+(P1579/100)*(L1579*$L$11)</f>
        <v>0</v>
      </c>
      <c r="V1579" s="53" t="n">
        <f aca="false">(Q1579/100)*(L1579*$L$11)</f>
        <v>147</v>
      </c>
      <c r="W1579" s="53" t="n">
        <f aca="false">(R1579/100)*(K1579*$K$11)+(R1579/100)*(L1579*$L$11)</f>
        <v>0</v>
      </c>
      <c r="X1579" s="53" t="n">
        <f aca="false">N1579+S1579</f>
        <v>110.5</v>
      </c>
      <c r="Y1579" s="53" t="n">
        <f aca="false">O1579+T1579</f>
        <v>0</v>
      </c>
      <c r="Z1579" s="53" t="n">
        <f aca="false">P1579+U1579</f>
        <v>0</v>
      </c>
      <c r="AA1579" s="53" t="n">
        <f aca="false">Q1579+V1579</f>
        <v>287</v>
      </c>
      <c r="AB1579" s="53" t="n">
        <f aca="false">R1579+W1579</f>
        <v>0</v>
      </c>
      <c r="AC1579" s="54" t="n">
        <f aca="false">ROUND(X1579+Y1579+Z1579+AA1579+AB1579,1)</f>
        <v>397.5</v>
      </c>
      <c r="AD1579" s="55" t="n">
        <f aca="false">(ROUND(AC1579-AC1571,1)/AC1571)</f>
        <v>0.213369963369963</v>
      </c>
      <c r="AE1579" s="46"/>
      <c r="AF1579" s="47"/>
      <c r="AH1579" s="3"/>
    </row>
    <row r="1580" customFormat="false" ht="15" hidden="false" customHeight="false" outlineLevel="0" collapsed="false">
      <c r="A1580" s="48" t="s">
        <v>37</v>
      </c>
      <c r="B1580" s="49"/>
      <c r="C1580" s="50" t="s">
        <v>13</v>
      </c>
      <c r="D1580" s="51" t="n">
        <v>52</v>
      </c>
      <c r="E1580" s="51" t="n">
        <v>0</v>
      </c>
      <c r="F1580" s="51" t="n">
        <v>0</v>
      </c>
      <c r="G1580" s="51" t="n">
        <v>0</v>
      </c>
      <c r="H1580" s="51" t="n">
        <v>112</v>
      </c>
      <c r="I1580" s="52" t="n">
        <v>20</v>
      </c>
      <c r="J1580" s="52" t="n">
        <v>50</v>
      </c>
      <c r="K1580" s="52" t="n">
        <v>37.5</v>
      </c>
      <c r="L1580" s="52" t="n">
        <v>37.5</v>
      </c>
      <c r="M1580" s="52" t="n">
        <v>0</v>
      </c>
      <c r="N1580" s="53" t="n">
        <f aca="false">D1580*$D$12</f>
        <v>65</v>
      </c>
      <c r="O1580" s="53" t="n">
        <f aca="false">E1580*$E$12</f>
        <v>0</v>
      </c>
      <c r="P1580" s="53" t="n">
        <f aca="false">F1580*$F$12</f>
        <v>0</v>
      </c>
      <c r="Q1580" s="53" t="n">
        <f aca="false">G1580*$G$12</f>
        <v>0</v>
      </c>
      <c r="R1580" s="53" t="n">
        <f aca="false">H1580*$H$12</f>
        <v>140</v>
      </c>
      <c r="S1580" s="53" t="n">
        <f aca="false">(N1580/100)*(I1580*$I$12)+(N1580/100)*(J1580*$J$12)</f>
        <v>45.5</v>
      </c>
      <c r="T1580" s="53" t="n">
        <f aca="false">(O1580/100)*(K1580*$K$12)</f>
        <v>0</v>
      </c>
      <c r="U1580" s="53" t="n">
        <f aca="false">(P1580/100)*(K1580*$K$12)+(P1580/100)*(L1580*$L$12)</f>
        <v>0</v>
      </c>
      <c r="V1580" s="53" t="n">
        <f aca="false">(Q1580/100)*(L1580*$L$12)</f>
        <v>0</v>
      </c>
      <c r="W1580" s="53" t="n">
        <f aca="false">(R1580/100)*(K1580*$K$12)+(R1580/100)*(L1580*$L$12)</f>
        <v>147</v>
      </c>
      <c r="X1580" s="53" t="n">
        <f aca="false">N1580+S1580</f>
        <v>110.5</v>
      </c>
      <c r="Y1580" s="53" t="n">
        <f aca="false">O1580+T1580</f>
        <v>0</v>
      </c>
      <c r="Z1580" s="53" t="n">
        <f aca="false">P1580+U1580</f>
        <v>0</v>
      </c>
      <c r="AA1580" s="53" t="n">
        <f aca="false">Q1580+V1580</f>
        <v>0</v>
      </c>
      <c r="AB1580" s="53" t="n">
        <f aca="false">R1580+W1580</f>
        <v>287</v>
      </c>
      <c r="AC1580" s="54" t="n">
        <f aca="false">ROUND(X1580+Y1580+Z1580+AA1580+AB1580,1)</f>
        <v>397.5</v>
      </c>
      <c r="AD1580" s="55" t="n">
        <f aca="false">(ROUND(AC1580-AC1571,1)/AC1571)</f>
        <v>0.213369963369963</v>
      </c>
      <c r="AE1580" s="46"/>
      <c r="AF1580" s="47"/>
      <c r="AH1580" s="3"/>
    </row>
    <row r="1581" customFormat="false" ht="15" hidden="false" customHeight="false" outlineLevel="0" collapsed="false">
      <c r="A1581" s="48" t="s">
        <v>38</v>
      </c>
      <c r="B1581" s="49"/>
      <c r="C1581" s="50" t="s">
        <v>14</v>
      </c>
      <c r="D1581" s="51" t="n">
        <v>105</v>
      </c>
      <c r="E1581" s="51" t="n">
        <v>0</v>
      </c>
      <c r="F1581" s="51" t="n">
        <v>0</v>
      </c>
      <c r="G1581" s="51" t="n">
        <v>0</v>
      </c>
      <c r="H1581" s="51" t="n">
        <v>0</v>
      </c>
      <c r="I1581" s="52" t="n">
        <v>20</v>
      </c>
      <c r="J1581" s="52" t="n">
        <v>50</v>
      </c>
      <c r="K1581" s="52" t="n">
        <v>0</v>
      </c>
      <c r="L1581" s="52" t="n">
        <v>0</v>
      </c>
      <c r="M1581" s="52" t="n">
        <v>65</v>
      </c>
      <c r="N1581" s="53" t="n">
        <f aca="false">D1581*$D$13</f>
        <v>131.25</v>
      </c>
      <c r="O1581" s="53" t="n">
        <f aca="false">E1581*$E$13</f>
        <v>0</v>
      </c>
      <c r="P1581" s="53" t="n">
        <f aca="false">F1581*$F$13</f>
        <v>0</v>
      </c>
      <c r="Q1581" s="53" t="n">
        <f aca="false">G1581*$G$13</f>
        <v>0</v>
      </c>
      <c r="R1581" s="53" t="n">
        <f aca="false">H1581*$H$13</f>
        <v>0</v>
      </c>
      <c r="S1581" s="53" t="n">
        <f aca="false">(N1581/100)*(I1581*$I$13)+(N1581/100)*(J1581*$J$13)+(N1581/100)*(M1581*$M$13)</f>
        <v>262.5</v>
      </c>
      <c r="T1581" s="53" t="n">
        <f aca="false">(O1581/100)*(K1581*$K$13)+(O1581/100)*(M1581*$M$13)</f>
        <v>0</v>
      </c>
      <c r="U1581" s="53" t="n">
        <f aca="false">(P1581/100)*(K1581*$K$13)+(P1581/100)*(L1581*$L$13)+(P1581/100)*(M1581*$M$13)</f>
        <v>0</v>
      </c>
      <c r="V1581" s="53" t="n">
        <f aca="false">(Q1581/100)*(L1581*$L$13)+(Q1581/100)*(M1581*$M$13)</f>
        <v>0</v>
      </c>
      <c r="W1581" s="53" t="n">
        <f aca="false">(R1581/100)*(K1581*$K$13)+(R1581/100)*(L1581*$L$13)+(R1581/100)*(M1581*$M$13)</f>
        <v>0</v>
      </c>
      <c r="X1581" s="53" t="n">
        <f aca="false">N1581+S1581</f>
        <v>393.75</v>
      </c>
      <c r="Y1581" s="53" t="n">
        <f aca="false">O1581+T1581</f>
        <v>0</v>
      </c>
      <c r="Z1581" s="53" t="n">
        <f aca="false">P1581+U1581</f>
        <v>0</v>
      </c>
      <c r="AA1581" s="53" t="n">
        <f aca="false">Q1581+V1581</f>
        <v>0</v>
      </c>
      <c r="AB1581" s="53" t="n">
        <f aca="false">R1581+W1581</f>
        <v>0</v>
      </c>
      <c r="AC1581" s="54" t="n">
        <f aca="false">ROUND(X1581+Y1581+Z1581+AA1581+AB1581,1)</f>
        <v>393.8</v>
      </c>
      <c r="AD1581" s="55" t="n">
        <f aca="false">(ROUND(AC1581-AC1571,1)/AC1571)</f>
        <v>0.202075702075702</v>
      </c>
      <c r="AE1581" s="46"/>
      <c r="AF1581" s="47"/>
      <c r="AH1581" s="3"/>
    </row>
    <row r="1582" customFormat="false" ht="15" hidden="false" customHeight="false" outlineLevel="0" collapsed="false">
      <c r="A1582" s="48" t="s">
        <v>39</v>
      </c>
      <c r="B1582" s="49"/>
      <c r="C1582" s="50" t="s">
        <v>15</v>
      </c>
      <c r="D1582" s="51" t="n">
        <v>105</v>
      </c>
      <c r="E1582" s="51" t="n">
        <v>0</v>
      </c>
      <c r="F1582" s="51" t="n">
        <v>0</v>
      </c>
      <c r="G1582" s="51" t="n">
        <v>0</v>
      </c>
      <c r="H1582" s="51" t="n">
        <v>0</v>
      </c>
      <c r="I1582" s="52" t="n">
        <v>20</v>
      </c>
      <c r="J1582" s="52" t="n">
        <v>50</v>
      </c>
      <c r="K1582" s="52" t="n">
        <v>65</v>
      </c>
      <c r="L1582" s="52" t="n">
        <v>0</v>
      </c>
      <c r="M1582" s="52" t="n">
        <v>0</v>
      </c>
      <c r="N1582" s="53" t="n">
        <f aca="false">D1582*$D$14</f>
        <v>131.25</v>
      </c>
      <c r="O1582" s="53" t="n">
        <f aca="false">E1582*$E$14</f>
        <v>0</v>
      </c>
      <c r="P1582" s="53" t="n">
        <f aca="false">F1582*$F$14</f>
        <v>0</v>
      </c>
      <c r="Q1582" s="53" t="n">
        <f aca="false">G1582*$G$14</f>
        <v>0</v>
      </c>
      <c r="R1582" s="53" t="n">
        <f aca="false">H1582*$H$14</f>
        <v>0</v>
      </c>
      <c r="S1582" s="53" t="n">
        <f aca="false">(N1582/100)*(I1582*$I$14)+(N1582/100)*(J1582*$J$14)+(N1582/100)*(K1582*$K$14)</f>
        <v>262.5</v>
      </c>
      <c r="T1582" s="53" t="n">
        <f aca="false">(O1582/100)*(K1582*$K$14)</f>
        <v>0</v>
      </c>
      <c r="U1582" s="53" t="n">
        <f aca="false">(P1582/100)*(K1582*$K$14)+(P1582/100)*(L1582*$L$14)</f>
        <v>0</v>
      </c>
      <c r="V1582" s="53" t="n">
        <f aca="false">(Q1582/100)*(L1582*$L$14)</f>
        <v>0</v>
      </c>
      <c r="W1582" s="53" t="n">
        <f aca="false">(R1582/100)*(K1582*$L$14)+(R1582/100)*(L1582*$M$14)</f>
        <v>0</v>
      </c>
      <c r="X1582" s="53" t="n">
        <f aca="false">N1582+S1582</f>
        <v>393.75</v>
      </c>
      <c r="Y1582" s="53" t="n">
        <f aca="false">O1582+T1582</f>
        <v>0</v>
      </c>
      <c r="Z1582" s="53" t="n">
        <f aca="false">P1582+U1582</f>
        <v>0</v>
      </c>
      <c r="AA1582" s="53" t="n">
        <f aca="false">Q1582+V1582</f>
        <v>0</v>
      </c>
      <c r="AB1582" s="53" t="n">
        <f aca="false">R1582+W1582</f>
        <v>0</v>
      </c>
      <c r="AC1582" s="54" t="n">
        <f aca="false">ROUND(X1582+Y1582+Z1582+AA1582+AB1582,1)</f>
        <v>393.8</v>
      </c>
      <c r="AD1582" s="55" t="n">
        <f aca="false">(ROUND(AC1582-AC1571,1)/AC1571)</f>
        <v>0.202075702075702</v>
      </c>
      <c r="AE1582" s="46"/>
      <c r="AF1582" s="47"/>
      <c r="AH1582" s="3"/>
    </row>
    <row r="1583" customFormat="false" ht="15" hidden="false" customHeight="false" outlineLevel="0" collapsed="false">
      <c r="A1583" s="48"/>
      <c r="B1583" s="49"/>
      <c r="C1583" s="50" t="s">
        <v>16</v>
      </c>
      <c r="D1583" s="51" t="n">
        <v>105</v>
      </c>
      <c r="E1583" s="51" t="n">
        <v>0</v>
      </c>
      <c r="F1583" s="51" t="n">
        <v>0</v>
      </c>
      <c r="G1583" s="51" t="n">
        <v>0</v>
      </c>
      <c r="H1583" s="51" t="n">
        <v>0</v>
      </c>
      <c r="I1583" s="52" t="n">
        <v>20</v>
      </c>
      <c r="J1583" s="52" t="n">
        <v>50</v>
      </c>
      <c r="K1583" s="52" t="n">
        <v>0</v>
      </c>
      <c r="L1583" s="52" t="n">
        <v>65</v>
      </c>
      <c r="M1583" s="52" t="n">
        <v>0</v>
      </c>
      <c r="N1583" s="53" t="n">
        <f aca="false">D1583*$D$15</f>
        <v>131.25</v>
      </c>
      <c r="O1583" s="53" t="n">
        <f aca="false">E1583*$E$15</f>
        <v>0</v>
      </c>
      <c r="P1583" s="53" t="n">
        <f aca="false">F1583*$F$15</f>
        <v>0</v>
      </c>
      <c r="Q1583" s="53" t="n">
        <f aca="false">G1583*$G$15</f>
        <v>0</v>
      </c>
      <c r="R1583" s="53" t="n">
        <f aca="false">H1583*$H$15</f>
        <v>0</v>
      </c>
      <c r="S1583" s="53" t="n">
        <f aca="false">(N1583/100)*(I1583*$I$15)+(N1583/100)*(J1583*$J$15)+(N1583/100)*(L1583*$L$15)</f>
        <v>262.5</v>
      </c>
      <c r="T1583" s="53" t="n">
        <f aca="false">(O1583/100)*(K1583*$K$15)</f>
        <v>0</v>
      </c>
      <c r="U1583" s="53" t="n">
        <f aca="false">(P1583/100)*(K1583*$K$15)+(P1583/100)*(L1583*$L$15)</f>
        <v>0</v>
      </c>
      <c r="V1583" s="53" t="n">
        <f aca="false">(Q1583/100)*(L1583*$L$15)</f>
        <v>0</v>
      </c>
      <c r="W1583" s="53" t="n">
        <f aca="false">(R1583/100)*(K1583*$K$15)+(R1583/100)*(L1583*$L$15)</f>
        <v>0</v>
      </c>
      <c r="X1583" s="53" t="n">
        <f aca="false">N1583+S1583</f>
        <v>393.75</v>
      </c>
      <c r="Y1583" s="53" t="n">
        <f aca="false">O1583+T1583</f>
        <v>0</v>
      </c>
      <c r="Z1583" s="53" t="n">
        <f aca="false">P1583+U1583</f>
        <v>0</v>
      </c>
      <c r="AA1583" s="53" t="n">
        <f aca="false">Q1583+V1583</f>
        <v>0</v>
      </c>
      <c r="AB1583" s="53" t="n">
        <f aca="false">R1583+W1583</f>
        <v>0</v>
      </c>
      <c r="AC1583" s="54" t="n">
        <f aca="false">ROUND(X1583+Y1583+Z1583+AA1583+AB1583,1)</f>
        <v>393.8</v>
      </c>
      <c r="AD1583" s="55" t="n">
        <f aca="false">(ROUND(AC1583-AC1571,1)/AC1571)</f>
        <v>0.202075702075702</v>
      </c>
      <c r="AE1583" s="46"/>
      <c r="AF1583" s="47"/>
      <c r="AH1583" s="3"/>
    </row>
    <row r="1584" customFormat="false" ht="15" hidden="false" customHeight="false" outlineLevel="0" collapsed="false">
      <c r="A1584" s="48"/>
      <c r="B1584" s="49"/>
      <c r="C1584" s="50" t="s">
        <v>17</v>
      </c>
      <c r="D1584" s="51" t="n">
        <v>105</v>
      </c>
      <c r="E1584" s="51" t="n">
        <v>0</v>
      </c>
      <c r="F1584" s="51" t="n">
        <v>0</v>
      </c>
      <c r="G1584" s="51" t="n">
        <v>0</v>
      </c>
      <c r="H1584" s="51" t="n">
        <v>0</v>
      </c>
      <c r="I1584" s="52" t="n">
        <v>20</v>
      </c>
      <c r="J1584" s="52" t="n">
        <v>70</v>
      </c>
      <c r="K1584" s="52" t="n">
        <v>0</v>
      </c>
      <c r="L1584" s="52" t="n">
        <v>0</v>
      </c>
      <c r="M1584" s="52" t="n">
        <v>0</v>
      </c>
      <c r="N1584" s="53" t="n">
        <f aca="false">D1584*$D$16</f>
        <v>131.25</v>
      </c>
      <c r="O1584" s="53" t="n">
        <f aca="false">E1584*$E$16</f>
        <v>0</v>
      </c>
      <c r="P1584" s="53" t="n">
        <f aca="false">F1584*$F$16</f>
        <v>0</v>
      </c>
      <c r="Q1584" s="53" t="n">
        <f aca="false">G1584*$G$16</f>
        <v>0</v>
      </c>
      <c r="R1584" s="53" t="n">
        <f aca="false">H1584*$H$16</f>
        <v>0</v>
      </c>
      <c r="S1584" s="53" t="n">
        <f aca="false">(N1584/100)*(I1584*$I$16)+(N1584/100)*(J1584*$J$16)</f>
        <v>255.9375</v>
      </c>
      <c r="T1584" s="53" t="n">
        <f aca="false">(O1584/100)*(K1584*$K$16)</f>
        <v>0</v>
      </c>
      <c r="U1584" s="53" t="n">
        <f aca="false">(P1584/100)*(K1584*$K$16)+(P1584/100)*(L1584*$L$16)</f>
        <v>0</v>
      </c>
      <c r="V1584" s="53" t="n">
        <f aca="false">(Q1584/100)*(L1584*$L$16)</f>
        <v>0</v>
      </c>
      <c r="W1584" s="53" t="n">
        <f aca="false">(R1584/100)*(K1584*$K$16)+(R1584/100)*(L1584*$L$16)</f>
        <v>0</v>
      </c>
      <c r="X1584" s="53" t="n">
        <f aca="false">N1584+S1584</f>
        <v>387.1875</v>
      </c>
      <c r="Y1584" s="53" t="n">
        <f aca="false">O1584+T1584</f>
        <v>0</v>
      </c>
      <c r="Z1584" s="53" t="n">
        <f aca="false">P1584+U1584</f>
        <v>0</v>
      </c>
      <c r="AA1584" s="53" t="n">
        <f aca="false">Q1584+V1584</f>
        <v>0</v>
      </c>
      <c r="AB1584" s="53" t="n">
        <f aca="false">R1584+W1584</f>
        <v>0</v>
      </c>
      <c r="AC1584" s="54" t="n">
        <f aca="false">ROUND(X1584+Y1584+Z1584+AA1584+AB1584,1)</f>
        <v>387.2</v>
      </c>
      <c r="AD1584" s="55" t="n">
        <f aca="false">(ROUND(AC1584-AC1571,1)/AC1571)</f>
        <v>0.181929181929182</v>
      </c>
      <c r="AE1584" s="46" t="s">
        <v>28</v>
      </c>
      <c r="AF1584" s="47"/>
      <c r="AH1584" s="3"/>
    </row>
    <row r="1585" customFormat="false" ht="15" hidden="false" customHeight="false" outlineLevel="0" collapsed="false">
      <c r="A1585" s="48"/>
      <c r="B1585" s="49"/>
      <c r="C1585" s="50" t="s">
        <v>18</v>
      </c>
      <c r="D1585" s="51" t="n">
        <v>105</v>
      </c>
      <c r="E1585" s="51" t="n">
        <v>0</v>
      </c>
      <c r="F1585" s="51" t="n">
        <v>0</v>
      </c>
      <c r="G1585" s="51" t="n">
        <v>0</v>
      </c>
      <c r="H1585" s="51" t="n">
        <v>0</v>
      </c>
      <c r="I1585" s="52" t="n">
        <v>50</v>
      </c>
      <c r="J1585" s="52" t="n">
        <v>50</v>
      </c>
      <c r="K1585" s="52" t="n">
        <v>0</v>
      </c>
      <c r="L1585" s="52" t="n">
        <v>0</v>
      </c>
      <c r="M1585" s="52" t="n">
        <v>0</v>
      </c>
      <c r="N1585" s="53" t="n">
        <f aca="false">D1585*$D$17</f>
        <v>131.25</v>
      </c>
      <c r="O1585" s="53" t="n">
        <f aca="false">E1585*$E$17</f>
        <v>0</v>
      </c>
      <c r="P1585" s="53" t="n">
        <f aca="false">F1585*$F$17</f>
        <v>0</v>
      </c>
      <c r="Q1585" s="53" t="n">
        <f aca="false">G1585*$G$17</f>
        <v>0</v>
      </c>
      <c r="R1585" s="53" t="n">
        <f aca="false">H1585*$H$17</f>
        <v>0</v>
      </c>
      <c r="S1585" s="53" t="n">
        <f aca="false">(N1585/100)*(I1585*$I$17)+(N1585/100)*(J1585*$J$17)</f>
        <v>229.6875</v>
      </c>
      <c r="T1585" s="53" t="n">
        <f aca="false">(O1585/100)*(K1585*$K$17)</f>
        <v>0</v>
      </c>
      <c r="U1585" s="53" t="n">
        <f aca="false">(P1585/100)*(K1585*$K$17)+(P1585/100)*(L1585*$L$17)</f>
        <v>0</v>
      </c>
      <c r="V1585" s="53" t="n">
        <f aca="false">(Q1585/100)*(L1585*$L$17)</f>
        <v>0</v>
      </c>
      <c r="W1585" s="53" t="n">
        <f aca="false">(R1585/100)*(K1585*$K$17)+(R1585/100)*(L1585*$L$17)</f>
        <v>0</v>
      </c>
      <c r="X1585" s="53" t="n">
        <f aca="false">N1585+S1585</f>
        <v>360.9375</v>
      </c>
      <c r="Y1585" s="53" t="n">
        <f aca="false">O1585+T1585</f>
        <v>0</v>
      </c>
      <c r="Z1585" s="53" t="n">
        <f aca="false">P1585+U1585</f>
        <v>0</v>
      </c>
      <c r="AA1585" s="53" t="n">
        <f aca="false">Q1585+V1585</f>
        <v>0</v>
      </c>
      <c r="AB1585" s="53" t="n">
        <f aca="false">R1585+W1585</f>
        <v>0</v>
      </c>
      <c r="AC1585" s="54" t="n">
        <f aca="false">ROUND(X1585+Y1585+Z1585+AA1585+AB1585,1)</f>
        <v>360.9</v>
      </c>
      <c r="AD1585" s="55" t="n">
        <f aca="false">(ROUND(AC1585-AC1571,1)/AC1571)</f>
        <v>0.101648351648352</v>
      </c>
      <c r="AE1585" s="46"/>
      <c r="AF1585" s="47"/>
      <c r="AH1585" s="3"/>
    </row>
    <row r="1586" customFormat="false" ht="15" hidden="false" customHeight="false" outlineLevel="0" collapsed="false">
      <c r="A1586" s="56" t="s">
        <v>19</v>
      </c>
      <c r="B1586" s="57" t="s">
        <v>152</v>
      </c>
      <c r="C1586" s="40" t="s">
        <v>4</v>
      </c>
      <c r="D1586" s="41" t="n">
        <v>110</v>
      </c>
      <c r="E1586" s="41" t="n">
        <v>0</v>
      </c>
      <c r="F1586" s="41" t="n">
        <v>0</v>
      </c>
      <c r="G1586" s="41" t="n">
        <v>0</v>
      </c>
      <c r="H1586" s="41" t="n">
        <v>0</v>
      </c>
      <c r="I1586" s="42" t="n">
        <v>15</v>
      </c>
      <c r="J1586" s="42" t="n">
        <v>50</v>
      </c>
      <c r="K1586" s="42" t="n">
        <v>0</v>
      </c>
      <c r="L1586" s="42" t="n">
        <v>0</v>
      </c>
      <c r="M1586" s="42" t="n">
        <v>0</v>
      </c>
      <c r="N1586" s="43" t="n">
        <f aca="false">D1586*$D$3</f>
        <v>143</v>
      </c>
      <c r="O1586" s="43" t="n">
        <f aca="false">E1586*$E$3</f>
        <v>0</v>
      </c>
      <c r="P1586" s="43" t="n">
        <f aca="false">F1586*$F$3</f>
        <v>0</v>
      </c>
      <c r="Q1586" s="43" t="n">
        <f aca="false">G1586*$G$3</f>
        <v>0</v>
      </c>
      <c r="R1586" s="43" t="n">
        <f aca="false">H1586*$H$3</f>
        <v>0</v>
      </c>
      <c r="S1586" s="43" t="n">
        <f aca="false">(N1586/100)*(I1586*$I$3)+(N1586/100)*(J1586*$J$3)</f>
        <v>185.9</v>
      </c>
      <c r="T1586" s="43" t="n">
        <f aca="false">(O1586/100)*(K1586*$K$3)</f>
        <v>0</v>
      </c>
      <c r="U1586" s="43" t="n">
        <f aca="false">(P1586/100)*(K1586*$K$3)+(P1586/100)*(L1586*$L$3)</f>
        <v>0</v>
      </c>
      <c r="V1586" s="43" t="n">
        <f aca="false">(Q1586/100)*(L1586*$L$3)</f>
        <v>0</v>
      </c>
      <c r="W1586" s="43" t="n">
        <f aca="false">(R1586/100)*(K1586*$K$3)+(R1586/100)*(L1586*$L$3)</f>
        <v>0</v>
      </c>
      <c r="X1586" s="43" t="n">
        <f aca="false">N1586+S1586</f>
        <v>328.9</v>
      </c>
      <c r="Y1586" s="43" t="n">
        <f aca="false">O1586+T1586</f>
        <v>0</v>
      </c>
      <c r="Z1586" s="43" t="n">
        <f aca="false">P1586+U1586</f>
        <v>0</v>
      </c>
      <c r="AA1586" s="43" t="n">
        <f aca="false">Q1586+V1586</f>
        <v>0</v>
      </c>
      <c r="AB1586" s="43" t="n">
        <f aca="false">R1586+W1586</f>
        <v>0</v>
      </c>
      <c r="AC1586" s="44" t="n">
        <f aca="false">ROUND(X1586+Y1586+Z1586+AA1586+AB1586,1)</f>
        <v>328.9</v>
      </c>
      <c r="AD1586" s="45" t="n">
        <v>0</v>
      </c>
      <c r="AE1586" s="46"/>
      <c r="AF1586" s="47"/>
      <c r="AH1586" s="3"/>
    </row>
    <row r="1587" customFormat="false" ht="15" hidden="false" customHeight="false" outlineLevel="0" collapsed="false">
      <c r="A1587" s="48" t="s">
        <v>29</v>
      </c>
      <c r="B1587" s="58" t="n">
        <v>10</v>
      </c>
      <c r="C1587" s="50" t="s">
        <v>5</v>
      </c>
      <c r="D1587" s="51" t="n">
        <v>110</v>
      </c>
      <c r="E1587" s="51" t="n">
        <v>0</v>
      </c>
      <c r="F1587" s="51" t="n">
        <v>0</v>
      </c>
      <c r="G1587" s="51" t="n">
        <v>0</v>
      </c>
      <c r="H1587" s="51" t="n">
        <v>0</v>
      </c>
      <c r="I1587" s="52" t="n">
        <v>30</v>
      </c>
      <c r="J1587" s="52" t="n">
        <v>60</v>
      </c>
      <c r="K1587" s="52" t="n">
        <v>0</v>
      </c>
      <c r="L1587" s="52" t="n">
        <v>0</v>
      </c>
      <c r="M1587" s="52" t="n">
        <v>0</v>
      </c>
      <c r="N1587" s="53" t="n">
        <f aca="false">D1587*$D$4</f>
        <v>137.5</v>
      </c>
      <c r="O1587" s="53" t="n">
        <f aca="false">E1587*$E$4</f>
        <v>0</v>
      </c>
      <c r="P1587" s="53" t="n">
        <f aca="false">F1587*$F$4</f>
        <v>0</v>
      </c>
      <c r="Q1587" s="53" t="n">
        <f aca="false">G1587*$G$4</f>
        <v>0</v>
      </c>
      <c r="R1587" s="53" t="n">
        <f aca="false">H1587*$H$4</f>
        <v>0</v>
      </c>
      <c r="S1587" s="53" t="n">
        <f aca="false">(N1587/100)*(I1587*$I$4)+(N1587/100)*(J1587*$J$4)</f>
        <v>247.5</v>
      </c>
      <c r="T1587" s="53" t="n">
        <f aca="false">(O1587/100)*(K1587*$K$4)</f>
        <v>0</v>
      </c>
      <c r="U1587" s="53" t="n">
        <f aca="false">(P1587/100)*(K1587*$K$4)+(P1587/100)*(L1587*$L$4)</f>
        <v>0</v>
      </c>
      <c r="V1587" s="53" t="n">
        <f aca="false">(Q1587/100)*(L1587*$L$4)</f>
        <v>0</v>
      </c>
      <c r="W1587" s="53" t="n">
        <f aca="false">(R1587/100)*(K1587*$K$4)+(R1587/100)*(L1587*$L$4)</f>
        <v>0</v>
      </c>
      <c r="X1587" s="53" t="n">
        <f aca="false">N1587+S1587</f>
        <v>385</v>
      </c>
      <c r="Y1587" s="53" t="n">
        <f aca="false">O1587+T1587</f>
        <v>0</v>
      </c>
      <c r="Z1587" s="53" t="n">
        <f aca="false">P1587+U1587</f>
        <v>0</v>
      </c>
      <c r="AA1587" s="53" t="n">
        <f aca="false">Q1587+V1587</f>
        <v>0</v>
      </c>
      <c r="AB1587" s="53" t="n">
        <f aca="false">R1587+W1587</f>
        <v>0</v>
      </c>
      <c r="AC1587" s="54" t="n">
        <f aca="false">ROUND(X1587+Y1587+Z1587+AA1587+AB1587,1)</f>
        <v>385</v>
      </c>
      <c r="AD1587" s="55" t="n">
        <f aca="false">(ROUND(AC1587-AC1586,1)/AC1586)</f>
        <v>0.17056856187291</v>
      </c>
      <c r="AE1587" s="46"/>
      <c r="AF1587" s="47"/>
      <c r="AH1587" s="3"/>
    </row>
    <row r="1588" customFormat="false" ht="15" hidden="false" customHeight="false" outlineLevel="0" collapsed="false">
      <c r="A1588" s="48" t="s">
        <v>30</v>
      </c>
      <c r="B1588" s="58" t="n">
        <v>14</v>
      </c>
      <c r="C1588" s="50" t="s">
        <v>6</v>
      </c>
      <c r="D1588" s="51" t="n">
        <v>110</v>
      </c>
      <c r="E1588" s="51" t="n">
        <v>0</v>
      </c>
      <c r="F1588" s="51" t="n">
        <v>0</v>
      </c>
      <c r="G1588" s="51" t="n">
        <v>0</v>
      </c>
      <c r="H1588" s="51" t="n">
        <v>0</v>
      </c>
      <c r="I1588" s="52" t="n">
        <v>15</v>
      </c>
      <c r="J1588" s="52" t="n">
        <v>50</v>
      </c>
      <c r="K1588" s="52" t="n">
        <v>0</v>
      </c>
      <c r="L1588" s="52" t="n">
        <v>0</v>
      </c>
      <c r="M1588" s="52" t="n">
        <v>0</v>
      </c>
      <c r="N1588" s="53" t="n">
        <f aca="false">D1588*$D$5</f>
        <v>143</v>
      </c>
      <c r="O1588" s="53" t="n">
        <f aca="false">E1588*$E$5</f>
        <v>0</v>
      </c>
      <c r="P1588" s="53" t="n">
        <f aca="false">F1588*$F$5</f>
        <v>0</v>
      </c>
      <c r="Q1588" s="53" t="n">
        <f aca="false">G1588*$G$5</f>
        <v>0</v>
      </c>
      <c r="R1588" s="53" t="n">
        <f aca="false">H1588*$H$5</f>
        <v>0</v>
      </c>
      <c r="S1588" s="53" t="n">
        <f aca="false">(N1588/100)*(I1588*$I$5)+(N1588/100)*(J1588*$J$5)</f>
        <v>185.9</v>
      </c>
      <c r="T1588" s="53" t="n">
        <f aca="false">(O1588/100)*(K1588*$K$5)</f>
        <v>0</v>
      </c>
      <c r="U1588" s="53" t="n">
        <f aca="false">(P1588/100)*(K1588*$K$5)+(P1588/100)*(L1588*$L$5)</f>
        <v>0</v>
      </c>
      <c r="V1588" s="53" t="n">
        <f aca="false">(Q1588/100)*(L1588*$L$5)</f>
        <v>0</v>
      </c>
      <c r="W1588" s="53" t="n">
        <f aca="false">(R1588/100)*(K1588*$K$5)+(R1588/100)*(L1588*$L$5)</f>
        <v>0</v>
      </c>
      <c r="X1588" s="53" t="n">
        <f aca="false">N1588+S1588</f>
        <v>328.9</v>
      </c>
      <c r="Y1588" s="53" t="n">
        <f aca="false">O1588+T1588</f>
        <v>0</v>
      </c>
      <c r="Z1588" s="53" t="n">
        <f aca="false">P1588+U1588</f>
        <v>0</v>
      </c>
      <c r="AA1588" s="53" t="n">
        <f aca="false">Q1588+V1588</f>
        <v>0</v>
      </c>
      <c r="AB1588" s="53" t="n">
        <f aca="false">R1588+W1588</f>
        <v>0</v>
      </c>
      <c r="AC1588" s="54" t="n">
        <f aca="false">ROUND(X1588+Y1588+Z1588+AA1588+AB1588,1)</f>
        <v>328.9</v>
      </c>
      <c r="AD1588" s="55" t="n">
        <f aca="false">(ROUND(AC1588-AC1586,1)/AC1586)</f>
        <v>0</v>
      </c>
      <c r="AE1588" s="46"/>
      <c r="AF1588" s="47"/>
      <c r="AH1588" s="3"/>
    </row>
    <row r="1589" customFormat="false" ht="15" hidden="false" customHeight="false" outlineLevel="0" collapsed="false">
      <c r="A1589" s="48" t="s">
        <v>31</v>
      </c>
      <c r="B1589" s="58" t="n">
        <v>0</v>
      </c>
      <c r="C1589" s="50" t="s">
        <v>7</v>
      </c>
      <c r="D1589" s="51" t="n">
        <v>110</v>
      </c>
      <c r="E1589" s="51" t="n">
        <v>0</v>
      </c>
      <c r="F1589" s="51" t="n">
        <v>0</v>
      </c>
      <c r="G1589" s="51" t="n">
        <v>0</v>
      </c>
      <c r="H1589" s="51" t="n">
        <v>0</v>
      </c>
      <c r="I1589" s="52" t="n">
        <v>15</v>
      </c>
      <c r="J1589" s="52" t="n">
        <v>50</v>
      </c>
      <c r="K1589" s="52" t="n">
        <v>0</v>
      </c>
      <c r="L1589" s="52" t="n">
        <v>0</v>
      </c>
      <c r="M1589" s="52" t="n">
        <v>0</v>
      </c>
      <c r="N1589" s="53" t="n">
        <f aca="false">D1589*$D$6</f>
        <v>143</v>
      </c>
      <c r="O1589" s="53" t="n">
        <f aca="false">E1589*$E$6</f>
        <v>0</v>
      </c>
      <c r="P1589" s="53" t="n">
        <f aca="false">F1589*$F$6</f>
        <v>0</v>
      </c>
      <c r="Q1589" s="53" t="n">
        <f aca="false">G1589*$G$6</f>
        <v>0</v>
      </c>
      <c r="R1589" s="53" t="n">
        <f aca="false">H1589*$H$6</f>
        <v>0</v>
      </c>
      <c r="S1589" s="53" t="n">
        <f aca="false">(N1589/100)*(I1589*$I$6)+(N1589/100)*(J1589*$J$6)</f>
        <v>185.9</v>
      </c>
      <c r="T1589" s="53" t="n">
        <f aca="false">(O1589/100)*(K1589*$K$6)</f>
        <v>0</v>
      </c>
      <c r="U1589" s="53" t="n">
        <f aca="false">(P1589/100)*(K1589*$K$6)+(P1589/100)*(L1589*$L$6)</f>
        <v>0</v>
      </c>
      <c r="V1589" s="53" t="n">
        <f aca="false">(Q1589/100)*(L1589*$L$6)</f>
        <v>0</v>
      </c>
      <c r="W1589" s="53" t="n">
        <f aca="false">(R1589/100)*(K1589*$K$6)+(R1589/100)*(L1589*$L$6)</f>
        <v>0</v>
      </c>
      <c r="X1589" s="53" t="n">
        <f aca="false">N1589+S1589</f>
        <v>328.9</v>
      </c>
      <c r="Y1589" s="53" t="n">
        <f aca="false">O1589+T1589</f>
        <v>0</v>
      </c>
      <c r="Z1589" s="53" t="n">
        <f aca="false">P1589+U1589</f>
        <v>0</v>
      </c>
      <c r="AA1589" s="53" t="n">
        <f aca="false">Q1589+V1589</f>
        <v>0</v>
      </c>
      <c r="AB1589" s="53" t="n">
        <f aca="false">R1589+W1589</f>
        <v>0</v>
      </c>
      <c r="AC1589" s="54" t="n">
        <f aca="false">ROUND(X1589+Y1589+Z1589+AA1589+AB1589,1)</f>
        <v>328.9</v>
      </c>
      <c r="AD1589" s="55" t="n">
        <f aca="false">(ROUND(AC1589-AC1586,1)/AC1586)</f>
        <v>0</v>
      </c>
      <c r="AE1589" s="46"/>
      <c r="AF1589" s="47"/>
      <c r="AH1589" s="3"/>
    </row>
    <row r="1590" customFormat="false" ht="15" hidden="false" customHeight="false" outlineLevel="0" collapsed="false">
      <c r="A1590" s="48" t="s">
        <v>32</v>
      </c>
      <c r="B1590" s="58" t="n">
        <v>0</v>
      </c>
      <c r="C1590" s="50" t="s">
        <v>8</v>
      </c>
      <c r="D1590" s="51" t="n">
        <v>110</v>
      </c>
      <c r="E1590" s="51" t="n">
        <v>0</v>
      </c>
      <c r="F1590" s="51" t="n">
        <v>0</v>
      </c>
      <c r="G1590" s="51" t="n">
        <v>0</v>
      </c>
      <c r="H1590" s="51" t="n">
        <v>0</v>
      </c>
      <c r="I1590" s="52" t="n">
        <v>15</v>
      </c>
      <c r="J1590" s="52" t="n">
        <v>50</v>
      </c>
      <c r="K1590" s="52" t="n">
        <v>0</v>
      </c>
      <c r="L1590" s="52" t="n">
        <v>0</v>
      </c>
      <c r="M1590" s="52" t="n">
        <v>0</v>
      </c>
      <c r="N1590" s="53" t="n">
        <f aca="false">D1590*$D$7</f>
        <v>143</v>
      </c>
      <c r="O1590" s="53" t="n">
        <f aca="false">E1590*$E$7</f>
        <v>0</v>
      </c>
      <c r="P1590" s="53" t="n">
        <f aca="false">F1590*$F$7</f>
        <v>0</v>
      </c>
      <c r="Q1590" s="53" t="n">
        <f aca="false">G1590*$G$7</f>
        <v>0</v>
      </c>
      <c r="R1590" s="53" t="n">
        <f aca="false">H1590*$H$7</f>
        <v>0</v>
      </c>
      <c r="S1590" s="53" t="n">
        <f aca="false">(N1590/100)*(I1590*$I$7)+(N1590/100)*(J1590*$J$7)</f>
        <v>185.9</v>
      </c>
      <c r="T1590" s="53" t="n">
        <f aca="false">(O1590/100)*(K1590*$K$7)</f>
        <v>0</v>
      </c>
      <c r="U1590" s="53" t="n">
        <f aca="false">(P1590/100)*(K1590*$K$7)+(P1590/100)*(L1590*$L$7)</f>
        <v>0</v>
      </c>
      <c r="V1590" s="53" t="n">
        <f aca="false">(Q1590/100)*(L1590*$L$7)</f>
        <v>0</v>
      </c>
      <c r="W1590" s="53" t="n">
        <f aca="false">(R1590/100)*(K1590*$K$7)+(R1590/100)*(L1590*$L$7)</f>
        <v>0</v>
      </c>
      <c r="X1590" s="53" t="n">
        <f aca="false">N1590+S1590</f>
        <v>328.9</v>
      </c>
      <c r="Y1590" s="53" t="n">
        <f aca="false">O1590+T1590</f>
        <v>0</v>
      </c>
      <c r="Z1590" s="53" t="n">
        <f aca="false">P1590+U1590</f>
        <v>0</v>
      </c>
      <c r="AA1590" s="53" t="n">
        <f aca="false">Q1590+V1590</f>
        <v>0</v>
      </c>
      <c r="AB1590" s="53" t="n">
        <f aca="false">R1590+W1590</f>
        <v>0</v>
      </c>
      <c r="AC1590" s="54" t="n">
        <f aca="false">ROUND(X1590+Y1590+Z1590+AA1590+AB1590,1)</f>
        <v>328.9</v>
      </c>
      <c r="AD1590" s="55" t="n">
        <f aca="false">(ROUND(AC1590-AC1586,1)/AC1586)</f>
        <v>0</v>
      </c>
      <c r="AE1590" s="46"/>
      <c r="AF1590" s="47"/>
      <c r="AH1590" s="3"/>
    </row>
    <row r="1591" customFormat="false" ht="15" hidden="false" customHeight="false" outlineLevel="0" collapsed="false">
      <c r="A1591" s="48" t="s">
        <v>33</v>
      </c>
      <c r="B1591" s="58"/>
      <c r="C1591" s="50" t="s">
        <v>9</v>
      </c>
      <c r="D1591" s="51" t="n">
        <v>110</v>
      </c>
      <c r="E1591" s="51" t="n">
        <v>0</v>
      </c>
      <c r="F1591" s="51" t="n">
        <v>0</v>
      </c>
      <c r="G1591" s="51" t="n">
        <v>0</v>
      </c>
      <c r="H1591" s="51" t="n">
        <v>0</v>
      </c>
      <c r="I1591" s="52" t="n">
        <v>15</v>
      </c>
      <c r="J1591" s="52" t="n">
        <v>50</v>
      </c>
      <c r="K1591" s="52" t="n">
        <v>0</v>
      </c>
      <c r="L1591" s="52" t="n">
        <v>0</v>
      </c>
      <c r="M1591" s="52" t="n">
        <v>0</v>
      </c>
      <c r="N1591" s="53" t="n">
        <f aca="false">D1591*$D$8</f>
        <v>143</v>
      </c>
      <c r="O1591" s="53" t="n">
        <f aca="false">E1591*$E$8</f>
        <v>0</v>
      </c>
      <c r="P1591" s="53" t="n">
        <f aca="false">F1591*$F$8</f>
        <v>0</v>
      </c>
      <c r="Q1591" s="53" t="n">
        <f aca="false">G1591*$G$8</f>
        <v>0</v>
      </c>
      <c r="R1591" s="53" t="n">
        <f aca="false">H1591*$H$8</f>
        <v>0</v>
      </c>
      <c r="S1591" s="53" t="n">
        <f aca="false">(N1591/100)*(I1591*$I$8)+(N1591/100)*(J1591*$J$8)</f>
        <v>185.9</v>
      </c>
      <c r="T1591" s="53" t="n">
        <f aca="false">(O1591/100)*(K1591*$K$8)</f>
        <v>0</v>
      </c>
      <c r="U1591" s="53" t="n">
        <f aca="false">(P1591/100)*(K1591*$K$8)+(P1591/100)*(L1591*$L$8)</f>
        <v>0</v>
      </c>
      <c r="V1591" s="53" t="n">
        <f aca="false">(Q1591/100)*(L1591*$L$8)</f>
        <v>0</v>
      </c>
      <c r="W1591" s="53" t="n">
        <f aca="false">(R1591/100)*(K1591*$K$8)+(R1591/100)*(L1591*$L$8)</f>
        <v>0</v>
      </c>
      <c r="X1591" s="53" t="n">
        <f aca="false">N1591+S1591</f>
        <v>328.9</v>
      </c>
      <c r="Y1591" s="53" t="n">
        <f aca="false">O1591+T1591</f>
        <v>0</v>
      </c>
      <c r="Z1591" s="53" t="n">
        <f aca="false">P1591+U1591</f>
        <v>0</v>
      </c>
      <c r="AA1591" s="53" t="n">
        <f aca="false">Q1591+V1591</f>
        <v>0</v>
      </c>
      <c r="AB1591" s="53" t="n">
        <f aca="false">R1591+W1591</f>
        <v>0</v>
      </c>
      <c r="AC1591" s="54" t="n">
        <f aca="false">ROUND(X1591+Y1591+Z1591+AA1591+AB1591,1)</f>
        <v>328.9</v>
      </c>
      <c r="AD1591" s="55" t="n">
        <f aca="false">(ROUND(AC1591-AC1586,1)/AC1586)</f>
        <v>0</v>
      </c>
      <c r="AE1591" s="46"/>
      <c r="AF1591" s="47"/>
      <c r="AH1591" s="3"/>
    </row>
    <row r="1592" customFormat="false" ht="15" hidden="false" customHeight="false" outlineLevel="0" collapsed="false">
      <c r="A1592" s="48" t="s">
        <v>34</v>
      </c>
      <c r="B1592" s="58"/>
      <c r="C1592" s="50" t="s">
        <v>10</v>
      </c>
      <c r="D1592" s="51" t="n">
        <v>55</v>
      </c>
      <c r="E1592" s="51" t="n">
        <v>120</v>
      </c>
      <c r="F1592" s="51" t="n">
        <v>0</v>
      </c>
      <c r="G1592" s="51" t="n">
        <v>0</v>
      </c>
      <c r="H1592" s="51" t="n">
        <v>0</v>
      </c>
      <c r="I1592" s="52" t="n">
        <v>15</v>
      </c>
      <c r="J1592" s="52" t="n">
        <v>50</v>
      </c>
      <c r="K1592" s="52" t="n">
        <v>70</v>
      </c>
      <c r="L1592" s="52" t="n">
        <v>0</v>
      </c>
      <c r="M1592" s="52" t="n">
        <v>0</v>
      </c>
      <c r="N1592" s="53" t="n">
        <f aca="false">D1592*$D$9</f>
        <v>68.75</v>
      </c>
      <c r="O1592" s="53" t="n">
        <f aca="false">E1592*$E$9</f>
        <v>150</v>
      </c>
      <c r="P1592" s="53" t="n">
        <f aca="false">F1592*$F$9</f>
        <v>0</v>
      </c>
      <c r="Q1592" s="53" t="n">
        <f aca="false">G1592*$G$9</f>
        <v>0</v>
      </c>
      <c r="R1592" s="53" t="n">
        <f aca="false">H1592*$H$9</f>
        <v>0</v>
      </c>
      <c r="S1592" s="53" t="n">
        <f aca="false">(N1592/100)*(I1592*$I$9)+(N1592/100)*(J1592*$J$9)</f>
        <v>44.6875</v>
      </c>
      <c r="T1592" s="53" t="n">
        <f aca="false">(O1592/100)*(K1592*$K$9)</f>
        <v>147</v>
      </c>
      <c r="U1592" s="53" t="n">
        <f aca="false">(P1592/100)*(K1592*$K$9)+(P1592/100)*(L1592*$L$9)</f>
        <v>0</v>
      </c>
      <c r="V1592" s="53" t="n">
        <f aca="false">(Q1592/100)*(L1592*$L$9)</f>
        <v>0</v>
      </c>
      <c r="W1592" s="53" t="n">
        <f aca="false">(R1592/100)*(K1592*$K$9)+(R1592/100)*(L1592*$L$9)</f>
        <v>0</v>
      </c>
      <c r="X1592" s="53" t="n">
        <f aca="false">N1592+S1592</f>
        <v>113.4375</v>
      </c>
      <c r="Y1592" s="53" t="n">
        <f aca="false">O1592+T1592</f>
        <v>297</v>
      </c>
      <c r="Z1592" s="53" t="n">
        <f aca="false">P1592+U1592</f>
        <v>0</v>
      </c>
      <c r="AA1592" s="53" t="n">
        <f aca="false">Q1592+V1592</f>
        <v>0</v>
      </c>
      <c r="AB1592" s="53" t="n">
        <f aca="false">R1592+W1592</f>
        <v>0</v>
      </c>
      <c r="AC1592" s="54" t="n">
        <f aca="false">ROUND(X1592+Y1592+Z1592+AA1592+AB1592,1)</f>
        <v>410.4</v>
      </c>
      <c r="AD1592" s="55" t="n">
        <f aca="false">(ROUND(AC1592-AC1586,1)/AC1586)</f>
        <v>0.247795682578291</v>
      </c>
      <c r="AE1592" s="46"/>
      <c r="AF1592" s="47"/>
      <c r="AH1592" s="3"/>
    </row>
    <row r="1593" customFormat="false" ht="15" hidden="false" customHeight="false" outlineLevel="0" collapsed="false">
      <c r="A1593" s="48" t="s">
        <v>35</v>
      </c>
      <c r="B1593" s="58"/>
      <c r="C1593" s="50" t="s">
        <v>11</v>
      </c>
      <c r="D1593" s="51" t="n">
        <v>55</v>
      </c>
      <c r="E1593" s="51" t="n">
        <v>0</v>
      </c>
      <c r="F1593" s="51" t="n">
        <v>120</v>
      </c>
      <c r="G1593" s="51" t="n">
        <v>0</v>
      </c>
      <c r="H1593" s="51" t="n">
        <v>0</v>
      </c>
      <c r="I1593" s="52" t="n">
        <v>15</v>
      </c>
      <c r="J1593" s="52" t="n">
        <v>50</v>
      </c>
      <c r="K1593" s="52" t="n">
        <v>35</v>
      </c>
      <c r="L1593" s="52" t="n">
        <v>35</v>
      </c>
      <c r="M1593" s="52" t="n">
        <v>0</v>
      </c>
      <c r="N1593" s="53" t="n">
        <f aca="false">D1593*$D$10</f>
        <v>68.75</v>
      </c>
      <c r="O1593" s="53" t="n">
        <f aca="false">E1593*$E$10</f>
        <v>0</v>
      </c>
      <c r="P1593" s="53" t="n">
        <f aca="false">F1593*$F$10</f>
        <v>150</v>
      </c>
      <c r="Q1593" s="53" t="n">
        <f aca="false">G1593*$G$10</f>
        <v>0</v>
      </c>
      <c r="R1593" s="53" t="n">
        <f aca="false">H1593*$H$10</f>
        <v>0</v>
      </c>
      <c r="S1593" s="53" t="n">
        <f aca="false">(N1593/100)*(I1593*$I$10)+(N1593/100)*(J1593*$J$10)</f>
        <v>44.6875</v>
      </c>
      <c r="T1593" s="53" t="n">
        <f aca="false">(O1593/100)*(K1593*$J$10)</f>
        <v>0</v>
      </c>
      <c r="U1593" s="53" t="n">
        <f aca="false">(P1593/100)*(K1593*$K$10)+(P1593/100)*(L1593*$L$10)</f>
        <v>147</v>
      </c>
      <c r="V1593" s="53" t="n">
        <f aca="false">(Q1593/100)*(L1593*$L$10)</f>
        <v>0</v>
      </c>
      <c r="W1593" s="53" t="n">
        <f aca="false">(R1593/100)*(K1593*$K$10)+(R1593/100)*(L1593*$L$10)</f>
        <v>0</v>
      </c>
      <c r="X1593" s="53" t="n">
        <f aca="false">N1593+S1593</f>
        <v>113.4375</v>
      </c>
      <c r="Y1593" s="53" t="n">
        <f aca="false">O1593+T1593</f>
        <v>0</v>
      </c>
      <c r="Z1593" s="53" t="n">
        <f aca="false">P1593+U1593</f>
        <v>297</v>
      </c>
      <c r="AA1593" s="53" t="n">
        <f aca="false">Q1593+V1593</f>
        <v>0</v>
      </c>
      <c r="AB1593" s="53" t="n">
        <f aca="false">R1593+W1593</f>
        <v>0</v>
      </c>
      <c r="AC1593" s="54" t="n">
        <f aca="false">ROUND(X1593+Y1593+Z1593+AA1593+AB1593,1)</f>
        <v>410.4</v>
      </c>
      <c r="AD1593" s="55" t="n">
        <f aca="false">(ROUND(AC1593-AC1586,1)/AC1586)</f>
        <v>0.247795682578291</v>
      </c>
      <c r="AE1593" s="46"/>
      <c r="AF1593" s="47"/>
      <c r="AH1593" s="3"/>
    </row>
    <row r="1594" customFormat="false" ht="15" hidden="false" customHeight="false" outlineLevel="0" collapsed="false">
      <c r="A1594" s="48" t="s">
        <v>36</v>
      </c>
      <c r="B1594" s="58"/>
      <c r="C1594" s="50" t="s">
        <v>12</v>
      </c>
      <c r="D1594" s="51" t="n">
        <v>55</v>
      </c>
      <c r="E1594" s="51" t="n">
        <v>0</v>
      </c>
      <c r="F1594" s="51" t="n">
        <v>0</v>
      </c>
      <c r="G1594" s="51" t="n">
        <v>120</v>
      </c>
      <c r="H1594" s="51" t="n">
        <v>0</v>
      </c>
      <c r="I1594" s="52" t="n">
        <v>15</v>
      </c>
      <c r="J1594" s="52" t="n">
        <v>50</v>
      </c>
      <c r="K1594" s="52" t="n">
        <v>0</v>
      </c>
      <c r="L1594" s="52" t="n">
        <v>70</v>
      </c>
      <c r="M1594" s="52" t="n">
        <v>0</v>
      </c>
      <c r="N1594" s="53" t="n">
        <f aca="false">D1594*$D$11</f>
        <v>68.75</v>
      </c>
      <c r="O1594" s="53" t="n">
        <f aca="false">E1594*$E$11</f>
        <v>0</v>
      </c>
      <c r="P1594" s="53" t="n">
        <f aca="false">F1594*$F$11</f>
        <v>0</v>
      </c>
      <c r="Q1594" s="53" t="n">
        <f aca="false">G1594*$G$11</f>
        <v>150</v>
      </c>
      <c r="R1594" s="53" t="n">
        <f aca="false">H1594*$H$11</f>
        <v>0</v>
      </c>
      <c r="S1594" s="53" t="n">
        <f aca="false">(N1594/100)*(I1594*$I$11)+(N1594/100)*(J1594*$J$11)</f>
        <v>44.6875</v>
      </c>
      <c r="T1594" s="53" t="n">
        <f aca="false">(O1594/100)*(K1594*$K$11)</f>
        <v>0</v>
      </c>
      <c r="U1594" s="53" t="n">
        <f aca="false">(P1594/100)*(K1594*$K$11)+(P1594/100)*(L1594*$L$11)</f>
        <v>0</v>
      </c>
      <c r="V1594" s="53" t="n">
        <f aca="false">(Q1594/100)*(L1594*$L$11)</f>
        <v>147</v>
      </c>
      <c r="W1594" s="53" t="n">
        <f aca="false">(R1594/100)*(K1594*$K$11)+(R1594/100)*(L1594*$L$11)</f>
        <v>0</v>
      </c>
      <c r="X1594" s="53" t="n">
        <f aca="false">N1594+S1594</f>
        <v>113.4375</v>
      </c>
      <c r="Y1594" s="53" t="n">
        <f aca="false">O1594+T1594</f>
        <v>0</v>
      </c>
      <c r="Z1594" s="53" t="n">
        <f aca="false">P1594+U1594</f>
        <v>0</v>
      </c>
      <c r="AA1594" s="53" t="n">
        <f aca="false">Q1594+V1594</f>
        <v>297</v>
      </c>
      <c r="AB1594" s="53" t="n">
        <f aca="false">R1594+W1594</f>
        <v>0</v>
      </c>
      <c r="AC1594" s="54" t="n">
        <f aca="false">ROUND(X1594+Y1594+Z1594+AA1594+AB1594,1)</f>
        <v>410.4</v>
      </c>
      <c r="AD1594" s="55" t="n">
        <f aca="false">(ROUND(AC1594-AC1586,1)/AC1586)</f>
        <v>0.247795682578291</v>
      </c>
      <c r="AE1594" s="46"/>
      <c r="AF1594" s="47"/>
      <c r="AH1594" s="3"/>
    </row>
    <row r="1595" customFormat="false" ht="15" hidden="false" customHeight="false" outlineLevel="0" collapsed="false">
      <c r="A1595" s="48" t="s">
        <v>37</v>
      </c>
      <c r="B1595" s="58"/>
      <c r="C1595" s="50" t="s">
        <v>13</v>
      </c>
      <c r="D1595" s="51" t="n">
        <v>55</v>
      </c>
      <c r="E1595" s="51" t="n">
        <v>0</v>
      </c>
      <c r="F1595" s="51" t="n">
        <v>0</v>
      </c>
      <c r="G1595" s="51" t="n">
        <v>0</v>
      </c>
      <c r="H1595" s="51" t="n">
        <v>120</v>
      </c>
      <c r="I1595" s="52" t="n">
        <v>15</v>
      </c>
      <c r="J1595" s="52" t="n">
        <v>50</v>
      </c>
      <c r="K1595" s="52" t="n">
        <v>35</v>
      </c>
      <c r="L1595" s="52" t="n">
        <v>35</v>
      </c>
      <c r="M1595" s="52" t="n">
        <v>0</v>
      </c>
      <c r="N1595" s="53" t="n">
        <f aca="false">D1595*$D$12</f>
        <v>68.75</v>
      </c>
      <c r="O1595" s="53" t="n">
        <f aca="false">E1595*$E$12</f>
        <v>0</v>
      </c>
      <c r="P1595" s="53" t="n">
        <f aca="false">F1595*$F$12</f>
        <v>0</v>
      </c>
      <c r="Q1595" s="53" t="n">
        <f aca="false">G1595*$G$12</f>
        <v>0</v>
      </c>
      <c r="R1595" s="53" t="n">
        <f aca="false">H1595*$H$12</f>
        <v>150</v>
      </c>
      <c r="S1595" s="53" t="n">
        <f aca="false">(N1595/100)*(I1595*$I$12)+(N1595/100)*(J1595*$J$12)</f>
        <v>44.6875</v>
      </c>
      <c r="T1595" s="53" t="n">
        <f aca="false">(O1595/100)*(K1595*$K$12)</f>
        <v>0</v>
      </c>
      <c r="U1595" s="53" t="n">
        <f aca="false">(P1595/100)*(K1595*$K$12)+(P1595/100)*(L1595*$L$12)</f>
        <v>0</v>
      </c>
      <c r="V1595" s="53" t="n">
        <f aca="false">(Q1595/100)*(L1595*$L$12)</f>
        <v>0</v>
      </c>
      <c r="W1595" s="53" t="n">
        <f aca="false">(R1595/100)*(K1595*$K$12)+(R1595/100)*(L1595*$L$12)</f>
        <v>147</v>
      </c>
      <c r="X1595" s="53" t="n">
        <f aca="false">N1595+S1595</f>
        <v>113.4375</v>
      </c>
      <c r="Y1595" s="53" t="n">
        <f aca="false">O1595+T1595</f>
        <v>0</v>
      </c>
      <c r="Z1595" s="53" t="n">
        <f aca="false">P1595+U1595</f>
        <v>0</v>
      </c>
      <c r="AA1595" s="53" t="n">
        <f aca="false">Q1595+V1595</f>
        <v>0</v>
      </c>
      <c r="AB1595" s="53" t="n">
        <f aca="false">R1595+W1595</f>
        <v>297</v>
      </c>
      <c r="AC1595" s="54" t="n">
        <f aca="false">ROUND(X1595+Y1595+Z1595+AA1595+AB1595,1)</f>
        <v>410.4</v>
      </c>
      <c r="AD1595" s="55" t="n">
        <f aca="false">(ROUND(AC1595-AC1586,1)/AC1586)</f>
        <v>0.247795682578291</v>
      </c>
      <c r="AE1595" s="46"/>
      <c r="AF1595" s="47"/>
      <c r="AH1595" s="3"/>
    </row>
    <row r="1596" customFormat="false" ht="15" hidden="false" customHeight="false" outlineLevel="0" collapsed="false">
      <c r="A1596" s="48" t="s">
        <v>38</v>
      </c>
      <c r="B1596" s="58"/>
      <c r="C1596" s="50" t="s">
        <v>14</v>
      </c>
      <c r="D1596" s="51" t="n">
        <v>110</v>
      </c>
      <c r="E1596" s="51" t="n">
        <v>0</v>
      </c>
      <c r="F1596" s="51" t="n">
        <v>0</v>
      </c>
      <c r="G1596" s="51" t="n">
        <v>0</v>
      </c>
      <c r="H1596" s="51" t="n">
        <v>0</v>
      </c>
      <c r="I1596" s="52" t="n">
        <v>15</v>
      </c>
      <c r="J1596" s="52" t="n">
        <v>50</v>
      </c>
      <c r="K1596" s="52" t="n">
        <v>0</v>
      </c>
      <c r="L1596" s="52" t="n">
        <v>0</v>
      </c>
      <c r="M1596" s="52" t="n">
        <v>62</v>
      </c>
      <c r="N1596" s="53" t="n">
        <f aca="false">D1596*$D$13</f>
        <v>137.5</v>
      </c>
      <c r="O1596" s="53" t="n">
        <f aca="false">E1596*$E$13</f>
        <v>0</v>
      </c>
      <c r="P1596" s="53" t="n">
        <f aca="false">F1596*$F$13</f>
        <v>0</v>
      </c>
      <c r="Q1596" s="53" t="n">
        <f aca="false">G1596*$G$13</f>
        <v>0</v>
      </c>
      <c r="R1596" s="53" t="n">
        <f aca="false">H1596*$H$13</f>
        <v>0</v>
      </c>
      <c r="S1596" s="53" t="n">
        <f aca="false">(N1596/100)*(I1596*$I$13)+(N1596/100)*(J1596*$J$13)+(N1596/100)*(M1596*$M$13)</f>
        <v>259.875</v>
      </c>
      <c r="T1596" s="53" t="n">
        <f aca="false">(O1596/100)*(K1596*$K$13)+(O1596/100)*(M1596*$M$13)</f>
        <v>0</v>
      </c>
      <c r="U1596" s="53" t="n">
        <f aca="false">(P1596/100)*(K1596*$K$13)+(P1596/100)*(L1596*$L$13)+(P1596/100)*(M1596*$M$13)</f>
        <v>0</v>
      </c>
      <c r="V1596" s="53" t="n">
        <f aca="false">(Q1596/100)*(L1596*$L$13)+(Q1596/100)*(M1596*$M$13)</f>
        <v>0</v>
      </c>
      <c r="W1596" s="53" t="n">
        <f aca="false">(R1596/100)*(K1596*$K$13)+(R1596/100)*(L1596*$L$13)+(R1596/100)*(M1596*$M$13)</f>
        <v>0</v>
      </c>
      <c r="X1596" s="53" t="n">
        <f aca="false">N1596+S1596</f>
        <v>397.375</v>
      </c>
      <c r="Y1596" s="53" t="n">
        <f aca="false">O1596+T1596</f>
        <v>0</v>
      </c>
      <c r="Z1596" s="53" t="n">
        <f aca="false">P1596+U1596</f>
        <v>0</v>
      </c>
      <c r="AA1596" s="53" t="n">
        <f aca="false">Q1596+V1596</f>
        <v>0</v>
      </c>
      <c r="AB1596" s="53" t="n">
        <f aca="false">R1596+W1596</f>
        <v>0</v>
      </c>
      <c r="AC1596" s="54" t="n">
        <f aca="false">ROUND(X1596+Y1596+Z1596+AA1596+AB1596,1)</f>
        <v>397.4</v>
      </c>
      <c r="AD1596" s="55" t="n">
        <f aca="false">(ROUND(AC1596-AC1586,1)/AC1586)</f>
        <v>0.208269990878687</v>
      </c>
      <c r="AE1596" s="46"/>
      <c r="AF1596" s="47"/>
      <c r="AH1596" s="3"/>
    </row>
    <row r="1597" customFormat="false" ht="15" hidden="false" customHeight="false" outlineLevel="0" collapsed="false">
      <c r="A1597" s="48" t="s">
        <v>39</v>
      </c>
      <c r="B1597" s="58"/>
      <c r="C1597" s="50" t="s">
        <v>15</v>
      </c>
      <c r="D1597" s="51" t="n">
        <v>110</v>
      </c>
      <c r="E1597" s="51" t="n">
        <v>0</v>
      </c>
      <c r="F1597" s="51" t="n">
        <v>0</v>
      </c>
      <c r="G1597" s="51" t="n">
        <v>0</v>
      </c>
      <c r="H1597" s="51" t="n">
        <v>0</v>
      </c>
      <c r="I1597" s="52" t="n">
        <v>15</v>
      </c>
      <c r="J1597" s="52" t="n">
        <v>50</v>
      </c>
      <c r="K1597" s="52" t="n">
        <v>62</v>
      </c>
      <c r="L1597" s="52" t="n">
        <v>0</v>
      </c>
      <c r="M1597" s="52" t="n">
        <v>0</v>
      </c>
      <c r="N1597" s="53" t="n">
        <f aca="false">D1597*$D$14</f>
        <v>137.5</v>
      </c>
      <c r="O1597" s="53" t="n">
        <f aca="false">E1597*$E$14</f>
        <v>0</v>
      </c>
      <c r="P1597" s="53" t="n">
        <f aca="false">F1597*$F$14</f>
        <v>0</v>
      </c>
      <c r="Q1597" s="53" t="n">
        <f aca="false">G1597*$G$14</f>
        <v>0</v>
      </c>
      <c r="R1597" s="53" t="n">
        <f aca="false">H1597*$H$14</f>
        <v>0</v>
      </c>
      <c r="S1597" s="53" t="n">
        <f aca="false">(N1597/100)*(I1597*$I$14)+(N1597/100)*(J1597*$J$14)+(N1597/100)*(K1597*$K$14)</f>
        <v>259.875</v>
      </c>
      <c r="T1597" s="53" t="n">
        <f aca="false">(O1597/100)*(K1597*$K$14)</f>
        <v>0</v>
      </c>
      <c r="U1597" s="53" t="n">
        <f aca="false">(P1597/100)*(K1597*$K$14)+(P1597/100)*(L1597*$L$14)</f>
        <v>0</v>
      </c>
      <c r="V1597" s="53" t="n">
        <f aca="false">(Q1597/100)*(L1597*$L$14)</f>
        <v>0</v>
      </c>
      <c r="W1597" s="53" t="n">
        <f aca="false">(R1597/100)*(K1597*$L$14)+(R1597/100)*(L1597*$M$14)</f>
        <v>0</v>
      </c>
      <c r="X1597" s="53" t="n">
        <f aca="false">N1597+S1597</f>
        <v>397.375</v>
      </c>
      <c r="Y1597" s="53" t="n">
        <f aca="false">O1597+T1597</f>
        <v>0</v>
      </c>
      <c r="Z1597" s="53" t="n">
        <f aca="false">P1597+U1597</f>
        <v>0</v>
      </c>
      <c r="AA1597" s="53" t="n">
        <f aca="false">Q1597+V1597</f>
        <v>0</v>
      </c>
      <c r="AB1597" s="53" t="n">
        <f aca="false">R1597+W1597</f>
        <v>0</v>
      </c>
      <c r="AC1597" s="54" t="n">
        <f aca="false">ROUND(X1597+Y1597+Z1597+AA1597+AB1597,1)</f>
        <v>397.4</v>
      </c>
      <c r="AD1597" s="55" t="n">
        <f aca="false">(ROUND(AC1597-AC1586,1)/AC1586)</f>
        <v>0.208269990878687</v>
      </c>
      <c r="AE1597" s="46"/>
      <c r="AF1597" s="47"/>
      <c r="AH1597" s="3"/>
    </row>
    <row r="1598" customFormat="false" ht="15" hidden="false" customHeight="false" outlineLevel="0" collapsed="false">
      <c r="A1598" s="48"/>
      <c r="B1598" s="58"/>
      <c r="C1598" s="50" t="s">
        <v>16</v>
      </c>
      <c r="D1598" s="51" t="n">
        <v>110</v>
      </c>
      <c r="E1598" s="51" t="n">
        <v>0</v>
      </c>
      <c r="F1598" s="51" t="n">
        <v>0</v>
      </c>
      <c r="G1598" s="51" t="n">
        <v>0</v>
      </c>
      <c r="H1598" s="51" t="n">
        <v>0</v>
      </c>
      <c r="I1598" s="52" t="n">
        <v>15</v>
      </c>
      <c r="J1598" s="52" t="n">
        <v>50</v>
      </c>
      <c r="K1598" s="52" t="n">
        <v>0</v>
      </c>
      <c r="L1598" s="52" t="n">
        <v>62</v>
      </c>
      <c r="M1598" s="52" t="n">
        <v>0</v>
      </c>
      <c r="N1598" s="53" t="n">
        <f aca="false">D1598*$D$15</f>
        <v>137.5</v>
      </c>
      <c r="O1598" s="53" t="n">
        <f aca="false">E1598*$E$15</f>
        <v>0</v>
      </c>
      <c r="P1598" s="53" t="n">
        <f aca="false">F1598*$F$15</f>
        <v>0</v>
      </c>
      <c r="Q1598" s="53" t="n">
        <f aca="false">G1598*$G$15</f>
        <v>0</v>
      </c>
      <c r="R1598" s="53" t="n">
        <f aca="false">H1598*$H$15</f>
        <v>0</v>
      </c>
      <c r="S1598" s="53" t="n">
        <f aca="false">(N1598/100)*(I1598*$I$15)+(N1598/100)*(J1598*$J$15)+(N1598/100)*(L1598*$L$15)</f>
        <v>259.875</v>
      </c>
      <c r="T1598" s="53" t="n">
        <f aca="false">(O1598/100)*(K1598*$K$15)</f>
        <v>0</v>
      </c>
      <c r="U1598" s="53" t="n">
        <f aca="false">(P1598/100)*(K1598*$K$15)+(P1598/100)*(L1598*$L$15)</f>
        <v>0</v>
      </c>
      <c r="V1598" s="53" t="n">
        <f aca="false">(Q1598/100)*(L1598*$L$15)</f>
        <v>0</v>
      </c>
      <c r="W1598" s="53" t="n">
        <f aca="false">(R1598/100)*(K1598*$K$15)+(R1598/100)*(L1598*$L$15)</f>
        <v>0</v>
      </c>
      <c r="X1598" s="53" t="n">
        <f aca="false">N1598+S1598</f>
        <v>397.375</v>
      </c>
      <c r="Y1598" s="53" t="n">
        <f aca="false">O1598+T1598</f>
        <v>0</v>
      </c>
      <c r="Z1598" s="53" t="n">
        <f aca="false">P1598+U1598</f>
        <v>0</v>
      </c>
      <c r="AA1598" s="53" t="n">
        <f aca="false">Q1598+V1598</f>
        <v>0</v>
      </c>
      <c r="AB1598" s="53" t="n">
        <f aca="false">R1598+W1598</f>
        <v>0</v>
      </c>
      <c r="AC1598" s="54" t="n">
        <f aca="false">ROUND(X1598+Y1598+Z1598+AA1598+AB1598,1)</f>
        <v>397.4</v>
      </c>
      <c r="AD1598" s="55" t="n">
        <f aca="false">(ROUND(AC1598-AC1586,1)/AC1586)</f>
        <v>0.208269990878687</v>
      </c>
      <c r="AE1598" s="46"/>
      <c r="AF1598" s="47"/>
      <c r="AH1598" s="3"/>
    </row>
    <row r="1599" customFormat="false" ht="15" hidden="false" customHeight="false" outlineLevel="0" collapsed="false">
      <c r="A1599" s="48"/>
      <c r="B1599" s="58"/>
      <c r="C1599" s="50" t="s">
        <v>17</v>
      </c>
      <c r="D1599" s="51" t="n">
        <v>110</v>
      </c>
      <c r="E1599" s="51" t="n">
        <v>0</v>
      </c>
      <c r="F1599" s="51" t="n">
        <v>0</v>
      </c>
      <c r="G1599" s="51" t="n">
        <v>0</v>
      </c>
      <c r="H1599" s="51" t="n">
        <v>0</v>
      </c>
      <c r="I1599" s="52" t="n">
        <v>15</v>
      </c>
      <c r="J1599" s="52" t="n">
        <v>70</v>
      </c>
      <c r="K1599" s="52" t="n">
        <v>0</v>
      </c>
      <c r="L1599" s="52" t="n">
        <v>0</v>
      </c>
      <c r="M1599" s="52" t="n">
        <v>0</v>
      </c>
      <c r="N1599" s="53" t="n">
        <f aca="false">D1599*$D$16</f>
        <v>137.5</v>
      </c>
      <c r="O1599" s="53" t="n">
        <f aca="false">E1599*$E$16</f>
        <v>0</v>
      </c>
      <c r="P1599" s="53" t="n">
        <f aca="false">F1599*$F$16</f>
        <v>0</v>
      </c>
      <c r="Q1599" s="53" t="n">
        <f aca="false">G1599*$G$16</f>
        <v>0</v>
      </c>
      <c r="R1599" s="53" t="n">
        <f aca="false">H1599*$H$16</f>
        <v>0</v>
      </c>
      <c r="S1599" s="53" t="n">
        <f aca="false">(N1599/100)*(I1599*$I$16)+(N1599/100)*(J1599*$J$16)</f>
        <v>261.25</v>
      </c>
      <c r="T1599" s="53" t="n">
        <f aca="false">(O1599/100)*(K1599*$K$16)</f>
        <v>0</v>
      </c>
      <c r="U1599" s="53" t="n">
        <f aca="false">(P1599/100)*(K1599*$K$16)+(P1599/100)*(L1599*$L$16)</f>
        <v>0</v>
      </c>
      <c r="V1599" s="53" t="n">
        <f aca="false">(Q1599/100)*(L1599*$L$16)</f>
        <v>0</v>
      </c>
      <c r="W1599" s="53" t="n">
        <f aca="false">(R1599/100)*(K1599*$K$16)+(R1599/100)*(L1599*$L$16)</f>
        <v>0</v>
      </c>
      <c r="X1599" s="53" t="n">
        <f aca="false">N1599+S1599</f>
        <v>398.75</v>
      </c>
      <c r="Y1599" s="53" t="n">
        <f aca="false">O1599+T1599</f>
        <v>0</v>
      </c>
      <c r="Z1599" s="53" t="n">
        <f aca="false">P1599+U1599</f>
        <v>0</v>
      </c>
      <c r="AA1599" s="53" t="n">
        <f aca="false">Q1599+V1599</f>
        <v>0</v>
      </c>
      <c r="AB1599" s="53" t="n">
        <f aca="false">R1599+W1599</f>
        <v>0</v>
      </c>
      <c r="AC1599" s="54" t="n">
        <f aca="false">ROUND(X1599+Y1599+Z1599+AA1599+AB1599,1)</f>
        <v>398.8</v>
      </c>
      <c r="AD1599" s="55" t="n">
        <f aca="false">(ROUND(AC1599-AC1586,1)/AC1586)</f>
        <v>0.212526603830952</v>
      </c>
      <c r="AE1599" s="46" t="s">
        <v>28</v>
      </c>
      <c r="AF1599" s="47"/>
      <c r="AH1599" s="3"/>
    </row>
    <row r="1600" customFormat="false" ht="15" hidden="false" customHeight="false" outlineLevel="0" collapsed="false">
      <c r="A1600" s="48"/>
      <c r="B1600" s="58"/>
      <c r="C1600" s="50" t="s">
        <v>18</v>
      </c>
      <c r="D1600" s="51" t="n">
        <v>110</v>
      </c>
      <c r="E1600" s="51" t="n">
        <v>0</v>
      </c>
      <c r="F1600" s="51" t="n">
        <v>0</v>
      </c>
      <c r="G1600" s="51" t="n">
        <v>0</v>
      </c>
      <c r="H1600" s="51" t="n">
        <v>0</v>
      </c>
      <c r="I1600" s="52" t="n">
        <v>45</v>
      </c>
      <c r="J1600" s="52" t="n">
        <v>50</v>
      </c>
      <c r="K1600" s="52" t="n">
        <v>0</v>
      </c>
      <c r="L1600" s="52" t="n">
        <v>0</v>
      </c>
      <c r="M1600" s="52" t="n">
        <v>0</v>
      </c>
      <c r="N1600" s="53" t="n">
        <f aca="false">D1600*$D$17</f>
        <v>137.5</v>
      </c>
      <c r="O1600" s="53" t="n">
        <f aca="false">E1600*$E$17</f>
        <v>0</v>
      </c>
      <c r="P1600" s="53" t="n">
        <f aca="false">F1600*$F$17</f>
        <v>0</v>
      </c>
      <c r="Q1600" s="53" t="n">
        <f aca="false">G1600*$G$17</f>
        <v>0</v>
      </c>
      <c r="R1600" s="53" t="n">
        <f aca="false">H1600*$H$17</f>
        <v>0</v>
      </c>
      <c r="S1600" s="53" t="n">
        <f aca="false">(N1600/100)*(I1600*$I$17)+(N1600/100)*(J1600*$J$17)</f>
        <v>223.4375</v>
      </c>
      <c r="T1600" s="53" t="n">
        <f aca="false">(O1600/100)*(K1600*$K$17)</f>
        <v>0</v>
      </c>
      <c r="U1600" s="53" t="n">
        <f aca="false">(P1600/100)*(K1600*$K$17)+(P1600/100)*(L1600*$L$17)</f>
        <v>0</v>
      </c>
      <c r="V1600" s="53" t="n">
        <f aca="false">(Q1600/100)*(L1600*$L$17)</f>
        <v>0</v>
      </c>
      <c r="W1600" s="53" t="n">
        <f aca="false">(R1600/100)*(K1600*$K$17)+(R1600/100)*(L1600*$L$17)</f>
        <v>0</v>
      </c>
      <c r="X1600" s="53" t="n">
        <f aca="false">N1600+S1600</f>
        <v>360.9375</v>
      </c>
      <c r="Y1600" s="53" t="n">
        <f aca="false">O1600+T1600</f>
        <v>0</v>
      </c>
      <c r="Z1600" s="53" t="n">
        <f aca="false">P1600+U1600</f>
        <v>0</v>
      </c>
      <c r="AA1600" s="53" t="n">
        <f aca="false">Q1600+V1600</f>
        <v>0</v>
      </c>
      <c r="AB1600" s="53" t="n">
        <f aca="false">R1600+W1600</f>
        <v>0</v>
      </c>
      <c r="AC1600" s="54" t="n">
        <f aca="false">ROUND(X1600+Y1600+Z1600+AA1600+AB1600,1)</f>
        <v>360.9</v>
      </c>
      <c r="AD1600" s="55" t="n">
        <f aca="false">(ROUND(AC1600-AC1586,1)/AC1586)</f>
        <v>0.0972940103374886</v>
      </c>
      <c r="AE1600" s="46"/>
      <c r="AF1600" s="47"/>
      <c r="AH1600" s="3"/>
    </row>
    <row r="1601" customFormat="false" ht="15" hidden="false" customHeight="false" outlineLevel="0" collapsed="false">
      <c r="A1601" s="56" t="s">
        <v>19</v>
      </c>
      <c r="B1601" s="39" t="s">
        <v>153</v>
      </c>
      <c r="C1601" s="40" t="s">
        <v>4</v>
      </c>
      <c r="D1601" s="41" t="n">
        <v>98</v>
      </c>
      <c r="E1601" s="41" t="n">
        <v>0</v>
      </c>
      <c r="F1601" s="41" t="n">
        <v>0</v>
      </c>
      <c r="G1601" s="41" t="n">
        <v>0</v>
      </c>
      <c r="H1601" s="41" t="n">
        <v>0</v>
      </c>
      <c r="I1601" s="42" t="n">
        <v>20</v>
      </c>
      <c r="J1601" s="42" t="n">
        <v>60</v>
      </c>
      <c r="K1601" s="42" t="n">
        <v>0</v>
      </c>
      <c r="L1601" s="42" t="n">
        <v>0</v>
      </c>
      <c r="M1601" s="42" t="n">
        <v>0</v>
      </c>
      <c r="N1601" s="43" t="n">
        <f aca="false">D1601*$D$3</f>
        <v>127.4</v>
      </c>
      <c r="O1601" s="43" t="n">
        <f aca="false">E1601*$E$3</f>
        <v>0</v>
      </c>
      <c r="P1601" s="43" t="n">
        <f aca="false">F1601*$F$3</f>
        <v>0</v>
      </c>
      <c r="Q1601" s="43" t="n">
        <f aca="false">G1601*$G$3</f>
        <v>0</v>
      </c>
      <c r="R1601" s="43" t="n">
        <f aca="false">H1601*$H$3</f>
        <v>0</v>
      </c>
      <c r="S1601" s="43" t="n">
        <f aca="false">(N1601/100)*(I1601*$I$3)+(N1601/100)*(J1601*$J$3)</f>
        <v>203.84</v>
      </c>
      <c r="T1601" s="43" t="n">
        <f aca="false">(O1601/100)*(K1601*$K$3)</f>
        <v>0</v>
      </c>
      <c r="U1601" s="43" t="n">
        <f aca="false">(P1601/100)*(K1601*$K$3)+(P1601/100)*(L1601*$L$3)</f>
        <v>0</v>
      </c>
      <c r="V1601" s="43" t="n">
        <f aca="false">(Q1601/100)*(L1601*$L$3)</f>
        <v>0</v>
      </c>
      <c r="W1601" s="43" t="n">
        <f aca="false">(R1601/100)*(K1601*$K$3)+(R1601/100)*(L1601*$L$3)</f>
        <v>0</v>
      </c>
      <c r="X1601" s="43" t="n">
        <f aca="false">N1601+S1601</f>
        <v>331.24</v>
      </c>
      <c r="Y1601" s="43" t="n">
        <f aca="false">O1601+T1601</f>
        <v>0</v>
      </c>
      <c r="Z1601" s="43" t="n">
        <f aca="false">P1601+U1601</f>
        <v>0</v>
      </c>
      <c r="AA1601" s="43" t="n">
        <f aca="false">Q1601+V1601</f>
        <v>0</v>
      </c>
      <c r="AB1601" s="43" t="n">
        <f aca="false">R1601+W1601</f>
        <v>0</v>
      </c>
      <c r="AC1601" s="44" t="n">
        <f aca="false">ROUND(X1601+Y1601+Z1601+AA1601+AB1601,1)</f>
        <v>331.2</v>
      </c>
      <c r="AD1601" s="45" t="n">
        <v>0</v>
      </c>
      <c r="AE1601" s="46"/>
      <c r="AF1601" s="47"/>
      <c r="AH1601" s="3"/>
    </row>
    <row r="1602" customFormat="false" ht="15" hidden="false" customHeight="false" outlineLevel="0" collapsed="false">
      <c r="A1602" s="48" t="s">
        <v>29</v>
      </c>
      <c r="B1602" s="49" t="n">
        <v>12</v>
      </c>
      <c r="C1602" s="50" t="s">
        <v>5</v>
      </c>
      <c r="D1602" s="51" t="n">
        <v>98</v>
      </c>
      <c r="E1602" s="51" t="n">
        <v>0</v>
      </c>
      <c r="F1602" s="51" t="n">
        <v>0</v>
      </c>
      <c r="G1602" s="51" t="n">
        <v>0</v>
      </c>
      <c r="H1602" s="51" t="n">
        <v>0</v>
      </c>
      <c r="I1602" s="52" t="n">
        <v>35</v>
      </c>
      <c r="J1602" s="52" t="n">
        <v>75</v>
      </c>
      <c r="K1602" s="52" t="n">
        <v>0</v>
      </c>
      <c r="L1602" s="52" t="n">
        <v>0</v>
      </c>
      <c r="M1602" s="52" t="n">
        <v>0</v>
      </c>
      <c r="N1602" s="53" t="n">
        <f aca="false">D1602*$D$4</f>
        <v>122.5</v>
      </c>
      <c r="O1602" s="53" t="n">
        <f aca="false">E1602*$E$4</f>
        <v>0</v>
      </c>
      <c r="P1602" s="53" t="n">
        <f aca="false">F1602*$F$4</f>
        <v>0</v>
      </c>
      <c r="Q1602" s="53" t="n">
        <f aca="false">G1602*$G$4</f>
        <v>0</v>
      </c>
      <c r="R1602" s="53" t="n">
        <f aca="false">H1602*$H$4</f>
        <v>0</v>
      </c>
      <c r="S1602" s="53" t="n">
        <f aca="false">(N1602/100)*(I1602*$I$4)+(N1602/100)*(J1602*$J$4)</f>
        <v>269.5</v>
      </c>
      <c r="T1602" s="53" t="n">
        <f aca="false">(O1602/100)*(K1602*$K$4)</f>
        <v>0</v>
      </c>
      <c r="U1602" s="53" t="n">
        <f aca="false">(P1602/100)*(K1602*$K$4)+(P1602/100)*(L1602*$L$4)</f>
        <v>0</v>
      </c>
      <c r="V1602" s="53" t="n">
        <f aca="false">(Q1602/100)*(L1602*$L$4)</f>
        <v>0</v>
      </c>
      <c r="W1602" s="53" t="n">
        <f aca="false">(R1602/100)*(K1602*$K$4)+(R1602/100)*(L1602*$L$4)</f>
        <v>0</v>
      </c>
      <c r="X1602" s="53" t="n">
        <f aca="false">N1602+S1602</f>
        <v>392</v>
      </c>
      <c r="Y1602" s="53" t="n">
        <f aca="false">O1602+T1602</f>
        <v>0</v>
      </c>
      <c r="Z1602" s="53" t="n">
        <f aca="false">P1602+U1602</f>
        <v>0</v>
      </c>
      <c r="AA1602" s="53" t="n">
        <f aca="false">Q1602+V1602</f>
        <v>0</v>
      </c>
      <c r="AB1602" s="53" t="n">
        <f aca="false">R1602+W1602</f>
        <v>0</v>
      </c>
      <c r="AC1602" s="54" t="n">
        <f aca="false">ROUND(X1602+Y1602+Z1602+AA1602+AB1602,1)</f>
        <v>392</v>
      </c>
      <c r="AD1602" s="55" t="n">
        <f aca="false">(ROUND(AC1602-AC1601,1)/AC1601)</f>
        <v>0.183574879227053</v>
      </c>
      <c r="AE1602" s="46"/>
      <c r="AF1602" s="47"/>
      <c r="AH1602" s="3"/>
    </row>
    <row r="1603" customFormat="false" ht="15" hidden="false" customHeight="false" outlineLevel="0" collapsed="false">
      <c r="A1603" s="48" t="s">
        <v>30</v>
      </c>
      <c r="B1603" s="49" t="n">
        <v>18</v>
      </c>
      <c r="C1603" s="50" t="s">
        <v>6</v>
      </c>
      <c r="D1603" s="51" t="n">
        <v>98</v>
      </c>
      <c r="E1603" s="51" t="n">
        <v>0</v>
      </c>
      <c r="F1603" s="51" t="n">
        <v>0</v>
      </c>
      <c r="G1603" s="51" t="n">
        <v>0</v>
      </c>
      <c r="H1603" s="51" t="n">
        <v>0</v>
      </c>
      <c r="I1603" s="52" t="n">
        <v>20</v>
      </c>
      <c r="J1603" s="52" t="n">
        <v>60</v>
      </c>
      <c r="K1603" s="52" t="n">
        <v>0</v>
      </c>
      <c r="L1603" s="52" t="n">
        <v>0</v>
      </c>
      <c r="M1603" s="52" t="n">
        <v>0</v>
      </c>
      <c r="N1603" s="53" t="n">
        <f aca="false">D1603*$D$5</f>
        <v>127.4</v>
      </c>
      <c r="O1603" s="53" t="n">
        <f aca="false">E1603*$E$5</f>
        <v>0</v>
      </c>
      <c r="P1603" s="53" t="n">
        <f aca="false">F1603*$F$5</f>
        <v>0</v>
      </c>
      <c r="Q1603" s="53" t="n">
        <f aca="false">G1603*$G$5</f>
        <v>0</v>
      </c>
      <c r="R1603" s="53" t="n">
        <f aca="false">H1603*$H$5</f>
        <v>0</v>
      </c>
      <c r="S1603" s="53" t="n">
        <f aca="false">(N1603/100)*(I1603*$I$5)+(N1603/100)*(J1603*$J$5)</f>
        <v>203.84</v>
      </c>
      <c r="T1603" s="53" t="n">
        <f aca="false">(O1603/100)*(K1603*$K$5)</f>
        <v>0</v>
      </c>
      <c r="U1603" s="53" t="n">
        <f aca="false">(P1603/100)*(K1603*$K$5)+(P1603/100)*(L1603*$L$5)</f>
        <v>0</v>
      </c>
      <c r="V1603" s="53" t="n">
        <f aca="false">(Q1603/100)*(L1603*$L$5)</f>
        <v>0</v>
      </c>
      <c r="W1603" s="53" t="n">
        <f aca="false">(R1603/100)*(K1603*$K$5)+(R1603/100)*(L1603*$L$5)</f>
        <v>0</v>
      </c>
      <c r="X1603" s="53" t="n">
        <f aca="false">N1603+S1603</f>
        <v>331.24</v>
      </c>
      <c r="Y1603" s="53" t="n">
        <f aca="false">O1603+T1603</f>
        <v>0</v>
      </c>
      <c r="Z1603" s="53" t="n">
        <f aca="false">P1603+U1603</f>
        <v>0</v>
      </c>
      <c r="AA1603" s="53" t="n">
        <f aca="false">Q1603+V1603</f>
        <v>0</v>
      </c>
      <c r="AB1603" s="53" t="n">
        <f aca="false">R1603+W1603</f>
        <v>0</v>
      </c>
      <c r="AC1603" s="54" t="n">
        <f aca="false">ROUND(X1603+Y1603+Z1603+AA1603+AB1603,1)</f>
        <v>331.2</v>
      </c>
      <c r="AD1603" s="55" t="n">
        <f aca="false">(ROUND(AC1603-AC1601,1)/AC1601)</f>
        <v>0</v>
      </c>
      <c r="AE1603" s="46"/>
      <c r="AF1603" s="47"/>
      <c r="AH1603" s="3"/>
    </row>
    <row r="1604" customFormat="false" ht="15" hidden="false" customHeight="false" outlineLevel="0" collapsed="false">
      <c r="A1604" s="48" t="s">
        <v>31</v>
      </c>
      <c r="B1604" s="49" t="n">
        <v>0</v>
      </c>
      <c r="C1604" s="50" t="s">
        <v>7</v>
      </c>
      <c r="D1604" s="51" t="n">
        <v>98</v>
      </c>
      <c r="E1604" s="51" t="n">
        <v>0</v>
      </c>
      <c r="F1604" s="51" t="n">
        <v>0</v>
      </c>
      <c r="G1604" s="51" t="n">
        <v>0</v>
      </c>
      <c r="H1604" s="51" t="n">
        <v>0</v>
      </c>
      <c r="I1604" s="52" t="n">
        <v>20</v>
      </c>
      <c r="J1604" s="52" t="n">
        <v>60</v>
      </c>
      <c r="K1604" s="52" t="n">
        <v>0</v>
      </c>
      <c r="L1604" s="52" t="n">
        <v>0</v>
      </c>
      <c r="M1604" s="52" t="n">
        <v>0</v>
      </c>
      <c r="N1604" s="53" t="n">
        <f aca="false">D1604*$D$6</f>
        <v>127.4</v>
      </c>
      <c r="O1604" s="53" t="n">
        <f aca="false">E1604*$E$6</f>
        <v>0</v>
      </c>
      <c r="P1604" s="53" t="n">
        <f aca="false">F1604*$F$6</f>
        <v>0</v>
      </c>
      <c r="Q1604" s="53" t="n">
        <f aca="false">G1604*$G$6</f>
        <v>0</v>
      </c>
      <c r="R1604" s="53" t="n">
        <f aca="false">H1604*$H$6</f>
        <v>0</v>
      </c>
      <c r="S1604" s="53" t="n">
        <f aca="false">(N1604/100)*(I1604*$I$6)+(N1604/100)*(J1604*$J$6)</f>
        <v>203.84</v>
      </c>
      <c r="T1604" s="53" t="n">
        <f aca="false">(O1604/100)*(K1604*$K$6)</f>
        <v>0</v>
      </c>
      <c r="U1604" s="53" t="n">
        <f aca="false">(P1604/100)*(K1604*$K$6)+(P1604/100)*(L1604*$L$6)</f>
        <v>0</v>
      </c>
      <c r="V1604" s="53" t="n">
        <f aca="false">(Q1604/100)*(L1604*$L$6)</f>
        <v>0</v>
      </c>
      <c r="W1604" s="53" t="n">
        <f aca="false">(R1604/100)*(K1604*$K$6)+(R1604/100)*(L1604*$L$6)</f>
        <v>0</v>
      </c>
      <c r="X1604" s="53" t="n">
        <f aca="false">N1604+S1604</f>
        <v>331.24</v>
      </c>
      <c r="Y1604" s="53" t="n">
        <f aca="false">O1604+T1604</f>
        <v>0</v>
      </c>
      <c r="Z1604" s="53" t="n">
        <f aca="false">P1604+U1604</f>
        <v>0</v>
      </c>
      <c r="AA1604" s="53" t="n">
        <f aca="false">Q1604+V1604</f>
        <v>0</v>
      </c>
      <c r="AB1604" s="53" t="n">
        <f aca="false">R1604+W1604</f>
        <v>0</v>
      </c>
      <c r="AC1604" s="54" t="n">
        <f aca="false">ROUND(X1604+Y1604+Z1604+AA1604+AB1604,1)</f>
        <v>331.2</v>
      </c>
      <c r="AD1604" s="55" t="n">
        <f aca="false">(ROUND(AC1604-AC1601,1)/AC1601)</f>
        <v>0</v>
      </c>
      <c r="AE1604" s="46"/>
      <c r="AF1604" s="47"/>
      <c r="AH1604" s="3"/>
    </row>
    <row r="1605" customFormat="false" ht="15" hidden="false" customHeight="false" outlineLevel="0" collapsed="false">
      <c r="A1605" s="48" t="s">
        <v>32</v>
      </c>
      <c r="B1605" s="49" t="n">
        <v>0</v>
      </c>
      <c r="C1605" s="50" t="s">
        <v>8</v>
      </c>
      <c r="D1605" s="51" t="n">
        <v>98</v>
      </c>
      <c r="E1605" s="51" t="n">
        <v>0</v>
      </c>
      <c r="F1605" s="51" t="n">
        <v>0</v>
      </c>
      <c r="G1605" s="51" t="n">
        <v>0</v>
      </c>
      <c r="H1605" s="51" t="n">
        <v>0</v>
      </c>
      <c r="I1605" s="52" t="n">
        <v>20</v>
      </c>
      <c r="J1605" s="52" t="n">
        <v>60</v>
      </c>
      <c r="K1605" s="52" t="n">
        <v>0</v>
      </c>
      <c r="L1605" s="52" t="n">
        <v>0</v>
      </c>
      <c r="M1605" s="52" t="n">
        <v>0</v>
      </c>
      <c r="N1605" s="53" t="n">
        <f aca="false">D1605*$D$7</f>
        <v>127.4</v>
      </c>
      <c r="O1605" s="53" t="n">
        <f aca="false">E1605*$E$7</f>
        <v>0</v>
      </c>
      <c r="P1605" s="53" t="n">
        <f aca="false">F1605*$F$7</f>
        <v>0</v>
      </c>
      <c r="Q1605" s="53" t="n">
        <f aca="false">G1605*$G$7</f>
        <v>0</v>
      </c>
      <c r="R1605" s="53" t="n">
        <f aca="false">H1605*$H$7</f>
        <v>0</v>
      </c>
      <c r="S1605" s="53" t="n">
        <f aca="false">(N1605/100)*(I1605*$I$7)+(N1605/100)*(J1605*$J$7)</f>
        <v>203.84</v>
      </c>
      <c r="T1605" s="53" t="n">
        <f aca="false">(O1605/100)*(K1605*$K$7)</f>
        <v>0</v>
      </c>
      <c r="U1605" s="53" t="n">
        <f aca="false">(P1605/100)*(K1605*$K$7)+(P1605/100)*(L1605*$L$7)</f>
        <v>0</v>
      </c>
      <c r="V1605" s="53" t="n">
        <f aca="false">(Q1605/100)*(L1605*$L$7)</f>
        <v>0</v>
      </c>
      <c r="W1605" s="53" t="n">
        <f aca="false">(R1605/100)*(K1605*$K$7)+(R1605/100)*(L1605*$L$7)</f>
        <v>0</v>
      </c>
      <c r="X1605" s="53" t="n">
        <f aca="false">N1605+S1605</f>
        <v>331.24</v>
      </c>
      <c r="Y1605" s="53" t="n">
        <f aca="false">O1605+T1605</f>
        <v>0</v>
      </c>
      <c r="Z1605" s="53" t="n">
        <f aca="false">P1605+U1605</f>
        <v>0</v>
      </c>
      <c r="AA1605" s="53" t="n">
        <f aca="false">Q1605+V1605</f>
        <v>0</v>
      </c>
      <c r="AB1605" s="53" t="n">
        <f aca="false">R1605+W1605</f>
        <v>0</v>
      </c>
      <c r="AC1605" s="54" t="n">
        <f aca="false">ROUND(X1605+Y1605+Z1605+AA1605+AB1605,1)</f>
        <v>331.2</v>
      </c>
      <c r="AD1605" s="55" t="n">
        <f aca="false">(ROUND(AC1605-AC1601,1)/AC1601)</f>
        <v>0</v>
      </c>
      <c r="AE1605" s="46"/>
      <c r="AF1605" s="47"/>
      <c r="AH1605" s="3"/>
    </row>
    <row r="1606" customFormat="false" ht="15" hidden="false" customHeight="false" outlineLevel="0" collapsed="false">
      <c r="A1606" s="48" t="s">
        <v>33</v>
      </c>
      <c r="B1606" s="49"/>
      <c r="C1606" s="50" t="s">
        <v>9</v>
      </c>
      <c r="D1606" s="51" t="n">
        <v>98</v>
      </c>
      <c r="E1606" s="51" t="n">
        <v>0</v>
      </c>
      <c r="F1606" s="51" t="n">
        <v>0</v>
      </c>
      <c r="G1606" s="51" t="n">
        <v>0</v>
      </c>
      <c r="H1606" s="51" t="n">
        <v>0</v>
      </c>
      <c r="I1606" s="52" t="n">
        <v>20</v>
      </c>
      <c r="J1606" s="52" t="n">
        <v>60</v>
      </c>
      <c r="K1606" s="52" t="n">
        <v>0</v>
      </c>
      <c r="L1606" s="52" t="n">
        <v>0</v>
      </c>
      <c r="M1606" s="52" t="n">
        <v>0</v>
      </c>
      <c r="N1606" s="53" t="n">
        <f aca="false">D1606*$D$8</f>
        <v>127.4</v>
      </c>
      <c r="O1606" s="53" t="n">
        <f aca="false">E1606*$E$8</f>
        <v>0</v>
      </c>
      <c r="P1606" s="53" t="n">
        <f aca="false">F1606*$F$8</f>
        <v>0</v>
      </c>
      <c r="Q1606" s="53" t="n">
        <f aca="false">G1606*$G$8</f>
        <v>0</v>
      </c>
      <c r="R1606" s="53" t="n">
        <f aca="false">H1606*$H$8</f>
        <v>0</v>
      </c>
      <c r="S1606" s="53" t="n">
        <f aca="false">(N1606/100)*(I1606*$I$8)+(N1606/100)*(J1606*$J$8)</f>
        <v>203.84</v>
      </c>
      <c r="T1606" s="53" t="n">
        <f aca="false">(O1606/100)*(K1606*$K$8)</f>
        <v>0</v>
      </c>
      <c r="U1606" s="53" t="n">
        <f aca="false">(P1606/100)*(K1606*$K$8)+(P1606/100)*(L1606*$L$8)</f>
        <v>0</v>
      </c>
      <c r="V1606" s="53" t="n">
        <f aca="false">(Q1606/100)*(L1606*$L$8)</f>
        <v>0</v>
      </c>
      <c r="W1606" s="53" t="n">
        <f aca="false">(R1606/100)*(K1606*$K$8)+(R1606/100)*(L1606*$L$8)</f>
        <v>0</v>
      </c>
      <c r="X1606" s="53" t="n">
        <f aca="false">N1606+S1606</f>
        <v>331.24</v>
      </c>
      <c r="Y1606" s="53" t="n">
        <f aca="false">O1606+T1606</f>
        <v>0</v>
      </c>
      <c r="Z1606" s="53" t="n">
        <f aca="false">P1606+U1606</f>
        <v>0</v>
      </c>
      <c r="AA1606" s="53" t="n">
        <f aca="false">Q1606+V1606</f>
        <v>0</v>
      </c>
      <c r="AB1606" s="53" t="n">
        <f aca="false">R1606+W1606</f>
        <v>0</v>
      </c>
      <c r="AC1606" s="54" t="n">
        <f aca="false">ROUND(X1606+Y1606+Z1606+AA1606+AB1606,1)</f>
        <v>331.2</v>
      </c>
      <c r="AD1606" s="55" t="n">
        <f aca="false">(ROUND(AC1606-AC1601,1)/AC1601)</f>
        <v>0</v>
      </c>
      <c r="AE1606" s="46"/>
      <c r="AF1606" s="47"/>
      <c r="AH1606" s="3"/>
    </row>
    <row r="1607" customFormat="false" ht="15" hidden="false" customHeight="false" outlineLevel="0" collapsed="false">
      <c r="A1607" s="48" t="s">
        <v>34</v>
      </c>
      <c r="B1607" s="49"/>
      <c r="C1607" s="50" t="s">
        <v>10</v>
      </c>
      <c r="D1607" s="51" t="n">
        <v>48</v>
      </c>
      <c r="E1607" s="51" t="n">
        <v>108</v>
      </c>
      <c r="F1607" s="51" t="n">
        <v>0</v>
      </c>
      <c r="G1607" s="51" t="n">
        <v>0</v>
      </c>
      <c r="H1607" s="51" t="n">
        <v>0</v>
      </c>
      <c r="I1607" s="52" t="n">
        <v>20</v>
      </c>
      <c r="J1607" s="52" t="n">
        <v>60</v>
      </c>
      <c r="K1607" s="52" t="n">
        <v>85</v>
      </c>
      <c r="L1607" s="52" t="n">
        <v>0</v>
      </c>
      <c r="M1607" s="52" t="n">
        <v>0</v>
      </c>
      <c r="N1607" s="53" t="n">
        <f aca="false">D1607*$D$9</f>
        <v>60</v>
      </c>
      <c r="O1607" s="53" t="n">
        <f aca="false">E1607*$E$9</f>
        <v>135</v>
      </c>
      <c r="P1607" s="53" t="n">
        <f aca="false">F1607*$F$9</f>
        <v>0</v>
      </c>
      <c r="Q1607" s="53" t="n">
        <f aca="false">G1607*$G$9</f>
        <v>0</v>
      </c>
      <c r="R1607" s="53" t="n">
        <f aca="false">H1607*$H$9</f>
        <v>0</v>
      </c>
      <c r="S1607" s="53" t="n">
        <f aca="false">(N1607/100)*(I1607*$I$9)+(N1607/100)*(J1607*$J$9)</f>
        <v>48</v>
      </c>
      <c r="T1607" s="53" t="n">
        <f aca="false">(O1607/100)*(K1607*$K$9)</f>
        <v>160.65</v>
      </c>
      <c r="U1607" s="53" t="n">
        <f aca="false">(P1607/100)*(K1607*$K$9)+(P1607/100)*(L1607*$L$9)</f>
        <v>0</v>
      </c>
      <c r="V1607" s="53" t="n">
        <f aca="false">(Q1607/100)*(L1607*$L$9)</f>
        <v>0</v>
      </c>
      <c r="W1607" s="53" t="n">
        <f aca="false">(R1607/100)*(K1607*$K$9)+(R1607/100)*(L1607*$L$9)</f>
        <v>0</v>
      </c>
      <c r="X1607" s="53" t="n">
        <f aca="false">N1607+S1607</f>
        <v>108</v>
      </c>
      <c r="Y1607" s="53" t="n">
        <f aca="false">O1607+T1607</f>
        <v>295.65</v>
      </c>
      <c r="Z1607" s="53" t="n">
        <f aca="false">P1607+U1607</f>
        <v>0</v>
      </c>
      <c r="AA1607" s="53" t="n">
        <f aca="false">Q1607+V1607</f>
        <v>0</v>
      </c>
      <c r="AB1607" s="53" t="n">
        <f aca="false">R1607+W1607</f>
        <v>0</v>
      </c>
      <c r="AC1607" s="54" t="n">
        <f aca="false">ROUND(X1607+Y1607+Z1607+AA1607+AB1607,1)</f>
        <v>403.7</v>
      </c>
      <c r="AD1607" s="55" t="n">
        <f aca="false">(ROUND(AC1607-AC1601,1)/AC1601)</f>
        <v>0.218900966183575</v>
      </c>
      <c r="AE1607" s="46"/>
      <c r="AF1607" s="47"/>
      <c r="AH1607" s="3"/>
    </row>
    <row r="1608" customFormat="false" ht="15" hidden="false" customHeight="false" outlineLevel="0" collapsed="false">
      <c r="A1608" s="48" t="s">
        <v>35</v>
      </c>
      <c r="B1608" s="49"/>
      <c r="C1608" s="50" t="s">
        <v>11</v>
      </c>
      <c r="D1608" s="51" t="n">
        <v>48</v>
      </c>
      <c r="E1608" s="51" t="n">
        <v>0</v>
      </c>
      <c r="F1608" s="51" t="n">
        <v>108</v>
      </c>
      <c r="G1608" s="51" t="n">
        <v>0</v>
      </c>
      <c r="H1608" s="51" t="n">
        <v>0</v>
      </c>
      <c r="I1608" s="52" t="n">
        <v>20</v>
      </c>
      <c r="J1608" s="52" t="n">
        <v>60</v>
      </c>
      <c r="K1608" s="52" t="n">
        <v>42.5</v>
      </c>
      <c r="L1608" s="52" t="n">
        <v>42.5</v>
      </c>
      <c r="M1608" s="52" t="n">
        <v>0</v>
      </c>
      <c r="N1608" s="53" t="n">
        <f aca="false">D1608*$D$10</f>
        <v>60</v>
      </c>
      <c r="O1608" s="53" t="n">
        <f aca="false">E1608*$E$10</f>
        <v>0</v>
      </c>
      <c r="P1608" s="53" t="n">
        <f aca="false">F1608*$F$10</f>
        <v>135</v>
      </c>
      <c r="Q1608" s="53" t="n">
        <f aca="false">G1608*$G$10</f>
        <v>0</v>
      </c>
      <c r="R1608" s="53" t="n">
        <f aca="false">H1608*$H$10</f>
        <v>0</v>
      </c>
      <c r="S1608" s="53" t="n">
        <f aca="false">(N1608/100)*(I1608*$I$10)+(N1608/100)*(J1608*$J$10)</f>
        <v>48</v>
      </c>
      <c r="T1608" s="53" t="n">
        <f aca="false">(O1608/100)*(K1608*$J$10)</f>
        <v>0</v>
      </c>
      <c r="U1608" s="53" t="n">
        <f aca="false">(P1608/100)*(K1608*$K$10)+(P1608/100)*(L1608*$L$10)</f>
        <v>160.65</v>
      </c>
      <c r="V1608" s="53" t="n">
        <f aca="false">(Q1608/100)*(L1608*$L$10)</f>
        <v>0</v>
      </c>
      <c r="W1608" s="53" t="n">
        <f aca="false">(R1608/100)*(K1608*$K$10)+(R1608/100)*(L1608*$L$10)</f>
        <v>0</v>
      </c>
      <c r="X1608" s="53" t="n">
        <f aca="false">N1608+S1608</f>
        <v>108</v>
      </c>
      <c r="Y1608" s="53" t="n">
        <f aca="false">O1608+T1608</f>
        <v>0</v>
      </c>
      <c r="Z1608" s="53" t="n">
        <f aca="false">P1608+U1608</f>
        <v>295.65</v>
      </c>
      <c r="AA1608" s="53" t="n">
        <f aca="false">Q1608+V1608</f>
        <v>0</v>
      </c>
      <c r="AB1608" s="53" t="n">
        <f aca="false">R1608+W1608</f>
        <v>0</v>
      </c>
      <c r="AC1608" s="54" t="n">
        <f aca="false">ROUND(X1608+Y1608+Z1608+AA1608+AB1608,1)</f>
        <v>403.7</v>
      </c>
      <c r="AD1608" s="55" t="n">
        <f aca="false">(ROUND(AC1608-AC1601,1)/AC1601)</f>
        <v>0.218900966183575</v>
      </c>
      <c r="AE1608" s="46"/>
      <c r="AF1608" s="47"/>
      <c r="AH1608" s="3"/>
    </row>
    <row r="1609" customFormat="false" ht="15" hidden="false" customHeight="false" outlineLevel="0" collapsed="false">
      <c r="A1609" s="48" t="s">
        <v>36</v>
      </c>
      <c r="B1609" s="49"/>
      <c r="C1609" s="50" t="s">
        <v>12</v>
      </c>
      <c r="D1609" s="51" t="n">
        <v>48</v>
      </c>
      <c r="E1609" s="51" t="n">
        <v>0</v>
      </c>
      <c r="F1609" s="51" t="n">
        <v>0</v>
      </c>
      <c r="G1609" s="51" t="n">
        <v>108</v>
      </c>
      <c r="H1609" s="51" t="n">
        <v>0</v>
      </c>
      <c r="I1609" s="52" t="n">
        <v>20</v>
      </c>
      <c r="J1609" s="52" t="n">
        <v>60</v>
      </c>
      <c r="K1609" s="52" t="n">
        <v>0</v>
      </c>
      <c r="L1609" s="52" t="n">
        <v>85</v>
      </c>
      <c r="M1609" s="52" t="n">
        <v>0</v>
      </c>
      <c r="N1609" s="53" t="n">
        <f aca="false">D1609*$D$11</f>
        <v>60</v>
      </c>
      <c r="O1609" s="53" t="n">
        <f aca="false">E1609*$E$11</f>
        <v>0</v>
      </c>
      <c r="P1609" s="53" t="n">
        <f aca="false">F1609*$F$11</f>
        <v>0</v>
      </c>
      <c r="Q1609" s="53" t="n">
        <f aca="false">G1609*$G$11</f>
        <v>135</v>
      </c>
      <c r="R1609" s="53" t="n">
        <f aca="false">H1609*$H$11</f>
        <v>0</v>
      </c>
      <c r="S1609" s="53" t="n">
        <f aca="false">(N1609/100)*(I1609*$I$11)+(N1609/100)*(J1609*$J$11)</f>
        <v>48</v>
      </c>
      <c r="T1609" s="53" t="n">
        <f aca="false">(O1609/100)*(K1609*$K$11)</f>
        <v>0</v>
      </c>
      <c r="U1609" s="53" t="n">
        <f aca="false">(P1609/100)*(K1609*$K$11)+(P1609/100)*(L1609*$L$11)</f>
        <v>0</v>
      </c>
      <c r="V1609" s="53" t="n">
        <f aca="false">(Q1609/100)*(L1609*$L$11)</f>
        <v>160.65</v>
      </c>
      <c r="W1609" s="53" t="n">
        <f aca="false">(R1609/100)*(K1609*$K$11)+(R1609/100)*(L1609*$L$11)</f>
        <v>0</v>
      </c>
      <c r="X1609" s="53" t="n">
        <f aca="false">N1609+S1609</f>
        <v>108</v>
      </c>
      <c r="Y1609" s="53" t="n">
        <f aca="false">O1609+T1609</f>
        <v>0</v>
      </c>
      <c r="Z1609" s="53" t="n">
        <f aca="false">P1609+U1609</f>
        <v>0</v>
      </c>
      <c r="AA1609" s="53" t="n">
        <f aca="false">Q1609+V1609</f>
        <v>295.65</v>
      </c>
      <c r="AB1609" s="53" t="n">
        <f aca="false">R1609+W1609</f>
        <v>0</v>
      </c>
      <c r="AC1609" s="54" t="n">
        <f aca="false">ROUND(X1609+Y1609+Z1609+AA1609+AB1609,1)</f>
        <v>403.7</v>
      </c>
      <c r="AD1609" s="55" t="n">
        <f aca="false">(ROUND(AC1609-AC1601,1)/AC1601)</f>
        <v>0.218900966183575</v>
      </c>
      <c r="AE1609" s="46"/>
      <c r="AF1609" s="47"/>
      <c r="AH1609" s="3"/>
    </row>
    <row r="1610" customFormat="false" ht="15" hidden="false" customHeight="false" outlineLevel="0" collapsed="false">
      <c r="A1610" s="48" t="s">
        <v>37</v>
      </c>
      <c r="B1610" s="49"/>
      <c r="C1610" s="50" t="s">
        <v>13</v>
      </c>
      <c r="D1610" s="51" t="n">
        <v>48</v>
      </c>
      <c r="E1610" s="51" t="n">
        <v>0</v>
      </c>
      <c r="F1610" s="51" t="n">
        <v>0</v>
      </c>
      <c r="G1610" s="51" t="n">
        <v>0</v>
      </c>
      <c r="H1610" s="51" t="n">
        <v>108</v>
      </c>
      <c r="I1610" s="52" t="n">
        <v>20</v>
      </c>
      <c r="J1610" s="52" t="n">
        <v>60</v>
      </c>
      <c r="K1610" s="52" t="n">
        <v>42.5</v>
      </c>
      <c r="L1610" s="52" t="n">
        <v>42.5</v>
      </c>
      <c r="M1610" s="52" t="n">
        <v>0</v>
      </c>
      <c r="N1610" s="53" t="n">
        <f aca="false">D1610*$D$12</f>
        <v>60</v>
      </c>
      <c r="O1610" s="53" t="n">
        <f aca="false">E1610*$E$12</f>
        <v>0</v>
      </c>
      <c r="P1610" s="53" t="n">
        <f aca="false">F1610*$F$12</f>
        <v>0</v>
      </c>
      <c r="Q1610" s="53" t="n">
        <f aca="false">G1610*$G$12</f>
        <v>0</v>
      </c>
      <c r="R1610" s="53" t="n">
        <f aca="false">H1610*$H$12</f>
        <v>135</v>
      </c>
      <c r="S1610" s="53" t="n">
        <f aca="false">(N1610/100)*(I1610*$I$12)+(N1610/100)*(J1610*$J$12)</f>
        <v>48</v>
      </c>
      <c r="T1610" s="53" t="n">
        <f aca="false">(O1610/100)*(K1610*$K$12)</f>
        <v>0</v>
      </c>
      <c r="U1610" s="53" t="n">
        <f aca="false">(P1610/100)*(K1610*$K$12)+(P1610/100)*(L1610*$L$12)</f>
        <v>0</v>
      </c>
      <c r="V1610" s="53" t="n">
        <f aca="false">(Q1610/100)*(L1610*$L$12)</f>
        <v>0</v>
      </c>
      <c r="W1610" s="53" t="n">
        <f aca="false">(R1610/100)*(K1610*$K$12)+(R1610/100)*(L1610*$L$12)</f>
        <v>160.65</v>
      </c>
      <c r="X1610" s="53" t="n">
        <f aca="false">N1610+S1610</f>
        <v>108</v>
      </c>
      <c r="Y1610" s="53" t="n">
        <f aca="false">O1610+T1610</f>
        <v>0</v>
      </c>
      <c r="Z1610" s="53" t="n">
        <f aca="false">P1610+U1610</f>
        <v>0</v>
      </c>
      <c r="AA1610" s="53" t="n">
        <f aca="false">Q1610+V1610</f>
        <v>0</v>
      </c>
      <c r="AB1610" s="53" t="n">
        <f aca="false">R1610+W1610</f>
        <v>295.65</v>
      </c>
      <c r="AC1610" s="54" t="n">
        <f aca="false">ROUND(X1610+Y1610+Z1610+AA1610+AB1610,1)</f>
        <v>403.7</v>
      </c>
      <c r="AD1610" s="55" t="n">
        <f aca="false">(ROUND(AC1610-AC1601,1)/AC1601)</f>
        <v>0.218900966183575</v>
      </c>
      <c r="AE1610" s="46"/>
      <c r="AF1610" s="47"/>
      <c r="AH1610" s="3"/>
    </row>
    <row r="1611" customFormat="false" ht="15" hidden="false" customHeight="false" outlineLevel="0" collapsed="false">
      <c r="A1611" s="48" t="s">
        <v>38</v>
      </c>
      <c r="B1611" s="49"/>
      <c r="C1611" s="50" t="s">
        <v>14</v>
      </c>
      <c r="D1611" s="51" t="n">
        <v>98</v>
      </c>
      <c r="E1611" s="51" t="n">
        <v>0</v>
      </c>
      <c r="F1611" s="51" t="n">
        <v>0</v>
      </c>
      <c r="G1611" s="51" t="n">
        <v>0</v>
      </c>
      <c r="H1611" s="51" t="n">
        <v>0</v>
      </c>
      <c r="I1611" s="52" t="n">
        <v>20</v>
      </c>
      <c r="J1611" s="52" t="n">
        <v>60</v>
      </c>
      <c r="K1611" s="52" t="n">
        <v>0</v>
      </c>
      <c r="L1611" s="52" t="n">
        <v>0</v>
      </c>
      <c r="M1611" s="52" t="n">
        <v>70</v>
      </c>
      <c r="N1611" s="53" t="n">
        <f aca="false">D1611*$D$13</f>
        <v>122.5</v>
      </c>
      <c r="O1611" s="53" t="n">
        <f aca="false">E1611*$E$13</f>
        <v>0</v>
      </c>
      <c r="P1611" s="53" t="n">
        <f aca="false">F1611*$F$13</f>
        <v>0</v>
      </c>
      <c r="Q1611" s="53" t="n">
        <f aca="false">G1611*$G$13</f>
        <v>0</v>
      </c>
      <c r="R1611" s="53" t="n">
        <f aca="false">H1611*$H$13</f>
        <v>0</v>
      </c>
      <c r="S1611" s="53" t="n">
        <f aca="false">(N1611/100)*(I1611*$I$13)+(N1611/100)*(J1611*$J$13)+(N1611/100)*(M1611*$M$13)</f>
        <v>269.5</v>
      </c>
      <c r="T1611" s="53" t="n">
        <f aca="false">(O1611/100)*(K1611*$K$13)+(O1611/100)*(M1611*$M$13)</f>
        <v>0</v>
      </c>
      <c r="U1611" s="53" t="n">
        <f aca="false">(P1611/100)*(K1611*$K$13)+(P1611/100)*(L1611*$L$13)+(P1611/100)*(M1611*$M$13)</f>
        <v>0</v>
      </c>
      <c r="V1611" s="53" t="n">
        <f aca="false">(Q1611/100)*(L1611*$L$13)+(Q1611/100)*(M1611*$M$13)</f>
        <v>0</v>
      </c>
      <c r="W1611" s="53" t="n">
        <f aca="false">(R1611/100)*(K1611*$K$13)+(R1611/100)*(L1611*$L$13)+(R1611/100)*(M1611*$M$13)</f>
        <v>0</v>
      </c>
      <c r="X1611" s="53" t="n">
        <f aca="false">N1611+S1611</f>
        <v>392</v>
      </c>
      <c r="Y1611" s="53" t="n">
        <f aca="false">O1611+T1611</f>
        <v>0</v>
      </c>
      <c r="Z1611" s="53" t="n">
        <f aca="false">P1611+U1611</f>
        <v>0</v>
      </c>
      <c r="AA1611" s="53" t="n">
        <f aca="false">Q1611+V1611</f>
        <v>0</v>
      </c>
      <c r="AB1611" s="53" t="n">
        <f aca="false">R1611+W1611</f>
        <v>0</v>
      </c>
      <c r="AC1611" s="54" t="n">
        <f aca="false">ROUND(X1611+Y1611+Z1611+AA1611+AB1611,1)</f>
        <v>392</v>
      </c>
      <c r="AD1611" s="55" t="n">
        <f aca="false">(ROUND(AC1611-AC1601,1)/AC1601)</f>
        <v>0.183574879227053</v>
      </c>
      <c r="AE1611" s="46"/>
      <c r="AF1611" s="47"/>
      <c r="AH1611" s="3"/>
    </row>
    <row r="1612" customFormat="false" ht="15" hidden="false" customHeight="false" outlineLevel="0" collapsed="false">
      <c r="A1612" s="48" t="s">
        <v>39</v>
      </c>
      <c r="B1612" s="49"/>
      <c r="C1612" s="50" t="s">
        <v>15</v>
      </c>
      <c r="D1612" s="51" t="n">
        <v>98</v>
      </c>
      <c r="E1612" s="51" t="n">
        <v>0</v>
      </c>
      <c r="F1612" s="51" t="n">
        <v>0</v>
      </c>
      <c r="G1612" s="51" t="n">
        <v>0</v>
      </c>
      <c r="H1612" s="51" t="n">
        <v>0</v>
      </c>
      <c r="I1612" s="52" t="n">
        <v>20</v>
      </c>
      <c r="J1612" s="52" t="n">
        <v>60</v>
      </c>
      <c r="K1612" s="52" t="n">
        <v>70</v>
      </c>
      <c r="L1612" s="52" t="n">
        <v>0</v>
      </c>
      <c r="M1612" s="52" t="n">
        <v>0</v>
      </c>
      <c r="N1612" s="53" t="n">
        <f aca="false">D1612*$D$14</f>
        <v>122.5</v>
      </c>
      <c r="O1612" s="53" t="n">
        <f aca="false">E1612*$E$14</f>
        <v>0</v>
      </c>
      <c r="P1612" s="53" t="n">
        <f aca="false">F1612*$F$14</f>
        <v>0</v>
      </c>
      <c r="Q1612" s="53" t="n">
        <f aca="false">G1612*$G$14</f>
        <v>0</v>
      </c>
      <c r="R1612" s="53" t="n">
        <f aca="false">H1612*$H$14</f>
        <v>0</v>
      </c>
      <c r="S1612" s="53" t="n">
        <f aca="false">(N1612/100)*(I1612*$I$14)+(N1612/100)*(J1612*$J$14)+(N1612/100)*(K1612*$K$14)</f>
        <v>269.5</v>
      </c>
      <c r="T1612" s="53" t="n">
        <f aca="false">(O1612/100)*(K1612*$K$14)</f>
        <v>0</v>
      </c>
      <c r="U1612" s="53" t="n">
        <f aca="false">(P1612/100)*(K1612*$K$14)+(P1612/100)*(L1612*$L$14)</f>
        <v>0</v>
      </c>
      <c r="V1612" s="53" t="n">
        <f aca="false">(Q1612/100)*(L1612*$L$14)</f>
        <v>0</v>
      </c>
      <c r="W1612" s="53" t="n">
        <f aca="false">(R1612/100)*(K1612*$L$14)+(R1612/100)*(L1612*$M$14)</f>
        <v>0</v>
      </c>
      <c r="X1612" s="53" t="n">
        <f aca="false">N1612+S1612</f>
        <v>392</v>
      </c>
      <c r="Y1612" s="53" t="n">
        <f aca="false">O1612+T1612</f>
        <v>0</v>
      </c>
      <c r="Z1612" s="53" t="n">
        <f aca="false">P1612+U1612</f>
        <v>0</v>
      </c>
      <c r="AA1612" s="53" t="n">
        <f aca="false">Q1612+V1612</f>
        <v>0</v>
      </c>
      <c r="AB1612" s="53" t="n">
        <f aca="false">R1612+W1612</f>
        <v>0</v>
      </c>
      <c r="AC1612" s="54" t="n">
        <f aca="false">ROUND(X1612+Y1612+Z1612+AA1612+AB1612,1)</f>
        <v>392</v>
      </c>
      <c r="AD1612" s="55" t="n">
        <f aca="false">(ROUND(AC1612-AC1601,1)/AC1601)</f>
        <v>0.183574879227053</v>
      </c>
      <c r="AE1612" s="37"/>
      <c r="AF1612" s="47"/>
      <c r="AH1612" s="3"/>
    </row>
    <row r="1613" customFormat="false" ht="15" hidden="false" customHeight="false" outlineLevel="0" collapsed="false">
      <c r="A1613" s="48"/>
      <c r="B1613" s="49"/>
      <c r="C1613" s="50" t="s">
        <v>16</v>
      </c>
      <c r="D1613" s="51" t="n">
        <v>98</v>
      </c>
      <c r="E1613" s="51" t="n">
        <v>0</v>
      </c>
      <c r="F1613" s="51" t="n">
        <v>0</v>
      </c>
      <c r="G1613" s="51" t="n">
        <v>0</v>
      </c>
      <c r="H1613" s="51" t="n">
        <v>0</v>
      </c>
      <c r="I1613" s="52" t="n">
        <v>20</v>
      </c>
      <c r="J1613" s="52" t="n">
        <v>60</v>
      </c>
      <c r="K1613" s="52" t="n">
        <v>0</v>
      </c>
      <c r="L1613" s="52" t="n">
        <v>70</v>
      </c>
      <c r="M1613" s="52" t="n">
        <v>0</v>
      </c>
      <c r="N1613" s="53" t="n">
        <f aca="false">D1613*$D$15</f>
        <v>122.5</v>
      </c>
      <c r="O1613" s="53" t="n">
        <f aca="false">E1613*$E$15</f>
        <v>0</v>
      </c>
      <c r="P1613" s="53" t="n">
        <f aca="false">F1613*$F$15</f>
        <v>0</v>
      </c>
      <c r="Q1613" s="53" t="n">
        <f aca="false">G1613*$G$15</f>
        <v>0</v>
      </c>
      <c r="R1613" s="53" t="n">
        <f aca="false">H1613*$H$15</f>
        <v>0</v>
      </c>
      <c r="S1613" s="53" t="n">
        <f aca="false">(N1613/100)*(I1613*$I$15)+(N1613/100)*(J1613*$J$15)+(N1613/100)*(L1613*$L$15)</f>
        <v>269.5</v>
      </c>
      <c r="T1613" s="53" t="n">
        <f aca="false">(O1613/100)*(K1613*$K$15)</f>
        <v>0</v>
      </c>
      <c r="U1613" s="53" t="n">
        <f aca="false">(P1613/100)*(K1613*$K$15)+(P1613/100)*(L1613*$L$15)</f>
        <v>0</v>
      </c>
      <c r="V1613" s="53" t="n">
        <f aca="false">(Q1613/100)*(L1613*$L$15)</f>
        <v>0</v>
      </c>
      <c r="W1613" s="53" t="n">
        <f aca="false">(R1613/100)*(K1613*$K$15)+(R1613/100)*(L1613*$L$15)</f>
        <v>0</v>
      </c>
      <c r="X1613" s="53" t="n">
        <f aca="false">N1613+S1613</f>
        <v>392</v>
      </c>
      <c r="Y1613" s="53" t="n">
        <f aca="false">O1613+T1613</f>
        <v>0</v>
      </c>
      <c r="Z1613" s="53" t="n">
        <f aca="false">P1613+U1613</f>
        <v>0</v>
      </c>
      <c r="AA1613" s="53" t="n">
        <f aca="false">Q1613+V1613</f>
        <v>0</v>
      </c>
      <c r="AB1613" s="53" t="n">
        <f aca="false">R1613+W1613</f>
        <v>0</v>
      </c>
      <c r="AC1613" s="54" t="n">
        <f aca="false">ROUND(X1613+Y1613+Z1613+AA1613+AB1613,1)</f>
        <v>392</v>
      </c>
      <c r="AD1613" s="55" t="n">
        <f aca="false">(ROUND(AC1613-AC1601,1)/AC1601)</f>
        <v>0.183574879227053</v>
      </c>
      <c r="AE1613" s="46"/>
      <c r="AF1613" s="47"/>
      <c r="AH1613" s="3"/>
    </row>
    <row r="1614" customFormat="false" ht="15" hidden="false" customHeight="false" outlineLevel="0" collapsed="false">
      <c r="A1614" s="48"/>
      <c r="B1614" s="49"/>
      <c r="C1614" s="50" t="s">
        <v>17</v>
      </c>
      <c r="D1614" s="51" t="n">
        <v>98</v>
      </c>
      <c r="E1614" s="51" t="n">
        <v>0</v>
      </c>
      <c r="F1614" s="51" t="n">
        <v>0</v>
      </c>
      <c r="G1614" s="51" t="n">
        <v>0</v>
      </c>
      <c r="H1614" s="51" t="n">
        <v>0</v>
      </c>
      <c r="I1614" s="52" t="n">
        <v>20</v>
      </c>
      <c r="J1614" s="52" t="n">
        <v>80</v>
      </c>
      <c r="K1614" s="52" t="n">
        <v>0</v>
      </c>
      <c r="L1614" s="52" t="n">
        <v>0</v>
      </c>
      <c r="M1614" s="52" t="n">
        <v>0</v>
      </c>
      <c r="N1614" s="53" t="n">
        <f aca="false">D1614*$D$16</f>
        <v>122.5</v>
      </c>
      <c r="O1614" s="53" t="n">
        <f aca="false">E1614*$E$16</f>
        <v>0</v>
      </c>
      <c r="P1614" s="53" t="n">
        <f aca="false">F1614*$F$16</f>
        <v>0</v>
      </c>
      <c r="Q1614" s="53" t="n">
        <f aca="false">G1614*$G$16</f>
        <v>0</v>
      </c>
      <c r="R1614" s="53" t="n">
        <f aca="false">H1614*$H$16</f>
        <v>0</v>
      </c>
      <c r="S1614" s="53" t="n">
        <f aca="false">(N1614/100)*(I1614*$I$16)+(N1614/100)*(J1614*$J$16)</f>
        <v>269.5</v>
      </c>
      <c r="T1614" s="53" t="n">
        <f aca="false">(O1614/100)*(K1614*$K$16)</f>
        <v>0</v>
      </c>
      <c r="U1614" s="53" t="n">
        <f aca="false">(P1614/100)*(K1614*$K$16)+(P1614/100)*(L1614*$L$16)</f>
        <v>0</v>
      </c>
      <c r="V1614" s="53" t="n">
        <f aca="false">(Q1614/100)*(L1614*$L$16)</f>
        <v>0</v>
      </c>
      <c r="W1614" s="53" t="n">
        <f aca="false">(R1614/100)*(K1614*$K$16)+(R1614/100)*(L1614*$L$16)</f>
        <v>0</v>
      </c>
      <c r="X1614" s="53" t="n">
        <f aca="false">N1614+S1614</f>
        <v>392</v>
      </c>
      <c r="Y1614" s="53" t="n">
        <f aca="false">O1614+T1614</f>
        <v>0</v>
      </c>
      <c r="Z1614" s="53" t="n">
        <f aca="false">P1614+U1614</f>
        <v>0</v>
      </c>
      <c r="AA1614" s="53" t="n">
        <f aca="false">Q1614+V1614</f>
        <v>0</v>
      </c>
      <c r="AB1614" s="53" t="n">
        <f aca="false">R1614+W1614</f>
        <v>0</v>
      </c>
      <c r="AC1614" s="54" t="n">
        <f aca="false">ROUND(X1614+Y1614+Z1614+AA1614+AB1614,1)</f>
        <v>392</v>
      </c>
      <c r="AD1614" s="55" t="n">
        <f aca="false">(ROUND(AC1614-AC1601,1)/AC1601)</f>
        <v>0.183574879227053</v>
      </c>
      <c r="AE1614" s="46"/>
      <c r="AF1614" s="47"/>
      <c r="AH1614" s="3"/>
    </row>
    <row r="1615" customFormat="false" ht="15" hidden="false" customHeight="false" outlineLevel="0" collapsed="false">
      <c r="A1615" s="48"/>
      <c r="B1615" s="49"/>
      <c r="C1615" s="50" t="s">
        <v>18</v>
      </c>
      <c r="D1615" s="51" t="n">
        <v>98</v>
      </c>
      <c r="E1615" s="51" t="n">
        <v>0</v>
      </c>
      <c r="F1615" s="51" t="n">
        <v>0</v>
      </c>
      <c r="G1615" s="51" t="n">
        <v>0</v>
      </c>
      <c r="H1615" s="51" t="n">
        <v>0</v>
      </c>
      <c r="I1615" s="52" t="n">
        <v>55</v>
      </c>
      <c r="J1615" s="52" t="n">
        <v>60</v>
      </c>
      <c r="K1615" s="52" t="n">
        <v>0</v>
      </c>
      <c r="L1615" s="52" t="n">
        <v>0</v>
      </c>
      <c r="M1615" s="52" t="n">
        <v>0</v>
      </c>
      <c r="N1615" s="53" t="n">
        <f aca="false">D1615*$D$17</f>
        <v>122.5</v>
      </c>
      <c r="O1615" s="53" t="n">
        <f aca="false">E1615*$E$17</f>
        <v>0</v>
      </c>
      <c r="P1615" s="53" t="n">
        <f aca="false">F1615*$F$17</f>
        <v>0</v>
      </c>
      <c r="Q1615" s="53" t="n">
        <f aca="false">G1615*$G$17</f>
        <v>0</v>
      </c>
      <c r="R1615" s="53" t="n">
        <f aca="false">H1615*$H$17</f>
        <v>0</v>
      </c>
      <c r="S1615" s="53" t="n">
        <f aca="false">(N1615/100)*(I1615*$I$17)+(N1615/100)*(J1615*$J$17)</f>
        <v>241.9375</v>
      </c>
      <c r="T1615" s="53" t="n">
        <f aca="false">(O1615/100)*(K1615*$K$17)</f>
        <v>0</v>
      </c>
      <c r="U1615" s="53" t="n">
        <f aca="false">(P1615/100)*(K1615*$K$17)+(P1615/100)*(L1615*$L$17)</f>
        <v>0</v>
      </c>
      <c r="V1615" s="53" t="n">
        <f aca="false">(Q1615/100)*(L1615*$L$17)</f>
        <v>0</v>
      </c>
      <c r="W1615" s="53" t="n">
        <f aca="false">(R1615/100)*(K1615*$K$17)+(R1615/100)*(L1615*$L$17)</f>
        <v>0</v>
      </c>
      <c r="X1615" s="53" t="n">
        <f aca="false">N1615+S1615</f>
        <v>364.4375</v>
      </c>
      <c r="Y1615" s="53" t="n">
        <f aca="false">O1615+T1615</f>
        <v>0</v>
      </c>
      <c r="Z1615" s="53" t="n">
        <f aca="false">P1615+U1615</f>
        <v>0</v>
      </c>
      <c r="AA1615" s="53" t="n">
        <f aca="false">Q1615+V1615</f>
        <v>0</v>
      </c>
      <c r="AB1615" s="53" t="n">
        <f aca="false">R1615+W1615</f>
        <v>0</v>
      </c>
      <c r="AC1615" s="54" t="n">
        <f aca="false">ROUND(X1615+Y1615+Z1615+AA1615+AB1615,1)</f>
        <v>364.4</v>
      </c>
      <c r="AD1615" s="55" t="n">
        <f aca="false">(ROUND(AC1615-AC1601,1)/AC1601)</f>
        <v>0.10024154589372</v>
      </c>
      <c r="AE1615" s="46" t="s">
        <v>28</v>
      </c>
      <c r="AF1615" s="47"/>
      <c r="AH1615" s="3"/>
    </row>
    <row r="1616" customFormat="false" ht="15" hidden="false" customHeight="false" outlineLevel="0" collapsed="false">
      <c r="A1616" s="56" t="s">
        <v>19</v>
      </c>
      <c r="B1616" s="57" t="s">
        <v>154</v>
      </c>
      <c r="C1616" s="40" t="s">
        <v>4</v>
      </c>
      <c r="D1616" s="41" t="n">
        <v>106</v>
      </c>
      <c r="E1616" s="41" t="n">
        <v>0</v>
      </c>
      <c r="F1616" s="41" t="n">
        <v>0</v>
      </c>
      <c r="G1616" s="41" t="n">
        <v>0</v>
      </c>
      <c r="H1616" s="41" t="n">
        <v>0</v>
      </c>
      <c r="I1616" s="42" t="n">
        <v>10</v>
      </c>
      <c r="J1616" s="42" t="n">
        <v>60</v>
      </c>
      <c r="K1616" s="42" t="n">
        <v>0</v>
      </c>
      <c r="L1616" s="42" t="n">
        <v>0</v>
      </c>
      <c r="M1616" s="42" t="n">
        <v>0</v>
      </c>
      <c r="N1616" s="43" t="n">
        <f aca="false">D1616*$D$3</f>
        <v>137.8</v>
      </c>
      <c r="O1616" s="43" t="n">
        <f aca="false">E1616*$E$3</f>
        <v>0</v>
      </c>
      <c r="P1616" s="43" t="n">
        <f aca="false">F1616*$F$3</f>
        <v>0</v>
      </c>
      <c r="Q1616" s="43" t="n">
        <f aca="false">G1616*$G$3</f>
        <v>0</v>
      </c>
      <c r="R1616" s="43" t="n">
        <f aca="false">H1616*$H$3</f>
        <v>0</v>
      </c>
      <c r="S1616" s="43" t="n">
        <f aca="false">(N1616/100)*(I1616*$I$3)+(N1616/100)*(J1616*$J$3)</f>
        <v>192.92</v>
      </c>
      <c r="T1616" s="43" t="n">
        <f aca="false">(O1616/100)*(K1616*$K$3)</f>
        <v>0</v>
      </c>
      <c r="U1616" s="43" t="n">
        <f aca="false">(P1616/100)*(K1616*$K$3)+(P1616/100)*(L1616*$L$3)</f>
        <v>0</v>
      </c>
      <c r="V1616" s="43" t="n">
        <f aca="false">(Q1616/100)*(L1616*$L$3)</f>
        <v>0</v>
      </c>
      <c r="W1616" s="43" t="n">
        <f aca="false">(R1616/100)*(K1616*$K$3)+(R1616/100)*(L1616*$L$3)</f>
        <v>0</v>
      </c>
      <c r="X1616" s="43" t="n">
        <f aca="false">N1616+S1616</f>
        <v>330.72</v>
      </c>
      <c r="Y1616" s="43" t="n">
        <f aca="false">O1616+T1616</f>
        <v>0</v>
      </c>
      <c r="Z1616" s="43" t="n">
        <f aca="false">P1616+U1616</f>
        <v>0</v>
      </c>
      <c r="AA1616" s="43" t="n">
        <f aca="false">Q1616+V1616</f>
        <v>0</v>
      </c>
      <c r="AB1616" s="43" t="n">
        <f aca="false">R1616+W1616</f>
        <v>0</v>
      </c>
      <c r="AC1616" s="44" t="n">
        <f aca="false">ROUND(X1616+Y1616+Z1616+AA1616+AB1616,1)</f>
        <v>330.7</v>
      </c>
      <c r="AD1616" s="45" t="n">
        <v>0</v>
      </c>
      <c r="AE1616" s="46"/>
      <c r="AF1616" s="47"/>
      <c r="AH1616" s="3"/>
    </row>
    <row r="1617" customFormat="false" ht="15" hidden="false" customHeight="false" outlineLevel="0" collapsed="false">
      <c r="A1617" s="48" t="s">
        <v>29</v>
      </c>
      <c r="B1617" s="58" t="n">
        <v>12</v>
      </c>
      <c r="C1617" s="50" t="s">
        <v>5</v>
      </c>
      <c r="D1617" s="51" t="n">
        <v>106</v>
      </c>
      <c r="E1617" s="51" t="n">
        <v>0</v>
      </c>
      <c r="F1617" s="51" t="n">
        <v>0</v>
      </c>
      <c r="G1617" s="51" t="n">
        <v>0</v>
      </c>
      <c r="H1617" s="51" t="n">
        <v>0</v>
      </c>
      <c r="I1617" s="52" t="n">
        <v>20</v>
      </c>
      <c r="J1617" s="52" t="n">
        <v>75</v>
      </c>
      <c r="K1617" s="52" t="n">
        <v>0</v>
      </c>
      <c r="L1617" s="52" t="n">
        <v>0</v>
      </c>
      <c r="M1617" s="52" t="n">
        <v>0</v>
      </c>
      <c r="N1617" s="53" t="n">
        <f aca="false">D1617*$D$4</f>
        <v>132.5</v>
      </c>
      <c r="O1617" s="53" t="n">
        <f aca="false">E1617*$E$4</f>
        <v>0</v>
      </c>
      <c r="P1617" s="53" t="n">
        <f aca="false">F1617*$F$4</f>
        <v>0</v>
      </c>
      <c r="Q1617" s="53" t="n">
        <f aca="false">G1617*$G$4</f>
        <v>0</v>
      </c>
      <c r="R1617" s="53" t="n">
        <f aca="false">H1617*$H$4</f>
        <v>0</v>
      </c>
      <c r="S1617" s="53" t="n">
        <f aca="false">(N1617/100)*(I1617*$I$4)+(N1617/100)*(J1617*$J$4)</f>
        <v>251.75</v>
      </c>
      <c r="T1617" s="53" t="n">
        <f aca="false">(O1617/100)*(K1617*$K$4)</f>
        <v>0</v>
      </c>
      <c r="U1617" s="53" t="n">
        <f aca="false">(P1617/100)*(K1617*$K$4)+(P1617/100)*(L1617*$L$4)</f>
        <v>0</v>
      </c>
      <c r="V1617" s="53" t="n">
        <f aca="false">(Q1617/100)*(L1617*$L$4)</f>
        <v>0</v>
      </c>
      <c r="W1617" s="53" t="n">
        <f aca="false">(R1617/100)*(K1617*$K$4)+(R1617/100)*(L1617*$L$4)</f>
        <v>0</v>
      </c>
      <c r="X1617" s="53" t="n">
        <f aca="false">N1617+S1617</f>
        <v>384.25</v>
      </c>
      <c r="Y1617" s="53" t="n">
        <f aca="false">O1617+T1617</f>
        <v>0</v>
      </c>
      <c r="Z1617" s="53" t="n">
        <f aca="false">P1617+U1617</f>
        <v>0</v>
      </c>
      <c r="AA1617" s="53" t="n">
        <f aca="false">Q1617+V1617</f>
        <v>0</v>
      </c>
      <c r="AB1617" s="53" t="n">
        <f aca="false">R1617+W1617</f>
        <v>0</v>
      </c>
      <c r="AC1617" s="54" t="n">
        <f aca="false">ROUND(X1617+Y1617+Z1617+AA1617+AB1617,1)</f>
        <v>384.3</v>
      </c>
      <c r="AD1617" s="55" t="n">
        <f aca="false">(ROUND(AC1617-AC1616,1)/AC1616)</f>
        <v>0.162080435439976</v>
      </c>
      <c r="AE1617" s="46"/>
      <c r="AF1617" s="47"/>
      <c r="AH1617" s="3"/>
    </row>
    <row r="1618" customFormat="false" ht="15" hidden="false" customHeight="false" outlineLevel="0" collapsed="false">
      <c r="A1618" s="48" t="s">
        <v>30</v>
      </c>
      <c r="B1618" s="58" t="n">
        <v>18</v>
      </c>
      <c r="C1618" s="50" t="s">
        <v>6</v>
      </c>
      <c r="D1618" s="51" t="n">
        <v>106</v>
      </c>
      <c r="E1618" s="51" t="n">
        <v>0</v>
      </c>
      <c r="F1618" s="51" t="n">
        <v>0</v>
      </c>
      <c r="G1618" s="51" t="n">
        <v>0</v>
      </c>
      <c r="H1618" s="51" t="n">
        <v>0</v>
      </c>
      <c r="I1618" s="52" t="n">
        <v>10</v>
      </c>
      <c r="J1618" s="52" t="n">
        <v>60</v>
      </c>
      <c r="K1618" s="52" t="n">
        <v>0</v>
      </c>
      <c r="L1618" s="52" t="n">
        <v>0</v>
      </c>
      <c r="M1618" s="52" t="n">
        <v>0</v>
      </c>
      <c r="N1618" s="53" t="n">
        <f aca="false">D1618*$D$5</f>
        <v>137.8</v>
      </c>
      <c r="O1618" s="53" t="n">
        <f aca="false">E1618*$E$5</f>
        <v>0</v>
      </c>
      <c r="P1618" s="53" t="n">
        <f aca="false">F1618*$F$5</f>
        <v>0</v>
      </c>
      <c r="Q1618" s="53" t="n">
        <f aca="false">G1618*$G$5</f>
        <v>0</v>
      </c>
      <c r="R1618" s="53" t="n">
        <f aca="false">H1618*$H$5</f>
        <v>0</v>
      </c>
      <c r="S1618" s="53" t="n">
        <f aca="false">(N1618/100)*(I1618*$I$5)+(N1618/100)*(J1618*$J$5)</f>
        <v>192.92</v>
      </c>
      <c r="T1618" s="53" t="n">
        <f aca="false">(O1618/100)*(K1618*$K$5)</f>
        <v>0</v>
      </c>
      <c r="U1618" s="53" t="n">
        <f aca="false">(P1618/100)*(K1618*$K$5)+(P1618/100)*(L1618*$L$5)</f>
        <v>0</v>
      </c>
      <c r="V1618" s="53" t="n">
        <f aca="false">(Q1618/100)*(L1618*$L$5)</f>
        <v>0</v>
      </c>
      <c r="W1618" s="53" t="n">
        <f aca="false">(R1618/100)*(K1618*$K$5)+(R1618/100)*(L1618*$L$5)</f>
        <v>0</v>
      </c>
      <c r="X1618" s="53" t="n">
        <f aca="false">N1618+S1618</f>
        <v>330.72</v>
      </c>
      <c r="Y1618" s="53" t="n">
        <f aca="false">O1618+T1618</f>
        <v>0</v>
      </c>
      <c r="Z1618" s="53" t="n">
        <f aca="false">P1618+U1618</f>
        <v>0</v>
      </c>
      <c r="AA1618" s="53" t="n">
        <f aca="false">Q1618+V1618</f>
        <v>0</v>
      </c>
      <c r="AB1618" s="53" t="n">
        <f aca="false">R1618+W1618</f>
        <v>0</v>
      </c>
      <c r="AC1618" s="54" t="n">
        <f aca="false">ROUND(X1618+Y1618+Z1618+AA1618+AB1618,1)</f>
        <v>330.7</v>
      </c>
      <c r="AD1618" s="55" t="n">
        <f aca="false">(ROUND(AC1618-AC1616,1)/AC1616)</f>
        <v>0</v>
      </c>
      <c r="AE1618" s="46"/>
      <c r="AF1618" s="47"/>
      <c r="AH1618" s="3"/>
    </row>
    <row r="1619" customFormat="false" ht="15" hidden="false" customHeight="false" outlineLevel="0" collapsed="false">
      <c r="A1619" s="48" t="s">
        <v>31</v>
      </c>
      <c r="B1619" s="58" t="n">
        <v>0</v>
      </c>
      <c r="C1619" s="50" t="s">
        <v>7</v>
      </c>
      <c r="D1619" s="51" t="n">
        <v>106</v>
      </c>
      <c r="E1619" s="51" t="n">
        <v>0</v>
      </c>
      <c r="F1619" s="51" t="n">
        <v>0</v>
      </c>
      <c r="G1619" s="51" t="n">
        <v>0</v>
      </c>
      <c r="H1619" s="51" t="n">
        <v>0</v>
      </c>
      <c r="I1619" s="52" t="n">
        <v>10</v>
      </c>
      <c r="J1619" s="52" t="n">
        <v>60</v>
      </c>
      <c r="K1619" s="52" t="n">
        <v>0</v>
      </c>
      <c r="L1619" s="52" t="n">
        <v>0</v>
      </c>
      <c r="M1619" s="52" t="n">
        <v>0</v>
      </c>
      <c r="N1619" s="53" t="n">
        <f aca="false">D1619*$D$6</f>
        <v>137.8</v>
      </c>
      <c r="O1619" s="53" t="n">
        <f aca="false">E1619*$E$6</f>
        <v>0</v>
      </c>
      <c r="P1619" s="53" t="n">
        <f aca="false">F1619*$F$6</f>
        <v>0</v>
      </c>
      <c r="Q1619" s="53" t="n">
        <f aca="false">G1619*$G$6</f>
        <v>0</v>
      </c>
      <c r="R1619" s="53" t="n">
        <f aca="false">H1619*$H$6</f>
        <v>0</v>
      </c>
      <c r="S1619" s="53" t="n">
        <f aca="false">(N1619/100)*(I1619*$I$6)+(N1619/100)*(J1619*$J$6)</f>
        <v>192.92</v>
      </c>
      <c r="T1619" s="53" t="n">
        <f aca="false">(O1619/100)*(K1619*$K$6)</f>
        <v>0</v>
      </c>
      <c r="U1619" s="53" t="n">
        <f aca="false">(P1619/100)*(K1619*$K$6)+(P1619/100)*(L1619*$L$6)</f>
        <v>0</v>
      </c>
      <c r="V1619" s="53" t="n">
        <f aca="false">(Q1619/100)*(L1619*$L$6)</f>
        <v>0</v>
      </c>
      <c r="W1619" s="53" t="n">
        <f aca="false">(R1619/100)*(K1619*$K$6)+(R1619/100)*(L1619*$L$6)</f>
        <v>0</v>
      </c>
      <c r="X1619" s="53" t="n">
        <f aca="false">N1619+S1619</f>
        <v>330.72</v>
      </c>
      <c r="Y1619" s="53" t="n">
        <f aca="false">O1619+T1619</f>
        <v>0</v>
      </c>
      <c r="Z1619" s="53" t="n">
        <f aca="false">P1619+U1619</f>
        <v>0</v>
      </c>
      <c r="AA1619" s="53" t="n">
        <f aca="false">Q1619+V1619</f>
        <v>0</v>
      </c>
      <c r="AB1619" s="53" t="n">
        <f aca="false">R1619+W1619</f>
        <v>0</v>
      </c>
      <c r="AC1619" s="54" t="n">
        <f aca="false">ROUND(X1619+Y1619+Z1619+AA1619+AB1619,1)</f>
        <v>330.7</v>
      </c>
      <c r="AD1619" s="55" t="n">
        <f aca="false">(ROUND(AC1619-AC1616,1)/AC1616)</f>
        <v>0</v>
      </c>
      <c r="AE1619" s="46"/>
      <c r="AF1619" s="47"/>
      <c r="AH1619" s="3"/>
    </row>
    <row r="1620" customFormat="false" ht="15" hidden="false" customHeight="false" outlineLevel="0" collapsed="false">
      <c r="A1620" s="48" t="s">
        <v>32</v>
      </c>
      <c r="B1620" s="58" t="n">
        <v>0</v>
      </c>
      <c r="C1620" s="50" t="s">
        <v>8</v>
      </c>
      <c r="D1620" s="51" t="n">
        <v>106</v>
      </c>
      <c r="E1620" s="51" t="n">
        <v>0</v>
      </c>
      <c r="F1620" s="51" t="n">
        <v>0</v>
      </c>
      <c r="G1620" s="51" t="n">
        <v>0</v>
      </c>
      <c r="H1620" s="51" t="n">
        <v>0</v>
      </c>
      <c r="I1620" s="52" t="n">
        <v>10</v>
      </c>
      <c r="J1620" s="52" t="n">
        <v>60</v>
      </c>
      <c r="K1620" s="52" t="n">
        <v>0</v>
      </c>
      <c r="L1620" s="52" t="n">
        <v>0</v>
      </c>
      <c r="M1620" s="52" t="n">
        <v>0</v>
      </c>
      <c r="N1620" s="53" t="n">
        <f aca="false">D1620*$D$7</f>
        <v>137.8</v>
      </c>
      <c r="O1620" s="53" t="n">
        <f aca="false">E1620*$E$7</f>
        <v>0</v>
      </c>
      <c r="P1620" s="53" t="n">
        <f aca="false">F1620*$F$7</f>
        <v>0</v>
      </c>
      <c r="Q1620" s="53" t="n">
        <f aca="false">G1620*$G$7</f>
        <v>0</v>
      </c>
      <c r="R1620" s="53" t="n">
        <f aca="false">H1620*$H$7</f>
        <v>0</v>
      </c>
      <c r="S1620" s="53" t="n">
        <f aca="false">(N1620/100)*(I1620*$I$7)+(N1620/100)*(J1620*$J$7)</f>
        <v>192.92</v>
      </c>
      <c r="T1620" s="53" t="n">
        <f aca="false">(O1620/100)*(K1620*$K$7)</f>
        <v>0</v>
      </c>
      <c r="U1620" s="53" t="n">
        <f aca="false">(P1620/100)*(K1620*$K$7)+(P1620/100)*(L1620*$L$7)</f>
        <v>0</v>
      </c>
      <c r="V1620" s="53" t="n">
        <f aca="false">(Q1620/100)*(L1620*$L$7)</f>
        <v>0</v>
      </c>
      <c r="W1620" s="53" t="n">
        <f aca="false">(R1620/100)*(K1620*$K$7)+(R1620/100)*(L1620*$L$7)</f>
        <v>0</v>
      </c>
      <c r="X1620" s="53" t="n">
        <f aca="false">N1620+S1620</f>
        <v>330.72</v>
      </c>
      <c r="Y1620" s="53" t="n">
        <f aca="false">O1620+T1620</f>
        <v>0</v>
      </c>
      <c r="Z1620" s="53" t="n">
        <f aca="false">P1620+U1620</f>
        <v>0</v>
      </c>
      <c r="AA1620" s="53" t="n">
        <f aca="false">Q1620+V1620</f>
        <v>0</v>
      </c>
      <c r="AB1620" s="53" t="n">
        <f aca="false">R1620+W1620</f>
        <v>0</v>
      </c>
      <c r="AC1620" s="54" t="n">
        <f aca="false">ROUND(X1620+Y1620+Z1620+AA1620+AB1620,1)</f>
        <v>330.7</v>
      </c>
      <c r="AD1620" s="55" t="n">
        <f aca="false">(ROUND(AC1620-AC1616,1)/AC1616)</f>
        <v>0</v>
      </c>
      <c r="AE1620" s="46"/>
      <c r="AF1620" s="47"/>
      <c r="AH1620" s="3"/>
    </row>
    <row r="1621" customFormat="false" ht="15" hidden="false" customHeight="false" outlineLevel="0" collapsed="false">
      <c r="A1621" s="48" t="s">
        <v>33</v>
      </c>
      <c r="B1621" s="58"/>
      <c r="C1621" s="50" t="s">
        <v>9</v>
      </c>
      <c r="D1621" s="51" t="n">
        <v>106</v>
      </c>
      <c r="E1621" s="51" t="n">
        <v>0</v>
      </c>
      <c r="F1621" s="51" t="n">
        <v>0</v>
      </c>
      <c r="G1621" s="51" t="n">
        <v>0</v>
      </c>
      <c r="H1621" s="51" t="n">
        <v>0</v>
      </c>
      <c r="I1621" s="52" t="n">
        <v>10</v>
      </c>
      <c r="J1621" s="52" t="n">
        <v>60</v>
      </c>
      <c r="K1621" s="52" t="n">
        <v>0</v>
      </c>
      <c r="L1621" s="52" t="n">
        <v>0</v>
      </c>
      <c r="M1621" s="52" t="n">
        <v>0</v>
      </c>
      <c r="N1621" s="53" t="n">
        <f aca="false">D1621*$D$8</f>
        <v>137.8</v>
      </c>
      <c r="O1621" s="53" t="n">
        <f aca="false">E1621*$E$8</f>
        <v>0</v>
      </c>
      <c r="P1621" s="53" t="n">
        <f aca="false">F1621*$F$8</f>
        <v>0</v>
      </c>
      <c r="Q1621" s="53" t="n">
        <f aca="false">G1621*$G$8</f>
        <v>0</v>
      </c>
      <c r="R1621" s="53" t="n">
        <f aca="false">H1621*$H$8</f>
        <v>0</v>
      </c>
      <c r="S1621" s="53" t="n">
        <f aca="false">(N1621/100)*(I1621*$I$8)+(N1621/100)*(J1621*$J$8)</f>
        <v>192.92</v>
      </c>
      <c r="T1621" s="53" t="n">
        <f aca="false">(O1621/100)*(K1621*$K$8)</f>
        <v>0</v>
      </c>
      <c r="U1621" s="53" t="n">
        <f aca="false">(P1621/100)*(K1621*$K$8)+(P1621/100)*(L1621*$L$8)</f>
        <v>0</v>
      </c>
      <c r="V1621" s="53" t="n">
        <f aca="false">(Q1621/100)*(L1621*$L$8)</f>
        <v>0</v>
      </c>
      <c r="W1621" s="53" t="n">
        <f aca="false">(R1621/100)*(K1621*$K$8)+(R1621/100)*(L1621*$L$8)</f>
        <v>0</v>
      </c>
      <c r="X1621" s="53" t="n">
        <f aca="false">N1621+S1621</f>
        <v>330.72</v>
      </c>
      <c r="Y1621" s="53" t="n">
        <f aca="false">O1621+T1621</f>
        <v>0</v>
      </c>
      <c r="Z1621" s="53" t="n">
        <f aca="false">P1621+U1621</f>
        <v>0</v>
      </c>
      <c r="AA1621" s="53" t="n">
        <f aca="false">Q1621+V1621</f>
        <v>0</v>
      </c>
      <c r="AB1621" s="53" t="n">
        <f aca="false">R1621+W1621</f>
        <v>0</v>
      </c>
      <c r="AC1621" s="54" t="n">
        <f aca="false">ROUND(X1621+Y1621+Z1621+AA1621+AB1621,1)</f>
        <v>330.7</v>
      </c>
      <c r="AD1621" s="55" t="n">
        <f aca="false">(ROUND(AC1621-AC1616,1)/AC1616)</f>
        <v>0</v>
      </c>
      <c r="AE1621" s="46"/>
      <c r="AF1621" s="47"/>
      <c r="AH1621" s="3"/>
    </row>
    <row r="1622" customFormat="false" ht="15" hidden="false" customHeight="false" outlineLevel="0" collapsed="false">
      <c r="A1622" s="48" t="s">
        <v>34</v>
      </c>
      <c r="B1622" s="58"/>
      <c r="C1622" s="50" t="s">
        <v>10</v>
      </c>
      <c r="D1622" s="51" t="n">
        <v>53</v>
      </c>
      <c r="E1622" s="51" t="n">
        <v>114</v>
      </c>
      <c r="F1622" s="51" t="n">
        <v>0</v>
      </c>
      <c r="G1622" s="51" t="n">
        <v>0</v>
      </c>
      <c r="H1622" s="51" t="n">
        <v>0</v>
      </c>
      <c r="I1622" s="52" t="n">
        <v>10</v>
      </c>
      <c r="J1622" s="52" t="n">
        <v>60</v>
      </c>
      <c r="K1622" s="52" t="n">
        <v>75</v>
      </c>
      <c r="L1622" s="52" t="n">
        <v>0</v>
      </c>
      <c r="M1622" s="52" t="n">
        <v>0</v>
      </c>
      <c r="N1622" s="53" t="n">
        <f aca="false">D1622*$D$9</f>
        <v>66.25</v>
      </c>
      <c r="O1622" s="53" t="n">
        <f aca="false">E1622*$E$9</f>
        <v>142.5</v>
      </c>
      <c r="P1622" s="53" t="n">
        <f aca="false">F1622*$F$9</f>
        <v>0</v>
      </c>
      <c r="Q1622" s="53" t="n">
        <f aca="false">G1622*$G$9</f>
        <v>0</v>
      </c>
      <c r="R1622" s="53" t="n">
        <f aca="false">H1622*$H$9</f>
        <v>0</v>
      </c>
      <c r="S1622" s="53" t="n">
        <f aca="false">(N1622/100)*(I1622*$I$9)+(N1622/100)*(J1622*$J$9)</f>
        <v>46.375</v>
      </c>
      <c r="T1622" s="53" t="n">
        <f aca="false">(O1622/100)*(K1622*$K$9)</f>
        <v>149.625</v>
      </c>
      <c r="U1622" s="53" t="n">
        <f aca="false">(P1622/100)*(K1622*$K$9)+(P1622/100)*(L1622*$L$9)</f>
        <v>0</v>
      </c>
      <c r="V1622" s="53" t="n">
        <f aca="false">(Q1622/100)*(L1622*$L$9)</f>
        <v>0</v>
      </c>
      <c r="W1622" s="53" t="n">
        <f aca="false">(R1622/100)*(K1622*$K$9)+(R1622/100)*(L1622*$L$9)</f>
        <v>0</v>
      </c>
      <c r="X1622" s="53" t="n">
        <f aca="false">N1622+S1622</f>
        <v>112.625</v>
      </c>
      <c r="Y1622" s="53" t="n">
        <f aca="false">O1622+T1622</f>
        <v>292.125</v>
      </c>
      <c r="Z1622" s="53" t="n">
        <f aca="false">P1622+U1622</f>
        <v>0</v>
      </c>
      <c r="AA1622" s="53" t="n">
        <f aca="false">Q1622+V1622</f>
        <v>0</v>
      </c>
      <c r="AB1622" s="53" t="n">
        <f aca="false">R1622+W1622</f>
        <v>0</v>
      </c>
      <c r="AC1622" s="54" t="n">
        <f aca="false">ROUND(X1622+Y1622+Z1622+AA1622+AB1622,1)</f>
        <v>404.8</v>
      </c>
      <c r="AD1622" s="55" t="n">
        <f aca="false">(ROUND(AC1622-AC1616,1)/AC1616)</f>
        <v>0.224070154218325</v>
      </c>
      <c r="AE1622" s="46"/>
      <c r="AF1622" s="47"/>
      <c r="AH1622" s="3"/>
    </row>
    <row r="1623" customFormat="false" ht="15" hidden="false" customHeight="false" outlineLevel="0" collapsed="false">
      <c r="A1623" s="48" t="s">
        <v>35</v>
      </c>
      <c r="B1623" s="58"/>
      <c r="C1623" s="50" t="s">
        <v>11</v>
      </c>
      <c r="D1623" s="51" t="n">
        <v>53</v>
      </c>
      <c r="E1623" s="51" t="n">
        <v>0</v>
      </c>
      <c r="F1623" s="51" t="n">
        <v>114</v>
      </c>
      <c r="G1623" s="51" t="n">
        <v>0</v>
      </c>
      <c r="H1623" s="51" t="n">
        <v>0</v>
      </c>
      <c r="I1623" s="52" t="n">
        <v>10</v>
      </c>
      <c r="J1623" s="52" t="n">
        <v>60</v>
      </c>
      <c r="K1623" s="52" t="n">
        <v>37.5</v>
      </c>
      <c r="L1623" s="52" t="n">
        <v>37.5</v>
      </c>
      <c r="M1623" s="52" t="n">
        <v>0</v>
      </c>
      <c r="N1623" s="53" t="n">
        <f aca="false">D1623*$D$10</f>
        <v>66.25</v>
      </c>
      <c r="O1623" s="53" t="n">
        <f aca="false">E1623*$E$10</f>
        <v>0</v>
      </c>
      <c r="P1623" s="53" t="n">
        <f aca="false">F1623*$F$10</f>
        <v>142.5</v>
      </c>
      <c r="Q1623" s="53" t="n">
        <f aca="false">G1623*$G$10</f>
        <v>0</v>
      </c>
      <c r="R1623" s="53" t="n">
        <f aca="false">H1623*$H$10</f>
        <v>0</v>
      </c>
      <c r="S1623" s="53" t="n">
        <f aca="false">(N1623/100)*(I1623*$I$10)+(N1623/100)*(J1623*$J$10)</f>
        <v>46.375</v>
      </c>
      <c r="T1623" s="53" t="n">
        <f aca="false">(O1623/100)*(K1623*$J$10)</f>
        <v>0</v>
      </c>
      <c r="U1623" s="53" t="n">
        <f aca="false">(P1623/100)*(K1623*$K$10)+(P1623/100)*(L1623*$L$10)</f>
        <v>149.625</v>
      </c>
      <c r="V1623" s="53" t="n">
        <f aca="false">(Q1623/100)*(L1623*$L$10)</f>
        <v>0</v>
      </c>
      <c r="W1623" s="53" t="n">
        <f aca="false">(R1623/100)*(K1623*$K$10)+(R1623/100)*(L1623*$L$10)</f>
        <v>0</v>
      </c>
      <c r="X1623" s="53" t="n">
        <f aca="false">N1623+S1623</f>
        <v>112.625</v>
      </c>
      <c r="Y1623" s="53" t="n">
        <f aca="false">O1623+T1623</f>
        <v>0</v>
      </c>
      <c r="Z1623" s="53" t="n">
        <f aca="false">P1623+U1623</f>
        <v>292.125</v>
      </c>
      <c r="AA1623" s="53" t="n">
        <f aca="false">Q1623+V1623</f>
        <v>0</v>
      </c>
      <c r="AB1623" s="53" t="n">
        <f aca="false">R1623+W1623</f>
        <v>0</v>
      </c>
      <c r="AC1623" s="54" t="n">
        <f aca="false">ROUND(X1623+Y1623+Z1623+AA1623+AB1623,1)</f>
        <v>404.8</v>
      </c>
      <c r="AD1623" s="55" t="n">
        <f aca="false">(ROUND(AC1623-AC1616,1)/AC1616)</f>
        <v>0.224070154218325</v>
      </c>
      <c r="AE1623" s="46"/>
      <c r="AF1623" s="47"/>
      <c r="AH1623" s="3"/>
    </row>
    <row r="1624" customFormat="false" ht="15" hidden="false" customHeight="false" outlineLevel="0" collapsed="false">
      <c r="A1624" s="48" t="s">
        <v>36</v>
      </c>
      <c r="B1624" s="58"/>
      <c r="C1624" s="50" t="s">
        <v>12</v>
      </c>
      <c r="D1624" s="51" t="n">
        <v>53</v>
      </c>
      <c r="E1624" s="51" t="n">
        <v>0</v>
      </c>
      <c r="F1624" s="51" t="n">
        <v>0</v>
      </c>
      <c r="G1624" s="51" t="n">
        <v>114</v>
      </c>
      <c r="H1624" s="51" t="n">
        <v>0</v>
      </c>
      <c r="I1624" s="52" t="n">
        <v>10</v>
      </c>
      <c r="J1624" s="52" t="n">
        <v>60</v>
      </c>
      <c r="K1624" s="52" t="n">
        <v>0</v>
      </c>
      <c r="L1624" s="52" t="n">
        <v>75</v>
      </c>
      <c r="M1624" s="52" t="n">
        <v>0</v>
      </c>
      <c r="N1624" s="53" t="n">
        <f aca="false">D1624*$D$11</f>
        <v>66.25</v>
      </c>
      <c r="O1624" s="53" t="n">
        <f aca="false">E1624*$E$11</f>
        <v>0</v>
      </c>
      <c r="P1624" s="53" t="n">
        <f aca="false">F1624*$F$11</f>
        <v>0</v>
      </c>
      <c r="Q1624" s="53" t="n">
        <f aca="false">G1624*$G$11</f>
        <v>142.5</v>
      </c>
      <c r="R1624" s="53" t="n">
        <f aca="false">H1624*$H$11</f>
        <v>0</v>
      </c>
      <c r="S1624" s="53" t="n">
        <f aca="false">(N1624/100)*(I1624*$I$11)+(N1624/100)*(J1624*$J$11)</f>
        <v>46.375</v>
      </c>
      <c r="T1624" s="53" t="n">
        <f aca="false">(O1624/100)*(K1624*$K$11)</f>
        <v>0</v>
      </c>
      <c r="U1624" s="53" t="n">
        <f aca="false">(P1624/100)*(K1624*$K$11)+(P1624/100)*(L1624*$L$11)</f>
        <v>0</v>
      </c>
      <c r="V1624" s="53" t="n">
        <f aca="false">(Q1624/100)*(L1624*$L$11)</f>
        <v>149.625</v>
      </c>
      <c r="W1624" s="53" t="n">
        <f aca="false">(R1624/100)*(K1624*$K$11)+(R1624/100)*(L1624*$L$11)</f>
        <v>0</v>
      </c>
      <c r="X1624" s="53" t="n">
        <f aca="false">N1624+S1624</f>
        <v>112.625</v>
      </c>
      <c r="Y1624" s="53" t="n">
        <f aca="false">O1624+T1624</f>
        <v>0</v>
      </c>
      <c r="Z1624" s="53" t="n">
        <f aca="false">P1624+U1624</f>
        <v>0</v>
      </c>
      <c r="AA1624" s="53" t="n">
        <f aca="false">Q1624+V1624</f>
        <v>292.125</v>
      </c>
      <c r="AB1624" s="53" t="n">
        <f aca="false">R1624+W1624</f>
        <v>0</v>
      </c>
      <c r="AC1624" s="54" t="n">
        <f aca="false">ROUND(X1624+Y1624+Z1624+AA1624+AB1624,1)</f>
        <v>404.8</v>
      </c>
      <c r="AD1624" s="55" t="n">
        <f aca="false">(ROUND(AC1624-AC1616,1)/AC1616)</f>
        <v>0.224070154218325</v>
      </c>
      <c r="AE1624" s="46"/>
      <c r="AF1624" s="47"/>
      <c r="AH1624" s="3"/>
    </row>
    <row r="1625" customFormat="false" ht="15" hidden="false" customHeight="false" outlineLevel="0" collapsed="false">
      <c r="A1625" s="48" t="s">
        <v>37</v>
      </c>
      <c r="B1625" s="58"/>
      <c r="C1625" s="50" t="s">
        <v>13</v>
      </c>
      <c r="D1625" s="51" t="n">
        <v>53</v>
      </c>
      <c r="E1625" s="51" t="n">
        <v>0</v>
      </c>
      <c r="F1625" s="51" t="n">
        <v>0</v>
      </c>
      <c r="G1625" s="51" t="n">
        <v>0</v>
      </c>
      <c r="H1625" s="51" t="n">
        <v>114</v>
      </c>
      <c r="I1625" s="52" t="n">
        <v>10</v>
      </c>
      <c r="J1625" s="52" t="n">
        <v>60</v>
      </c>
      <c r="K1625" s="52" t="n">
        <v>37.5</v>
      </c>
      <c r="L1625" s="52" t="n">
        <v>37.5</v>
      </c>
      <c r="M1625" s="52" t="n">
        <v>0</v>
      </c>
      <c r="N1625" s="53" t="n">
        <f aca="false">D1625*$D$12</f>
        <v>66.25</v>
      </c>
      <c r="O1625" s="53" t="n">
        <f aca="false">E1625*$E$12</f>
        <v>0</v>
      </c>
      <c r="P1625" s="53" t="n">
        <f aca="false">F1625*$F$12</f>
        <v>0</v>
      </c>
      <c r="Q1625" s="53" t="n">
        <f aca="false">G1625*$G$12</f>
        <v>0</v>
      </c>
      <c r="R1625" s="53" t="n">
        <f aca="false">H1625*$H$12</f>
        <v>142.5</v>
      </c>
      <c r="S1625" s="53" t="n">
        <f aca="false">(N1625/100)*(I1625*$I$12)+(N1625/100)*(J1625*$J$12)</f>
        <v>46.375</v>
      </c>
      <c r="T1625" s="53" t="n">
        <f aca="false">(O1625/100)*(K1625*$K$12)</f>
        <v>0</v>
      </c>
      <c r="U1625" s="53" t="n">
        <f aca="false">(P1625/100)*(K1625*$K$12)+(P1625/100)*(L1625*$L$12)</f>
        <v>0</v>
      </c>
      <c r="V1625" s="53" t="n">
        <f aca="false">(Q1625/100)*(L1625*$L$12)</f>
        <v>0</v>
      </c>
      <c r="W1625" s="53" t="n">
        <f aca="false">(R1625/100)*(K1625*$K$12)+(R1625/100)*(L1625*$L$12)</f>
        <v>149.625</v>
      </c>
      <c r="X1625" s="53" t="n">
        <f aca="false">N1625+S1625</f>
        <v>112.625</v>
      </c>
      <c r="Y1625" s="53" t="n">
        <f aca="false">O1625+T1625</f>
        <v>0</v>
      </c>
      <c r="Z1625" s="53" t="n">
        <f aca="false">P1625+U1625</f>
        <v>0</v>
      </c>
      <c r="AA1625" s="53" t="n">
        <f aca="false">Q1625+V1625</f>
        <v>0</v>
      </c>
      <c r="AB1625" s="53" t="n">
        <f aca="false">R1625+W1625</f>
        <v>292.125</v>
      </c>
      <c r="AC1625" s="54" t="n">
        <f aca="false">ROUND(X1625+Y1625+Z1625+AA1625+AB1625,1)</f>
        <v>404.8</v>
      </c>
      <c r="AD1625" s="55" t="n">
        <f aca="false">(ROUND(AC1625-AC1616,1)/AC1616)</f>
        <v>0.224070154218325</v>
      </c>
      <c r="AE1625" s="46"/>
      <c r="AF1625" s="47"/>
      <c r="AH1625" s="3"/>
    </row>
    <row r="1626" customFormat="false" ht="15" hidden="false" customHeight="false" outlineLevel="0" collapsed="false">
      <c r="A1626" s="48" t="s">
        <v>38</v>
      </c>
      <c r="B1626" s="58"/>
      <c r="C1626" s="50" t="s">
        <v>14</v>
      </c>
      <c r="D1626" s="51" t="n">
        <v>106</v>
      </c>
      <c r="E1626" s="51" t="n">
        <v>0</v>
      </c>
      <c r="F1626" s="51" t="n">
        <v>0</v>
      </c>
      <c r="G1626" s="51" t="n">
        <v>0</v>
      </c>
      <c r="H1626" s="51" t="n">
        <v>0</v>
      </c>
      <c r="I1626" s="52" t="n">
        <v>10</v>
      </c>
      <c r="J1626" s="52" t="n">
        <v>60</v>
      </c>
      <c r="K1626" s="52" t="n">
        <v>0</v>
      </c>
      <c r="L1626" s="52" t="n">
        <v>0</v>
      </c>
      <c r="M1626" s="52" t="n">
        <v>65</v>
      </c>
      <c r="N1626" s="53" t="n">
        <f aca="false">D1626*$D$13</f>
        <v>132.5</v>
      </c>
      <c r="O1626" s="53" t="n">
        <f aca="false">E1626*$E$13</f>
        <v>0</v>
      </c>
      <c r="P1626" s="53" t="n">
        <f aca="false">F1626*$F$13</f>
        <v>0</v>
      </c>
      <c r="Q1626" s="53" t="n">
        <f aca="false">G1626*$G$13</f>
        <v>0</v>
      </c>
      <c r="R1626" s="53" t="n">
        <f aca="false">H1626*$H$13</f>
        <v>0</v>
      </c>
      <c r="S1626" s="53" t="n">
        <f aca="false">(N1626/100)*(I1626*$I$13)+(N1626/100)*(J1626*$J$13)+(N1626/100)*(M1626*$M$13)</f>
        <v>265</v>
      </c>
      <c r="T1626" s="53" t="n">
        <f aca="false">(O1626/100)*(K1626*$K$13)+(O1626/100)*(M1626*$M$13)</f>
        <v>0</v>
      </c>
      <c r="U1626" s="53" t="n">
        <f aca="false">(P1626/100)*(K1626*$K$13)+(P1626/100)*(L1626*$L$13)+(P1626/100)*(M1626*$M$13)</f>
        <v>0</v>
      </c>
      <c r="V1626" s="53" t="n">
        <f aca="false">(Q1626/100)*(L1626*$L$13)+(Q1626/100)*(M1626*$M$13)</f>
        <v>0</v>
      </c>
      <c r="W1626" s="53" t="n">
        <f aca="false">(R1626/100)*(K1626*$K$13)+(R1626/100)*(L1626*$L$13)+(R1626/100)*(M1626*$M$13)</f>
        <v>0</v>
      </c>
      <c r="X1626" s="53" t="n">
        <f aca="false">N1626+S1626</f>
        <v>397.5</v>
      </c>
      <c r="Y1626" s="53" t="n">
        <f aca="false">O1626+T1626</f>
        <v>0</v>
      </c>
      <c r="Z1626" s="53" t="n">
        <f aca="false">P1626+U1626</f>
        <v>0</v>
      </c>
      <c r="AA1626" s="53" t="n">
        <f aca="false">Q1626+V1626</f>
        <v>0</v>
      </c>
      <c r="AB1626" s="53" t="n">
        <f aca="false">R1626+W1626</f>
        <v>0</v>
      </c>
      <c r="AC1626" s="54" t="n">
        <f aca="false">ROUND(X1626+Y1626+Z1626+AA1626+AB1626,1)</f>
        <v>397.5</v>
      </c>
      <c r="AD1626" s="55" t="n">
        <f aca="false">(ROUND(AC1626-AC1616,1)/AC1616)</f>
        <v>0.201995766555791</v>
      </c>
      <c r="AE1626" s="46"/>
      <c r="AF1626" s="47"/>
      <c r="AH1626" s="3"/>
    </row>
    <row r="1627" customFormat="false" ht="15" hidden="false" customHeight="false" outlineLevel="0" collapsed="false">
      <c r="A1627" s="48" t="s">
        <v>39</v>
      </c>
      <c r="B1627" s="58"/>
      <c r="C1627" s="50" t="s">
        <v>15</v>
      </c>
      <c r="D1627" s="51" t="n">
        <v>106</v>
      </c>
      <c r="E1627" s="51" t="n">
        <v>0</v>
      </c>
      <c r="F1627" s="51" t="n">
        <v>0</v>
      </c>
      <c r="G1627" s="51" t="n">
        <v>0</v>
      </c>
      <c r="H1627" s="51" t="n">
        <v>0</v>
      </c>
      <c r="I1627" s="52" t="n">
        <v>10</v>
      </c>
      <c r="J1627" s="52" t="n">
        <v>60</v>
      </c>
      <c r="K1627" s="52" t="n">
        <v>65</v>
      </c>
      <c r="L1627" s="52" t="n">
        <v>0</v>
      </c>
      <c r="M1627" s="52" t="n">
        <v>0</v>
      </c>
      <c r="N1627" s="53" t="n">
        <f aca="false">D1627*$D$14</f>
        <v>132.5</v>
      </c>
      <c r="O1627" s="53" t="n">
        <f aca="false">E1627*$E$14</f>
        <v>0</v>
      </c>
      <c r="P1627" s="53" t="n">
        <f aca="false">F1627*$F$14</f>
        <v>0</v>
      </c>
      <c r="Q1627" s="53" t="n">
        <f aca="false">G1627*$G$14</f>
        <v>0</v>
      </c>
      <c r="R1627" s="53" t="n">
        <f aca="false">H1627*$H$14</f>
        <v>0</v>
      </c>
      <c r="S1627" s="53" t="n">
        <f aca="false">(N1627/100)*(I1627*$I$14)+(N1627/100)*(J1627*$J$14)+(N1627/100)*(K1627*$K$14)</f>
        <v>265</v>
      </c>
      <c r="T1627" s="53" t="n">
        <f aca="false">(O1627/100)*(K1627*$K$14)</f>
        <v>0</v>
      </c>
      <c r="U1627" s="53" t="n">
        <f aca="false">(P1627/100)*(K1627*$K$14)+(P1627/100)*(L1627*$L$14)</f>
        <v>0</v>
      </c>
      <c r="V1627" s="53" t="n">
        <f aca="false">(Q1627/100)*(L1627*$L$14)</f>
        <v>0</v>
      </c>
      <c r="W1627" s="53" t="n">
        <f aca="false">(R1627/100)*(K1627*$L$14)+(R1627/100)*(L1627*$M$14)</f>
        <v>0</v>
      </c>
      <c r="X1627" s="53" t="n">
        <f aca="false">N1627+S1627</f>
        <v>397.5</v>
      </c>
      <c r="Y1627" s="53" t="n">
        <f aca="false">O1627+T1627</f>
        <v>0</v>
      </c>
      <c r="Z1627" s="53" t="n">
        <f aca="false">P1627+U1627</f>
        <v>0</v>
      </c>
      <c r="AA1627" s="53" t="n">
        <f aca="false">Q1627+V1627</f>
        <v>0</v>
      </c>
      <c r="AB1627" s="53" t="n">
        <f aca="false">R1627+W1627</f>
        <v>0</v>
      </c>
      <c r="AC1627" s="54" t="n">
        <f aca="false">ROUND(X1627+Y1627+Z1627+AA1627+AB1627,1)</f>
        <v>397.5</v>
      </c>
      <c r="AD1627" s="55" t="n">
        <f aca="false">(ROUND(AC1627-AC1616,1)/AC1616)</f>
        <v>0.201995766555791</v>
      </c>
      <c r="AE1627" s="46"/>
      <c r="AF1627" s="47"/>
      <c r="AH1627" s="3"/>
    </row>
    <row r="1628" customFormat="false" ht="15" hidden="false" customHeight="false" outlineLevel="0" collapsed="false">
      <c r="A1628" s="48"/>
      <c r="B1628" s="58"/>
      <c r="C1628" s="50" t="s">
        <v>16</v>
      </c>
      <c r="D1628" s="51" t="n">
        <v>106</v>
      </c>
      <c r="E1628" s="51" t="n">
        <v>0</v>
      </c>
      <c r="F1628" s="51" t="n">
        <v>0</v>
      </c>
      <c r="G1628" s="51" t="n">
        <v>0</v>
      </c>
      <c r="H1628" s="51" t="n">
        <v>0</v>
      </c>
      <c r="I1628" s="52" t="n">
        <v>10</v>
      </c>
      <c r="J1628" s="52" t="n">
        <v>60</v>
      </c>
      <c r="K1628" s="52" t="n">
        <v>0</v>
      </c>
      <c r="L1628" s="52" t="n">
        <v>65</v>
      </c>
      <c r="M1628" s="52" t="n">
        <v>0</v>
      </c>
      <c r="N1628" s="53" t="n">
        <f aca="false">D1628*$D$15</f>
        <v>132.5</v>
      </c>
      <c r="O1628" s="53" t="n">
        <f aca="false">E1628*$E$15</f>
        <v>0</v>
      </c>
      <c r="P1628" s="53" t="n">
        <f aca="false">F1628*$F$15</f>
        <v>0</v>
      </c>
      <c r="Q1628" s="53" t="n">
        <f aca="false">G1628*$G$15</f>
        <v>0</v>
      </c>
      <c r="R1628" s="53" t="n">
        <f aca="false">H1628*$H$15</f>
        <v>0</v>
      </c>
      <c r="S1628" s="53" t="n">
        <f aca="false">(N1628/100)*(I1628*$I$15)+(N1628/100)*(J1628*$J$15)+(N1628/100)*(L1628*$L$15)</f>
        <v>265</v>
      </c>
      <c r="T1628" s="53" t="n">
        <f aca="false">(O1628/100)*(K1628*$K$15)</f>
        <v>0</v>
      </c>
      <c r="U1628" s="53" t="n">
        <f aca="false">(P1628/100)*(K1628*$K$15)+(P1628/100)*(L1628*$L$15)</f>
        <v>0</v>
      </c>
      <c r="V1628" s="53" t="n">
        <f aca="false">(Q1628/100)*(L1628*$L$15)</f>
        <v>0</v>
      </c>
      <c r="W1628" s="53" t="n">
        <f aca="false">(R1628/100)*(K1628*$K$15)+(R1628/100)*(L1628*$L$15)</f>
        <v>0</v>
      </c>
      <c r="X1628" s="53" t="n">
        <f aca="false">N1628+S1628</f>
        <v>397.5</v>
      </c>
      <c r="Y1628" s="53" t="n">
        <f aca="false">O1628+T1628</f>
        <v>0</v>
      </c>
      <c r="Z1628" s="53" t="n">
        <f aca="false">P1628+U1628</f>
        <v>0</v>
      </c>
      <c r="AA1628" s="53" t="n">
        <f aca="false">Q1628+V1628</f>
        <v>0</v>
      </c>
      <c r="AB1628" s="53" t="n">
        <f aca="false">R1628+W1628</f>
        <v>0</v>
      </c>
      <c r="AC1628" s="54" t="n">
        <f aca="false">ROUND(X1628+Y1628+Z1628+AA1628+AB1628,1)</f>
        <v>397.5</v>
      </c>
      <c r="AD1628" s="55" t="n">
        <f aca="false">(ROUND(AC1628-AC1616,1)/AC1616)</f>
        <v>0.201995766555791</v>
      </c>
      <c r="AE1628" s="46"/>
      <c r="AF1628" s="15"/>
      <c r="AH1628" s="3"/>
    </row>
    <row r="1629" customFormat="false" ht="15.75" hidden="false" customHeight="true" outlineLevel="0" collapsed="false">
      <c r="A1629" s="48"/>
      <c r="B1629" s="58"/>
      <c r="C1629" s="50" t="s">
        <v>17</v>
      </c>
      <c r="D1629" s="51" t="n">
        <v>106</v>
      </c>
      <c r="E1629" s="51" t="n">
        <v>0</v>
      </c>
      <c r="F1629" s="51" t="n">
        <v>0</v>
      </c>
      <c r="G1629" s="51" t="n">
        <v>0</v>
      </c>
      <c r="H1629" s="51" t="n">
        <v>0</v>
      </c>
      <c r="I1629" s="52" t="n">
        <v>10</v>
      </c>
      <c r="J1629" s="52" t="n">
        <v>75</v>
      </c>
      <c r="K1629" s="52" t="n">
        <v>0</v>
      </c>
      <c r="L1629" s="52" t="n">
        <v>0</v>
      </c>
      <c r="M1629" s="52" t="n">
        <v>0</v>
      </c>
      <c r="N1629" s="53" t="n">
        <f aca="false">D1629*$D$16</f>
        <v>132.5</v>
      </c>
      <c r="O1629" s="53" t="n">
        <f aca="false">E1629*$E$16</f>
        <v>0</v>
      </c>
      <c r="P1629" s="53" t="n">
        <f aca="false">F1629*$F$16</f>
        <v>0</v>
      </c>
      <c r="Q1629" s="53" t="n">
        <f aca="false">G1629*$G$16</f>
        <v>0</v>
      </c>
      <c r="R1629" s="53" t="n">
        <f aca="false">H1629*$H$16</f>
        <v>0</v>
      </c>
      <c r="S1629" s="53" t="n">
        <f aca="false">(N1629/100)*(I1629*$I$16)+(N1629/100)*(J1629*$J$16)</f>
        <v>261.6875</v>
      </c>
      <c r="T1629" s="53" t="n">
        <f aca="false">(O1629/100)*(K1629*$K$16)</f>
        <v>0</v>
      </c>
      <c r="U1629" s="53" t="n">
        <f aca="false">(P1629/100)*(K1629*$K$16)+(P1629/100)*(L1629*$L$16)</f>
        <v>0</v>
      </c>
      <c r="V1629" s="53" t="n">
        <f aca="false">(Q1629/100)*(L1629*$L$16)</f>
        <v>0</v>
      </c>
      <c r="W1629" s="53" t="n">
        <f aca="false">(R1629/100)*(K1629*$K$16)+(R1629/100)*(L1629*$L$16)</f>
        <v>0</v>
      </c>
      <c r="X1629" s="53" t="n">
        <f aca="false">N1629+S1629</f>
        <v>394.1875</v>
      </c>
      <c r="Y1629" s="53" t="n">
        <f aca="false">O1629+T1629</f>
        <v>0</v>
      </c>
      <c r="Z1629" s="53" t="n">
        <f aca="false">P1629+U1629</f>
        <v>0</v>
      </c>
      <c r="AA1629" s="53" t="n">
        <f aca="false">Q1629+V1629</f>
        <v>0</v>
      </c>
      <c r="AB1629" s="53" t="n">
        <f aca="false">R1629+W1629</f>
        <v>0</v>
      </c>
      <c r="AC1629" s="54" t="n">
        <f aca="false">ROUND(X1629+Y1629+Z1629+AA1629+AB1629,1)</f>
        <v>394.2</v>
      </c>
      <c r="AD1629" s="55" t="n">
        <f aca="false">(ROUND(AC1629-AC1616,1)/AC1616)</f>
        <v>0.192016933776837</v>
      </c>
      <c r="AE1629" s="46"/>
      <c r="AF1629" s="47"/>
      <c r="AH1629" s="3"/>
    </row>
    <row r="1630" customFormat="false" ht="15" hidden="false" customHeight="false" outlineLevel="0" collapsed="false">
      <c r="A1630" s="48"/>
      <c r="B1630" s="58"/>
      <c r="C1630" s="50" t="s">
        <v>18</v>
      </c>
      <c r="D1630" s="51" t="n">
        <v>106</v>
      </c>
      <c r="E1630" s="51" t="n">
        <v>0</v>
      </c>
      <c r="F1630" s="51" t="n">
        <v>0</v>
      </c>
      <c r="G1630" s="51" t="n">
        <v>0</v>
      </c>
      <c r="H1630" s="51" t="n">
        <v>0</v>
      </c>
      <c r="I1630" s="52" t="n">
        <v>45</v>
      </c>
      <c r="J1630" s="52" t="n">
        <v>60</v>
      </c>
      <c r="K1630" s="52" t="n">
        <v>0</v>
      </c>
      <c r="L1630" s="52" t="n">
        <v>0</v>
      </c>
      <c r="M1630" s="52" t="n">
        <v>0</v>
      </c>
      <c r="N1630" s="53" t="n">
        <f aca="false">D1630*$D$17</f>
        <v>132.5</v>
      </c>
      <c r="O1630" s="53" t="n">
        <f aca="false">E1630*$E$17</f>
        <v>0</v>
      </c>
      <c r="P1630" s="53" t="n">
        <f aca="false">F1630*$F$17</f>
        <v>0</v>
      </c>
      <c r="Q1630" s="53" t="n">
        <f aca="false">G1630*$G$17</f>
        <v>0</v>
      </c>
      <c r="R1630" s="53" t="n">
        <f aca="false">H1630*$H$17</f>
        <v>0</v>
      </c>
      <c r="S1630" s="53" t="n">
        <f aca="false">(N1630/100)*(I1630*$I$17)+(N1630/100)*(J1630*$J$17)</f>
        <v>228.5625</v>
      </c>
      <c r="T1630" s="53" t="n">
        <f aca="false">(O1630/100)*(K1630*$K$17)</f>
        <v>0</v>
      </c>
      <c r="U1630" s="53" t="n">
        <f aca="false">(P1630/100)*(K1630*$K$17)+(P1630/100)*(L1630*$L$17)</f>
        <v>0</v>
      </c>
      <c r="V1630" s="53" t="n">
        <f aca="false">(Q1630/100)*(L1630*$L$17)</f>
        <v>0</v>
      </c>
      <c r="W1630" s="53" t="n">
        <f aca="false">(R1630/100)*(K1630*$K$17)+(R1630/100)*(L1630*$L$17)</f>
        <v>0</v>
      </c>
      <c r="X1630" s="53" t="n">
        <f aca="false">N1630+S1630</f>
        <v>361.0625</v>
      </c>
      <c r="Y1630" s="53" t="n">
        <f aca="false">O1630+T1630</f>
        <v>0</v>
      </c>
      <c r="Z1630" s="53" t="n">
        <f aca="false">P1630+U1630</f>
        <v>0</v>
      </c>
      <c r="AA1630" s="53" t="n">
        <f aca="false">Q1630+V1630</f>
        <v>0</v>
      </c>
      <c r="AB1630" s="53" t="n">
        <f aca="false">R1630+W1630</f>
        <v>0</v>
      </c>
      <c r="AC1630" s="54" t="n">
        <f aca="false">ROUND(X1630+Y1630+Z1630+AA1630+AB1630,1)</f>
        <v>361.1</v>
      </c>
      <c r="AD1630" s="55" t="n">
        <f aca="false">(ROUND(AC1630-AC1616,1)/AC1616)</f>
        <v>0.0919262171152102</v>
      </c>
      <c r="AE1630" s="46" t="s">
        <v>28</v>
      </c>
      <c r="AF1630" s="47"/>
      <c r="AH1630" s="3"/>
    </row>
    <row r="1631" customFormat="false" ht="15" hidden="false" customHeight="false" outlineLevel="0" collapsed="false">
      <c r="A1631" s="56" t="s">
        <v>19</v>
      </c>
      <c r="B1631" s="39" t="s">
        <v>155</v>
      </c>
      <c r="C1631" s="40" t="s">
        <v>4</v>
      </c>
      <c r="D1631" s="41" t="n">
        <v>90</v>
      </c>
      <c r="E1631" s="41" t="n">
        <v>0</v>
      </c>
      <c r="F1631" s="41" t="n">
        <v>0</v>
      </c>
      <c r="G1631" s="41" t="n">
        <v>0</v>
      </c>
      <c r="H1631" s="41" t="n">
        <v>0</v>
      </c>
      <c r="I1631" s="42" t="n">
        <v>20</v>
      </c>
      <c r="J1631" s="42" t="n">
        <v>70</v>
      </c>
      <c r="K1631" s="42" t="n">
        <v>0</v>
      </c>
      <c r="L1631" s="42" t="n">
        <v>0</v>
      </c>
      <c r="M1631" s="42" t="n">
        <v>0</v>
      </c>
      <c r="N1631" s="43" t="n">
        <f aca="false">D1631*$D$3</f>
        <v>117</v>
      </c>
      <c r="O1631" s="43" t="n">
        <f aca="false">E1631*$E$3</f>
        <v>0</v>
      </c>
      <c r="P1631" s="43" t="n">
        <f aca="false">F1631*$F$3</f>
        <v>0</v>
      </c>
      <c r="Q1631" s="43" t="n">
        <f aca="false">G1631*$G$3</f>
        <v>0</v>
      </c>
      <c r="R1631" s="43" t="n">
        <f aca="false">H1631*$H$3</f>
        <v>0</v>
      </c>
      <c r="S1631" s="43" t="n">
        <f aca="false">(N1631/100)*(I1631*$I$3)+(N1631/100)*(J1631*$J$3)</f>
        <v>210.6</v>
      </c>
      <c r="T1631" s="43" t="n">
        <f aca="false">(O1631/100)*(K1631*$K$3)</f>
        <v>0</v>
      </c>
      <c r="U1631" s="43" t="n">
        <f aca="false">(P1631/100)*(K1631*$K$3)+(P1631/100)*(L1631*$L$3)</f>
        <v>0</v>
      </c>
      <c r="V1631" s="43" t="n">
        <f aca="false">(Q1631/100)*(L1631*$L$3)</f>
        <v>0</v>
      </c>
      <c r="W1631" s="43" t="n">
        <f aca="false">(R1631/100)*(K1631*$K$3)+(R1631/100)*(L1631*$L$3)</f>
        <v>0</v>
      </c>
      <c r="X1631" s="43" t="n">
        <f aca="false">N1631+S1631</f>
        <v>327.6</v>
      </c>
      <c r="Y1631" s="43" t="n">
        <f aca="false">O1631+T1631</f>
        <v>0</v>
      </c>
      <c r="Z1631" s="43" t="n">
        <f aca="false">P1631+U1631</f>
        <v>0</v>
      </c>
      <c r="AA1631" s="43" t="n">
        <f aca="false">Q1631+V1631</f>
        <v>0</v>
      </c>
      <c r="AB1631" s="43" t="n">
        <f aca="false">R1631+W1631</f>
        <v>0</v>
      </c>
      <c r="AC1631" s="44" t="n">
        <f aca="false">ROUND(X1631+Y1631+Z1631+AA1631+AB1631,1)</f>
        <v>327.6</v>
      </c>
      <c r="AD1631" s="45" t="n">
        <v>0</v>
      </c>
      <c r="AE1631" s="46"/>
      <c r="AF1631" s="47"/>
      <c r="AH1631" s="3"/>
    </row>
    <row r="1632" customFormat="false" ht="15" hidden="false" customHeight="false" outlineLevel="0" collapsed="false">
      <c r="A1632" s="48" t="s">
        <v>29</v>
      </c>
      <c r="B1632" s="49" t="n">
        <v>12</v>
      </c>
      <c r="C1632" s="50" t="s">
        <v>5</v>
      </c>
      <c r="D1632" s="51" t="n">
        <v>90</v>
      </c>
      <c r="E1632" s="51" t="n">
        <v>0</v>
      </c>
      <c r="F1632" s="51" t="n">
        <v>0</v>
      </c>
      <c r="G1632" s="51" t="n">
        <v>0</v>
      </c>
      <c r="H1632" s="51" t="n">
        <v>0</v>
      </c>
      <c r="I1632" s="52" t="n">
        <v>35</v>
      </c>
      <c r="J1632" s="52" t="n">
        <v>85</v>
      </c>
      <c r="K1632" s="52" t="n">
        <v>0</v>
      </c>
      <c r="L1632" s="52" t="n">
        <v>0</v>
      </c>
      <c r="M1632" s="52" t="n">
        <v>0</v>
      </c>
      <c r="N1632" s="53" t="n">
        <f aca="false">D1632*$D$4</f>
        <v>112.5</v>
      </c>
      <c r="O1632" s="53" t="n">
        <f aca="false">E1632*$E$4</f>
        <v>0</v>
      </c>
      <c r="P1632" s="53" t="n">
        <f aca="false">F1632*$F$4</f>
        <v>0</v>
      </c>
      <c r="Q1632" s="53" t="n">
        <f aca="false">G1632*$G$4</f>
        <v>0</v>
      </c>
      <c r="R1632" s="53" t="n">
        <f aca="false">H1632*$H$4</f>
        <v>0</v>
      </c>
      <c r="S1632" s="53" t="n">
        <f aca="false">(N1632/100)*(I1632*$I$4)+(N1632/100)*(J1632*$J$4)</f>
        <v>270</v>
      </c>
      <c r="T1632" s="53" t="n">
        <f aca="false">(O1632/100)*(K1632*$K$4)</f>
        <v>0</v>
      </c>
      <c r="U1632" s="53" t="n">
        <f aca="false">(P1632/100)*(K1632*$K$4)+(P1632/100)*(L1632*$L$4)</f>
        <v>0</v>
      </c>
      <c r="V1632" s="53" t="n">
        <f aca="false">(Q1632/100)*(L1632*$L$4)</f>
        <v>0</v>
      </c>
      <c r="W1632" s="53" t="n">
        <f aca="false">(R1632/100)*(K1632*$K$4)+(R1632/100)*(L1632*$L$4)</f>
        <v>0</v>
      </c>
      <c r="X1632" s="53" t="n">
        <f aca="false">N1632+S1632</f>
        <v>382.5</v>
      </c>
      <c r="Y1632" s="53" t="n">
        <f aca="false">O1632+T1632</f>
        <v>0</v>
      </c>
      <c r="Z1632" s="53" t="n">
        <f aca="false">P1632+U1632</f>
        <v>0</v>
      </c>
      <c r="AA1632" s="53" t="n">
        <f aca="false">Q1632+V1632</f>
        <v>0</v>
      </c>
      <c r="AB1632" s="53" t="n">
        <f aca="false">R1632+W1632</f>
        <v>0</v>
      </c>
      <c r="AC1632" s="54" t="n">
        <f aca="false">ROUND(X1632+Y1632+Z1632+AA1632+AB1632,1)</f>
        <v>382.5</v>
      </c>
      <c r="AD1632" s="55" t="n">
        <f aca="false">(ROUND(AC1632-AC1631,1)/AC1631)</f>
        <v>0.167582417582418</v>
      </c>
      <c r="AE1632" s="46"/>
      <c r="AF1632" s="47"/>
      <c r="AH1632" s="3"/>
    </row>
    <row r="1633" customFormat="false" ht="15" hidden="false" customHeight="false" outlineLevel="0" collapsed="false">
      <c r="A1633" s="48" t="s">
        <v>30</v>
      </c>
      <c r="B1633" s="49" t="n">
        <v>18</v>
      </c>
      <c r="C1633" s="50" t="s">
        <v>6</v>
      </c>
      <c r="D1633" s="51" t="n">
        <v>90</v>
      </c>
      <c r="E1633" s="51" t="n">
        <v>0</v>
      </c>
      <c r="F1633" s="51" t="n">
        <v>0</v>
      </c>
      <c r="G1633" s="51" t="n">
        <v>0</v>
      </c>
      <c r="H1633" s="51" t="n">
        <v>0</v>
      </c>
      <c r="I1633" s="52" t="n">
        <v>20</v>
      </c>
      <c r="J1633" s="52" t="n">
        <v>70</v>
      </c>
      <c r="K1633" s="52" t="n">
        <v>0</v>
      </c>
      <c r="L1633" s="52" t="n">
        <v>0</v>
      </c>
      <c r="M1633" s="52" t="n">
        <v>0</v>
      </c>
      <c r="N1633" s="53" t="n">
        <f aca="false">D1633*$D$5</f>
        <v>117</v>
      </c>
      <c r="O1633" s="53" t="n">
        <f aca="false">E1633*$E$5</f>
        <v>0</v>
      </c>
      <c r="P1633" s="53" t="n">
        <f aca="false">F1633*$F$5</f>
        <v>0</v>
      </c>
      <c r="Q1633" s="53" t="n">
        <f aca="false">G1633*$G$5</f>
        <v>0</v>
      </c>
      <c r="R1633" s="53" t="n">
        <f aca="false">H1633*$H$5</f>
        <v>0</v>
      </c>
      <c r="S1633" s="53" t="n">
        <f aca="false">(N1633/100)*(I1633*$I$5)+(N1633/100)*(J1633*$J$5)</f>
        <v>210.6</v>
      </c>
      <c r="T1633" s="53" t="n">
        <f aca="false">(O1633/100)*(K1633*$K$5)</f>
        <v>0</v>
      </c>
      <c r="U1633" s="53" t="n">
        <f aca="false">(P1633/100)*(K1633*$K$5)+(P1633/100)*(L1633*$L$5)</f>
        <v>0</v>
      </c>
      <c r="V1633" s="53" t="n">
        <f aca="false">(Q1633/100)*(L1633*$L$5)</f>
        <v>0</v>
      </c>
      <c r="W1633" s="53" t="n">
        <f aca="false">(R1633/100)*(K1633*$K$5)+(R1633/100)*(L1633*$L$5)</f>
        <v>0</v>
      </c>
      <c r="X1633" s="53" t="n">
        <f aca="false">N1633+S1633</f>
        <v>327.6</v>
      </c>
      <c r="Y1633" s="53" t="n">
        <f aca="false">O1633+T1633</f>
        <v>0</v>
      </c>
      <c r="Z1633" s="53" t="n">
        <f aca="false">P1633+U1633</f>
        <v>0</v>
      </c>
      <c r="AA1633" s="53" t="n">
        <f aca="false">Q1633+V1633</f>
        <v>0</v>
      </c>
      <c r="AB1633" s="53" t="n">
        <f aca="false">R1633+W1633</f>
        <v>0</v>
      </c>
      <c r="AC1633" s="54" t="n">
        <f aca="false">ROUND(X1633+Y1633+Z1633+AA1633+AB1633,1)</f>
        <v>327.6</v>
      </c>
      <c r="AD1633" s="55" t="n">
        <f aca="false">(ROUND(AC1633-AC1631,1)/AC1631)</f>
        <v>0</v>
      </c>
      <c r="AE1633" s="46"/>
      <c r="AF1633" s="47"/>
      <c r="AH1633" s="3"/>
    </row>
    <row r="1634" customFormat="false" ht="15" hidden="false" customHeight="false" outlineLevel="0" collapsed="false">
      <c r="A1634" s="48" t="s">
        <v>31</v>
      </c>
      <c r="B1634" s="49" t="n">
        <v>0</v>
      </c>
      <c r="C1634" s="50" t="s">
        <v>7</v>
      </c>
      <c r="D1634" s="51" t="n">
        <v>90</v>
      </c>
      <c r="E1634" s="51" t="n">
        <v>0</v>
      </c>
      <c r="F1634" s="51" t="n">
        <v>0</v>
      </c>
      <c r="G1634" s="51" t="n">
        <v>0</v>
      </c>
      <c r="H1634" s="51" t="n">
        <v>0</v>
      </c>
      <c r="I1634" s="52" t="n">
        <v>20</v>
      </c>
      <c r="J1634" s="52" t="n">
        <v>70</v>
      </c>
      <c r="K1634" s="52" t="n">
        <v>0</v>
      </c>
      <c r="L1634" s="52" t="n">
        <v>0</v>
      </c>
      <c r="M1634" s="52" t="n">
        <v>0</v>
      </c>
      <c r="N1634" s="53" t="n">
        <f aca="false">D1634*$D$6</f>
        <v>117</v>
      </c>
      <c r="O1634" s="53" t="n">
        <f aca="false">E1634*$E$6</f>
        <v>0</v>
      </c>
      <c r="P1634" s="53" t="n">
        <f aca="false">F1634*$F$6</f>
        <v>0</v>
      </c>
      <c r="Q1634" s="53" t="n">
        <f aca="false">G1634*$G$6</f>
        <v>0</v>
      </c>
      <c r="R1634" s="53" t="n">
        <f aca="false">H1634*$H$6</f>
        <v>0</v>
      </c>
      <c r="S1634" s="53" t="n">
        <f aca="false">(N1634/100)*(I1634*$I$6)+(N1634/100)*(J1634*$J$6)</f>
        <v>210.6</v>
      </c>
      <c r="T1634" s="53" t="n">
        <f aca="false">(O1634/100)*(K1634*$K$6)</f>
        <v>0</v>
      </c>
      <c r="U1634" s="53" t="n">
        <f aca="false">(P1634/100)*(K1634*$K$6)+(P1634/100)*(L1634*$L$6)</f>
        <v>0</v>
      </c>
      <c r="V1634" s="53" t="n">
        <f aca="false">(Q1634/100)*(L1634*$L$6)</f>
        <v>0</v>
      </c>
      <c r="W1634" s="53" t="n">
        <f aca="false">(R1634/100)*(K1634*$K$6)+(R1634/100)*(L1634*$L$6)</f>
        <v>0</v>
      </c>
      <c r="X1634" s="53" t="n">
        <f aca="false">N1634+S1634</f>
        <v>327.6</v>
      </c>
      <c r="Y1634" s="53" t="n">
        <f aca="false">O1634+T1634</f>
        <v>0</v>
      </c>
      <c r="Z1634" s="53" t="n">
        <f aca="false">P1634+U1634</f>
        <v>0</v>
      </c>
      <c r="AA1634" s="53" t="n">
        <f aca="false">Q1634+V1634</f>
        <v>0</v>
      </c>
      <c r="AB1634" s="53" t="n">
        <f aca="false">R1634+W1634</f>
        <v>0</v>
      </c>
      <c r="AC1634" s="54" t="n">
        <f aca="false">ROUND(X1634+Y1634+Z1634+AA1634+AB1634,1)</f>
        <v>327.6</v>
      </c>
      <c r="AD1634" s="55" t="n">
        <f aca="false">(ROUND(AC1634-AC1631,1)/AC1631)</f>
        <v>0</v>
      </c>
      <c r="AE1634" s="46"/>
      <c r="AF1634" s="47"/>
      <c r="AH1634" s="3"/>
    </row>
    <row r="1635" customFormat="false" ht="15" hidden="false" customHeight="false" outlineLevel="0" collapsed="false">
      <c r="A1635" s="48" t="s">
        <v>32</v>
      </c>
      <c r="B1635" s="49" t="n">
        <v>0</v>
      </c>
      <c r="C1635" s="50" t="s">
        <v>8</v>
      </c>
      <c r="D1635" s="51" t="n">
        <v>90</v>
      </c>
      <c r="E1635" s="51" t="n">
        <v>0</v>
      </c>
      <c r="F1635" s="51" t="n">
        <v>0</v>
      </c>
      <c r="G1635" s="51" t="n">
        <v>0</v>
      </c>
      <c r="H1635" s="51" t="n">
        <v>0</v>
      </c>
      <c r="I1635" s="52" t="n">
        <v>20</v>
      </c>
      <c r="J1635" s="52" t="n">
        <v>70</v>
      </c>
      <c r="K1635" s="52" t="n">
        <v>0</v>
      </c>
      <c r="L1635" s="52" t="n">
        <v>0</v>
      </c>
      <c r="M1635" s="52" t="n">
        <v>0</v>
      </c>
      <c r="N1635" s="53" t="n">
        <f aca="false">D1635*$D$7</f>
        <v>117</v>
      </c>
      <c r="O1635" s="53" t="n">
        <f aca="false">E1635*$E$7</f>
        <v>0</v>
      </c>
      <c r="P1635" s="53" t="n">
        <f aca="false">F1635*$F$7</f>
        <v>0</v>
      </c>
      <c r="Q1635" s="53" t="n">
        <f aca="false">G1635*$G$7</f>
        <v>0</v>
      </c>
      <c r="R1635" s="53" t="n">
        <f aca="false">H1635*$H$7</f>
        <v>0</v>
      </c>
      <c r="S1635" s="53" t="n">
        <f aca="false">(N1635/100)*(I1635*$I$7)+(N1635/100)*(J1635*$J$7)</f>
        <v>210.6</v>
      </c>
      <c r="T1635" s="53" t="n">
        <f aca="false">(O1635/100)*(K1635*$K$7)</f>
        <v>0</v>
      </c>
      <c r="U1635" s="53" t="n">
        <f aca="false">(P1635/100)*(K1635*$K$7)+(P1635/100)*(L1635*$L$7)</f>
        <v>0</v>
      </c>
      <c r="V1635" s="53" t="n">
        <f aca="false">(Q1635/100)*(L1635*$L$7)</f>
        <v>0</v>
      </c>
      <c r="W1635" s="53" t="n">
        <f aca="false">(R1635/100)*(K1635*$K$7)+(R1635/100)*(L1635*$L$7)</f>
        <v>0</v>
      </c>
      <c r="X1635" s="53" t="n">
        <f aca="false">N1635+S1635</f>
        <v>327.6</v>
      </c>
      <c r="Y1635" s="53" t="n">
        <f aca="false">O1635+T1635</f>
        <v>0</v>
      </c>
      <c r="Z1635" s="53" t="n">
        <f aca="false">P1635+U1635</f>
        <v>0</v>
      </c>
      <c r="AA1635" s="53" t="n">
        <f aca="false">Q1635+V1635</f>
        <v>0</v>
      </c>
      <c r="AB1635" s="53" t="n">
        <f aca="false">R1635+W1635</f>
        <v>0</v>
      </c>
      <c r="AC1635" s="54" t="n">
        <f aca="false">ROUND(X1635+Y1635+Z1635+AA1635+AB1635,1)</f>
        <v>327.6</v>
      </c>
      <c r="AD1635" s="55" t="n">
        <f aca="false">(ROUND(AC1635-AC1631,1)/AC1631)</f>
        <v>0</v>
      </c>
      <c r="AE1635" s="46"/>
      <c r="AF1635" s="47"/>
      <c r="AH1635" s="3"/>
    </row>
    <row r="1636" customFormat="false" ht="15" hidden="false" customHeight="false" outlineLevel="0" collapsed="false">
      <c r="A1636" s="48" t="s">
        <v>33</v>
      </c>
      <c r="B1636" s="49"/>
      <c r="C1636" s="50" t="s">
        <v>9</v>
      </c>
      <c r="D1636" s="51" t="n">
        <v>90</v>
      </c>
      <c r="E1636" s="51" t="n">
        <v>0</v>
      </c>
      <c r="F1636" s="51" t="n">
        <v>0</v>
      </c>
      <c r="G1636" s="51" t="n">
        <v>0</v>
      </c>
      <c r="H1636" s="51" t="n">
        <v>0</v>
      </c>
      <c r="I1636" s="52" t="n">
        <v>20</v>
      </c>
      <c r="J1636" s="52" t="n">
        <v>70</v>
      </c>
      <c r="K1636" s="52" t="n">
        <v>0</v>
      </c>
      <c r="L1636" s="52" t="n">
        <v>0</v>
      </c>
      <c r="M1636" s="52" t="n">
        <v>0</v>
      </c>
      <c r="N1636" s="53" t="n">
        <f aca="false">D1636*$D$8</f>
        <v>117</v>
      </c>
      <c r="O1636" s="53" t="n">
        <f aca="false">E1636*$E$8</f>
        <v>0</v>
      </c>
      <c r="P1636" s="53" t="n">
        <f aca="false">F1636*$F$8</f>
        <v>0</v>
      </c>
      <c r="Q1636" s="53" t="n">
        <f aca="false">G1636*$G$8</f>
        <v>0</v>
      </c>
      <c r="R1636" s="53" t="n">
        <f aca="false">H1636*$H$8</f>
        <v>0</v>
      </c>
      <c r="S1636" s="53" t="n">
        <f aca="false">(N1636/100)*(I1636*$I$8)+(N1636/100)*(J1636*$J$8)</f>
        <v>210.6</v>
      </c>
      <c r="T1636" s="53" t="n">
        <f aca="false">(O1636/100)*(K1636*$K$8)</f>
        <v>0</v>
      </c>
      <c r="U1636" s="53" t="n">
        <f aca="false">(P1636/100)*(K1636*$K$8)+(P1636/100)*(L1636*$L$8)</f>
        <v>0</v>
      </c>
      <c r="V1636" s="53" t="n">
        <f aca="false">(Q1636/100)*(L1636*$L$8)</f>
        <v>0</v>
      </c>
      <c r="W1636" s="53" t="n">
        <f aca="false">(R1636/100)*(K1636*$K$8)+(R1636/100)*(L1636*$L$8)</f>
        <v>0</v>
      </c>
      <c r="X1636" s="53" t="n">
        <f aca="false">N1636+S1636</f>
        <v>327.6</v>
      </c>
      <c r="Y1636" s="53" t="n">
        <f aca="false">O1636+T1636</f>
        <v>0</v>
      </c>
      <c r="Z1636" s="53" t="n">
        <f aca="false">P1636+U1636</f>
        <v>0</v>
      </c>
      <c r="AA1636" s="53" t="n">
        <f aca="false">Q1636+V1636</f>
        <v>0</v>
      </c>
      <c r="AB1636" s="53" t="n">
        <f aca="false">R1636+W1636</f>
        <v>0</v>
      </c>
      <c r="AC1636" s="54" t="n">
        <f aca="false">ROUND(X1636+Y1636+Z1636+AA1636+AB1636,1)</f>
        <v>327.6</v>
      </c>
      <c r="AD1636" s="55" t="n">
        <f aca="false">(ROUND(AC1636-AC1631,1)/AC1631)</f>
        <v>0</v>
      </c>
      <c r="AE1636" s="46"/>
      <c r="AF1636" s="47"/>
      <c r="AH1636" s="3"/>
    </row>
    <row r="1637" customFormat="false" ht="15" hidden="false" customHeight="false" outlineLevel="0" collapsed="false">
      <c r="A1637" s="48" t="s">
        <v>34</v>
      </c>
      <c r="B1637" s="49"/>
      <c r="C1637" s="50" t="s">
        <v>10</v>
      </c>
      <c r="D1637" s="51" t="n">
        <v>45</v>
      </c>
      <c r="E1637" s="51" t="n">
        <v>100</v>
      </c>
      <c r="F1637" s="51" t="n">
        <v>0</v>
      </c>
      <c r="G1637" s="51" t="n">
        <v>0</v>
      </c>
      <c r="H1637" s="51" t="n">
        <v>0</v>
      </c>
      <c r="I1637" s="52" t="n">
        <v>20</v>
      </c>
      <c r="J1637" s="52" t="n">
        <v>70</v>
      </c>
      <c r="K1637" s="52" t="n">
        <v>95</v>
      </c>
      <c r="L1637" s="52" t="n">
        <v>0</v>
      </c>
      <c r="M1637" s="52" t="n">
        <v>0</v>
      </c>
      <c r="N1637" s="53" t="n">
        <f aca="false">D1637*$D$9</f>
        <v>56.25</v>
      </c>
      <c r="O1637" s="53" t="n">
        <f aca="false">E1637*$E$9</f>
        <v>125</v>
      </c>
      <c r="P1637" s="53" t="n">
        <f aca="false">F1637*$F$9</f>
        <v>0</v>
      </c>
      <c r="Q1637" s="53" t="n">
        <f aca="false">G1637*$G$9</f>
        <v>0</v>
      </c>
      <c r="R1637" s="53" t="n">
        <f aca="false">H1637*$H$9</f>
        <v>0</v>
      </c>
      <c r="S1637" s="53" t="n">
        <f aca="false">(N1637/100)*(I1637*$I$9)+(N1637/100)*(J1637*$J$9)</f>
        <v>50.625</v>
      </c>
      <c r="T1637" s="53" t="n">
        <f aca="false">(O1637/100)*(K1637*$K$9)</f>
        <v>166.25</v>
      </c>
      <c r="U1637" s="53" t="n">
        <f aca="false">(P1637/100)*(K1637*$K$9)+(P1637/100)*(L1637*$L$9)</f>
        <v>0</v>
      </c>
      <c r="V1637" s="53" t="n">
        <f aca="false">(Q1637/100)*(L1637*$L$9)</f>
        <v>0</v>
      </c>
      <c r="W1637" s="53" t="n">
        <f aca="false">(R1637/100)*(K1637*$K$9)+(R1637/100)*(L1637*$L$9)</f>
        <v>0</v>
      </c>
      <c r="X1637" s="53" t="n">
        <f aca="false">N1637+S1637</f>
        <v>106.875</v>
      </c>
      <c r="Y1637" s="53" t="n">
        <f aca="false">O1637+T1637</f>
        <v>291.25</v>
      </c>
      <c r="Z1637" s="53" t="n">
        <f aca="false">P1637+U1637</f>
        <v>0</v>
      </c>
      <c r="AA1637" s="53" t="n">
        <f aca="false">Q1637+V1637</f>
        <v>0</v>
      </c>
      <c r="AB1637" s="53" t="n">
        <f aca="false">R1637+W1637</f>
        <v>0</v>
      </c>
      <c r="AC1637" s="54" t="n">
        <f aca="false">ROUND(X1637+Y1637+Z1637+AA1637+AB1637,1)</f>
        <v>398.1</v>
      </c>
      <c r="AD1637" s="55" t="n">
        <f aca="false">(ROUND(AC1637-AC1631,1)/AC1631)</f>
        <v>0.215201465201465</v>
      </c>
      <c r="AE1637" s="46"/>
      <c r="AF1637" s="47"/>
      <c r="AH1637" s="3"/>
    </row>
    <row r="1638" customFormat="false" ht="15" hidden="false" customHeight="false" outlineLevel="0" collapsed="false">
      <c r="A1638" s="48" t="s">
        <v>35</v>
      </c>
      <c r="B1638" s="49"/>
      <c r="C1638" s="50" t="s">
        <v>11</v>
      </c>
      <c r="D1638" s="51" t="n">
        <v>45</v>
      </c>
      <c r="E1638" s="51" t="n">
        <v>0</v>
      </c>
      <c r="F1638" s="51" t="n">
        <v>100</v>
      </c>
      <c r="G1638" s="51" t="n">
        <v>0</v>
      </c>
      <c r="H1638" s="51" t="n">
        <v>0</v>
      </c>
      <c r="I1638" s="52" t="n">
        <v>20</v>
      </c>
      <c r="J1638" s="52" t="n">
        <v>70</v>
      </c>
      <c r="K1638" s="52" t="n">
        <v>47.5</v>
      </c>
      <c r="L1638" s="52" t="n">
        <v>47.5</v>
      </c>
      <c r="M1638" s="52" t="n">
        <v>0</v>
      </c>
      <c r="N1638" s="53" t="n">
        <f aca="false">D1638*$D$10</f>
        <v>56.25</v>
      </c>
      <c r="O1638" s="53" t="n">
        <f aca="false">E1638*$E$10</f>
        <v>0</v>
      </c>
      <c r="P1638" s="53" t="n">
        <f aca="false">F1638*$F$10</f>
        <v>125</v>
      </c>
      <c r="Q1638" s="53" t="n">
        <f aca="false">G1638*$G$10</f>
        <v>0</v>
      </c>
      <c r="R1638" s="53" t="n">
        <f aca="false">H1638*$H$10</f>
        <v>0</v>
      </c>
      <c r="S1638" s="53" t="n">
        <f aca="false">(N1638/100)*(I1638*$I$10)+(N1638/100)*(J1638*$J$10)</f>
        <v>50.625</v>
      </c>
      <c r="T1638" s="53" t="n">
        <f aca="false">(O1638/100)*(K1638*$J$10)</f>
        <v>0</v>
      </c>
      <c r="U1638" s="53" t="n">
        <f aca="false">(P1638/100)*(K1638*$K$10)+(P1638/100)*(L1638*$L$10)</f>
        <v>166.25</v>
      </c>
      <c r="V1638" s="53" t="n">
        <f aca="false">(Q1638/100)*(L1638*$L$10)</f>
        <v>0</v>
      </c>
      <c r="W1638" s="53" t="n">
        <f aca="false">(R1638/100)*(K1638*$K$10)+(R1638/100)*(L1638*$L$10)</f>
        <v>0</v>
      </c>
      <c r="X1638" s="53" t="n">
        <f aca="false">N1638+S1638</f>
        <v>106.875</v>
      </c>
      <c r="Y1638" s="53" t="n">
        <f aca="false">O1638+T1638</f>
        <v>0</v>
      </c>
      <c r="Z1638" s="53" t="n">
        <f aca="false">P1638+U1638</f>
        <v>291.25</v>
      </c>
      <c r="AA1638" s="53" t="n">
        <f aca="false">Q1638+V1638</f>
        <v>0</v>
      </c>
      <c r="AB1638" s="53" t="n">
        <f aca="false">R1638+W1638</f>
        <v>0</v>
      </c>
      <c r="AC1638" s="54" t="n">
        <f aca="false">ROUND(X1638+Y1638+Z1638+AA1638+AB1638,1)</f>
        <v>398.1</v>
      </c>
      <c r="AD1638" s="55" t="n">
        <f aca="false">(ROUND(AC1638-AC1631,1)/AC1631)</f>
        <v>0.215201465201465</v>
      </c>
      <c r="AE1638" s="46"/>
      <c r="AF1638" s="47"/>
      <c r="AH1638" s="3"/>
    </row>
    <row r="1639" customFormat="false" ht="15" hidden="false" customHeight="false" outlineLevel="0" collapsed="false">
      <c r="A1639" s="48" t="s">
        <v>36</v>
      </c>
      <c r="B1639" s="49"/>
      <c r="C1639" s="50" t="s">
        <v>12</v>
      </c>
      <c r="D1639" s="51" t="n">
        <v>45</v>
      </c>
      <c r="E1639" s="51" t="n">
        <v>0</v>
      </c>
      <c r="F1639" s="51" t="n">
        <v>0</v>
      </c>
      <c r="G1639" s="51" t="n">
        <v>100</v>
      </c>
      <c r="H1639" s="51" t="n">
        <v>0</v>
      </c>
      <c r="I1639" s="52" t="n">
        <v>20</v>
      </c>
      <c r="J1639" s="52" t="n">
        <v>70</v>
      </c>
      <c r="K1639" s="52" t="n">
        <v>0</v>
      </c>
      <c r="L1639" s="52" t="n">
        <v>95</v>
      </c>
      <c r="M1639" s="52" t="n">
        <v>0</v>
      </c>
      <c r="N1639" s="53" t="n">
        <f aca="false">D1639*$D$11</f>
        <v>56.25</v>
      </c>
      <c r="O1639" s="53" t="n">
        <f aca="false">E1639*$E$11</f>
        <v>0</v>
      </c>
      <c r="P1639" s="53" t="n">
        <f aca="false">F1639*$F$11</f>
        <v>0</v>
      </c>
      <c r="Q1639" s="53" t="n">
        <f aca="false">G1639*$G$11</f>
        <v>125</v>
      </c>
      <c r="R1639" s="53" t="n">
        <f aca="false">H1639*$H$11</f>
        <v>0</v>
      </c>
      <c r="S1639" s="53" t="n">
        <f aca="false">(N1639/100)*(I1639*$I$11)+(N1639/100)*(J1639*$J$11)</f>
        <v>50.625</v>
      </c>
      <c r="T1639" s="53" t="n">
        <f aca="false">(O1639/100)*(K1639*$K$11)</f>
        <v>0</v>
      </c>
      <c r="U1639" s="53" t="n">
        <f aca="false">(P1639/100)*(K1639*$K$11)+(P1639/100)*(L1639*$L$11)</f>
        <v>0</v>
      </c>
      <c r="V1639" s="53" t="n">
        <f aca="false">(Q1639/100)*(L1639*$L$11)</f>
        <v>166.25</v>
      </c>
      <c r="W1639" s="53" t="n">
        <f aca="false">(R1639/100)*(K1639*$K$11)+(R1639/100)*(L1639*$L$11)</f>
        <v>0</v>
      </c>
      <c r="X1639" s="53" t="n">
        <f aca="false">N1639+S1639</f>
        <v>106.875</v>
      </c>
      <c r="Y1639" s="53" t="n">
        <f aca="false">O1639+T1639</f>
        <v>0</v>
      </c>
      <c r="Z1639" s="53" t="n">
        <f aca="false">P1639+U1639</f>
        <v>0</v>
      </c>
      <c r="AA1639" s="53" t="n">
        <f aca="false">Q1639+V1639</f>
        <v>291.25</v>
      </c>
      <c r="AB1639" s="53" t="n">
        <f aca="false">R1639+W1639</f>
        <v>0</v>
      </c>
      <c r="AC1639" s="54" t="n">
        <f aca="false">ROUND(X1639+Y1639+Z1639+AA1639+AB1639,1)</f>
        <v>398.1</v>
      </c>
      <c r="AD1639" s="55" t="n">
        <f aca="false">(ROUND(AC1639-AC1631,1)/AC1631)</f>
        <v>0.215201465201465</v>
      </c>
      <c r="AE1639" s="46"/>
      <c r="AF1639" s="47"/>
      <c r="AH1639" s="3"/>
    </row>
    <row r="1640" customFormat="false" ht="15" hidden="false" customHeight="false" outlineLevel="0" collapsed="false">
      <c r="A1640" s="48" t="s">
        <v>37</v>
      </c>
      <c r="B1640" s="49"/>
      <c r="C1640" s="50" t="s">
        <v>13</v>
      </c>
      <c r="D1640" s="51" t="n">
        <v>45</v>
      </c>
      <c r="E1640" s="51" t="n">
        <v>0</v>
      </c>
      <c r="F1640" s="51" t="n">
        <v>0</v>
      </c>
      <c r="G1640" s="51" t="n">
        <v>0</v>
      </c>
      <c r="H1640" s="51" t="n">
        <v>100</v>
      </c>
      <c r="I1640" s="52" t="n">
        <v>20</v>
      </c>
      <c r="J1640" s="52" t="n">
        <v>70</v>
      </c>
      <c r="K1640" s="52" t="n">
        <v>47.5</v>
      </c>
      <c r="L1640" s="52" t="n">
        <v>47.5</v>
      </c>
      <c r="M1640" s="52" t="n">
        <v>0</v>
      </c>
      <c r="N1640" s="53" t="n">
        <f aca="false">D1640*$D$12</f>
        <v>56.25</v>
      </c>
      <c r="O1640" s="53" t="n">
        <f aca="false">E1640*$E$12</f>
        <v>0</v>
      </c>
      <c r="P1640" s="53" t="n">
        <f aca="false">F1640*$F$12</f>
        <v>0</v>
      </c>
      <c r="Q1640" s="53" t="n">
        <f aca="false">G1640*$G$12</f>
        <v>0</v>
      </c>
      <c r="R1640" s="53" t="n">
        <f aca="false">H1640*$H$12</f>
        <v>125</v>
      </c>
      <c r="S1640" s="53" t="n">
        <f aca="false">(N1640/100)*(I1640*$I$12)+(N1640/100)*(J1640*$J$12)</f>
        <v>50.625</v>
      </c>
      <c r="T1640" s="53" t="n">
        <f aca="false">(O1640/100)*(K1640*$K$12)</f>
        <v>0</v>
      </c>
      <c r="U1640" s="53" t="n">
        <f aca="false">(P1640/100)*(K1640*$K$12)+(P1640/100)*(L1640*$L$12)</f>
        <v>0</v>
      </c>
      <c r="V1640" s="53" t="n">
        <f aca="false">(Q1640/100)*(L1640*$L$12)</f>
        <v>0</v>
      </c>
      <c r="W1640" s="53" t="n">
        <f aca="false">(R1640/100)*(K1640*$K$12)+(R1640/100)*(L1640*$L$12)</f>
        <v>166.25</v>
      </c>
      <c r="X1640" s="53" t="n">
        <f aca="false">N1640+S1640</f>
        <v>106.875</v>
      </c>
      <c r="Y1640" s="53" t="n">
        <f aca="false">O1640+T1640</f>
        <v>0</v>
      </c>
      <c r="Z1640" s="53" t="n">
        <f aca="false">P1640+U1640</f>
        <v>0</v>
      </c>
      <c r="AA1640" s="53" t="n">
        <f aca="false">Q1640+V1640</f>
        <v>0</v>
      </c>
      <c r="AB1640" s="53" t="n">
        <f aca="false">R1640+W1640</f>
        <v>291.25</v>
      </c>
      <c r="AC1640" s="54" t="n">
        <f aca="false">ROUND(X1640+Y1640+Z1640+AA1640+AB1640,1)</f>
        <v>398.1</v>
      </c>
      <c r="AD1640" s="55" t="n">
        <f aca="false">(ROUND(AC1640-AC1631,1)/AC1631)</f>
        <v>0.215201465201465</v>
      </c>
      <c r="AE1640" s="46"/>
      <c r="AF1640" s="47"/>
      <c r="AH1640" s="3"/>
    </row>
    <row r="1641" customFormat="false" ht="15" hidden="false" customHeight="false" outlineLevel="0" collapsed="false">
      <c r="A1641" s="48" t="s">
        <v>38</v>
      </c>
      <c r="B1641" s="49"/>
      <c r="C1641" s="50" t="s">
        <v>14</v>
      </c>
      <c r="D1641" s="51" t="n">
        <v>90</v>
      </c>
      <c r="E1641" s="51" t="n">
        <v>0</v>
      </c>
      <c r="F1641" s="51" t="n">
        <v>0</v>
      </c>
      <c r="G1641" s="51" t="n">
        <v>0</v>
      </c>
      <c r="H1641" s="51" t="n">
        <v>0</v>
      </c>
      <c r="I1641" s="52" t="n">
        <v>20</v>
      </c>
      <c r="J1641" s="52" t="n">
        <v>70</v>
      </c>
      <c r="K1641" s="52" t="n">
        <v>0</v>
      </c>
      <c r="L1641" s="52" t="n">
        <v>0</v>
      </c>
      <c r="M1641" s="52" t="n">
        <v>75</v>
      </c>
      <c r="N1641" s="53" t="n">
        <f aca="false">D1641*$D$13</f>
        <v>112.5</v>
      </c>
      <c r="O1641" s="53" t="n">
        <f aca="false">E1641*$E$13</f>
        <v>0</v>
      </c>
      <c r="P1641" s="53" t="n">
        <f aca="false">F1641*$F$13</f>
        <v>0</v>
      </c>
      <c r="Q1641" s="53" t="n">
        <f aca="false">G1641*$G$13</f>
        <v>0</v>
      </c>
      <c r="R1641" s="53" t="n">
        <f aca="false">H1641*$H$13</f>
        <v>0</v>
      </c>
      <c r="S1641" s="53" t="n">
        <f aca="false">(N1641/100)*(I1641*$I$13)+(N1641/100)*(J1641*$J$13)+(N1641/100)*(M1641*$M$13)</f>
        <v>270</v>
      </c>
      <c r="T1641" s="53" t="n">
        <f aca="false">(O1641/100)*(K1641*$K$13)+(O1641/100)*(M1641*$M$13)</f>
        <v>0</v>
      </c>
      <c r="U1641" s="53" t="n">
        <f aca="false">(P1641/100)*(K1641*$K$13)+(P1641/100)*(L1641*$L$13)+(P1641/100)*(M1641*$M$13)</f>
        <v>0</v>
      </c>
      <c r="V1641" s="53" t="n">
        <f aca="false">(Q1641/100)*(L1641*$L$13)+(Q1641/100)*(M1641*$M$13)</f>
        <v>0</v>
      </c>
      <c r="W1641" s="53" t="n">
        <f aca="false">(R1641/100)*(K1641*$K$13)+(R1641/100)*(L1641*$L$13)+(R1641/100)*(M1641*$M$13)</f>
        <v>0</v>
      </c>
      <c r="X1641" s="53" t="n">
        <f aca="false">N1641+S1641</f>
        <v>382.5</v>
      </c>
      <c r="Y1641" s="53" t="n">
        <f aca="false">O1641+T1641</f>
        <v>0</v>
      </c>
      <c r="Z1641" s="53" t="n">
        <f aca="false">P1641+U1641</f>
        <v>0</v>
      </c>
      <c r="AA1641" s="53" t="n">
        <f aca="false">Q1641+V1641</f>
        <v>0</v>
      </c>
      <c r="AB1641" s="53" t="n">
        <f aca="false">R1641+W1641</f>
        <v>0</v>
      </c>
      <c r="AC1641" s="54" t="n">
        <f aca="false">ROUND(X1641+Y1641+Z1641+AA1641+AB1641,1)</f>
        <v>382.5</v>
      </c>
      <c r="AD1641" s="55" t="n">
        <f aca="false">(ROUND(AC1641-AC1631,1)/AC1631)</f>
        <v>0.167582417582418</v>
      </c>
      <c r="AE1641" s="46"/>
      <c r="AF1641" s="47"/>
      <c r="AH1641" s="3"/>
    </row>
    <row r="1642" customFormat="false" ht="15" hidden="false" customHeight="false" outlineLevel="0" collapsed="false">
      <c r="A1642" s="48" t="s">
        <v>39</v>
      </c>
      <c r="B1642" s="49"/>
      <c r="C1642" s="50" t="s">
        <v>15</v>
      </c>
      <c r="D1642" s="51" t="n">
        <v>90</v>
      </c>
      <c r="E1642" s="51" t="n">
        <v>0</v>
      </c>
      <c r="F1642" s="51" t="n">
        <v>0</v>
      </c>
      <c r="G1642" s="51" t="n">
        <v>0</v>
      </c>
      <c r="H1642" s="51" t="n">
        <v>0</v>
      </c>
      <c r="I1642" s="52" t="n">
        <v>20</v>
      </c>
      <c r="J1642" s="52" t="n">
        <v>70</v>
      </c>
      <c r="K1642" s="52" t="n">
        <v>75</v>
      </c>
      <c r="L1642" s="52" t="n">
        <v>0</v>
      </c>
      <c r="M1642" s="52" t="n">
        <v>0</v>
      </c>
      <c r="N1642" s="53" t="n">
        <f aca="false">D1642*$D$14</f>
        <v>112.5</v>
      </c>
      <c r="O1642" s="53" t="n">
        <f aca="false">E1642*$E$14</f>
        <v>0</v>
      </c>
      <c r="P1642" s="53" t="n">
        <f aca="false">F1642*$F$14</f>
        <v>0</v>
      </c>
      <c r="Q1642" s="53" t="n">
        <f aca="false">G1642*$G$14</f>
        <v>0</v>
      </c>
      <c r="R1642" s="53" t="n">
        <f aca="false">H1642*$H$14</f>
        <v>0</v>
      </c>
      <c r="S1642" s="53" t="n">
        <f aca="false">(N1642/100)*(I1642*$I$14)+(N1642/100)*(J1642*$J$14)+(N1642/100)*(K1642*$K$14)</f>
        <v>270</v>
      </c>
      <c r="T1642" s="53" t="n">
        <f aca="false">(O1642/100)*(K1642*$K$14)</f>
        <v>0</v>
      </c>
      <c r="U1642" s="53" t="n">
        <f aca="false">(P1642/100)*(K1642*$K$14)+(P1642/100)*(L1642*$L$14)</f>
        <v>0</v>
      </c>
      <c r="V1642" s="53" t="n">
        <f aca="false">(Q1642/100)*(L1642*$L$14)</f>
        <v>0</v>
      </c>
      <c r="W1642" s="53" t="n">
        <f aca="false">(R1642/100)*(K1642*$L$14)+(R1642/100)*(L1642*$M$14)</f>
        <v>0</v>
      </c>
      <c r="X1642" s="53" t="n">
        <f aca="false">N1642+S1642</f>
        <v>382.5</v>
      </c>
      <c r="Y1642" s="53" t="n">
        <f aca="false">O1642+T1642</f>
        <v>0</v>
      </c>
      <c r="Z1642" s="53" t="n">
        <f aca="false">P1642+U1642</f>
        <v>0</v>
      </c>
      <c r="AA1642" s="53" t="n">
        <f aca="false">Q1642+V1642</f>
        <v>0</v>
      </c>
      <c r="AB1642" s="53" t="n">
        <f aca="false">R1642+W1642</f>
        <v>0</v>
      </c>
      <c r="AC1642" s="54" t="n">
        <f aca="false">ROUND(X1642+Y1642+Z1642+AA1642+AB1642,1)</f>
        <v>382.5</v>
      </c>
      <c r="AD1642" s="55" t="n">
        <f aca="false">(ROUND(AC1642-AC1631,1)/AC1631)</f>
        <v>0.167582417582418</v>
      </c>
      <c r="AE1642" s="46"/>
      <c r="AF1642" s="47"/>
      <c r="AH1642" s="3"/>
    </row>
    <row r="1643" customFormat="false" ht="15" hidden="false" customHeight="false" outlineLevel="0" collapsed="false">
      <c r="A1643" s="48"/>
      <c r="B1643" s="49"/>
      <c r="C1643" s="50" t="s">
        <v>16</v>
      </c>
      <c r="D1643" s="51" t="n">
        <v>90</v>
      </c>
      <c r="E1643" s="51" t="n">
        <v>0</v>
      </c>
      <c r="F1643" s="51" t="n">
        <v>0</v>
      </c>
      <c r="G1643" s="51" t="n">
        <v>0</v>
      </c>
      <c r="H1643" s="51" t="n">
        <v>0</v>
      </c>
      <c r="I1643" s="52" t="n">
        <v>20</v>
      </c>
      <c r="J1643" s="52" t="n">
        <v>70</v>
      </c>
      <c r="K1643" s="52" t="n">
        <v>0</v>
      </c>
      <c r="L1643" s="52" t="n">
        <v>75</v>
      </c>
      <c r="M1643" s="52" t="n">
        <v>0</v>
      </c>
      <c r="N1643" s="53" t="n">
        <f aca="false">D1643*$D$15</f>
        <v>112.5</v>
      </c>
      <c r="O1643" s="53" t="n">
        <f aca="false">E1643*$E$15</f>
        <v>0</v>
      </c>
      <c r="P1643" s="53" t="n">
        <f aca="false">F1643*$F$15</f>
        <v>0</v>
      </c>
      <c r="Q1643" s="53" t="n">
        <f aca="false">G1643*$G$15</f>
        <v>0</v>
      </c>
      <c r="R1643" s="53" t="n">
        <f aca="false">H1643*$H$15</f>
        <v>0</v>
      </c>
      <c r="S1643" s="53" t="n">
        <f aca="false">(N1643/100)*(I1643*$I$15)+(N1643/100)*(J1643*$J$15)+(N1643/100)*(L1643*$L$15)</f>
        <v>270</v>
      </c>
      <c r="T1643" s="53" t="n">
        <f aca="false">(O1643/100)*(K1643*$K$15)</f>
        <v>0</v>
      </c>
      <c r="U1643" s="53" t="n">
        <f aca="false">(P1643/100)*(K1643*$K$15)+(P1643/100)*(L1643*$L$15)</f>
        <v>0</v>
      </c>
      <c r="V1643" s="53" t="n">
        <f aca="false">(Q1643/100)*(L1643*$L$15)</f>
        <v>0</v>
      </c>
      <c r="W1643" s="53" t="n">
        <f aca="false">(R1643/100)*(K1643*$K$15)+(R1643/100)*(L1643*$L$15)</f>
        <v>0</v>
      </c>
      <c r="X1643" s="53" t="n">
        <f aca="false">N1643+S1643</f>
        <v>382.5</v>
      </c>
      <c r="Y1643" s="53" t="n">
        <f aca="false">O1643+T1643</f>
        <v>0</v>
      </c>
      <c r="Z1643" s="53" t="n">
        <f aca="false">P1643+U1643</f>
        <v>0</v>
      </c>
      <c r="AA1643" s="53" t="n">
        <f aca="false">Q1643+V1643</f>
        <v>0</v>
      </c>
      <c r="AB1643" s="53" t="n">
        <f aca="false">R1643+W1643</f>
        <v>0</v>
      </c>
      <c r="AC1643" s="54" t="n">
        <f aca="false">ROUND(X1643+Y1643+Z1643+AA1643+AB1643,1)</f>
        <v>382.5</v>
      </c>
      <c r="AD1643" s="55" t="n">
        <f aca="false">(ROUND(AC1643-AC1631,1)/AC1631)</f>
        <v>0.167582417582418</v>
      </c>
      <c r="AE1643" s="46"/>
      <c r="AF1643" s="47"/>
      <c r="AH1643" s="3"/>
    </row>
    <row r="1644" customFormat="false" ht="15" hidden="false" customHeight="false" outlineLevel="0" collapsed="false">
      <c r="A1644" s="48"/>
      <c r="B1644" s="49"/>
      <c r="C1644" s="50" t="s">
        <v>17</v>
      </c>
      <c r="D1644" s="51" t="n">
        <v>90</v>
      </c>
      <c r="E1644" s="51" t="n">
        <v>0</v>
      </c>
      <c r="F1644" s="51" t="n">
        <v>0</v>
      </c>
      <c r="G1644" s="51" t="n">
        <v>0</v>
      </c>
      <c r="H1644" s="51" t="n">
        <v>0</v>
      </c>
      <c r="I1644" s="52" t="n">
        <v>20</v>
      </c>
      <c r="J1644" s="52" t="n">
        <v>90</v>
      </c>
      <c r="K1644" s="52" t="n">
        <v>0</v>
      </c>
      <c r="L1644" s="52" t="n">
        <v>0</v>
      </c>
      <c r="M1644" s="52" t="n">
        <v>0</v>
      </c>
      <c r="N1644" s="53" t="n">
        <f aca="false">D1644*$D$16</f>
        <v>112.5</v>
      </c>
      <c r="O1644" s="53" t="n">
        <f aca="false">E1644*$E$16</f>
        <v>0</v>
      </c>
      <c r="P1644" s="53" t="n">
        <f aca="false">F1644*$F$16</f>
        <v>0</v>
      </c>
      <c r="Q1644" s="53" t="n">
        <f aca="false">G1644*$G$16</f>
        <v>0</v>
      </c>
      <c r="R1644" s="53" t="n">
        <f aca="false">H1644*$H$16</f>
        <v>0</v>
      </c>
      <c r="S1644" s="53" t="n">
        <f aca="false">(N1644/100)*(I1644*$I$16)+(N1644/100)*(J1644*$J$16)</f>
        <v>275.625</v>
      </c>
      <c r="T1644" s="53" t="n">
        <f aca="false">(O1644/100)*(K1644*$K$16)</f>
        <v>0</v>
      </c>
      <c r="U1644" s="53" t="n">
        <f aca="false">(P1644/100)*(K1644*$K$16)+(P1644/100)*(L1644*$L$16)</f>
        <v>0</v>
      </c>
      <c r="V1644" s="53" t="n">
        <f aca="false">(Q1644/100)*(L1644*$L$16)</f>
        <v>0</v>
      </c>
      <c r="W1644" s="53" t="n">
        <f aca="false">(R1644/100)*(K1644*$K$16)+(R1644/100)*(L1644*$L$16)</f>
        <v>0</v>
      </c>
      <c r="X1644" s="53" t="n">
        <f aca="false">N1644+S1644</f>
        <v>388.125</v>
      </c>
      <c r="Y1644" s="53" t="n">
        <f aca="false">O1644+T1644</f>
        <v>0</v>
      </c>
      <c r="Z1644" s="53" t="n">
        <f aca="false">P1644+U1644</f>
        <v>0</v>
      </c>
      <c r="AA1644" s="53" t="n">
        <f aca="false">Q1644+V1644</f>
        <v>0</v>
      </c>
      <c r="AB1644" s="53" t="n">
        <f aca="false">R1644+W1644</f>
        <v>0</v>
      </c>
      <c r="AC1644" s="54" t="n">
        <f aca="false">ROUND(X1644+Y1644+Z1644+AA1644+AB1644,1)</f>
        <v>388.1</v>
      </c>
      <c r="AD1644" s="55" t="n">
        <f aca="false">(ROUND(AC1644-AC1631,1)/AC1631)</f>
        <v>0.184676434676435</v>
      </c>
      <c r="AE1644" s="46"/>
      <c r="AF1644" s="47"/>
      <c r="AH1644" s="3"/>
    </row>
    <row r="1645" customFormat="false" ht="15" hidden="false" customHeight="false" outlineLevel="0" collapsed="false">
      <c r="A1645" s="48"/>
      <c r="B1645" s="49"/>
      <c r="C1645" s="50" t="s">
        <v>18</v>
      </c>
      <c r="D1645" s="51" t="n">
        <v>90</v>
      </c>
      <c r="E1645" s="51" t="n">
        <v>0</v>
      </c>
      <c r="F1645" s="51" t="n">
        <v>0</v>
      </c>
      <c r="G1645" s="51" t="n">
        <v>0</v>
      </c>
      <c r="H1645" s="51" t="n">
        <v>0</v>
      </c>
      <c r="I1645" s="52" t="n">
        <v>60</v>
      </c>
      <c r="J1645" s="52" t="n">
        <v>70</v>
      </c>
      <c r="K1645" s="52" t="n">
        <v>0</v>
      </c>
      <c r="L1645" s="52" t="n">
        <v>0</v>
      </c>
      <c r="M1645" s="52" t="n">
        <v>0</v>
      </c>
      <c r="N1645" s="53" t="n">
        <f aca="false">D1645*$D$17</f>
        <v>112.5</v>
      </c>
      <c r="O1645" s="53" t="n">
        <f aca="false">E1645*$E$17</f>
        <v>0</v>
      </c>
      <c r="P1645" s="53" t="n">
        <f aca="false">F1645*$F$17</f>
        <v>0</v>
      </c>
      <c r="Q1645" s="53" t="n">
        <f aca="false">G1645*$G$17</f>
        <v>0</v>
      </c>
      <c r="R1645" s="53" t="n">
        <f aca="false">H1645*$H$17</f>
        <v>0</v>
      </c>
      <c r="S1645" s="53" t="n">
        <f aca="false">(N1645/100)*(I1645*$I$17)+(N1645/100)*(J1645*$J$17)</f>
        <v>247.5</v>
      </c>
      <c r="T1645" s="53" t="n">
        <f aca="false">(O1645/100)*(K1645*$K$17)</f>
        <v>0</v>
      </c>
      <c r="U1645" s="53" t="n">
        <f aca="false">(P1645/100)*(K1645*$K$17)+(P1645/100)*(L1645*$L$17)</f>
        <v>0</v>
      </c>
      <c r="V1645" s="53" t="n">
        <f aca="false">(Q1645/100)*(L1645*$L$17)</f>
        <v>0</v>
      </c>
      <c r="W1645" s="53" t="n">
        <f aca="false">(R1645/100)*(K1645*$K$17)+(R1645/100)*(L1645*$L$17)</f>
        <v>0</v>
      </c>
      <c r="X1645" s="53" t="n">
        <f aca="false">N1645+S1645</f>
        <v>360</v>
      </c>
      <c r="Y1645" s="53" t="n">
        <f aca="false">O1645+T1645</f>
        <v>0</v>
      </c>
      <c r="Z1645" s="53" t="n">
        <f aca="false">P1645+U1645</f>
        <v>0</v>
      </c>
      <c r="AA1645" s="53" t="n">
        <f aca="false">Q1645+V1645</f>
        <v>0</v>
      </c>
      <c r="AB1645" s="53" t="n">
        <f aca="false">R1645+W1645</f>
        <v>0</v>
      </c>
      <c r="AC1645" s="54" t="n">
        <f aca="false">ROUND(X1645+Y1645+Z1645+AA1645+AB1645,1)</f>
        <v>360</v>
      </c>
      <c r="AD1645" s="55" t="n">
        <f aca="false">(ROUND(AC1645-AC1631,1)/AC1631)</f>
        <v>0.0989010989010989</v>
      </c>
      <c r="AE1645" s="46" t="s">
        <v>28</v>
      </c>
      <c r="AF1645" s="47"/>
      <c r="AH1645" s="3"/>
    </row>
    <row r="1646" customFormat="false" ht="15" hidden="false" customHeight="false" outlineLevel="0" collapsed="false">
      <c r="A1646" s="56" t="s">
        <v>19</v>
      </c>
      <c r="B1646" s="57" t="s">
        <v>156</v>
      </c>
      <c r="C1646" s="40" t="s">
        <v>4</v>
      </c>
      <c r="D1646" s="41" t="n">
        <v>98</v>
      </c>
      <c r="E1646" s="41" t="n">
        <v>0</v>
      </c>
      <c r="F1646" s="41" t="n">
        <v>0</v>
      </c>
      <c r="G1646" s="41" t="n">
        <v>0</v>
      </c>
      <c r="H1646" s="41" t="n">
        <v>0</v>
      </c>
      <c r="I1646" s="42" t="n">
        <v>20</v>
      </c>
      <c r="J1646" s="42" t="n">
        <v>60</v>
      </c>
      <c r="K1646" s="42" t="n">
        <v>0</v>
      </c>
      <c r="L1646" s="42" t="n">
        <v>0</v>
      </c>
      <c r="M1646" s="42" t="n">
        <v>0</v>
      </c>
      <c r="N1646" s="43" t="n">
        <f aca="false">D1646*$D$3</f>
        <v>127.4</v>
      </c>
      <c r="O1646" s="43" t="n">
        <f aca="false">E1646*$E$3</f>
        <v>0</v>
      </c>
      <c r="P1646" s="43" t="n">
        <f aca="false">F1646*$F$3</f>
        <v>0</v>
      </c>
      <c r="Q1646" s="43" t="n">
        <f aca="false">G1646*$G$3</f>
        <v>0</v>
      </c>
      <c r="R1646" s="43" t="n">
        <f aca="false">H1646*$H$3</f>
        <v>0</v>
      </c>
      <c r="S1646" s="43" t="n">
        <f aca="false">(N1646/100)*(I1646*$I$3)+(N1646/100)*(J1646*$J$3)</f>
        <v>203.84</v>
      </c>
      <c r="T1646" s="43" t="n">
        <f aca="false">(O1646/100)*(K1646*$K$3)</f>
        <v>0</v>
      </c>
      <c r="U1646" s="43" t="n">
        <f aca="false">(P1646/100)*(K1646*$K$3)+(P1646/100)*(L1646*$L$3)</f>
        <v>0</v>
      </c>
      <c r="V1646" s="43" t="n">
        <f aca="false">(Q1646/100)*(L1646*$L$3)</f>
        <v>0</v>
      </c>
      <c r="W1646" s="43" t="n">
        <f aca="false">(R1646/100)*(K1646*$K$3)+(R1646/100)*(L1646*$L$3)</f>
        <v>0</v>
      </c>
      <c r="X1646" s="43" t="n">
        <f aca="false">N1646+S1646</f>
        <v>331.24</v>
      </c>
      <c r="Y1646" s="43" t="n">
        <f aca="false">O1646+T1646</f>
        <v>0</v>
      </c>
      <c r="Z1646" s="43" t="n">
        <f aca="false">P1646+U1646</f>
        <v>0</v>
      </c>
      <c r="AA1646" s="43" t="n">
        <f aca="false">Q1646+V1646</f>
        <v>0</v>
      </c>
      <c r="AB1646" s="43" t="n">
        <f aca="false">R1646+W1646</f>
        <v>0</v>
      </c>
      <c r="AC1646" s="44" t="n">
        <f aca="false">ROUND(X1646+Y1646+Z1646+AA1646+AB1646,1)</f>
        <v>331.2</v>
      </c>
      <c r="AD1646" s="45" t="n">
        <v>0</v>
      </c>
      <c r="AE1646" s="46"/>
      <c r="AF1646" s="47"/>
      <c r="AH1646" s="3"/>
    </row>
    <row r="1647" customFormat="false" ht="15" hidden="false" customHeight="false" outlineLevel="0" collapsed="false">
      <c r="A1647" s="48" t="s">
        <v>29</v>
      </c>
      <c r="B1647" s="58" t="n">
        <v>8</v>
      </c>
      <c r="C1647" s="50" t="s">
        <v>5</v>
      </c>
      <c r="D1647" s="51" t="n">
        <v>98</v>
      </c>
      <c r="E1647" s="51" t="n">
        <v>0</v>
      </c>
      <c r="F1647" s="51" t="n">
        <v>0</v>
      </c>
      <c r="G1647" s="51" t="n">
        <v>0</v>
      </c>
      <c r="H1647" s="51" t="n">
        <v>0</v>
      </c>
      <c r="I1647" s="52" t="n">
        <v>35</v>
      </c>
      <c r="J1647" s="52" t="n">
        <v>75</v>
      </c>
      <c r="K1647" s="52" t="n">
        <v>0</v>
      </c>
      <c r="L1647" s="52" t="n">
        <v>0</v>
      </c>
      <c r="M1647" s="52" t="n">
        <v>0</v>
      </c>
      <c r="N1647" s="53" t="n">
        <f aca="false">D1647*$D$4</f>
        <v>122.5</v>
      </c>
      <c r="O1647" s="53" t="n">
        <f aca="false">E1647*$E$4</f>
        <v>0</v>
      </c>
      <c r="P1647" s="53" t="n">
        <f aca="false">F1647*$F$4</f>
        <v>0</v>
      </c>
      <c r="Q1647" s="53" t="n">
        <f aca="false">G1647*$G$4</f>
        <v>0</v>
      </c>
      <c r="R1647" s="53" t="n">
        <f aca="false">H1647*$H$4</f>
        <v>0</v>
      </c>
      <c r="S1647" s="53" t="n">
        <f aca="false">(N1647/100)*(I1647*$I$4)+(N1647/100)*(J1647*$J$4)</f>
        <v>269.5</v>
      </c>
      <c r="T1647" s="53" t="n">
        <f aca="false">(O1647/100)*(K1647*$K$4)</f>
        <v>0</v>
      </c>
      <c r="U1647" s="53" t="n">
        <f aca="false">(P1647/100)*(K1647*$K$4)+(P1647/100)*(L1647*$L$4)</f>
        <v>0</v>
      </c>
      <c r="V1647" s="53" t="n">
        <f aca="false">(Q1647/100)*(L1647*$L$4)</f>
        <v>0</v>
      </c>
      <c r="W1647" s="53" t="n">
        <f aca="false">(R1647/100)*(K1647*$K$4)+(R1647/100)*(L1647*$L$4)</f>
        <v>0</v>
      </c>
      <c r="X1647" s="53" t="n">
        <f aca="false">N1647+S1647</f>
        <v>392</v>
      </c>
      <c r="Y1647" s="53" t="n">
        <f aca="false">O1647+T1647</f>
        <v>0</v>
      </c>
      <c r="Z1647" s="53" t="n">
        <f aca="false">P1647+U1647</f>
        <v>0</v>
      </c>
      <c r="AA1647" s="53" t="n">
        <f aca="false">Q1647+V1647</f>
        <v>0</v>
      </c>
      <c r="AB1647" s="53" t="n">
        <f aca="false">R1647+W1647</f>
        <v>0</v>
      </c>
      <c r="AC1647" s="54" t="n">
        <f aca="false">ROUND(X1647+Y1647+Z1647+AA1647+AB1647,1)</f>
        <v>392</v>
      </c>
      <c r="AD1647" s="55" t="n">
        <f aca="false">(ROUND(AC1647-AC1646,1)/AC1646)</f>
        <v>0.183574879227053</v>
      </c>
      <c r="AE1647" s="46"/>
      <c r="AF1647" s="47"/>
      <c r="AH1647" s="3"/>
    </row>
    <row r="1648" customFormat="false" ht="15" hidden="false" customHeight="false" outlineLevel="0" collapsed="false">
      <c r="A1648" s="48" t="s">
        <v>30</v>
      </c>
      <c r="B1648" s="58" t="n">
        <v>12</v>
      </c>
      <c r="C1648" s="50" t="s">
        <v>6</v>
      </c>
      <c r="D1648" s="51" t="n">
        <v>98</v>
      </c>
      <c r="E1648" s="51" t="n">
        <v>0</v>
      </c>
      <c r="F1648" s="51" t="n">
        <v>0</v>
      </c>
      <c r="G1648" s="51" t="n">
        <v>0</v>
      </c>
      <c r="H1648" s="51" t="n">
        <v>0</v>
      </c>
      <c r="I1648" s="52" t="n">
        <v>20</v>
      </c>
      <c r="J1648" s="52" t="n">
        <v>60</v>
      </c>
      <c r="K1648" s="52" t="n">
        <v>0</v>
      </c>
      <c r="L1648" s="52" t="n">
        <v>0</v>
      </c>
      <c r="M1648" s="52" t="n">
        <v>0</v>
      </c>
      <c r="N1648" s="53" t="n">
        <f aca="false">D1648*$D$5</f>
        <v>127.4</v>
      </c>
      <c r="O1648" s="53" t="n">
        <f aca="false">E1648*$E$5</f>
        <v>0</v>
      </c>
      <c r="P1648" s="53" t="n">
        <f aca="false">F1648*$F$5</f>
        <v>0</v>
      </c>
      <c r="Q1648" s="53" t="n">
        <f aca="false">G1648*$G$5</f>
        <v>0</v>
      </c>
      <c r="R1648" s="53" t="n">
        <f aca="false">H1648*$H$5</f>
        <v>0</v>
      </c>
      <c r="S1648" s="53" t="n">
        <f aca="false">(N1648/100)*(I1648*$I$5)+(N1648/100)*(J1648*$J$5)</f>
        <v>203.84</v>
      </c>
      <c r="T1648" s="53" t="n">
        <f aca="false">(O1648/100)*(K1648*$K$5)</f>
        <v>0</v>
      </c>
      <c r="U1648" s="53" t="n">
        <f aca="false">(P1648/100)*(K1648*$K$5)+(P1648/100)*(L1648*$L$5)</f>
        <v>0</v>
      </c>
      <c r="V1648" s="53" t="n">
        <f aca="false">(Q1648/100)*(L1648*$L$5)</f>
        <v>0</v>
      </c>
      <c r="W1648" s="53" t="n">
        <f aca="false">(R1648/100)*(K1648*$K$5)+(R1648/100)*(L1648*$L$5)</f>
        <v>0</v>
      </c>
      <c r="X1648" s="53" t="n">
        <f aca="false">N1648+S1648</f>
        <v>331.24</v>
      </c>
      <c r="Y1648" s="53" t="n">
        <f aca="false">O1648+T1648</f>
        <v>0</v>
      </c>
      <c r="Z1648" s="53" t="n">
        <f aca="false">P1648+U1648</f>
        <v>0</v>
      </c>
      <c r="AA1648" s="53" t="n">
        <f aca="false">Q1648+V1648</f>
        <v>0</v>
      </c>
      <c r="AB1648" s="53" t="n">
        <f aca="false">R1648+W1648</f>
        <v>0</v>
      </c>
      <c r="AC1648" s="54" t="n">
        <f aca="false">ROUND(X1648+Y1648+Z1648+AA1648+AB1648,1)</f>
        <v>331.2</v>
      </c>
      <c r="AD1648" s="55" t="n">
        <f aca="false">(ROUND(AC1648-AC1646,1)/AC1646)</f>
        <v>0</v>
      </c>
      <c r="AE1648" s="46"/>
      <c r="AF1648" s="47"/>
      <c r="AH1648" s="3"/>
    </row>
    <row r="1649" customFormat="false" ht="15" hidden="false" customHeight="false" outlineLevel="0" collapsed="false">
      <c r="A1649" s="48" t="s">
        <v>31</v>
      </c>
      <c r="B1649" s="58" t="n">
        <v>0</v>
      </c>
      <c r="C1649" s="50" t="s">
        <v>7</v>
      </c>
      <c r="D1649" s="51" t="n">
        <v>98</v>
      </c>
      <c r="E1649" s="51" t="n">
        <v>0</v>
      </c>
      <c r="F1649" s="51" t="n">
        <v>0</v>
      </c>
      <c r="G1649" s="51" t="n">
        <v>0</v>
      </c>
      <c r="H1649" s="51" t="n">
        <v>0</v>
      </c>
      <c r="I1649" s="52" t="n">
        <v>20</v>
      </c>
      <c r="J1649" s="52" t="n">
        <v>60</v>
      </c>
      <c r="K1649" s="52" t="n">
        <v>0</v>
      </c>
      <c r="L1649" s="52" t="n">
        <v>0</v>
      </c>
      <c r="M1649" s="52" t="n">
        <v>0</v>
      </c>
      <c r="N1649" s="53" t="n">
        <f aca="false">D1649*$D$6</f>
        <v>127.4</v>
      </c>
      <c r="O1649" s="53" t="n">
        <f aca="false">E1649*$E$6</f>
        <v>0</v>
      </c>
      <c r="P1649" s="53" t="n">
        <f aca="false">F1649*$F$6</f>
        <v>0</v>
      </c>
      <c r="Q1649" s="53" t="n">
        <f aca="false">G1649*$G$6</f>
        <v>0</v>
      </c>
      <c r="R1649" s="53" t="n">
        <f aca="false">H1649*$H$6</f>
        <v>0</v>
      </c>
      <c r="S1649" s="53" t="n">
        <f aca="false">(N1649/100)*(I1649*$I$6)+(N1649/100)*(J1649*$J$6)</f>
        <v>203.84</v>
      </c>
      <c r="T1649" s="53" t="n">
        <f aca="false">(O1649/100)*(K1649*$K$6)</f>
        <v>0</v>
      </c>
      <c r="U1649" s="53" t="n">
        <f aca="false">(P1649/100)*(K1649*$K$6)+(P1649/100)*(L1649*$L$6)</f>
        <v>0</v>
      </c>
      <c r="V1649" s="53" t="n">
        <f aca="false">(Q1649/100)*(L1649*$L$6)</f>
        <v>0</v>
      </c>
      <c r="W1649" s="53" t="n">
        <f aca="false">(R1649/100)*(K1649*$K$6)+(R1649/100)*(L1649*$L$6)</f>
        <v>0</v>
      </c>
      <c r="X1649" s="53" t="n">
        <f aca="false">N1649+S1649</f>
        <v>331.24</v>
      </c>
      <c r="Y1649" s="53" t="n">
        <f aca="false">O1649+T1649</f>
        <v>0</v>
      </c>
      <c r="Z1649" s="53" t="n">
        <f aca="false">P1649+U1649</f>
        <v>0</v>
      </c>
      <c r="AA1649" s="53" t="n">
        <f aca="false">Q1649+V1649</f>
        <v>0</v>
      </c>
      <c r="AB1649" s="53" t="n">
        <f aca="false">R1649+W1649</f>
        <v>0</v>
      </c>
      <c r="AC1649" s="54" t="n">
        <f aca="false">ROUND(X1649+Y1649+Z1649+AA1649+AB1649,1)</f>
        <v>331.2</v>
      </c>
      <c r="AD1649" s="55" t="n">
        <f aca="false">(ROUND(AC1649-AC1646,1)/AC1646)</f>
        <v>0</v>
      </c>
      <c r="AE1649" s="46"/>
      <c r="AF1649" s="47"/>
      <c r="AH1649" s="3"/>
    </row>
    <row r="1650" customFormat="false" ht="15" hidden="false" customHeight="false" outlineLevel="0" collapsed="false">
      <c r="A1650" s="48" t="s">
        <v>32</v>
      </c>
      <c r="B1650" s="58" t="n">
        <v>0</v>
      </c>
      <c r="C1650" s="50" t="s">
        <v>8</v>
      </c>
      <c r="D1650" s="51" t="n">
        <v>98</v>
      </c>
      <c r="E1650" s="51" t="n">
        <v>0</v>
      </c>
      <c r="F1650" s="51" t="n">
        <v>0</v>
      </c>
      <c r="G1650" s="51" t="n">
        <v>0</v>
      </c>
      <c r="H1650" s="51" t="n">
        <v>0</v>
      </c>
      <c r="I1650" s="52" t="n">
        <v>20</v>
      </c>
      <c r="J1650" s="52" t="n">
        <v>60</v>
      </c>
      <c r="K1650" s="52" t="n">
        <v>0</v>
      </c>
      <c r="L1650" s="52" t="n">
        <v>0</v>
      </c>
      <c r="M1650" s="52" t="n">
        <v>0</v>
      </c>
      <c r="N1650" s="53" t="n">
        <f aca="false">D1650*$D$7</f>
        <v>127.4</v>
      </c>
      <c r="O1650" s="53" t="n">
        <f aca="false">E1650*$E$7</f>
        <v>0</v>
      </c>
      <c r="P1650" s="53" t="n">
        <f aca="false">F1650*$F$7</f>
        <v>0</v>
      </c>
      <c r="Q1650" s="53" t="n">
        <f aca="false">G1650*$G$7</f>
        <v>0</v>
      </c>
      <c r="R1650" s="53" t="n">
        <f aca="false">H1650*$H$7</f>
        <v>0</v>
      </c>
      <c r="S1650" s="53" t="n">
        <f aca="false">(N1650/100)*(I1650*$I$7)+(N1650/100)*(J1650*$J$7)</f>
        <v>203.84</v>
      </c>
      <c r="T1650" s="53" t="n">
        <f aca="false">(O1650/100)*(K1650*$K$7)</f>
        <v>0</v>
      </c>
      <c r="U1650" s="53" t="n">
        <f aca="false">(P1650/100)*(K1650*$K$7)+(P1650/100)*(L1650*$L$7)</f>
        <v>0</v>
      </c>
      <c r="V1650" s="53" t="n">
        <f aca="false">(Q1650/100)*(L1650*$L$7)</f>
        <v>0</v>
      </c>
      <c r="W1650" s="53" t="n">
        <f aca="false">(R1650/100)*(K1650*$K$7)+(R1650/100)*(L1650*$L$7)</f>
        <v>0</v>
      </c>
      <c r="X1650" s="53" t="n">
        <f aca="false">N1650+S1650</f>
        <v>331.24</v>
      </c>
      <c r="Y1650" s="53" t="n">
        <f aca="false">O1650+T1650</f>
        <v>0</v>
      </c>
      <c r="Z1650" s="53" t="n">
        <f aca="false">P1650+U1650</f>
        <v>0</v>
      </c>
      <c r="AA1650" s="53" t="n">
        <f aca="false">Q1650+V1650</f>
        <v>0</v>
      </c>
      <c r="AB1650" s="53" t="n">
        <f aca="false">R1650+W1650</f>
        <v>0</v>
      </c>
      <c r="AC1650" s="54" t="n">
        <f aca="false">ROUND(X1650+Y1650+Z1650+AA1650+AB1650,1)</f>
        <v>331.2</v>
      </c>
      <c r="AD1650" s="55" t="n">
        <f aca="false">(ROUND(AC1650-AC1646,1)/AC1646)</f>
        <v>0</v>
      </c>
      <c r="AE1650" s="46"/>
      <c r="AF1650" s="47"/>
      <c r="AH1650" s="3"/>
    </row>
    <row r="1651" customFormat="false" ht="15" hidden="false" customHeight="false" outlineLevel="0" collapsed="false">
      <c r="A1651" s="48" t="s">
        <v>33</v>
      </c>
      <c r="B1651" s="58"/>
      <c r="C1651" s="50" t="s">
        <v>9</v>
      </c>
      <c r="D1651" s="51" t="n">
        <v>98</v>
      </c>
      <c r="E1651" s="51" t="n">
        <v>0</v>
      </c>
      <c r="F1651" s="51" t="n">
        <v>0</v>
      </c>
      <c r="G1651" s="51" t="n">
        <v>0</v>
      </c>
      <c r="H1651" s="51" t="n">
        <v>0</v>
      </c>
      <c r="I1651" s="52" t="n">
        <v>20</v>
      </c>
      <c r="J1651" s="52" t="n">
        <v>60</v>
      </c>
      <c r="K1651" s="52" t="n">
        <v>0</v>
      </c>
      <c r="L1651" s="52" t="n">
        <v>0</v>
      </c>
      <c r="M1651" s="52" t="n">
        <v>0</v>
      </c>
      <c r="N1651" s="53" t="n">
        <f aca="false">D1651*$D$8</f>
        <v>127.4</v>
      </c>
      <c r="O1651" s="53" t="n">
        <f aca="false">E1651*$E$8</f>
        <v>0</v>
      </c>
      <c r="P1651" s="53" t="n">
        <f aca="false">F1651*$F$8</f>
        <v>0</v>
      </c>
      <c r="Q1651" s="53" t="n">
        <f aca="false">G1651*$G$8</f>
        <v>0</v>
      </c>
      <c r="R1651" s="53" t="n">
        <f aca="false">H1651*$H$8</f>
        <v>0</v>
      </c>
      <c r="S1651" s="53" t="n">
        <f aca="false">(N1651/100)*(I1651*$I$8)+(N1651/100)*(J1651*$J$8)</f>
        <v>203.84</v>
      </c>
      <c r="T1651" s="53" t="n">
        <f aca="false">(O1651/100)*(K1651*$K$8)</f>
        <v>0</v>
      </c>
      <c r="U1651" s="53" t="n">
        <f aca="false">(P1651/100)*(K1651*$K$8)+(P1651/100)*(L1651*$L$8)</f>
        <v>0</v>
      </c>
      <c r="V1651" s="53" t="n">
        <f aca="false">(Q1651/100)*(L1651*$L$8)</f>
        <v>0</v>
      </c>
      <c r="W1651" s="53" t="n">
        <f aca="false">(R1651/100)*(K1651*$K$8)+(R1651/100)*(L1651*$L$8)</f>
        <v>0</v>
      </c>
      <c r="X1651" s="53" t="n">
        <f aca="false">N1651+S1651</f>
        <v>331.24</v>
      </c>
      <c r="Y1651" s="53" t="n">
        <f aca="false">O1651+T1651</f>
        <v>0</v>
      </c>
      <c r="Z1651" s="53" t="n">
        <f aca="false">P1651+U1651</f>
        <v>0</v>
      </c>
      <c r="AA1651" s="53" t="n">
        <f aca="false">Q1651+V1651</f>
        <v>0</v>
      </c>
      <c r="AB1651" s="53" t="n">
        <f aca="false">R1651+W1651</f>
        <v>0</v>
      </c>
      <c r="AC1651" s="54" t="n">
        <f aca="false">ROUND(X1651+Y1651+Z1651+AA1651+AB1651,1)</f>
        <v>331.2</v>
      </c>
      <c r="AD1651" s="55" t="n">
        <f aca="false">(ROUND(AC1651-AC1646,1)/AC1646)</f>
        <v>0</v>
      </c>
      <c r="AE1651" s="46"/>
      <c r="AF1651" s="47"/>
      <c r="AH1651" s="3"/>
    </row>
    <row r="1652" customFormat="false" ht="15" hidden="false" customHeight="false" outlineLevel="0" collapsed="false">
      <c r="A1652" s="48" t="s">
        <v>34</v>
      </c>
      <c r="B1652" s="58"/>
      <c r="C1652" s="50" t="s">
        <v>10</v>
      </c>
      <c r="D1652" s="51" t="n">
        <v>49</v>
      </c>
      <c r="E1652" s="51" t="n">
        <v>108</v>
      </c>
      <c r="F1652" s="51" t="n">
        <v>0</v>
      </c>
      <c r="G1652" s="51" t="n">
        <v>0</v>
      </c>
      <c r="H1652" s="51" t="n">
        <v>0</v>
      </c>
      <c r="I1652" s="52" t="n">
        <v>20</v>
      </c>
      <c r="J1652" s="52" t="n">
        <v>60</v>
      </c>
      <c r="K1652" s="52" t="n">
        <v>85</v>
      </c>
      <c r="L1652" s="52" t="n">
        <v>0</v>
      </c>
      <c r="M1652" s="52" t="n">
        <v>0</v>
      </c>
      <c r="N1652" s="53" t="n">
        <f aca="false">D1652*$D$9</f>
        <v>61.25</v>
      </c>
      <c r="O1652" s="53" t="n">
        <f aca="false">E1652*$E$9</f>
        <v>135</v>
      </c>
      <c r="P1652" s="53" t="n">
        <f aca="false">F1652*$F$9</f>
        <v>0</v>
      </c>
      <c r="Q1652" s="53" t="n">
        <f aca="false">G1652*$G$9</f>
        <v>0</v>
      </c>
      <c r="R1652" s="53" t="n">
        <f aca="false">H1652*$H$9</f>
        <v>0</v>
      </c>
      <c r="S1652" s="53" t="n">
        <f aca="false">(N1652/100)*(I1652*$I$9)+(N1652/100)*(J1652*$J$9)</f>
        <v>49</v>
      </c>
      <c r="T1652" s="53" t="n">
        <f aca="false">(O1652/100)*(K1652*$K$9)</f>
        <v>160.65</v>
      </c>
      <c r="U1652" s="53" t="n">
        <f aca="false">(P1652/100)*(K1652*$K$9)+(P1652/100)*(L1652*$L$9)</f>
        <v>0</v>
      </c>
      <c r="V1652" s="53" t="n">
        <f aca="false">(Q1652/100)*(L1652*$L$9)</f>
        <v>0</v>
      </c>
      <c r="W1652" s="53" t="n">
        <f aca="false">(R1652/100)*(K1652*$K$9)+(R1652/100)*(L1652*$L$9)</f>
        <v>0</v>
      </c>
      <c r="X1652" s="53" t="n">
        <f aca="false">N1652+S1652</f>
        <v>110.25</v>
      </c>
      <c r="Y1652" s="53" t="n">
        <f aca="false">O1652+T1652</f>
        <v>295.65</v>
      </c>
      <c r="Z1652" s="53" t="n">
        <f aca="false">P1652+U1652</f>
        <v>0</v>
      </c>
      <c r="AA1652" s="53" t="n">
        <f aca="false">Q1652+V1652</f>
        <v>0</v>
      </c>
      <c r="AB1652" s="53" t="n">
        <f aca="false">R1652+W1652</f>
        <v>0</v>
      </c>
      <c r="AC1652" s="54" t="n">
        <f aca="false">ROUND(X1652+Y1652+Z1652+AA1652+AB1652,1)</f>
        <v>405.9</v>
      </c>
      <c r="AD1652" s="55" t="n">
        <f aca="false">(ROUND(AC1652-AC1646,1)/AC1646)</f>
        <v>0.22554347826087</v>
      </c>
      <c r="AE1652" s="46"/>
      <c r="AF1652" s="47"/>
      <c r="AH1652" s="3"/>
    </row>
    <row r="1653" customFormat="false" ht="15" hidden="false" customHeight="false" outlineLevel="0" collapsed="false">
      <c r="A1653" s="48" t="s">
        <v>35</v>
      </c>
      <c r="B1653" s="58"/>
      <c r="C1653" s="50" t="s">
        <v>11</v>
      </c>
      <c r="D1653" s="51" t="n">
        <v>49</v>
      </c>
      <c r="E1653" s="51" t="n">
        <v>0</v>
      </c>
      <c r="F1653" s="51" t="n">
        <v>108</v>
      </c>
      <c r="G1653" s="51" t="n">
        <v>0</v>
      </c>
      <c r="H1653" s="51" t="n">
        <v>0</v>
      </c>
      <c r="I1653" s="52" t="n">
        <v>20</v>
      </c>
      <c r="J1653" s="52" t="n">
        <v>60</v>
      </c>
      <c r="K1653" s="52" t="n">
        <v>42.5</v>
      </c>
      <c r="L1653" s="52" t="n">
        <v>42.5</v>
      </c>
      <c r="M1653" s="52" t="n">
        <v>0</v>
      </c>
      <c r="N1653" s="53" t="n">
        <f aca="false">D1653*$D$10</f>
        <v>61.25</v>
      </c>
      <c r="O1653" s="53" t="n">
        <f aca="false">E1653*$E$10</f>
        <v>0</v>
      </c>
      <c r="P1653" s="53" t="n">
        <f aca="false">F1653*$F$10</f>
        <v>135</v>
      </c>
      <c r="Q1653" s="53" t="n">
        <f aca="false">G1653*$G$10</f>
        <v>0</v>
      </c>
      <c r="R1653" s="53" t="n">
        <f aca="false">H1653*$H$10</f>
        <v>0</v>
      </c>
      <c r="S1653" s="53" t="n">
        <f aca="false">(N1653/100)*(I1653*$I$10)+(N1653/100)*(J1653*$J$10)</f>
        <v>49</v>
      </c>
      <c r="T1653" s="53" t="n">
        <f aca="false">(O1653/100)*(K1653*$J$10)</f>
        <v>0</v>
      </c>
      <c r="U1653" s="53" t="n">
        <f aca="false">(P1653/100)*(K1653*$K$10)+(P1653/100)*(L1653*$L$10)</f>
        <v>160.65</v>
      </c>
      <c r="V1653" s="53" t="n">
        <f aca="false">(Q1653/100)*(L1653*$L$10)</f>
        <v>0</v>
      </c>
      <c r="W1653" s="53" t="n">
        <f aca="false">(R1653/100)*(K1653*$K$10)+(R1653/100)*(L1653*$L$10)</f>
        <v>0</v>
      </c>
      <c r="X1653" s="53" t="n">
        <f aca="false">N1653+S1653</f>
        <v>110.25</v>
      </c>
      <c r="Y1653" s="53" t="n">
        <f aca="false">O1653+T1653</f>
        <v>0</v>
      </c>
      <c r="Z1653" s="53" t="n">
        <f aca="false">P1653+U1653</f>
        <v>295.65</v>
      </c>
      <c r="AA1653" s="53" t="n">
        <f aca="false">Q1653+V1653</f>
        <v>0</v>
      </c>
      <c r="AB1653" s="53" t="n">
        <f aca="false">R1653+W1653</f>
        <v>0</v>
      </c>
      <c r="AC1653" s="54" t="n">
        <f aca="false">ROUND(X1653+Y1653+Z1653+AA1653+AB1653,1)</f>
        <v>405.9</v>
      </c>
      <c r="AD1653" s="55" t="n">
        <f aca="false">(ROUND(AC1653-AC1646,1)/AC1646)</f>
        <v>0.22554347826087</v>
      </c>
      <c r="AE1653" s="46"/>
      <c r="AF1653" s="47"/>
      <c r="AH1653" s="3"/>
    </row>
    <row r="1654" customFormat="false" ht="15" hidden="false" customHeight="false" outlineLevel="0" collapsed="false">
      <c r="A1654" s="48" t="s">
        <v>36</v>
      </c>
      <c r="B1654" s="58"/>
      <c r="C1654" s="50" t="s">
        <v>12</v>
      </c>
      <c r="D1654" s="51" t="n">
        <v>49</v>
      </c>
      <c r="E1654" s="51" t="n">
        <v>0</v>
      </c>
      <c r="F1654" s="51" t="n">
        <v>0</v>
      </c>
      <c r="G1654" s="51" t="n">
        <v>108</v>
      </c>
      <c r="H1654" s="51" t="n">
        <v>0</v>
      </c>
      <c r="I1654" s="52" t="n">
        <v>20</v>
      </c>
      <c r="J1654" s="52" t="n">
        <v>60</v>
      </c>
      <c r="K1654" s="52" t="n">
        <v>0</v>
      </c>
      <c r="L1654" s="52" t="n">
        <v>85</v>
      </c>
      <c r="M1654" s="52" t="n">
        <v>0</v>
      </c>
      <c r="N1654" s="53" t="n">
        <f aca="false">D1654*$D$11</f>
        <v>61.25</v>
      </c>
      <c r="O1654" s="53" t="n">
        <f aca="false">E1654*$E$11</f>
        <v>0</v>
      </c>
      <c r="P1654" s="53" t="n">
        <f aca="false">F1654*$F$11</f>
        <v>0</v>
      </c>
      <c r="Q1654" s="53" t="n">
        <f aca="false">G1654*$G$11</f>
        <v>135</v>
      </c>
      <c r="R1654" s="53" t="n">
        <f aca="false">H1654*$H$11</f>
        <v>0</v>
      </c>
      <c r="S1654" s="53" t="n">
        <f aca="false">(N1654/100)*(I1654*$I$11)+(N1654/100)*(J1654*$J$11)</f>
        <v>49</v>
      </c>
      <c r="T1654" s="53" t="n">
        <f aca="false">(O1654/100)*(K1654*$K$11)</f>
        <v>0</v>
      </c>
      <c r="U1654" s="53" t="n">
        <f aca="false">(P1654/100)*(K1654*$K$11)+(P1654/100)*(L1654*$L$11)</f>
        <v>0</v>
      </c>
      <c r="V1654" s="53" t="n">
        <f aca="false">(Q1654/100)*(L1654*$L$11)</f>
        <v>160.65</v>
      </c>
      <c r="W1654" s="53" t="n">
        <f aca="false">(R1654/100)*(K1654*$K$11)+(R1654/100)*(L1654*$L$11)</f>
        <v>0</v>
      </c>
      <c r="X1654" s="53" t="n">
        <f aca="false">N1654+S1654</f>
        <v>110.25</v>
      </c>
      <c r="Y1654" s="53" t="n">
        <f aca="false">O1654+T1654</f>
        <v>0</v>
      </c>
      <c r="Z1654" s="53" t="n">
        <f aca="false">P1654+U1654</f>
        <v>0</v>
      </c>
      <c r="AA1654" s="53" t="n">
        <f aca="false">Q1654+V1654</f>
        <v>295.65</v>
      </c>
      <c r="AB1654" s="53" t="n">
        <f aca="false">R1654+W1654</f>
        <v>0</v>
      </c>
      <c r="AC1654" s="54" t="n">
        <f aca="false">ROUND(X1654+Y1654+Z1654+AA1654+AB1654,1)</f>
        <v>405.9</v>
      </c>
      <c r="AD1654" s="55" t="n">
        <f aca="false">(ROUND(AC1654-AC1646,1)/AC1646)</f>
        <v>0.22554347826087</v>
      </c>
      <c r="AE1654" s="46"/>
      <c r="AF1654" s="47"/>
      <c r="AH1654" s="3"/>
    </row>
    <row r="1655" customFormat="false" ht="15" hidden="false" customHeight="false" outlineLevel="0" collapsed="false">
      <c r="A1655" s="48" t="s">
        <v>37</v>
      </c>
      <c r="B1655" s="58"/>
      <c r="C1655" s="50" t="s">
        <v>13</v>
      </c>
      <c r="D1655" s="51" t="n">
        <v>49</v>
      </c>
      <c r="E1655" s="51" t="n">
        <v>0</v>
      </c>
      <c r="F1655" s="51" t="n">
        <v>0</v>
      </c>
      <c r="G1655" s="51" t="n">
        <v>0</v>
      </c>
      <c r="H1655" s="51" t="n">
        <v>108</v>
      </c>
      <c r="I1655" s="52" t="n">
        <v>20</v>
      </c>
      <c r="J1655" s="52" t="n">
        <v>60</v>
      </c>
      <c r="K1655" s="52" t="n">
        <v>42.5</v>
      </c>
      <c r="L1655" s="52" t="n">
        <v>42.5</v>
      </c>
      <c r="M1655" s="52" t="n">
        <v>0</v>
      </c>
      <c r="N1655" s="53" t="n">
        <f aca="false">D1655*$D$12</f>
        <v>61.25</v>
      </c>
      <c r="O1655" s="53" t="n">
        <f aca="false">E1655*$E$12</f>
        <v>0</v>
      </c>
      <c r="P1655" s="53" t="n">
        <f aca="false">F1655*$F$12</f>
        <v>0</v>
      </c>
      <c r="Q1655" s="53" t="n">
        <f aca="false">G1655*$G$12</f>
        <v>0</v>
      </c>
      <c r="R1655" s="53" t="n">
        <f aca="false">H1655*$H$12</f>
        <v>135</v>
      </c>
      <c r="S1655" s="53" t="n">
        <f aca="false">(N1655/100)*(I1655*$I$12)+(N1655/100)*(J1655*$J$12)</f>
        <v>49</v>
      </c>
      <c r="T1655" s="53" t="n">
        <f aca="false">(O1655/100)*(K1655*$K$12)</f>
        <v>0</v>
      </c>
      <c r="U1655" s="53" t="n">
        <f aca="false">(P1655/100)*(K1655*$K$12)+(P1655/100)*(L1655*$L$12)</f>
        <v>0</v>
      </c>
      <c r="V1655" s="53" t="n">
        <f aca="false">(Q1655/100)*(L1655*$L$12)</f>
        <v>0</v>
      </c>
      <c r="W1655" s="53" t="n">
        <f aca="false">(R1655/100)*(K1655*$K$12)+(R1655/100)*(L1655*$L$12)</f>
        <v>160.65</v>
      </c>
      <c r="X1655" s="53" t="n">
        <f aca="false">N1655+S1655</f>
        <v>110.25</v>
      </c>
      <c r="Y1655" s="53" t="n">
        <f aca="false">O1655+T1655</f>
        <v>0</v>
      </c>
      <c r="Z1655" s="53" t="n">
        <f aca="false">P1655+U1655</f>
        <v>0</v>
      </c>
      <c r="AA1655" s="53" t="n">
        <f aca="false">Q1655+V1655</f>
        <v>0</v>
      </c>
      <c r="AB1655" s="53" t="n">
        <f aca="false">R1655+W1655</f>
        <v>295.65</v>
      </c>
      <c r="AC1655" s="54" t="n">
        <f aca="false">ROUND(X1655+Y1655+Z1655+AA1655+AB1655,1)</f>
        <v>405.9</v>
      </c>
      <c r="AD1655" s="55" t="n">
        <f aca="false">(ROUND(AC1655-AC1646,1)/AC1646)</f>
        <v>0.22554347826087</v>
      </c>
      <c r="AE1655" s="46"/>
      <c r="AF1655" s="47"/>
      <c r="AH1655" s="3"/>
    </row>
    <row r="1656" customFormat="false" ht="15" hidden="false" customHeight="false" outlineLevel="0" collapsed="false">
      <c r="A1656" s="48" t="s">
        <v>38</v>
      </c>
      <c r="B1656" s="58"/>
      <c r="C1656" s="50" t="s">
        <v>14</v>
      </c>
      <c r="D1656" s="51" t="n">
        <v>98</v>
      </c>
      <c r="E1656" s="51" t="n">
        <v>0</v>
      </c>
      <c r="F1656" s="51" t="n">
        <v>0</v>
      </c>
      <c r="G1656" s="51" t="n">
        <v>0</v>
      </c>
      <c r="H1656" s="51" t="n">
        <v>0</v>
      </c>
      <c r="I1656" s="52" t="n">
        <v>20</v>
      </c>
      <c r="J1656" s="52" t="n">
        <v>60</v>
      </c>
      <c r="K1656" s="52" t="n">
        <v>0</v>
      </c>
      <c r="L1656" s="52" t="n">
        <v>0</v>
      </c>
      <c r="M1656" s="52" t="n">
        <v>70</v>
      </c>
      <c r="N1656" s="53" t="n">
        <f aca="false">D1656*$D$13</f>
        <v>122.5</v>
      </c>
      <c r="O1656" s="53" t="n">
        <f aca="false">E1656*$E$13</f>
        <v>0</v>
      </c>
      <c r="P1656" s="53" t="n">
        <f aca="false">F1656*$F$13</f>
        <v>0</v>
      </c>
      <c r="Q1656" s="53" t="n">
        <f aca="false">G1656*$G$13</f>
        <v>0</v>
      </c>
      <c r="R1656" s="53" t="n">
        <f aca="false">H1656*$H$13</f>
        <v>0</v>
      </c>
      <c r="S1656" s="53" t="n">
        <f aca="false">(N1656/100)*(I1656*$I$13)+(N1656/100)*(J1656*$J$13)+(N1656/100)*(M1656*$M$13)</f>
        <v>269.5</v>
      </c>
      <c r="T1656" s="53" t="n">
        <f aca="false">(O1656/100)*(K1656*$K$13)+(O1656/100)*(M1656*$M$13)</f>
        <v>0</v>
      </c>
      <c r="U1656" s="53" t="n">
        <f aca="false">(P1656/100)*(K1656*$K$13)+(P1656/100)*(L1656*$L$13)+(P1656/100)*(M1656*$M$13)</f>
        <v>0</v>
      </c>
      <c r="V1656" s="53" t="n">
        <f aca="false">(Q1656/100)*(L1656*$L$13)+(Q1656/100)*(M1656*$M$13)</f>
        <v>0</v>
      </c>
      <c r="W1656" s="53" t="n">
        <f aca="false">(R1656/100)*(K1656*$K$13)+(R1656/100)*(L1656*$L$13)+(R1656/100)*(M1656*$M$13)</f>
        <v>0</v>
      </c>
      <c r="X1656" s="53" t="n">
        <f aca="false">N1656+S1656</f>
        <v>392</v>
      </c>
      <c r="Y1656" s="53" t="n">
        <f aca="false">O1656+T1656</f>
        <v>0</v>
      </c>
      <c r="Z1656" s="53" t="n">
        <f aca="false">P1656+U1656</f>
        <v>0</v>
      </c>
      <c r="AA1656" s="53" t="n">
        <f aca="false">Q1656+V1656</f>
        <v>0</v>
      </c>
      <c r="AB1656" s="53" t="n">
        <f aca="false">R1656+W1656</f>
        <v>0</v>
      </c>
      <c r="AC1656" s="54" t="n">
        <f aca="false">ROUND(X1656+Y1656+Z1656+AA1656+AB1656,1)</f>
        <v>392</v>
      </c>
      <c r="AD1656" s="55" t="n">
        <f aca="false">(ROUND(AC1656-AC1646,1)/AC1646)</f>
        <v>0.183574879227053</v>
      </c>
      <c r="AE1656" s="46"/>
      <c r="AF1656" s="47"/>
      <c r="AH1656" s="3"/>
    </row>
    <row r="1657" customFormat="false" ht="15" hidden="false" customHeight="false" outlineLevel="0" collapsed="false">
      <c r="A1657" s="48" t="s">
        <v>39</v>
      </c>
      <c r="B1657" s="58"/>
      <c r="C1657" s="50" t="s">
        <v>15</v>
      </c>
      <c r="D1657" s="51" t="n">
        <v>98</v>
      </c>
      <c r="E1657" s="51" t="n">
        <v>0</v>
      </c>
      <c r="F1657" s="51" t="n">
        <v>0</v>
      </c>
      <c r="G1657" s="51" t="n">
        <v>0</v>
      </c>
      <c r="H1657" s="51" t="n">
        <v>0</v>
      </c>
      <c r="I1657" s="52" t="n">
        <v>20</v>
      </c>
      <c r="J1657" s="52" t="n">
        <v>60</v>
      </c>
      <c r="K1657" s="52" t="n">
        <v>70</v>
      </c>
      <c r="L1657" s="52" t="n">
        <v>0</v>
      </c>
      <c r="M1657" s="52" t="n">
        <v>0</v>
      </c>
      <c r="N1657" s="53" t="n">
        <f aca="false">D1657*$D$14</f>
        <v>122.5</v>
      </c>
      <c r="O1657" s="53" t="n">
        <f aca="false">E1657*$E$14</f>
        <v>0</v>
      </c>
      <c r="P1657" s="53" t="n">
        <f aca="false">F1657*$F$14</f>
        <v>0</v>
      </c>
      <c r="Q1657" s="53" t="n">
        <f aca="false">G1657*$G$14</f>
        <v>0</v>
      </c>
      <c r="R1657" s="53" t="n">
        <f aca="false">H1657*$H$14</f>
        <v>0</v>
      </c>
      <c r="S1657" s="53" t="n">
        <f aca="false">(N1657/100)*(I1657*$I$14)+(N1657/100)*(J1657*$J$14)+(N1657/100)*(K1657*$K$14)</f>
        <v>269.5</v>
      </c>
      <c r="T1657" s="53" t="n">
        <f aca="false">(O1657/100)*(K1657*$K$14)</f>
        <v>0</v>
      </c>
      <c r="U1657" s="53" t="n">
        <f aca="false">(P1657/100)*(K1657*$K$14)+(P1657/100)*(L1657*$L$14)</f>
        <v>0</v>
      </c>
      <c r="V1657" s="53" t="n">
        <f aca="false">(Q1657/100)*(L1657*$L$14)</f>
        <v>0</v>
      </c>
      <c r="W1657" s="53" t="n">
        <f aca="false">(R1657/100)*(K1657*$L$14)+(R1657/100)*(L1657*$M$14)</f>
        <v>0</v>
      </c>
      <c r="X1657" s="53" t="n">
        <f aca="false">N1657+S1657</f>
        <v>392</v>
      </c>
      <c r="Y1657" s="53" t="n">
        <f aca="false">O1657+T1657</f>
        <v>0</v>
      </c>
      <c r="Z1657" s="53" t="n">
        <f aca="false">P1657+U1657</f>
        <v>0</v>
      </c>
      <c r="AA1657" s="53" t="n">
        <f aca="false">Q1657+V1657</f>
        <v>0</v>
      </c>
      <c r="AB1657" s="53" t="n">
        <f aca="false">R1657+W1657</f>
        <v>0</v>
      </c>
      <c r="AC1657" s="54" t="n">
        <f aca="false">ROUND(X1657+Y1657+Z1657+AA1657+AB1657,1)</f>
        <v>392</v>
      </c>
      <c r="AD1657" s="55" t="n">
        <f aca="false">(ROUND(AC1657-AC1646,1)/AC1646)</f>
        <v>0.183574879227053</v>
      </c>
      <c r="AE1657" s="46"/>
      <c r="AF1657" s="47"/>
      <c r="AH1657" s="3"/>
    </row>
    <row r="1658" customFormat="false" ht="15" hidden="false" customHeight="false" outlineLevel="0" collapsed="false">
      <c r="A1658" s="48"/>
      <c r="B1658" s="58"/>
      <c r="C1658" s="50" t="s">
        <v>16</v>
      </c>
      <c r="D1658" s="51" t="n">
        <v>98</v>
      </c>
      <c r="E1658" s="51" t="n">
        <v>0</v>
      </c>
      <c r="F1658" s="51" t="n">
        <v>0</v>
      </c>
      <c r="G1658" s="51" t="n">
        <v>0</v>
      </c>
      <c r="H1658" s="51" t="n">
        <v>0</v>
      </c>
      <c r="I1658" s="52" t="n">
        <v>20</v>
      </c>
      <c r="J1658" s="52" t="n">
        <v>60</v>
      </c>
      <c r="K1658" s="52" t="n">
        <v>0</v>
      </c>
      <c r="L1658" s="52" t="n">
        <v>70</v>
      </c>
      <c r="M1658" s="52" t="n">
        <v>0</v>
      </c>
      <c r="N1658" s="53" t="n">
        <f aca="false">D1658*$D$15</f>
        <v>122.5</v>
      </c>
      <c r="O1658" s="53" t="n">
        <f aca="false">E1658*$E$15</f>
        <v>0</v>
      </c>
      <c r="P1658" s="53" t="n">
        <f aca="false">F1658*$F$15</f>
        <v>0</v>
      </c>
      <c r="Q1658" s="53" t="n">
        <f aca="false">G1658*$G$15</f>
        <v>0</v>
      </c>
      <c r="R1658" s="53" t="n">
        <f aca="false">H1658*$H$15</f>
        <v>0</v>
      </c>
      <c r="S1658" s="53" t="n">
        <f aca="false">(N1658/100)*(I1658*$I$15)+(N1658/100)*(J1658*$J$15)+(N1658/100)*(L1658*$L$15)</f>
        <v>269.5</v>
      </c>
      <c r="T1658" s="53" t="n">
        <f aca="false">(O1658/100)*(K1658*$K$15)</f>
        <v>0</v>
      </c>
      <c r="U1658" s="53" t="n">
        <f aca="false">(P1658/100)*(K1658*$K$15)+(P1658/100)*(L1658*$L$15)</f>
        <v>0</v>
      </c>
      <c r="V1658" s="53" t="n">
        <f aca="false">(Q1658/100)*(L1658*$L$15)</f>
        <v>0</v>
      </c>
      <c r="W1658" s="53" t="n">
        <f aca="false">(R1658/100)*(K1658*$K$15)+(R1658/100)*(L1658*$L$15)</f>
        <v>0</v>
      </c>
      <c r="X1658" s="53" t="n">
        <f aca="false">N1658+S1658</f>
        <v>392</v>
      </c>
      <c r="Y1658" s="53" t="n">
        <f aca="false">O1658+T1658</f>
        <v>0</v>
      </c>
      <c r="Z1658" s="53" t="n">
        <f aca="false">P1658+U1658</f>
        <v>0</v>
      </c>
      <c r="AA1658" s="53" t="n">
        <f aca="false">Q1658+V1658</f>
        <v>0</v>
      </c>
      <c r="AB1658" s="53" t="n">
        <f aca="false">R1658+W1658</f>
        <v>0</v>
      </c>
      <c r="AC1658" s="54" t="n">
        <f aca="false">ROUND(X1658+Y1658+Z1658+AA1658+AB1658,1)</f>
        <v>392</v>
      </c>
      <c r="AD1658" s="55" t="n">
        <f aca="false">(ROUND(AC1658-AC1646,1)/AC1646)</f>
        <v>0.183574879227053</v>
      </c>
      <c r="AE1658" s="46"/>
      <c r="AF1658" s="47"/>
      <c r="AH1658" s="3"/>
    </row>
    <row r="1659" customFormat="false" ht="15" hidden="false" customHeight="false" outlineLevel="0" collapsed="false">
      <c r="A1659" s="48"/>
      <c r="B1659" s="58"/>
      <c r="C1659" s="50" t="s">
        <v>17</v>
      </c>
      <c r="D1659" s="51" t="n">
        <v>98</v>
      </c>
      <c r="E1659" s="51" t="n">
        <v>0</v>
      </c>
      <c r="F1659" s="51" t="n">
        <v>0</v>
      </c>
      <c r="G1659" s="51" t="n">
        <v>0</v>
      </c>
      <c r="H1659" s="51" t="n">
        <v>0</v>
      </c>
      <c r="I1659" s="52" t="n">
        <v>20</v>
      </c>
      <c r="J1659" s="52" t="n">
        <v>83</v>
      </c>
      <c r="K1659" s="52" t="n">
        <v>0</v>
      </c>
      <c r="L1659" s="52" t="n">
        <v>0</v>
      </c>
      <c r="M1659" s="52" t="n">
        <v>0</v>
      </c>
      <c r="N1659" s="53" t="n">
        <f aca="false">D1659*$D$16</f>
        <v>122.5</v>
      </c>
      <c r="O1659" s="53" t="n">
        <f aca="false">E1659*$E$16</f>
        <v>0</v>
      </c>
      <c r="P1659" s="53" t="n">
        <f aca="false">F1659*$F$16</f>
        <v>0</v>
      </c>
      <c r="Q1659" s="53" t="n">
        <f aca="false">G1659*$G$16</f>
        <v>0</v>
      </c>
      <c r="R1659" s="53" t="n">
        <f aca="false">H1659*$H$16</f>
        <v>0</v>
      </c>
      <c r="S1659" s="53" t="n">
        <f aca="false">(N1659/100)*(I1659*$I$16)+(N1659/100)*(J1659*$J$16)</f>
        <v>278.6875</v>
      </c>
      <c r="T1659" s="53" t="n">
        <f aca="false">(O1659/100)*(K1659*$K$16)</f>
        <v>0</v>
      </c>
      <c r="U1659" s="53" t="n">
        <f aca="false">(P1659/100)*(K1659*$K$16)+(P1659/100)*(L1659*$L$16)</f>
        <v>0</v>
      </c>
      <c r="V1659" s="53" t="n">
        <f aca="false">(Q1659/100)*(L1659*$L$16)</f>
        <v>0</v>
      </c>
      <c r="W1659" s="53" t="n">
        <f aca="false">(R1659/100)*(K1659*$K$16)+(R1659/100)*(L1659*$L$16)</f>
        <v>0</v>
      </c>
      <c r="X1659" s="53" t="n">
        <f aca="false">N1659+S1659</f>
        <v>401.1875</v>
      </c>
      <c r="Y1659" s="53" t="n">
        <f aca="false">O1659+T1659</f>
        <v>0</v>
      </c>
      <c r="Z1659" s="53" t="n">
        <f aca="false">P1659+U1659</f>
        <v>0</v>
      </c>
      <c r="AA1659" s="53" t="n">
        <f aca="false">Q1659+V1659</f>
        <v>0</v>
      </c>
      <c r="AB1659" s="53" t="n">
        <f aca="false">R1659+W1659</f>
        <v>0</v>
      </c>
      <c r="AC1659" s="54" t="n">
        <f aca="false">ROUND(X1659+Y1659+Z1659+AA1659+AB1659,1)</f>
        <v>401.2</v>
      </c>
      <c r="AD1659" s="55" t="n">
        <f aca="false">(ROUND(AC1659-AC1646,1)/AC1646)</f>
        <v>0.211352657004831</v>
      </c>
      <c r="AE1659" s="46"/>
      <c r="AF1659" s="47"/>
      <c r="AH1659" s="3"/>
    </row>
    <row r="1660" customFormat="false" ht="15" hidden="false" customHeight="false" outlineLevel="0" collapsed="false">
      <c r="A1660" s="48"/>
      <c r="B1660" s="58"/>
      <c r="C1660" s="50" t="s">
        <v>18</v>
      </c>
      <c r="D1660" s="51" t="n">
        <v>98</v>
      </c>
      <c r="E1660" s="51" t="n">
        <v>0</v>
      </c>
      <c r="F1660" s="51" t="n">
        <v>0</v>
      </c>
      <c r="G1660" s="51" t="n">
        <v>0</v>
      </c>
      <c r="H1660" s="51" t="n">
        <v>0</v>
      </c>
      <c r="I1660" s="52" t="n">
        <v>55</v>
      </c>
      <c r="J1660" s="52" t="n">
        <v>60</v>
      </c>
      <c r="K1660" s="52" t="n">
        <v>0</v>
      </c>
      <c r="L1660" s="52" t="n">
        <v>0</v>
      </c>
      <c r="M1660" s="52" t="n">
        <v>0</v>
      </c>
      <c r="N1660" s="53" t="n">
        <f aca="false">D1660*$D$17</f>
        <v>122.5</v>
      </c>
      <c r="O1660" s="53" t="n">
        <f aca="false">E1660*$E$17</f>
        <v>0</v>
      </c>
      <c r="P1660" s="53" t="n">
        <f aca="false">F1660*$F$17</f>
        <v>0</v>
      </c>
      <c r="Q1660" s="53" t="n">
        <f aca="false">G1660*$G$17</f>
        <v>0</v>
      </c>
      <c r="R1660" s="53" t="n">
        <f aca="false">H1660*$H$17</f>
        <v>0</v>
      </c>
      <c r="S1660" s="53" t="n">
        <f aca="false">(N1660/100)*(I1660*$I$17)+(N1660/100)*(J1660*$J$17)</f>
        <v>241.9375</v>
      </c>
      <c r="T1660" s="53" t="n">
        <f aca="false">(O1660/100)*(K1660*$K$17)</f>
        <v>0</v>
      </c>
      <c r="U1660" s="53" t="n">
        <f aca="false">(P1660/100)*(K1660*$K$17)+(P1660/100)*(L1660*$L$17)</f>
        <v>0</v>
      </c>
      <c r="V1660" s="53" t="n">
        <f aca="false">(Q1660/100)*(L1660*$L$17)</f>
        <v>0</v>
      </c>
      <c r="W1660" s="53" t="n">
        <f aca="false">(R1660/100)*(K1660*$K$17)+(R1660/100)*(L1660*$L$17)</f>
        <v>0</v>
      </c>
      <c r="X1660" s="53" t="n">
        <f aca="false">N1660+S1660</f>
        <v>364.4375</v>
      </c>
      <c r="Y1660" s="53" t="n">
        <f aca="false">O1660+T1660</f>
        <v>0</v>
      </c>
      <c r="Z1660" s="53" t="n">
        <f aca="false">P1660+U1660</f>
        <v>0</v>
      </c>
      <c r="AA1660" s="53" t="n">
        <f aca="false">Q1660+V1660</f>
        <v>0</v>
      </c>
      <c r="AB1660" s="53" t="n">
        <f aca="false">R1660+W1660</f>
        <v>0</v>
      </c>
      <c r="AC1660" s="54" t="n">
        <f aca="false">ROUND(X1660+Y1660+Z1660+AA1660+AB1660,1)</f>
        <v>364.4</v>
      </c>
      <c r="AD1660" s="55" t="n">
        <f aca="false">(ROUND(AC1660-AC1646,1)/AC1646)</f>
        <v>0.10024154589372</v>
      </c>
      <c r="AE1660" s="46" t="s">
        <v>28</v>
      </c>
      <c r="AF1660" s="47"/>
      <c r="AH1660" s="3"/>
    </row>
    <row r="1661" customFormat="false" ht="15" hidden="false" customHeight="false" outlineLevel="0" collapsed="false">
      <c r="A1661" s="56" t="s">
        <v>19</v>
      </c>
      <c r="B1661" s="39" t="s">
        <v>157</v>
      </c>
      <c r="C1661" s="40" t="s">
        <v>4</v>
      </c>
      <c r="D1661" s="41" t="n">
        <v>85</v>
      </c>
      <c r="E1661" s="41" t="n">
        <v>0</v>
      </c>
      <c r="F1661" s="41" t="n">
        <v>0</v>
      </c>
      <c r="G1661" s="41" t="n">
        <v>0</v>
      </c>
      <c r="H1661" s="41" t="n">
        <v>0</v>
      </c>
      <c r="I1661" s="42" t="n">
        <v>50</v>
      </c>
      <c r="J1661" s="42" t="n">
        <v>50</v>
      </c>
      <c r="K1661" s="42" t="n">
        <v>0</v>
      </c>
      <c r="L1661" s="42" t="n">
        <v>0</v>
      </c>
      <c r="M1661" s="42" t="n">
        <v>0</v>
      </c>
      <c r="N1661" s="43" t="n">
        <f aca="false">D1661*$D$3</f>
        <v>110.5</v>
      </c>
      <c r="O1661" s="43" t="n">
        <f aca="false">E1661*$E$3</f>
        <v>0</v>
      </c>
      <c r="P1661" s="43" t="n">
        <f aca="false">F1661*$F$3</f>
        <v>0</v>
      </c>
      <c r="Q1661" s="43" t="n">
        <f aca="false">G1661*$G$3</f>
        <v>0</v>
      </c>
      <c r="R1661" s="43" t="n">
        <f aca="false">H1661*$H$3</f>
        <v>0</v>
      </c>
      <c r="S1661" s="43" t="n">
        <f aca="false">(N1661/100)*(I1661*$I$3)+(N1661/100)*(J1661*$J$3)</f>
        <v>221</v>
      </c>
      <c r="T1661" s="43" t="n">
        <f aca="false">(O1661/100)*(K1661*$K$3)</f>
        <v>0</v>
      </c>
      <c r="U1661" s="43" t="n">
        <f aca="false">(P1661/100)*(K1661*$K$3)+(P1661/100)*(L1661*$L$3)</f>
        <v>0</v>
      </c>
      <c r="V1661" s="43" t="n">
        <f aca="false">(Q1661/100)*(L1661*$L$3)</f>
        <v>0</v>
      </c>
      <c r="W1661" s="43" t="n">
        <f aca="false">(R1661/100)*(K1661*$K$3)+(R1661/100)*(L1661*$L$3)</f>
        <v>0</v>
      </c>
      <c r="X1661" s="43" t="n">
        <f aca="false">N1661+S1661</f>
        <v>331.5</v>
      </c>
      <c r="Y1661" s="43" t="n">
        <f aca="false">O1661+T1661</f>
        <v>0</v>
      </c>
      <c r="Z1661" s="43" t="n">
        <f aca="false">P1661+U1661</f>
        <v>0</v>
      </c>
      <c r="AA1661" s="43" t="n">
        <f aca="false">Q1661+V1661</f>
        <v>0</v>
      </c>
      <c r="AB1661" s="43" t="n">
        <f aca="false">R1661+W1661</f>
        <v>0</v>
      </c>
      <c r="AC1661" s="44" t="n">
        <f aca="false">ROUND(X1661+Y1661+Z1661+AA1661+AB1661,1)</f>
        <v>331.5</v>
      </c>
      <c r="AD1661" s="45" t="n">
        <v>0</v>
      </c>
      <c r="AE1661" s="46"/>
      <c r="AF1661" s="47"/>
      <c r="AH1661" s="3"/>
    </row>
    <row r="1662" customFormat="false" ht="15" hidden="false" customHeight="false" outlineLevel="0" collapsed="false">
      <c r="A1662" s="48" t="s">
        <v>29</v>
      </c>
      <c r="B1662" s="49" t="n">
        <v>12</v>
      </c>
      <c r="C1662" s="50" t="s">
        <v>5</v>
      </c>
      <c r="D1662" s="51" t="n">
        <v>85</v>
      </c>
      <c r="E1662" s="51" t="n">
        <v>0</v>
      </c>
      <c r="F1662" s="51" t="n">
        <v>0</v>
      </c>
      <c r="G1662" s="51" t="n">
        <v>0</v>
      </c>
      <c r="H1662" s="51" t="n">
        <v>0</v>
      </c>
      <c r="I1662" s="52" t="n">
        <v>70</v>
      </c>
      <c r="J1662" s="52" t="n">
        <v>70</v>
      </c>
      <c r="K1662" s="52" t="n">
        <v>0</v>
      </c>
      <c r="L1662" s="52" t="n">
        <v>0</v>
      </c>
      <c r="M1662" s="52" t="n">
        <v>0</v>
      </c>
      <c r="N1662" s="53" t="n">
        <f aca="false">D1662*$D$4</f>
        <v>106.25</v>
      </c>
      <c r="O1662" s="53" t="n">
        <f aca="false">E1662*$E$4</f>
        <v>0</v>
      </c>
      <c r="P1662" s="53" t="n">
        <f aca="false">F1662*$F$4</f>
        <v>0</v>
      </c>
      <c r="Q1662" s="53" t="n">
        <f aca="false">G1662*$G$4</f>
        <v>0</v>
      </c>
      <c r="R1662" s="53" t="n">
        <f aca="false">H1662*$H$4</f>
        <v>0</v>
      </c>
      <c r="S1662" s="53" t="n">
        <f aca="false">(N1662/100)*(I1662*$I$4)+(N1662/100)*(J1662*$J$4)</f>
        <v>297.5</v>
      </c>
      <c r="T1662" s="53" t="n">
        <f aca="false">(O1662/100)*(K1662*$K$4)</f>
        <v>0</v>
      </c>
      <c r="U1662" s="53" t="n">
        <f aca="false">(P1662/100)*(K1662*$K$4)+(P1662/100)*(L1662*$L$4)</f>
        <v>0</v>
      </c>
      <c r="V1662" s="53" t="n">
        <f aca="false">(Q1662/100)*(L1662*$L$4)</f>
        <v>0</v>
      </c>
      <c r="W1662" s="53" t="n">
        <f aca="false">(R1662/100)*(K1662*$K$4)+(R1662/100)*(L1662*$L$4)</f>
        <v>0</v>
      </c>
      <c r="X1662" s="53" t="n">
        <f aca="false">N1662+S1662</f>
        <v>403.75</v>
      </c>
      <c r="Y1662" s="53" t="n">
        <f aca="false">O1662+T1662</f>
        <v>0</v>
      </c>
      <c r="Z1662" s="53" t="n">
        <f aca="false">P1662+U1662</f>
        <v>0</v>
      </c>
      <c r="AA1662" s="53" t="n">
        <f aca="false">Q1662+V1662</f>
        <v>0</v>
      </c>
      <c r="AB1662" s="53" t="n">
        <f aca="false">R1662+W1662</f>
        <v>0</v>
      </c>
      <c r="AC1662" s="54" t="n">
        <f aca="false">ROUND(X1662+Y1662+Z1662+AA1662+AB1662,1)</f>
        <v>403.8</v>
      </c>
      <c r="AD1662" s="55" t="n">
        <f aca="false">(ROUND(AC1662-AC1661,1)/AC1661)</f>
        <v>0.218099547511312</v>
      </c>
      <c r="AE1662" s="46"/>
      <c r="AF1662" s="47"/>
      <c r="AH1662" s="3"/>
    </row>
    <row r="1663" customFormat="false" ht="15" hidden="false" customHeight="false" outlineLevel="0" collapsed="false">
      <c r="A1663" s="48" t="s">
        <v>30</v>
      </c>
      <c r="B1663" s="49" t="n">
        <v>12</v>
      </c>
      <c r="C1663" s="50" t="s">
        <v>6</v>
      </c>
      <c r="D1663" s="51" t="n">
        <v>85</v>
      </c>
      <c r="E1663" s="51" t="n">
        <v>0</v>
      </c>
      <c r="F1663" s="51" t="n">
        <v>0</v>
      </c>
      <c r="G1663" s="51" t="n">
        <v>0</v>
      </c>
      <c r="H1663" s="51" t="n">
        <v>0</v>
      </c>
      <c r="I1663" s="52" t="n">
        <v>50</v>
      </c>
      <c r="J1663" s="52" t="n">
        <v>50</v>
      </c>
      <c r="K1663" s="52" t="n">
        <v>0</v>
      </c>
      <c r="L1663" s="52" t="n">
        <v>0</v>
      </c>
      <c r="M1663" s="52" t="n">
        <v>0</v>
      </c>
      <c r="N1663" s="53" t="n">
        <f aca="false">D1663*$D$5</f>
        <v>110.5</v>
      </c>
      <c r="O1663" s="53" t="n">
        <f aca="false">E1663*$E$5</f>
        <v>0</v>
      </c>
      <c r="P1663" s="53" t="n">
        <f aca="false">F1663*$F$5</f>
        <v>0</v>
      </c>
      <c r="Q1663" s="53" t="n">
        <f aca="false">G1663*$G$5</f>
        <v>0</v>
      </c>
      <c r="R1663" s="53" t="n">
        <f aca="false">H1663*$H$5</f>
        <v>0</v>
      </c>
      <c r="S1663" s="53" t="n">
        <f aca="false">(N1663/100)*(I1663*$I$5)+(N1663/100)*(J1663*$J$5)</f>
        <v>221</v>
      </c>
      <c r="T1663" s="53" t="n">
        <f aca="false">(O1663/100)*(K1663*$K$5)</f>
        <v>0</v>
      </c>
      <c r="U1663" s="53" t="n">
        <f aca="false">(P1663/100)*(K1663*$K$5)+(P1663/100)*(L1663*$L$5)</f>
        <v>0</v>
      </c>
      <c r="V1663" s="53" t="n">
        <f aca="false">(Q1663/100)*(L1663*$L$5)</f>
        <v>0</v>
      </c>
      <c r="W1663" s="53" t="n">
        <f aca="false">(R1663/100)*(K1663*$K$5)+(R1663/100)*(L1663*$L$5)</f>
        <v>0</v>
      </c>
      <c r="X1663" s="53" t="n">
        <f aca="false">N1663+S1663</f>
        <v>331.5</v>
      </c>
      <c r="Y1663" s="53" t="n">
        <f aca="false">O1663+T1663</f>
        <v>0</v>
      </c>
      <c r="Z1663" s="53" t="n">
        <f aca="false">P1663+U1663</f>
        <v>0</v>
      </c>
      <c r="AA1663" s="53" t="n">
        <f aca="false">Q1663+V1663</f>
        <v>0</v>
      </c>
      <c r="AB1663" s="53" t="n">
        <f aca="false">R1663+W1663</f>
        <v>0</v>
      </c>
      <c r="AC1663" s="54" t="n">
        <f aca="false">ROUND(X1663+Y1663+Z1663+AA1663+AB1663,1)</f>
        <v>331.5</v>
      </c>
      <c r="AD1663" s="55" t="n">
        <f aca="false">(ROUND(AC1663-AC1661,1)/AC1661)</f>
        <v>0</v>
      </c>
      <c r="AE1663" s="46"/>
      <c r="AF1663" s="47"/>
      <c r="AH1663" s="3"/>
    </row>
    <row r="1664" customFormat="false" ht="15" hidden="false" customHeight="false" outlineLevel="0" collapsed="false">
      <c r="A1664" s="48" t="s">
        <v>31</v>
      </c>
      <c r="B1664" s="49" t="n">
        <v>0</v>
      </c>
      <c r="C1664" s="50" t="s">
        <v>7</v>
      </c>
      <c r="D1664" s="51" t="n">
        <v>85</v>
      </c>
      <c r="E1664" s="51" t="n">
        <v>0</v>
      </c>
      <c r="F1664" s="51" t="n">
        <v>0</v>
      </c>
      <c r="G1664" s="51" t="n">
        <v>0</v>
      </c>
      <c r="H1664" s="51" t="n">
        <v>0</v>
      </c>
      <c r="I1664" s="52" t="n">
        <v>50</v>
      </c>
      <c r="J1664" s="52" t="n">
        <v>50</v>
      </c>
      <c r="K1664" s="52" t="n">
        <v>0</v>
      </c>
      <c r="L1664" s="52" t="n">
        <v>0</v>
      </c>
      <c r="M1664" s="52" t="n">
        <v>0</v>
      </c>
      <c r="N1664" s="53" t="n">
        <f aca="false">D1664*$D$6</f>
        <v>110.5</v>
      </c>
      <c r="O1664" s="53" t="n">
        <f aca="false">E1664*$E$6</f>
        <v>0</v>
      </c>
      <c r="P1664" s="53" t="n">
        <f aca="false">F1664*$F$6</f>
        <v>0</v>
      </c>
      <c r="Q1664" s="53" t="n">
        <f aca="false">G1664*$G$6</f>
        <v>0</v>
      </c>
      <c r="R1664" s="53" t="n">
        <f aca="false">H1664*$H$6</f>
        <v>0</v>
      </c>
      <c r="S1664" s="53" t="n">
        <f aca="false">(N1664/100)*(I1664*$I$6)+(N1664/100)*(J1664*$J$6)</f>
        <v>221</v>
      </c>
      <c r="T1664" s="53" t="n">
        <f aca="false">(O1664/100)*(K1664*$K$6)</f>
        <v>0</v>
      </c>
      <c r="U1664" s="53" t="n">
        <f aca="false">(P1664/100)*(K1664*$K$6)+(P1664/100)*(L1664*$L$6)</f>
        <v>0</v>
      </c>
      <c r="V1664" s="53" t="n">
        <f aca="false">(Q1664/100)*(L1664*$L$6)</f>
        <v>0</v>
      </c>
      <c r="W1664" s="53" t="n">
        <f aca="false">(R1664/100)*(K1664*$K$6)+(R1664/100)*(L1664*$L$6)</f>
        <v>0</v>
      </c>
      <c r="X1664" s="53" t="n">
        <f aca="false">N1664+S1664</f>
        <v>331.5</v>
      </c>
      <c r="Y1664" s="53" t="n">
        <f aca="false">O1664+T1664</f>
        <v>0</v>
      </c>
      <c r="Z1664" s="53" t="n">
        <f aca="false">P1664+U1664</f>
        <v>0</v>
      </c>
      <c r="AA1664" s="53" t="n">
        <f aca="false">Q1664+V1664</f>
        <v>0</v>
      </c>
      <c r="AB1664" s="53" t="n">
        <f aca="false">R1664+W1664</f>
        <v>0</v>
      </c>
      <c r="AC1664" s="54" t="n">
        <f aca="false">ROUND(X1664+Y1664+Z1664+AA1664+AB1664,1)</f>
        <v>331.5</v>
      </c>
      <c r="AD1664" s="55" t="n">
        <f aca="false">(ROUND(AC1664-AC1661,1)/AC1661)</f>
        <v>0</v>
      </c>
      <c r="AE1664" s="46"/>
      <c r="AF1664" s="47"/>
      <c r="AH1664" s="3"/>
    </row>
    <row r="1665" customFormat="false" ht="15" hidden="false" customHeight="false" outlineLevel="0" collapsed="false">
      <c r="A1665" s="48" t="s">
        <v>32</v>
      </c>
      <c r="B1665" s="49" t="n">
        <v>0</v>
      </c>
      <c r="C1665" s="50" t="s">
        <v>8</v>
      </c>
      <c r="D1665" s="51" t="n">
        <v>85</v>
      </c>
      <c r="E1665" s="51" t="n">
        <v>0</v>
      </c>
      <c r="F1665" s="51" t="n">
        <v>0</v>
      </c>
      <c r="G1665" s="51" t="n">
        <v>0</v>
      </c>
      <c r="H1665" s="51" t="n">
        <v>0</v>
      </c>
      <c r="I1665" s="52" t="n">
        <v>50</v>
      </c>
      <c r="J1665" s="52" t="n">
        <v>50</v>
      </c>
      <c r="K1665" s="52" t="n">
        <v>0</v>
      </c>
      <c r="L1665" s="52" t="n">
        <v>0</v>
      </c>
      <c r="M1665" s="52" t="n">
        <v>0</v>
      </c>
      <c r="N1665" s="53" t="n">
        <f aca="false">D1665*$D$7</f>
        <v>110.5</v>
      </c>
      <c r="O1665" s="53" t="n">
        <f aca="false">E1665*$E$7</f>
        <v>0</v>
      </c>
      <c r="P1665" s="53" t="n">
        <f aca="false">F1665*$F$7</f>
        <v>0</v>
      </c>
      <c r="Q1665" s="53" t="n">
        <f aca="false">G1665*$G$7</f>
        <v>0</v>
      </c>
      <c r="R1665" s="53" t="n">
        <f aca="false">H1665*$H$7</f>
        <v>0</v>
      </c>
      <c r="S1665" s="53" t="n">
        <f aca="false">(N1665/100)*(I1665*$I$7)+(N1665/100)*(J1665*$J$7)</f>
        <v>221</v>
      </c>
      <c r="T1665" s="53" t="n">
        <f aca="false">(O1665/100)*(K1665*$K$7)</f>
        <v>0</v>
      </c>
      <c r="U1665" s="53" t="n">
        <f aca="false">(P1665/100)*(K1665*$K$7)+(P1665/100)*(L1665*$L$7)</f>
        <v>0</v>
      </c>
      <c r="V1665" s="53" t="n">
        <f aca="false">(Q1665/100)*(L1665*$L$7)</f>
        <v>0</v>
      </c>
      <c r="W1665" s="53" t="n">
        <f aca="false">(R1665/100)*(K1665*$K$7)+(R1665/100)*(L1665*$L$7)</f>
        <v>0</v>
      </c>
      <c r="X1665" s="53" t="n">
        <f aca="false">N1665+S1665</f>
        <v>331.5</v>
      </c>
      <c r="Y1665" s="53" t="n">
        <f aca="false">O1665+T1665</f>
        <v>0</v>
      </c>
      <c r="Z1665" s="53" t="n">
        <f aca="false">P1665+U1665</f>
        <v>0</v>
      </c>
      <c r="AA1665" s="53" t="n">
        <f aca="false">Q1665+V1665</f>
        <v>0</v>
      </c>
      <c r="AB1665" s="53" t="n">
        <f aca="false">R1665+W1665</f>
        <v>0</v>
      </c>
      <c r="AC1665" s="54" t="n">
        <f aca="false">ROUND(X1665+Y1665+Z1665+AA1665+AB1665,1)</f>
        <v>331.5</v>
      </c>
      <c r="AD1665" s="55" t="n">
        <f aca="false">(ROUND(AC1665-AC1661,1)/AC1661)</f>
        <v>0</v>
      </c>
      <c r="AE1665" s="46"/>
      <c r="AF1665" s="47"/>
      <c r="AH1665" s="3"/>
    </row>
    <row r="1666" customFormat="false" ht="15" hidden="false" customHeight="false" outlineLevel="0" collapsed="false">
      <c r="A1666" s="48" t="s">
        <v>33</v>
      </c>
      <c r="B1666" s="49"/>
      <c r="C1666" s="50" t="s">
        <v>9</v>
      </c>
      <c r="D1666" s="51" t="n">
        <v>85</v>
      </c>
      <c r="E1666" s="51" t="n">
        <v>0</v>
      </c>
      <c r="F1666" s="51" t="n">
        <v>0</v>
      </c>
      <c r="G1666" s="51" t="n">
        <v>0</v>
      </c>
      <c r="H1666" s="51" t="n">
        <v>0</v>
      </c>
      <c r="I1666" s="52" t="n">
        <v>50</v>
      </c>
      <c r="J1666" s="52" t="n">
        <v>50</v>
      </c>
      <c r="K1666" s="52" t="n">
        <v>0</v>
      </c>
      <c r="L1666" s="52" t="n">
        <v>0</v>
      </c>
      <c r="M1666" s="52" t="n">
        <v>0</v>
      </c>
      <c r="N1666" s="53" t="n">
        <f aca="false">D1666*$D$8</f>
        <v>110.5</v>
      </c>
      <c r="O1666" s="53" t="n">
        <f aca="false">E1666*$E$8</f>
        <v>0</v>
      </c>
      <c r="P1666" s="53" t="n">
        <f aca="false">F1666*$F$8</f>
        <v>0</v>
      </c>
      <c r="Q1666" s="53" t="n">
        <f aca="false">G1666*$G$8</f>
        <v>0</v>
      </c>
      <c r="R1666" s="53" t="n">
        <f aca="false">H1666*$H$8</f>
        <v>0</v>
      </c>
      <c r="S1666" s="53" t="n">
        <f aca="false">(N1666/100)*(I1666*$I$8)+(N1666/100)*(J1666*$J$8)</f>
        <v>221</v>
      </c>
      <c r="T1666" s="53" t="n">
        <f aca="false">(O1666/100)*(K1666*$K$8)</f>
        <v>0</v>
      </c>
      <c r="U1666" s="53" t="n">
        <f aca="false">(P1666/100)*(K1666*$K$8)+(P1666/100)*(L1666*$L$8)</f>
        <v>0</v>
      </c>
      <c r="V1666" s="53" t="n">
        <f aca="false">(Q1666/100)*(L1666*$L$8)</f>
        <v>0</v>
      </c>
      <c r="W1666" s="53" t="n">
        <f aca="false">(R1666/100)*(K1666*$K$8)+(R1666/100)*(L1666*$L$8)</f>
        <v>0</v>
      </c>
      <c r="X1666" s="53" t="n">
        <f aca="false">N1666+S1666</f>
        <v>331.5</v>
      </c>
      <c r="Y1666" s="53" t="n">
        <f aca="false">O1666+T1666</f>
        <v>0</v>
      </c>
      <c r="Z1666" s="53" t="n">
        <f aca="false">P1666+U1666</f>
        <v>0</v>
      </c>
      <c r="AA1666" s="53" t="n">
        <f aca="false">Q1666+V1666</f>
        <v>0</v>
      </c>
      <c r="AB1666" s="53" t="n">
        <f aca="false">R1666+W1666</f>
        <v>0</v>
      </c>
      <c r="AC1666" s="54" t="n">
        <f aca="false">ROUND(X1666+Y1666+Z1666+AA1666+AB1666,1)</f>
        <v>331.5</v>
      </c>
      <c r="AD1666" s="55" t="n">
        <f aca="false">(ROUND(AC1666-AC1661,1)/AC1661)</f>
        <v>0</v>
      </c>
      <c r="AE1666" s="46"/>
      <c r="AF1666" s="47"/>
      <c r="AH1666" s="3"/>
    </row>
    <row r="1667" customFormat="false" ht="15" hidden="false" customHeight="false" outlineLevel="0" collapsed="false">
      <c r="A1667" s="48" t="s">
        <v>34</v>
      </c>
      <c r="B1667" s="49"/>
      <c r="C1667" s="50" t="s">
        <v>10</v>
      </c>
      <c r="D1667" s="51" t="n">
        <v>42</v>
      </c>
      <c r="E1667" s="51" t="n">
        <v>95</v>
      </c>
      <c r="F1667" s="51" t="n">
        <v>0</v>
      </c>
      <c r="G1667" s="51" t="n">
        <v>0</v>
      </c>
      <c r="H1667" s="51" t="n">
        <v>0</v>
      </c>
      <c r="I1667" s="52" t="n">
        <v>50</v>
      </c>
      <c r="J1667" s="52" t="n">
        <v>50</v>
      </c>
      <c r="K1667" s="52" t="n">
        <v>105</v>
      </c>
      <c r="L1667" s="52" t="n">
        <v>0</v>
      </c>
      <c r="M1667" s="52" t="n">
        <v>0</v>
      </c>
      <c r="N1667" s="53" t="n">
        <f aca="false">D1667*$D$9</f>
        <v>52.5</v>
      </c>
      <c r="O1667" s="53" t="n">
        <f aca="false">E1667*$E$9</f>
        <v>118.75</v>
      </c>
      <c r="P1667" s="53" t="n">
        <f aca="false">F1667*$F$9</f>
        <v>0</v>
      </c>
      <c r="Q1667" s="53" t="n">
        <f aca="false">G1667*$G$9</f>
        <v>0</v>
      </c>
      <c r="R1667" s="53" t="n">
        <f aca="false">H1667*$H$9</f>
        <v>0</v>
      </c>
      <c r="S1667" s="53" t="n">
        <f aca="false">(N1667/100)*(I1667*$I$9)+(N1667/100)*(J1667*$J$9)</f>
        <v>52.5</v>
      </c>
      <c r="T1667" s="53" t="n">
        <f aca="false">(O1667/100)*(K1667*$K$9)</f>
        <v>174.5625</v>
      </c>
      <c r="U1667" s="53" t="n">
        <f aca="false">(P1667/100)*(K1667*$K$9)+(P1667/100)*(L1667*$L$9)</f>
        <v>0</v>
      </c>
      <c r="V1667" s="53" t="n">
        <f aca="false">(Q1667/100)*(L1667*$L$9)</f>
        <v>0</v>
      </c>
      <c r="W1667" s="53" t="n">
        <f aca="false">(R1667/100)*(K1667*$K$9)+(R1667/100)*(L1667*$L$9)</f>
        <v>0</v>
      </c>
      <c r="X1667" s="53" t="n">
        <f aca="false">N1667+S1667</f>
        <v>105</v>
      </c>
      <c r="Y1667" s="53" t="n">
        <f aca="false">O1667+T1667</f>
        <v>293.3125</v>
      </c>
      <c r="Z1667" s="53" t="n">
        <f aca="false">P1667+U1667</f>
        <v>0</v>
      </c>
      <c r="AA1667" s="53" t="n">
        <f aca="false">Q1667+V1667</f>
        <v>0</v>
      </c>
      <c r="AB1667" s="53" t="n">
        <f aca="false">R1667+W1667</f>
        <v>0</v>
      </c>
      <c r="AC1667" s="54" t="n">
        <f aca="false">ROUND(X1667+Y1667+Z1667+AA1667+AB1667,1)</f>
        <v>398.3</v>
      </c>
      <c r="AD1667" s="55" t="n">
        <f aca="false">(ROUND(AC1667-AC1661,1)/AC1661)</f>
        <v>0.201508295625943</v>
      </c>
      <c r="AE1667" s="46"/>
      <c r="AF1667" s="47"/>
      <c r="AH1667" s="3"/>
    </row>
    <row r="1668" customFormat="false" ht="15" hidden="false" customHeight="false" outlineLevel="0" collapsed="false">
      <c r="A1668" s="48" t="s">
        <v>35</v>
      </c>
      <c r="B1668" s="49"/>
      <c r="C1668" s="50" t="s">
        <v>11</v>
      </c>
      <c r="D1668" s="51" t="n">
        <v>42</v>
      </c>
      <c r="E1668" s="51" t="n">
        <v>0</v>
      </c>
      <c r="F1668" s="51" t="n">
        <v>95</v>
      </c>
      <c r="G1668" s="51" t="n">
        <v>0</v>
      </c>
      <c r="H1668" s="51" t="n">
        <v>0</v>
      </c>
      <c r="I1668" s="52" t="n">
        <v>50</v>
      </c>
      <c r="J1668" s="52" t="n">
        <v>50</v>
      </c>
      <c r="K1668" s="52" t="n">
        <v>52.5</v>
      </c>
      <c r="L1668" s="52" t="n">
        <v>52.5</v>
      </c>
      <c r="M1668" s="52" t="n">
        <v>0</v>
      </c>
      <c r="N1668" s="53" t="n">
        <f aca="false">D1668*$D$10</f>
        <v>52.5</v>
      </c>
      <c r="O1668" s="53" t="n">
        <f aca="false">E1668*$E$10</f>
        <v>0</v>
      </c>
      <c r="P1668" s="53" t="n">
        <f aca="false">F1668*$F$10</f>
        <v>118.75</v>
      </c>
      <c r="Q1668" s="53" t="n">
        <f aca="false">G1668*$G$10</f>
        <v>0</v>
      </c>
      <c r="R1668" s="53" t="n">
        <f aca="false">H1668*$H$10</f>
        <v>0</v>
      </c>
      <c r="S1668" s="53" t="n">
        <f aca="false">(N1668/100)*(I1668*$I$10)+(N1668/100)*(J1668*$J$10)</f>
        <v>52.5</v>
      </c>
      <c r="T1668" s="53" t="n">
        <f aca="false">(O1668/100)*(K1668*$J$10)</f>
        <v>0</v>
      </c>
      <c r="U1668" s="53" t="n">
        <f aca="false">(P1668/100)*(K1668*$K$10)+(P1668/100)*(L1668*$L$10)</f>
        <v>174.5625</v>
      </c>
      <c r="V1668" s="53" t="n">
        <f aca="false">(Q1668/100)*(L1668*$L$10)</f>
        <v>0</v>
      </c>
      <c r="W1668" s="53" t="n">
        <f aca="false">(R1668/100)*(K1668*$K$10)+(R1668/100)*(L1668*$L$10)</f>
        <v>0</v>
      </c>
      <c r="X1668" s="53" t="n">
        <f aca="false">N1668+S1668</f>
        <v>105</v>
      </c>
      <c r="Y1668" s="53" t="n">
        <f aca="false">O1668+T1668</f>
        <v>0</v>
      </c>
      <c r="Z1668" s="53" t="n">
        <f aca="false">P1668+U1668</f>
        <v>293.3125</v>
      </c>
      <c r="AA1668" s="53" t="n">
        <f aca="false">Q1668+V1668</f>
        <v>0</v>
      </c>
      <c r="AB1668" s="53" t="n">
        <f aca="false">R1668+W1668</f>
        <v>0</v>
      </c>
      <c r="AC1668" s="54" t="n">
        <f aca="false">ROUND(X1668+Y1668+Z1668+AA1668+AB1668,1)</f>
        <v>398.3</v>
      </c>
      <c r="AD1668" s="55" t="n">
        <f aca="false">(ROUND(AC1668-AC1661,1)/AC1661)</f>
        <v>0.201508295625943</v>
      </c>
      <c r="AE1668" s="46"/>
      <c r="AF1668" s="47"/>
      <c r="AH1668" s="3"/>
    </row>
    <row r="1669" customFormat="false" ht="15" hidden="false" customHeight="false" outlineLevel="0" collapsed="false">
      <c r="A1669" s="48" t="s">
        <v>36</v>
      </c>
      <c r="B1669" s="49"/>
      <c r="C1669" s="50" t="s">
        <v>12</v>
      </c>
      <c r="D1669" s="51" t="n">
        <v>42</v>
      </c>
      <c r="E1669" s="51" t="n">
        <v>0</v>
      </c>
      <c r="F1669" s="51" t="n">
        <v>0</v>
      </c>
      <c r="G1669" s="51" t="n">
        <v>95</v>
      </c>
      <c r="H1669" s="51" t="n">
        <v>0</v>
      </c>
      <c r="I1669" s="52" t="n">
        <v>50</v>
      </c>
      <c r="J1669" s="52" t="n">
        <v>50</v>
      </c>
      <c r="K1669" s="52" t="n">
        <v>0</v>
      </c>
      <c r="L1669" s="52" t="n">
        <v>105</v>
      </c>
      <c r="M1669" s="52" t="n">
        <v>0</v>
      </c>
      <c r="N1669" s="53" t="n">
        <f aca="false">D1669*$D$11</f>
        <v>52.5</v>
      </c>
      <c r="O1669" s="53" t="n">
        <f aca="false">E1669*$E$11</f>
        <v>0</v>
      </c>
      <c r="P1669" s="53" t="n">
        <f aca="false">F1669*$F$11</f>
        <v>0</v>
      </c>
      <c r="Q1669" s="53" t="n">
        <f aca="false">G1669*$G$11</f>
        <v>118.75</v>
      </c>
      <c r="R1669" s="53" t="n">
        <f aca="false">H1669*$H$11</f>
        <v>0</v>
      </c>
      <c r="S1669" s="53" t="n">
        <f aca="false">(N1669/100)*(I1669*$I$11)+(N1669/100)*(J1669*$J$11)</f>
        <v>52.5</v>
      </c>
      <c r="T1669" s="53" t="n">
        <f aca="false">(O1669/100)*(K1669*$K$11)</f>
        <v>0</v>
      </c>
      <c r="U1669" s="53" t="n">
        <f aca="false">(P1669/100)*(K1669*$K$11)+(P1669/100)*(L1669*$L$11)</f>
        <v>0</v>
      </c>
      <c r="V1669" s="53" t="n">
        <f aca="false">(Q1669/100)*(L1669*$L$11)</f>
        <v>174.5625</v>
      </c>
      <c r="W1669" s="53" t="n">
        <f aca="false">(R1669/100)*(K1669*$K$11)+(R1669/100)*(L1669*$L$11)</f>
        <v>0</v>
      </c>
      <c r="X1669" s="53" t="n">
        <f aca="false">N1669+S1669</f>
        <v>105</v>
      </c>
      <c r="Y1669" s="53" t="n">
        <f aca="false">O1669+T1669</f>
        <v>0</v>
      </c>
      <c r="Z1669" s="53" t="n">
        <f aca="false">P1669+U1669</f>
        <v>0</v>
      </c>
      <c r="AA1669" s="53" t="n">
        <f aca="false">Q1669+V1669</f>
        <v>293.3125</v>
      </c>
      <c r="AB1669" s="53" t="n">
        <f aca="false">R1669+W1669</f>
        <v>0</v>
      </c>
      <c r="AC1669" s="54" t="n">
        <f aca="false">ROUND(X1669+Y1669+Z1669+AA1669+AB1669,1)</f>
        <v>398.3</v>
      </c>
      <c r="AD1669" s="55" t="n">
        <f aca="false">(ROUND(AC1669-AC1661,1)/AC1661)</f>
        <v>0.201508295625943</v>
      </c>
      <c r="AE1669" s="46"/>
      <c r="AF1669" s="47"/>
      <c r="AH1669" s="3"/>
    </row>
    <row r="1670" customFormat="false" ht="15" hidden="false" customHeight="false" outlineLevel="0" collapsed="false">
      <c r="A1670" s="48" t="s">
        <v>37</v>
      </c>
      <c r="B1670" s="49"/>
      <c r="C1670" s="50" t="s">
        <v>13</v>
      </c>
      <c r="D1670" s="51" t="n">
        <v>42</v>
      </c>
      <c r="E1670" s="51" t="n">
        <v>0</v>
      </c>
      <c r="F1670" s="51" t="n">
        <v>0</v>
      </c>
      <c r="G1670" s="51" t="n">
        <v>0</v>
      </c>
      <c r="H1670" s="51" t="n">
        <v>95</v>
      </c>
      <c r="I1670" s="52" t="n">
        <v>50</v>
      </c>
      <c r="J1670" s="52" t="n">
        <v>50</v>
      </c>
      <c r="K1670" s="52" t="n">
        <v>52.5</v>
      </c>
      <c r="L1670" s="52" t="n">
        <v>52.5</v>
      </c>
      <c r="M1670" s="52" t="n">
        <v>0</v>
      </c>
      <c r="N1670" s="53" t="n">
        <f aca="false">D1670*$D$12</f>
        <v>52.5</v>
      </c>
      <c r="O1670" s="53" t="n">
        <f aca="false">E1670*$E$12</f>
        <v>0</v>
      </c>
      <c r="P1670" s="53" t="n">
        <f aca="false">F1670*$F$12</f>
        <v>0</v>
      </c>
      <c r="Q1670" s="53" t="n">
        <f aca="false">G1670*$G$12</f>
        <v>0</v>
      </c>
      <c r="R1670" s="53" t="n">
        <f aca="false">H1670*$H$12</f>
        <v>118.75</v>
      </c>
      <c r="S1670" s="53" t="n">
        <f aca="false">(N1670/100)*(I1670*$I$12)+(N1670/100)*(J1670*$J$12)</f>
        <v>52.5</v>
      </c>
      <c r="T1670" s="53" t="n">
        <f aca="false">(O1670/100)*(K1670*$K$12)</f>
        <v>0</v>
      </c>
      <c r="U1670" s="53" t="n">
        <f aca="false">(P1670/100)*(K1670*$K$12)+(P1670/100)*(L1670*$L$12)</f>
        <v>0</v>
      </c>
      <c r="V1670" s="53" t="n">
        <f aca="false">(Q1670/100)*(L1670*$L$12)</f>
        <v>0</v>
      </c>
      <c r="W1670" s="53" t="n">
        <f aca="false">(R1670/100)*(K1670*$K$12)+(R1670/100)*(L1670*$L$12)</f>
        <v>174.5625</v>
      </c>
      <c r="X1670" s="53" t="n">
        <f aca="false">N1670+S1670</f>
        <v>105</v>
      </c>
      <c r="Y1670" s="53" t="n">
        <f aca="false">O1670+T1670</f>
        <v>0</v>
      </c>
      <c r="Z1670" s="53" t="n">
        <f aca="false">P1670+U1670</f>
        <v>0</v>
      </c>
      <c r="AA1670" s="53" t="n">
        <f aca="false">Q1670+V1670</f>
        <v>0</v>
      </c>
      <c r="AB1670" s="53" t="n">
        <f aca="false">R1670+W1670</f>
        <v>293.3125</v>
      </c>
      <c r="AC1670" s="54" t="n">
        <f aca="false">ROUND(X1670+Y1670+Z1670+AA1670+AB1670,1)</f>
        <v>398.3</v>
      </c>
      <c r="AD1670" s="55" t="n">
        <f aca="false">(ROUND(AC1670-AC1661,1)/AC1661)</f>
        <v>0.201508295625943</v>
      </c>
      <c r="AE1670" s="46"/>
      <c r="AF1670" s="47"/>
      <c r="AH1670" s="3"/>
    </row>
    <row r="1671" customFormat="false" ht="15" hidden="false" customHeight="false" outlineLevel="0" collapsed="false">
      <c r="A1671" s="48" t="s">
        <v>38</v>
      </c>
      <c r="B1671" s="49"/>
      <c r="C1671" s="50" t="s">
        <v>14</v>
      </c>
      <c r="D1671" s="51" t="n">
        <v>85</v>
      </c>
      <c r="E1671" s="51" t="n">
        <v>0</v>
      </c>
      <c r="F1671" s="51" t="n">
        <v>0</v>
      </c>
      <c r="G1671" s="51" t="n">
        <v>0</v>
      </c>
      <c r="H1671" s="51" t="n">
        <v>0</v>
      </c>
      <c r="I1671" s="52" t="n">
        <v>50</v>
      </c>
      <c r="J1671" s="52" t="n">
        <v>50</v>
      </c>
      <c r="K1671" s="52" t="n">
        <v>0</v>
      </c>
      <c r="L1671" s="52" t="n">
        <v>0</v>
      </c>
      <c r="M1671" s="52" t="n">
        <v>80</v>
      </c>
      <c r="N1671" s="53" t="n">
        <f aca="false">D1671*$D$13</f>
        <v>106.25</v>
      </c>
      <c r="O1671" s="53" t="n">
        <f aca="false">E1671*$E$13</f>
        <v>0</v>
      </c>
      <c r="P1671" s="53" t="n">
        <f aca="false">F1671*$F$13</f>
        <v>0</v>
      </c>
      <c r="Q1671" s="53" t="n">
        <f aca="false">G1671*$G$13</f>
        <v>0</v>
      </c>
      <c r="R1671" s="53" t="n">
        <f aca="false">H1671*$H$13</f>
        <v>0</v>
      </c>
      <c r="S1671" s="53" t="n">
        <f aca="false">(N1671/100)*(I1671*$I$13)+(N1671/100)*(J1671*$J$13)+(N1671/100)*(M1671*$M$13)</f>
        <v>276.25</v>
      </c>
      <c r="T1671" s="53" t="n">
        <f aca="false">(O1671/100)*(K1671*$K$13)+(O1671/100)*(M1671*$M$13)</f>
        <v>0</v>
      </c>
      <c r="U1671" s="53" t="n">
        <f aca="false">(P1671/100)*(K1671*$K$13)+(P1671/100)*(L1671*$L$13)+(P1671/100)*(M1671*$M$13)</f>
        <v>0</v>
      </c>
      <c r="V1671" s="53" t="n">
        <f aca="false">(Q1671/100)*(L1671*$L$13)+(Q1671/100)*(M1671*$M$13)</f>
        <v>0</v>
      </c>
      <c r="W1671" s="53" t="n">
        <f aca="false">(R1671/100)*(K1671*$K$13)+(R1671/100)*(L1671*$L$13)+(R1671/100)*(M1671*$M$13)</f>
        <v>0</v>
      </c>
      <c r="X1671" s="53" t="n">
        <f aca="false">N1671+S1671</f>
        <v>382.5</v>
      </c>
      <c r="Y1671" s="53" t="n">
        <f aca="false">O1671+T1671</f>
        <v>0</v>
      </c>
      <c r="Z1671" s="53" t="n">
        <f aca="false">P1671+U1671</f>
        <v>0</v>
      </c>
      <c r="AA1671" s="53" t="n">
        <f aca="false">Q1671+V1671</f>
        <v>0</v>
      </c>
      <c r="AB1671" s="53" t="n">
        <f aca="false">R1671+W1671</f>
        <v>0</v>
      </c>
      <c r="AC1671" s="54" t="n">
        <f aca="false">ROUND(X1671+Y1671+Z1671+AA1671+AB1671,1)</f>
        <v>382.5</v>
      </c>
      <c r="AD1671" s="55" t="n">
        <f aca="false">(ROUND(AC1671-AC1661,1)/AC1661)</f>
        <v>0.153846153846154</v>
      </c>
      <c r="AE1671" s="46"/>
      <c r="AF1671" s="47"/>
      <c r="AH1671" s="3"/>
    </row>
    <row r="1672" customFormat="false" ht="15" hidden="false" customHeight="false" outlineLevel="0" collapsed="false">
      <c r="A1672" s="48" t="s">
        <v>39</v>
      </c>
      <c r="B1672" s="49"/>
      <c r="C1672" s="50" t="s">
        <v>15</v>
      </c>
      <c r="D1672" s="51" t="n">
        <v>85</v>
      </c>
      <c r="E1672" s="51" t="n">
        <v>0</v>
      </c>
      <c r="F1672" s="51" t="n">
        <v>0</v>
      </c>
      <c r="G1672" s="51" t="n">
        <v>0</v>
      </c>
      <c r="H1672" s="51" t="n">
        <v>0</v>
      </c>
      <c r="I1672" s="52" t="n">
        <v>50</v>
      </c>
      <c r="J1672" s="52" t="n">
        <v>50</v>
      </c>
      <c r="K1672" s="52" t="n">
        <v>80</v>
      </c>
      <c r="L1672" s="52" t="n">
        <v>0</v>
      </c>
      <c r="M1672" s="52" t="n">
        <v>0</v>
      </c>
      <c r="N1672" s="53" t="n">
        <f aca="false">D1672*$D$14</f>
        <v>106.25</v>
      </c>
      <c r="O1672" s="53" t="n">
        <f aca="false">E1672*$E$14</f>
        <v>0</v>
      </c>
      <c r="P1672" s="53" t="n">
        <f aca="false">F1672*$F$14</f>
        <v>0</v>
      </c>
      <c r="Q1672" s="53" t="n">
        <f aca="false">G1672*$G$14</f>
        <v>0</v>
      </c>
      <c r="R1672" s="53" t="n">
        <f aca="false">H1672*$H$14</f>
        <v>0</v>
      </c>
      <c r="S1672" s="53" t="n">
        <f aca="false">(N1672/100)*(I1672*$I$14)+(N1672/100)*(J1672*$J$14)+(N1672/100)*(K1672*$K$14)</f>
        <v>276.25</v>
      </c>
      <c r="T1672" s="53" t="n">
        <f aca="false">(O1672/100)*(K1672*$K$14)</f>
        <v>0</v>
      </c>
      <c r="U1672" s="53" t="n">
        <f aca="false">(P1672/100)*(K1672*$K$14)+(P1672/100)*(L1672*$L$14)</f>
        <v>0</v>
      </c>
      <c r="V1672" s="53" t="n">
        <f aca="false">(Q1672/100)*(L1672*$L$14)</f>
        <v>0</v>
      </c>
      <c r="W1672" s="53" t="n">
        <f aca="false">(R1672/100)*(K1672*$L$14)+(R1672/100)*(L1672*$M$14)</f>
        <v>0</v>
      </c>
      <c r="X1672" s="53" t="n">
        <f aca="false">N1672+S1672</f>
        <v>382.5</v>
      </c>
      <c r="Y1672" s="53" t="n">
        <f aca="false">O1672+T1672</f>
        <v>0</v>
      </c>
      <c r="Z1672" s="53" t="n">
        <f aca="false">P1672+U1672</f>
        <v>0</v>
      </c>
      <c r="AA1672" s="53" t="n">
        <f aca="false">Q1672+V1672</f>
        <v>0</v>
      </c>
      <c r="AB1672" s="53" t="n">
        <f aca="false">R1672+W1672</f>
        <v>0</v>
      </c>
      <c r="AC1672" s="54" t="n">
        <f aca="false">ROUND(X1672+Y1672+Z1672+AA1672+AB1672,1)</f>
        <v>382.5</v>
      </c>
      <c r="AD1672" s="55" t="n">
        <f aca="false">(ROUND(AC1672-AC1661,1)/AC1661)</f>
        <v>0.153846153846154</v>
      </c>
      <c r="AE1672" s="46"/>
      <c r="AF1672" s="47"/>
      <c r="AH1672" s="3"/>
    </row>
    <row r="1673" customFormat="false" ht="15" hidden="false" customHeight="false" outlineLevel="0" collapsed="false">
      <c r="A1673" s="48"/>
      <c r="B1673" s="49"/>
      <c r="C1673" s="50" t="s">
        <v>16</v>
      </c>
      <c r="D1673" s="51" t="n">
        <v>85</v>
      </c>
      <c r="E1673" s="51" t="n">
        <v>0</v>
      </c>
      <c r="F1673" s="51" t="n">
        <v>0</v>
      </c>
      <c r="G1673" s="51" t="n">
        <v>0</v>
      </c>
      <c r="H1673" s="51" t="n">
        <v>0</v>
      </c>
      <c r="I1673" s="52" t="n">
        <v>50</v>
      </c>
      <c r="J1673" s="52" t="n">
        <v>50</v>
      </c>
      <c r="K1673" s="52" t="n">
        <v>0</v>
      </c>
      <c r="L1673" s="52" t="n">
        <v>80</v>
      </c>
      <c r="M1673" s="52" t="n">
        <v>0</v>
      </c>
      <c r="N1673" s="53" t="n">
        <f aca="false">D1673*$D$15</f>
        <v>106.25</v>
      </c>
      <c r="O1673" s="53" t="n">
        <f aca="false">E1673*$E$15</f>
        <v>0</v>
      </c>
      <c r="P1673" s="53" t="n">
        <f aca="false">F1673*$F$15</f>
        <v>0</v>
      </c>
      <c r="Q1673" s="53" t="n">
        <f aca="false">G1673*$G$15</f>
        <v>0</v>
      </c>
      <c r="R1673" s="53" t="n">
        <f aca="false">H1673*$H$15</f>
        <v>0</v>
      </c>
      <c r="S1673" s="53" t="n">
        <f aca="false">(N1673/100)*(I1673*$I$15)+(N1673/100)*(J1673*$J$15)+(N1673/100)*(L1673*$L$15)</f>
        <v>276.25</v>
      </c>
      <c r="T1673" s="53" t="n">
        <f aca="false">(O1673/100)*(K1673*$K$15)</f>
        <v>0</v>
      </c>
      <c r="U1673" s="53" t="n">
        <f aca="false">(P1673/100)*(K1673*$K$15)+(P1673/100)*(L1673*$L$15)</f>
        <v>0</v>
      </c>
      <c r="V1673" s="53" t="n">
        <f aca="false">(Q1673/100)*(L1673*$L$15)</f>
        <v>0</v>
      </c>
      <c r="W1673" s="53" t="n">
        <f aca="false">(R1673/100)*(K1673*$K$15)+(R1673/100)*(L1673*$L$15)</f>
        <v>0</v>
      </c>
      <c r="X1673" s="53" t="n">
        <f aca="false">N1673+S1673</f>
        <v>382.5</v>
      </c>
      <c r="Y1673" s="53" t="n">
        <f aca="false">O1673+T1673</f>
        <v>0</v>
      </c>
      <c r="Z1673" s="53" t="n">
        <f aca="false">P1673+U1673</f>
        <v>0</v>
      </c>
      <c r="AA1673" s="53" t="n">
        <f aca="false">Q1673+V1673</f>
        <v>0</v>
      </c>
      <c r="AB1673" s="53" t="n">
        <f aca="false">R1673+W1673</f>
        <v>0</v>
      </c>
      <c r="AC1673" s="54" t="n">
        <f aca="false">ROUND(X1673+Y1673+Z1673+AA1673+AB1673,1)</f>
        <v>382.5</v>
      </c>
      <c r="AD1673" s="55" t="n">
        <f aca="false">(ROUND(AC1673-AC1661,1)/AC1661)</f>
        <v>0.153846153846154</v>
      </c>
      <c r="AE1673" s="37"/>
      <c r="AF1673" s="47"/>
      <c r="AH1673" s="3"/>
    </row>
    <row r="1674" customFormat="false" ht="15" hidden="false" customHeight="false" outlineLevel="0" collapsed="false">
      <c r="A1674" s="48"/>
      <c r="B1674" s="49"/>
      <c r="C1674" s="50" t="s">
        <v>17</v>
      </c>
      <c r="D1674" s="51" t="n">
        <v>85</v>
      </c>
      <c r="E1674" s="51" t="n">
        <v>0</v>
      </c>
      <c r="F1674" s="51" t="n">
        <v>0</v>
      </c>
      <c r="G1674" s="51" t="n">
        <v>0</v>
      </c>
      <c r="H1674" s="51" t="n">
        <v>0</v>
      </c>
      <c r="I1674" s="52" t="n">
        <v>50</v>
      </c>
      <c r="J1674" s="52" t="n">
        <v>80</v>
      </c>
      <c r="K1674" s="52" t="n">
        <v>0</v>
      </c>
      <c r="L1674" s="52" t="n">
        <v>0</v>
      </c>
      <c r="M1674" s="52" t="n">
        <v>0</v>
      </c>
      <c r="N1674" s="53" t="n">
        <f aca="false">D1674*$D$16</f>
        <v>106.25</v>
      </c>
      <c r="O1674" s="53" t="n">
        <f aca="false">E1674*$E$16</f>
        <v>0</v>
      </c>
      <c r="P1674" s="53" t="n">
        <f aca="false">F1674*$F$16</f>
        <v>0</v>
      </c>
      <c r="Q1674" s="53" t="n">
        <f aca="false">G1674*$G$16</f>
        <v>0</v>
      </c>
      <c r="R1674" s="53" t="n">
        <f aca="false">H1674*$H$16</f>
        <v>0</v>
      </c>
      <c r="S1674" s="53" t="n">
        <f aca="false">(N1674/100)*(I1674*$I$16)+(N1674/100)*(J1674*$J$16)</f>
        <v>265.625</v>
      </c>
      <c r="T1674" s="53" t="n">
        <f aca="false">(O1674/100)*(K1674*$K$16)</f>
        <v>0</v>
      </c>
      <c r="U1674" s="53" t="n">
        <f aca="false">(P1674/100)*(K1674*$K$16)+(P1674/100)*(L1674*$L$16)</f>
        <v>0</v>
      </c>
      <c r="V1674" s="53" t="n">
        <f aca="false">(Q1674/100)*(L1674*$L$16)</f>
        <v>0</v>
      </c>
      <c r="W1674" s="53" t="n">
        <f aca="false">(R1674/100)*(K1674*$K$16)+(R1674/100)*(L1674*$L$16)</f>
        <v>0</v>
      </c>
      <c r="X1674" s="53" t="n">
        <f aca="false">N1674+S1674</f>
        <v>371.875</v>
      </c>
      <c r="Y1674" s="53" t="n">
        <f aca="false">O1674+T1674</f>
        <v>0</v>
      </c>
      <c r="Z1674" s="53" t="n">
        <f aca="false">P1674+U1674</f>
        <v>0</v>
      </c>
      <c r="AA1674" s="53" t="n">
        <f aca="false">Q1674+V1674</f>
        <v>0</v>
      </c>
      <c r="AB1674" s="53" t="n">
        <f aca="false">R1674+W1674</f>
        <v>0</v>
      </c>
      <c r="AC1674" s="54" t="n">
        <f aca="false">ROUND(X1674+Y1674+Z1674+AA1674+AB1674,1)</f>
        <v>371.9</v>
      </c>
      <c r="AD1674" s="55" t="n">
        <f aca="false">(ROUND(AC1674-AC1661,1)/AC1661)</f>
        <v>0.121870286576169</v>
      </c>
      <c r="AE1674" s="46"/>
      <c r="AF1674" s="47"/>
      <c r="AH1674" s="3"/>
    </row>
    <row r="1675" customFormat="false" ht="15" hidden="false" customHeight="false" outlineLevel="0" collapsed="false">
      <c r="A1675" s="48"/>
      <c r="B1675" s="49"/>
      <c r="C1675" s="50" t="s">
        <v>18</v>
      </c>
      <c r="D1675" s="51" t="n">
        <v>85</v>
      </c>
      <c r="E1675" s="51" t="n">
        <v>0</v>
      </c>
      <c r="F1675" s="51" t="n">
        <v>0</v>
      </c>
      <c r="G1675" s="51" t="n">
        <v>0</v>
      </c>
      <c r="H1675" s="51" t="n">
        <v>0</v>
      </c>
      <c r="I1675" s="52" t="n">
        <v>80</v>
      </c>
      <c r="J1675" s="52" t="n">
        <v>50</v>
      </c>
      <c r="K1675" s="52" t="n">
        <v>0</v>
      </c>
      <c r="L1675" s="52" t="n">
        <v>0</v>
      </c>
      <c r="M1675" s="52" t="n">
        <v>0</v>
      </c>
      <c r="N1675" s="53" t="n">
        <f aca="false">D1675*$D$17</f>
        <v>106.25</v>
      </c>
      <c r="O1675" s="53" t="n">
        <f aca="false">E1675*$E$17</f>
        <v>0</v>
      </c>
      <c r="P1675" s="53" t="n">
        <f aca="false">F1675*$F$17</f>
        <v>0</v>
      </c>
      <c r="Q1675" s="53" t="n">
        <f aca="false">G1675*$G$17</f>
        <v>0</v>
      </c>
      <c r="R1675" s="53" t="n">
        <f aca="false">H1675*$H$17</f>
        <v>0</v>
      </c>
      <c r="S1675" s="53" t="n">
        <f aca="false">(N1675/100)*(I1675*$I$17)+(N1675/100)*(J1675*$J$17)</f>
        <v>265.625</v>
      </c>
      <c r="T1675" s="53" t="n">
        <f aca="false">(O1675/100)*(K1675*$K$17)</f>
        <v>0</v>
      </c>
      <c r="U1675" s="53" t="n">
        <f aca="false">(P1675/100)*(K1675*$K$17)+(P1675/100)*(L1675*$L$17)</f>
        <v>0</v>
      </c>
      <c r="V1675" s="53" t="n">
        <f aca="false">(Q1675/100)*(L1675*$L$17)</f>
        <v>0</v>
      </c>
      <c r="W1675" s="53" t="n">
        <f aca="false">(R1675/100)*(K1675*$K$17)+(R1675/100)*(L1675*$L$17)</f>
        <v>0</v>
      </c>
      <c r="X1675" s="53" t="n">
        <f aca="false">N1675+S1675</f>
        <v>371.875</v>
      </c>
      <c r="Y1675" s="53" t="n">
        <f aca="false">O1675+T1675</f>
        <v>0</v>
      </c>
      <c r="Z1675" s="53" t="n">
        <f aca="false">P1675+U1675</f>
        <v>0</v>
      </c>
      <c r="AA1675" s="53" t="n">
        <f aca="false">Q1675+V1675</f>
        <v>0</v>
      </c>
      <c r="AB1675" s="53" t="n">
        <f aca="false">R1675+W1675</f>
        <v>0</v>
      </c>
      <c r="AC1675" s="54" t="n">
        <f aca="false">ROUND(X1675+Y1675+Z1675+AA1675+AB1675,1)</f>
        <v>371.9</v>
      </c>
      <c r="AD1675" s="55" t="n">
        <f aca="false">(ROUND(AC1675-AC1661,1)/AC1661)</f>
        <v>0.121870286576169</v>
      </c>
      <c r="AE1675" s="46"/>
      <c r="AF1675" s="47"/>
      <c r="AH1675" s="3"/>
    </row>
    <row r="1676" customFormat="false" ht="15" hidden="false" customHeight="false" outlineLevel="0" collapsed="false">
      <c r="A1676" s="56" t="s">
        <v>19</v>
      </c>
      <c r="B1676" s="57" t="s">
        <v>158</v>
      </c>
      <c r="C1676" s="40" t="s">
        <v>4</v>
      </c>
      <c r="D1676" s="41" t="n">
        <v>98</v>
      </c>
      <c r="E1676" s="41" t="n">
        <v>0</v>
      </c>
      <c r="F1676" s="41" t="n">
        <v>0</v>
      </c>
      <c r="G1676" s="41" t="n">
        <v>0</v>
      </c>
      <c r="H1676" s="41" t="n">
        <v>0</v>
      </c>
      <c r="I1676" s="42" t="n">
        <v>30</v>
      </c>
      <c r="J1676" s="42" t="n">
        <v>50</v>
      </c>
      <c r="K1676" s="42" t="n">
        <v>0</v>
      </c>
      <c r="L1676" s="42" t="n">
        <v>0</v>
      </c>
      <c r="M1676" s="42" t="n">
        <v>0</v>
      </c>
      <c r="N1676" s="43" t="n">
        <f aca="false">D1676*$D$3</f>
        <v>127.4</v>
      </c>
      <c r="O1676" s="43" t="n">
        <f aca="false">E1676*$E$3</f>
        <v>0</v>
      </c>
      <c r="P1676" s="43" t="n">
        <f aca="false">F1676*$F$3</f>
        <v>0</v>
      </c>
      <c r="Q1676" s="43" t="n">
        <f aca="false">G1676*$G$3</f>
        <v>0</v>
      </c>
      <c r="R1676" s="43" t="n">
        <f aca="false">H1676*$H$3</f>
        <v>0</v>
      </c>
      <c r="S1676" s="43" t="n">
        <f aca="false">(N1676/100)*(I1676*$I$3)+(N1676/100)*(J1676*$J$3)</f>
        <v>203.84</v>
      </c>
      <c r="T1676" s="43" t="n">
        <f aca="false">(O1676/100)*(K1676*$K$3)</f>
        <v>0</v>
      </c>
      <c r="U1676" s="43" t="n">
        <f aca="false">(P1676/100)*(K1676*$K$3)+(P1676/100)*(L1676*$L$3)</f>
        <v>0</v>
      </c>
      <c r="V1676" s="43" t="n">
        <f aca="false">(Q1676/100)*(L1676*$L$3)</f>
        <v>0</v>
      </c>
      <c r="W1676" s="43" t="n">
        <f aca="false">(R1676/100)*(K1676*$K$3)+(R1676/100)*(L1676*$L$3)</f>
        <v>0</v>
      </c>
      <c r="X1676" s="43" t="n">
        <f aca="false">N1676+S1676</f>
        <v>331.24</v>
      </c>
      <c r="Y1676" s="43" t="n">
        <f aca="false">O1676+T1676</f>
        <v>0</v>
      </c>
      <c r="Z1676" s="43" t="n">
        <f aca="false">P1676+U1676</f>
        <v>0</v>
      </c>
      <c r="AA1676" s="43" t="n">
        <f aca="false">Q1676+V1676</f>
        <v>0</v>
      </c>
      <c r="AB1676" s="43" t="n">
        <f aca="false">R1676+W1676</f>
        <v>0</v>
      </c>
      <c r="AC1676" s="44" t="n">
        <f aca="false">ROUND(X1676+Y1676+Z1676+AA1676+AB1676,1)</f>
        <v>331.2</v>
      </c>
      <c r="AD1676" s="45" t="n">
        <v>0</v>
      </c>
      <c r="AE1676" s="46" t="s">
        <v>28</v>
      </c>
      <c r="AF1676" s="47"/>
      <c r="AH1676" s="3"/>
    </row>
    <row r="1677" customFormat="false" ht="15" hidden="false" customHeight="false" outlineLevel="0" collapsed="false">
      <c r="A1677" s="48" t="s">
        <v>29</v>
      </c>
      <c r="B1677" s="58" t="n">
        <v>12</v>
      </c>
      <c r="C1677" s="50" t="s">
        <v>5</v>
      </c>
      <c r="D1677" s="51" t="n">
        <v>98</v>
      </c>
      <c r="E1677" s="51" t="n">
        <v>0</v>
      </c>
      <c r="F1677" s="51" t="n">
        <v>0</v>
      </c>
      <c r="G1677" s="51" t="n">
        <v>0</v>
      </c>
      <c r="H1677" s="51" t="n">
        <v>0</v>
      </c>
      <c r="I1677" s="52" t="n">
        <v>45</v>
      </c>
      <c r="J1677" s="52" t="n">
        <v>65</v>
      </c>
      <c r="K1677" s="52" t="n">
        <v>0</v>
      </c>
      <c r="L1677" s="52" t="n">
        <v>0</v>
      </c>
      <c r="M1677" s="52" t="n">
        <v>0</v>
      </c>
      <c r="N1677" s="53" t="n">
        <f aca="false">D1677*$D$4</f>
        <v>122.5</v>
      </c>
      <c r="O1677" s="53" t="n">
        <f aca="false">E1677*$E$4</f>
        <v>0</v>
      </c>
      <c r="P1677" s="53" t="n">
        <f aca="false">F1677*$F$4</f>
        <v>0</v>
      </c>
      <c r="Q1677" s="53" t="n">
        <f aca="false">G1677*$G$4</f>
        <v>0</v>
      </c>
      <c r="R1677" s="53" t="n">
        <f aca="false">H1677*$H$4</f>
        <v>0</v>
      </c>
      <c r="S1677" s="53" t="n">
        <f aca="false">(N1677/100)*(I1677*$I$4)+(N1677/100)*(J1677*$J$4)</f>
        <v>269.5</v>
      </c>
      <c r="T1677" s="53" t="n">
        <f aca="false">(O1677/100)*(K1677*$K$4)</f>
        <v>0</v>
      </c>
      <c r="U1677" s="53" t="n">
        <f aca="false">(P1677/100)*(K1677*$K$4)+(P1677/100)*(L1677*$L$4)</f>
        <v>0</v>
      </c>
      <c r="V1677" s="53" t="n">
        <f aca="false">(Q1677/100)*(L1677*$L$4)</f>
        <v>0</v>
      </c>
      <c r="W1677" s="53" t="n">
        <f aca="false">(R1677/100)*(K1677*$K$4)+(R1677/100)*(L1677*$L$4)</f>
        <v>0</v>
      </c>
      <c r="X1677" s="53" t="n">
        <f aca="false">N1677+S1677</f>
        <v>392</v>
      </c>
      <c r="Y1677" s="53" t="n">
        <f aca="false">O1677+T1677</f>
        <v>0</v>
      </c>
      <c r="Z1677" s="53" t="n">
        <f aca="false">P1677+U1677</f>
        <v>0</v>
      </c>
      <c r="AA1677" s="53" t="n">
        <f aca="false">Q1677+V1677</f>
        <v>0</v>
      </c>
      <c r="AB1677" s="53" t="n">
        <f aca="false">R1677+W1677</f>
        <v>0</v>
      </c>
      <c r="AC1677" s="54" t="n">
        <f aca="false">ROUND(X1677+Y1677+Z1677+AA1677+AB1677,1)</f>
        <v>392</v>
      </c>
      <c r="AD1677" s="55" t="n">
        <f aca="false">(ROUND(AC1677-AC1676,1)/AC1676)</f>
        <v>0.183574879227053</v>
      </c>
      <c r="AE1677" s="46"/>
      <c r="AF1677" s="47"/>
      <c r="AH1677" s="3"/>
    </row>
    <row r="1678" customFormat="false" ht="15" hidden="false" customHeight="false" outlineLevel="0" collapsed="false">
      <c r="A1678" s="48" t="s">
        <v>30</v>
      </c>
      <c r="B1678" s="58" t="n">
        <v>16</v>
      </c>
      <c r="C1678" s="50" t="s">
        <v>6</v>
      </c>
      <c r="D1678" s="51" t="n">
        <v>98</v>
      </c>
      <c r="E1678" s="51" t="n">
        <v>0</v>
      </c>
      <c r="F1678" s="51" t="n">
        <v>0</v>
      </c>
      <c r="G1678" s="51" t="n">
        <v>0</v>
      </c>
      <c r="H1678" s="51" t="n">
        <v>0</v>
      </c>
      <c r="I1678" s="52" t="n">
        <v>30</v>
      </c>
      <c r="J1678" s="52" t="n">
        <v>50</v>
      </c>
      <c r="K1678" s="52" t="n">
        <v>0</v>
      </c>
      <c r="L1678" s="52" t="n">
        <v>0</v>
      </c>
      <c r="M1678" s="52" t="n">
        <v>0</v>
      </c>
      <c r="N1678" s="53" t="n">
        <f aca="false">D1678*$D$5</f>
        <v>127.4</v>
      </c>
      <c r="O1678" s="53" t="n">
        <f aca="false">E1678*$E$5</f>
        <v>0</v>
      </c>
      <c r="P1678" s="53" t="n">
        <f aca="false">F1678*$F$5</f>
        <v>0</v>
      </c>
      <c r="Q1678" s="53" t="n">
        <f aca="false">G1678*$G$5</f>
        <v>0</v>
      </c>
      <c r="R1678" s="53" t="n">
        <f aca="false">H1678*$H$5</f>
        <v>0</v>
      </c>
      <c r="S1678" s="53" t="n">
        <f aca="false">(N1678/100)*(I1678*$I$5)+(N1678/100)*(J1678*$J$5)</f>
        <v>203.84</v>
      </c>
      <c r="T1678" s="53" t="n">
        <f aca="false">(O1678/100)*(K1678*$K$5)</f>
        <v>0</v>
      </c>
      <c r="U1678" s="53" t="n">
        <f aca="false">(P1678/100)*(K1678*$K$5)+(P1678/100)*(L1678*$L$5)</f>
        <v>0</v>
      </c>
      <c r="V1678" s="53" t="n">
        <f aca="false">(Q1678/100)*(L1678*$L$5)</f>
        <v>0</v>
      </c>
      <c r="W1678" s="53" t="n">
        <f aca="false">(R1678/100)*(K1678*$K$5)+(R1678/100)*(L1678*$L$5)</f>
        <v>0</v>
      </c>
      <c r="X1678" s="53" t="n">
        <f aca="false">N1678+S1678</f>
        <v>331.24</v>
      </c>
      <c r="Y1678" s="53" t="n">
        <f aca="false">O1678+T1678</f>
        <v>0</v>
      </c>
      <c r="Z1678" s="53" t="n">
        <f aca="false">P1678+U1678</f>
        <v>0</v>
      </c>
      <c r="AA1678" s="53" t="n">
        <f aca="false">Q1678+V1678</f>
        <v>0</v>
      </c>
      <c r="AB1678" s="53" t="n">
        <f aca="false">R1678+W1678</f>
        <v>0</v>
      </c>
      <c r="AC1678" s="54" t="n">
        <f aca="false">ROUND(X1678+Y1678+Z1678+AA1678+AB1678,1)</f>
        <v>331.2</v>
      </c>
      <c r="AD1678" s="55" t="n">
        <f aca="false">(ROUND(AC1678-AC1676,1)/AC1676)</f>
        <v>0</v>
      </c>
      <c r="AE1678" s="46"/>
      <c r="AF1678" s="47"/>
      <c r="AH1678" s="3"/>
    </row>
    <row r="1679" customFormat="false" ht="15" hidden="false" customHeight="false" outlineLevel="0" collapsed="false">
      <c r="A1679" s="48" t="s">
        <v>31</v>
      </c>
      <c r="B1679" s="58" t="n">
        <v>0</v>
      </c>
      <c r="C1679" s="50" t="s">
        <v>7</v>
      </c>
      <c r="D1679" s="51" t="n">
        <v>98</v>
      </c>
      <c r="E1679" s="51" t="n">
        <v>0</v>
      </c>
      <c r="F1679" s="51" t="n">
        <v>0</v>
      </c>
      <c r="G1679" s="51" t="n">
        <v>0</v>
      </c>
      <c r="H1679" s="51" t="n">
        <v>0</v>
      </c>
      <c r="I1679" s="52" t="n">
        <v>30</v>
      </c>
      <c r="J1679" s="52" t="n">
        <v>50</v>
      </c>
      <c r="K1679" s="52" t="n">
        <v>0</v>
      </c>
      <c r="L1679" s="52" t="n">
        <v>0</v>
      </c>
      <c r="M1679" s="52" t="n">
        <v>0</v>
      </c>
      <c r="N1679" s="53" t="n">
        <f aca="false">D1679*$D$6</f>
        <v>127.4</v>
      </c>
      <c r="O1679" s="53" t="n">
        <f aca="false">E1679*$E$6</f>
        <v>0</v>
      </c>
      <c r="P1679" s="53" t="n">
        <f aca="false">F1679*$F$6</f>
        <v>0</v>
      </c>
      <c r="Q1679" s="53" t="n">
        <f aca="false">G1679*$G$6</f>
        <v>0</v>
      </c>
      <c r="R1679" s="53" t="n">
        <f aca="false">H1679*$H$6</f>
        <v>0</v>
      </c>
      <c r="S1679" s="53" t="n">
        <f aca="false">(N1679/100)*(I1679*$I$6)+(N1679/100)*(J1679*$J$6)</f>
        <v>203.84</v>
      </c>
      <c r="T1679" s="53" t="n">
        <f aca="false">(O1679/100)*(K1679*$K$6)</f>
        <v>0</v>
      </c>
      <c r="U1679" s="53" t="n">
        <f aca="false">(P1679/100)*(K1679*$K$6)+(P1679/100)*(L1679*$L$6)</f>
        <v>0</v>
      </c>
      <c r="V1679" s="53" t="n">
        <f aca="false">(Q1679/100)*(L1679*$L$6)</f>
        <v>0</v>
      </c>
      <c r="W1679" s="53" t="n">
        <f aca="false">(R1679/100)*(K1679*$K$6)+(R1679/100)*(L1679*$L$6)</f>
        <v>0</v>
      </c>
      <c r="X1679" s="53" t="n">
        <f aca="false">N1679+S1679</f>
        <v>331.24</v>
      </c>
      <c r="Y1679" s="53" t="n">
        <f aca="false">O1679+T1679</f>
        <v>0</v>
      </c>
      <c r="Z1679" s="53" t="n">
        <f aca="false">P1679+U1679</f>
        <v>0</v>
      </c>
      <c r="AA1679" s="53" t="n">
        <f aca="false">Q1679+V1679</f>
        <v>0</v>
      </c>
      <c r="AB1679" s="53" t="n">
        <f aca="false">R1679+W1679</f>
        <v>0</v>
      </c>
      <c r="AC1679" s="54" t="n">
        <f aca="false">ROUND(X1679+Y1679+Z1679+AA1679+AB1679,1)</f>
        <v>331.2</v>
      </c>
      <c r="AD1679" s="55" t="n">
        <f aca="false">(ROUND(AC1679-AC1676,1)/AC1676)</f>
        <v>0</v>
      </c>
      <c r="AE1679" s="46"/>
      <c r="AF1679" s="47"/>
      <c r="AH1679" s="3"/>
    </row>
    <row r="1680" customFormat="false" ht="15" hidden="false" customHeight="false" outlineLevel="0" collapsed="false">
      <c r="A1680" s="48" t="s">
        <v>32</v>
      </c>
      <c r="B1680" s="58" t="n">
        <v>0</v>
      </c>
      <c r="C1680" s="50" t="s">
        <v>8</v>
      </c>
      <c r="D1680" s="51" t="n">
        <v>98</v>
      </c>
      <c r="E1680" s="51" t="n">
        <v>0</v>
      </c>
      <c r="F1680" s="51" t="n">
        <v>0</v>
      </c>
      <c r="G1680" s="51" t="n">
        <v>0</v>
      </c>
      <c r="H1680" s="51" t="n">
        <v>0</v>
      </c>
      <c r="I1680" s="52" t="n">
        <v>30</v>
      </c>
      <c r="J1680" s="52" t="n">
        <v>50</v>
      </c>
      <c r="K1680" s="52" t="n">
        <v>0</v>
      </c>
      <c r="L1680" s="52" t="n">
        <v>0</v>
      </c>
      <c r="M1680" s="52" t="n">
        <v>0</v>
      </c>
      <c r="N1680" s="53" t="n">
        <f aca="false">D1680*$D$7</f>
        <v>127.4</v>
      </c>
      <c r="O1680" s="53" t="n">
        <f aca="false">E1680*$E$7</f>
        <v>0</v>
      </c>
      <c r="P1680" s="53" t="n">
        <f aca="false">F1680*$F$7</f>
        <v>0</v>
      </c>
      <c r="Q1680" s="53" t="n">
        <f aca="false">G1680*$G$7</f>
        <v>0</v>
      </c>
      <c r="R1680" s="53" t="n">
        <f aca="false">H1680*$H$7</f>
        <v>0</v>
      </c>
      <c r="S1680" s="53" t="n">
        <f aca="false">(N1680/100)*(I1680*$I$7)+(N1680/100)*(J1680*$J$7)</f>
        <v>203.84</v>
      </c>
      <c r="T1680" s="53" t="n">
        <f aca="false">(O1680/100)*(K1680*$K$7)</f>
        <v>0</v>
      </c>
      <c r="U1680" s="53" t="n">
        <f aca="false">(P1680/100)*(K1680*$K$7)+(P1680/100)*(L1680*$L$7)</f>
        <v>0</v>
      </c>
      <c r="V1680" s="53" t="n">
        <f aca="false">(Q1680/100)*(L1680*$L$7)</f>
        <v>0</v>
      </c>
      <c r="W1680" s="53" t="n">
        <f aca="false">(R1680/100)*(K1680*$K$7)+(R1680/100)*(L1680*$L$7)</f>
        <v>0</v>
      </c>
      <c r="X1680" s="53" t="n">
        <f aca="false">N1680+S1680</f>
        <v>331.24</v>
      </c>
      <c r="Y1680" s="53" t="n">
        <f aca="false">O1680+T1680</f>
        <v>0</v>
      </c>
      <c r="Z1680" s="53" t="n">
        <f aca="false">P1680+U1680</f>
        <v>0</v>
      </c>
      <c r="AA1680" s="53" t="n">
        <f aca="false">Q1680+V1680</f>
        <v>0</v>
      </c>
      <c r="AB1680" s="53" t="n">
        <f aca="false">R1680+W1680</f>
        <v>0</v>
      </c>
      <c r="AC1680" s="54" t="n">
        <f aca="false">ROUND(X1680+Y1680+Z1680+AA1680+AB1680,1)</f>
        <v>331.2</v>
      </c>
      <c r="AD1680" s="55" t="n">
        <f aca="false">(ROUND(AC1680-AC1676,1)/AC1676)</f>
        <v>0</v>
      </c>
      <c r="AE1680" s="46"/>
      <c r="AF1680" s="47"/>
      <c r="AH1680" s="3"/>
    </row>
    <row r="1681" customFormat="false" ht="15" hidden="false" customHeight="false" outlineLevel="0" collapsed="false">
      <c r="A1681" s="48" t="s">
        <v>33</v>
      </c>
      <c r="B1681" s="58"/>
      <c r="C1681" s="50" t="s">
        <v>9</v>
      </c>
      <c r="D1681" s="51" t="n">
        <v>98</v>
      </c>
      <c r="E1681" s="51" t="n">
        <v>0</v>
      </c>
      <c r="F1681" s="51" t="n">
        <v>0</v>
      </c>
      <c r="G1681" s="51" t="n">
        <v>0</v>
      </c>
      <c r="H1681" s="51" t="n">
        <v>0</v>
      </c>
      <c r="I1681" s="52" t="n">
        <v>30</v>
      </c>
      <c r="J1681" s="52" t="n">
        <v>50</v>
      </c>
      <c r="K1681" s="52" t="n">
        <v>0</v>
      </c>
      <c r="L1681" s="52" t="n">
        <v>0</v>
      </c>
      <c r="M1681" s="52" t="n">
        <v>0</v>
      </c>
      <c r="N1681" s="53" t="n">
        <f aca="false">D1681*$D$8</f>
        <v>127.4</v>
      </c>
      <c r="O1681" s="53" t="n">
        <f aca="false">E1681*$E$8</f>
        <v>0</v>
      </c>
      <c r="P1681" s="53" t="n">
        <f aca="false">F1681*$F$8</f>
        <v>0</v>
      </c>
      <c r="Q1681" s="53" t="n">
        <f aca="false">G1681*$G$8</f>
        <v>0</v>
      </c>
      <c r="R1681" s="53" t="n">
        <f aca="false">H1681*$H$8</f>
        <v>0</v>
      </c>
      <c r="S1681" s="53" t="n">
        <f aca="false">(N1681/100)*(I1681*$I$8)+(N1681/100)*(J1681*$J$8)</f>
        <v>203.84</v>
      </c>
      <c r="T1681" s="53" t="n">
        <f aca="false">(O1681/100)*(K1681*$K$8)</f>
        <v>0</v>
      </c>
      <c r="U1681" s="53" t="n">
        <f aca="false">(P1681/100)*(K1681*$K$8)+(P1681/100)*(L1681*$L$8)</f>
        <v>0</v>
      </c>
      <c r="V1681" s="53" t="n">
        <f aca="false">(Q1681/100)*(L1681*$L$8)</f>
        <v>0</v>
      </c>
      <c r="W1681" s="53" t="n">
        <f aca="false">(R1681/100)*(K1681*$K$8)+(R1681/100)*(L1681*$L$8)</f>
        <v>0</v>
      </c>
      <c r="X1681" s="53" t="n">
        <f aca="false">N1681+S1681</f>
        <v>331.24</v>
      </c>
      <c r="Y1681" s="53" t="n">
        <f aca="false">O1681+T1681</f>
        <v>0</v>
      </c>
      <c r="Z1681" s="53" t="n">
        <f aca="false">P1681+U1681</f>
        <v>0</v>
      </c>
      <c r="AA1681" s="53" t="n">
        <f aca="false">Q1681+V1681</f>
        <v>0</v>
      </c>
      <c r="AB1681" s="53" t="n">
        <f aca="false">R1681+W1681</f>
        <v>0</v>
      </c>
      <c r="AC1681" s="54" t="n">
        <f aca="false">ROUND(X1681+Y1681+Z1681+AA1681+AB1681,1)</f>
        <v>331.2</v>
      </c>
      <c r="AD1681" s="55" t="n">
        <f aca="false">(ROUND(AC1681-AC1676,1)/AC1676)</f>
        <v>0</v>
      </c>
      <c r="AE1681" s="46"/>
      <c r="AF1681" s="47"/>
      <c r="AH1681" s="3"/>
    </row>
    <row r="1682" customFormat="false" ht="15" hidden="false" customHeight="false" outlineLevel="0" collapsed="false">
      <c r="A1682" s="48" t="s">
        <v>34</v>
      </c>
      <c r="B1682" s="58"/>
      <c r="C1682" s="50" t="s">
        <v>10</v>
      </c>
      <c r="D1682" s="51" t="n">
        <v>49</v>
      </c>
      <c r="E1682" s="51" t="n">
        <v>106</v>
      </c>
      <c r="F1682" s="51" t="n">
        <v>0</v>
      </c>
      <c r="G1682" s="51" t="n">
        <v>0</v>
      </c>
      <c r="H1682" s="51" t="n">
        <v>0</v>
      </c>
      <c r="I1682" s="52" t="n">
        <v>30</v>
      </c>
      <c r="J1682" s="52" t="n">
        <v>50</v>
      </c>
      <c r="K1682" s="52" t="n">
        <v>86</v>
      </c>
      <c r="L1682" s="52" t="n">
        <v>0</v>
      </c>
      <c r="M1682" s="52" t="n">
        <v>0</v>
      </c>
      <c r="N1682" s="53" t="n">
        <f aca="false">D1682*$D$9</f>
        <v>61.25</v>
      </c>
      <c r="O1682" s="53" t="n">
        <f aca="false">E1682*$E$9</f>
        <v>132.5</v>
      </c>
      <c r="P1682" s="53" t="n">
        <f aca="false">F1682*$F$9</f>
        <v>0</v>
      </c>
      <c r="Q1682" s="53" t="n">
        <f aca="false">G1682*$G$9</f>
        <v>0</v>
      </c>
      <c r="R1682" s="53" t="n">
        <f aca="false">H1682*$H$9</f>
        <v>0</v>
      </c>
      <c r="S1682" s="53" t="n">
        <f aca="false">(N1682/100)*(I1682*$I$9)+(N1682/100)*(J1682*$J$9)</f>
        <v>49</v>
      </c>
      <c r="T1682" s="53" t="n">
        <f aca="false">(O1682/100)*(K1682*$K$9)</f>
        <v>159.53</v>
      </c>
      <c r="U1682" s="53" t="n">
        <f aca="false">(P1682/100)*(K1682*$K$9)+(P1682/100)*(L1682*$L$9)</f>
        <v>0</v>
      </c>
      <c r="V1682" s="53" t="n">
        <f aca="false">(Q1682/100)*(L1682*$L$9)</f>
        <v>0</v>
      </c>
      <c r="W1682" s="53" t="n">
        <f aca="false">(R1682/100)*(K1682*$K$9)+(R1682/100)*(L1682*$L$9)</f>
        <v>0</v>
      </c>
      <c r="X1682" s="53" t="n">
        <f aca="false">N1682+S1682</f>
        <v>110.25</v>
      </c>
      <c r="Y1682" s="53" t="n">
        <f aca="false">O1682+T1682</f>
        <v>292.03</v>
      </c>
      <c r="Z1682" s="53" t="n">
        <f aca="false">P1682+U1682</f>
        <v>0</v>
      </c>
      <c r="AA1682" s="53" t="n">
        <f aca="false">Q1682+V1682</f>
        <v>0</v>
      </c>
      <c r="AB1682" s="53" t="n">
        <f aca="false">R1682+W1682</f>
        <v>0</v>
      </c>
      <c r="AC1682" s="54" t="n">
        <f aca="false">ROUND(X1682+Y1682+Z1682+AA1682+AB1682,1)</f>
        <v>402.3</v>
      </c>
      <c r="AD1682" s="55" t="n">
        <f aca="false">(ROUND(AC1682-AC1676,1)/AC1676)</f>
        <v>0.214673913043478</v>
      </c>
      <c r="AE1682" s="46"/>
      <c r="AF1682" s="47"/>
      <c r="AH1682" s="3"/>
    </row>
    <row r="1683" customFormat="false" ht="15" hidden="false" customHeight="false" outlineLevel="0" collapsed="false">
      <c r="A1683" s="48" t="s">
        <v>35</v>
      </c>
      <c r="B1683" s="58"/>
      <c r="C1683" s="50" t="s">
        <v>11</v>
      </c>
      <c r="D1683" s="51" t="n">
        <v>49</v>
      </c>
      <c r="E1683" s="51" t="n">
        <v>0</v>
      </c>
      <c r="F1683" s="51" t="n">
        <v>106</v>
      </c>
      <c r="G1683" s="51" t="n">
        <v>0</v>
      </c>
      <c r="H1683" s="51" t="n">
        <v>0</v>
      </c>
      <c r="I1683" s="52" t="n">
        <v>30</v>
      </c>
      <c r="J1683" s="52" t="n">
        <v>50</v>
      </c>
      <c r="K1683" s="52" t="n">
        <v>43</v>
      </c>
      <c r="L1683" s="52" t="n">
        <v>43</v>
      </c>
      <c r="M1683" s="52" t="n">
        <v>0</v>
      </c>
      <c r="N1683" s="53" t="n">
        <f aca="false">D1683*$D$10</f>
        <v>61.25</v>
      </c>
      <c r="O1683" s="53" t="n">
        <f aca="false">E1683*$E$10</f>
        <v>0</v>
      </c>
      <c r="P1683" s="53" t="n">
        <f aca="false">F1683*$F$10</f>
        <v>132.5</v>
      </c>
      <c r="Q1683" s="53" t="n">
        <f aca="false">G1683*$G$10</f>
        <v>0</v>
      </c>
      <c r="R1683" s="53" t="n">
        <f aca="false">H1683*$H$10</f>
        <v>0</v>
      </c>
      <c r="S1683" s="53" t="n">
        <f aca="false">(N1683/100)*(I1683*$I$10)+(N1683/100)*(J1683*$J$10)</f>
        <v>49</v>
      </c>
      <c r="T1683" s="53" t="n">
        <f aca="false">(O1683/100)*(K1683*$J$10)</f>
        <v>0</v>
      </c>
      <c r="U1683" s="53" t="n">
        <f aca="false">(P1683/100)*(K1683*$K$10)+(P1683/100)*(L1683*$L$10)</f>
        <v>159.53</v>
      </c>
      <c r="V1683" s="53" t="n">
        <f aca="false">(Q1683/100)*(L1683*$L$10)</f>
        <v>0</v>
      </c>
      <c r="W1683" s="53" t="n">
        <f aca="false">(R1683/100)*(K1683*$K$10)+(R1683/100)*(L1683*$L$10)</f>
        <v>0</v>
      </c>
      <c r="X1683" s="53" t="n">
        <f aca="false">N1683+S1683</f>
        <v>110.25</v>
      </c>
      <c r="Y1683" s="53" t="n">
        <f aca="false">O1683+T1683</f>
        <v>0</v>
      </c>
      <c r="Z1683" s="53" t="n">
        <f aca="false">P1683+U1683</f>
        <v>292.03</v>
      </c>
      <c r="AA1683" s="53" t="n">
        <f aca="false">Q1683+V1683</f>
        <v>0</v>
      </c>
      <c r="AB1683" s="53" t="n">
        <f aca="false">R1683+W1683</f>
        <v>0</v>
      </c>
      <c r="AC1683" s="54" t="n">
        <f aca="false">ROUND(X1683+Y1683+Z1683+AA1683+AB1683,1)</f>
        <v>402.3</v>
      </c>
      <c r="AD1683" s="55" t="n">
        <f aca="false">(ROUND(AC1683-AC1676,1)/AC1676)</f>
        <v>0.214673913043478</v>
      </c>
      <c r="AE1683" s="46"/>
      <c r="AF1683" s="47"/>
      <c r="AH1683" s="3"/>
    </row>
    <row r="1684" customFormat="false" ht="15" hidden="false" customHeight="false" outlineLevel="0" collapsed="false">
      <c r="A1684" s="48" t="s">
        <v>36</v>
      </c>
      <c r="B1684" s="58"/>
      <c r="C1684" s="50" t="s">
        <v>12</v>
      </c>
      <c r="D1684" s="51" t="n">
        <v>49</v>
      </c>
      <c r="E1684" s="51" t="n">
        <v>0</v>
      </c>
      <c r="F1684" s="51" t="n">
        <v>0</v>
      </c>
      <c r="G1684" s="51" t="n">
        <v>106</v>
      </c>
      <c r="H1684" s="51" t="n">
        <v>0</v>
      </c>
      <c r="I1684" s="52" t="n">
        <v>30</v>
      </c>
      <c r="J1684" s="52" t="n">
        <v>50</v>
      </c>
      <c r="K1684" s="52" t="n">
        <v>0</v>
      </c>
      <c r="L1684" s="52" t="n">
        <v>86</v>
      </c>
      <c r="M1684" s="52" t="n">
        <v>0</v>
      </c>
      <c r="N1684" s="53" t="n">
        <f aca="false">D1684*$D$11</f>
        <v>61.25</v>
      </c>
      <c r="O1684" s="53" t="n">
        <f aca="false">E1684*$E$11</f>
        <v>0</v>
      </c>
      <c r="P1684" s="53" t="n">
        <f aca="false">F1684*$F$11</f>
        <v>0</v>
      </c>
      <c r="Q1684" s="53" t="n">
        <f aca="false">G1684*$G$11</f>
        <v>132.5</v>
      </c>
      <c r="R1684" s="53" t="n">
        <f aca="false">H1684*$H$11</f>
        <v>0</v>
      </c>
      <c r="S1684" s="53" t="n">
        <f aca="false">(N1684/100)*(I1684*$I$11)+(N1684/100)*(J1684*$J$11)</f>
        <v>49</v>
      </c>
      <c r="T1684" s="53" t="n">
        <f aca="false">(O1684/100)*(K1684*$K$11)</f>
        <v>0</v>
      </c>
      <c r="U1684" s="53" t="n">
        <f aca="false">(P1684/100)*(K1684*$K$11)+(P1684/100)*(L1684*$L$11)</f>
        <v>0</v>
      </c>
      <c r="V1684" s="53" t="n">
        <f aca="false">(Q1684/100)*(L1684*$L$11)</f>
        <v>159.53</v>
      </c>
      <c r="W1684" s="53" t="n">
        <f aca="false">(R1684/100)*(K1684*$K$11)+(R1684/100)*(L1684*$L$11)</f>
        <v>0</v>
      </c>
      <c r="X1684" s="53" t="n">
        <f aca="false">N1684+S1684</f>
        <v>110.25</v>
      </c>
      <c r="Y1684" s="53" t="n">
        <f aca="false">O1684+T1684</f>
        <v>0</v>
      </c>
      <c r="Z1684" s="53" t="n">
        <f aca="false">P1684+U1684</f>
        <v>0</v>
      </c>
      <c r="AA1684" s="53" t="n">
        <f aca="false">Q1684+V1684</f>
        <v>292.03</v>
      </c>
      <c r="AB1684" s="53" t="n">
        <f aca="false">R1684+W1684</f>
        <v>0</v>
      </c>
      <c r="AC1684" s="54" t="n">
        <f aca="false">ROUND(X1684+Y1684+Z1684+AA1684+AB1684,1)</f>
        <v>402.3</v>
      </c>
      <c r="AD1684" s="55" t="n">
        <f aca="false">(ROUND(AC1684-AC1676,1)/AC1676)</f>
        <v>0.214673913043478</v>
      </c>
      <c r="AE1684" s="46"/>
      <c r="AF1684" s="47"/>
      <c r="AH1684" s="3"/>
    </row>
    <row r="1685" customFormat="false" ht="15" hidden="false" customHeight="false" outlineLevel="0" collapsed="false">
      <c r="A1685" s="48" t="s">
        <v>37</v>
      </c>
      <c r="B1685" s="58"/>
      <c r="C1685" s="50" t="s">
        <v>13</v>
      </c>
      <c r="D1685" s="51" t="n">
        <v>49</v>
      </c>
      <c r="E1685" s="51" t="n">
        <v>0</v>
      </c>
      <c r="F1685" s="51" t="n">
        <v>0</v>
      </c>
      <c r="G1685" s="51" t="n">
        <v>0</v>
      </c>
      <c r="H1685" s="51" t="n">
        <v>106</v>
      </c>
      <c r="I1685" s="52" t="n">
        <v>30</v>
      </c>
      <c r="J1685" s="52" t="n">
        <v>50</v>
      </c>
      <c r="K1685" s="52" t="n">
        <v>43</v>
      </c>
      <c r="L1685" s="52" t="n">
        <v>43</v>
      </c>
      <c r="M1685" s="52" t="n">
        <v>0</v>
      </c>
      <c r="N1685" s="53" t="n">
        <f aca="false">D1685*$D$12</f>
        <v>61.25</v>
      </c>
      <c r="O1685" s="53" t="n">
        <f aca="false">E1685*$E$12</f>
        <v>0</v>
      </c>
      <c r="P1685" s="53" t="n">
        <f aca="false">F1685*$F$12</f>
        <v>0</v>
      </c>
      <c r="Q1685" s="53" t="n">
        <f aca="false">G1685*$G$12</f>
        <v>0</v>
      </c>
      <c r="R1685" s="53" t="n">
        <f aca="false">H1685*$H$12</f>
        <v>132.5</v>
      </c>
      <c r="S1685" s="53" t="n">
        <f aca="false">(N1685/100)*(I1685*$I$12)+(N1685/100)*(J1685*$J$12)</f>
        <v>49</v>
      </c>
      <c r="T1685" s="53" t="n">
        <f aca="false">(O1685/100)*(K1685*$K$12)</f>
        <v>0</v>
      </c>
      <c r="U1685" s="53" t="n">
        <f aca="false">(P1685/100)*(K1685*$K$12)+(P1685/100)*(L1685*$L$12)</f>
        <v>0</v>
      </c>
      <c r="V1685" s="53" t="n">
        <f aca="false">(Q1685/100)*(L1685*$L$12)</f>
        <v>0</v>
      </c>
      <c r="W1685" s="53" t="n">
        <f aca="false">(R1685/100)*(K1685*$K$12)+(R1685/100)*(L1685*$L$12)</f>
        <v>159.53</v>
      </c>
      <c r="X1685" s="53" t="n">
        <f aca="false">N1685+S1685</f>
        <v>110.25</v>
      </c>
      <c r="Y1685" s="53" t="n">
        <f aca="false">O1685+T1685</f>
        <v>0</v>
      </c>
      <c r="Z1685" s="53" t="n">
        <f aca="false">P1685+U1685</f>
        <v>0</v>
      </c>
      <c r="AA1685" s="53" t="n">
        <f aca="false">Q1685+V1685</f>
        <v>0</v>
      </c>
      <c r="AB1685" s="53" t="n">
        <f aca="false">R1685+W1685</f>
        <v>292.03</v>
      </c>
      <c r="AC1685" s="54" t="n">
        <f aca="false">ROUND(X1685+Y1685+Z1685+AA1685+AB1685,1)</f>
        <v>402.3</v>
      </c>
      <c r="AD1685" s="55" t="n">
        <f aca="false">(ROUND(AC1685-AC1676,1)/AC1676)</f>
        <v>0.214673913043478</v>
      </c>
      <c r="AE1685" s="46"/>
      <c r="AF1685" s="47"/>
      <c r="AH1685" s="3"/>
    </row>
    <row r="1686" customFormat="false" ht="15" hidden="false" customHeight="false" outlineLevel="0" collapsed="false">
      <c r="A1686" s="48" t="s">
        <v>38</v>
      </c>
      <c r="B1686" s="58"/>
      <c r="C1686" s="50" t="s">
        <v>14</v>
      </c>
      <c r="D1686" s="51" t="n">
        <v>98</v>
      </c>
      <c r="E1686" s="51" t="n">
        <v>0</v>
      </c>
      <c r="F1686" s="51" t="n">
        <v>0</v>
      </c>
      <c r="G1686" s="51" t="n">
        <v>0</v>
      </c>
      <c r="H1686" s="51" t="n">
        <v>0</v>
      </c>
      <c r="I1686" s="52" t="n">
        <v>30</v>
      </c>
      <c r="J1686" s="52" t="n">
        <v>50</v>
      </c>
      <c r="K1686" s="52" t="n">
        <v>0</v>
      </c>
      <c r="L1686" s="52" t="n">
        <v>0</v>
      </c>
      <c r="M1686" s="52" t="n">
        <v>70</v>
      </c>
      <c r="N1686" s="53" t="n">
        <f aca="false">D1686*$D$13</f>
        <v>122.5</v>
      </c>
      <c r="O1686" s="53" t="n">
        <f aca="false">E1686*$E$13</f>
        <v>0</v>
      </c>
      <c r="P1686" s="53" t="n">
        <f aca="false">F1686*$F$13</f>
        <v>0</v>
      </c>
      <c r="Q1686" s="53" t="n">
        <f aca="false">G1686*$G$13</f>
        <v>0</v>
      </c>
      <c r="R1686" s="53" t="n">
        <f aca="false">H1686*$H$13</f>
        <v>0</v>
      </c>
      <c r="S1686" s="53" t="n">
        <f aca="false">(N1686/100)*(I1686*$I$13)+(N1686/100)*(J1686*$J$13)+(N1686/100)*(M1686*$M$13)</f>
        <v>269.5</v>
      </c>
      <c r="T1686" s="53" t="n">
        <f aca="false">(O1686/100)*(K1686*$K$13)+(O1686/100)*(M1686*$M$13)</f>
        <v>0</v>
      </c>
      <c r="U1686" s="53" t="n">
        <f aca="false">(P1686/100)*(K1686*$K$13)+(P1686/100)*(L1686*$L$13)+(P1686/100)*(M1686*$M$13)</f>
        <v>0</v>
      </c>
      <c r="V1686" s="53" t="n">
        <f aca="false">(Q1686/100)*(L1686*$L$13)+(Q1686/100)*(M1686*$M$13)</f>
        <v>0</v>
      </c>
      <c r="W1686" s="53" t="n">
        <f aca="false">(R1686/100)*(K1686*$K$13)+(R1686/100)*(L1686*$L$13)+(R1686/100)*(M1686*$M$13)</f>
        <v>0</v>
      </c>
      <c r="X1686" s="53" t="n">
        <f aca="false">N1686+S1686</f>
        <v>392</v>
      </c>
      <c r="Y1686" s="53" t="n">
        <f aca="false">O1686+T1686</f>
        <v>0</v>
      </c>
      <c r="Z1686" s="53" t="n">
        <f aca="false">P1686+U1686</f>
        <v>0</v>
      </c>
      <c r="AA1686" s="53" t="n">
        <f aca="false">Q1686+V1686</f>
        <v>0</v>
      </c>
      <c r="AB1686" s="53" t="n">
        <f aca="false">R1686+W1686</f>
        <v>0</v>
      </c>
      <c r="AC1686" s="54" t="n">
        <f aca="false">ROUND(X1686+Y1686+Z1686+AA1686+AB1686,1)</f>
        <v>392</v>
      </c>
      <c r="AD1686" s="55" t="n">
        <f aca="false">(ROUND(AC1686-AC1676,1)/AC1676)</f>
        <v>0.183574879227053</v>
      </c>
      <c r="AE1686" s="46"/>
      <c r="AF1686" s="47"/>
      <c r="AH1686" s="3"/>
    </row>
    <row r="1687" customFormat="false" ht="15" hidden="false" customHeight="false" outlineLevel="0" collapsed="false">
      <c r="A1687" s="48" t="s">
        <v>39</v>
      </c>
      <c r="B1687" s="58"/>
      <c r="C1687" s="50" t="s">
        <v>15</v>
      </c>
      <c r="D1687" s="51" t="n">
        <v>98</v>
      </c>
      <c r="E1687" s="51" t="n">
        <v>0</v>
      </c>
      <c r="F1687" s="51" t="n">
        <v>0</v>
      </c>
      <c r="G1687" s="51" t="n">
        <v>0</v>
      </c>
      <c r="H1687" s="51" t="n">
        <v>0</v>
      </c>
      <c r="I1687" s="52" t="n">
        <v>30</v>
      </c>
      <c r="J1687" s="52" t="n">
        <v>50</v>
      </c>
      <c r="K1687" s="52" t="n">
        <v>70</v>
      </c>
      <c r="L1687" s="52" t="n">
        <v>0</v>
      </c>
      <c r="M1687" s="52" t="n">
        <v>0</v>
      </c>
      <c r="N1687" s="53" t="n">
        <f aca="false">D1687*$D$14</f>
        <v>122.5</v>
      </c>
      <c r="O1687" s="53" t="n">
        <f aca="false">E1687*$E$14</f>
        <v>0</v>
      </c>
      <c r="P1687" s="53" t="n">
        <f aca="false">F1687*$F$14</f>
        <v>0</v>
      </c>
      <c r="Q1687" s="53" t="n">
        <f aca="false">G1687*$G$14</f>
        <v>0</v>
      </c>
      <c r="R1687" s="53" t="n">
        <f aca="false">H1687*$H$14</f>
        <v>0</v>
      </c>
      <c r="S1687" s="53" t="n">
        <f aca="false">(N1687/100)*(I1687*$I$14)+(N1687/100)*(J1687*$J$14)+(N1687/100)*(K1687*$K$14)</f>
        <v>269.5</v>
      </c>
      <c r="T1687" s="53" t="n">
        <f aca="false">(O1687/100)*(K1687*$K$14)</f>
        <v>0</v>
      </c>
      <c r="U1687" s="53" t="n">
        <f aca="false">(P1687/100)*(K1687*$K$14)+(P1687/100)*(L1687*$L$14)</f>
        <v>0</v>
      </c>
      <c r="V1687" s="53" t="n">
        <f aca="false">(Q1687/100)*(L1687*$L$14)</f>
        <v>0</v>
      </c>
      <c r="W1687" s="53" t="n">
        <f aca="false">(R1687/100)*(K1687*$L$14)+(R1687/100)*(L1687*$M$14)</f>
        <v>0</v>
      </c>
      <c r="X1687" s="53" t="n">
        <f aca="false">N1687+S1687</f>
        <v>392</v>
      </c>
      <c r="Y1687" s="53" t="n">
        <f aca="false">O1687+T1687</f>
        <v>0</v>
      </c>
      <c r="Z1687" s="53" t="n">
        <f aca="false">P1687+U1687</f>
        <v>0</v>
      </c>
      <c r="AA1687" s="53" t="n">
        <f aca="false">Q1687+V1687</f>
        <v>0</v>
      </c>
      <c r="AB1687" s="53" t="n">
        <f aca="false">R1687+W1687</f>
        <v>0</v>
      </c>
      <c r="AC1687" s="54" t="n">
        <f aca="false">ROUND(X1687+Y1687+Z1687+AA1687+AB1687,1)</f>
        <v>392</v>
      </c>
      <c r="AD1687" s="55" t="n">
        <f aca="false">(ROUND(AC1687-AC1676,1)/AC1676)</f>
        <v>0.183574879227053</v>
      </c>
      <c r="AE1687" s="46"/>
      <c r="AF1687" s="47"/>
      <c r="AH1687" s="3"/>
    </row>
    <row r="1688" customFormat="false" ht="15" hidden="false" customHeight="false" outlineLevel="0" collapsed="false">
      <c r="A1688" s="48"/>
      <c r="B1688" s="58"/>
      <c r="C1688" s="50" t="s">
        <v>16</v>
      </c>
      <c r="D1688" s="51" t="n">
        <v>98</v>
      </c>
      <c r="E1688" s="51" t="n">
        <v>0</v>
      </c>
      <c r="F1688" s="51" t="n">
        <v>0</v>
      </c>
      <c r="G1688" s="51" t="n">
        <v>0</v>
      </c>
      <c r="H1688" s="51" t="n">
        <v>0</v>
      </c>
      <c r="I1688" s="52" t="n">
        <v>30</v>
      </c>
      <c r="J1688" s="52" t="n">
        <v>50</v>
      </c>
      <c r="K1688" s="52" t="n">
        <v>0</v>
      </c>
      <c r="L1688" s="52" t="n">
        <v>70</v>
      </c>
      <c r="M1688" s="52" t="n">
        <v>0</v>
      </c>
      <c r="N1688" s="53" t="n">
        <f aca="false">D1688*$D$15</f>
        <v>122.5</v>
      </c>
      <c r="O1688" s="53" t="n">
        <f aca="false">E1688*$E$15</f>
        <v>0</v>
      </c>
      <c r="P1688" s="53" t="n">
        <f aca="false">F1688*$F$15</f>
        <v>0</v>
      </c>
      <c r="Q1688" s="53" t="n">
        <f aca="false">G1688*$G$15</f>
        <v>0</v>
      </c>
      <c r="R1688" s="53" t="n">
        <f aca="false">H1688*$H$15</f>
        <v>0</v>
      </c>
      <c r="S1688" s="53" t="n">
        <f aca="false">(N1688/100)*(I1688*$I$15)+(N1688/100)*(J1688*$J$15)+(N1688/100)*(L1688*$L$15)</f>
        <v>269.5</v>
      </c>
      <c r="T1688" s="53" t="n">
        <f aca="false">(O1688/100)*(K1688*$K$15)</f>
        <v>0</v>
      </c>
      <c r="U1688" s="53" t="n">
        <f aca="false">(P1688/100)*(K1688*$K$15)+(P1688/100)*(L1688*$L$15)</f>
        <v>0</v>
      </c>
      <c r="V1688" s="53" t="n">
        <f aca="false">(Q1688/100)*(L1688*$L$15)</f>
        <v>0</v>
      </c>
      <c r="W1688" s="53" t="n">
        <f aca="false">(R1688/100)*(K1688*$K$15)+(R1688/100)*(L1688*$L$15)</f>
        <v>0</v>
      </c>
      <c r="X1688" s="53" t="n">
        <f aca="false">N1688+S1688</f>
        <v>392</v>
      </c>
      <c r="Y1688" s="53" t="n">
        <f aca="false">O1688+T1688</f>
        <v>0</v>
      </c>
      <c r="Z1688" s="53" t="n">
        <f aca="false">P1688+U1688</f>
        <v>0</v>
      </c>
      <c r="AA1688" s="53" t="n">
        <f aca="false">Q1688+V1688</f>
        <v>0</v>
      </c>
      <c r="AB1688" s="53" t="n">
        <f aca="false">R1688+W1688</f>
        <v>0</v>
      </c>
      <c r="AC1688" s="54" t="n">
        <f aca="false">ROUND(X1688+Y1688+Z1688+AA1688+AB1688,1)</f>
        <v>392</v>
      </c>
      <c r="AD1688" s="55" t="n">
        <f aca="false">(ROUND(AC1688-AC1676,1)/AC1676)</f>
        <v>0.183574879227053</v>
      </c>
      <c r="AE1688" s="46"/>
      <c r="AF1688" s="47"/>
      <c r="AH1688" s="3"/>
    </row>
    <row r="1689" customFormat="false" ht="15" hidden="false" customHeight="false" outlineLevel="0" collapsed="false">
      <c r="A1689" s="48"/>
      <c r="B1689" s="58"/>
      <c r="C1689" s="50" t="s">
        <v>17</v>
      </c>
      <c r="D1689" s="51" t="n">
        <v>98</v>
      </c>
      <c r="E1689" s="51" t="n">
        <v>0</v>
      </c>
      <c r="F1689" s="51" t="n">
        <v>0</v>
      </c>
      <c r="G1689" s="51" t="n">
        <v>0</v>
      </c>
      <c r="H1689" s="51" t="n">
        <v>0</v>
      </c>
      <c r="I1689" s="52" t="n">
        <v>30</v>
      </c>
      <c r="J1689" s="52" t="n">
        <v>75</v>
      </c>
      <c r="K1689" s="52" t="n">
        <v>0</v>
      </c>
      <c r="L1689" s="52" t="n">
        <v>0</v>
      </c>
      <c r="M1689" s="52" t="n">
        <v>0</v>
      </c>
      <c r="N1689" s="53" t="n">
        <f aca="false">D1689*$D$16</f>
        <v>122.5</v>
      </c>
      <c r="O1689" s="53" t="n">
        <f aca="false">E1689*$E$16</f>
        <v>0</v>
      </c>
      <c r="P1689" s="53" t="n">
        <f aca="false">F1689*$F$16</f>
        <v>0</v>
      </c>
      <c r="Q1689" s="53" t="n">
        <f aca="false">G1689*$G$16</f>
        <v>0</v>
      </c>
      <c r="R1689" s="53" t="n">
        <f aca="false">H1689*$H$16</f>
        <v>0</v>
      </c>
      <c r="S1689" s="53" t="n">
        <f aca="false">(N1689/100)*(I1689*$I$16)+(N1689/100)*(J1689*$J$16)</f>
        <v>266.4375</v>
      </c>
      <c r="T1689" s="53" t="n">
        <f aca="false">(O1689/100)*(K1689*$K$16)</f>
        <v>0</v>
      </c>
      <c r="U1689" s="53" t="n">
        <f aca="false">(P1689/100)*(K1689*$K$16)+(P1689/100)*(L1689*$L$16)</f>
        <v>0</v>
      </c>
      <c r="V1689" s="53" t="n">
        <f aca="false">(Q1689/100)*(L1689*$L$16)</f>
        <v>0</v>
      </c>
      <c r="W1689" s="53" t="n">
        <f aca="false">(R1689/100)*(K1689*$K$16)+(R1689/100)*(L1689*$L$16)</f>
        <v>0</v>
      </c>
      <c r="X1689" s="53" t="n">
        <f aca="false">N1689+S1689</f>
        <v>388.9375</v>
      </c>
      <c r="Y1689" s="53" t="n">
        <f aca="false">O1689+T1689</f>
        <v>0</v>
      </c>
      <c r="Z1689" s="53" t="n">
        <f aca="false">P1689+U1689</f>
        <v>0</v>
      </c>
      <c r="AA1689" s="53" t="n">
        <f aca="false">Q1689+V1689</f>
        <v>0</v>
      </c>
      <c r="AB1689" s="53" t="n">
        <f aca="false">R1689+W1689</f>
        <v>0</v>
      </c>
      <c r="AC1689" s="54" t="n">
        <f aca="false">ROUND(X1689+Y1689+Z1689+AA1689+AB1689,1)</f>
        <v>388.9</v>
      </c>
      <c r="AD1689" s="55" t="n">
        <f aca="false">(ROUND(AC1689-AC1676,1)/AC1676)</f>
        <v>0.174214975845411</v>
      </c>
      <c r="AE1689" s="46"/>
      <c r="AF1689" s="47"/>
      <c r="AH1689" s="3"/>
    </row>
    <row r="1690" customFormat="false" ht="15" hidden="false" customHeight="false" outlineLevel="0" collapsed="false">
      <c r="A1690" s="48"/>
      <c r="B1690" s="58"/>
      <c r="C1690" s="50" t="s">
        <v>18</v>
      </c>
      <c r="D1690" s="51" t="n">
        <v>98</v>
      </c>
      <c r="E1690" s="51" t="n">
        <v>0</v>
      </c>
      <c r="F1690" s="51" t="n">
        <v>0</v>
      </c>
      <c r="G1690" s="51" t="n">
        <v>0</v>
      </c>
      <c r="H1690" s="51" t="n">
        <v>0</v>
      </c>
      <c r="I1690" s="52" t="n">
        <v>55</v>
      </c>
      <c r="J1690" s="52" t="n">
        <v>50</v>
      </c>
      <c r="K1690" s="52" t="n">
        <v>0</v>
      </c>
      <c r="L1690" s="52" t="n">
        <v>0</v>
      </c>
      <c r="M1690" s="52" t="n">
        <v>0</v>
      </c>
      <c r="N1690" s="53" t="n">
        <f aca="false">D1690*$D$17</f>
        <v>122.5</v>
      </c>
      <c r="O1690" s="53" t="n">
        <f aca="false">E1690*$E$17</f>
        <v>0</v>
      </c>
      <c r="P1690" s="53" t="n">
        <f aca="false">F1690*$F$17</f>
        <v>0</v>
      </c>
      <c r="Q1690" s="53" t="n">
        <f aca="false">G1690*$G$17</f>
        <v>0</v>
      </c>
      <c r="R1690" s="53" t="n">
        <f aca="false">H1690*$H$17</f>
        <v>0</v>
      </c>
      <c r="S1690" s="53" t="n">
        <f aca="false">(N1690/100)*(I1690*$I$17)+(N1690/100)*(J1690*$J$17)</f>
        <v>229.6875</v>
      </c>
      <c r="T1690" s="53" t="n">
        <f aca="false">(O1690/100)*(K1690*$K$17)</f>
        <v>0</v>
      </c>
      <c r="U1690" s="53" t="n">
        <f aca="false">(P1690/100)*(K1690*$K$17)+(P1690/100)*(L1690*$L$17)</f>
        <v>0</v>
      </c>
      <c r="V1690" s="53" t="n">
        <f aca="false">(Q1690/100)*(L1690*$L$17)</f>
        <v>0</v>
      </c>
      <c r="W1690" s="53" t="n">
        <f aca="false">(R1690/100)*(K1690*$K$17)+(R1690/100)*(L1690*$L$17)</f>
        <v>0</v>
      </c>
      <c r="X1690" s="53" t="n">
        <f aca="false">N1690+S1690</f>
        <v>352.1875</v>
      </c>
      <c r="Y1690" s="53" t="n">
        <f aca="false">O1690+T1690</f>
        <v>0</v>
      </c>
      <c r="Z1690" s="53" t="n">
        <f aca="false">P1690+U1690</f>
        <v>0</v>
      </c>
      <c r="AA1690" s="53" t="n">
        <f aca="false">Q1690+V1690</f>
        <v>0</v>
      </c>
      <c r="AB1690" s="53" t="n">
        <f aca="false">R1690+W1690</f>
        <v>0</v>
      </c>
      <c r="AC1690" s="54" t="n">
        <f aca="false">ROUND(X1690+Y1690+Z1690+AA1690+AB1690,1)</f>
        <v>352.2</v>
      </c>
      <c r="AD1690" s="55" t="n">
        <f aca="false">(ROUND(AC1690-AC1676,1)/AC1676)</f>
        <v>0.0634057971014493</v>
      </c>
      <c r="AE1690" s="46"/>
      <c r="AF1690" s="47"/>
      <c r="AH1690" s="3"/>
    </row>
    <row r="1691" customFormat="false" ht="15" hidden="false" customHeight="false" outlineLevel="0" collapsed="false">
      <c r="A1691" s="56" t="s">
        <v>19</v>
      </c>
      <c r="B1691" s="57" t="s">
        <v>159</v>
      </c>
      <c r="C1691" s="40" t="s">
        <v>4</v>
      </c>
      <c r="D1691" s="41" t="n">
        <v>98</v>
      </c>
      <c r="E1691" s="41" t="n">
        <v>0</v>
      </c>
      <c r="F1691" s="41" t="n">
        <v>0</v>
      </c>
      <c r="G1691" s="41" t="n">
        <v>0</v>
      </c>
      <c r="H1691" s="41" t="n">
        <v>0</v>
      </c>
      <c r="I1691" s="42" t="n">
        <v>30</v>
      </c>
      <c r="J1691" s="42" t="n">
        <v>50</v>
      </c>
      <c r="K1691" s="42" t="n">
        <v>0</v>
      </c>
      <c r="L1691" s="42" t="n">
        <v>0</v>
      </c>
      <c r="M1691" s="42" t="n">
        <v>0</v>
      </c>
      <c r="N1691" s="43" t="n">
        <f aca="false">D1691*$D$3</f>
        <v>127.4</v>
      </c>
      <c r="O1691" s="43" t="n">
        <f aca="false">E1691*$E$3</f>
        <v>0</v>
      </c>
      <c r="P1691" s="43" t="n">
        <f aca="false">F1691*$F$3</f>
        <v>0</v>
      </c>
      <c r="Q1691" s="43" t="n">
        <f aca="false">G1691*$G$3</f>
        <v>0</v>
      </c>
      <c r="R1691" s="43" t="n">
        <f aca="false">H1691*$H$3</f>
        <v>0</v>
      </c>
      <c r="S1691" s="43" t="n">
        <f aca="false">(N1691/100)*(I1691*$I$3)+(N1691/100)*(J1691*$J$3)</f>
        <v>203.84</v>
      </c>
      <c r="T1691" s="43" t="n">
        <f aca="false">(O1691/100)*(K1691*$K$3)</f>
        <v>0</v>
      </c>
      <c r="U1691" s="43" t="n">
        <f aca="false">(P1691/100)*(K1691*$K$3)+(P1691/100)*(L1691*$L$3)</f>
        <v>0</v>
      </c>
      <c r="V1691" s="43" t="n">
        <f aca="false">(Q1691/100)*(L1691*$L$3)</f>
        <v>0</v>
      </c>
      <c r="W1691" s="43" t="n">
        <f aca="false">(R1691/100)*(K1691*$K$3)+(R1691/100)*(L1691*$L$3)</f>
        <v>0</v>
      </c>
      <c r="X1691" s="43" t="n">
        <f aca="false">N1691+S1691</f>
        <v>331.24</v>
      </c>
      <c r="Y1691" s="43" t="n">
        <f aca="false">O1691+T1691</f>
        <v>0</v>
      </c>
      <c r="Z1691" s="43" t="n">
        <f aca="false">P1691+U1691</f>
        <v>0</v>
      </c>
      <c r="AA1691" s="43" t="n">
        <f aca="false">Q1691+V1691</f>
        <v>0</v>
      </c>
      <c r="AB1691" s="43" t="n">
        <f aca="false">R1691+W1691</f>
        <v>0</v>
      </c>
      <c r="AC1691" s="44" t="n">
        <f aca="false">ROUND(X1691+Y1691+Z1691+AA1691+AB1691,1)</f>
        <v>331.2</v>
      </c>
      <c r="AD1691" s="45" t="n">
        <v>0</v>
      </c>
      <c r="AE1691" s="46" t="s">
        <v>28</v>
      </c>
      <c r="AF1691" s="47"/>
      <c r="AH1691" s="3"/>
    </row>
    <row r="1692" customFormat="false" ht="15" hidden="false" customHeight="false" outlineLevel="0" collapsed="false">
      <c r="A1692" s="48" t="s">
        <v>29</v>
      </c>
      <c r="B1692" s="58" t="n">
        <v>10</v>
      </c>
      <c r="C1692" s="50" t="s">
        <v>5</v>
      </c>
      <c r="D1692" s="51" t="n">
        <v>98</v>
      </c>
      <c r="E1692" s="51" t="n">
        <v>0</v>
      </c>
      <c r="F1692" s="51" t="n">
        <v>0</v>
      </c>
      <c r="G1692" s="51" t="n">
        <v>0</v>
      </c>
      <c r="H1692" s="51" t="n">
        <v>0</v>
      </c>
      <c r="I1692" s="52" t="n">
        <v>45</v>
      </c>
      <c r="J1692" s="52" t="n">
        <v>65</v>
      </c>
      <c r="K1692" s="52" t="n">
        <v>0</v>
      </c>
      <c r="L1692" s="52" t="n">
        <v>0</v>
      </c>
      <c r="M1692" s="52" t="n">
        <v>0</v>
      </c>
      <c r="N1692" s="53" t="n">
        <f aca="false">D1692*$D$4</f>
        <v>122.5</v>
      </c>
      <c r="O1692" s="53" t="n">
        <f aca="false">E1692*$E$4</f>
        <v>0</v>
      </c>
      <c r="P1692" s="53" t="n">
        <f aca="false">F1692*$F$4</f>
        <v>0</v>
      </c>
      <c r="Q1692" s="53" t="n">
        <f aca="false">G1692*$G$4</f>
        <v>0</v>
      </c>
      <c r="R1692" s="53" t="n">
        <f aca="false">H1692*$H$4</f>
        <v>0</v>
      </c>
      <c r="S1692" s="53" t="n">
        <f aca="false">(N1692/100)*(I1692*$I$4)+(N1692/100)*(J1692*$J$4)</f>
        <v>269.5</v>
      </c>
      <c r="T1692" s="53" t="n">
        <f aca="false">(O1692/100)*(K1692*$K$4)</f>
        <v>0</v>
      </c>
      <c r="U1692" s="53" t="n">
        <f aca="false">(P1692/100)*(K1692*$K$4)+(P1692/100)*(L1692*$L$4)</f>
        <v>0</v>
      </c>
      <c r="V1692" s="53" t="n">
        <f aca="false">(Q1692/100)*(L1692*$L$4)</f>
        <v>0</v>
      </c>
      <c r="W1692" s="53" t="n">
        <f aca="false">(R1692/100)*(K1692*$K$4)+(R1692/100)*(L1692*$L$4)</f>
        <v>0</v>
      </c>
      <c r="X1692" s="53" t="n">
        <f aca="false">N1692+S1692</f>
        <v>392</v>
      </c>
      <c r="Y1692" s="53" t="n">
        <f aca="false">O1692+T1692</f>
        <v>0</v>
      </c>
      <c r="Z1692" s="53" t="n">
        <f aca="false">P1692+U1692</f>
        <v>0</v>
      </c>
      <c r="AA1692" s="53" t="n">
        <f aca="false">Q1692+V1692</f>
        <v>0</v>
      </c>
      <c r="AB1692" s="53" t="n">
        <f aca="false">R1692+W1692</f>
        <v>0</v>
      </c>
      <c r="AC1692" s="54" t="n">
        <f aca="false">ROUND(X1692+Y1692+Z1692+AA1692+AB1692,1)</f>
        <v>392</v>
      </c>
      <c r="AD1692" s="55" t="n">
        <f aca="false">(ROUND(AC1692-AC1691,1)/AC1691)</f>
        <v>0.183574879227053</v>
      </c>
      <c r="AE1692" s="46"/>
      <c r="AF1692" s="47"/>
      <c r="AH1692" s="3"/>
    </row>
    <row r="1693" customFormat="false" ht="15" hidden="false" customHeight="false" outlineLevel="0" collapsed="false">
      <c r="A1693" s="48" t="s">
        <v>30</v>
      </c>
      <c r="B1693" s="58" t="n">
        <v>16</v>
      </c>
      <c r="C1693" s="50" t="s">
        <v>6</v>
      </c>
      <c r="D1693" s="51" t="n">
        <v>98</v>
      </c>
      <c r="E1693" s="51" t="n">
        <v>0</v>
      </c>
      <c r="F1693" s="51" t="n">
        <v>0</v>
      </c>
      <c r="G1693" s="51" t="n">
        <v>0</v>
      </c>
      <c r="H1693" s="51" t="n">
        <v>0</v>
      </c>
      <c r="I1693" s="52" t="n">
        <v>30</v>
      </c>
      <c r="J1693" s="52" t="n">
        <v>50</v>
      </c>
      <c r="K1693" s="52" t="n">
        <v>0</v>
      </c>
      <c r="L1693" s="52" t="n">
        <v>0</v>
      </c>
      <c r="M1693" s="52" t="n">
        <v>0</v>
      </c>
      <c r="N1693" s="53" t="n">
        <f aca="false">D1693*$D$5</f>
        <v>127.4</v>
      </c>
      <c r="O1693" s="53" t="n">
        <f aca="false">E1693*$E$5</f>
        <v>0</v>
      </c>
      <c r="P1693" s="53" t="n">
        <f aca="false">F1693*$F$5</f>
        <v>0</v>
      </c>
      <c r="Q1693" s="53" t="n">
        <f aca="false">G1693*$G$5</f>
        <v>0</v>
      </c>
      <c r="R1693" s="53" t="n">
        <f aca="false">H1693*$H$5</f>
        <v>0</v>
      </c>
      <c r="S1693" s="53" t="n">
        <f aca="false">(N1693/100)*(I1693*$I$5)+(N1693/100)*(J1693*$J$5)</f>
        <v>203.84</v>
      </c>
      <c r="T1693" s="53" t="n">
        <f aca="false">(O1693/100)*(K1693*$K$5)</f>
        <v>0</v>
      </c>
      <c r="U1693" s="53" t="n">
        <f aca="false">(P1693/100)*(K1693*$K$5)+(P1693/100)*(L1693*$L$5)</f>
        <v>0</v>
      </c>
      <c r="V1693" s="53" t="n">
        <f aca="false">(Q1693/100)*(L1693*$L$5)</f>
        <v>0</v>
      </c>
      <c r="W1693" s="53" t="n">
        <f aca="false">(R1693/100)*(K1693*$K$5)+(R1693/100)*(L1693*$L$5)</f>
        <v>0</v>
      </c>
      <c r="X1693" s="53" t="n">
        <f aca="false">N1693+S1693</f>
        <v>331.24</v>
      </c>
      <c r="Y1693" s="53" t="n">
        <f aca="false">O1693+T1693</f>
        <v>0</v>
      </c>
      <c r="Z1693" s="53" t="n">
        <f aca="false">P1693+U1693</f>
        <v>0</v>
      </c>
      <c r="AA1693" s="53" t="n">
        <f aca="false">Q1693+V1693</f>
        <v>0</v>
      </c>
      <c r="AB1693" s="53" t="n">
        <f aca="false">R1693+W1693</f>
        <v>0</v>
      </c>
      <c r="AC1693" s="54" t="n">
        <f aca="false">ROUND(X1693+Y1693+Z1693+AA1693+AB1693,1)</f>
        <v>331.2</v>
      </c>
      <c r="AD1693" s="55" t="n">
        <f aca="false">(ROUND(AC1693-AC1691,1)/AC1691)</f>
        <v>0</v>
      </c>
      <c r="AE1693" s="46"/>
      <c r="AF1693" s="47"/>
      <c r="AH1693" s="3"/>
    </row>
    <row r="1694" customFormat="false" ht="15" hidden="false" customHeight="false" outlineLevel="0" collapsed="false">
      <c r="A1694" s="48" t="s">
        <v>31</v>
      </c>
      <c r="B1694" s="58" t="n">
        <v>0</v>
      </c>
      <c r="C1694" s="50" t="s">
        <v>7</v>
      </c>
      <c r="D1694" s="51" t="n">
        <v>98</v>
      </c>
      <c r="E1694" s="51" t="n">
        <v>0</v>
      </c>
      <c r="F1694" s="51" t="n">
        <v>0</v>
      </c>
      <c r="G1694" s="51" t="n">
        <v>0</v>
      </c>
      <c r="H1694" s="51" t="n">
        <v>0</v>
      </c>
      <c r="I1694" s="52" t="n">
        <v>30</v>
      </c>
      <c r="J1694" s="52" t="n">
        <v>50</v>
      </c>
      <c r="K1694" s="52" t="n">
        <v>0</v>
      </c>
      <c r="L1694" s="52" t="n">
        <v>0</v>
      </c>
      <c r="M1694" s="52" t="n">
        <v>0</v>
      </c>
      <c r="N1694" s="53" t="n">
        <f aca="false">D1694*$D$6</f>
        <v>127.4</v>
      </c>
      <c r="O1694" s="53" t="n">
        <f aca="false">E1694*$E$6</f>
        <v>0</v>
      </c>
      <c r="P1694" s="53" t="n">
        <f aca="false">F1694*$F$6</f>
        <v>0</v>
      </c>
      <c r="Q1694" s="53" t="n">
        <f aca="false">G1694*$G$6</f>
        <v>0</v>
      </c>
      <c r="R1694" s="53" t="n">
        <f aca="false">H1694*$H$6</f>
        <v>0</v>
      </c>
      <c r="S1694" s="53" t="n">
        <f aca="false">(N1694/100)*(I1694*$I$6)+(N1694/100)*(J1694*$J$6)</f>
        <v>203.84</v>
      </c>
      <c r="T1694" s="53" t="n">
        <f aca="false">(O1694/100)*(K1694*$K$6)</f>
        <v>0</v>
      </c>
      <c r="U1694" s="53" t="n">
        <f aca="false">(P1694/100)*(K1694*$K$6)+(P1694/100)*(L1694*$L$6)</f>
        <v>0</v>
      </c>
      <c r="V1694" s="53" t="n">
        <f aca="false">(Q1694/100)*(L1694*$L$6)</f>
        <v>0</v>
      </c>
      <c r="W1694" s="53" t="n">
        <f aca="false">(R1694/100)*(K1694*$K$6)+(R1694/100)*(L1694*$L$6)</f>
        <v>0</v>
      </c>
      <c r="X1694" s="53" t="n">
        <f aca="false">N1694+S1694</f>
        <v>331.24</v>
      </c>
      <c r="Y1694" s="53" t="n">
        <f aca="false">O1694+T1694</f>
        <v>0</v>
      </c>
      <c r="Z1694" s="53" t="n">
        <f aca="false">P1694+U1694</f>
        <v>0</v>
      </c>
      <c r="AA1694" s="53" t="n">
        <f aca="false">Q1694+V1694</f>
        <v>0</v>
      </c>
      <c r="AB1694" s="53" t="n">
        <f aca="false">R1694+W1694</f>
        <v>0</v>
      </c>
      <c r="AC1694" s="54" t="n">
        <f aca="false">ROUND(X1694+Y1694+Z1694+AA1694+AB1694,1)</f>
        <v>331.2</v>
      </c>
      <c r="AD1694" s="55" t="n">
        <f aca="false">(ROUND(AC1694-AC1691,1)/AC1691)</f>
        <v>0</v>
      </c>
      <c r="AE1694" s="46"/>
      <c r="AF1694" s="47"/>
      <c r="AH1694" s="3"/>
    </row>
    <row r="1695" customFormat="false" ht="15" hidden="false" customHeight="false" outlineLevel="0" collapsed="false">
      <c r="A1695" s="48" t="s">
        <v>32</v>
      </c>
      <c r="B1695" s="58" t="n">
        <v>0</v>
      </c>
      <c r="C1695" s="50" t="s">
        <v>8</v>
      </c>
      <c r="D1695" s="51" t="n">
        <v>98</v>
      </c>
      <c r="E1695" s="51" t="n">
        <v>0</v>
      </c>
      <c r="F1695" s="51" t="n">
        <v>0</v>
      </c>
      <c r="G1695" s="51" t="n">
        <v>0</v>
      </c>
      <c r="H1695" s="51" t="n">
        <v>0</v>
      </c>
      <c r="I1695" s="52" t="n">
        <v>30</v>
      </c>
      <c r="J1695" s="52" t="n">
        <v>50</v>
      </c>
      <c r="K1695" s="52" t="n">
        <v>0</v>
      </c>
      <c r="L1695" s="52" t="n">
        <v>0</v>
      </c>
      <c r="M1695" s="52" t="n">
        <v>0</v>
      </c>
      <c r="N1695" s="53" t="n">
        <f aca="false">D1695*$D$7</f>
        <v>127.4</v>
      </c>
      <c r="O1695" s="53" t="n">
        <f aca="false">E1695*$E$7</f>
        <v>0</v>
      </c>
      <c r="P1695" s="53" t="n">
        <f aca="false">F1695*$F$7</f>
        <v>0</v>
      </c>
      <c r="Q1695" s="53" t="n">
        <f aca="false">G1695*$G$7</f>
        <v>0</v>
      </c>
      <c r="R1695" s="53" t="n">
        <f aca="false">H1695*$H$7</f>
        <v>0</v>
      </c>
      <c r="S1695" s="53" t="n">
        <f aca="false">(N1695/100)*(I1695*$I$7)+(N1695/100)*(J1695*$J$7)</f>
        <v>203.84</v>
      </c>
      <c r="T1695" s="53" t="n">
        <f aca="false">(O1695/100)*(K1695*$K$7)</f>
        <v>0</v>
      </c>
      <c r="U1695" s="53" t="n">
        <f aca="false">(P1695/100)*(K1695*$K$7)+(P1695/100)*(L1695*$L$7)</f>
        <v>0</v>
      </c>
      <c r="V1695" s="53" t="n">
        <f aca="false">(Q1695/100)*(L1695*$L$7)</f>
        <v>0</v>
      </c>
      <c r="W1695" s="53" t="n">
        <f aca="false">(R1695/100)*(K1695*$K$7)+(R1695/100)*(L1695*$L$7)</f>
        <v>0</v>
      </c>
      <c r="X1695" s="53" t="n">
        <f aca="false">N1695+S1695</f>
        <v>331.24</v>
      </c>
      <c r="Y1695" s="53" t="n">
        <f aca="false">O1695+T1695</f>
        <v>0</v>
      </c>
      <c r="Z1695" s="53" t="n">
        <f aca="false">P1695+U1695</f>
        <v>0</v>
      </c>
      <c r="AA1695" s="53" t="n">
        <f aca="false">Q1695+V1695</f>
        <v>0</v>
      </c>
      <c r="AB1695" s="53" t="n">
        <f aca="false">R1695+W1695</f>
        <v>0</v>
      </c>
      <c r="AC1695" s="54" t="n">
        <f aca="false">ROUND(X1695+Y1695+Z1695+AA1695+AB1695,1)</f>
        <v>331.2</v>
      </c>
      <c r="AD1695" s="55" t="n">
        <f aca="false">(ROUND(AC1695-AC1691,1)/AC1691)</f>
        <v>0</v>
      </c>
      <c r="AE1695" s="46"/>
      <c r="AF1695" s="47"/>
      <c r="AH1695" s="3"/>
    </row>
    <row r="1696" customFormat="false" ht="15" hidden="false" customHeight="false" outlineLevel="0" collapsed="false">
      <c r="A1696" s="48" t="s">
        <v>33</v>
      </c>
      <c r="B1696" s="58"/>
      <c r="C1696" s="50" t="s">
        <v>9</v>
      </c>
      <c r="D1696" s="51" t="n">
        <v>98</v>
      </c>
      <c r="E1696" s="51" t="n">
        <v>0</v>
      </c>
      <c r="F1696" s="51" t="n">
        <v>0</v>
      </c>
      <c r="G1696" s="51" t="n">
        <v>0</v>
      </c>
      <c r="H1696" s="51" t="n">
        <v>0</v>
      </c>
      <c r="I1696" s="52" t="n">
        <v>30</v>
      </c>
      <c r="J1696" s="52" t="n">
        <v>50</v>
      </c>
      <c r="K1696" s="52" t="n">
        <v>0</v>
      </c>
      <c r="L1696" s="52" t="n">
        <v>0</v>
      </c>
      <c r="M1696" s="52" t="n">
        <v>0</v>
      </c>
      <c r="N1696" s="53" t="n">
        <f aca="false">D1696*$D$8</f>
        <v>127.4</v>
      </c>
      <c r="O1696" s="53" t="n">
        <f aca="false">E1696*$E$8</f>
        <v>0</v>
      </c>
      <c r="P1696" s="53" t="n">
        <f aca="false">F1696*$F$8</f>
        <v>0</v>
      </c>
      <c r="Q1696" s="53" t="n">
        <f aca="false">G1696*$G$8</f>
        <v>0</v>
      </c>
      <c r="R1696" s="53" t="n">
        <f aca="false">H1696*$H$8</f>
        <v>0</v>
      </c>
      <c r="S1696" s="53" t="n">
        <f aca="false">(N1696/100)*(I1696*$I$8)+(N1696/100)*(J1696*$J$8)</f>
        <v>203.84</v>
      </c>
      <c r="T1696" s="53" t="n">
        <f aca="false">(O1696/100)*(K1696*$K$8)</f>
        <v>0</v>
      </c>
      <c r="U1696" s="53" t="n">
        <f aca="false">(P1696/100)*(K1696*$K$8)+(P1696/100)*(L1696*$L$8)</f>
        <v>0</v>
      </c>
      <c r="V1696" s="53" t="n">
        <f aca="false">(Q1696/100)*(L1696*$L$8)</f>
        <v>0</v>
      </c>
      <c r="W1696" s="53" t="n">
        <f aca="false">(R1696/100)*(K1696*$K$8)+(R1696/100)*(L1696*$L$8)</f>
        <v>0</v>
      </c>
      <c r="X1696" s="53" t="n">
        <f aca="false">N1696+S1696</f>
        <v>331.24</v>
      </c>
      <c r="Y1696" s="53" t="n">
        <f aca="false">O1696+T1696</f>
        <v>0</v>
      </c>
      <c r="Z1696" s="53" t="n">
        <f aca="false">P1696+U1696</f>
        <v>0</v>
      </c>
      <c r="AA1696" s="53" t="n">
        <f aca="false">Q1696+V1696</f>
        <v>0</v>
      </c>
      <c r="AB1696" s="53" t="n">
        <f aca="false">R1696+W1696</f>
        <v>0</v>
      </c>
      <c r="AC1696" s="54" t="n">
        <f aca="false">ROUND(X1696+Y1696+Z1696+AA1696+AB1696,1)</f>
        <v>331.2</v>
      </c>
      <c r="AD1696" s="55" t="n">
        <f aca="false">(ROUND(AC1696-AC1691,1)/AC1691)</f>
        <v>0</v>
      </c>
      <c r="AE1696" s="46"/>
      <c r="AF1696" s="47"/>
      <c r="AH1696" s="3"/>
    </row>
    <row r="1697" customFormat="false" ht="15" hidden="false" customHeight="false" outlineLevel="0" collapsed="false">
      <c r="A1697" s="48" t="s">
        <v>34</v>
      </c>
      <c r="B1697" s="58"/>
      <c r="C1697" s="50" t="s">
        <v>10</v>
      </c>
      <c r="D1697" s="51" t="n">
        <v>49</v>
      </c>
      <c r="E1697" s="51" t="n">
        <v>108</v>
      </c>
      <c r="F1697" s="51" t="n">
        <v>0</v>
      </c>
      <c r="G1697" s="51" t="n">
        <v>0</v>
      </c>
      <c r="H1697" s="51" t="n">
        <v>0</v>
      </c>
      <c r="I1697" s="52" t="n">
        <v>30</v>
      </c>
      <c r="J1697" s="52" t="n">
        <v>50</v>
      </c>
      <c r="K1697" s="52" t="n">
        <v>85</v>
      </c>
      <c r="L1697" s="52" t="n">
        <v>0</v>
      </c>
      <c r="M1697" s="52" t="n">
        <v>0</v>
      </c>
      <c r="N1697" s="53" t="n">
        <f aca="false">D1697*$D$9</f>
        <v>61.25</v>
      </c>
      <c r="O1697" s="53" t="n">
        <f aca="false">E1697*$E$9</f>
        <v>135</v>
      </c>
      <c r="P1697" s="53" t="n">
        <f aca="false">F1697*$F$9</f>
        <v>0</v>
      </c>
      <c r="Q1697" s="53" t="n">
        <f aca="false">G1697*$G$9</f>
        <v>0</v>
      </c>
      <c r="R1697" s="53" t="n">
        <f aca="false">H1697*$H$9</f>
        <v>0</v>
      </c>
      <c r="S1697" s="53" t="n">
        <f aca="false">(N1697/100)*(I1697*$I$9)+(N1697/100)*(J1697*$J$9)</f>
        <v>49</v>
      </c>
      <c r="T1697" s="53" t="n">
        <f aca="false">(O1697/100)*(K1697*$K$9)</f>
        <v>160.65</v>
      </c>
      <c r="U1697" s="53" t="n">
        <f aca="false">(P1697/100)*(K1697*$K$9)+(P1697/100)*(L1697*$L$9)</f>
        <v>0</v>
      </c>
      <c r="V1697" s="53" t="n">
        <f aca="false">(Q1697/100)*(L1697*$L$9)</f>
        <v>0</v>
      </c>
      <c r="W1697" s="53" t="n">
        <f aca="false">(R1697/100)*(K1697*$K$9)+(R1697/100)*(L1697*$L$9)</f>
        <v>0</v>
      </c>
      <c r="X1697" s="53" t="n">
        <f aca="false">N1697+S1697</f>
        <v>110.25</v>
      </c>
      <c r="Y1697" s="53" t="n">
        <f aca="false">O1697+T1697</f>
        <v>295.65</v>
      </c>
      <c r="Z1697" s="53" t="n">
        <f aca="false">P1697+U1697</f>
        <v>0</v>
      </c>
      <c r="AA1697" s="53" t="n">
        <f aca="false">Q1697+V1697</f>
        <v>0</v>
      </c>
      <c r="AB1697" s="53" t="n">
        <f aca="false">R1697+W1697</f>
        <v>0</v>
      </c>
      <c r="AC1697" s="54" t="n">
        <f aca="false">ROUND(X1697+Y1697+Z1697+AA1697+AB1697,1)</f>
        <v>405.9</v>
      </c>
      <c r="AD1697" s="55" t="n">
        <f aca="false">(ROUND(AC1697-AC1691,1)/AC1691)</f>
        <v>0.22554347826087</v>
      </c>
      <c r="AE1697" s="46"/>
      <c r="AF1697" s="47"/>
      <c r="AH1697" s="3"/>
    </row>
    <row r="1698" customFormat="false" ht="15" hidden="false" customHeight="false" outlineLevel="0" collapsed="false">
      <c r="A1698" s="48" t="s">
        <v>35</v>
      </c>
      <c r="B1698" s="58"/>
      <c r="C1698" s="50" t="s">
        <v>11</v>
      </c>
      <c r="D1698" s="51" t="n">
        <v>49</v>
      </c>
      <c r="E1698" s="51" t="n">
        <v>0</v>
      </c>
      <c r="F1698" s="51" t="n">
        <v>108</v>
      </c>
      <c r="G1698" s="51" t="n">
        <v>0</v>
      </c>
      <c r="H1698" s="51" t="n">
        <v>0</v>
      </c>
      <c r="I1698" s="52" t="n">
        <v>30</v>
      </c>
      <c r="J1698" s="52" t="n">
        <v>50</v>
      </c>
      <c r="K1698" s="52" t="n">
        <v>42.5</v>
      </c>
      <c r="L1698" s="52" t="n">
        <v>42.5</v>
      </c>
      <c r="M1698" s="52" t="n">
        <v>0</v>
      </c>
      <c r="N1698" s="53" t="n">
        <f aca="false">D1698*$D$10</f>
        <v>61.25</v>
      </c>
      <c r="O1698" s="53" t="n">
        <f aca="false">E1698*$E$10</f>
        <v>0</v>
      </c>
      <c r="P1698" s="53" t="n">
        <f aca="false">F1698*$F$10</f>
        <v>135</v>
      </c>
      <c r="Q1698" s="53" t="n">
        <f aca="false">G1698*$G$10</f>
        <v>0</v>
      </c>
      <c r="R1698" s="53" t="n">
        <f aca="false">H1698*$H$10</f>
        <v>0</v>
      </c>
      <c r="S1698" s="53" t="n">
        <f aca="false">(N1698/100)*(I1698*$I$10)+(N1698/100)*(J1698*$J$10)</f>
        <v>49</v>
      </c>
      <c r="T1698" s="53" t="n">
        <f aca="false">(O1698/100)*(K1698*$J$10)</f>
        <v>0</v>
      </c>
      <c r="U1698" s="53" t="n">
        <f aca="false">(P1698/100)*(K1698*$K$10)+(P1698/100)*(L1698*$L$10)</f>
        <v>160.65</v>
      </c>
      <c r="V1698" s="53" t="n">
        <f aca="false">(Q1698/100)*(L1698*$L$10)</f>
        <v>0</v>
      </c>
      <c r="W1698" s="53" t="n">
        <f aca="false">(R1698/100)*(K1698*$K$10)+(R1698/100)*(L1698*$L$10)</f>
        <v>0</v>
      </c>
      <c r="X1698" s="53" t="n">
        <f aca="false">N1698+S1698</f>
        <v>110.25</v>
      </c>
      <c r="Y1698" s="53" t="n">
        <f aca="false">O1698+T1698</f>
        <v>0</v>
      </c>
      <c r="Z1698" s="53" t="n">
        <f aca="false">P1698+U1698</f>
        <v>295.65</v>
      </c>
      <c r="AA1698" s="53" t="n">
        <f aca="false">Q1698+V1698</f>
        <v>0</v>
      </c>
      <c r="AB1698" s="53" t="n">
        <f aca="false">R1698+W1698</f>
        <v>0</v>
      </c>
      <c r="AC1698" s="54" t="n">
        <f aca="false">ROUND(X1698+Y1698+Z1698+AA1698+AB1698,1)</f>
        <v>405.9</v>
      </c>
      <c r="AD1698" s="55" t="n">
        <f aca="false">(ROUND(AC1698-AC1691,1)/AC1691)</f>
        <v>0.22554347826087</v>
      </c>
      <c r="AE1698" s="46"/>
      <c r="AF1698" s="47"/>
      <c r="AH1698" s="3"/>
    </row>
    <row r="1699" customFormat="false" ht="15" hidden="false" customHeight="false" outlineLevel="0" collapsed="false">
      <c r="A1699" s="48" t="s">
        <v>36</v>
      </c>
      <c r="B1699" s="58"/>
      <c r="C1699" s="50" t="s">
        <v>12</v>
      </c>
      <c r="D1699" s="51" t="n">
        <v>49</v>
      </c>
      <c r="E1699" s="51" t="n">
        <v>0</v>
      </c>
      <c r="F1699" s="51" t="n">
        <v>0</v>
      </c>
      <c r="G1699" s="51" t="n">
        <v>108</v>
      </c>
      <c r="H1699" s="51" t="n">
        <v>0</v>
      </c>
      <c r="I1699" s="52" t="n">
        <v>30</v>
      </c>
      <c r="J1699" s="52" t="n">
        <v>50</v>
      </c>
      <c r="K1699" s="52" t="n">
        <v>0</v>
      </c>
      <c r="L1699" s="52" t="n">
        <v>85</v>
      </c>
      <c r="M1699" s="52" t="n">
        <v>0</v>
      </c>
      <c r="N1699" s="53" t="n">
        <f aca="false">D1699*$D$11</f>
        <v>61.25</v>
      </c>
      <c r="O1699" s="53" t="n">
        <f aca="false">E1699*$E$11</f>
        <v>0</v>
      </c>
      <c r="P1699" s="53" t="n">
        <f aca="false">F1699*$F$11</f>
        <v>0</v>
      </c>
      <c r="Q1699" s="53" t="n">
        <f aca="false">G1699*$G$11</f>
        <v>135</v>
      </c>
      <c r="R1699" s="53" t="n">
        <f aca="false">H1699*$H$11</f>
        <v>0</v>
      </c>
      <c r="S1699" s="53" t="n">
        <f aca="false">(N1699/100)*(I1699*$I$11)+(N1699/100)*(J1699*$J$11)</f>
        <v>49</v>
      </c>
      <c r="T1699" s="53" t="n">
        <f aca="false">(O1699/100)*(K1699*$K$11)</f>
        <v>0</v>
      </c>
      <c r="U1699" s="53" t="n">
        <f aca="false">(P1699/100)*(K1699*$K$11)+(P1699/100)*(L1699*$L$11)</f>
        <v>0</v>
      </c>
      <c r="V1699" s="53" t="n">
        <f aca="false">(Q1699/100)*(L1699*$L$11)</f>
        <v>160.65</v>
      </c>
      <c r="W1699" s="53" t="n">
        <f aca="false">(R1699/100)*(K1699*$K$11)+(R1699/100)*(L1699*$L$11)</f>
        <v>0</v>
      </c>
      <c r="X1699" s="53" t="n">
        <f aca="false">N1699+S1699</f>
        <v>110.25</v>
      </c>
      <c r="Y1699" s="53" t="n">
        <f aca="false">O1699+T1699</f>
        <v>0</v>
      </c>
      <c r="Z1699" s="53" t="n">
        <f aca="false">P1699+U1699</f>
        <v>0</v>
      </c>
      <c r="AA1699" s="53" t="n">
        <f aca="false">Q1699+V1699</f>
        <v>295.65</v>
      </c>
      <c r="AB1699" s="53" t="n">
        <f aca="false">R1699+W1699</f>
        <v>0</v>
      </c>
      <c r="AC1699" s="54" t="n">
        <f aca="false">ROUND(X1699+Y1699+Z1699+AA1699+AB1699,1)</f>
        <v>405.9</v>
      </c>
      <c r="AD1699" s="55" t="n">
        <f aca="false">(ROUND(AC1699-AC1691,1)/AC1691)</f>
        <v>0.22554347826087</v>
      </c>
      <c r="AE1699" s="46"/>
      <c r="AF1699" s="47"/>
      <c r="AH1699" s="3"/>
    </row>
    <row r="1700" customFormat="false" ht="15" hidden="false" customHeight="false" outlineLevel="0" collapsed="false">
      <c r="A1700" s="48" t="s">
        <v>37</v>
      </c>
      <c r="B1700" s="58"/>
      <c r="C1700" s="50" t="s">
        <v>13</v>
      </c>
      <c r="D1700" s="51" t="n">
        <v>49</v>
      </c>
      <c r="E1700" s="51" t="n">
        <v>0</v>
      </c>
      <c r="F1700" s="51" t="n">
        <v>0</v>
      </c>
      <c r="G1700" s="51" t="n">
        <v>0</v>
      </c>
      <c r="H1700" s="51" t="n">
        <v>108</v>
      </c>
      <c r="I1700" s="52" t="n">
        <v>30</v>
      </c>
      <c r="J1700" s="52" t="n">
        <v>50</v>
      </c>
      <c r="K1700" s="52" t="n">
        <v>42.5</v>
      </c>
      <c r="L1700" s="52" t="n">
        <v>42.5</v>
      </c>
      <c r="M1700" s="52" t="n">
        <v>0</v>
      </c>
      <c r="N1700" s="53" t="n">
        <f aca="false">D1700*$D$12</f>
        <v>61.25</v>
      </c>
      <c r="O1700" s="53" t="n">
        <f aca="false">E1700*$E$12</f>
        <v>0</v>
      </c>
      <c r="P1700" s="53" t="n">
        <f aca="false">F1700*$F$12</f>
        <v>0</v>
      </c>
      <c r="Q1700" s="53" t="n">
        <f aca="false">G1700*$G$12</f>
        <v>0</v>
      </c>
      <c r="R1700" s="53" t="n">
        <f aca="false">H1700*$H$12</f>
        <v>135</v>
      </c>
      <c r="S1700" s="53" t="n">
        <f aca="false">(N1700/100)*(I1700*$I$12)+(N1700/100)*(J1700*$J$12)</f>
        <v>49</v>
      </c>
      <c r="T1700" s="53" t="n">
        <f aca="false">(O1700/100)*(K1700*$K$12)</f>
        <v>0</v>
      </c>
      <c r="U1700" s="53" t="n">
        <f aca="false">(P1700/100)*(K1700*$K$12)+(P1700/100)*(L1700*$L$12)</f>
        <v>0</v>
      </c>
      <c r="V1700" s="53" t="n">
        <f aca="false">(Q1700/100)*(L1700*$L$12)</f>
        <v>0</v>
      </c>
      <c r="W1700" s="53" t="n">
        <f aca="false">(R1700/100)*(K1700*$K$12)+(R1700/100)*(L1700*$L$12)</f>
        <v>160.65</v>
      </c>
      <c r="X1700" s="53" t="n">
        <f aca="false">N1700+S1700</f>
        <v>110.25</v>
      </c>
      <c r="Y1700" s="53" t="n">
        <f aca="false">O1700+T1700</f>
        <v>0</v>
      </c>
      <c r="Z1700" s="53" t="n">
        <f aca="false">P1700+U1700</f>
        <v>0</v>
      </c>
      <c r="AA1700" s="53" t="n">
        <f aca="false">Q1700+V1700</f>
        <v>0</v>
      </c>
      <c r="AB1700" s="53" t="n">
        <f aca="false">R1700+W1700</f>
        <v>295.65</v>
      </c>
      <c r="AC1700" s="54" t="n">
        <f aca="false">ROUND(X1700+Y1700+Z1700+AA1700+AB1700,1)</f>
        <v>405.9</v>
      </c>
      <c r="AD1700" s="55" t="n">
        <f aca="false">(ROUND(AC1700-AC1691,1)/AC1691)</f>
        <v>0.22554347826087</v>
      </c>
      <c r="AE1700" s="46"/>
      <c r="AF1700" s="47"/>
      <c r="AH1700" s="3"/>
    </row>
    <row r="1701" customFormat="false" ht="15" hidden="false" customHeight="false" outlineLevel="0" collapsed="false">
      <c r="A1701" s="48" t="s">
        <v>38</v>
      </c>
      <c r="B1701" s="58"/>
      <c r="C1701" s="50" t="s">
        <v>14</v>
      </c>
      <c r="D1701" s="51" t="n">
        <v>98</v>
      </c>
      <c r="E1701" s="51" t="n">
        <v>0</v>
      </c>
      <c r="F1701" s="51" t="n">
        <v>0</v>
      </c>
      <c r="G1701" s="51" t="n">
        <v>0</v>
      </c>
      <c r="H1701" s="51" t="n">
        <v>0</v>
      </c>
      <c r="I1701" s="52" t="n">
        <v>30</v>
      </c>
      <c r="J1701" s="52" t="n">
        <v>50</v>
      </c>
      <c r="K1701" s="52" t="n">
        <v>0</v>
      </c>
      <c r="L1701" s="52" t="n">
        <v>0</v>
      </c>
      <c r="M1701" s="52" t="n">
        <v>70</v>
      </c>
      <c r="N1701" s="53" t="n">
        <f aca="false">D1701*$D$13</f>
        <v>122.5</v>
      </c>
      <c r="O1701" s="53" t="n">
        <f aca="false">E1701*$E$13</f>
        <v>0</v>
      </c>
      <c r="P1701" s="53" t="n">
        <f aca="false">F1701*$F$13</f>
        <v>0</v>
      </c>
      <c r="Q1701" s="53" t="n">
        <f aca="false">G1701*$G$13</f>
        <v>0</v>
      </c>
      <c r="R1701" s="53" t="n">
        <f aca="false">H1701*$H$13</f>
        <v>0</v>
      </c>
      <c r="S1701" s="53" t="n">
        <f aca="false">(N1701/100)*(I1701*$I$13)+(N1701/100)*(J1701*$J$13)+(N1701/100)*(M1701*$M$13)</f>
        <v>269.5</v>
      </c>
      <c r="T1701" s="53" t="n">
        <f aca="false">(O1701/100)*(K1701*$K$13)+(O1701/100)*(M1701*$M$13)</f>
        <v>0</v>
      </c>
      <c r="U1701" s="53" t="n">
        <f aca="false">(P1701/100)*(K1701*$K$13)+(P1701/100)*(L1701*$L$13)+(P1701/100)*(M1701*$M$13)</f>
        <v>0</v>
      </c>
      <c r="V1701" s="53" t="n">
        <f aca="false">(Q1701/100)*(L1701*$L$13)+(Q1701/100)*(M1701*$M$13)</f>
        <v>0</v>
      </c>
      <c r="W1701" s="53" t="n">
        <f aca="false">(R1701/100)*(K1701*$K$13)+(R1701/100)*(L1701*$L$13)+(R1701/100)*(M1701*$M$13)</f>
        <v>0</v>
      </c>
      <c r="X1701" s="53" t="n">
        <f aca="false">N1701+S1701</f>
        <v>392</v>
      </c>
      <c r="Y1701" s="53" t="n">
        <f aca="false">O1701+T1701</f>
        <v>0</v>
      </c>
      <c r="Z1701" s="53" t="n">
        <f aca="false">P1701+U1701</f>
        <v>0</v>
      </c>
      <c r="AA1701" s="53" t="n">
        <f aca="false">Q1701+V1701</f>
        <v>0</v>
      </c>
      <c r="AB1701" s="53" t="n">
        <f aca="false">R1701+W1701</f>
        <v>0</v>
      </c>
      <c r="AC1701" s="54" t="n">
        <f aca="false">ROUND(X1701+Y1701+Z1701+AA1701+AB1701,1)</f>
        <v>392</v>
      </c>
      <c r="AD1701" s="55" t="n">
        <f aca="false">(ROUND(AC1701-AC1691,1)/AC1691)</f>
        <v>0.183574879227053</v>
      </c>
      <c r="AE1701" s="46"/>
      <c r="AF1701" s="47"/>
      <c r="AH1701" s="3"/>
    </row>
    <row r="1702" customFormat="false" ht="15" hidden="false" customHeight="false" outlineLevel="0" collapsed="false">
      <c r="A1702" s="48" t="s">
        <v>39</v>
      </c>
      <c r="B1702" s="58"/>
      <c r="C1702" s="50" t="s">
        <v>15</v>
      </c>
      <c r="D1702" s="51" t="n">
        <v>98</v>
      </c>
      <c r="E1702" s="51" t="n">
        <v>0</v>
      </c>
      <c r="F1702" s="51" t="n">
        <v>0</v>
      </c>
      <c r="G1702" s="51" t="n">
        <v>0</v>
      </c>
      <c r="H1702" s="51" t="n">
        <v>0</v>
      </c>
      <c r="I1702" s="52" t="n">
        <v>30</v>
      </c>
      <c r="J1702" s="52" t="n">
        <v>50</v>
      </c>
      <c r="K1702" s="52" t="n">
        <v>70</v>
      </c>
      <c r="L1702" s="52" t="n">
        <v>0</v>
      </c>
      <c r="M1702" s="52" t="n">
        <v>0</v>
      </c>
      <c r="N1702" s="53" t="n">
        <f aca="false">D1702*$D$14</f>
        <v>122.5</v>
      </c>
      <c r="O1702" s="53" t="n">
        <f aca="false">E1702*$E$14</f>
        <v>0</v>
      </c>
      <c r="P1702" s="53" t="n">
        <f aca="false">F1702*$F$14</f>
        <v>0</v>
      </c>
      <c r="Q1702" s="53" t="n">
        <f aca="false">G1702*$G$14</f>
        <v>0</v>
      </c>
      <c r="R1702" s="53" t="n">
        <f aca="false">H1702*$H$14</f>
        <v>0</v>
      </c>
      <c r="S1702" s="53" t="n">
        <f aca="false">(N1702/100)*(I1702*$I$14)+(N1702/100)*(J1702*$J$14)+(N1702/100)*(K1702*$K$14)</f>
        <v>269.5</v>
      </c>
      <c r="T1702" s="53" t="n">
        <f aca="false">(O1702/100)*(K1702*$K$14)</f>
        <v>0</v>
      </c>
      <c r="U1702" s="53" t="n">
        <f aca="false">(P1702/100)*(K1702*$K$14)+(P1702/100)*(L1702*$L$14)</f>
        <v>0</v>
      </c>
      <c r="V1702" s="53" t="n">
        <f aca="false">(Q1702/100)*(L1702*$L$14)</f>
        <v>0</v>
      </c>
      <c r="W1702" s="53" t="n">
        <f aca="false">(R1702/100)*(K1702*$L$14)+(R1702/100)*(L1702*$M$14)</f>
        <v>0</v>
      </c>
      <c r="X1702" s="53" t="n">
        <f aca="false">N1702+S1702</f>
        <v>392</v>
      </c>
      <c r="Y1702" s="53" t="n">
        <f aca="false">O1702+T1702</f>
        <v>0</v>
      </c>
      <c r="Z1702" s="53" t="n">
        <f aca="false">P1702+U1702</f>
        <v>0</v>
      </c>
      <c r="AA1702" s="53" t="n">
        <f aca="false">Q1702+V1702</f>
        <v>0</v>
      </c>
      <c r="AB1702" s="53" t="n">
        <f aca="false">R1702+W1702</f>
        <v>0</v>
      </c>
      <c r="AC1702" s="54" t="n">
        <f aca="false">ROUND(X1702+Y1702+Z1702+AA1702+AB1702,1)</f>
        <v>392</v>
      </c>
      <c r="AD1702" s="55" t="n">
        <f aca="false">(ROUND(AC1702-AC1691,1)/AC1691)</f>
        <v>0.183574879227053</v>
      </c>
      <c r="AE1702" s="46"/>
      <c r="AF1702" s="47"/>
      <c r="AH1702" s="3"/>
    </row>
    <row r="1703" customFormat="false" ht="15" hidden="false" customHeight="false" outlineLevel="0" collapsed="false">
      <c r="A1703" s="48"/>
      <c r="B1703" s="58"/>
      <c r="C1703" s="50" t="s">
        <v>16</v>
      </c>
      <c r="D1703" s="51" t="n">
        <v>98</v>
      </c>
      <c r="E1703" s="51" t="n">
        <v>0</v>
      </c>
      <c r="F1703" s="51" t="n">
        <v>0</v>
      </c>
      <c r="G1703" s="51" t="n">
        <v>0</v>
      </c>
      <c r="H1703" s="51" t="n">
        <v>0</v>
      </c>
      <c r="I1703" s="52" t="n">
        <v>30</v>
      </c>
      <c r="J1703" s="52" t="n">
        <v>50</v>
      </c>
      <c r="K1703" s="52" t="n">
        <v>0</v>
      </c>
      <c r="L1703" s="52" t="n">
        <v>70</v>
      </c>
      <c r="M1703" s="52" t="n">
        <v>0</v>
      </c>
      <c r="N1703" s="53" t="n">
        <f aca="false">D1703*$D$15</f>
        <v>122.5</v>
      </c>
      <c r="O1703" s="53" t="n">
        <f aca="false">E1703*$E$15</f>
        <v>0</v>
      </c>
      <c r="P1703" s="53" t="n">
        <f aca="false">F1703*$F$15</f>
        <v>0</v>
      </c>
      <c r="Q1703" s="53" t="n">
        <f aca="false">G1703*$G$15</f>
        <v>0</v>
      </c>
      <c r="R1703" s="53" t="n">
        <f aca="false">H1703*$H$15</f>
        <v>0</v>
      </c>
      <c r="S1703" s="53" t="n">
        <f aca="false">(N1703/100)*(I1703*$I$15)+(N1703/100)*(J1703*$J$15)+(N1703/100)*(L1703*$L$15)</f>
        <v>269.5</v>
      </c>
      <c r="T1703" s="53" t="n">
        <f aca="false">(O1703/100)*(K1703*$K$15)</f>
        <v>0</v>
      </c>
      <c r="U1703" s="53" t="n">
        <f aca="false">(P1703/100)*(K1703*$K$15)+(P1703/100)*(L1703*$L$15)</f>
        <v>0</v>
      </c>
      <c r="V1703" s="53" t="n">
        <f aca="false">(Q1703/100)*(L1703*$L$15)</f>
        <v>0</v>
      </c>
      <c r="W1703" s="53" t="n">
        <f aca="false">(R1703/100)*(K1703*$K$15)+(R1703/100)*(L1703*$L$15)</f>
        <v>0</v>
      </c>
      <c r="X1703" s="53" t="n">
        <f aca="false">N1703+S1703</f>
        <v>392</v>
      </c>
      <c r="Y1703" s="53" t="n">
        <f aca="false">O1703+T1703</f>
        <v>0</v>
      </c>
      <c r="Z1703" s="53" t="n">
        <f aca="false">P1703+U1703</f>
        <v>0</v>
      </c>
      <c r="AA1703" s="53" t="n">
        <f aca="false">Q1703+V1703</f>
        <v>0</v>
      </c>
      <c r="AB1703" s="53" t="n">
        <f aca="false">R1703+W1703</f>
        <v>0</v>
      </c>
      <c r="AC1703" s="54" t="n">
        <f aca="false">ROUND(X1703+Y1703+Z1703+AA1703+AB1703,1)</f>
        <v>392</v>
      </c>
      <c r="AD1703" s="55" t="n">
        <f aca="false">(ROUND(AC1703-AC1691,1)/AC1691)</f>
        <v>0.183574879227053</v>
      </c>
      <c r="AE1703" s="46"/>
      <c r="AF1703" s="47"/>
      <c r="AH1703" s="3"/>
    </row>
    <row r="1704" customFormat="false" ht="15" hidden="false" customHeight="false" outlineLevel="0" collapsed="false">
      <c r="A1704" s="48"/>
      <c r="B1704" s="58"/>
      <c r="C1704" s="50" t="s">
        <v>17</v>
      </c>
      <c r="D1704" s="51" t="n">
        <v>98</v>
      </c>
      <c r="E1704" s="51" t="n">
        <v>0</v>
      </c>
      <c r="F1704" s="51" t="n">
        <v>0</v>
      </c>
      <c r="G1704" s="51" t="n">
        <v>0</v>
      </c>
      <c r="H1704" s="51" t="n">
        <v>0</v>
      </c>
      <c r="I1704" s="52" t="n">
        <v>30</v>
      </c>
      <c r="J1704" s="52" t="n">
        <v>79</v>
      </c>
      <c r="K1704" s="52" t="n">
        <v>0</v>
      </c>
      <c r="L1704" s="52" t="n">
        <v>0</v>
      </c>
      <c r="M1704" s="52" t="n">
        <v>0</v>
      </c>
      <c r="N1704" s="53" t="n">
        <f aca="false">D1704*$D$16</f>
        <v>122.5</v>
      </c>
      <c r="O1704" s="53" t="n">
        <f aca="false">E1704*$E$16</f>
        <v>0</v>
      </c>
      <c r="P1704" s="53" t="n">
        <f aca="false">F1704*$F$16</f>
        <v>0</v>
      </c>
      <c r="Q1704" s="53" t="n">
        <f aca="false">G1704*$G$16</f>
        <v>0</v>
      </c>
      <c r="R1704" s="53" t="n">
        <f aca="false">H1704*$H$16</f>
        <v>0</v>
      </c>
      <c r="S1704" s="53" t="n">
        <f aca="false">(N1704/100)*(I1704*$I$16)+(N1704/100)*(J1704*$J$16)</f>
        <v>278.6875</v>
      </c>
      <c r="T1704" s="53" t="n">
        <f aca="false">(O1704/100)*(K1704*$K$16)</f>
        <v>0</v>
      </c>
      <c r="U1704" s="53" t="n">
        <f aca="false">(P1704/100)*(K1704*$K$16)+(P1704/100)*(L1704*$L$16)</f>
        <v>0</v>
      </c>
      <c r="V1704" s="53" t="n">
        <f aca="false">(Q1704/100)*(L1704*$L$16)</f>
        <v>0</v>
      </c>
      <c r="W1704" s="53" t="n">
        <f aca="false">(R1704/100)*(K1704*$K$16)+(R1704/100)*(L1704*$L$16)</f>
        <v>0</v>
      </c>
      <c r="X1704" s="53" t="n">
        <f aca="false">N1704+S1704</f>
        <v>401.1875</v>
      </c>
      <c r="Y1704" s="53" t="n">
        <f aca="false">O1704+T1704</f>
        <v>0</v>
      </c>
      <c r="Z1704" s="53" t="n">
        <f aca="false">P1704+U1704</f>
        <v>0</v>
      </c>
      <c r="AA1704" s="53" t="n">
        <f aca="false">Q1704+V1704</f>
        <v>0</v>
      </c>
      <c r="AB1704" s="53" t="n">
        <f aca="false">R1704+W1704</f>
        <v>0</v>
      </c>
      <c r="AC1704" s="54" t="n">
        <f aca="false">ROUND(X1704+Y1704+Z1704+AA1704+AB1704,1)</f>
        <v>401.2</v>
      </c>
      <c r="AD1704" s="55" t="n">
        <f aca="false">(ROUND(AC1704-AC1691,1)/AC1691)</f>
        <v>0.211352657004831</v>
      </c>
      <c r="AE1704" s="46"/>
      <c r="AF1704" s="47"/>
      <c r="AH1704" s="3"/>
    </row>
    <row r="1705" customFormat="false" ht="15" hidden="false" customHeight="false" outlineLevel="0" collapsed="false">
      <c r="A1705" s="48"/>
      <c r="B1705" s="58"/>
      <c r="C1705" s="50" t="s">
        <v>18</v>
      </c>
      <c r="D1705" s="51" t="n">
        <v>98</v>
      </c>
      <c r="E1705" s="51" t="n">
        <v>0</v>
      </c>
      <c r="F1705" s="51" t="n">
        <v>0</v>
      </c>
      <c r="G1705" s="51" t="n">
        <v>0</v>
      </c>
      <c r="H1705" s="51" t="n">
        <v>0</v>
      </c>
      <c r="I1705" s="52" t="n">
        <v>59</v>
      </c>
      <c r="J1705" s="52" t="n">
        <v>50</v>
      </c>
      <c r="K1705" s="52" t="n">
        <v>0</v>
      </c>
      <c r="L1705" s="52" t="n">
        <v>0</v>
      </c>
      <c r="M1705" s="52" t="n">
        <v>0</v>
      </c>
      <c r="N1705" s="53" t="n">
        <f aca="false">D1705*$D$17</f>
        <v>122.5</v>
      </c>
      <c r="O1705" s="53" t="n">
        <f aca="false">E1705*$E$17</f>
        <v>0</v>
      </c>
      <c r="P1705" s="53" t="n">
        <f aca="false">F1705*$F$17</f>
        <v>0</v>
      </c>
      <c r="Q1705" s="53" t="n">
        <f aca="false">G1705*$G$17</f>
        <v>0</v>
      </c>
      <c r="R1705" s="53" t="n">
        <f aca="false">H1705*$H$17</f>
        <v>0</v>
      </c>
      <c r="S1705" s="53" t="n">
        <f aca="false">(N1705/100)*(I1705*$I$17)+(N1705/100)*(J1705*$J$17)</f>
        <v>241.9375</v>
      </c>
      <c r="T1705" s="53" t="n">
        <f aca="false">(O1705/100)*(K1705*$K$17)</f>
        <v>0</v>
      </c>
      <c r="U1705" s="53" t="n">
        <f aca="false">(P1705/100)*(K1705*$K$17)+(P1705/100)*(L1705*$L$17)</f>
        <v>0</v>
      </c>
      <c r="V1705" s="53" t="n">
        <f aca="false">(Q1705/100)*(L1705*$L$17)</f>
        <v>0</v>
      </c>
      <c r="W1705" s="53" t="n">
        <f aca="false">(R1705/100)*(K1705*$K$17)+(R1705/100)*(L1705*$L$17)</f>
        <v>0</v>
      </c>
      <c r="X1705" s="53" t="n">
        <f aca="false">N1705+S1705</f>
        <v>364.4375</v>
      </c>
      <c r="Y1705" s="53" t="n">
        <f aca="false">O1705+T1705</f>
        <v>0</v>
      </c>
      <c r="Z1705" s="53" t="n">
        <f aca="false">P1705+U1705</f>
        <v>0</v>
      </c>
      <c r="AA1705" s="53" t="n">
        <f aca="false">Q1705+V1705</f>
        <v>0</v>
      </c>
      <c r="AB1705" s="53" t="n">
        <f aca="false">R1705+W1705</f>
        <v>0</v>
      </c>
      <c r="AC1705" s="54" t="n">
        <f aca="false">ROUND(X1705+Y1705+Z1705+AA1705+AB1705,1)</f>
        <v>364.4</v>
      </c>
      <c r="AD1705" s="55" t="n">
        <f aca="false">(ROUND(AC1705-AC1691,1)/AC1691)</f>
        <v>0.10024154589372</v>
      </c>
      <c r="AE1705" s="46"/>
      <c r="AF1705" s="47"/>
      <c r="AH1705" s="3"/>
    </row>
    <row r="1706" customFormat="false" ht="15" hidden="false" customHeight="false" outlineLevel="0" collapsed="false">
      <c r="A1706" s="56" t="s">
        <v>19</v>
      </c>
      <c r="B1706" s="39" t="s">
        <v>160</v>
      </c>
      <c r="C1706" s="40" t="s">
        <v>4</v>
      </c>
      <c r="D1706" s="41" t="n">
        <v>96</v>
      </c>
      <c r="E1706" s="41" t="n">
        <v>0</v>
      </c>
      <c r="F1706" s="41" t="n">
        <v>0</v>
      </c>
      <c r="G1706" s="41" t="n">
        <v>0</v>
      </c>
      <c r="H1706" s="41" t="n">
        <v>0</v>
      </c>
      <c r="I1706" s="42" t="n">
        <v>60</v>
      </c>
      <c r="J1706" s="42" t="n">
        <v>25</v>
      </c>
      <c r="K1706" s="42" t="n">
        <v>0</v>
      </c>
      <c r="L1706" s="42" t="n">
        <v>0</v>
      </c>
      <c r="M1706" s="42" t="n">
        <v>0</v>
      </c>
      <c r="N1706" s="43" t="n">
        <f aca="false">D1706*$D$3</f>
        <v>124.8</v>
      </c>
      <c r="O1706" s="43" t="n">
        <f aca="false">E1706*$E$3</f>
        <v>0</v>
      </c>
      <c r="P1706" s="43" t="n">
        <f aca="false">F1706*$F$3</f>
        <v>0</v>
      </c>
      <c r="Q1706" s="43" t="n">
        <f aca="false">G1706*$G$3</f>
        <v>0</v>
      </c>
      <c r="R1706" s="43" t="n">
        <f aca="false">H1706*$H$3</f>
        <v>0</v>
      </c>
      <c r="S1706" s="43" t="n">
        <f aca="false">(N1706/100)*(I1706*$I$3)+(N1706/100)*(J1706*$J$3)</f>
        <v>212.16</v>
      </c>
      <c r="T1706" s="43" t="n">
        <f aca="false">(O1706/100)*(K1706*$K$3)</f>
        <v>0</v>
      </c>
      <c r="U1706" s="43" t="n">
        <f aca="false">(P1706/100)*(K1706*$K$3)+(P1706/100)*(L1706*$L$3)</f>
        <v>0</v>
      </c>
      <c r="V1706" s="43" t="n">
        <f aca="false">(Q1706/100)*(L1706*$L$3)</f>
        <v>0</v>
      </c>
      <c r="W1706" s="43" t="n">
        <f aca="false">(R1706/100)*(K1706*$K$3)+(R1706/100)*(L1706*$L$3)</f>
        <v>0</v>
      </c>
      <c r="X1706" s="43" t="n">
        <f aca="false">N1706+S1706</f>
        <v>336.96</v>
      </c>
      <c r="Y1706" s="43" t="n">
        <f aca="false">O1706+T1706</f>
        <v>0</v>
      </c>
      <c r="Z1706" s="43" t="n">
        <f aca="false">P1706+U1706</f>
        <v>0</v>
      </c>
      <c r="AA1706" s="43" t="n">
        <f aca="false">Q1706+V1706</f>
        <v>0</v>
      </c>
      <c r="AB1706" s="43" t="n">
        <f aca="false">R1706+W1706</f>
        <v>0</v>
      </c>
      <c r="AC1706" s="44" t="n">
        <f aca="false">ROUND(X1706+Y1706+Z1706+AA1706+AB1706,1)</f>
        <v>337</v>
      </c>
      <c r="AD1706" s="45" t="n">
        <v>0</v>
      </c>
      <c r="AE1706" s="46" t="s">
        <v>28</v>
      </c>
      <c r="AF1706" s="47"/>
      <c r="AH1706" s="3"/>
    </row>
    <row r="1707" customFormat="false" ht="15" hidden="false" customHeight="false" outlineLevel="0" collapsed="false">
      <c r="A1707" s="48" t="s">
        <v>29</v>
      </c>
      <c r="B1707" s="49" t="n">
        <v>20</v>
      </c>
      <c r="C1707" s="50" t="s">
        <v>5</v>
      </c>
      <c r="D1707" s="51" t="n">
        <v>96</v>
      </c>
      <c r="E1707" s="51" t="n">
        <v>0</v>
      </c>
      <c r="F1707" s="51" t="n">
        <v>0</v>
      </c>
      <c r="G1707" s="51" t="n">
        <v>0</v>
      </c>
      <c r="H1707" s="51" t="n">
        <v>0</v>
      </c>
      <c r="I1707" s="52" t="n">
        <v>76</v>
      </c>
      <c r="J1707" s="52" t="n">
        <v>40</v>
      </c>
      <c r="K1707" s="52" t="n">
        <v>0</v>
      </c>
      <c r="L1707" s="52" t="n">
        <v>0</v>
      </c>
      <c r="M1707" s="52" t="n">
        <v>0</v>
      </c>
      <c r="N1707" s="53" t="n">
        <f aca="false">D1707*$D$4</f>
        <v>120</v>
      </c>
      <c r="O1707" s="53" t="n">
        <f aca="false">E1707*$E$4</f>
        <v>0</v>
      </c>
      <c r="P1707" s="53" t="n">
        <f aca="false">F1707*$F$4</f>
        <v>0</v>
      </c>
      <c r="Q1707" s="53" t="n">
        <f aca="false">G1707*$G$4</f>
        <v>0</v>
      </c>
      <c r="R1707" s="53" t="n">
        <f aca="false">H1707*$H$4</f>
        <v>0</v>
      </c>
      <c r="S1707" s="53" t="n">
        <f aca="false">(N1707/100)*(I1707*$I$4)+(N1707/100)*(J1707*$J$4)</f>
        <v>278.4</v>
      </c>
      <c r="T1707" s="53" t="n">
        <f aca="false">(O1707/100)*(K1707*$K$4)</f>
        <v>0</v>
      </c>
      <c r="U1707" s="53" t="n">
        <f aca="false">(P1707/100)*(K1707*$K$4)+(P1707/100)*(L1707*$L$4)</f>
        <v>0</v>
      </c>
      <c r="V1707" s="53" t="n">
        <f aca="false">(Q1707/100)*(L1707*$L$4)</f>
        <v>0</v>
      </c>
      <c r="W1707" s="53" t="n">
        <f aca="false">(R1707/100)*(K1707*$K$4)+(R1707/100)*(L1707*$L$4)</f>
        <v>0</v>
      </c>
      <c r="X1707" s="53" t="n">
        <f aca="false">N1707+S1707</f>
        <v>398.4</v>
      </c>
      <c r="Y1707" s="53" t="n">
        <f aca="false">O1707+T1707</f>
        <v>0</v>
      </c>
      <c r="Z1707" s="53" t="n">
        <f aca="false">P1707+U1707</f>
        <v>0</v>
      </c>
      <c r="AA1707" s="53" t="n">
        <f aca="false">Q1707+V1707</f>
        <v>0</v>
      </c>
      <c r="AB1707" s="53" t="n">
        <f aca="false">R1707+W1707</f>
        <v>0</v>
      </c>
      <c r="AC1707" s="54" t="n">
        <f aca="false">ROUND(X1707+Y1707+Z1707+AA1707+AB1707,1)</f>
        <v>398.4</v>
      </c>
      <c r="AD1707" s="55" t="n">
        <f aca="false">(ROUND(AC1707-AC1706,1)/AC1706)</f>
        <v>0.182195845697329</v>
      </c>
      <c r="AE1707" s="46"/>
      <c r="AF1707" s="47"/>
      <c r="AH1707" s="3"/>
    </row>
    <row r="1708" customFormat="false" ht="15" hidden="false" customHeight="false" outlineLevel="0" collapsed="false">
      <c r="A1708" s="48" t="s">
        <v>30</v>
      </c>
      <c r="B1708" s="49" t="n">
        <v>14</v>
      </c>
      <c r="C1708" s="50" t="s">
        <v>6</v>
      </c>
      <c r="D1708" s="51" t="n">
        <v>96</v>
      </c>
      <c r="E1708" s="51" t="n">
        <v>0</v>
      </c>
      <c r="F1708" s="51" t="n">
        <v>0</v>
      </c>
      <c r="G1708" s="51" t="n">
        <v>0</v>
      </c>
      <c r="H1708" s="51" t="n">
        <v>0</v>
      </c>
      <c r="I1708" s="52" t="n">
        <v>60</v>
      </c>
      <c r="J1708" s="52" t="n">
        <v>25</v>
      </c>
      <c r="K1708" s="52" t="n">
        <v>0</v>
      </c>
      <c r="L1708" s="52" t="n">
        <v>0</v>
      </c>
      <c r="M1708" s="52" t="n">
        <v>0</v>
      </c>
      <c r="N1708" s="53" t="n">
        <f aca="false">D1708*$D$5</f>
        <v>124.8</v>
      </c>
      <c r="O1708" s="53" t="n">
        <f aca="false">E1708*$E$5</f>
        <v>0</v>
      </c>
      <c r="P1708" s="53" t="n">
        <f aca="false">F1708*$F$5</f>
        <v>0</v>
      </c>
      <c r="Q1708" s="53" t="n">
        <f aca="false">G1708*$G$5</f>
        <v>0</v>
      </c>
      <c r="R1708" s="53" t="n">
        <f aca="false">H1708*$H$5</f>
        <v>0</v>
      </c>
      <c r="S1708" s="53" t="n">
        <f aca="false">(N1708/100)*(I1708*$I$5)+(N1708/100)*(J1708*$J$5)</f>
        <v>212.16</v>
      </c>
      <c r="T1708" s="53" t="n">
        <f aca="false">(O1708/100)*(K1708*$K$5)</f>
        <v>0</v>
      </c>
      <c r="U1708" s="53" t="n">
        <f aca="false">(P1708/100)*(K1708*$K$5)+(P1708/100)*(L1708*$L$5)</f>
        <v>0</v>
      </c>
      <c r="V1708" s="53" t="n">
        <f aca="false">(Q1708/100)*(L1708*$L$5)</f>
        <v>0</v>
      </c>
      <c r="W1708" s="53" t="n">
        <f aca="false">(R1708/100)*(K1708*$K$5)+(R1708/100)*(L1708*$L$5)</f>
        <v>0</v>
      </c>
      <c r="X1708" s="53" t="n">
        <f aca="false">N1708+S1708</f>
        <v>336.96</v>
      </c>
      <c r="Y1708" s="53" t="n">
        <f aca="false">O1708+T1708</f>
        <v>0</v>
      </c>
      <c r="Z1708" s="53" t="n">
        <f aca="false">P1708+U1708</f>
        <v>0</v>
      </c>
      <c r="AA1708" s="53" t="n">
        <f aca="false">Q1708+V1708</f>
        <v>0</v>
      </c>
      <c r="AB1708" s="53" t="n">
        <f aca="false">R1708+W1708</f>
        <v>0</v>
      </c>
      <c r="AC1708" s="54" t="n">
        <f aca="false">ROUND(X1708+Y1708+Z1708+AA1708+AB1708,1)</f>
        <v>337</v>
      </c>
      <c r="AD1708" s="55" t="n">
        <f aca="false">(ROUND(AC1708-AC1706,1)/AC1706)</f>
        <v>0</v>
      </c>
      <c r="AE1708" s="46"/>
      <c r="AF1708" s="47"/>
      <c r="AH1708" s="3"/>
    </row>
    <row r="1709" customFormat="false" ht="15" hidden="false" customHeight="false" outlineLevel="0" collapsed="false">
      <c r="A1709" s="48" t="s">
        <v>31</v>
      </c>
      <c r="B1709" s="49" t="n">
        <v>0</v>
      </c>
      <c r="C1709" s="50" t="s">
        <v>7</v>
      </c>
      <c r="D1709" s="51" t="n">
        <v>96</v>
      </c>
      <c r="E1709" s="51" t="n">
        <v>0</v>
      </c>
      <c r="F1709" s="51" t="n">
        <v>0</v>
      </c>
      <c r="G1709" s="51" t="n">
        <v>0</v>
      </c>
      <c r="H1709" s="51" t="n">
        <v>0</v>
      </c>
      <c r="I1709" s="52" t="n">
        <v>60</v>
      </c>
      <c r="J1709" s="52" t="n">
        <v>25</v>
      </c>
      <c r="K1709" s="52" t="n">
        <v>0</v>
      </c>
      <c r="L1709" s="52" t="n">
        <v>0</v>
      </c>
      <c r="M1709" s="52" t="n">
        <v>0</v>
      </c>
      <c r="N1709" s="53" t="n">
        <f aca="false">D1709*$D$6</f>
        <v>124.8</v>
      </c>
      <c r="O1709" s="53" t="n">
        <f aca="false">E1709*$E$6</f>
        <v>0</v>
      </c>
      <c r="P1709" s="53" t="n">
        <f aca="false">F1709*$F$6</f>
        <v>0</v>
      </c>
      <c r="Q1709" s="53" t="n">
        <f aca="false">G1709*$G$6</f>
        <v>0</v>
      </c>
      <c r="R1709" s="53" t="n">
        <f aca="false">H1709*$H$6</f>
        <v>0</v>
      </c>
      <c r="S1709" s="53" t="n">
        <f aca="false">(N1709/100)*(I1709*$I$6)+(N1709/100)*(J1709*$J$6)</f>
        <v>212.16</v>
      </c>
      <c r="T1709" s="53" t="n">
        <f aca="false">(O1709/100)*(K1709*$K$6)</f>
        <v>0</v>
      </c>
      <c r="U1709" s="53" t="n">
        <f aca="false">(P1709/100)*(K1709*$K$6)+(P1709/100)*(L1709*$L$6)</f>
        <v>0</v>
      </c>
      <c r="V1709" s="53" t="n">
        <f aca="false">(Q1709/100)*(L1709*$L$6)</f>
        <v>0</v>
      </c>
      <c r="W1709" s="53" t="n">
        <f aca="false">(R1709/100)*(K1709*$K$6)+(R1709/100)*(L1709*$L$6)</f>
        <v>0</v>
      </c>
      <c r="X1709" s="53" t="n">
        <f aca="false">N1709+S1709</f>
        <v>336.96</v>
      </c>
      <c r="Y1709" s="53" t="n">
        <f aca="false">O1709+T1709</f>
        <v>0</v>
      </c>
      <c r="Z1709" s="53" t="n">
        <f aca="false">P1709+U1709</f>
        <v>0</v>
      </c>
      <c r="AA1709" s="53" t="n">
        <f aca="false">Q1709+V1709</f>
        <v>0</v>
      </c>
      <c r="AB1709" s="53" t="n">
        <f aca="false">R1709+W1709</f>
        <v>0</v>
      </c>
      <c r="AC1709" s="54" t="n">
        <f aca="false">ROUND(X1709+Y1709+Z1709+AA1709+AB1709,1)</f>
        <v>337</v>
      </c>
      <c r="AD1709" s="55" t="n">
        <f aca="false">(ROUND(AC1709-AC1706,1)/AC1706)</f>
        <v>0</v>
      </c>
      <c r="AE1709" s="46"/>
      <c r="AF1709" s="47"/>
      <c r="AH1709" s="3"/>
    </row>
    <row r="1710" customFormat="false" ht="15" hidden="false" customHeight="false" outlineLevel="0" collapsed="false">
      <c r="A1710" s="48" t="s">
        <v>32</v>
      </c>
      <c r="B1710" s="49" t="n">
        <v>0</v>
      </c>
      <c r="C1710" s="50" t="s">
        <v>8</v>
      </c>
      <c r="D1710" s="51" t="n">
        <v>96</v>
      </c>
      <c r="E1710" s="51" t="n">
        <v>0</v>
      </c>
      <c r="F1710" s="51" t="n">
        <v>0</v>
      </c>
      <c r="G1710" s="51" t="n">
        <v>0</v>
      </c>
      <c r="H1710" s="51" t="n">
        <v>0</v>
      </c>
      <c r="I1710" s="52" t="n">
        <v>60</v>
      </c>
      <c r="J1710" s="52" t="n">
        <v>25</v>
      </c>
      <c r="K1710" s="52" t="n">
        <v>0</v>
      </c>
      <c r="L1710" s="52" t="n">
        <v>0</v>
      </c>
      <c r="M1710" s="52" t="n">
        <v>0</v>
      </c>
      <c r="N1710" s="53" t="n">
        <f aca="false">D1710*$D$7</f>
        <v>124.8</v>
      </c>
      <c r="O1710" s="53" t="n">
        <f aca="false">E1710*$E$7</f>
        <v>0</v>
      </c>
      <c r="P1710" s="53" t="n">
        <f aca="false">F1710*$F$7</f>
        <v>0</v>
      </c>
      <c r="Q1710" s="53" t="n">
        <f aca="false">G1710*$G$7</f>
        <v>0</v>
      </c>
      <c r="R1710" s="53" t="n">
        <f aca="false">H1710*$H$7</f>
        <v>0</v>
      </c>
      <c r="S1710" s="53" t="n">
        <f aca="false">(N1710/100)*(I1710*$I$7)+(N1710/100)*(J1710*$J$7)</f>
        <v>212.16</v>
      </c>
      <c r="T1710" s="53" t="n">
        <f aca="false">(O1710/100)*(K1710*$K$7)</f>
        <v>0</v>
      </c>
      <c r="U1710" s="53" t="n">
        <f aca="false">(P1710/100)*(K1710*$K$7)+(P1710/100)*(L1710*$L$7)</f>
        <v>0</v>
      </c>
      <c r="V1710" s="53" t="n">
        <f aca="false">(Q1710/100)*(L1710*$L$7)</f>
        <v>0</v>
      </c>
      <c r="W1710" s="53" t="n">
        <f aca="false">(R1710/100)*(K1710*$K$7)+(R1710/100)*(L1710*$L$7)</f>
        <v>0</v>
      </c>
      <c r="X1710" s="53" t="n">
        <f aca="false">N1710+S1710</f>
        <v>336.96</v>
      </c>
      <c r="Y1710" s="53" t="n">
        <f aca="false">O1710+T1710</f>
        <v>0</v>
      </c>
      <c r="Z1710" s="53" t="n">
        <f aca="false">P1710+U1710</f>
        <v>0</v>
      </c>
      <c r="AA1710" s="53" t="n">
        <f aca="false">Q1710+V1710</f>
        <v>0</v>
      </c>
      <c r="AB1710" s="53" t="n">
        <f aca="false">R1710+W1710</f>
        <v>0</v>
      </c>
      <c r="AC1710" s="54" t="n">
        <f aca="false">ROUND(X1710+Y1710+Z1710+AA1710+AB1710,1)</f>
        <v>337</v>
      </c>
      <c r="AD1710" s="55" t="n">
        <f aca="false">(ROUND(AC1710-AC1706,1)/AC1706)</f>
        <v>0</v>
      </c>
      <c r="AE1710" s="46"/>
      <c r="AF1710" s="47"/>
      <c r="AH1710" s="3"/>
    </row>
    <row r="1711" customFormat="false" ht="15" hidden="false" customHeight="false" outlineLevel="0" collapsed="false">
      <c r="A1711" s="48" t="s">
        <v>33</v>
      </c>
      <c r="B1711" s="49"/>
      <c r="C1711" s="50" t="s">
        <v>9</v>
      </c>
      <c r="D1711" s="51" t="n">
        <v>96</v>
      </c>
      <c r="E1711" s="51" t="n">
        <v>0</v>
      </c>
      <c r="F1711" s="51" t="n">
        <v>0</v>
      </c>
      <c r="G1711" s="51" t="n">
        <v>0</v>
      </c>
      <c r="H1711" s="51" t="n">
        <v>0</v>
      </c>
      <c r="I1711" s="52" t="n">
        <v>60</v>
      </c>
      <c r="J1711" s="52" t="n">
        <v>25</v>
      </c>
      <c r="K1711" s="52" t="n">
        <v>0</v>
      </c>
      <c r="L1711" s="52" t="n">
        <v>0</v>
      </c>
      <c r="M1711" s="52" t="n">
        <v>0</v>
      </c>
      <c r="N1711" s="53" t="n">
        <f aca="false">D1711*$D$8</f>
        <v>124.8</v>
      </c>
      <c r="O1711" s="53" t="n">
        <f aca="false">E1711*$E$8</f>
        <v>0</v>
      </c>
      <c r="P1711" s="53" t="n">
        <f aca="false">F1711*$F$8</f>
        <v>0</v>
      </c>
      <c r="Q1711" s="53" t="n">
        <f aca="false">G1711*$G$8</f>
        <v>0</v>
      </c>
      <c r="R1711" s="53" t="n">
        <f aca="false">H1711*$H$8</f>
        <v>0</v>
      </c>
      <c r="S1711" s="53" t="n">
        <f aca="false">(N1711/100)*(I1711*$I$8)+(N1711/100)*(J1711*$J$8)</f>
        <v>212.16</v>
      </c>
      <c r="T1711" s="53" t="n">
        <f aca="false">(O1711/100)*(K1711*$K$8)</f>
        <v>0</v>
      </c>
      <c r="U1711" s="53" t="n">
        <f aca="false">(P1711/100)*(K1711*$K$8)+(P1711/100)*(L1711*$L$8)</f>
        <v>0</v>
      </c>
      <c r="V1711" s="53" t="n">
        <f aca="false">(Q1711/100)*(L1711*$L$8)</f>
        <v>0</v>
      </c>
      <c r="W1711" s="53" t="n">
        <f aca="false">(R1711/100)*(K1711*$K$8)+(R1711/100)*(L1711*$L$8)</f>
        <v>0</v>
      </c>
      <c r="X1711" s="53" t="n">
        <f aca="false">N1711+S1711</f>
        <v>336.96</v>
      </c>
      <c r="Y1711" s="53" t="n">
        <f aca="false">O1711+T1711</f>
        <v>0</v>
      </c>
      <c r="Z1711" s="53" t="n">
        <f aca="false">P1711+U1711</f>
        <v>0</v>
      </c>
      <c r="AA1711" s="53" t="n">
        <f aca="false">Q1711+V1711</f>
        <v>0</v>
      </c>
      <c r="AB1711" s="53" t="n">
        <f aca="false">R1711+W1711</f>
        <v>0</v>
      </c>
      <c r="AC1711" s="54" t="n">
        <f aca="false">ROUND(X1711+Y1711+Z1711+AA1711+AB1711,1)</f>
        <v>337</v>
      </c>
      <c r="AD1711" s="55" t="n">
        <f aca="false">(ROUND(AC1711-AC1706,1)/AC1706)</f>
        <v>0</v>
      </c>
      <c r="AE1711" s="46"/>
      <c r="AF1711" s="47"/>
      <c r="AH1711" s="3"/>
    </row>
    <row r="1712" customFormat="false" ht="15" hidden="false" customHeight="false" outlineLevel="0" collapsed="false">
      <c r="A1712" s="48" t="s">
        <v>34</v>
      </c>
      <c r="B1712" s="49"/>
      <c r="C1712" s="50" t="s">
        <v>10</v>
      </c>
      <c r="D1712" s="51" t="n">
        <v>48</v>
      </c>
      <c r="E1712" s="51" t="n">
        <v>104</v>
      </c>
      <c r="F1712" s="51" t="n">
        <v>0</v>
      </c>
      <c r="G1712" s="51" t="n">
        <v>0</v>
      </c>
      <c r="H1712" s="51" t="n">
        <v>0</v>
      </c>
      <c r="I1712" s="52" t="n">
        <v>60</v>
      </c>
      <c r="J1712" s="52" t="n">
        <v>25</v>
      </c>
      <c r="K1712" s="52" t="n">
        <v>90</v>
      </c>
      <c r="L1712" s="52" t="n">
        <v>0</v>
      </c>
      <c r="M1712" s="52" t="n">
        <v>0</v>
      </c>
      <c r="N1712" s="53" t="n">
        <f aca="false">D1712*$D$9</f>
        <v>60</v>
      </c>
      <c r="O1712" s="53" t="n">
        <f aca="false">E1712*$E$9</f>
        <v>130</v>
      </c>
      <c r="P1712" s="53" t="n">
        <f aca="false">F1712*$F$9</f>
        <v>0</v>
      </c>
      <c r="Q1712" s="53" t="n">
        <f aca="false">G1712*$G$9</f>
        <v>0</v>
      </c>
      <c r="R1712" s="53" t="n">
        <f aca="false">H1712*$H$9</f>
        <v>0</v>
      </c>
      <c r="S1712" s="53" t="n">
        <f aca="false">(N1712/100)*(I1712*$I$9)+(N1712/100)*(J1712*$J$9)</f>
        <v>51</v>
      </c>
      <c r="T1712" s="53" t="n">
        <f aca="false">(O1712/100)*(K1712*$K$9)</f>
        <v>163.8</v>
      </c>
      <c r="U1712" s="53" t="n">
        <f aca="false">(P1712/100)*(K1712*$K$9)+(P1712/100)*(L1712*$L$9)</f>
        <v>0</v>
      </c>
      <c r="V1712" s="53" t="n">
        <f aca="false">(Q1712/100)*(L1712*$L$9)</f>
        <v>0</v>
      </c>
      <c r="W1712" s="53" t="n">
        <f aca="false">(R1712/100)*(K1712*$K$9)+(R1712/100)*(L1712*$L$9)</f>
        <v>0</v>
      </c>
      <c r="X1712" s="53" t="n">
        <f aca="false">N1712+S1712</f>
        <v>111</v>
      </c>
      <c r="Y1712" s="53" t="n">
        <f aca="false">O1712+T1712</f>
        <v>293.8</v>
      </c>
      <c r="Z1712" s="53" t="n">
        <f aca="false">P1712+U1712</f>
        <v>0</v>
      </c>
      <c r="AA1712" s="53" t="n">
        <f aca="false">Q1712+V1712</f>
        <v>0</v>
      </c>
      <c r="AB1712" s="53" t="n">
        <f aca="false">R1712+W1712</f>
        <v>0</v>
      </c>
      <c r="AC1712" s="54" t="n">
        <f aca="false">ROUND(X1712+Y1712+Z1712+AA1712+AB1712,1)</f>
        <v>404.8</v>
      </c>
      <c r="AD1712" s="55" t="n">
        <f aca="false">(ROUND(AC1712-AC1706,1)/AC1706)</f>
        <v>0.201186943620178</v>
      </c>
      <c r="AE1712" s="46"/>
      <c r="AF1712" s="47"/>
      <c r="AH1712" s="3"/>
    </row>
    <row r="1713" customFormat="false" ht="15" hidden="false" customHeight="false" outlineLevel="0" collapsed="false">
      <c r="A1713" s="48" t="s">
        <v>35</v>
      </c>
      <c r="B1713" s="49"/>
      <c r="C1713" s="50" t="s">
        <v>11</v>
      </c>
      <c r="D1713" s="51" t="n">
        <v>48</v>
      </c>
      <c r="E1713" s="51" t="n">
        <v>0</v>
      </c>
      <c r="F1713" s="51" t="n">
        <v>104</v>
      </c>
      <c r="G1713" s="51" t="n">
        <v>0</v>
      </c>
      <c r="H1713" s="51" t="n">
        <v>0</v>
      </c>
      <c r="I1713" s="52" t="n">
        <v>60</v>
      </c>
      <c r="J1713" s="52" t="n">
        <v>25</v>
      </c>
      <c r="K1713" s="52" t="n">
        <v>45</v>
      </c>
      <c r="L1713" s="52" t="n">
        <v>45</v>
      </c>
      <c r="M1713" s="52" t="n">
        <v>0</v>
      </c>
      <c r="N1713" s="53" t="n">
        <f aca="false">D1713*$D$10</f>
        <v>60</v>
      </c>
      <c r="O1713" s="53" t="n">
        <f aca="false">E1713*$E$10</f>
        <v>0</v>
      </c>
      <c r="P1713" s="53" t="n">
        <f aca="false">F1713*$F$10</f>
        <v>130</v>
      </c>
      <c r="Q1713" s="53" t="n">
        <f aca="false">G1713*$G$10</f>
        <v>0</v>
      </c>
      <c r="R1713" s="53" t="n">
        <f aca="false">H1713*$H$10</f>
        <v>0</v>
      </c>
      <c r="S1713" s="53" t="n">
        <f aca="false">(N1713/100)*(I1713*$I$10)+(N1713/100)*(J1713*$J$10)</f>
        <v>51</v>
      </c>
      <c r="T1713" s="53" t="n">
        <f aca="false">(O1713/100)*(K1713*$J$10)</f>
        <v>0</v>
      </c>
      <c r="U1713" s="53" t="n">
        <f aca="false">(P1713/100)*(K1713*$K$10)+(P1713/100)*(L1713*$L$10)</f>
        <v>163.8</v>
      </c>
      <c r="V1713" s="53" t="n">
        <f aca="false">(Q1713/100)*(L1713*$L$10)</f>
        <v>0</v>
      </c>
      <c r="W1713" s="53" t="n">
        <f aca="false">(R1713/100)*(K1713*$K$10)+(R1713/100)*(L1713*$L$10)</f>
        <v>0</v>
      </c>
      <c r="X1713" s="53" t="n">
        <f aca="false">N1713+S1713</f>
        <v>111</v>
      </c>
      <c r="Y1713" s="53" t="n">
        <f aca="false">O1713+T1713</f>
        <v>0</v>
      </c>
      <c r="Z1713" s="53" t="n">
        <f aca="false">P1713+U1713</f>
        <v>293.8</v>
      </c>
      <c r="AA1713" s="53" t="n">
        <f aca="false">Q1713+V1713</f>
        <v>0</v>
      </c>
      <c r="AB1713" s="53" t="n">
        <f aca="false">R1713+W1713</f>
        <v>0</v>
      </c>
      <c r="AC1713" s="54" t="n">
        <f aca="false">ROUND(X1713+Y1713+Z1713+AA1713+AB1713,1)</f>
        <v>404.8</v>
      </c>
      <c r="AD1713" s="55" t="n">
        <f aca="false">(ROUND(AC1713-AC1706,1)/AC1706)</f>
        <v>0.201186943620178</v>
      </c>
      <c r="AE1713" s="46"/>
      <c r="AF1713" s="47"/>
      <c r="AH1713" s="3"/>
    </row>
    <row r="1714" customFormat="false" ht="15" hidden="false" customHeight="false" outlineLevel="0" collapsed="false">
      <c r="A1714" s="48" t="s">
        <v>36</v>
      </c>
      <c r="B1714" s="49"/>
      <c r="C1714" s="50" t="s">
        <v>12</v>
      </c>
      <c r="D1714" s="51" t="n">
        <v>48</v>
      </c>
      <c r="E1714" s="51" t="n">
        <v>0</v>
      </c>
      <c r="F1714" s="51" t="n">
        <v>0</v>
      </c>
      <c r="G1714" s="51" t="n">
        <v>104</v>
      </c>
      <c r="H1714" s="51" t="n">
        <v>0</v>
      </c>
      <c r="I1714" s="52" t="n">
        <v>60</v>
      </c>
      <c r="J1714" s="52" t="n">
        <v>25</v>
      </c>
      <c r="K1714" s="52" t="n">
        <v>0</v>
      </c>
      <c r="L1714" s="52" t="n">
        <v>90</v>
      </c>
      <c r="M1714" s="52" t="n">
        <v>0</v>
      </c>
      <c r="N1714" s="53" t="n">
        <f aca="false">D1714*$D$11</f>
        <v>60</v>
      </c>
      <c r="O1714" s="53" t="n">
        <f aca="false">E1714*$E$11</f>
        <v>0</v>
      </c>
      <c r="P1714" s="53" t="n">
        <f aca="false">F1714*$F$11</f>
        <v>0</v>
      </c>
      <c r="Q1714" s="53" t="n">
        <f aca="false">G1714*$G$11</f>
        <v>130</v>
      </c>
      <c r="R1714" s="53" t="n">
        <f aca="false">H1714*$H$11</f>
        <v>0</v>
      </c>
      <c r="S1714" s="53" t="n">
        <f aca="false">(N1714/100)*(I1714*$I$11)+(N1714/100)*(J1714*$J$11)</f>
        <v>51</v>
      </c>
      <c r="T1714" s="53" t="n">
        <f aca="false">(O1714/100)*(K1714*$K$11)</f>
        <v>0</v>
      </c>
      <c r="U1714" s="53" t="n">
        <f aca="false">(P1714/100)*(K1714*$K$11)+(P1714/100)*(L1714*$L$11)</f>
        <v>0</v>
      </c>
      <c r="V1714" s="53" t="n">
        <f aca="false">(Q1714/100)*(L1714*$L$11)</f>
        <v>163.8</v>
      </c>
      <c r="W1714" s="53" t="n">
        <f aca="false">(R1714/100)*(K1714*$K$11)+(R1714/100)*(L1714*$L$11)</f>
        <v>0</v>
      </c>
      <c r="X1714" s="53" t="n">
        <f aca="false">N1714+S1714</f>
        <v>111</v>
      </c>
      <c r="Y1714" s="53" t="n">
        <f aca="false">O1714+T1714</f>
        <v>0</v>
      </c>
      <c r="Z1714" s="53" t="n">
        <f aca="false">P1714+U1714</f>
        <v>0</v>
      </c>
      <c r="AA1714" s="53" t="n">
        <f aca="false">Q1714+V1714</f>
        <v>293.8</v>
      </c>
      <c r="AB1714" s="53" t="n">
        <f aca="false">R1714+W1714</f>
        <v>0</v>
      </c>
      <c r="AC1714" s="54" t="n">
        <f aca="false">ROUND(X1714+Y1714+Z1714+AA1714+AB1714,1)</f>
        <v>404.8</v>
      </c>
      <c r="AD1714" s="55" t="n">
        <f aca="false">(ROUND(AC1714-AC1706,1)/AC1706)</f>
        <v>0.201186943620178</v>
      </c>
      <c r="AE1714" s="46"/>
      <c r="AF1714" s="47"/>
      <c r="AH1714" s="3"/>
    </row>
    <row r="1715" customFormat="false" ht="15" hidden="false" customHeight="false" outlineLevel="0" collapsed="false">
      <c r="A1715" s="48" t="s">
        <v>37</v>
      </c>
      <c r="B1715" s="49"/>
      <c r="C1715" s="50" t="s">
        <v>13</v>
      </c>
      <c r="D1715" s="51" t="n">
        <v>48</v>
      </c>
      <c r="E1715" s="51" t="n">
        <v>0</v>
      </c>
      <c r="F1715" s="51" t="n">
        <v>0</v>
      </c>
      <c r="G1715" s="51" t="n">
        <v>0</v>
      </c>
      <c r="H1715" s="51" t="n">
        <v>104</v>
      </c>
      <c r="I1715" s="52" t="n">
        <v>60</v>
      </c>
      <c r="J1715" s="52" t="n">
        <v>25</v>
      </c>
      <c r="K1715" s="52" t="n">
        <v>45</v>
      </c>
      <c r="L1715" s="52" t="n">
        <v>45</v>
      </c>
      <c r="M1715" s="52" t="n">
        <v>0</v>
      </c>
      <c r="N1715" s="53" t="n">
        <f aca="false">D1715*$D$12</f>
        <v>60</v>
      </c>
      <c r="O1715" s="53" t="n">
        <f aca="false">E1715*$E$12</f>
        <v>0</v>
      </c>
      <c r="P1715" s="53" t="n">
        <f aca="false">F1715*$F$12</f>
        <v>0</v>
      </c>
      <c r="Q1715" s="53" t="n">
        <f aca="false">G1715*$G$12</f>
        <v>0</v>
      </c>
      <c r="R1715" s="53" t="n">
        <f aca="false">H1715*$H$12</f>
        <v>130</v>
      </c>
      <c r="S1715" s="53" t="n">
        <f aca="false">(N1715/100)*(I1715*$I$12)+(N1715/100)*(J1715*$J$12)</f>
        <v>51</v>
      </c>
      <c r="T1715" s="53" t="n">
        <f aca="false">(O1715/100)*(K1715*$K$12)</f>
        <v>0</v>
      </c>
      <c r="U1715" s="53" t="n">
        <f aca="false">(P1715/100)*(K1715*$K$12)+(P1715/100)*(L1715*$L$12)</f>
        <v>0</v>
      </c>
      <c r="V1715" s="53" t="n">
        <f aca="false">(Q1715/100)*(L1715*$L$12)</f>
        <v>0</v>
      </c>
      <c r="W1715" s="53" t="n">
        <f aca="false">(R1715/100)*(K1715*$K$12)+(R1715/100)*(L1715*$L$12)</f>
        <v>163.8</v>
      </c>
      <c r="X1715" s="53" t="n">
        <f aca="false">N1715+S1715</f>
        <v>111</v>
      </c>
      <c r="Y1715" s="53" t="n">
        <f aca="false">O1715+T1715</f>
        <v>0</v>
      </c>
      <c r="Z1715" s="53" t="n">
        <f aca="false">P1715+U1715</f>
        <v>0</v>
      </c>
      <c r="AA1715" s="53" t="n">
        <f aca="false">Q1715+V1715</f>
        <v>0</v>
      </c>
      <c r="AB1715" s="53" t="n">
        <f aca="false">R1715+W1715</f>
        <v>293.8</v>
      </c>
      <c r="AC1715" s="54" t="n">
        <f aca="false">ROUND(X1715+Y1715+Z1715+AA1715+AB1715,1)</f>
        <v>404.8</v>
      </c>
      <c r="AD1715" s="55" t="n">
        <f aca="false">(ROUND(AC1715-AC1706,1)/AC1706)</f>
        <v>0.201186943620178</v>
      </c>
      <c r="AE1715" s="46"/>
      <c r="AF1715" s="47"/>
      <c r="AH1715" s="3"/>
    </row>
    <row r="1716" customFormat="false" ht="15" hidden="false" customHeight="false" outlineLevel="0" collapsed="false">
      <c r="A1716" s="48" t="s">
        <v>38</v>
      </c>
      <c r="B1716" s="49"/>
      <c r="C1716" s="50" t="s">
        <v>14</v>
      </c>
      <c r="D1716" s="51" t="n">
        <v>96</v>
      </c>
      <c r="E1716" s="51" t="n">
        <v>0</v>
      </c>
      <c r="F1716" s="51" t="n">
        <v>0</v>
      </c>
      <c r="G1716" s="51" t="n">
        <v>0</v>
      </c>
      <c r="H1716" s="51" t="n">
        <v>0</v>
      </c>
      <c r="I1716" s="52" t="n">
        <v>60</v>
      </c>
      <c r="J1716" s="52" t="n">
        <v>25</v>
      </c>
      <c r="K1716" s="52" t="n">
        <v>0</v>
      </c>
      <c r="L1716" s="52" t="n">
        <v>0</v>
      </c>
      <c r="M1716" s="52" t="n">
        <v>72</v>
      </c>
      <c r="N1716" s="53" t="n">
        <f aca="false">D1716*$D$13</f>
        <v>120</v>
      </c>
      <c r="O1716" s="53" t="n">
        <f aca="false">E1716*$E$13</f>
        <v>0</v>
      </c>
      <c r="P1716" s="53" t="n">
        <f aca="false">F1716*$F$13</f>
        <v>0</v>
      </c>
      <c r="Q1716" s="53" t="n">
        <f aca="false">G1716*$G$13</f>
        <v>0</v>
      </c>
      <c r="R1716" s="53" t="n">
        <f aca="false">H1716*$H$13</f>
        <v>0</v>
      </c>
      <c r="S1716" s="53" t="n">
        <f aca="false">(N1716/100)*(I1716*$I$13)+(N1716/100)*(J1716*$J$13)+(N1716/100)*(M1716*$M$13)</f>
        <v>274.8</v>
      </c>
      <c r="T1716" s="53" t="n">
        <f aca="false">(O1716/100)*(K1716*$K$13)+(O1716/100)*(M1716*$M$13)</f>
        <v>0</v>
      </c>
      <c r="U1716" s="53" t="n">
        <f aca="false">(P1716/100)*(K1716*$K$13)+(P1716/100)*(L1716*$L$13)+(P1716/100)*(M1716*$M$13)</f>
        <v>0</v>
      </c>
      <c r="V1716" s="53" t="n">
        <f aca="false">(Q1716/100)*(L1716*$L$13)+(Q1716/100)*(M1716*$M$13)</f>
        <v>0</v>
      </c>
      <c r="W1716" s="53" t="n">
        <f aca="false">(R1716/100)*(K1716*$K$13)+(R1716/100)*(L1716*$L$13)+(R1716/100)*(M1716*$M$13)</f>
        <v>0</v>
      </c>
      <c r="X1716" s="53" t="n">
        <f aca="false">N1716+S1716</f>
        <v>394.8</v>
      </c>
      <c r="Y1716" s="53" t="n">
        <f aca="false">O1716+T1716</f>
        <v>0</v>
      </c>
      <c r="Z1716" s="53" t="n">
        <f aca="false">P1716+U1716</f>
        <v>0</v>
      </c>
      <c r="AA1716" s="53" t="n">
        <f aca="false">Q1716+V1716</f>
        <v>0</v>
      </c>
      <c r="AB1716" s="53" t="n">
        <f aca="false">R1716+W1716</f>
        <v>0</v>
      </c>
      <c r="AC1716" s="54" t="n">
        <f aca="false">ROUND(X1716+Y1716+Z1716+AA1716+AB1716,1)</f>
        <v>394.8</v>
      </c>
      <c r="AD1716" s="55" t="n">
        <f aca="false">(ROUND(AC1716-AC1706,1)/AC1706)</f>
        <v>0.171513353115727</v>
      </c>
      <c r="AE1716" s="46"/>
      <c r="AF1716" s="47"/>
      <c r="AH1716" s="3"/>
    </row>
    <row r="1717" customFormat="false" ht="15" hidden="false" customHeight="false" outlineLevel="0" collapsed="false">
      <c r="A1717" s="48" t="s">
        <v>39</v>
      </c>
      <c r="B1717" s="49"/>
      <c r="C1717" s="50" t="s">
        <v>15</v>
      </c>
      <c r="D1717" s="51" t="n">
        <v>96</v>
      </c>
      <c r="E1717" s="51" t="n">
        <v>0</v>
      </c>
      <c r="F1717" s="51" t="n">
        <v>0</v>
      </c>
      <c r="G1717" s="51" t="n">
        <v>0</v>
      </c>
      <c r="H1717" s="51" t="n">
        <v>0</v>
      </c>
      <c r="I1717" s="52" t="n">
        <v>60</v>
      </c>
      <c r="J1717" s="52" t="n">
        <v>25</v>
      </c>
      <c r="K1717" s="52" t="n">
        <v>72</v>
      </c>
      <c r="L1717" s="52" t="n">
        <v>0</v>
      </c>
      <c r="M1717" s="52" t="n">
        <v>0</v>
      </c>
      <c r="N1717" s="53" t="n">
        <f aca="false">D1717*$D$14</f>
        <v>120</v>
      </c>
      <c r="O1717" s="53" t="n">
        <f aca="false">E1717*$E$14</f>
        <v>0</v>
      </c>
      <c r="P1717" s="53" t="n">
        <f aca="false">F1717*$F$14</f>
        <v>0</v>
      </c>
      <c r="Q1717" s="53" t="n">
        <f aca="false">G1717*$G$14</f>
        <v>0</v>
      </c>
      <c r="R1717" s="53" t="n">
        <f aca="false">H1717*$H$14</f>
        <v>0</v>
      </c>
      <c r="S1717" s="53" t="n">
        <f aca="false">(N1717/100)*(I1717*$I$14)+(N1717/100)*(J1717*$J$14)+(N1717/100)*(K1717*$K$14)</f>
        <v>274.8</v>
      </c>
      <c r="T1717" s="53" t="n">
        <f aca="false">(O1717/100)*(K1717*$K$14)</f>
        <v>0</v>
      </c>
      <c r="U1717" s="53" t="n">
        <f aca="false">(P1717/100)*(K1717*$K$14)+(P1717/100)*(L1717*$L$14)</f>
        <v>0</v>
      </c>
      <c r="V1717" s="53" t="n">
        <f aca="false">(Q1717/100)*(L1717*$L$14)</f>
        <v>0</v>
      </c>
      <c r="W1717" s="53" t="n">
        <f aca="false">(R1717/100)*(K1717*$L$14)+(R1717/100)*(L1717*$M$14)</f>
        <v>0</v>
      </c>
      <c r="X1717" s="53" t="n">
        <f aca="false">N1717+S1717</f>
        <v>394.8</v>
      </c>
      <c r="Y1717" s="53" t="n">
        <f aca="false">O1717+T1717</f>
        <v>0</v>
      </c>
      <c r="Z1717" s="53" t="n">
        <f aca="false">P1717+U1717</f>
        <v>0</v>
      </c>
      <c r="AA1717" s="53" t="n">
        <f aca="false">Q1717+V1717</f>
        <v>0</v>
      </c>
      <c r="AB1717" s="53" t="n">
        <f aca="false">R1717+W1717</f>
        <v>0</v>
      </c>
      <c r="AC1717" s="54" t="n">
        <f aca="false">ROUND(X1717+Y1717+Z1717+AA1717+AB1717,1)</f>
        <v>394.8</v>
      </c>
      <c r="AD1717" s="55" t="n">
        <f aca="false">(ROUND(AC1717-AC1706,1)/AC1706)</f>
        <v>0.171513353115727</v>
      </c>
      <c r="AE1717" s="46"/>
      <c r="AF1717" s="47"/>
      <c r="AH1717" s="3"/>
    </row>
    <row r="1718" customFormat="false" ht="15" hidden="false" customHeight="false" outlineLevel="0" collapsed="false">
      <c r="A1718" s="48"/>
      <c r="B1718" s="49"/>
      <c r="C1718" s="50" t="s">
        <v>16</v>
      </c>
      <c r="D1718" s="51" t="n">
        <v>96</v>
      </c>
      <c r="E1718" s="51" t="n">
        <v>0</v>
      </c>
      <c r="F1718" s="51" t="n">
        <v>0</v>
      </c>
      <c r="G1718" s="51" t="n">
        <v>0</v>
      </c>
      <c r="H1718" s="51" t="n">
        <v>0</v>
      </c>
      <c r="I1718" s="52" t="n">
        <v>60</v>
      </c>
      <c r="J1718" s="52" t="n">
        <v>25</v>
      </c>
      <c r="K1718" s="52" t="n">
        <v>0</v>
      </c>
      <c r="L1718" s="52" t="n">
        <v>72</v>
      </c>
      <c r="M1718" s="52" t="n">
        <v>0</v>
      </c>
      <c r="N1718" s="53" t="n">
        <f aca="false">D1718*$D$15</f>
        <v>120</v>
      </c>
      <c r="O1718" s="53" t="n">
        <f aca="false">E1718*$E$15</f>
        <v>0</v>
      </c>
      <c r="P1718" s="53" t="n">
        <f aca="false">F1718*$F$15</f>
        <v>0</v>
      </c>
      <c r="Q1718" s="53" t="n">
        <f aca="false">G1718*$G$15</f>
        <v>0</v>
      </c>
      <c r="R1718" s="53" t="n">
        <f aca="false">H1718*$H$15</f>
        <v>0</v>
      </c>
      <c r="S1718" s="53" t="n">
        <f aca="false">(N1718/100)*(I1718*$I$15)+(N1718/100)*(J1718*$J$15)+(N1718/100)*(L1718*$L$15)</f>
        <v>274.8</v>
      </c>
      <c r="T1718" s="53" t="n">
        <f aca="false">(O1718/100)*(K1718*$K$15)</f>
        <v>0</v>
      </c>
      <c r="U1718" s="53" t="n">
        <f aca="false">(P1718/100)*(K1718*$K$15)+(P1718/100)*(L1718*$L$15)</f>
        <v>0</v>
      </c>
      <c r="V1718" s="53" t="n">
        <f aca="false">(Q1718/100)*(L1718*$L$15)</f>
        <v>0</v>
      </c>
      <c r="W1718" s="53" t="n">
        <f aca="false">(R1718/100)*(K1718*$K$15)+(R1718/100)*(L1718*$L$15)</f>
        <v>0</v>
      </c>
      <c r="X1718" s="53" t="n">
        <f aca="false">N1718+S1718</f>
        <v>394.8</v>
      </c>
      <c r="Y1718" s="53" t="n">
        <f aca="false">O1718+T1718</f>
        <v>0</v>
      </c>
      <c r="Z1718" s="53" t="n">
        <f aca="false">P1718+U1718</f>
        <v>0</v>
      </c>
      <c r="AA1718" s="53" t="n">
        <f aca="false">Q1718+V1718</f>
        <v>0</v>
      </c>
      <c r="AB1718" s="53" t="n">
        <f aca="false">R1718+W1718</f>
        <v>0</v>
      </c>
      <c r="AC1718" s="54" t="n">
        <f aca="false">ROUND(X1718+Y1718+Z1718+AA1718+AB1718,1)</f>
        <v>394.8</v>
      </c>
      <c r="AD1718" s="55" t="n">
        <f aca="false">(ROUND(AC1718-AC1706,1)/AC1706)</f>
        <v>0.171513353115727</v>
      </c>
      <c r="AE1718" s="46"/>
      <c r="AF1718" s="47"/>
      <c r="AH1718" s="3"/>
    </row>
    <row r="1719" customFormat="false" ht="15" hidden="false" customHeight="false" outlineLevel="0" collapsed="false">
      <c r="A1719" s="48"/>
      <c r="B1719" s="49"/>
      <c r="C1719" s="50" t="s">
        <v>17</v>
      </c>
      <c r="D1719" s="51" t="n">
        <v>96</v>
      </c>
      <c r="E1719" s="51" t="n">
        <v>0</v>
      </c>
      <c r="F1719" s="51" t="n">
        <v>0</v>
      </c>
      <c r="G1719" s="51" t="n">
        <v>0</v>
      </c>
      <c r="H1719" s="51" t="n">
        <v>0</v>
      </c>
      <c r="I1719" s="52" t="n">
        <v>60</v>
      </c>
      <c r="J1719" s="52" t="n">
        <v>59</v>
      </c>
      <c r="K1719" s="52" t="n">
        <v>0</v>
      </c>
      <c r="L1719" s="52" t="n">
        <v>0</v>
      </c>
      <c r="M1719" s="52" t="n">
        <v>0</v>
      </c>
      <c r="N1719" s="53" t="n">
        <f aca="false">D1719*$D$16</f>
        <v>120</v>
      </c>
      <c r="O1719" s="53" t="n">
        <f aca="false">E1719*$E$16</f>
        <v>0</v>
      </c>
      <c r="P1719" s="53" t="n">
        <f aca="false">F1719*$F$16</f>
        <v>0</v>
      </c>
      <c r="Q1719" s="53" t="n">
        <f aca="false">G1719*$G$16</f>
        <v>0</v>
      </c>
      <c r="R1719" s="53" t="n">
        <f aca="false">H1719*$H$16</f>
        <v>0</v>
      </c>
      <c r="S1719" s="53" t="n">
        <f aca="false">(N1719/100)*(I1719*$I$16)+(N1719/100)*(J1719*$J$16)</f>
        <v>249</v>
      </c>
      <c r="T1719" s="53" t="n">
        <f aca="false">(O1719/100)*(K1719*$K$16)</f>
        <v>0</v>
      </c>
      <c r="U1719" s="53" t="n">
        <f aca="false">(P1719/100)*(K1719*$K$16)+(P1719/100)*(L1719*$L$16)</f>
        <v>0</v>
      </c>
      <c r="V1719" s="53" t="n">
        <f aca="false">(Q1719/100)*(L1719*$L$16)</f>
        <v>0</v>
      </c>
      <c r="W1719" s="53" t="n">
        <f aca="false">(R1719/100)*(K1719*$K$16)+(R1719/100)*(L1719*$L$16)</f>
        <v>0</v>
      </c>
      <c r="X1719" s="53" t="n">
        <f aca="false">N1719+S1719</f>
        <v>369</v>
      </c>
      <c r="Y1719" s="53" t="n">
        <f aca="false">O1719+T1719</f>
        <v>0</v>
      </c>
      <c r="Z1719" s="53" t="n">
        <f aca="false">P1719+U1719</f>
        <v>0</v>
      </c>
      <c r="AA1719" s="53" t="n">
        <f aca="false">Q1719+V1719</f>
        <v>0</v>
      </c>
      <c r="AB1719" s="53" t="n">
        <f aca="false">R1719+W1719</f>
        <v>0</v>
      </c>
      <c r="AC1719" s="54" t="n">
        <f aca="false">ROUND(X1719+Y1719+Z1719+AA1719+AB1719,1)</f>
        <v>369</v>
      </c>
      <c r="AD1719" s="55" t="n">
        <f aca="false">(ROUND(AC1719-AC1706,1)/AC1706)</f>
        <v>0.0949554896142433</v>
      </c>
      <c r="AE1719" s="46"/>
      <c r="AF1719" s="47"/>
      <c r="AH1719" s="3"/>
    </row>
    <row r="1720" customFormat="false" ht="15" hidden="false" customHeight="false" outlineLevel="0" collapsed="false">
      <c r="A1720" s="48"/>
      <c r="B1720" s="49"/>
      <c r="C1720" s="50" t="s">
        <v>18</v>
      </c>
      <c r="D1720" s="51" t="n">
        <v>96</v>
      </c>
      <c r="E1720" s="51" t="n">
        <v>0</v>
      </c>
      <c r="F1720" s="51" t="n">
        <v>0</v>
      </c>
      <c r="G1720" s="51" t="n">
        <v>0</v>
      </c>
      <c r="H1720" s="51" t="n">
        <v>0</v>
      </c>
      <c r="I1720" s="52" t="n">
        <v>86</v>
      </c>
      <c r="J1720" s="52" t="n">
        <v>25</v>
      </c>
      <c r="K1720" s="52" t="n">
        <v>0</v>
      </c>
      <c r="L1720" s="52" t="n">
        <v>0</v>
      </c>
      <c r="M1720" s="52" t="n">
        <v>0</v>
      </c>
      <c r="N1720" s="53" t="n">
        <f aca="false">D1720*$D$17</f>
        <v>120</v>
      </c>
      <c r="O1720" s="53" t="n">
        <f aca="false">E1720*$E$17</f>
        <v>0</v>
      </c>
      <c r="P1720" s="53" t="n">
        <f aca="false">F1720*$F$17</f>
        <v>0</v>
      </c>
      <c r="Q1720" s="53" t="n">
        <f aca="false">G1720*$G$17</f>
        <v>0</v>
      </c>
      <c r="R1720" s="53" t="n">
        <f aca="false">H1720*$H$17</f>
        <v>0</v>
      </c>
      <c r="S1720" s="53" t="n">
        <f aca="false">(N1720/100)*(I1720*$I$17)+(N1720/100)*(J1720*$J$17)</f>
        <v>288</v>
      </c>
      <c r="T1720" s="53" t="n">
        <f aca="false">(O1720/100)*(K1720*$K$17)</f>
        <v>0</v>
      </c>
      <c r="U1720" s="53" t="n">
        <f aca="false">(P1720/100)*(K1720*$K$17)+(P1720/100)*(L1720*$L$17)</f>
        <v>0</v>
      </c>
      <c r="V1720" s="53" t="n">
        <f aca="false">(Q1720/100)*(L1720*$L$17)</f>
        <v>0</v>
      </c>
      <c r="W1720" s="53" t="n">
        <f aca="false">(R1720/100)*(K1720*$K$17)+(R1720/100)*(L1720*$L$17)</f>
        <v>0</v>
      </c>
      <c r="X1720" s="53" t="n">
        <f aca="false">N1720+S1720</f>
        <v>408</v>
      </c>
      <c r="Y1720" s="53" t="n">
        <f aca="false">O1720+T1720</f>
        <v>0</v>
      </c>
      <c r="Z1720" s="53" t="n">
        <f aca="false">P1720+U1720</f>
        <v>0</v>
      </c>
      <c r="AA1720" s="53" t="n">
        <f aca="false">Q1720+V1720</f>
        <v>0</v>
      </c>
      <c r="AB1720" s="53" t="n">
        <f aca="false">R1720+W1720</f>
        <v>0</v>
      </c>
      <c r="AC1720" s="54" t="n">
        <f aca="false">ROUND(X1720+Y1720+Z1720+AA1720+AB1720,1)</f>
        <v>408</v>
      </c>
      <c r="AD1720" s="55" t="n">
        <f aca="false">(ROUND(AC1720-AC1706,1)/AC1706)</f>
        <v>0.210682492581602</v>
      </c>
      <c r="AE1720" s="46"/>
      <c r="AF1720" s="47"/>
      <c r="AH1720" s="3"/>
    </row>
    <row r="1721" customFormat="false" ht="15" hidden="false" customHeight="false" outlineLevel="0" collapsed="false">
      <c r="A1721" s="56" t="s">
        <v>19</v>
      </c>
      <c r="B1721" s="57" t="s">
        <v>161</v>
      </c>
      <c r="C1721" s="40" t="s">
        <v>4</v>
      </c>
      <c r="D1721" s="41" t="n">
        <v>82</v>
      </c>
      <c r="E1721" s="41" t="n">
        <v>0</v>
      </c>
      <c r="F1721" s="41" t="n">
        <v>40</v>
      </c>
      <c r="G1721" s="41" t="n">
        <v>0</v>
      </c>
      <c r="H1721" s="41" t="n">
        <v>0</v>
      </c>
      <c r="I1721" s="42" t="n">
        <v>20</v>
      </c>
      <c r="J1721" s="42" t="n">
        <v>60</v>
      </c>
      <c r="K1721" s="42" t="n">
        <v>0</v>
      </c>
      <c r="L1721" s="42" t="n">
        <v>0</v>
      </c>
      <c r="M1721" s="42" t="n">
        <v>0</v>
      </c>
      <c r="N1721" s="43" t="n">
        <f aca="false">D1721*$D$3</f>
        <v>106.6</v>
      </c>
      <c r="O1721" s="43" t="n">
        <f aca="false">E1721*$E$3</f>
        <v>0</v>
      </c>
      <c r="P1721" s="43" t="n">
        <f aca="false">F1721*$F$3</f>
        <v>52</v>
      </c>
      <c r="Q1721" s="43" t="n">
        <f aca="false">G1721*$G$3</f>
        <v>0</v>
      </c>
      <c r="R1721" s="43" t="n">
        <f aca="false">H1721*$H$3</f>
        <v>0</v>
      </c>
      <c r="S1721" s="43" t="n">
        <f aca="false">(N1721/100)*(I1721*$I$3)+(N1721/100)*(J1721*$J$3)</f>
        <v>170.56</v>
      </c>
      <c r="T1721" s="43" t="n">
        <f aca="false">(O1721/100)*(K1721*$K$3)</f>
        <v>0</v>
      </c>
      <c r="U1721" s="43" t="n">
        <f aca="false">(P1721/100)*(K1721*$K$3)+(P1721/100)*(L1721*$L$3)</f>
        <v>0</v>
      </c>
      <c r="V1721" s="43" t="n">
        <f aca="false">(Q1721/100)*(L1721*$L$3)</f>
        <v>0</v>
      </c>
      <c r="W1721" s="43" t="n">
        <f aca="false">(R1721/100)*(K1721*$K$3)+(R1721/100)*(L1721*$L$3)</f>
        <v>0</v>
      </c>
      <c r="X1721" s="43" t="n">
        <f aca="false">N1721+S1721</f>
        <v>277.16</v>
      </c>
      <c r="Y1721" s="43" t="n">
        <f aca="false">O1721+T1721</f>
        <v>0</v>
      </c>
      <c r="Z1721" s="43" t="n">
        <f aca="false">P1721+U1721</f>
        <v>52</v>
      </c>
      <c r="AA1721" s="43" t="n">
        <f aca="false">Q1721+V1721</f>
        <v>0</v>
      </c>
      <c r="AB1721" s="43" t="n">
        <f aca="false">R1721+W1721</f>
        <v>0</v>
      </c>
      <c r="AC1721" s="44" t="n">
        <f aca="false">ROUND(X1721+Y1721+Z1721+AA1721+AB1721,1)</f>
        <v>329.2</v>
      </c>
      <c r="AD1721" s="45" t="n">
        <v>0</v>
      </c>
      <c r="AE1721" s="46" t="s">
        <v>28</v>
      </c>
      <c r="AF1721" s="47"/>
      <c r="AH1721" s="3"/>
    </row>
    <row r="1722" customFormat="false" ht="15" hidden="false" customHeight="false" outlineLevel="0" collapsed="false">
      <c r="A1722" s="48" t="s">
        <v>29</v>
      </c>
      <c r="B1722" s="58" t="n">
        <v>10</v>
      </c>
      <c r="C1722" s="50" t="s">
        <v>5</v>
      </c>
      <c r="D1722" s="51" t="n">
        <v>82</v>
      </c>
      <c r="E1722" s="51" t="n">
        <v>0</v>
      </c>
      <c r="F1722" s="51" t="n">
        <v>40</v>
      </c>
      <c r="G1722" s="51" t="n">
        <v>0</v>
      </c>
      <c r="H1722" s="51" t="n">
        <v>0</v>
      </c>
      <c r="I1722" s="52" t="n">
        <v>40</v>
      </c>
      <c r="J1722" s="52" t="n">
        <v>75</v>
      </c>
      <c r="K1722" s="52" t="n">
        <v>0</v>
      </c>
      <c r="L1722" s="52" t="n">
        <v>0</v>
      </c>
      <c r="M1722" s="52" t="n">
        <v>0</v>
      </c>
      <c r="N1722" s="53" t="n">
        <f aca="false">D1722*$D$4</f>
        <v>102.5</v>
      </c>
      <c r="O1722" s="53" t="n">
        <f aca="false">E1722*$E$4</f>
        <v>0</v>
      </c>
      <c r="P1722" s="53" t="n">
        <f aca="false">F1722*$F$4</f>
        <v>50</v>
      </c>
      <c r="Q1722" s="53" t="n">
        <f aca="false">G1722*$G$4</f>
        <v>0</v>
      </c>
      <c r="R1722" s="53" t="n">
        <f aca="false">H1722*$H$4</f>
        <v>0</v>
      </c>
      <c r="S1722" s="53" t="n">
        <f aca="false">(N1722/100)*(I1722*$I$4)+(N1722/100)*(J1722*$J$4)</f>
        <v>235.75</v>
      </c>
      <c r="T1722" s="53" t="n">
        <f aca="false">(O1722/100)*(K1722*$K$4)</f>
        <v>0</v>
      </c>
      <c r="U1722" s="53" t="n">
        <f aca="false">(P1722/100)*(K1722*$K$4)+(P1722/100)*(L1722*$L$4)</f>
        <v>0</v>
      </c>
      <c r="V1722" s="53" t="n">
        <f aca="false">(Q1722/100)*(L1722*$L$4)</f>
        <v>0</v>
      </c>
      <c r="W1722" s="53" t="n">
        <f aca="false">(R1722/100)*(K1722*$K$4)+(R1722/100)*(L1722*$L$4)</f>
        <v>0</v>
      </c>
      <c r="X1722" s="53" t="n">
        <f aca="false">N1722+S1722</f>
        <v>338.25</v>
      </c>
      <c r="Y1722" s="53" t="n">
        <f aca="false">O1722+T1722</f>
        <v>0</v>
      </c>
      <c r="Z1722" s="53" t="n">
        <f aca="false">P1722+U1722</f>
        <v>50</v>
      </c>
      <c r="AA1722" s="53" t="n">
        <f aca="false">Q1722+V1722</f>
        <v>0</v>
      </c>
      <c r="AB1722" s="53" t="n">
        <f aca="false">R1722+W1722</f>
        <v>0</v>
      </c>
      <c r="AC1722" s="54" t="n">
        <f aca="false">ROUND(X1722+Y1722+Z1722+AA1722+AB1722,1)</f>
        <v>388.3</v>
      </c>
      <c r="AD1722" s="55" t="n">
        <f aca="false">(ROUND(AC1722-AC1721,1)/AC1721)</f>
        <v>0.179526123936817</v>
      </c>
      <c r="AE1722" s="46"/>
      <c r="AF1722" s="47"/>
      <c r="AH1722" s="3"/>
    </row>
    <row r="1723" customFormat="false" ht="15" hidden="false" customHeight="false" outlineLevel="0" collapsed="false">
      <c r="A1723" s="48" t="s">
        <v>30</v>
      </c>
      <c r="B1723" s="58" t="n">
        <v>16</v>
      </c>
      <c r="C1723" s="50" t="s">
        <v>6</v>
      </c>
      <c r="D1723" s="51" t="n">
        <v>82</v>
      </c>
      <c r="E1723" s="51" t="n">
        <v>0</v>
      </c>
      <c r="F1723" s="51" t="n">
        <v>40</v>
      </c>
      <c r="G1723" s="51" t="n">
        <v>0</v>
      </c>
      <c r="H1723" s="51" t="n">
        <v>0</v>
      </c>
      <c r="I1723" s="52" t="n">
        <v>20</v>
      </c>
      <c r="J1723" s="52" t="n">
        <v>60</v>
      </c>
      <c r="K1723" s="52" t="n">
        <v>0</v>
      </c>
      <c r="L1723" s="52" t="n">
        <v>0</v>
      </c>
      <c r="M1723" s="52" t="n">
        <v>0</v>
      </c>
      <c r="N1723" s="53" t="n">
        <f aca="false">D1723*$D$5</f>
        <v>106.6</v>
      </c>
      <c r="O1723" s="53" t="n">
        <f aca="false">E1723*$E$5</f>
        <v>0</v>
      </c>
      <c r="P1723" s="53" t="n">
        <f aca="false">F1723*$F$5</f>
        <v>52</v>
      </c>
      <c r="Q1723" s="53" t="n">
        <f aca="false">G1723*$G$5</f>
        <v>0</v>
      </c>
      <c r="R1723" s="53" t="n">
        <f aca="false">H1723*$H$5</f>
        <v>0</v>
      </c>
      <c r="S1723" s="53" t="n">
        <f aca="false">(N1723/100)*(I1723*$I$5)+(N1723/100)*(J1723*$J$5)</f>
        <v>170.56</v>
      </c>
      <c r="T1723" s="53" t="n">
        <f aca="false">(O1723/100)*(K1723*$K$5)</f>
        <v>0</v>
      </c>
      <c r="U1723" s="53" t="n">
        <f aca="false">(P1723/100)*(K1723*$K$5)+(P1723/100)*(L1723*$L$5)</f>
        <v>0</v>
      </c>
      <c r="V1723" s="53" t="n">
        <f aca="false">(Q1723/100)*(L1723*$L$5)</f>
        <v>0</v>
      </c>
      <c r="W1723" s="53" t="n">
        <f aca="false">(R1723/100)*(K1723*$K$5)+(R1723/100)*(L1723*$L$5)</f>
        <v>0</v>
      </c>
      <c r="X1723" s="53" t="n">
        <f aca="false">N1723+S1723</f>
        <v>277.16</v>
      </c>
      <c r="Y1723" s="53" t="n">
        <f aca="false">O1723+T1723</f>
        <v>0</v>
      </c>
      <c r="Z1723" s="53" t="n">
        <f aca="false">P1723+U1723</f>
        <v>52</v>
      </c>
      <c r="AA1723" s="53" t="n">
        <f aca="false">Q1723+V1723</f>
        <v>0</v>
      </c>
      <c r="AB1723" s="53" t="n">
        <f aca="false">R1723+W1723</f>
        <v>0</v>
      </c>
      <c r="AC1723" s="54" t="n">
        <f aca="false">ROUND(X1723+Y1723+Z1723+AA1723+AB1723,1)</f>
        <v>329.2</v>
      </c>
      <c r="AD1723" s="55" t="n">
        <f aca="false">(ROUND(AC1723-AC1721,1)/AC1721)</f>
        <v>0</v>
      </c>
      <c r="AE1723" s="46"/>
      <c r="AF1723" s="47"/>
      <c r="AH1723" s="3"/>
    </row>
    <row r="1724" customFormat="false" ht="15" hidden="false" customHeight="false" outlineLevel="0" collapsed="false">
      <c r="A1724" s="48" t="s">
        <v>31</v>
      </c>
      <c r="B1724" s="58" t="n">
        <v>14</v>
      </c>
      <c r="C1724" s="50" t="s">
        <v>7</v>
      </c>
      <c r="D1724" s="51" t="n">
        <v>82</v>
      </c>
      <c r="E1724" s="51" t="n">
        <v>0</v>
      </c>
      <c r="F1724" s="51" t="n">
        <v>40</v>
      </c>
      <c r="G1724" s="51" t="n">
        <v>0</v>
      </c>
      <c r="H1724" s="51" t="n">
        <v>0</v>
      </c>
      <c r="I1724" s="52" t="n">
        <v>20</v>
      </c>
      <c r="J1724" s="52" t="n">
        <v>60</v>
      </c>
      <c r="K1724" s="52" t="n">
        <v>0</v>
      </c>
      <c r="L1724" s="52" t="n">
        <v>0</v>
      </c>
      <c r="M1724" s="52" t="n">
        <v>0</v>
      </c>
      <c r="N1724" s="53" t="n">
        <f aca="false">D1724*$D$6</f>
        <v>106.6</v>
      </c>
      <c r="O1724" s="53" t="n">
        <f aca="false">E1724*$E$6</f>
        <v>0</v>
      </c>
      <c r="P1724" s="53" t="n">
        <f aca="false">F1724*$F$6</f>
        <v>52</v>
      </c>
      <c r="Q1724" s="53" t="n">
        <f aca="false">G1724*$G$6</f>
        <v>0</v>
      </c>
      <c r="R1724" s="53" t="n">
        <f aca="false">H1724*$H$6</f>
        <v>0</v>
      </c>
      <c r="S1724" s="53" t="n">
        <f aca="false">(N1724/100)*(I1724*$I$6)+(N1724/100)*(J1724*$J$6)</f>
        <v>170.56</v>
      </c>
      <c r="T1724" s="53" t="n">
        <f aca="false">(O1724/100)*(K1724*$K$6)</f>
        <v>0</v>
      </c>
      <c r="U1724" s="53" t="n">
        <f aca="false">(P1724/100)*(K1724*$K$6)+(P1724/100)*(L1724*$L$6)</f>
        <v>0</v>
      </c>
      <c r="V1724" s="53" t="n">
        <f aca="false">(Q1724/100)*(L1724*$L$6)</f>
        <v>0</v>
      </c>
      <c r="W1724" s="53" t="n">
        <f aca="false">(R1724/100)*(K1724*$K$6)+(R1724/100)*(L1724*$L$6)</f>
        <v>0</v>
      </c>
      <c r="X1724" s="53" t="n">
        <f aca="false">N1724+S1724</f>
        <v>277.16</v>
      </c>
      <c r="Y1724" s="53" t="n">
        <f aca="false">O1724+T1724</f>
        <v>0</v>
      </c>
      <c r="Z1724" s="53" t="n">
        <f aca="false">P1724+U1724</f>
        <v>52</v>
      </c>
      <c r="AA1724" s="53" t="n">
        <f aca="false">Q1724+V1724</f>
        <v>0</v>
      </c>
      <c r="AB1724" s="53" t="n">
        <f aca="false">R1724+W1724</f>
        <v>0</v>
      </c>
      <c r="AC1724" s="54" t="n">
        <f aca="false">ROUND(X1724+Y1724+Z1724+AA1724+AB1724,1)</f>
        <v>329.2</v>
      </c>
      <c r="AD1724" s="55" t="n">
        <f aca="false">(ROUND(AC1724-AC1721,1)/AC1721)</f>
        <v>0</v>
      </c>
      <c r="AE1724" s="46"/>
      <c r="AF1724" s="47"/>
      <c r="AH1724" s="3"/>
    </row>
    <row r="1725" customFormat="false" ht="15" hidden="false" customHeight="false" outlineLevel="0" collapsed="false">
      <c r="A1725" s="48" t="s">
        <v>32</v>
      </c>
      <c r="B1725" s="58" t="n">
        <v>14</v>
      </c>
      <c r="C1725" s="50" t="s">
        <v>8</v>
      </c>
      <c r="D1725" s="51" t="n">
        <v>82</v>
      </c>
      <c r="E1725" s="51" t="n">
        <v>0</v>
      </c>
      <c r="F1725" s="51" t="n">
        <v>40</v>
      </c>
      <c r="G1725" s="51" t="n">
        <v>0</v>
      </c>
      <c r="H1725" s="51" t="n">
        <v>0</v>
      </c>
      <c r="I1725" s="52" t="n">
        <v>20</v>
      </c>
      <c r="J1725" s="52" t="n">
        <v>60</v>
      </c>
      <c r="K1725" s="52" t="n">
        <v>0</v>
      </c>
      <c r="L1725" s="52" t="n">
        <v>0</v>
      </c>
      <c r="M1725" s="52" t="n">
        <v>0</v>
      </c>
      <c r="N1725" s="53" t="n">
        <f aca="false">D1725*$D$7</f>
        <v>106.6</v>
      </c>
      <c r="O1725" s="53" t="n">
        <f aca="false">E1725*$E$7</f>
        <v>0</v>
      </c>
      <c r="P1725" s="53" t="n">
        <f aca="false">F1725*$F$7</f>
        <v>52</v>
      </c>
      <c r="Q1725" s="53" t="n">
        <f aca="false">G1725*$G$7</f>
        <v>0</v>
      </c>
      <c r="R1725" s="53" t="n">
        <f aca="false">H1725*$H$7</f>
        <v>0</v>
      </c>
      <c r="S1725" s="53" t="n">
        <f aca="false">(N1725/100)*(I1725*$I$7)+(N1725/100)*(J1725*$J$7)</f>
        <v>170.56</v>
      </c>
      <c r="T1725" s="53" t="n">
        <f aca="false">(O1725/100)*(K1725*$K$7)</f>
        <v>0</v>
      </c>
      <c r="U1725" s="53" t="n">
        <f aca="false">(P1725/100)*(K1725*$K$7)+(P1725/100)*(L1725*$L$7)</f>
        <v>0</v>
      </c>
      <c r="V1725" s="53" t="n">
        <f aca="false">(Q1725/100)*(L1725*$L$7)</f>
        <v>0</v>
      </c>
      <c r="W1725" s="53" t="n">
        <f aca="false">(R1725/100)*(K1725*$K$7)+(R1725/100)*(L1725*$L$7)</f>
        <v>0</v>
      </c>
      <c r="X1725" s="53" t="n">
        <f aca="false">N1725+S1725</f>
        <v>277.16</v>
      </c>
      <c r="Y1725" s="53" t="n">
        <f aca="false">O1725+T1725</f>
        <v>0</v>
      </c>
      <c r="Z1725" s="53" t="n">
        <f aca="false">P1725+U1725</f>
        <v>52</v>
      </c>
      <c r="AA1725" s="53" t="n">
        <f aca="false">Q1725+V1725</f>
        <v>0</v>
      </c>
      <c r="AB1725" s="53" t="n">
        <f aca="false">R1725+W1725</f>
        <v>0</v>
      </c>
      <c r="AC1725" s="54" t="n">
        <f aca="false">ROUND(X1725+Y1725+Z1725+AA1725+AB1725,1)</f>
        <v>329.2</v>
      </c>
      <c r="AD1725" s="55" t="n">
        <f aca="false">(ROUND(AC1725-AC1721,1)/AC1721)</f>
        <v>0</v>
      </c>
      <c r="AE1725" s="46"/>
      <c r="AF1725" s="47"/>
      <c r="AH1725" s="3"/>
    </row>
    <row r="1726" customFormat="false" ht="15" hidden="false" customHeight="false" outlineLevel="0" collapsed="false">
      <c r="A1726" s="48" t="s">
        <v>33</v>
      </c>
      <c r="B1726" s="58"/>
      <c r="C1726" s="50" t="s">
        <v>9</v>
      </c>
      <c r="D1726" s="51" t="n">
        <v>82</v>
      </c>
      <c r="E1726" s="51" t="n">
        <v>0</v>
      </c>
      <c r="F1726" s="51" t="n">
        <v>40</v>
      </c>
      <c r="G1726" s="51" t="n">
        <v>0</v>
      </c>
      <c r="H1726" s="51" t="n">
        <v>0</v>
      </c>
      <c r="I1726" s="52" t="n">
        <v>20</v>
      </c>
      <c r="J1726" s="52" t="n">
        <v>60</v>
      </c>
      <c r="K1726" s="52" t="n">
        <v>0</v>
      </c>
      <c r="L1726" s="52" t="n">
        <v>0</v>
      </c>
      <c r="M1726" s="52" t="n">
        <v>0</v>
      </c>
      <c r="N1726" s="53" t="n">
        <f aca="false">D1726*$D$8</f>
        <v>106.6</v>
      </c>
      <c r="O1726" s="53" t="n">
        <f aca="false">E1726*$E$8</f>
        <v>0</v>
      </c>
      <c r="P1726" s="53" t="n">
        <f aca="false">F1726*$F$8</f>
        <v>52</v>
      </c>
      <c r="Q1726" s="53" t="n">
        <f aca="false">G1726*$G$8</f>
        <v>0</v>
      </c>
      <c r="R1726" s="53" t="n">
        <f aca="false">H1726*$H$8</f>
        <v>0</v>
      </c>
      <c r="S1726" s="53" t="n">
        <f aca="false">(N1726/100)*(I1726*$I$8)+(N1726/100)*(J1726*$J$8)</f>
        <v>170.56</v>
      </c>
      <c r="T1726" s="53" t="n">
        <f aca="false">(O1726/100)*(K1726*$K$8)</f>
        <v>0</v>
      </c>
      <c r="U1726" s="53" t="n">
        <f aca="false">(P1726/100)*(K1726*$K$8)+(P1726/100)*(L1726*$L$8)</f>
        <v>0</v>
      </c>
      <c r="V1726" s="53" t="n">
        <f aca="false">(Q1726/100)*(L1726*$L$8)</f>
        <v>0</v>
      </c>
      <c r="W1726" s="53" t="n">
        <f aca="false">(R1726/100)*(K1726*$K$8)+(R1726/100)*(L1726*$L$8)</f>
        <v>0</v>
      </c>
      <c r="X1726" s="53" t="n">
        <f aca="false">N1726+S1726</f>
        <v>277.16</v>
      </c>
      <c r="Y1726" s="53" t="n">
        <f aca="false">O1726+T1726</f>
        <v>0</v>
      </c>
      <c r="Z1726" s="53" t="n">
        <f aca="false">P1726+U1726</f>
        <v>52</v>
      </c>
      <c r="AA1726" s="53" t="n">
        <f aca="false">Q1726+V1726</f>
        <v>0</v>
      </c>
      <c r="AB1726" s="53" t="n">
        <f aca="false">R1726+W1726</f>
        <v>0</v>
      </c>
      <c r="AC1726" s="54" t="n">
        <f aca="false">ROUND(X1726+Y1726+Z1726+AA1726+AB1726,1)</f>
        <v>329.2</v>
      </c>
      <c r="AD1726" s="55" t="n">
        <f aca="false">(ROUND(AC1726-AC1721,1)/AC1721)</f>
        <v>0</v>
      </c>
      <c r="AE1726" s="46"/>
      <c r="AF1726" s="47"/>
      <c r="AH1726" s="3"/>
    </row>
    <row r="1727" customFormat="false" ht="15" hidden="false" customHeight="false" outlineLevel="0" collapsed="false">
      <c r="A1727" s="48" t="s">
        <v>34</v>
      </c>
      <c r="B1727" s="58"/>
      <c r="C1727" s="50" t="s">
        <v>10</v>
      </c>
      <c r="D1727" s="51" t="n">
        <v>41</v>
      </c>
      <c r="E1727" s="51" t="n">
        <v>100</v>
      </c>
      <c r="F1727" s="51" t="n">
        <v>0</v>
      </c>
      <c r="G1727" s="51" t="n">
        <v>0</v>
      </c>
      <c r="H1727" s="51" t="n">
        <v>0</v>
      </c>
      <c r="I1727" s="52" t="n">
        <v>20</v>
      </c>
      <c r="J1727" s="52" t="n">
        <v>60</v>
      </c>
      <c r="K1727" s="52" t="n">
        <v>100</v>
      </c>
      <c r="L1727" s="52" t="n">
        <v>0</v>
      </c>
      <c r="M1727" s="52" t="n">
        <v>0</v>
      </c>
      <c r="N1727" s="53" t="n">
        <f aca="false">D1727*$D$9</f>
        <v>51.25</v>
      </c>
      <c r="O1727" s="53" t="n">
        <f aca="false">E1727*$E$9</f>
        <v>125</v>
      </c>
      <c r="P1727" s="53" t="n">
        <f aca="false">F1727*$F$9</f>
        <v>0</v>
      </c>
      <c r="Q1727" s="53" t="n">
        <f aca="false">G1727*$G$9</f>
        <v>0</v>
      </c>
      <c r="R1727" s="53" t="n">
        <f aca="false">H1727*$H$9</f>
        <v>0</v>
      </c>
      <c r="S1727" s="53" t="n">
        <f aca="false">(N1727/100)*(I1727*$I$9)+(N1727/100)*(J1727*$J$9)</f>
        <v>41</v>
      </c>
      <c r="T1727" s="53" t="n">
        <f aca="false">(O1727/100)*(K1727*$K$9)</f>
        <v>175</v>
      </c>
      <c r="U1727" s="53" t="n">
        <f aca="false">(P1727/100)*(K1727*$K$9)+(P1727/100)*(L1727*$L$9)</f>
        <v>0</v>
      </c>
      <c r="V1727" s="53" t="n">
        <f aca="false">(Q1727/100)*(L1727*$L$9)</f>
        <v>0</v>
      </c>
      <c r="W1727" s="53" t="n">
        <f aca="false">(R1727/100)*(K1727*$K$9)+(R1727/100)*(L1727*$L$9)</f>
        <v>0</v>
      </c>
      <c r="X1727" s="53" t="n">
        <f aca="false">N1727+S1727</f>
        <v>92.25</v>
      </c>
      <c r="Y1727" s="53" t="n">
        <f aca="false">O1727+T1727</f>
        <v>300</v>
      </c>
      <c r="Z1727" s="53" t="n">
        <f aca="false">P1727+U1727</f>
        <v>0</v>
      </c>
      <c r="AA1727" s="53" t="n">
        <f aca="false">Q1727+V1727</f>
        <v>0</v>
      </c>
      <c r="AB1727" s="53" t="n">
        <f aca="false">R1727+W1727</f>
        <v>0</v>
      </c>
      <c r="AC1727" s="54" t="n">
        <f aca="false">ROUND(X1727+Y1727+Z1727+AA1727+AB1727,1)</f>
        <v>392.3</v>
      </c>
      <c r="AD1727" s="55" t="n">
        <f aca="false">(ROUND(AC1727-AC1721,1)/AC1721)</f>
        <v>0.191676792223572</v>
      </c>
      <c r="AE1727" s="46"/>
      <c r="AF1727" s="47"/>
      <c r="AH1727" s="3"/>
    </row>
    <row r="1728" customFormat="false" ht="15" hidden="false" customHeight="false" outlineLevel="0" collapsed="false">
      <c r="A1728" s="48" t="s">
        <v>35</v>
      </c>
      <c r="B1728" s="58"/>
      <c r="C1728" s="50" t="s">
        <v>11</v>
      </c>
      <c r="D1728" s="51" t="n">
        <v>41</v>
      </c>
      <c r="E1728" s="51" t="n">
        <v>0</v>
      </c>
      <c r="F1728" s="51" t="n">
        <v>100</v>
      </c>
      <c r="G1728" s="51" t="n">
        <v>0</v>
      </c>
      <c r="H1728" s="51" t="n">
        <v>0</v>
      </c>
      <c r="I1728" s="52" t="n">
        <v>20</v>
      </c>
      <c r="J1728" s="52" t="n">
        <v>60</v>
      </c>
      <c r="K1728" s="52" t="n">
        <v>55</v>
      </c>
      <c r="L1728" s="52" t="n">
        <v>55</v>
      </c>
      <c r="M1728" s="52" t="n">
        <v>0</v>
      </c>
      <c r="N1728" s="53" t="n">
        <f aca="false">D1728*$D$10</f>
        <v>51.25</v>
      </c>
      <c r="O1728" s="53" t="n">
        <f aca="false">E1728*$E$10</f>
        <v>0</v>
      </c>
      <c r="P1728" s="53" t="n">
        <f aca="false">F1728*$F$10</f>
        <v>125</v>
      </c>
      <c r="Q1728" s="53" t="n">
        <f aca="false">G1728*$G$10</f>
        <v>0</v>
      </c>
      <c r="R1728" s="53" t="n">
        <f aca="false">H1728*$H$10</f>
        <v>0</v>
      </c>
      <c r="S1728" s="53" t="n">
        <f aca="false">(N1728/100)*(I1728*$I$10)+(N1728/100)*(J1728*$J$10)</f>
        <v>41</v>
      </c>
      <c r="T1728" s="53" t="n">
        <f aca="false">(O1728/100)*(K1728*$J$10)</f>
        <v>0</v>
      </c>
      <c r="U1728" s="53" t="n">
        <f aca="false">(P1728/100)*(K1728*$K$10)+(P1728/100)*(L1728*$L$10)</f>
        <v>192.5</v>
      </c>
      <c r="V1728" s="53" t="n">
        <f aca="false">(Q1728/100)*(L1728*$L$10)</f>
        <v>0</v>
      </c>
      <c r="W1728" s="53" t="n">
        <f aca="false">(R1728/100)*(K1728*$K$10)+(R1728/100)*(L1728*$L$10)</f>
        <v>0</v>
      </c>
      <c r="X1728" s="53" t="n">
        <f aca="false">N1728+S1728</f>
        <v>92.25</v>
      </c>
      <c r="Y1728" s="53" t="n">
        <f aca="false">O1728+T1728</f>
        <v>0</v>
      </c>
      <c r="Z1728" s="53" t="n">
        <f aca="false">P1728+U1728</f>
        <v>317.5</v>
      </c>
      <c r="AA1728" s="53" t="n">
        <f aca="false">Q1728+V1728</f>
        <v>0</v>
      </c>
      <c r="AB1728" s="53" t="n">
        <f aca="false">R1728+W1728</f>
        <v>0</v>
      </c>
      <c r="AC1728" s="54" t="n">
        <f aca="false">ROUND(X1728+Y1728+Z1728+AA1728+AB1728,1)</f>
        <v>409.8</v>
      </c>
      <c r="AD1728" s="55" t="n">
        <f aca="false">(ROUND(AC1728-AC1721,1)/AC1721)</f>
        <v>0.244835965978129</v>
      </c>
      <c r="AE1728" s="46"/>
      <c r="AF1728" s="47"/>
      <c r="AH1728" s="3"/>
    </row>
    <row r="1729" customFormat="false" ht="15" hidden="false" customHeight="false" outlineLevel="0" collapsed="false">
      <c r="A1729" s="48" t="s">
        <v>36</v>
      </c>
      <c r="B1729" s="58"/>
      <c r="C1729" s="50" t="s">
        <v>12</v>
      </c>
      <c r="D1729" s="51" t="n">
        <v>41</v>
      </c>
      <c r="E1729" s="51" t="n">
        <v>0</v>
      </c>
      <c r="F1729" s="51" t="n">
        <v>0</v>
      </c>
      <c r="G1729" s="51" t="n">
        <v>100</v>
      </c>
      <c r="H1729" s="51" t="n">
        <v>0</v>
      </c>
      <c r="I1729" s="52" t="n">
        <v>20</v>
      </c>
      <c r="J1729" s="52" t="n">
        <v>60</v>
      </c>
      <c r="K1729" s="52" t="n">
        <v>0</v>
      </c>
      <c r="L1729" s="52" t="n">
        <v>100</v>
      </c>
      <c r="M1729" s="52" t="n">
        <v>0</v>
      </c>
      <c r="N1729" s="53" t="n">
        <f aca="false">D1729*$D$11</f>
        <v>51.25</v>
      </c>
      <c r="O1729" s="53" t="n">
        <f aca="false">E1729*$E$11</f>
        <v>0</v>
      </c>
      <c r="P1729" s="53" t="n">
        <f aca="false">F1729*$F$11</f>
        <v>0</v>
      </c>
      <c r="Q1729" s="53" t="n">
        <f aca="false">G1729*$G$11</f>
        <v>125</v>
      </c>
      <c r="R1729" s="53" t="n">
        <f aca="false">H1729*$H$11</f>
        <v>0</v>
      </c>
      <c r="S1729" s="53" t="n">
        <f aca="false">(N1729/100)*(I1729*$I$11)+(N1729/100)*(J1729*$J$11)</f>
        <v>41</v>
      </c>
      <c r="T1729" s="53" t="n">
        <f aca="false">(O1729/100)*(K1729*$K$11)</f>
        <v>0</v>
      </c>
      <c r="U1729" s="53" t="n">
        <f aca="false">(P1729/100)*(K1729*$K$11)+(P1729/100)*(L1729*$L$11)</f>
        <v>0</v>
      </c>
      <c r="V1729" s="53" t="n">
        <f aca="false">(Q1729/100)*(L1729*$L$11)</f>
        <v>175</v>
      </c>
      <c r="W1729" s="53" t="n">
        <f aca="false">(R1729/100)*(K1729*$K$11)+(R1729/100)*(L1729*$L$11)</f>
        <v>0</v>
      </c>
      <c r="X1729" s="53" t="n">
        <f aca="false">N1729+S1729</f>
        <v>92.25</v>
      </c>
      <c r="Y1729" s="53" t="n">
        <f aca="false">O1729+T1729</f>
        <v>0</v>
      </c>
      <c r="Z1729" s="53" t="n">
        <f aca="false">P1729+U1729</f>
        <v>0</v>
      </c>
      <c r="AA1729" s="53" t="n">
        <f aca="false">Q1729+V1729</f>
        <v>300</v>
      </c>
      <c r="AB1729" s="53" t="n">
        <f aca="false">R1729+W1729</f>
        <v>0</v>
      </c>
      <c r="AC1729" s="54" t="n">
        <f aca="false">ROUND(X1729+Y1729+Z1729+AA1729+AB1729,1)</f>
        <v>392.3</v>
      </c>
      <c r="AD1729" s="55" t="n">
        <f aca="false">(ROUND(AC1729-AC1721,1)/AC1721)</f>
        <v>0.191676792223572</v>
      </c>
      <c r="AE1729" s="46"/>
      <c r="AF1729" s="47"/>
      <c r="AH1729" s="3"/>
    </row>
    <row r="1730" customFormat="false" ht="15" hidden="false" customHeight="false" outlineLevel="0" collapsed="false">
      <c r="A1730" s="48" t="s">
        <v>37</v>
      </c>
      <c r="B1730" s="58"/>
      <c r="C1730" s="50" t="s">
        <v>13</v>
      </c>
      <c r="D1730" s="51" t="n">
        <v>41</v>
      </c>
      <c r="E1730" s="51" t="n">
        <v>0</v>
      </c>
      <c r="F1730" s="51" t="n">
        <v>0</v>
      </c>
      <c r="G1730" s="51" t="n">
        <v>0</v>
      </c>
      <c r="H1730" s="51" t="n">
        <v>100</v>
      </c>
      <c r="I1730" s="52" t="n">
        <v>20</v>
      </c>
      <c r="J1730" s="52" t="n">
        <v>60</v>
      </c>
      <c r="K1730" s="52" t="n">
        <v>50</v>
      </c>
      <c r="L1730" s="52" t="n">
        <v>50</v>
      </c>
      <c r="M1730" s="52" t="n">
        <v>0</v>
      </c>
      <c r="N1730" s="53" t="n">
        <f aca="false">D1730*$D$12</f>
        <v>51.25</v>
      </c>
      <c r="O1730" s="53" t="n">
        <f aca="false">E1730*$E$12</f>
        <v>0</v>
      </c>
      <c r="P1730" s="53" t="n">
        <f aca="false">F1730*$F$12</f>
        <v>0</v>
      </c>
      <c r="Q1730" s="53" t="n">
        <f aca="false">G1730*$G$12</f>
        <v>0</v>
      </c>
      <c r="R1730" s="53" t="n">
        <f aca="false">H1730*$H$12</f>
        <v>125</v>
      </c>
      <c r="S1730" s="53" t="n">
        <f aca="false">(N1730/100)*(I1730*$I$12)+(N1730/100)*(J1730*$J$12)</f>
        <v>41</v>
      </c>
      <c r="T1730" s="53" t="n">
        <f aca="false">(O1730/100)*(K1730*$K$12)</f>
        <v>0</v>
      </c>
      <c r="U1730" s="53" t="n">
        <f aca="false">(P1730/100)*(K1730*$K$12)+(P1730/100)*(L1730*$L$12)</f>
        <v>0</v>
      </c>
      <c r="V1730" s="53" t="n">
        <f aca="false">(Q1730/100)*(L1730*$L$12)</f>
        <v>0</v>
      </c>
      <c r="W1730" s="53" t="n">
        <f aca="false">(R1730/100)*(K1730*$K$12)+(R1730/100)*(L1730*$L$12)</f>
        <v>175</v>
      </c>
      <c r="X1730" s="53" t="n">
        <f aca="false">N1730+S1730</f>
        <v>92.25</v>
      </c>
      <c r="Y1730" s="53" t="n">
        <f aca="false">O1730+T1730</f>
        <v>0</v>
      </c>
      <c r="Z1730" s="53" t="n">
        <f aca="false">P1730+U1730</f>
        <v>0</v>
      </c>
      <c r="AA1730" s="53" t="n">
        <f aca="false">Q1730+V1730</f>
        <v>0</v>
      </c>
      <c r="AB1730" s="53" t="n">
        <f aca="false">R1730+W1730</f>
        <v>300</v>
      </c>
      <c r="AC1730" s="54" t="n">
        <f aca="false">ROUND(X1730+Y1730+Z1730+AA1730+AB1730,1)</f>
        <v>392.3</v>
      </c>
      <c r="AD1730" s="55" t="n">
        <f aca="false">(ROUND(AC1730-AC1721,1)/AC1721)</f>
        <v>0.191676792223572</v>
      </c>
      <c r="AE1730" s="46"/>
      <c r="AF1730" s="47"/>
      <c r="AH1730" s="3"/>
    </row>
    <row r="1731" customFormat="false" ht="15" hidden="false" customHeight="false" outlineLevel="0" collapsed="false">
      <c r="A1731" s="48" t="s">
        <v>38</v>
      </c>
      <c r="B1731" s="58"/>
      <c r="C1731" s="50" t="s">
        <v>14</v>
      </c>
      <c r="D1731" s="51" t="n">
        <v>82</v>
      </c>
      <c r="E1731" s="51" t="n">
        <v>0</v>
      </c>
      <c r="F1731" s="51" t="n">
        <v>40</v>
      </c>
      <c r="G1731" s="51" t="n">
        <v>0</v>
      </c>
      <c r="H1731" s="51" t="n">
        <v>0</v>
      </c>
      <c r="I1731" s="52" t="n">
        <v>20</v>
      </c>
      <c r="J1731" s="52" t="n">
        <v>60</v>
      </c>
      <c r="K1731" s="52" t="n">
        <v>0</v>
      </c>
      <c r="L1731" s="52" t="n">
        <v>0</v>
      </c>
      <c r="M1731" s="52" t="n">
        <v>50</v>
      </c>
      <c r="N1731" s="53" t="n">
        <f aca="false">D1731*$D$13</f>
        <v>102.5</v>
      </c>
      <c r="O1731" s="53" t="n">
        <f aca="false">E1731*$E$13</f>
        <v>0</v>
      </c>
      <c r="P1731" s="53" t="n">
        <f aca="false">F1731*$F$13</f>
        <v>50</v>
      </c>
      <c r="Q1731" s="53" t="n">
        <f aca="false">G1731*$G$13</f>
        <v>0</v>
      </c>
      <c r="R1731" s="53" t="n">
        <f aca="false">H1731*$H$13</f>
        <v>0</v>
      </c>
      <c r="S1731" s="53" t="n">
        <f aca="false">(N1731/100)*(I1731*$I$13)+(N1731/100)*(J1731*$J$13)+(N1731/100)*(M1731*$M$13)</f>
        <v>184.5</v>
      </c>
      <c r="T1731" s="53" t="n">
        <f aca="false">(O1731/100)*(K1731*$K$13)+(O1731/100)*(M1731*$M$13)</f>
        <v>0</v>
      </c>
      <c r="U1731" s="53" t="n">
        <f aca="false">(P1731/100)*(K1731*$K$13)+(P1731/100)*(L1731*$L$13)+(P1731/100)*(M1731*$M$13)</f>
        <v>50</v>
      </c>
      <c r="V1731" s="53" t="n">
        <f aca="false">(Q1731/100)*(L1731*$L$13)+(Q1731/100)*(M1731*$M$13)</f>
        <v>0</v>
      </c>
      <c r="W1731" s="53" t="n">
        <f aca="false">(R1731/100)*(K1731*$K$13)+(R1731/100)*(L1731*$L$13)+(R1731/100)*(M1731*$M$13)</f>
        <v>0</v>
      </c>
      <c r="X1731" s="53" t="n">
        <f aca="false">N1731+S1731</f>
        <v>287</v>
      </c>
      <c r="Y1731" s="53" t="n">
        <f aca="false">O1731+T1731</f>
        <v>0</v>
      </c>
      <c r="Z1731" s="53" t="n">
        <f aca="false">P1731+U1731</f>
        <v>100</v>
      </c>
      <c r="AA1731" s="53" t="n">
        <f aca="false">Q1731+V1731</f>
        <v>0</v>
      </c>
      <c r="AB1731" s="53" t="n">
        <f aca="false">R1731+W1731</f>
        <v>0</v>
      </c>
      <c r="AC1731" s="54" t="n">
        <f aca="false">ROUND(X1731+Y1731+Z1731+AA1731+AB1731,1)</f>
        <v>387</v>
      </c>
      <c r="AD1731" s="55" t="n">
        <f aca="false">(ROUND(AC1731-AC1721,1)/AC1721)</f>
        <v>0.175577156743621</v>
      </c>
      <c r="AE1731" s="46"/>
      <c r="AF1731" s="47"/>
      <c r="AH1731" s="3"/>
    </row>
    <row r="1732" customFormat="false" ht="15" hidden="false" customHeight="false" outlineLevel="0" collapsed="false">
      <c r="A1732" s="48" t="s">
        <v>39</v>
      </c>
      <c r="B1732" s="58"/>
      <c r="C1732" s="50" t="s">
        <v>15</v>
      </c>
      <c r="D1732" s="51" t="n">
        <v>100</v>
      </c>
      <c r="E1732" s="51" t="n">
        <v>0</v>
      </c>
      <c r="F1732" s="51" t="n">
        <v>0</v>
      </c>
      <c r="G1732" s="51" t="n">
        <v>0</v>
      </c>
      <c r="H1732" s="51" t="n">
        <v>0</v>
      </c>
      <c r="I1732" s="52" t="n">
        <v>20</v>
      </c>
      <c r="J1732" s="52" t="n">
        <v>60</v>
      </c>
      <c r="K1732" s="52" t="n">
        <v>70</v>
      </c>
      <c r="L1732" s="52" t="n">
        <v>0</v>
      </c>
      <c r="M1732" s="52" t="n">
        <v>0</v>
      </c>
      <c r="N1732" s="53" t="n">
        <f aca="false">D1732*$D$14</f>
        <v>125</v>
      </c>
      <c r="O1732" s="53" t="n">
        <f aca="false">E1732*$E$14</f>
        <v>0</v>
      </c>
      <c r="P1732" s="53" t="n">
        <f aca="false">F1732*$F$14</f>
        <v>0</v>
      </c>
      <c r="Q1732" s="53" t="n">
        <f aca="false">G1732*$G$14</f>
        <v>0</v>
      </c>
      <c r="R1732" s="53" t="n">
        <f aca="false">H1732*$H$14</f>
        <v>0</v>
      </c>
      <c r="S1732" s="53" t="n">
        <f aca="false">(N1732/100)*(I1732*$I$14)+(N1732/100)*(J1732*$J$14)+(N1732/100)*(K1732*$K$14)</f>
        <v>275</v>
      </c>
      <c r="T1732" s="53" t="n">
        <f aca="false">(O1732/100)*(K1732*$K$14)</f>
        <v>0</v>
      </c>
      <c r="U1732" s="53" t="n">
        <f aca="false">(P1732/100)*(K1732*$K$14)+(P1732/100)*(L1732*$L$14)</f>
        <v>0</v>
      </c>
      <c r="V1732" s="53" t="n">
        <f aca="false">(Q1732/100)*(L1732*$L$14)</f>
        <v>0</v>
      </c>
      <c r="W1732" s="53" t="n">
        <f aca="false">(R1732/100)*(K1732*$L$14)+(R1732/100)*(L1732*$M$14)</f>
        <v>0</v>
      </c>
      <c r="X1732" s="53" t="n">
        <f aca="false">N1732+S1732</f>
        <v>400</v>
      </c>
      <c r="Y1732" s="53" t="n">
        <f aca="false">O1732+T1732</f>
        <v>0</v>
      </c>
      <c r="Z1732" s="53" t="n">
        <f aca="false">P1732+U1732</f>
        <v>0</v>
      </c>
      <c r="AA1732" s="53" t="n">
        <f aca="false">Q1732+V1732</f>
        <v>0</v>
      </c>
      <c r="AB1732" s="53" t="n">
        <f aca="false">R1732+W1732</f>
        <v>0</v>
      </c>
      <c r="AC1732" s="54" t="n">
        <f aca="false">ROUND(X1732+Y1732+Z1732+AA1732+AB1732,1)</f>
        <v>400</v>
      </c>
      <c r="AD1732" s="55" t="n">
        <f aca="false">(ROUND(AC1732-AC1721,1)/AC1721)</f>
        <v>0.215066828675577</v>
      </c>
      <c r="AE1732" s="46"/>
      <c r="AF1732" s="47"/>
      <c r="AH1732" s="3"/>
    </row>
    <row r="1733" customFormat="false" ht="15" hidden="false" customHeight="false" outlineLevel="0" collapsed="false">
      <c r="A1733" s="48"/>
      <c r="B1733" s="58"/>
      <c r="C1733" s="50" t="s">
        <v>16</v>
      </c>
      <c r="D1733" s="51" t="n">
        <v>100</v>
      </c>
      <c r="E1733" s="51" t="n">
        <v>0</v>
      </c>
      <c r="F1733" s="51" t="n">
        <v>0</v>
      </c>
      <c r="G1733" s="51" t="n">
        <v>0</v>
      </c>
      <c r="H1733" s="51" t="n">
        <v>0</v>
      </c>
      <c r="I1733" s="52" t="n">
        <v>20</v>
      </c>
      <c r="J1733" s="52" t="n">
        <v>60</v>
      </c>
      <c r="K1733" s="52" t="n">
        <v>0</v>
      </c>
      <c r="L1733" s="52" t="n">
        <v>70</v>
      </c>
      <c r="M1733" s="52" t="n">
        <v>0</v>
      </c>
      <c r="N1733" s="53" t="n">
        <f aca="false">D1733*$D$15</f>
        <v>125</v>
      </c>
      <c r="O1733" s="53" t="n">
        <f aca="false">E1733*$E$15</f>
        <v>0</v>
      </c>
      <c r="P1733" s="53" t="n">
        <f aca="false">F1733*$F$15</f>
        <v>0</v>
      </c>
      <c r="Q1733" s="53" t="n">
        <f aca="false">G1733*$G$15</f>
        <v>0</v>
      </c>
      <c r="R1733" s="53" t="n">
        <f aca="false">H1733*$H$15</f>
        <v>0</v>
      </c>
      <c r="S1733" s="53" t="n">
        <f aca="false">(N1733/100)*(I1733*$I$15)+(N1733/100)*(J1733*$J$15)+(N1733/100)*(L1733*$L$15)</f>
        <v>275</v>
      </c>
      <c r="T1733" s="53" t="n">
        <f aca="false">(O1733/100)*(K1733*$K$15)</f>
        <v>0</v>
      </c>
      <c r="U1733" s="53" t="n">
        <f aca="false">(P1733/100)*(K1733*$K$15)+(P1733/100)*(L1733*$L$15)</f>
        <v>0</v>
      </c>
      <c r="V1733" s="53" t="n">
        <f aca="false">(Q1733/100)*(L1733*$L$15)</f>
        <v>0</v>
      </c>
      <c r="W1733" s="53" t="n">
        <f aca="false">(R1733/100)*(K1733*$K$15)+(R1733/100)*(L1733*$L$15)</f>
        <v>0</v>
      </c>
      <c r="X1733" s="53" t="n">
        <f aca="false">N1733+S1733</f>
        <v>400</v>
      </c>
      <c r="Y1733" s="53" t="n">
        <f aca="false">O1733+T1733</f>
        <v>0</v>
      </c>
      <c r="Z1733" s="53" t="n">
        <f aca="false">P1733+U1733</f>
        <v>0</v>
      </c>
      <c r="AA1733" s="53" t="n">
        <f aca="false">Q1733+V1733</f>
        <v>0</v>
      </c>
      <c r="AB1733" s="53" t="n">
        <f aca="false">R1733+W1733</f>
        <v>0</v>
      </c>
      <c r="AC1733" s="54" t="n">
        <f aca="false">ROUND(X1733+Y1733+Z1733+AA1733+AB1733,1)</f>
        <v>400</v>
      </c>
      <c r="AD1733" s="55" t="n">
        <f aca="false">(ROUND(AC1733-AC1721,1)/AC1721)</f>
        <v>0.215066828675577</v>
      </c>
      <c r="AE1733" s="46"/>
      <c r="AF1733" s="47"/>
      <c r="AH1733" s="3"/>
    </row>
    <row r="1734" customFormat="false" ht="15" hidden="false" customHeight="false" outlineLevel="0" collapsed="false">
      <c r="A1734" s="48"/>
      <c r="B1734" s="58"/>
      <c r="C1734" s="50" t="s">
        <v>17</v>
      </c>
      <c r="D1734" s="51" t="n">
        <v>82</v>
      </c>
      <c r="E1734" s="51" t="n">
        <v>0</v>
      </c>
      <c r="F1734" s="51" t="n">
        <v>40</v>
      </c>
      <c r="G1734" s="51" t="n">
        <v>0</v>
      </c>
      <c r="H1734" s="51" t="n">
        <v>0</v>
      </c>
      <c r="I1734" s="52" t="n">
        <v>20</v>
      </c>
      <c r="J1734" s="52" t="n">
        <v>90</v>
      </c>
      <c r="K1734" s="52" t="n">
        <v>0</v>
      </c>
      <c r="L1734" s="52" t="n">
        <v>0</v>
      </c>
      <c r="M1734" s="52" t="n">
        <v>0</v>
      </c>
      <c r="N1734" s="53" t="n">
        <f aca="false">D1734*$D$16</f>
        <v>102.5</v>
      </c>
      <c r="O1734" s="53" t="n">
        <f aca="false">E1734*$E$16</f>
        <v>0</v>
      </c>
      <c r="P1734" s="53" t="n">
        <f aca="false">F1734*$F$16</f>
        <v>50</v>
      </c>
      <c r="Q1734" s="53" t="n">
        <f aca="false">G1734*$G$16</f>
        <v>0</v>
      </c>
      <c r="R1734" s="53" t="n">
        <f aca="false">H1734*$H$16</f>
        <v>0</v>
      </c>
      <c r="S1734" s="53" t="n">
        <f aca="false">(N1734/100)*(I1734*$I$16)+(N1734/100)*(J1734*$J$16)</f>
        <v>251.125</v>
      </c>
      <c r="T1734" s="53" t="n">
        <f aca="false">(O1734/100)*(K1734*$K$16)</f>
        <v>0</v>
      </c>
      <c r="U1734" s="53" t="n">
        <f aca="false">(P1734/100)*(K1734*$K$16)+(P1734/100)*(L1734*$L$16)</f>
        <v>0</v>
      </c>
      <c r="V1734" s="53" t="n">
        <f aca="false">(Q1734/100)*(L1734*$L$16)</f>
        <v>0</v>
      </c>
      <c r="W1734" s="53" t="n">
        <f aca="false">(R1734/100)*(K1734*$K$16)+(R1734/100)*(L1734*$L$16)</f>
        <v>0</v>
      </c>
      <c r="X1734" s="53" t="n">
        <f aca="false">N1734+S1734</f>
        <v>353.625</v>
      </c>
      <c r="Y1734" s="53" t="n">
        <f aca="false">O1734+T1734</f>
        <v>0</v>
      </c>
      <c r="Z1734" s="53" t="n">
        <f aca="false">P1734+U1734</f>
        <v>50</v>
      </c>
      <c r="AA1734" s="53" t="n">
        <f aca="false">Q1734+V1734</f>
        <v>0</v>
      </c>
      <c r="AB1734" s="53" t="n">
        <f aca="false">R1734+W1734</f>
        <v>0</v>
      </c>
      <c r="AC1734" s="54" t="n">
        <f aca="false">ROUND(X1734+Y1734+Z1734+AA1734+AB1734,1)</f>
        <v>403.6</v>
      </c>
      <c r="AD1734" s="55" t="n">
        <f aca="false">(ROUND(AC1734-AC1721,1)/AC1721)</f>
        <v>0.226002430133657</v>
      </c>
      <c r="AE1734" s="46"/>
      <c r="AF1734" s="15"/>
      <c r="AH1734" s="3"/>
    </row>
    <row r="1735" customFormat="false" ht="15" hidden="false" customHeight="false" outlineLevel="0" collapsed="false">
      <c r="A1735" s="48"/>
      <c r="B1735" s="58"/>
      <c r="C1735" s="50" t="s">
        <v>18</v>
      </c>
      <c r="D1735" s="51" t="n">
        <v>82</v>
      </c>
      <c r="E1735" s="51" t="n">
        <v>0</v>
      </c>
      <c r="F1735" s="51" t="n">
        <v>40</v>
      </c>
      <c r="G1735" s="51" t="n">
        <v>0</v>
      </c>
      <c r="H1735" s="51" t="n">
        <v>0</v>
      </c>
      <c r="I1735" s="52" t="n">
        <v>70</v>
      </c>
      <c r="J1735" s="52" t="n">
        <v>60</v>
      </c>
      <c r="K1735" s="52" t="n">
        <v>0</v>
      </c>
      <c r="L1735" s="52" t="n">
        <v>0</v>
      </c>
      <c r="M1735" s="52" t="n">
        <v>0</v>
      </c>
      <c r="N1735" s="53" t="n">
        <f aca="false">D1735*$D$17</f>
        <v>102.5</v>
      </c>
      <c r="O1735" s="53" t="n">
        <f aca="false">E1735*$E$17</f>
        <v>0</v>
      </c>
      <c r="P1735" s="53" t="n">
        <f aca="false">F1735*$F$17</f>
        <v>50</v>
      </c>
      <c r="Q1735" s="53" t="n">
        <f aca="false">G1735*$G$17</f>
        <v>0</v>
      </c>
      <c r="R1735" s="53" t="n">
        <f aca="false">H1735*$H$17</f>
        <v>0</v>
      </c>
      <c r="S1735" s="53" t="n">
        <f aca="false">(N1735/100)*(I1735*$I$17)+(N1735/100)*(J1735*$J$17)</f>
        <v>240.875</v>
      </c>
      <c r="T1735" s="53" t="n">
        <f aca="false">(O1735/100)*(K1735*$K$17)</f>
        <v>0</v>
      </c>
      <c r="U1735" s="53" t="n">
        <f aca="false">(P1735/100)*(K1735*$K$17)+(P1735/100)*(L1735*$L$17)</f>
        <v>0</v>
      </c>
      <c r="V1735" s="53" t="n">
        <f aca="false">(Q1735/100)*(L1735*$L$17)</f>
        <v>0</v>
      </c>
      <c r="W1735" s="53" t="n">
        <f aca="false">(R1735/100)*(K1735*$K$17)+(R1735/100)*(L1735*$L$17)</f>
        <v>0</v>
      </c>
      <c r="X1735" s="53" t="n">
        <f aca="false">N1735+S1735</f>
        <v>343.375</v>
      </c>
      <c r="Y1735" s="53" t="n">
        <f aca="false">O1735+T1735</f>
        <v>0</v>
      </c>
      <c r="Z1735" s="53" t="n">
        <f aca="false">P1735+U1735</f>
        <v>50</v>
      </c>
      <c r="AA1735" s="53" t="n">
        <f aca="false">Q1735+V1735</f>
        <v>0</v>
      </c>
      <c r="AB1735" s="53" t="n">
        <f aca="false">R1735+W1735</f>
        <v>0</v>
      </c>
      <c r="AC1735" s="54" t="n">
        <f aca="false">ROUND(X1735+Y1735+Z1735+AA1735+AB1735,1)</f>
        <v>393.4</v>
      </c>
      <c r="AD1735" s="55" t="n">
        <f aca="false">(ROUND(AC1735-AC1721,1)/AC1721)</f>
        <v>0.19501822600243</v>
      </c>
      <c r="AE1735" s="46"/>
      <c r="AF1735" s="47"/>
      <c r="AH1735" s="3"/>
    </row>
    <row r="1736" customFormat="false" ht="15" hidden="false" customHeight="false" outlineLevel="0" collapsed="false">
      <c r="A1736" s="56" t="s">
        <v>19</v>
      </c>
      <c r="B1736" s="57" t="s">
        <v>162</v>
      </c>
      <c r="C1736" s="40" t="s">
        <v>4</v>
      </c>
      <c r="D1736" s="41" t="n">
        <v>98</v>
      </c>
      <c r="E1736" s="41" t="n">
        <v>0</v>
      </c>
      <c r="F1736" s="41" t="n">
        <v>0</v>
      </c>
      <c r="G1736" s="41" t="n">
        <v>0</v>
      </c>
      <c r="H1736" s="41" t="n">
        <v>0</v>
      </c>
      <c r="I1736" s="42" t="n">
        <v>40</v>
      </c>
      <c r="J1736" s="42" t="n">
        <v>40</v>
      </c>
      <c r="K1736" s="42" t="n">
        <v>0</v>
      </c>
      <c r="L1736" s="42" t="n">
        <v>0</v>
      </c>
      <c r="M1736" s="42" t="n">
        <v>0</v>
      </c>
      <c r="N1736" s="43" t="n">
        <f aca="false">D1736*$D$3</f>
        <v>127.4</v>
      </c>
      <c r="O1736" s="43" t="n">
        <f aca="false">E1736*$E$3</f>
        <v>0</v>
      </c>
      <c r="P1736" s="43" t="n">
        <f aca="false">F1736*$F$3</f>
        <v>0</v>
      </c>
      <c r="Q1736" s="43" t="n">
        <f aca="false">G1736*$G$3</f>
        <v>0</v>
      </c>
      <c r="R1736" s="43" t="n">
        <f aca="false">H1736*$H$3</f>
        <v>0</v>
      </c>
      <c r="S1736" s="43" t="n">
        <f aca="false">(N1736/100)*(I1736*$I$3)+(N1736/100)*(J1736*$J$3)</f>
        <v>203.84</v>
      </c>
      <c r="T1736" s="43" t="n">
        <f aca="false">(O1736/100)*(K1736*$K$3)</f>
        <v>0</v>
      </c>
      <c r="U1736" s="43" t="n">
        <f aca="false">(P1736/100)*(K1736*$K$3)+(P1736/100)*(L1736*$L$3)</f>
        <v>0</v>
      </c>
      <c r="V1736" s="43" t="n">
        <f aca="false">(Q1736/100)*(L1736*$L$3)</f>
        <v>0</v>
      </c>
      <c r="W1736" s="43" t="n">
        <f aca="false">(R1736/100)*(K1736*$K$3)+(R1736/100)*(L1736*$L$3)</f>
        <v>0</v>
      </c>
      <c r="X1736" s="43" t="n">
        <f aca="false">N1736+S1736</f>
        <v>331.24</v>
      </c>
      <c r="Y1736" s="43" t="n">
        <f aca="false">O1736+T1736</f>
        <v>0</v>
      </c>
      <c r="Z1736" s="43" t="n">
        <f aca="false">P1736+U1736</f>
        <v>0</v>
      </c>
      <c r="AA1736" s="43" t="n">
        <f aca="false">Q1736+V1736</f>
        <v>0</v>
      </c>
      <c r="AB1736" s="43" t="n">
        <f aca="false">R1736+W1736</f>
        <v>0</v>
      </c>
      <c r="AC1736" s="44" t="n">
        <f aca="false">ROUND(X1736+Y1736+Z1736+AA1736+AB1736,1)</f>
        <v>331.2</v>
      </c>
      <c r="AD1736" s="45" t="n">
        <v>0</v>
      </c>
      <c r="AE1736" s="46" t="s">
        <v>28</v>
      </c>
      <c r="AF1736" s="47"/>
      <c r="AH1736" s="3"/>
    </row>
    <row r="1737" customFormat="false" ht="15" hidden="false" customHeight="false" outlineLevel="0" collapsed="false">
      <c r="A1737" s="48" t="s">
        <v>29</v>
      </c>
      <c r="B1737" s="58" t="n">
        <v>15</v>
      </c>
      <c r="C1737" s="50" t="s">
        <v>5</v>
      </c>
      <c r="D1737" s="51" t="n">
        <v>98</v>
      </c>
      <c r="E1737" s="51" t="n">
        <v>0</v>
      </c>
      <c r="F1737" s="51" t="n">
        <v>0</v>
      </c>
      <c r="G1737" s="51" t="n">
        <v>0</v>
      </c>
      <c r="H1737" s="51" t="n">
        <v>0</v>
      </c>
      <c r="I1737" s="52" t="n">
        <v>60</v>
      </c>
      <c r="J1737" s="52" t="n">
        <v>60</v>
      </c>
      <c r="K1737" s="52" t="n">
        <v>0</v>
      </c>
      <c r="L1737" s="52" t="n">
        <v>0</v>
      </c>
      <c r="M1737" s="52" t="n">
        <v>0</v>
      </c>
      <c r="N1737" s="53" t="n">
        <f aca="false">D1737*$D$4</f>
        <v>122.5</v>
      </c>
      <c r="O1737" s="53" t="n">
        <f aca="false">E1737*$E$4</f>
        <v>0</v>
      </c>
      <c r="P1737" s="53" t="n">
        <f aca="false">F1737*$F$4</f>
        <v>0</v>
      </c>
      <c r="Q1737" s="53" t="n">
        <f aca="false">G1737*$G$4</f>
        <v>0</v>
      </c>
      <c r="R1737" s="53" t="n">
        <f aca="false">H1737*$H$4</f>
        <v>0</v>
      </c>
      <c r="S1737" s="53" t="n">
        <f aca="false">(N1737/100)*(I1737*$I$4)+(N1737/100)*(J1737*$J$4)</f>
        <v>294</v>
      </c>
      <c r="T1737" s="53" t="n">
        <f aca="false">(O1737/100)*(K1737*$K$4)</f>
        <v>0</v>
      </c>
      <c r="U1737" s="53" t="n">
        <f aca="false">(P1737/100)*(K1737*$K$4)+(P1737/100)*(L1737*$L$4)</f>
        <v>0</v>
      </c>
      <c r="V1737" s="53" t="n">
        <f aca="false">(Q1737/100)*(L1737*$L$4)</f>
        <v>0</v>
      </c>
      <c r="W1737" s="53" t="n">
        <f aca="false">(R1737/100)*(K1737*$K$4)+(R1737/100)*(L1737*$L$4)</f>
        <v>0</v>
      </c>
      <c r="X1737" s="53" t="n">
        <f aca="false">N1737+S1737</f>
        <v>416.5</v>
      </c>
      <c r="Y1737" s="53" t="n">
        <f aca="false">O1737+T1737</f>
        <v>0</v>
      </c>
      <c r="Z1737" s="53" t="n">
        <f aca="false">P1737+U1737</f>
        <v>0</v>
      </c>
      <c r="AA1737" s="53" t="n">
        <f aca="false">Q1737+V1737</f>
        <v>0</v>
      </c>
      <c r="AB1737" s="53" t="n">
        <f aca="false">R1737+W1737</f>
        <v>0</v>
      </c>
      <c r="AC1737" s="54" t="n">
        <f aca="false">ROUND(X1737+Y1737+Z1737+AA1737+AB1737,1)</f>
        <v>416.5</v>
      </c>
      <c r="AD1737" s="55" t="n">
        <f aca="false">(ROUND(AC1737-AC1736,1)/AC1736)</f>
        <v>0.257548309178744</v>
      </c>
      <c r="AE1737" s="46"/>
      <c r="AF1737" s="47"/>
      <c r="AH1737" s="3"/>
    </row>
    <row r="1738" customFormat="false" ht="15" hidden="false" customHeight="false" outlineLevel="0" collapsed="false">
      <c r="A1738" s="48" t="s">
        <v>30</v>
      </c>
      <c r="B1738" s="58" t="n">
        <v>15</v>
      </c>
      <c r="C1738" s="50" t="s">
        <v>6</v>
      </c>
      <c r="D1738" s="51" t="n">
        <v>98</v>
      </c>
      <c r="E1738" s="51" t="n">
        <v>0</v>
      </c>
      <c r="F1738" s="51" t="n">
        <v>0</v>
      </c>
      <c r="G1738" s="51" t="n">
        <v>0</v>
      </c>
      <c r="H1738" s="51" t="n">
        <v>0</v>
      </c>
      <c r="I1738" s="52" t="n">
        <v>40</v>
      </c>
      <c r="J1738" s="52" t="n">
        <v>40</v>
      </c>
      <c r="K1738" s="52" t="n">
        <v>0</v>
      </c>
      <c r="L1738" s="52" t="n">
        <v>0</v>
      </c>
      <c r="M1738" s="52" t="n">
        <v>0</v>
      </c>
      <c r="N1738" s="53" t="n">
        <f aca="false">D1738*$D$5</f>
        <v>127.4</v>
      </c>
      <c r="O1738" s="53" t="n">
        <f aca="false">E1738*$E$5</f>
        <v>0</v>
      </c>
      <c r="P1738" s="53" t="n">
        <f aca="false">F1738*$F$5</f>
        <v>0</v>
      </c>
      <c r="Q1738" s="53" t="n">
        <f aca="false">G1738*$G$5</f>
        <v>0</v>
      </c>
      <c r="R1738" s="53" t="n">
        <f aca="false">H1738*$H$5</f>
        <v>0</v>
      </c>
      <c r="S1738" s="53" t="n">
        <f aca="false">(N1738/100)*(I1738*$I$5)+(N1738/100)*(J1738*$J$5)</f>
        <v>203.84</v>
      </c>
      <c r="T1738" s="53" t="n">
        <f aca="false">(O1738/100)*(K1738*$K$5)</f>
        <v>0</v>
      </c>
      <c r="U1738" s="53" t="n">
        <f aca="false">(P1738/100)*(K1738*$K$5)+(P1738/100)*(L1738*$L$5)</f>
        <v>0</v>
      </c>
      <c r="V1738" s="53" t="n">
        <f aca="false">(Q1738/100)*(L1738*$L$5)</f>
        <v>0</v>
      </c>
      <c r="W1738" s="53" t="n">
        <f aca="false">(R1738/100)*(K1738*$K$5)+(R1738/100)*(L1738*$L$5)</f>
        <v>0</v>
      </c>
      <c r="X1738" s="53" t="n">
        <f aca="false">N1738+S1738</f>
        <v>331.24</v>
      </c>
      <c r="Y1738" s="53" t="n">
        <f aca="false">O1738+T1738</f>
        <v>0</v>
      </c>
      <c r="Z1738" s="53" t="n">
        <f aca="false">P1738+U1738</f>
        <v>0</v>
      </c>
      <c r="AA1738" s="53" t="n">
        <f aca="false">Q1738+V1738</f>
        <v>0</v>
      </c>
      <c r="AB1738" s="53" t="n">
        <f aca="false">R1738+W1738</f>
        <v>0</v>
      </c>
      <c r="AC1738" s="54" t="n">
        <f aca="false">ROUND(X1738+Y1738+Z1738+AA1738+AB1738,1)</f>
        <v>331.2</v>
      </c>
      <c r="AD1738" s="55" t="n">
        <f aca="false">(ROUND(AC1738-AC1736,1)/AC1736)</f>
        <v>0</v>
      </c>
      <c r="AE1738" s="46"/>
      <c r="AF1738" s="47"/>
      <c r="AH1738" s="3"/>
    </row>
    <row r="1739" customFormat="false" ht="15" hidden="false" customHeight="false" outlineLevel="0" collapsed="false">
      <c r="A1739" s="48" t="s">
        <v>31</v>
      </c>
      <c r="B1739" s="58" t="n">
        <v>0</v>
      </c>
      <c r="C1739" s="50" t="s">
        <v>7</v>
      </c>
      <c r="D1739" s="51" t="n">
        <v>98</v>
      </c>
      <c r="E1739" s="51" t="n">
        <v>0</v>
      </c>
      <c r="F1739" s="51" t="n">
        <v>0</v>
      </c>
      <c r="G1739" s="51" t="n">
        <v>0</v>
      </c>
      <c r="H1739" s="51" t="n">
        <v>0</v>
      </c>
      <c r="I1739" s="52" t="n">
        <v>40</v>
      </c>
      <c r="J1739" s="52" t="n">
        <v>40</v>
      </c>
      <c r="K1739" s="52" t="n">
        <v>0</v>
      </c>
      <c r="L1739" s="52" t="n">
        <v>0</v>
      </c>
      <c r="M1739" s="52" t="n">
        <v>0</v>
      </c>
      <c r="N1739" s="53" t="n">
        <f aca="false">D1739*$D$6</f>
        <v>127.4</v>
      </c>
      <c r="O1739" s="53" t="n">
        <f aca="false">E1739*$E$6</f>
        <v>0</v>
      </c>
      <c r="P1739" s="53" t="n">
        <f aca="false">F1739*$F$6</f>
        <v>0</v>
      </c>
      <c r="Q1739" s="53" t="n">
        <f aca="false">G1739*$G$6</f>
        <v>0</v>
      </c>
      <c r="R1739" s="53" t="n">
        <f aca="false">H1739*$H$6</f>
        <v>0</v>
      </c>
      <c r="S1739" s="53" t="n">
        <f aca="false">(N1739/100)*(I1739*$I$6)+(N1739/100)*(J1739*$J$6)</f>
        <v>203.84</v>
      </c>
      <c r="T1739" s="53" t="n">
        <f aca="false">(O1739/100)*(K1739*$K$6)</f>
        <v>0</v>
      </c>
      <c r="U1739" s="53" t="n">
        <f aca="false">(P1739/100)*(K1739*$K$6)+(P1739/100)*(L1739*$L$6)</f>
        <v>0</v>
      </c>
      <c r="V1739" s="53" t="n">
        <f aca="false">(Q1739/100)*(L1739*$L$6)</f>
        <v>0</v>
      </c>
      <c r="W1739" s="53" t="n">
        <f aca="false">(R1739/100)*(K1739*$K$6)+(R1739/100)*(L1739*$L$6)</f>
        <v>0</v>
      </c>
      <c r="X1739" s="53" t="n">
        <f aca="false">N1739+S1739</f>
        <v>331.24</v>
      </c>
      <c r="Y1739" s="53" t="n">
        <f aca="false">O1739+T1739</f>
        <v>0</v>
      </c>
      <c r="Z1739" s="53" t="n">
        <f aca="false">P1739+U1739</f>
        <v>0</v>
      </c>
      <c r="AA1739" s="53" t="n">
        <f aca="false">Q1739+V1739</f>
        <v>0</v>
      </c>
      <c r="AB1739" s="53" t="n">
        <f aca="false">R1739+W1739</f>
        <v>0</v>
      </c>
      <c r="AC1739" s="54" t="n">
        <f aca="false">ROUND(X1739+Y1739+Z1739+AA1739+AB1739,1)</f>
        <v>331.2</v>
      </c>
      <c r="AD1739" s="55" t="n">
        <f aca="false">(ROUND(AC1739-AC1736,1)/AC1736)</f>
        <v>0</v>
      </c>
      <c r="AE1739" s="46"/>
      <c r="AF1739" s="47"/>
      <c r="AH1739" s="3"/>
    </row>
    <row r="1740" customFormat="false" ht="15" hidden="false" customHeight="false" outlineLevel="0" collapsed="false">
      <c r="A1740" s="48" t="s">
        <v>32</v>
      </c>
      <c r="B1740" s="58" t="n">
        <v>0</v>
      </c>
      <c r="C1740" s="50" t="s">
        <v>8</v>
      </c>
      <c r="D1740" s="51" t="n">
        <v>98</v>
      </c>
      <c r="E1740" s="51" t="n">
        <v>0</v>
      </c>
      <c r="F1740" s="51" t="n">
        <v>0</v>
      </c>
      <c r="G1740" s="51" t="n">
        <v>0</v>
      </c>
      <c r="H1740" s="51" t="n">
        <v>0</v>
      </c>
      <c r="I1740" s="52" t="n">
        <v>40</v>
      </c>
      <c r="J1740" s="52" t="n">
        <v>40</v>
      </c>
      <c r="K1740" s="52" t="n">
        <v>0</v>
      </c>
      <c r="L1740" s="52" t="n">
        <v>0</v>
      </c>
      <c r="M1740" s="52" t="n">
        <v>0</v>
      </c>
      <c r="N1740" s="53" t="n">
        <f aca="false">D1740*$D$7</f>
        <v>127.4</v>
      </c>
      <c r="O1740" s="53" t="n">
        <f aca="false">E1740*$E$7</f>
        <v>0</v>
      </c>
      <c r="P1740" s="53" t="n">
        <f aca="false">F1740*$F$7</f>
        <v>0</v>
      </c>
      <c r="Q1740" s="53" t="n">
        <f aca="false">G1740*$G$7</f>
        <v>0</v>
      </c>
      <c r="R1740" s="53" t="n">
        <f aca="false">H1740*$H$7</f>
        <v>0</v>
      </c>
      <c r="S1740" s="53" t="n">
        <f aca="false">(N1740/100)*(I1740*$I$7)+(N1740/100)*(J1740*$J$7)</f>
        <v>203.84</v>
      </c>
      <c r="T1740" s="53" t="n">
        <f aca="false">(O1740/100)*(K1740*$K$7)</f>
        <v>0</v>
      </c>
      <c r="U1740" s="53" t="n">
        <f aca="false">(P1740/100)*(K1740*$K$7)+(P1740/100)*(L1740*$L$7)</f>
        <v>0</v>
      </c>
      <c r="V1740" s="53" t="n">
        <f aca="false">(Q1740/100)*(L1740*$L$7)</f>
        <v>0</v>
      </c>
      <c r="W1740" s="53" t="n">
        <f aca="false">(R1740/100)*(K1740*$K$7)+(R1740/100)*(L1740*$L$7)</f>
        <v>0</v>
      </c>
      <c r="X1740" s="53" t="n">
        <f aca="false">N1740+S1740</f>
        <v>331.24</v>
      </c>
      <c r="Y1740" s="53" t="n">
        <f aca="false">O1740+T1740</f>
        <v>0</v>
      </c>
      <c r="Z1740" s="53" t="n">
        <f aca="false">P1740+U1740</f>
        <v>0</v>
      </c>
      <c r="AA1740" s="53" t="n">
        <f aca="false">Q1740+V1740</f>
        <v>0</v>
      </c>
      <c r="AB1740" s="53" t="n">
        <f aca="false">R1740+W1740</f>
        <v>0</v>
      </c>
      <c r="AC1740" s="54" t="n">
        <f aca="false">ROUND(X1740+Y1740+Z1740+AA1740+AB1740,1)</f>
        <v>331.2</v>
      </c>
      <c r="AD1740" s="55" t="n">
        <f aca="false">(ROUND(AC1740-AC1736,1)/AC1736)</f>
        <v>0</v>
      </c>
      <c r="AE1740" s="46"/>
      <c r="AF1740" s="47"/>
      <c r="AH1740" s="3"/>
    </row>
    <row r="1741" customFormat="false" ht="15" hidden="false" customHeight="false" outlineLevel="0" collapsed="false">
      <c r="A1741" s="48" t="s">
        <v>33</v>
      </c>
      <c r="B1741" s="58"/>
      <c r="C1741" s="50" t="s">
        <v>9</v>
      </c>
      <c r="D1741" s="51" t="n">
        <v>98</v>
      </c>
      <c r="E1741" s="51" t="n">
        <v>0</v>
      </c>
      <c r="F1741" s="51" t="n">
        <v>0</v>
      </c>
      <c r="G1741" s="51" t="n">
        <v>0</v>
      </c>
      <c r="H1741" s="51" t="n">
        <v>0</v>
      </c>
      <c r="I1741" s="52" t="n">
        <v>40</v>
      </c>
      <c r="J1741" s="52" t="n">
        <v>40</v>
      </c>
      <c r="K1741" s="52" t="n">
        <v>0</v>
      </c>
      <c r="L1741" s="52" t="n">
        <v>0</v>
      </c>
      <c r="M1741" s="52" t="n">
        <v>0</v>
      </c>
      <c r="N1741" s="53" t="n">
        <f aca="false">D1741*$D$8</f>
        <v>127.4</v>
      </c>
      <c r="O1741" s="53" t="n">
        <f aca="false">E1741*$E$8</f>
        <v>0</v>
      </c>
      <c r="P1741" s="53" t="n">
        <f aca="false">F1741*$F$8</f>
        <v>0</v>
      </c>
      <c r="Q1741" s="53" t="n">
        <f aca="false">G1741*$G$8</f>
        <v>0</v>
      </c>
      <c r="R1741" s="53" t="n">
        <f aca="false">H1741*$H$8</f>
        <v>0</v>
      </c>
      <c r="S1741" s="53" t="n">
        <f aca="false">(N1741/100)*(I1741*$I$8)+(N1741/100)*(J1741*$J$8)</f>
        <v>203.84</v>
      </c>
      <c r="T1741" s="53" t="n">
        <f aca="false">(O1741/100)*(K1741*$K$8)</f>
        <v>0</v>
      </c>
      <c r="U1741" s="53" t="n">
        <f aca="false">(P1741/100)*(K1741*$K$8)+(P1741/100)*(L1741*$L$8)</f>
        <v>0</v>
      </c>
      <c r="V1741" s="53" t="n">
        <f aca="false">(Q1741/100)*(L1741*$L$8)</f>
        <v>0</v>
      </c>
      <c r="W1741" s="53" t="n">
        <f aca="false">(R1741/100)*(K1741*$K$8)+(R1741/100)*(L1741*$L$8)</f>
        <v>0</v>
      </c>
      <c r="X1741" s="53" t="n">
        <f aca="false">N1741+S1741</f>
        <v>331.24</v>
      </c>
      <c r="Y1741" s="53" t="n">
        <f aca="false">O1741+T1741</f>
        <v>0</v>
      </c>
      <c r="Z1741" s="53" t="n">
        <f aca="false">P1741+U1741</f>
        <v>0</v>
      </c>
      <c r="AA1741" s="53" t="n">
        <f aca="false">Q1741+V1741</f>
        <v>0</v>
      </c>
      <c r="AB1741" s="53" t="n">
        <f aca="false">R1741+W1741</f>
        <v>0</v>
      </c>
      <c r="AC1741" s="54" t="n">
        <f aca="false">ROUND(X1741+Y1741+Z1741+AA1741+AB1741,1)</f>
        <v>331.2</v>
      </c>
      <c r="AD1741" s="55" t="n">
        <f aca="false">(ROUND(AC1741-AC1736,1)/AC1736)</f>
        <v>0</v>
      </c>
      <c r="AE1741" s="46"/>
      <c r="AF1741" s="47"/>
      <c r="AH1741" s="3"/>
    </row>
    <row r="1742" customFormat="false" ht="15" hidden="false" customHeight="false" outlineLevel="0" collapsed="false">
      <c r="A1742" s="48" t="s">
        <v>34</v>
      </c>
      <c r="B1742" s="58"/>
      <c r="C1742" s="50" t="s">
        <v>10</v>
      </c>
      <c r="D1742" s="51" t="n">
        <v>49</v>
      </c>
      <c r="E1742" s="51" t="n">
        <v>108</v>
      </c>
      <c r="F1742" s="51" t="n">
        <v>0</v>
      </c>
      <c r="G1742" s="51" t="n">
        <v>0</v>
      </c>
      <c r="H1742" s="51" t="n">
        <v>0</v>
      </c>
      <c r="I1742" s="52" t="n">
        <v>40</v>
      </c>
      <c r="J1742" s="52" t="n">
        <v>40</v>
      </c>
      <c r="K1742" s="52" t="n">
        <v>86</v>
      </c>
      <c r="L1742" s="52" t="n">
        <v>0</v>
      </c>
      <c r="M1742" s="52" t="n">
        <v>0</v>
      </c>
      <c r="N1742" s="53" t="n">
        <f aca="false">D1742*$D$9</f>
        <v>61.25</v>
      </c>
      <c r="O1742" s="53" t="n">
        <f aca="false">E1742*$E$9</f>
        <v>135</v>
      </c>
      <c r="P1742" s="53" t="n">
        <f aca="false">F1742*$F$9</f>
        <v>0</v>
      </c>
      <c r="Q1742" s="53" t="n">
        <f aca="false">G1742*$G$9</f>
        <v>0</v>
      </c>
      <c r="R1742" s="53" t="n">
        <f aca="false">H1742*$H$9</f>
        <v>0</v>
      </c>
      <c r="S1742" s="53" t="n">
        <f aca="false">(N1742/100)*(I1742*$I$9)+(N1742/100)*(J1742*$J$9)</f>
        <v>49</v>
      </c>
      <c r="T1742" s="53" t="n">
        <f aca="false">(O1742/100)*(K1742*$K$9)</f>
        <v>162.54</v>
      </c>
      <c r="U1742" s="53" t="n">
        <f aca="false">(P1742/100)*(K1742*$K$9)+(P1742/100)*(L1742*$L$9)</f>
        <v>0</v>
      </c>
      <c r="V1742" s="53" t="n">
        <f aca="false">(Q1742/100)*(L1742*$L$9)</f>
        <v>0</v>
      </c>
      <c r="W1742" s="53" t="n">
        <f aca="false">(R1742/100)*(K1742*$K$9)+(R1742/100)*(L1742*$L$9)</f>
        <v>0</v>
      </c>
      <c r="X1742" s="53" t="n">
        <f aca="false">N1742+S1742</f>
        <v>110.25</v>
      </c>
      <c r="Y1742" s="53" t="n">
        <f aca="false">O1742+T1742</f>
        <v>297.54</v>
      </c>
      <c r="Z1742" s="53" t="n">
        <f aca="false">P1742+U1742</f>
        <v>0</v>
      </c>
      <c r="AA1742" s="53" t="n">
        <f aca="false">Q1742+V1742</f>
        <v>0</v>
      </c>
      <c r="AB1742" s="53" t="n">
        <f aca="false">R1742+W1742</f>
        <v>0</v>
      </c>
      <c r="AC1742" s="54" t="n">
        <f aca="false">ROUND(X1742+Y1742+Z1742+AA1742+AB1742,1)</f>
        <v>407.8</v>
      </c>
      <c r="AD1742" s="55" t="n">
        <f aca="false">(ROUND(AC1742-AC1736,1)/AC1736)</f>
        <v>0.231280193236715</v>
      </c>
      <c r="AE1742" s="46"/>
      <c r="AF1742" s="47"/>
      <c r="AH1742" s="3"/>
    </row>
    <row r="1743" customFormat="false" ht="15" hidden="false" customHeight="false" outlineLevel="0" collapsed="false">
      <c r="A1743" s="48" t="s">
        <v>35</v>
      </c>
      <c r="B1743" s="58"/>
      <c r="C1743" s="50" t="s">
        <v>11</v>
      </c>
      <c r="D1743" s="51" t="n">
        <v>49</v>
      </c>
      <c r="E1743" s="51" t="n">
        <v>0</v>
      </c>
      <c r="F1743" s="51" t="n">
        <v>108</v>
      </c>
      <c r="G1743" s="51" t="n">
        <v>0</v>
      </c>
      <c r="H1743" s="51" t="n">
        <v>0</v>
      </c>
      <c r="I1743" s="52" t="n">
        <v>40</v>
      </c>
      <c r="J1743" s="52" t="n">
        <v>40</v>
      </c>
      <c r="K1743" s="52" t="n">
        <v>43</v>
      </c>
      <c r="L1743" s="52" t="n">
        <v>43</v>
      </c>
      <c r="M1743" s="52" t="n">
        <v>0</v>
      </c>
      <c r="N1743" s="53" t="n">
        <f aca="false">D1743*$D$10</f>
        <v>61.25</v>
      </c>
      <c r="O1743" s="53" t="n">
        <f aca="false">E1743*$E$10</f>
        <v>0</v>
      </c>
      <c r="P1743" s="53" t="n">
        <f aca="false">F1743*$F$10</f>
        <v>135</v>
      </c>
      <c r="Q1743" s="53" t="n">
        <f aca="false">G1743*$G$10</f>
        <v>0</v>
      </c>
      <c r="R1743" s="53" t="n">
        <f aca="false">H1743*$H$10</f>
        <v>0</v>
      </c>
      <c r="S1743" s="53" t="n">
        <f aca="false">(N1743/100)*(I1743*$I$10)+(N1743/100)*(J1743*$J$10)</f>
        <v>49</v>
      </c>
      <c r="T1743" s="53" t="n">
        <f aca="false">(O1743/100)*(K1743*$J$10)</f>
        <v>0</v>
      </c>
      <c r="U1743" s="53" t="n">
        <f aca="false">(P1743/100)*(K1743*$K$10)+(P1743/100)*(L1743*$L$10)</f>
        <v>162.54</v>
      </c>
      <c r="V1743" s="53" t="n">
        <f aca="false">(Q1743/100)*(L1743*$L$10)</f>
        <v>0</v>
      </c>
      <c r="W1743" s="53" t="n">
        <f aca="false">(R1743/100)*(K1743*$K$10)+(R1743/100)*(L1743*$L$10)</f>
        <v>0</v>
      </c>
      <c r="X1743" s="53" t="n">
        <f aca="false">N1743+S1743</f>
        <v>110.25</v>
      </c>
      <c r="Y1743" s="53" t="n">
        <f aca="false">O1743+T1743</f>
        <v>0</v>
      </c>
      <c r="Z1743" s="53" t="n">
        <f aca="false">P1743+U1743</f>
        <v>297.54</v>
      </c>
      <c r="AA1743" s="53" t="n">
        <f aca="false">Q1743+V1743</f>
        <v>0</v>
      </c>
      <c r="AB1743" s="53" t="n">
        <f aca="false">R1743+W1743</f>
        <v>0</v>
      </c>
      <c r="AC1743" s="54" t="n">
        <f aca="false">ROUND(X1743+Y1743+Z1743+AA1743+AB1743,1)</f>
        <v>407.8</v>
      </c>
      <c r="AD1743" s="55" t="n">
        <f aca="false">(ROUND(AC1743-AC1736,1)/AC1736)</f>
        <v>0.231280193236715</v>
      </c>
      <c r="AE1743" s="46"/>
      <c r="AF1743" s="47"/>
      <c r="AH1743" s="3"/>
    </row>
    <row r="1744" customFormat="false" ht="15" hidden="false" customHeight="false" outlineLevel="0" collapsed="false">
      <c r="A1744" s="48" t="s">
        <v>36</v>
      </c>
      <c r="B1744" s="58"/>
      <c r="C1744" s="50" t="s">
        <v>12</v>
      </c>
      <c r="D1744" s="51" t="n">
        <v>49</v>
      </c>
      <c r="E1744" s="51" t="n">
        <v>0</v>
      </c>
      <c r="F1744" s="51" t="n">
        <v>0</v>
      </c>
      <c r="G1744" s="51" t="n">
        <v>108</v>
      </c>
      <c r="H1744" s="51" t="n">
        <v>0</v>
      </c>
      <c r="I1744" s="52" t="n">
        <v>40</v>
      </c>
      <c r="J1744" s="52" t="n">
        <v>40</v>
      </c>
      <c r="K1744" s="52" t="n">
        <v>0</v>
      </c>
      <c r="L1744" s="52" t="n">
        <v>86</v>
      </c>
      <c r="M1744" s="52" t="n">
        <v>0</v>
      </c>
      <c r="N1744" s="53" t="n">
        <f aca="false">D1744*$D$11</f>
        <v>61.25</v>
      </c>
      <c r="O1744" s="53" t="n">
        <f aca="false">E1744*$E$11</f>
        <v>0</v>
      </c>
      <c r="P1744" s="53" t="n">
        <f aca="false">F1744*$F$11</f>
        <v>0</v>
      </c>
      <c r="Q1744" s="53" t="n">
        <f aca="false">G1744*$G$11</f>
        <v>135</v>
      </c>
      <c r="R1744" s="53" t="n">
        <f aca="false">H1744*$H$11</f>
        <v>0</v>
      </c>
      <c r="S1744" s="53" t="n">
        <f aca="false">(N1744/100)*(I1744*$I$11)+(N1744/100)*(J1744*$J$11)</f>
        <v>49</v>
      </c>
      <c r="T1744" s="53" t="n">
        <f aca="false">(O1744/100)*(K1744*$K$11)</f>
        <v>0</v>
      </c>
      <c r="U1744" s="53" t="n">
        <f aca="false">(P1744/100)*(K1744*$K$11)+(P1744/100)*(L1744*$L$11)</f>
        <v>0</v>
      </c>
      <c r="V1744" s="53" t="n">
        <f aca="false">(Q1744/100)*(L1744*$L$11)</f>
        <v>162.54</v>
      </c>
      <c r="W1744" s="53" t="n">
        <f aca="false">(R1744/100)*(K1744*$K$11)+(R1744/100)*(L1744*$L$11)</f>
        <v>0</v>
      </c>
      <c r="X1744" s="53" t="n">
        <f aca="false">N1744+S1744</f>
        <v>110.25</v>
      </c>
      <c r="Y1744" s="53" t="n">
        <f aca="false">O1744+T1744</f>
        <v>0</v>
      </c>
      <c r="Z1744" s="53" t="n">
        <f aca="false">P1744+U1744</f>
        <v>0</v>
      </c>
      <c r="AA1744" s="53" t="n">
        <f aca="false">Q1744+V1744</f>
        <v>297.54</v>
      </c>
      <c r="AB1744" s="53" t="n">
        <f aca="false">R1744+W1744</f>
        <v>0</v>
      </c>
      <c r="AC1744" s="54" t="n">
        <f aca="false">ROUND(X1744+Y1744+Z1744+AA1744+AB1744,1)</f>
        <v>407.8</v>
      </c>
      <c r="AD1744" s="55" t="n">
        <f aca="false">(ROUND(AC1744-AC1736,1)/AC1736)</f>
        <v>0.231280193236715</v>
      </c>
      <c r="AE1744" s="46"/>
      <c r="AF1744" s="47"/>
      <c r="AH1744" s="3"/>
    </row>
    <row r="1745" customFormat="false" ht="15" hidden="false" customHeight="false" outlineLevel="0" collapsed="false">
      <c r="A1745" s="48" t="s">
        <v>37</v>
      </c>
      <c r="B1745" s="58"/>
      <c r="C1745" s="50" t="s">
        <v>13</v>
      </c>
      <c r="D1745" s="51" t="n">
        <v>49</v>
      </c>
      <c r="E1745" s="51" t="n">
        <v>0</v>
      </c>
      <c r="F1745" s="51" t="n">
        <v>0</v>
      </c>
      <c r="G1745" s="51" t="n">
        <v>0</v>
      </c>
      <c r="H1745" s="51" t="n">
        <v>108</v>
      </c>
      <c r="I1745" s="52" t="n">
        <v>40</v>
      </c>
      <c r="J1745" s="52" t="n">
        <v>40</v>
      </c>
      <c r="K1745" s="52" t="n">
        <v>43</v>
      </c>
      <c r="L1745" s="52" t="n">
        <v>43</v>
      </c>
      <c r="M1745" s="52" t="n">
        <v>0</v>
      </c>
      <c r="N1745" s="53" t="n">
        <f aca="false">D1745*$D$12</f>
        <v>61.25</v>
      </c>
      <c r="O1745" s="53" t="n">
        <f aca="false">E1745*$E$12</f>
        <v>0</v>
      </c>
      <c r="P1745" s="53" t="n">
        <f aca="false">F1745*$F$12</f>
        <v>0</v>
      </c>
      <c r="Q1745" s="53" t="n">
        <f aca="false">G1745*$G$12</f>
        <v>0</v>
      </c>
      <c r="R1745" s="53" t="n">
        <f aca="false">H1745*$H$12</f>
        <v>135</v>
      </c>
      <c r="S1745" s="53" t="n">
        <f aca="false">(N1745/100)*(I1745*$I$12)+(N1745/100)*(J1745*$J$12)</f>
        <v>49</v>
      </c>
      <c r="T1745" s="53" t="n">
        <f aca="false">(O1745/100)*(K1745*$K$12)</f>
        <v>0</v>
      </c>
      <c r="U1745" s="53" t="n">
        <f aca="false">(P1745/100)*(K1745*$K$12)+(P1745/100)*(L1745*$L$12)</f>
        <v>0</v>
      </c>
      <c r="V1745" s="53" t="n">
        <f aca="false">(Q1745/100)*(L1745*$L$12)</f>
        <v>0</v>
      </c>
      <c r="W1745" s="53" t="n">
        <f aca="false">(R1745/100)*(K1745*$K$12)+(R1745/100)*(L1745*$L$12)</f>
        <v>162.54</v>
      </c>
      <c r="X1745" s="53" t="n">
        <f aca="false">N1745+S1745</f>
        <v>110.25</v>
      </c>
      <c r="Y1745" s="53" t="n">
        <f aca="false">O1745+T1745</f>
        <v>0</v>
      </c>
      <c r="Z1745" s="53" t="n">
        <f aca="false">P1745+U1745</f>
        <v>0</v>
      </c>
      <c r="AA1745" s="53" t="n">
        <f aca="false">Q1745+V1745</f>
        <v>0</v>
      </c>
      <c r="AB1745" s="53" t="n">
        <f aca="false">R1745+W1745</f>
        <v>297.54</v>
      </c>
      <c r="AC1745" s="54" t="n">
        <f aca="false">ROUND(X1745+Y1745+Z1745+AA1745+AB1745,1)</f>
        <v>407.8</v>
      </c>
      <c r="AD1745" s="55" t="n">
        <f aca="false">(ROUND(AC1745-AC1736,1)/AC1736)</f>
        <v>0.231280193236715</v>
      </c>
      <c r="AE1745" s="46"/>
      <c r="AF1745" s="47"/>
      <c r="AH1745" s="3"/>
    </row>
    <row r="1746" customFormat="false" ht="15" hidden="false" customHeight="false" outlineLevel="0" collapsed="false">
      <c r="A1746" s="48" t="s">
        <v>38</v>
      </c>
      <c r="B1746" s="58"/>
      <c r="C1746" s="50" t="s">
        <v>14</v>
      </c>
      <c r="D1746" s="51" t="n">
        <v>98</v>
      </c>
      <c r="E1746" s="51" t="n">
        <v>0</v>
      </c>
      <c r="F1746" s="51" t="n">
        <v>0</v>
      </c>
      <c r="G1746" s="51" t="n">
        <v>0</v>
      </c>
      <c r="H1746" s="51" t="n">
        <v>0</v>
      </c>
      <c r="I1746" s="52" t="n">
        <v>40</v>
      </c>
      <c r="J1746" s="52" t="n">
        <v>40</v>
      </c>
      <c r="K1746" s="52" t="n">
        <v>0</v>
      </c>
      <c r="L1746" s="52" t="n">
        <v>0</v>
      </c>
      <c r="M1746" s="52" t="n">
        <v>75</v>
      </c>
      <c r="N1746" s="53" t="n">
        <f aca="false">D1746*$D$13</f>
        <v>122.5</v>
      </c>
      <c r="O1746" s="53" t="n">
        <f aca="false">E1746*$E$13</f>
        <v>0</v>
      </c>
      <c r="P1746" s="53" t="n">
        <f aca="false">F1746*$F$13</f>
        <v>0</v>
      </c>
      <c r="Q1746" s="53" t="n">
        <f aca="false">G1746*$G$13</f>
        <v>0</v>
      </c>
      <c r="R1746" s="53" t="n">
        <f aca="false">H1746*$H$13</f>
        <v>0</v>
      </c>
      <c r="S1746" s="53" t="n">
        <f aca="false">(N1746/100)*(I1746*$I$13)+(N1746/100)*(J1746*$J$13)+(N1746/100)*(M1746*$M$13)</f>
        <v>281.75</v>
      </c>
      <c r="T1746" s="53" t="n">
        <f aca="false">(O1746/100)*(K1746*$K$13)+(O1746/100)*(M1746*$M$13)</f>
        <v>0</v>
      </c>
      <c r="U1746" s="53" t="n">
        <f aca="false">(P1746/100)*(K1746*$K$13)+(P1746/100)*(L1746*$L$13)+(P1746/100)*(M1746*$M$13)</f>
        <v>0</v>
      </c>
      <c r="V1746" s="53" t="n">
        <f aca="false">(Q1746/100)*(L1746*$L$13)+(Q1746/100)*(M1746*$M$13)</f>
        <v>0</v>
      </c>
      <c r="W1746" s="53" t="n">
        <f aca="false">(R1746/100)*(K1746*$K$13)+(R1746/100)*(L1746*$L$13)+(R1746/100)*(M1746*$M$13)</f>
        <v>0</v>
      </c>
      <c r="X1746" s="53" t="n">
        <f aca="false">N1746+S1746</f>
        <v>404.25</v>
      </c>
      <c r="Y1746" s="53" t="n">
        <f aca="false">O1746+T1746</f>
        <v>0</v>
      </c>
      <c r="Z1746" s="53" t="n">
        <f aca="false">P1746+U1746</f>
        <v>0</v>
      </c>
      <c r="AA1746" s="53" t="n">
        <f aca="false">Q1746+V1746</f>
        <v>0</v>
      </c>
      <c r="AB1746" s="53" t="n">
        <f aca="false">R1746+W1746</f>
        <v>0</v>
      </c>
      <c r="AC1746" s="54" t="n">
        <f aca="false">ROUND(X1746+Y1746+Z1746+AA1746+AB1746,1)</f>
        <v>404.3</v>
      </c>
      <c r="AD1746" s="55" t="n">
        <f aca="false">(ROUND(AC1746-AC1736,1)/AC1736)</f>
        <v>0.220712560386473</v>
      </c>
      <c r="AE1746" s="46"/>
      <c r="AF1746" s="47"/>
      <c r="AH1746" s="3"/>
    </row>
    <row r="1747" customFormat="false" ht="15" hidden="false" customHeight="false" outlineLevel="0" collapsed="false">
      <c r="A1747" s="48" t="s">
        <v>39</v>
      </c>
      <c r="B1747" s="58"/>
      <c r="C1747" s="50" t="s">
        <v>15</v>
      </c>
      <c r="D1747" s="51" t="n">
        <v>98</v>
      </c>
      <c r="E1747" s="51" t="n">
        <v>0</v>
      </c>
      <c r="F1747" s="51" t="n">
        <v>0</v>
      </c>
      <c r="G1747" s="51" t="n">
        <v>0</v>
      </c>
      <c r="H1747" s="51" t="n">
        <v>0</v>
      </c>
      <c r="I1747" s="52" t="n">
        <v>40</v>
      </c>
      <c r="J1747" s="52" t="n">
        <v>40</v>
      </c>
      <c r="K1747" s="52" t="n">
        <v>75</v>
      </c>
      <c r="L1747" s="52" t="n">
        <v>0</v>
      </c>
      <c r="M1747" s="52" t="n">
        <v>0</v>
      </c>
      <c r="N1747" s="53" t="n">
        <f aca="false">D1747*$D$14</f>
        <v>122.5</v>
      </c>
      <c r="O1747" s="53" t="n">
        <f aca="false">E1747*$E$14</f>
        <v>0</v>
      </c>
      <c r="P1747" s="53" t="n">
        <f aca="false">F1747*$F$14</f>
        <v>0</v>
      </c>
      <c r="Q1747" s="53" t="n">
        <f aca="false">G1747*$G$14</f>
        <v>0</v>
      </c>
      <c r="R1747" s="53" t="n">
        <f aca="false">H1747*$H$14</f>
        <v>0</v>
      </c>
      <c r="S1747" s="53" t="n">
        <f aca="false">(N1747/100)*(I1747*$I$14)+(N1747/100)*(J1747*$J$14)+(N1747/100)*(K1747*$K$14)</f>
        <v>281.75</v>
      </c>
      <c r="T1747" s="53" t="n">
        <f aca="false">(O1747/100)*(K1747*$K$14)</f>
        <v>0</v>
      </c>
      <c r="U1747" s="53" t="n">
        <f aca="false">(P1747/100)*(K1747*$K$14)+(P1747/100)*(L1747*$L$14)</f>
        <v>0</v>
      </c>
      <c r="V1747" s="53" t="n">
        <f aca="false">(Q1747/100)*(L1747*$L$14)</f>
        <v>0</v>
      </c>
      <c r="W1747" s="53" t="n">
        <f aca="false">(R1747/100)*(K1747*$L$14)+(R1747/100)*(L1747*$M$14)</f>
        <v>0</v>
      </c>
      <c r="X1747" s="53" t="n">
        <f aca="false">N1747+S1747</f>
        <v>404.25</v>
      </c>
      <c r="Y1747" s="53" t="n">
        <f aca="false">O1747+T1747</f>
        <v>0</v>
      </c>
      <c r="Z1747" s="53" t="n">
        <f aca="false">P1747+U1747</f>
        <v>0</v>
      </c>
      <c r="AA1747" s="53" t="n">
        <f aca="false">Q1747+V1747</f>
        <v>0</v>
      </c>
      <c r="AB1747" s="53" t="n">
        <f aca="false">R1747+W1747</f>
        <v>0</v>
      </c>
      <c r="AC1747" s="54" t="n">
        <f aca="false">ROUND(X1747+Y1747+Z1747+AA1747+AB1747,1)</f>
        <v>404.3</v>
      </c>
      <c r="AD1747" s="55" t="n">
        <f aca="false">(ROUND(AC1747-AC1736,1)/AC1736)</f>
        <v>0.220712560386473</v>
      </c>
      <c r="AE1747" s="46"/>
      <c r="AF1747" s="47"/>
      <c r="AH1747" s="3"/>
    </row>
    <row r="1748" customFormat="false" ht="15" hidden="false" customHeight="false" outlineLevel="0" collapsed="false">
      <c r="A1748" s="48"/>
      <c r="B1748" s="58"/>
      <c r="C1748" s="50" t="s">
        <v>16</v>
      </c>
      <c r="D1748" s="51" t="n">
        <v>98</v>
      </c>
      <c r="E1748" s="51" t="n">
        <v>0</v>
      </c>
      <c r="F1748" s="51" t="n">
        <v>0</v>
      </c>
      <c r="G1748" s="51" t="n">
        <v>0</v>
      </c>
      <c r="H1748" s="51" t="n">
        <v>0</v>
      </c>
      <c r="I1748" s="52" t="n">
        <v>40</v>
      </c>
      <c r="J1748" s="52" t="n">
        <v>40</v>
      </c>
      <c r="K1748" s="52" t="n">
        <v>0</v>
      </c>
      <c r="L1748" s="52" t="n">
        <v>75</v>
      </c>
      <c r="M1748" s="52" t="n">
        <v>0</v>
      </c>
      <c r="N1748" s="53" t="n">
        <f aca="false">D1748*$D$15</f>
        <v>122.5</v>
      </c>
      <c r="O1748" s="53" t="n">
        <f aca="false">E1748*$E$15</f>
        <v>0</v>
      </c>
      <c r="P1748" s="53" t="n">
        <f aca="false">F1748*$F$15</f>
        <v>0</v>
      </c>
      <c r="Q1748" s="53" t="n">
        <f aca="false">G1748*$G$15</f>
        <v>0</v>
      </c>
      <c r="R1748" s="53" t="n">
        <f aca="false">H1748*$H$15</f>
        <v>0</v>
      </c>
      <c r="S1748" s="53" t="n">
        <f aca="false">(N1748/100)*(I1748*$I$15)+(N1748/100)*(J1748*$J$15)+(N1748/100)*(L1748*$L$15)</f>
        <v>281.75</v>
      </c>
      <c r="T1748" s="53" t="n">
        <f aca="false">(O1748/100)*(K1748*$K$15)</f>
        <v>0</v>
      </c>
      <c r="U1748" s="53" t="n">
        <f aca="false">(P1748/100)*(K1748*$K$15)+(P1748/100)*(L1748*$L$15)</f>
        <v>0</v>
      </c>
      <c r="V1748" s="53" t="n">
        <f aca="false">(Q1748/100)*(L1748*$L$15)</f>
        <v>0</v>
      </c>
      <c r="W1748" s="53" t="n">
        <f aca="false">(R1748/100)*(K1748*$K$15)+(R1748/100)*(L1748*$L$15)</f>
        <v>0</v>
      </c>
      <c r="X1748" s="53" t="n">
        <f aca="false">N1748+S1748</f>
        <v>404.25</v>
      </c>
      <c r="Y1748" s="53" t="n">
        <f aca="false">O1748+T1748</f>
        <v>0</v>
      </c>
      <c r="Z1748" s="53" t="n">
        <f aca="false">P1748+U1748</f>
        <v>0</v>
      </c>
      <c r="AA1748" s="53" t="n">
        <f aca="false">Q1748+V1748</f>
        <v>0</v>
      </c>
      <c r="AB1748" s="53" t="n">
        <f aca="false">R1748+W1748</f>
        <v>0</v>
      </c>
      <c r="AC1748" s="54" t="n">
        <f aca="false">ROUND(X1748+Y1748+Z1748+AA1748+AB1748,1)</f>
        <v>404.3</v>
      </c>
      <c r="AD1748" s="55" t="n">
        <f aca="false">(ROUND(AC1748-AC1736,1)/AC1736)</f>
        <v>0.220712560386473</v>
      </c>
      <c r="AE1748" s="46"/>
      <c r="AF1748" s="47"/>
      <c r="AH1748" s="3"/>
    </row>
    <row r="1749" customFormat="false" ht="15" hidden="false" customHeight="false" outlineLevel="0" collapsed="false">
      <c r="A1749" s="48"/>
      <c r="B1749" s="58"/>
      <c r="C1749" s="50" t="s">
        <v>17</v>
      </c>
      <c r="D1749" s="51" t="n">
        <v>98</v>
      </c>
      <c r="E1749" s="51" t="n">
        <v>0</v>
      </c>
      <c r="F1749" s="51" t="n">
        <v>0</v>
      </c>
      <c r="G1749" s="51" t="n">
        <v>0</v>
      </c>
      <c r="H1749" s="51" t="n">
        <v>0</v>
      </c>
      <c r="I1749" s="52" t="n">
        <v>40</v>
      </c>
      <c r="J1749" s="52" t="n">
        <v>65</v>
      </c>
      <c r="K1749" s="52" t="n">
        <v>0</v>
      </c>
      <c r="L1749" s="52" t="n">
        <v>0</v>
      </c>
      <c r="M1749" s="52" t="n">
        <v>0</v>
      </c>
      <c r="N1749" s="53" t="n">
        <f aca="false">D1749*$D$16</f>
        <v>122.5</v>
      </c>
      <c r="O1749" s="53" t="n">
        <f aca="false">E1749*$E$16</f>
        <v>0</v>
      </c>
      <c r="P1749" s="53" t="n">
        <f aca="false">F1749*$F$16</f>
        <v>0</v>
      </c>
      <c r="Q1749" s="53" t="n">
        <f aca="false">G1749*$G$16</f>
        <v>0</v>
      </c>
      <c r="R1749" s="53" t="n">
        <f aca="false">H1749*$H$16</f>
        <v>0</v>
      </c>
      <c r="S1749" s="53" t="n">
        <f aca="false">(N1749/100)*(I1749*$I$16)+(N1749/100)*(J1749*$J$16)</f>
        <v>248.0625</v>
      </c>
      <c r="T1749" s="53" t="n">
        <f aca="false">(O1749/100)*(K1749*$K$16)</f>
        <v>0</v>
      </c>
      <c r="U1749" s="53" t="n">
        <f aca="false">(P1749/100)*(K1749*$K$16)+(P1749/100)*(L1749*$L$16)</f>
        <v>0</v>
      </c>
      <c r="V1749" s="53" t="n">
        <f aca="false">(Q1749/100)*(L1749*$L$16)</f>
        <v>0</v>
      </c>
      <c r="W1749" s="53" t="n">
        <f aca="false">(R1749/100)*(K1749*$K$16)+(R1749/100)*(L1749*$L$16)</f>
        <v>0</v>
      </c>
      <c r="X1749" s="53" t="n">
        <f aca="false">N1749+S1749</f>
        <v>370.5625</v>
      </c>
      <c r="Y1749" s="53" t="n">
        <f aca="false">O1749+T1749</f>
        <v>0</v>
      </c>
      <c r="Z1749" s="53" t="n">
        <f aca="false">P1749+U1749</f>
        <v>0</v>
      </c>
      <c r="AA1749" s="53" t="n">
        <f aca="false">Q1749+V1749</f>
        <v>0</v>
      </c>
      <c r="AB1749" s="53" t="n">
        <f aca="false">R1749+W1749</f>
        <v>0</v>
      </c>
      <c r="AC1749" s="54" t="n">
        <f aca="false">ROUND(X1749+Y1749+Z1749+AA1749+AB1749,1)</f>
        <v>370.6</v>
      </c>
      <c r="AD1749" s="55" t="n">
        <f aca="false">(ROUND(AC1749-AC1736,1)/AC1736)</f>
        <v>0.118961352657005</v>
      </c>
      <c r="AE1749" s="46"/>
      <c r="AF1749" s="47"/>
      <c r="AH1749" s="3"/>
    </row>
    <row r="1750" customFormat="false" ht="15" hidden="false" customHeight="false" outlineLevel="0" collapsed="false">
      <c r="A1750" s="48"/>
      <c r="B1750" s="58"/>
      <c r="C1750" s="50" t="s">
        <v>18</v>
      </c>
      <c r="D1750" s="51" t="n">
        <v>98</v>
      </c>
      <c r="E1750" s="51" t="n">
        <v>0</v>
      </c>
      <c r="F1750" s="51" t="n">
        <v>0</v>
      </c>
      <c r="G1750" s="51" t="n">
        <v>0</v>
      </c>
      <c r="H1750" s="51" t="n">
        <v>0</v>
      </c>
      <c r="I1750" s="52" t="n">
        <v>65</v>
      </c>
      <c r="J1750" s="52" t="n">
        <v>40</v>
      </c>
      <c r="K1750" s="52" t="n">
        <v>0</v>
      </c>
      <c r="L1750" s="52" t="n">
        <v>0</v>
      </c>
      <c r="M1750" s="52" t="n">
        <v>0</v>
      </c>
      <c r="N1750" s="53" t="n">
        <f aca="false">D1750*$D$17</f>
        <v>122.5</v>
      </c>
      <c r="O1750" s="53" t="n">
        <f aca="false">E1750*$E$17</f>
        <v>0</v>
      </c>
      <c r="P1750" s="53" t="n">
        <f aca="false">F1750*$F$17</f>
        <v>0</v>
      </c>
      <c r="Q1750" s="53" t="n">
        <f aca="false">G1750*$G$17</f>
        <v>0</v>
      </c>
      <c r="R1750" s="53" t="n">
        <f aca="false">H1750*$H$17</f>
        <v>0</v>
      </c>
      <c r="S1750" s="53" t="n">
        <f aca="false">(N1750/100)*(I1750*$I$17)+(N1750/100)*(J1750*$J$17)</f>
        <v>248.0625</v>
      </c>
      <c r="T1750" s="53" t="n">
        <f aca="false">(O1750/100)*(K1750*$K$17)</f>
        <v>0</v>
      </c>
      <c r="U1750" s="53" t="n">
        <f aca="false">(P1750/100)*(K1750*$K$17)+(P1750/100)*(L1750*$L$17)</f>
        <v>0</v>
      </c>
      <c r="V1750" s="53" t="n">
        <f aca="false">(Q1750/100)*(L1750*$L$17)</f>
        <v>0</v>
      </c>
      <c r="W1750" s="53" t="n">
        <f aca="false">(R1750/100)*(K1750*$K$17)+(R1750/100)*(L1750*$L$17)</f>
        <v>0</v>
      </c>
      <c r="X1750" s="53" t="n">
        <f aca="false">N1750+S1750</f>
        <v>370.5625</v>
      </c>
      <c r="Y1750" s="53" t="n">
        <f aca="false">O1750+T1750</f>
        <v>0</v>
      </c>
      <c r="Z1750" s="53" t="n">
        <f aca="false">P1750+U1750</f>
        <v>0</v>
      </c>
      <c r="AA1750" s="53" t="n">
        <f aca="false">Q1750+V1750</f>
        <v>0</v>
      </c>
      <c r="AB1750" s="53" t="n">
        <f aca="false">R1750+W1750</f>
        <v>0</v>
      </c>
      <c r="AC1750" s="54" t="n">
        <f aca="false">ROUND(X1750+Y1750+Z1750+AA1750+AB1750,1)</f>
        <v>370.6</v>
      </c>
      <c r="AD1750" s="55" t="n">
        <f aca="false">(ROUND(AC1750-AC1736,1)/AC1736)</f>
        <v>0.118961352657005</v>
      </c>
      <c r="AE1750" s="46"/>
      <c r="AF1750" s="47"/>
      <c r="AH1750" s="3"/>
    </row>
    <row r="1751" customFormat="false" ht="15" hidden="false" customHeight="false" outlineLevel="0" collapsed="false">
      <c r="A1751" s="56" t="s">
        <v>19</v>
      </c>
      <c r="B1751" s="60" t="s">
        <v>163</v>
      </c>
      <c r="C1751" s="40" t="s">
        <v>50</v>
      </c>
      <c r="D1751" s="41" t="n">
        <v>85</v>
      </c>
      <c r="E1751" s="41" t="n">
        <v>0</v>
      </c>
      <c r="F1751" s="41" t="n">
        <v>0</v>
      </c>
      <c r="G1751" s="41" t="n">
        <v>0</v>
      </c>
      <c r="H1751" s="41" t="n">
        <v>0</v>
      </c>
      <c r="I1751" s="42" t="n">
        <v>20</v>
      </c>
      <c r="J1751" s="42" t="n">
        <v>80</v>
      </c>
      <c r="K1751" s="42" t="n">
        <v>0</v>
      </c>
      <c r="L1751" s="42" t="n">
        <v>0</v>
      </c>
      <c r="M1751" s="42" t="n">
        <v>0</v>
      </c>
      <c r="N1751" s="43" t="n">
        <f aca="false">D1751*$D$3</f>
        <v>110.5</v>
      </c>
      <c r="O1751" s="43" t="n">
        <f aca="false">E1751*$E$3</f>
        <v>0</v>
      </c>
      <c r="P1751" s="43" t="n">
        <f aca="false">F1751*$F$3</f>
        <v>0</v>
      </c>
      <c r="Q1751" s="43" t="n">
        <f aca="false">G1751*$G$3</f>
        <v>0</v>
      </c>
      <c r="R1751" s="43" t="n">
        <f aca="false">H1751*$H$3</f>
        <v>0</v>
      </c>
      <c r="S1751" s="43" t="n">
        <f aca="false">(N1751/100)*(I1751*$I$3)+(N1751/100)*(J1751*$J$3)</f>
        <v>221</v>
      </c>
      <c r="T1751" s="43" t="n">
        <f aca="false">(O1751/100)*(K1751*$K$3)</f>
        <v>0</v>
      </c>
      <c r="U1751" s="43" t="n">
        <f aca="false">(P1751/100)*(K1751*$K$3)+(P1751/100)*(L1751*$L$3)</f>
        <v>0</v>
      </c>
      <c r="V1751" s="43" t="n">
        <f aca="false">(Q1751/100)*(L1751*$L$3)</f>
        <v>0</v>
      </c>
      <c r="W1751" s="43" t="n">
        <f aca="false">(R1751/100)*(K1751*$K$3)+(R1751/100)*(L1751*$L$3)</f>
        <v>0</v>
      </c>
      <c r="X1751" s="43" t="n">
        <f aca="false">N1751+S1751</f>
        <v>331.5</v>
      </c>
      <c r="Y1751" s="43" t="n">
        <f aca="false">O1751+T1751</f>
        <v>0</v>
      </c>
      <c r="Z1751" s="43" t="n">
        <f aca="false">P1751+U1751</f>
        <v>0</v>
      </c>
      <c r="AA1751" s="43" t="n">
        <f aca="false">Q1751+V1751</f>
        <v>0</v>
      </c>
      <c r="AB1751" s="43" t="n">
        <f aca="false">R1751+W1751</f>
        <v>0</v>
      </c>
      <c r="AC1751" s="44" t="n">
        <f aca="false">ROUND(X1751+Y1751+Z1751+AA1751+AB1751,1)</f>
        <v>331.5</v>
      </c>
      <c r="AD1751" s="45"/>
      <c r="AE1751" s="46" t="s">
        <v>28</v>
      </c>
      <c r="AF1751" s="47"/>
      <c r="AH1751" s="3"/>
    </row>
    <row r="1752" customFormat="false" ht="15" hidden="false" customHeight="false" outlineLevel="0" collapsed="false">
      <c r="A1752" s="48" t="s">
        <v>29</v>
      </c>
      <c r="B1752" s="61" t="n">
        <v>0</v>
      </c>
      <c r="C1752" s="50" t="s">
        <v>5</v>
      </c>
      <c r="D1752" s="51" t="n">
        <v>85</v>
      </c>
      <c r="E1752" s="51" t="n">
        <v>0</v>
      </c>
      <c r="F1752" s="51" t="n">
        <v>0</v>
      </c>
      <c r="G1752" s="51" t="n">
        <v>0</v>
      </c>
      <c r="H1752" s="51" t="n">
        <v>0</v>
      </c>
      <c r="I1752" s="52" t="n">
        <v>45</v>
      </c>
      <c r="J1752" s="52" t="n">
        <v>90</v>
      </c>
      <c r="K1752" s="52" t="n">
        <v>0</v>
      </c>
      <c r="L1752" s="52" t="n">
        <v>0</v>
      </c>
      <c r="M1752" s="52" t="n">
        <v>0</v>
      </c>
      <c r="N1752" s="53" t="n">
        <f aca="false">D1752*$D$4</f>
        <v>106.25</v>
      </c>
      <c r="O1752" s="53" t="n">
        <f aca="false">E1752*$E$4</f>
        <v>0</v>
      </c>
      <c r="P1752" s="53" t="n">
        <f aca="false">F1752*$F$4</f>
        <v>0</v>
      </c>
      <c r="Q1752" s="53" t="n">
        <f aca="false">G1752*$G$4</f>
        <v>0</v>
      </c>
      <c r="R1752" s="53" t="n">
        <f aca="false">H1752*$H$4</f>
        <v>0</v>
      </c>
      <c r="S1752" s="53" t="n">
        <f aca="false">(N1752/100)*(I1752*$I$4)+(N1752/100)*(J1752*$J$4)</f>
        <v>286.875</v>
      </c>
      <c r="T1752" s="53" t="n">
        <f aca="false">(O1752/100)*(K1752*$K$4)</f>
        <v>0</v>
      </c>
      <c r="U1752" s="53" t="n">
        <f aca="false">(P1752/100)*(K1752*$K$4)+(P1752/100)*(L1752*$L$4)</f>
        <v>0</v>
      </c>
      <c r="V1752" s="53" t="n">
        <f aca="false">(Q1752/100)*(L1752*$L$4)</f>
        <v>0</v>
      </c>
      <c r="W1752" s="53" t="n">
        <f aca="false">(R1752/100)*(K1752*$K$4)+(R1752/100)*(L1752*$L$4)</f>
        <v>0</v>
      </c>
      <c r="X1752" s="53" t="n">
        <f aca="false">N1752+S1752</f>
        <v>393.125</v>
      </c>
      <c r="Y1752" s="53" t="n">
        <f aca="false">O1752+T1752</f>
        <v>0</v>
      </c>
      <c r="Z1752" s="53" t="n">
        <f aca="false">P1752+U1752</f>
        <v>0</v>
      </c>
      <c r="AA1752" s="53" t="n">
        <f aca="false">Q1752+V1752</f>
        <v>0</v>
      </c>
      <c r="AB1752" s="53" t="n">
        <f aca="false">R1752+W1752</f>
        <v>0</v>
      </c>
      <c r="AC1752" s="54" t="n">
        <f aca="false">ROUND(X1752+Y1752+Z1752+AA1752+AB1752,1)</f>
        <v>393.1</v>
      </c>
      <c r="AD1752" s="55" t="n">
        <f aca="false">(ROUND(AC1752-AC1751,1)/AC1751)</f>
        <v>0.185822021116139</v>
      </c>
      <c r="AE1752" s="46"/>
      <c r="AF1752" s="47"/>
      <c r="AH1752" s="3"/>
    </row>
    <row r="1753" customFormat="false" ht="15" hidden="false" customHeight="false" outlineLevel="0" collapsed="false">
      <c r="A1753" s="48" t="s">
        <v>30</v>
      </c>
      <c r="B1753" s="61" t="n">
        <v>18</v>
      </c>
      <c r="C1753" s="50" t="s">
        <v>6</v>
      </c>
      <c r="D1753" s="51" t="n">
        <v>85</v>
      </c>
      <c r="E1753" s="51" t="n">
        <v>0</v>
      </c>
      <c r="F1753" s="51" t="n">
        <v>0</v>
      </c>
      <c r="G1753" s="51" t="n">
        <v>0</v>
      </c>
      <c r="H1753" s="51" t="n">
        <v>0</v>
      </c>
      <c r="I1753" s="52" t="n">
        <v>20</v>
      </c>
      <c r="J1753" s="52" t="n">
        <v>80</v>
      </c>
      <c r="K1753" s="52" t="n">
        <v>0</v>
      </c>
      <c r="L1753" s="52" t="n">
        <v>0</v>
      </c>
      <c r="M1753" s="52" t="n">
        <v>0</v>
      </c>
      <c r="N1753" s="53" t="n">
        <f aca="false">D1753*$D$5</f>
        <v>110.5</v>
      </c>
      <c r="O1753" s="53" t="n">
        <f aca="false">E1753*$E$5</f>
        <v>0</v>
      </c>
      <c r="P1753" s="53" t="n">
        <f aca="false">F1753*$F$5</f>
        <v>0</v>
      </c>
      <c r="Q1753" s="53" t="n">
        <f aca="false">G1753*$G$5</f>
        <v>0</v>
      </c>
      <c r="R1753" s="53" t="n">
        <f aca="false">H1753*$H$5</f>
        <v>0</v>
      </c>
      <c r="S1753" s="53" t="n">
        <f aca="false">(N1753/100)*(I1753*$I$5)+(N1753/100)*(J1753*$J$5)</f>
        <v>221</v>
      </c>
      <c r="T1753" s="53" t="n">
        <f aca="false">(O1753/100)*(K1753*$K$5)</f>
        <v>0</v>
      </c>
      <c r="U1753" s="53" t="n">
        <f aca="false">(P1753/100)*(K1753*$K$5)+(P1753/100)*(L1753*$L$5)</f>
        <v>0</v>
      </c>
      <c r="V1753" s="53" t="n">
        <f aca="false">(Q1753/100)*(L1753*$L$5)</f>
        <v>0</v>
      </c>
      <c r="W1753" s="53" t="n">
        <f aca="false">(R1753/100)*(K1753*$K$5)+(R1753/100)*(L1753*$L$5)</f>
        <v>0</v>
      </c>
      <c r="X1753" s="53" t="n">
        <f aca="false">N1753+S1753</f>
        <v>331.5</v>
      </c>
      <c r="Y1753" s="53" t="n">
        <f aca="false">O1753+T1753</f>
        <v>0</v>
      </c>
      <c r="Z1753" s="53" t="n">
        <f aca="false">P1753+U1753</f>
        <v>0</v>
      </c>
      <c r="AA1753" s="53" t="n">
        <f aca="false">Q1753+V1753</f>
        <v>0</v>
      </c>
      <c r="AB1753" s="53" t="n">
        <f aca="false">R1753+W1753</f>
        <v>0</v>
      </c>
      <c r="AC1753" s="54" t="n">
        <f aca="false">ROUND(X1753+Y1753+Z1753+AA1753+AB1753,1)</f>
        <v>331.5</v>
      </c>
      <c r="AD1753" s="55" t="n">
        <f aca="false">(ROUND(AC1753-AC1751,1)/AC1751)</f>
        <v>0</v>
      </c>
      <c r="AE1753" s="46"/>
      <c r="AF1753" s="47"/>
      <c r="AH1753" s="3"/>
    </row>
    <row r="1754" customFormat="false" ht="15" hidden="false" customHeight="false" outlineLevel="0" collapsed="false">
      <c r="A1754" s="48" t="s">
        <v>31</v>
      </c>
      <c r="B1754" s="61" t="n">
        <v>0</v>
      </c>
      <c r="C1754" s="50" t="s">
        <v>7</v>
      </c>
      <c r="D1754" s="51" t="n">
        <v>85</v>
      </c>
      <c r="E1754" s="51" t="n">
        <v>0</v>
      </c>
      <c r="F1754" s="51" t="n">
        <v>0</v>
      </c>
      <c r="G1754" s="51" t="n">
        <v>0</v>
      </c>
      <c r="H1754" s="51" t="n">
        <v>0</v>
      </c>
      <c r="I1754" s="52" t="n">
        <v>20</v>
      </c>
      <c r="J1754" s="52" t="n">
        <v>80</v>
      </c>
      <c r="K1754" s="52" t="n">
        <v>0</v>
      </c>
      <c r="L1754" s="52" t="n">
        <v>0</v>
      </c>
      <c r="M1754" s="52" t="n">
        <v>0</v>
      </c>
      <c r="N1754" s="53" t="n">
        <f aca="false">D1754*$D$6</f>
        <v>110.5</v>
      </c>
      <c r="O1754" s="53" t="n">
        <f aca="false">E1754*$E$6</f>
        <v>0</v>
      </c>
      <c r="P1754" s="53" t="n">
        <f aca="false">F1754*$F$6</f>
        <v>0</v>
      </c>
      <c r="Q1754" s="53" t="n">
        <f aca="false">G1754*$G$6</f>
        <v>0</v>
      </c>
      <c r="R1754" s="53" t="n">
        <f aca="false">H1754*$H$6</f>
        <v>0</v>
      </c>
      <c r="S1754" s="53" t="n">
        <f aca="false">(N1754/100)*(I1754*$I$6)+(N1754/100)*(J1754*$J$6)</f>
        <v>221</v>
      </c>
      <c r="T1754" s="53" t="n">
        <f aca="false">(O1754/100)*(K1754*$K$6)</f>
        <v>0</v>
      </c>
      <c r="U1754" s="53" t="n">
        <f aca="false">(P1754/100)*(K1754*$K$6)+(P1754/100)*(L1754*$L$6)</f>
        <v>0</v>
      </c>
      <c r="V1754" s="53" t="n">
        <f aca="false">(Q1754/100)*(L1754*$L$6)</f>
        <v>0</v>
      </c>
      <c r="W1754" s="53" t="n">
        <f aca="false">(R1754/100)*(K1754*$K$6)+(R1754/100)*(L1754*$L$6)</f>
        <v>0</v>
      </c>
      <c r="X1754" s="53" t="n">
        <f aca="false">N1754+S1754</f>
        <v>331.5</v>
      </c>
      <c r="Y1754" s="53" t="n">
        <f aca="false">O1754+T1754</f>
        <v>0</v>
      </c>
      <c r="Z1754" s="53" t="n">
        <f aca="false">P1754+U1754</f>
        <v>0</v>
      </c>
      <c r="AA1754" s="53" t="n">
        <f aca="false">Q1754+V1754</f>
        <v>0</v>
      </c>
      <c r="AB1754" s="53" t="n">
        <f aca="false">R1754+W1754</f>
        <v>0</v>
      </c>
      <c r="AC1754" s="54" t="n">
        <f aca="false">ROUND(X1754+Y1754+Z1754+AA1754+AB1754,1)</f>
        <v>331.5</v>
      </c>
      <c r="AD1754" s="55" t="n">
        <f aca="false">(ROUND(AC1754-AC1751,1)/AC1751)</f>
        <v>0</v>
      </c>
      <c r="AE1754" s="46"/>
      <c r="AF1754" s="47"/>
      <c r="AH1754" s="3"/>
    </row>
    <row r="1755" customFormat="false" ht="15" hidden="false" customHeight="false" outlineLevel="0" collapsed="false">
      <c r="A1755" s="48" t="s">
        <v>32</v>
      </c>
      <c r="B1755" s="61" t="n">
        <v>0</v>
      </c>
      <c r="C1755" s="50" t="s">
        <v>8</v>
      </c>
      <c r="D1755" s="51" t="n">
        <v>85</v>
      </c>
      <c r="E1755" s="51" t="n">
        <v>0</v>
      </c>
      <c r="F1755" s="51" t="n">
        <v>0</v>
      </c>
      <c r="G1755" s="51" t="n">
        <v>0</v>
      </c>
      <c r="H1755" s="51" t="n">
        <v>0</v>
      </c>
      <c r="I1755" s="52" t="n">
        <v>20</v>
      </c>
      <c r="J1755" s="52" t="n">
        <v>80</v>
      </c>
      <c r="K1755" s="52" t="n">
        <v>0</v>
      </c>
      <c r="L1755" s="52" t="n">
        <v>0</v>
      </c>
      <c r="M1755" s="52" t="n">
        <v>0</v>
      </c>
      <c r="N1755" s="53" t="n">
        <f aca="false">D1755*$D$7</f>
        <v>110.5</v>
      </c>
      <c r="O1755" s="53" t="n">
        <f aca="false">E1755*$E$7</f>
        <v>0</v>
      </c>
      <c r="P1755" s="53" t="n">
        <f aca="false">F1755*$F$7</f>
        <v>0</v>
      </c>
      <c r="Q1755" s="53" t="n">
        <f aca="false">G1755*$G$7</f>
        <v>0</v>
      </c>
      <c r="R1755" s="53" t="n">
        <f aca="false">H1755*$H$7</f>
        <v>0</v>
      </c>
      <c r="S1755" s="53" t="n">
        <f aca="false">(N1755/100)*(I1755*$I$7)+(N1755/100)*(J1755*$J$7)</f>
        <v>221</v>
      </c>
      <c r="T1755" s="53" t="n">
        <f aca="false">(O1755/100)*(K1755*$K$7)</f>
        <v>0</v>
      </c>
      <c r="U1755" s="53" t="n">
        <f aca="false">(P1755/100)*(K1755*$K$7)+(P1755/100)*(L1755*$L$7)</f>
        <v>0</v>
      </c>
      <c r="V1755" s="53" t="n">
        <f aca="false">(Q1755/100)*(L1755*$L$7)</f>
        <v>0</v>
      </c>
      <c r="W1755" s="53" t="n">
        <f aca="false">(R1755/100)*(K1755*$K$7)+(R1755/100)*(L1755*$L$7)</f>
        <v>0</v>
      </c>
      <c r="X1755" s="53" t="n">
        <f aca="false">N1755+S1755</f>
        <v>331.5</v>
      </c>
      <c r="Y1755" s="53" t="n">
        <f aca="false">O1755+T1755</f>
        <v>0</v>
      </c>
      <c r="Z1755" s="53" t="n">
        <f aca="false">P1755+U1755</f>
        <v>0</v>
      </c>
      <c r="AA1755" s="53" t="n">
        <f aca="false">Q1755+V1755</f>
        <v>0</v>
      </c>
      <c r="AB1755" s="53" t="n">
        <f aca="false">R1755+W1755</f>
        <v>0</v>
      </c>
      <c r="AC1755" s="54" t="n">
        <f aca="false">ROUND(X1755+Y1755+Z1755+AA1755+AB1755,1)</f>
        <v>331.5</v>
      </c>
      <c r="AD1755" s="55" t="n">
        <f aca="false">(ROUND(AC1755-AC1751,1)/AC1751)</f>
        <v>0</v>
      </c>
      <c r="AE1755" s="46"/>
      <c r="AF1755" s="47"/>
      <c r="AH1755" s="3"/>
    </row>
    <row r="1756" customFormat="false" ht="15" hidden="false" customHeight="false" outlineLevel="0" collapsed="false">
      <c r="A1756" s="48" t="s">
        <v>33</v>
      </c>
      <c r="B1756" s="61"/>
      <c r="C1756" s="50" t="s">
        <v>9</v>
      </c>
      <c r="D1756" s="51" t="n">
        <v>85</v>
      </c>
      <c r="E1756" s="51" t="n">
        <v>0</v>
      </c>
      <c r="F1756" s="51" t="n">
        <v>0</v>
      </c>
      <c r="G1756" s="51" t="n">
        <v>0</v>
      </c>
      <c r="H1756" s="51" t="n">
        <v>0</v>
      </c>
      <c r="I1756" s="52" t="n">
        <v>20</v>
      </c>
      <c r="J1756" s="52" t="n">
        <v>80</v>
      </c>
      <c r="K1756" s="52" t="n">
        <v>0</v>
      </c>
      <c r="L1756" s="52" t="n">
        <v>0</v>
      </c>
      <c r="M1756" s="52" t="n">
        <v>0</v>
      </c>
      <c r="N1756" s="53" t="n">
        <f aca="false">D1756*$D$8</f>
        <v>110.5</v>
      </c>
      <c r="O1756" s="53" t="n">
        <f aca="false">E1756*$E$8</f>
        <v>0</v>
      </c>
      <c r="P1756" s="53" t="n">
        <f aca="false">F1756*$F$8</f>
        <v>0</v>
      </c>
      <c r="Q1756" s="53" t="n">
        <f aca="false">G1756*$G$8</f>
        <v>0</v>
      </c>
      <c r="R1756" s="53" t="n">
        <f aca="false">H1756*$H$8</f>
        <v>0</v>
      </c>
      <c r="S1756" s="53" t="n">
        <f aca="false">(N1756/100)*(I1756*$I$8)+(N1756/100)*(J1756*$J$8)</f>
        <v>221</v>
      </c>
      <c r="T1756" s="53" t="n">
        <f aca="false">(O1756/100)*(K1756*$K$8)</f>
        <v>0</v>
      </c>
      <c r="U1756" s="53" t="n">
        <f aca="false">(P1756/100)*(K1756*$K$8)+(P1756/100)*(L1756*$L$8)</f>
        <v>0</v>
      </c>
      <c r="V1756" s="53" t="n">
        <f aca="false">(Q1756/100)*(L1756*$L$8)</f>
        <v>0</v>
      </c>
      <c r="W1756" s="53" t="n">
        <f aca="false">(R1756/100)*(K1756*$K$8)+(R1756/100)*(L1756*$L$8)</f>
        <v>0</v>
      </c>
      <c r="X1756" s="53" t="n">
        <f aca="false">N1756+S1756</f>
        <v>331.5</v>
      </c>
      <c r="Y1756" s="53" t="n">
        <f aca="false">O1756+T1756</f>
        <v>0</v>
      </c>
      <c r="Z1756" s="53" t="n">
        <f aca="false">P1756+U1756</f>
        <v>0</v>
      </c>
      <c r="AA1756" s="53" t="n">
        <f aca="false">Q1756+V1756</f>
        <v>0</v>
      </c>
      <c r="AB1756" s="53" t="n">
        <f aca="false">R1756+W1756</f>
        <v>0</v>
      </c>
      <c r="AC1756" s="54" t="n">
        <f aca="false">ROUND(X1756+Y1756+Z1756+AA1756+AB1756,1)</f>
        <v>331.5</v>
      </c>
      <c r="AD1756" s="55" t="n">
        <f aca="false">(ROUND(AC1756-AC1751,1)/AC1751)</f>
        <v>0</v>
      </c>
      <c r="AE1756" s="46"/>
      <c r="AF1756" s="47"/>
      <c r="AH1756" s="3"/>
    </row>
    <row r="1757" customFormat="false" ht="15" hidden="false" customHeight="false" outlineLevel="0" collapsed="false">
      <c r="A1757" s="48" t="s">
        <v>34</v>
      </c>
      <c r="B1757" s="61"/>
      <c r="C1757" s="50" t="s">
        <v>10</v>
      </c>
      <c r="D1757" s="51" t="n">
        <v>42</v>
      </c>
      <c r="E1757" s="51" t="n">
        <v>92</v>
      </c>
      <c r="F1757" s="51" t="n">
        <v>0</v>
      </c>
      <c r="G1757" s="51" t="n">
        <v>0</v>
      </c>
      <c r="H1757" s="51" t="n">
        <v>0</v>
      </c>
      <c r="I1757" s="52" t="n">
        <v>20</v>
      </c>
      <c r="J1757" s="52" t="n">
        <v>80</v>
      </c>
      <c r="K1757" s="52" t="n">
        <v>105</v>
      </c>
      <c r="L1757" s="52" t="n">
        <v>0</v>
      </c>
      <c r="M1757" s="52" t="n">
        <v>0</v>
      </c>
      <c r="N1757" s="53" t="n">
        <f aca="false">D1757*$D$9</f>
        <v>52.5</v>
      </c>
      <c r="O1757" s="53" t="n">
        <f aca="false">E1757*$E$9</f>
        <v>115</v>
      </c>
      <c r="P1757" s="53" t="n">
        <f aca="false">F1757*$F$9</f>
        <v>0</v>
      </c>
      <c r="Q1757" s="53" t="n">
        <f aca="false">G1757*$G$9</f>
        <v>0</v>
      </c>
      <c r="R1757" s="53" t="n">
        <f aca="false">H1757*$H$9</f>
        <v>0</v>
      </c>
      <c r="S1757" s="53" t="n">
        <f aca="false">(N1757/100)*(I1757*$I$9)+(N1757/100)*(J1757*$J$9)</f>
        <v>52.5</v>
      </c>
      <c r="T1757" s="53" t="n">
        <f aca="false">(O1757/100)*(K1757*$K$9)</f>
        <v>169.05</v>
      </c>
      <c r="U1757" s="53" t="n">
        <f aca="false">(P1757/100)*(K1757*$K$9)+(P1757/100)*(L1757*$L$9)</f>
        <v>0</v>
      </c>
      <c r="V1757" s="53" t="n">
        <f aca="false">(Q1757/100)*(L1757*$L$9)</f>
        <v>0</v>
      </c>
      <c r="W1757" s="53" t="n">
        <f aca="false">(R1757/100)*(K1757*$K$9)+(R1757/100)*(L1757*$L$9)</f>
        <v>0</v>
      </c>
      <c r="X1757" s="53" t="n">
        <f aca="false">N1757+S1757</f>
        <v>105</v>
      </c>
      <c r="Y1757" s="53" t="n">
        <f aca="false">O1757+T1757</f>
        <v>284.05</v>
      </c>
      <c r="Z1757" s="53" t="n">
        <f aca="false">P1757+U1757</f>
        <v>0</v>
      </c>
      <c r="AA1757" s="53" t="n">
        <f aca="false">Q1757+V1757</f>
        <v>0</v>
      </c>
      <c r="AB1757" s="53" t="n">
        <f aca="false">R1757+W1757</f>
        <v>0</v>
      </c>
      <c r="AC1757" s="54" t="n">
        <f aca="false">ROUND(X1757+Y1757+Z1757+AA1757+AB1757,1)</f>
        <v>389.1</v>
      </c>
      <c r="AD1757" s="55" t="n">
        <f aca="false">(ROUND(AC1757-AC1751,1)/AC1751)</f>
        <v>0.173755656108597</v>
      </c>
      <c r="AE1757" s="46"/>
      <c r="AF1757" s="47"/>
      <c r="AH1757" s="3"/>
    </row>
    <row r="1758" customFormat="false" ht="15" hidden="false" customHeight="false" outlineLevel="0" collapsed="false">
      <c r="A1758" s="48" t="s">
        <v>35</v>
      </c>
      <c r="B1758" s="61"/>
      <c r="C1758" s="50" t="s">
        <v>11</v>
      </c>
      <c r="D1758" s="51" t="n">
        <v>42</v>
      </c>
      <c r="E1758" s="51" t="n">
        <v>0</v>
      </c>
      <c r="F1758" s="51" t="n">
        <v>92</v>
      </c>
      <c r="G1758" s="51" t="n">
        <v>0</v>
      </c>
      <c r="H1758" s="51" t="n">
        <v>0</v>
      </c>
      <c r="I1758" s="52" t="n">
        <v>20</v>
      </c>
      <c r="J1758" s="52" t="n">
        <v>80</v>
      </c>
      <c r="K1758" s="52" t="n">
        <v>52.5</v>
      </c>
      <c r="L1758" s="52" t="n">
        <v>52.5</v>
      </c>
      <c r="M1758" s="52" t="n">
        <v>0</v>
      </c>
      <c r="N1758" s="53" t="n">
        <f aca="false">D1758*$D$10</f>
        <v>52.5</v>
      </c>
      <c r="O1758" s="53" t="n">
        <f aca="false">E1758*$E$10</f>
        <v>0</v>
      </c>
      <c r="P1758" s="53" t="n">
        <f aca="false">F1758*$F$10</f>
        <v>115</v>
      </c>
      <c r="Q1758" s="53" t="n">
        <f aca="false">G1758*$G$10</f>
        <v>0</v>
      </c>
      <c r="R1758" s="53" t="n">
        <f aca="false">H1758*$H$10</f>
        <v>0</v>
      </c>
      <c r="S1758" s="53" t="n">
        <f aca="false">(N1758/100)*(I1758*$I$10)+(N1758/100)*(J1758*$J$10)</f>
        <v>52.5</v>
      </c>
      <c r="T1758" s="53" t="n">
        <f aca="false">(O1758/100)*(K1758*$J$10)</f>
        <v>0</v>
      </c>
      <c r="U1758" s="53" t="n">
        <f aca="false">(P1758/100)*(K1758*$K$10)+(P1758/100)*(L1758*$L$10)</f>
        <v>169.05</v>
      </c>
      <c r="V1758" s="53" t="n">
        <f aca="false">(Q1758/100)*(L1758*$L$10)</f>
        <v>0</v>
      </c>
      <c r="W1758" s="53" t="n">
        <f aca="false">(R1758/100)*(K1758*$K$10)+(R1758/100)*(L1758*$L$10)</f>
        <v>0</v>
      </c>
      <c r="X1758" s="53" t="n">
        <f aca="false">N1758+S1758</f>
        <v>105</v>
      </c>
      <c r="Y1758" s="53" t="n">
        <f aca="false">O1758+T1758</f>
        <v>0</v>
      </c>
      <c r="Z1758" s="53" t="n">
        <f aca="false">P1758+U1758</f>
        <v>284.05</v>
      </c>
      <c r="AA1758" s="53" t="n">
        <f aca="false">Q1758+V1758</f>
        <v>0</v>
      </c>
      <c r="AB1758" s="53" t="n">
        <f aca="false">R1758+W1758</f>
        <v>0</v>
      </c>
      <c r="AC1758" s="54" t="n">
        <f aca="false">ROUND(X1758+Y1758+Z1758+AA1758+AB1758,1)</f>
        <v>389.1</v>
      </c>
      <c r="AD1758" s="55" t="n">
        <f aca="false">(ROUND(AC1758-AC1751,1)/AC1751)</f>
        <v>0.173755656108597</v>
      </c>
      <c r="AE1758" s="46"/>
      <c r="AF1758" s="47"/>
      <c r="AH1758" s="3"/>
    </row>
    <row r="1759" customFormat="false" ht="15" hidden="false" customHeight="false" outlineLevel="0" collapsed="false">
      <c r="A1759" s="48" t="s">
        <v>36</v>
      </c>
      <c r="B1759" s="61"/>
      <c r="C1759" s="50" t="s">
        <v>12</v>
      </c>
      <c r="D1759" s="51" t="n">
        <v>42</v>
      </c>
      <c r="E1759" s="51" t="n">
        <v>0</v>
      </c>
      <c r="F1759" s="51" t="n">
        <v>0</v>
      </c>
      <c r="G1759" s="51" t="n">
        <v>92</v>
      </c>
      <c r="H1759" s="51" t="n">
        <v>0</v>
      </c>
      <c r="I1759" s="52" t="n">
        <v>20</v>
      </c>
      <c r="J1759" s="52" t="n">
        <v>80</v>
      </c>
      <c r="K1759" s="52" t="n">
        <v>0</v>
      </c>
      <c r="L1759" s="52" t="n">
        <v>105</v>
      </c>
      <c r="M1759" s="52" t="n">
        <v>0</v>
      </c>
      <c r="N1759" s="53" t="n">
        <f aca="false">D1759*$D$11</f>
        <v>52.5</v>
      </c>
      <c r="O1759" s="53" t="n">
        <f aca="false">E1759*$E$11</f>
        <v>0</v>
      </c>
      <c r="P1759" s="53" t="n">
        <f aca="false">F1759*$F$11</f>
        <v>0</v>
      </c>
      <c r="Q1759" s="53" t="n">
        <f aca="false">G1759*$G$11</f>
        <v>115</v>
      </c>
      <c r="R1759" s="53" t="n">
        <f aca="false">H1759*$H$11</f>
        <v>0</v>
      </c>
      <c r="S1759" s="53" t="n">
        <f aca="false">(N1759/100)*(I1759*$I$11)+(N1759/100)*(J1759*$J$11)</f>
        <v>52.5</v>
      </c>
      <c r="T1759" s="53" t="n">
        <f aca="false">(O1759/100)*(K1759*$K$11)</f>
        <v>0</v>
      </c>
      <c r="U1759" s="53" t="n">
        <f aca="false">(P1759/100)*(K1759*$K$11)+(P1759/100)*(L1759*$L$11)</f>
        <v>0</v>
      </c>
      <c r="V1759" s="53" t="n">
        <f aca="false">(Q1759/100)*(L1759*$L$11)</f>
        <v>169.05</v>
      </c>
      <c r="W1759" s="53" t="n">
        <f aca="false">(R1759/100)*(K1759*$K$11)+(R1759/100)*(L1759*$L$11)</f>
        <v>0</v>
      </c>
      <c r="X1759" s="53" t="n">
        <f aca="false">N1759+S1759</f>
        <v>105</v>
      </c>
      <c r="Y1759" s="53" t="n">
        <f aca="false">O1759+T1759</f>
        <v>0</v>
      </c>
      <c r="Z1759" s="53" t="n">
        <f aca="false">P1759+U1759</f>
        <v>0</v>
      </c>
      <c r="AA1759" s="53" t="n">
        <f aca="false">Q1759+V1759</f>
        <v>284.05</v>
      </c>
      <c r="AB1759" s="53" t="n">
        <f aca="false">R1759+W1759</f>
        <v>0</v>
      </c>
      <c r="AC1759" s="54" t="n">
        <f aca="false">ROUND(X1759+Y1759+Z1759+AA1759+AB1759,1)</f>
        <v>389.1</v>
      </c>
      <c r="AD1759" s="55" t="n">
        <f aca="false">(ROUND(AC1759-AC1751,1)/AC1751)</f>
        <v>0.173755656108597</v>
      </c>
      <c r="AE1759" s="46"/>
      <c r="AF1759" s="47"/>
      <c r="AH1759" s="3"/>
    </row>
    <row r="1760" customFormat="false" ht="15" hidden="false" customHeight="false" outlineLevel="0" collapsed="false">
      <c r="A1760" s="48" t="s">
        <v>37</v>
      </c>
      <c r="B1760" s="61"/>
      <c r="C1760" s="50" t="s">
        <v>13</v>
      </c>
      <c r="D1760" s="51" t="n">
        <v>42</v>
      </c>
      <c r="E1760" s="51" t="n">
        <v>0</v>
      </c>
      <c r="F1760" s="51" t="n">
        <v>0</v>
      </c>
      <c r="G1760" s="51" t="n">
        <v>0</v>
      </c>
      <c r="H1760" s="51" t="n">
        <v>92</v>
      </c>
      <c r="I1760" s="52" t="n">
        <v>20</v>
      </c>
      <c r="J1760" s="52" t="n">
        <v>80</v>
      </c>
      <c r="K1760" s="52" t="n">
        <v>52.5</v>
      </c>
      <c r="L1760" s="52" t="n">
        <v>52.5</v>
      </c>
      <c r="M1760" s="52" t="n">
        <v>0</v>
      </c>
      <c r="N1760" s="53" t="n">
        <f aca="false">D1760*$D$12</f>
        <v>52.5</v>
      </c>
      <c r="O1760" s="53" t="n">
        <f aca="false">E1760*$E$12</f>
        <v>0</v>
      </c>
      <c r="P1760" s="53" t="n">
        <f aca="false">F1760*$F$12</f>
        <v>0</v>
      </c>
      <c r="Q1760" s="53" t="n">
        <f aca="false">G1760*$G$12</f>
        <v>0</v>
      </c>
      <c r="R1760" s="53" t="n">
        <f aca="false">H1760*$H$12</f>
        <v>115</v>
      </c>
      <c r="S1760" s="53" t="n">
        <f aca="false">(N1760/100)*(I1760*$I$12)+(N1760/100)*(J1760*$J$12)</f>
        <v>52.5</v>
      </c>
      <c r="T1760" s="53" t="n">
        <f aca="false">(O1760/100)*(K1760*$K$12)</f>
        <v>0</v>
      </c>
      <c r="U1760" s="53" t="n">
        <f aca="false">(P1760/100)*(K1760*$K$12)+(P1760/100)*(L1760*$L$12)</f>
        <v>0</v>
      </c>
      <c r="V1760" s="53" t="n">
        <f aca="false">(Q1760/100)*(L1760*$L$12)</f>
        <v>0</v>
      </c>
      <c r="W1760" s="53" t="n">
        <f aca="false">(R1760/100)*(K1760*$K$12)+(R1760/100)*(L1760*$L$12)</f>
        <v>169.05</v>
      </c>
      <c r="X1760" s="53" t="n">
        <f aca="false">N1760+S1760</f>
        <v>105</v>
      </c>
      <c r="Y1760" s="53" t="n">
        <f aca="false">O1760+T1760</f>
        <v>0</v>
      </c>
      <c r="Z1760" s="53" t="n">
        <f aca="false">P1760+U1760</f>
        <v>0</v>
      </c>
      <c r="AA1760" s="53" t="n">
        <f aca="false">Q1760+V1760</f>
        <v>0</v>
      </c>
      <c r="AB1760" s="53" t="n">
        <f aca="false">R1760+W1760</f>
        <v>284.05</v>
      </c>
      <c r="AC1760" s="54" t="n">
        <f aca="false">ROUND(X1760+Y1760+Z1760+AA1760+AB1760,1)</f>
        <v>389.1</v>
      </c>
      <c r="AD1760" s="55" t="n">
        <f aca="false">(ROUND(AC1760-AC1751,1)/AC1751)</f>
        <v>0.173755656108597</v>
      </c>
      <c r="AE1760" s="46"/>
      <c r="AF1760" s="47"/>
      <c r="AH1760" s="3"/>
    </row>
    <row r="1761" customFormat="false" ht="15" hidden="false" customHeight="false" outlineLevel="0" collapsed="false">
      <c r="A1761" s="48" t="s">
        <v>38</v>
      </c>
      <c r="B1761" s="61"/>
      <c r="C1761" s="50" t="s">
        <v>14</v>
      </c>
      <c r="D1761" s="51" t="n">
        <v>85</v>
      </c>
      <c r="E1761" s="51" t="n">
        <v>0</v>
      </c>
      <c r="F1761" s="51" t="n">
        <v>0</v>
      </c>
      <c r="G1761" s="51" t="n">
        <v>0</v>
      </c>
      <c r="H1761" s="51" t="n">
        <v>0</v>
      </c>
      <c r="I1761" s="52" t="n">
        <v>20</v>
      </c>
      <c r="J1761" s="52" t="n">
        <v>80</v>
      </c>
      <c r="K1761" s="52" t="n">
        <v>0</v>
      </c>
      <c r="L1761" s="52" t="n">
        <v>0</v>
      </c>
      <c r="M1761" s="52" t="n">
        <v>80</v>
      </c>
      <c r="N1761" s="53" t="n">
        <f aca="false">D1761*$D$13</f>
        <v>106.25</v>
      </c>
      <c r="O1761" s="53" t="n">
        <f aca="false">E1761*$E$13</f>
        <v>0</v>
      </c>
      <c r="P1761" s="53" t="n">
        <f aca="false">F1761*$F$13</f>
        <v>0</v>
      </c>
      <c r="Q1761" s="53" t="n">
        <f aca="false">G1761*$G$13</f>
        <v>0</v>
      </c>
      <c r="R1761" s="53" t="n">
        <f aca="false">H1761*$H$13</f>
        <v>0</v>
      </c>
      <c r="S1761" s="53" t="n">
        <f aca="false">(N1761/100)*(I1761*$I$13)+(N1761/100)*(J1761*$J$13)+(N1761/100)*(M1761*$M$13)</f>
        <v>276.25</v>
      </c>
      <c r="T1761" s="53" t="n">
        <f aca="false">(O1761/100)*(K1761*$K$13)+(O1761/100)*(M1761*$M$13)</f>
        <v>0</v>
      </c>
      <c r="U1761" s="53" t="n">
        <f aca="false">(P1761/100)*(K1761*$K$13)+(P1761/100)*(L1761*$L$13)+(P1761/100)*(M1761*$M$13)</f>
        <v>0</v>
      </c>
      <c r="V1761" s="53" t="n">
        <f aca="false">(Q1761/100)*(L1761*$L$13)+(Q1761/100)*(M1761*$M$13)</f>
        <v>0</v>
      </c>
      <c r="W1761" s="53" t="n">
        <f aca="false">(R1761/100)*(K1761*$K$13)+(R1761/100)*(L1761*$L$13)+(R1761/100)*(M1761*$M$13)</f>
        <v>0</v>
      </c>
      <c r="X1761" s="53" t="n">
        <f aca="false">N1761+S1761</f>
        <v>382.5</v>
      </c>
      <c r="Y1761" s="53" t="n">
        <f aca="false">O1761+T1761</f>
        <v>0</v>
      </c>
      <c r="Z1761" s="53" t="n">
        <f aca="false">P1761+U1761</f>
        <v>0</v>
      </c>
      <c r="AA1761" s="53" t="n">
        <f aca="false">Q1761+V1761</f>
        <v>0</v>
      </c>
      <c r="AB1761" s="53" t="n">
        <f aca="false">R1761+W1761</f>
        <v>0</v>
      </c>
      <c r="AC1761" s="54" t="n">
        <f aca="false">ROUND(X1761+Y1761+Z1761+AA1761+AB1761,1)</f>
        <v>382.5</v>
      </c>
      <c r="AD1761" s="55" t="n">
        <f aca="false">(ROUND(AC1761-AC1751,1)/AC1751)</f>
        <v>0.153846153846154</v>
      </c>
      <c r="AE1761" s="46"/>
      <c r="AF1761" s="47"/>
      <c r="AH1761" s="3"/>
    </row>
    <row r="1762" customFormat="false" ht="15" hidden="false" customHeight="false" outlineLevel="0" collapsed="false">
      <c r="A1762" s="48" t="s">
        <v>39</v>
      </c>
      <c r="B1762" s="61"/>
      <c r="C1762" s="50" t="s">
        <v>15</v>
      </c>
      <c r="D1762" s="51" t="n">
        <v>85</v>
      </c>
      <c r="E1762" s="51" t="n">
        <v>0</v>
      </c>
      <c r="F1762" s="51" t="n">
        <v>0</v>
      </c>
      <c r="G1762" s="51" t="n">
        <v>0</v>
      </c>
      <c r="H1762" s="51" t="n">
        <v>0</v>
      </c>
      <c r="I1762" s="52" t="n">
        <v>20</v>
      </c>
      <c r="J1762" s="52" t="n">
        <v>80</v>
      </c>
      <c r="K1762" s="52" t="n">
        <v>80</v>
      </c>
      <c r="L1762" s="52" t="n">
        <v>0</v>
      </c>
      <c r="M1762" s="52" t="n">
        <v>0</v>
      </c>
      <c r="N1762" s="53" t="n">
        <f aca="false">D1762*$D$14</f>
        <v>106.25</v>
      </c>
      <c r="O1762" s="53" t="n">
        <f aca="false">E1762*$E$14</f>
        <v>0</v>
      </c>
      <c r="P1762" s="53" t="n">
        <f aca="false">F1762*$F$14</f>
        <v>0</v>
      </c>
      <c r="Q1762" s="53" t="n">
        <f aca="false">G1762*$G$14</f>
        <v>0</v>
      </c>
      <c r="R1762" s="53" t="n">
        <f aca="false">H1762*$H$14</f>
        <v>0</v>
      </c>
      <c r="S1762" s="53" t="n">
        <f aca="false">(N1762/100)*(I1762*$I$14)+(N1762/100)*(J1762*$J$14)+(N1762/100)*(K1762*$K$14)</f>
        <v>276.25</v>
      </c>
      <c r="T1762" s="53" t="n">
        <f aca="false">(O1762/100)*(K1762*$K$14)</f>
        <v>0</v>
      </c>
      <c r="U1762" s="53" t="n">
        <f aca="false">(P1762/100)*(K1762*$K$14)+(P1762/100)*(L1762*$L$14)</f>
        <v>0</v>
      </c>
      <c r="V1762" s="53" t="n">
        <f aca="false">(Q1762/100)*(L1762*$L$14)</f>
        <v>0</v>
      </c>
      <c r="W1762" s="53" t="n">
        <f aca="false">(R1762/100)*(K1762*$L$14)+(R1762/100)*(L1762*$M$14)</f>
        <v>0</v>
      </c>
      <c r="X1762" s="53" t="n">
        <f aca="false">N1762+S1762</f>
        <v>382.5</v>
      </c>
      <c r="Y1762" s="53" t="n">
        <f aca="false">O1762+T1762</f>
        <v>0</v>
      </c>
      <c r="Z1762" s="53" t="n">
        <f aca="false">P1762+U1762</f>
        <v>0</v>
      </c>
      <c r="AA1762" s="53" t="n">
        <f aca="false">Q1762+V1762</f>
        <v>0</v>
      </c>
      <c r="AB1762" s="53" t="n">
        <f aca="false">R1762+W1762</f>
        <v>0</v>
      </c>
      <c r="AC1762" s="54" t="n">
        <f aca="false">ROUND(X1762+Y1762+Z1762+AA1762+AB1762,1)</f>
        <v>382.5</v>
      </c>
      <c r="AD1762" s="55" t="n">
        <f aca="false">(ROUND(AC1762-AC1751,1)/AC1751)</f>
        <v>0.153846153846154</v>
      </c>
      <c r="AE1762" s="46"/>
      <c r="AF1762" s="47"/>
      <c r="AH1762" s="3"/>
    </row>
    <row r="1763" customFormat="false" ht="15" hidden="false" customHeight="false" outlineLevel="0" collapsed="false">
      <c r="A1763" s="48"/>
      <c r="B1763" s="61"/>
      <c r="C1763" s="50" t="s">
        <v>16</v>
      </c>
      <c r="D1763" s="51" t="n">
        <v>85</v>
      </c>
      <c r="E1763" s="51" t="n">
        <v>0</v>
      </c>
      <c r="F1763" s="51" t="n">
        <v>0</v>
      </c>
      <c r="G1763" s="51" t="n">
        <v>0</v>
      </c>
      <c r="H1763" s="51" t="n">
        <v>0</v>
      </c>
      <c r="I1763" s="52" t="n">
        <v>20</v>
      </c>
      <c r="J1763" s="52" t="n">
        <v>80</v>
      </c>
      <c r="K1763" s="52" t="n">
        <v>0</v>
      </c>
      <c r="L1763" s="52" t="n">
        <v>80</v>
      </c>
      <c r="M1763" s="52" t="n">
        <v>0</v>
      </c>
      <c r="N1763" s="53" t="n">
        <f aca="false">D1763*$D$15</f>
        <v>106.25</v>
      </c>
      <c r="O1763" s="53" t="n">
        <f aca="false">E1763*$E$15</f>
        <v>0</v>
      </c>
      <c r="P1763" s="53" t="n">
        <f aca="false">F1763*$F$15</f>
        <v>0</v>
      </c>
      <c r="Q1763" s="53" t="n">
        <f aca="false">G1763*$G$15</f>
        <v>0</v>
      </c>
      <c r="R1763" s="53" t="n">
        <f aca="false">H1763*$H$15</f>
        <v>0</v>
      </c>
      <c r="S1763" s="53" t="n">
        <f aca="false">(N1763/100)*(I1763*$I$15)+(N1763/100)*(J1763*$J$15)+(N1763/100)*(L1763*$L$15)</f>
        <v>276.25</v>
      </c>
      <c r="T1763" s="53" t="n">
        <f aca="false">(O1763/100)*(K1763*$K$15)</f>
        <v>0</v>
      </c>
      <c r="U1763" s="53" t="n">
        <f aca="false">(P1763/100)*(K1763*$K$15)+(P1763/100)*(L1763*$L$15)</f>
        <v>0</v>
      </c>
      <c r="V1763" s="53" t="n">
        <f aca="false">(Q1763/100)*(L1763*$L$15)</f>
        <v>0</v>
      </c>
      <c r="W1763" s="53" t="n">
        <f aca="false">(R1763/100)*(K1763*$K$15)+(R1763/100)*(L1763*$L$15)</f>
        <v>0</v>
      </c>
      <c r="X1763" s="53" t="n">
        <f aca="false">N1763+S1763</f>
        <v>382.5</v>
      </c>
      <c r="Y1763" s="53" t="n">
        <f aca="false">O1763+T1763</f>
        <v>0</v>
      </c>
      <c r="Z1763" s="53" t="n">
        <f aca="false">P1763+U1763</f>
        <v>0</v>
      </c>
      <c r="AA1763" s="53" t="n">
        <f aca="false">Q1763+V1763</f>
        <v>0</v>
      </c>
      <c r="AB1763" s="53" t="n">
        <f aca="false">R1763+W1763</f>
        <v>0</v>
      </c>
      <c r="AC1763" s="54" t="n">
        <f aca="false">ROUND(X1763+Y1763+Z1763+AA1763+AB1763,1)</f>
        <v>382.5</v>
      </c>
      <c r="AD1763" s="55" t="n">
        <f aca="false">(ROUND(AC1763-AC1751,1)/AC1751)</f>
        <v>0.153846153846154</v>
      </c>
      <c r="AE1763" s="46"/>
      <c r="AF1763" s="47"/>
      <c r="AH1763" s="3"/>
    </row>
    <row r="1764" customFormat="false" ht="15" hidden="false" customHeight="false" outlineLevel="0" collapsed="false">
      <c r="A1764" s="48"/>
      <c r="B1764" s="61"/>
      <c r="C1764" s="50" t="s">
        <v>17</v>
      </c>
      <c r="D1764" s="51" t="n">
        <v>85</v>
      </c>
      <c r="E1764" s="51" t="n">
        <v>0</v>
      </c>
      <c r="F1764" s="51" t="n">
        <v>0</v>
      </c>
      <c r="G1764" s="51" t="n">
        <v>0</v>
      </c>
      <c r="H1764" s="51" t="n">
        <v>0</v>
      </c>
      <c r="I1764" s="52" t="n">
        <v>20</v>
      </c>
      <c r="J1764" s="52" t="n">
        <v>100</v>
      </c>
      <c r="K1764" s="52" t="n">
        <v>0</v>
      </c>
      <c r="L1764" s="52" t="n">
        <v>0</v>
      </c>
      <c r="M1764" s="52" t="n">
        <v>0</v>
      </c>
      <c r="N1764" s="53" t="n">
        <f aca="false">D1764*$D$16</f>
        <v>106.25</v>
      </c>
      <c r="O1764" s="53" t="n">
        <f aca="false">E1764*$E$16</f>
        <v>0</v>
      </c>
      <c r="P1764" s="53" t="n">
        <f aca="false">F1764*$F$16</f>
        <v>0</v>
      </c>
      <c r="Q1764" s="53" t="n">
        <f aca="false">G1764*$G$16</f>
        <v>0</v>
      </c>
      <c r="R1764" s="53" t="n">
        <f aca="false">H1764*$H$16</f>
        <v>0</v>
      </c>
      <c r="S1764" s="53" t="n">
        <f aca="false">(N1764/100)*(I1764*$I$16)+(N1764/100)*(J1764*$J$16)</f>
        <v>286.875</v>
      </c>
      <c r="T1764" s="53" t="n">
        <f aca="false">(O1764/100)*(K1764*$K$16)</f>
        <v>0</v>
      </c>
      <c r="U1764" s="53" t="n">
        <f aca="false">(P1764/100)*(K1764*$K$16)+(P1764/100)*(L1764*$L$16)</f>
        <v>0</v>
      </c>
      <c r="V1764" s="53" t="n">
        <f aca="false">(Q1764/100)*(L1764*$L$16)</f>
        <v>0</v>
      </c>
      <c r="W1764" s="53" t="n">
        <f aca="false">(R1764/100)*(K1764*$K$16)+(R1764/100)*(L1764*$L$16)</f>
        <v>0</v>
      </c>
      <c r="X1764" s="53" t="n">
        <f aca="false">N1764+S1764</f>
        <v>393.125</v>
      </c>
      <c r="Y1764" s="53" t="n">
        <f aca="false">O1764+T1764</f>
        <v>0</v>
      </c>
      <c r="Z1764" s="53" t="n">
        <f aca="false">P1764+U1764</f>
        <v>0</v>
      </c>
      <c r="AA1764" s="53" t="n">
        <f aca="false">Q1764+V1764</f>
        <v>0</v>
      </c>
      <c r="AB1764" s="53" t="n">
        <f aca="false">R1764+W1764</f>
        <v>0</v>
      </c>
      <c r="AC1764" s="54" t="n">
        <f aca="false">ROUND(X1764+Y1764+Z1764+AA1764+AB1764,1)</f>
        <v>393.1</v>
      </c>
      <c r="AD1764" s="55" t="n">
        <f aca="false">(ROUND(AC1764-AC1751,1)/AC1751)</f>
        <v>0.185822021116139</v>
      </c>
      <c r="AE1764" s="46"/>
      <c r="AF1764" s="47"/>
      <c r="AH1764" s="3"/>
    </row>
    <row r="1765" customFormat="false" ht="15" hidden="false" customHeight="false" outlineLevel="0" collapsed="false">
      <c r="A1765" s="48"/>
      <c r="B1765" s="61"/>
      <c r="C1765" s="50" t="s">
        <v>18</v>
      </c>
      <c r="D1765" s="51" t="n">
        <v>85</v>
      </c>
      <c r="E1765" s="51" t="n">
        <v>0</v>
      </c>
      <c r="F1765" s="51" t="n">
        <v>0</v>
      </c>
      <c r="G1765" s="51" t="n">
        <v>0</v>
      </c>
      <c r="H1765" s="51" t="n">
        <v>0</v>
      </c>
      <c r="I1765" s="52" t="n">
        <v>60</v>
      </c>
      <c r="J1765" s="52" t="n">
        <v>80</v>
      </c>
      <c r="K1765" s="52" t="n">
        <v>0</v>
      </c>
      <c r="L1765" s="52" t="n">
        <v>0</v>
      </c>
      <c r="M1765" s="52" t="n">
        <v>0</v>
      </c>
      <c r="N1765" s="53" t="n">
        <f aca="false">D1765*$D$17</f>
        <v>106.25</v>
      </c>
      <c r="O1765" s="53" t="n">
        <f aca="false">E1765*$E$17</f>
        <v>0</v>
      </c>
      <c r="P1765" s="53" t="n">
        <f aca="false">F1765*$F$17</f>
        <v>0</v>
      </c>
      <c r="Q1765" s="53" t="n">
        <f aca="false">G1765*$G$17</f>
        <v>0</v>
      </c>
      <c r="R1765" s="53" t="n">
        <f aca="false">H1765*$H$17</f>
        <v>0</v>
      </c>
      <c r="S1765" s="53" t="n">
        <f aca="false">(N1765/100)*(I1765*$I$17)+(N1765/100)*(J1765*$J$17)</f>
        <v>244.375</v>
      </c>
      <c r="T1765" s="53" t="n">
        <f aca="false">(O1765/100)*(K1765*$K$17)</f>
        <v>0</v>
      </c>
      <c r="U1765" s="53" t="n">
        <f aca="false">(P1765/100)*(K1765*$K$17)+(P1765/100)*(L1765*$L$17)</f>
        <v>0</v>
      </c>
      <c r="V1765" s="53" t="n">
        <f aca="false">(Q1765/100)*(L1765*$L$17)</f>
        <v>0</v>
      </c>
      <c r="W1765" s="53" t="n">
        <f aca="false">(R1765/100)*(K1765*$K$17)+(R1765/100)*(L1765*$L$17)</f>
        <v>0</v>
      </c>
      <c r="X1765" s="53" t="n">
        <f aca="false">N1765+S1765</f>
        <v>350.625</v>
      </c>
      <c r="Y1765" s="53" t="n">
        <f aca="false">O1765+T1765</f>
        <v>0</v>
      </c>
      <c r="Z1765" s="53" t="n">
        <f aca="false">P1765+U1765</f>
        <v>0</v>
      </c>
      <c r="AA1765" s="53" t="n">
        <f aca="false">Q1765+V1765</f>
        <v>0</v>
      </c>
      <c r="AB1765" s="53" t="n">
        <f aca="false">R1765+W1765</f>
        <v>0</v>
      </c>
      <c r="AC1765" s="54" t="n">
        <f aca="false">ROUND(X1765+Y1765+Z1765+AA1765+AB1765,1)</f>
        <v>350.6</v>
      </c>
      <c r="AD1765" s="55" t="n">
        <f aca="false">(ROUND(AC1765-AC1751,1)/AC1751)</f>
        <v>0.0576168929110106</v>
      </c>
      <c r="AE1765" s="46"/>
      <c r="AF1765" s="47"/>
      <c r="AH1765" s="3"/>
    </row>
    <row r="1766" customFormat="false" ht="15" hidden="false" customHeight="false" outlineLevel="0" collapsed="false">
      <c r="A1766" s="56" t="s">
        <v>19</v>
      </c>
      <c r="B1766" s="62" t="s">
        <v>164</v>
      </c>
      <c r="C1766" s="40" t="s">
        <v>50</v>
      </c>
      <c r="D1766" s="41" t="n">
        <v>98</v>
      </c>
      <c r="E1766" s="41" t="n">
        <v>0</v>
      </c>
      <c r="F1766" s="41" t="n">
        <v>0</v>
      </c>
      <c r="G1766" s="41" t="n">
        <v>0</v>
      </c>
      <c r="H1766" s="41" t="n">
        <v>0</v>
      </c>
      <c r="I1766" s="42" t="n">
        <v>20</v>
      </c>
      <c r="J1766" s="42" t="n">
        <v>60</v>
      </c>
      <c r="K1766" s="42" t="n">
        <v>0</v>
      </c>
      <c r="L1766" s="42" t="n">
        <v>0</v>
      </c>
      <c r="M1766" s="42" t="n">
        <v>0</v>
      </c>
      <c r="N1766" s="43" t="n">
        <f aca="false">D1766*$D$3</f>
        <v>127.4</v>
      </c>
      <c r="O1766" s="43" t="n">
        <f aca="false">E1766*$E$3</f>
        <v>0</v>
      </c>
      <c r="P1766" s="43" t="n">
        <f aca="false">F1766*$F$3</f>
        <v>0</v>
      </c>
      <c r="Q1766" s="43" t="n">
        <f aca="false">G1766*$G$3</f>
        <v>0</v>
      </c>
      <c r="R1766" s="43" t="n">
        <f aca="false">H1766*$H$3</f>
        <v>0</v>
      </c>
      <c r="S1766" s="43" t="n">
        <f aca="false">(N1766/100)*(I1766*$I$3)+(N1766/100)*(J1766*$J$3)</f>
        <v>203.84</v>
      </c>
      <c r="T1766" s="43" t="n">
        <f aca="false">(O1766/100)*(K1766*$K$3)</f>
        <v>0</v>
      </c>
      <c r="U1766" s="43" t="n">
        <f aca="false">(P1766/100)*(K1766*$K$3)+(P1766/100)*(L1766*$L$3)</f>
        <v>0</v>
      </c>
      <c r="V1766" s="43" t="n">
        <f aca="false">(Q1766/100)*(L1766*$L$3)</f>
        <v>0</v>
      </c>
      <c r="W1766" s="43" t="n">
        <f aca="false">(R1766/100)*(K1766*$K$3)+(R1766/100)*(L1766*$L$3)</f>
        <v>0</v>
      </c>
      <c r="X1766" s="43" t="n">
        <f aca="false">N1766+S1766</f>
        <v>331.24</v>
      </c>
      <c r="Y1766" s="43" t="n">
        <f aca="false">O1766+T1766</f>
        <v>0</v>
      </c>
      <c r="Z1766" s="43" t="n">
        <f aca="false">P1766+U1766</f>
        <v>0</v>
      </c>
      <c r="AA1766" s="43" t="n">
        <f aca="false">Q1766+V1766</f>
        <v>0</v>
      </c>
      <c r="AB1766" s="43" t="n">
        <f aca="false">R1766+W1766</f>
        <v>0</v>
      </c>
      <c r="AC1766" s="44" t="n">
        <f aca="false">ROUND(X1766+Y1766+Z1766+AA1766+AB1766,1)</f>
        <v>331.2</v>
      </c>
      <c r="AD1766" s="45"/>
      <c r="AE1766" s="46"/>
      <c r="AF1766" s="47"/>
      <c r="AH1766" s="3"/>
    </row>
    <row r="1767" customFormat="false" ht="15" hidden="false" customHeight="false" outlineLevel="0" collapsed="false">
      <c r="A1767" s="48" t="s">
        <v>29</v>
      </c>
      <c r="B1767" s="63" t="n">
        <v>12</v>
      </c>
      <c r="C1767" s="50" t="s">
        <v>5</v>
      </c>
      <c r="D1767" s="51" t="n">
        <v>98</v>
      </c>
      <c r="E1767" s="51" t="n">
        <v>0</v>
      </c>
      <c r="F1767" s="51" t="n">
        <v>0</v>
      </c>
      <c r="G1767" s="51" t="n">
        <v>0</v>
      </c>
      <c r="H1767" s="51" t="n">
        <v>0</v>
      </c>
      <c r="I1767" s="52" t="n">
        <v>35</v>
      </c>
      <c r="J1767" s="52" t="n">
        <v>75</v>
      </c>
      <c r="K1767" s="52" t="n">
        <v>0</v>
      </c>
      <c r="L1767" s="52" t="n">
        <v>0</v>
      </c>
      <c r="M1767" s="52" t="n">
        <v>0</v>
      </c>
      <c r="N1767" s="53" t="n">
        <f aca="false">D1767*$D$4</f>
        <v>122.5</v>
      </c>
      <c r="O1767" s="53" t="n">
        <f aca="false">E1767*$E$4</f>
        <v>0</v>
      </c>
      <c r="P1767" s="53" t="n">
        <f aca="false">F1767*$F$4</f>
        <v>0</v>
      </c>
      <c r="Q1767" s="53" t="n">
        <f aca="false">G1767*$G$4</f>
        <v>0</v>
      </c>
      <c r="R1767" s="53" t="n">
        <f aca="false">H1767*$H$4</f>
        <v>0</v>
      </c>
      <c r="S1767" s="53" t="n">
        <f aca="false">(N1767/100)*(I1767*$I$4)+(N1767/100)*(J1767*$J$4)</f>
        <v>269.5</v>
      </c>
      <c r="T1767" s="53" t="n">
        <f aca="false">(O1767/100)*(K1767*$K$4)</f>
        <v>0</v>
      </c>
      <c r="U1767" s="53" t="n">
        <f aca="false">(P1767/100)*(K1767*$K$4)+(P1767/100)*(L1767*$L$4)</f>
        <v>0</v>
      </c>
      <c r="V1767" s="53" t="n">
        <f aca="false">(Q1767/100)*(L1767*$L$4)</f>
        <v>0</v>
      </c>
      <c r="W1767" s="53" t="n">
        <f aca="false">(R1767/100)*(K1767*$K$4)+(R1767/100)*(L1767*$L$4)</f>
        <v>0</v>
      </c>
      <c r="X1767" s="53" t="n">
        <f aca="false">N1767+S1767</f>
        <v>392</v>
      </c>
      <c r="Y1767" s="53" t="n">
        <f aca="false">O1767+T1767</f>
        <v>0</v>
      </c>
      <c r="Z1767" s="53" t="n">
        <f aca="false">P1767+U1767</f>
        <v>0</v>
      </c>
      <c r="AA1767" s="53" t="n">
        <f aca="false">Q1767+V1767</f>
        <v>0</v>
      </c>
      <c r="AB1767" s="53" t="n">
        <f aca="false">R1767+W1767</f>
        <v>0</v>
      </c>
      <c r="AC1767" s="54" t="n">
        <f aca="false">ROUND(X1767+Y1767+Z1767+AA1767+AB1767,1)</f>
        <v>392</v>
      </c>
      <c r="AD1767" s="55" t="n">
        <f aca="false">(ROUND(AC1767-AC1766,1)/AC1766)</f>
        <v>0.183574879227053</v>
      </c>
      <c r="AE1767" s="46"/>
      <c r="AF1767" s="47"/>
      <c r="AH1767" s="3"/>
    </row>
    <row r="1768" customFormat="false" ht="15" hidden="false" customHeight="false" outlineLevel="0" collapsed="false">
      <c r="A1768" s="48" t="s">
        <v>30</v>
      </c>
      <c r="B1768" s="63" t="n">
        <v>24</v>
      </c>
      <c r="C1768" s="50" t="s">
        <v>6</v>
      </c>
      <c r="D1768" s="51" t="n">
        <v>98</v>
      </c>
      <c r="E1768" s="51" t="n">
        <v>0</v>
      </c>
      <c r="F1768" s="51" t="n">
        <v>0</v>
      </c>
      <c r="G1768" s="51" t="n">
        <v>0</v>
      </c>
      <c r="H1768" s="51" t="n">
        <v>0</v>
      </c>
      <c r="I1768" s="52" t="n">
        <v>20</v>
      </c>
      <c r="J1768" s="52" t="n">
        <v>60</v>
      </c>
      <c r="K1768" s="52" t="n">
        <v>0</v>
      </c>
      <c r="L1768" s="52" t="n">
        <v>0</v>
      </c>
      <c r="M1768" s="52" t="n">
        <v>0</v>
      </c>
      <c r="N1768" s="53" t="n">
        <f aca="false">D1768*$D$5</f>
        <v>127.4</v>
      </c>
      <c r="O1768" s="53" t="n">
        <f aca="false">E1768*$E$5</f>
        <v>0</v>
      </c>
      <c r="P1768" s="53" t="n">
        <f aca="false">F1768*$F$5</f>
        <v>0</v>
      </c>
      <c r="Q1768" s="53" t="n">
        <f aca="false">G1768*$G$5</f>
        <v>0</v>
      </c>
      <c r="R1768" s="53" t="n">
        <f aca="false">H1768*$H$5</f>
        <v>0</v>
      </c>
      <c r="S1768" s="53" t="n">
        <f aca="false">(N1768/100)*(I1768*$I$5)+(N1768/100)*(J1768*$J$5)</f>
        <v>203.84</v>
      </c>
      <c r="T1768" s="53" t="n">
        <f aca="false">(O1768/100)*(K1768*$K$5)</f>
        <v>0</v>
      </c>
      <c r="U1768" s="53" t="n">
        <f aca="false">(P1768/100)*(K1768*$K$5)+(P1768/100)*(L1768*$L$5)</f>
        <v>0</v>
      </c>
      <c r="V1768" s="53" t="n">
        <f aca="false">(Q1768/100)*(L1768*$L$5)</f>
        <v>0</v>
      </c>
      <c r="W1768" s="53" t="n">
        <f aca="false">(R1768/100)*(K1768*$K$5)+(R1768/100)*(L1768*$L$5)</f>
        <v>0</v>
      </c>
      <c r="X1768" s="53" t="n">
        <f aca="false">N1768+S1768</f>
        <v>331.24</v>
      </c>
      <c r="Y1768" s="53" t="n">
        <f aca="false">O1768+T1768</f>
        <v>0</v>
      </c>
      <c r="Z1768" s="53" t="n">
        <f aca="false">P1768+U1768</f>
        <v>0</v>
      </c>
      <c r="AA1768" s="53" t="n">
        <f aca="false">Q1768+V1768</f>
        <v>0</v>
      </c>
      <c r="AB1768" s="53" t="n">
        <f aca="false">R1768+W1768</f>
        <v>0</v>
      </c>
      <c r="AC1768" s="54" t="n">
        <f aca="false">ROUND(X1768+Y1768+Z1768+AA1768+AB1768,1)</f>
        <v>331.2</v>
      </c>
      <c r="AD1768" s="55" t="n">
        <f aca="false">(ROUND(AC1768-AC1766,1)/AC1766)</f>
        <v>0</v>
      </c>
      <c r="AE1768" s="46"/>
      <c r="AF1768" s="47"/>
      <c r="AH1768" s="3"/>
    </row>
    <row r="1769" customFormat="false" ht="15" hidden="false" customHeight="false" outlineLevel="0" collapsed="false">
      <c r="A1769" s="48" t="s">
        <v>31</v>
      </c>
      <c r="B1769" s="63" t="n">
        <v>0</v>
      </c>
      <c r="C1769" s="50" t="s">
        <v>7</v>
      </c>
      <c r="D1769" s="51" t="n">
        <v>98</v>
      </c>
      <c r="E1769" s="51" t="n">
        <v>0</v>
      </c>
      <c r="F1769" s="51" t="n">
        <v>0</v>
      </c>
      <c r="G1769" s="51" t="n">
        <v>0</v>
      </c>
      <c r="H1769" s="51" t="n">
        <v>0</v>
      </c>
      <c r="I1769" s="52" t="n">
        <v>20</v>
      </c>
      <c r="J1769" s="52" t="n">
        <v>60</v>
      </c>
      <c r="K1769" s="52" t="n">
        <v>0</v>
      </c>
      <c r="L1769" s="52" t="n">
        <v>0</v>
      </c>
      <c r="M1769" s="52" t="n">
        <v>0</v>
      </c>
      <c r="N1769" s="53" t="n">
        <f aca="false">D1769*$D$6</f>
        <v>127.4</v>
      </c>
      <c r="O1769" s="53" t="n">
        <f aca="false">E1769*$E$6</f>
        <v>0</v>
      </c>
      <c r="P1769" s="53" t="n">
        <f aca="false">F1769*$F$6</f>
        <v>0</v>
      </c>
      <c r="Q1769" s="53" t="n">
        <f aca="false">G1769*$G$6</f>
        <v>0</v>
      </c>
      <c r="R1769" s="53" t="n">
        <f aca="false">H1769*$H$6</f>
        <v>0</v>
      </c>
      <c r="S1769" s="53" t="n">
        <f aca="false">(N1769/100)*(I1769*$I$6)+(N1769/100)*(J1769*$J$6)</f>
        <v>203.84</v>
      </c>
      <c r="T1769" s="53" t="n">
        <f aca="false">(O1769/100)*(K1769*$K$6)</f>
        <v>0</v>
      </c>
      <c r="U1769" s="53" t="n">
        <f aca="false">(P1769/100)*(K1769*$K$6)+(P1769/100)*(L1769*$L$6)</f>
        <v>0</v>
      </c>
      <c r="V1769" s="53" t="n">
        <f aca="false">(Q1769/100)*(L1769*$L$6)</f>
        <v>0</v>
      </c>
      <c r="W1769" s="53" t="n">
        <f aca="false">(R1769/100)*(K1769*$K$6)+(R1769/100)*(L1769*$L$6)</f>
        <v>0</v>
      </c>
      <c r="X1769" s="53" t="n">
        <f aca="false">N1769+S1769</f>
        <v>331.24</v>
      </c>
      <c r="Y1769" s="53" t="n">
        <f aca="false">O1769+T1769</f>
        <v>0</v>
      </c>
      <c r="Z1769" s="53" t="n">
        <f aca="false">P1769+U1769</f>
        <v>0</v>
      </c>
      <c r="AA1769" s="53" t="n">
        <f aca="false">Q1769+V1769</f>
        <v>0</v>
      </c>
      <c r="AB1769" s="53" t="n">
        <f aca="false">R1769+W1769</f>
        <v>0</v>
      </c>
      <c r="AC1769" s="54" t="n">
        <f aca="false">ROUND(X1769+Y1769+Z1769+AA1769+AB1769,1)</f>
        <v>331.2</v>
      </c>
      <c r="AD1769" s="55" t="n">
        <f aca="false">(ROUND(AC1769-AC1766,1)/AC1766)</f>
        <v>0</v>
      </c>
      <c r="AE1769" s="46"/>
      <c r="AF1769" s="47"/>
      <c r="AH1769" s="3"/>
    </row>
    <row r="1770" customFormat="false" ht="15" hidden="false" customHeight="false" outlineLevel="0" collapsed="false">
      <c r="A1770" s="48" t="s">
        <v>32</v>
      </c>
      <c r="B1770" s="63" t="n">
        <v>0</v>
      </c>
      <c r="C1770" s="50" t="s">
        <v>8</v>
      </c>
      <c r="D1770" s="51" t="n">
        <v>98</v>
      </c>
      <c r="E1770" s="51" t="n">
        <v>0</v>
      </c>
      <c r="F1770" s="51" t="n">
        <v>0</v>
      </c>
      <c r="G1770" s="51" t="n">
        <v>0</v>
      </c>
      <c r="H1770" s="51" t="n">
        <v>0</v>
      </c>
      <c r="I1770" s="52" t="n">
        <v>20</v>
      </c>
      <c r="J1770" s="52" t="n">
        <v>60</v>
      </c>
      <c r="K1770" s="52" t="n">
        <v>0</v>
      </c>
      <c r="L1770" s="52" t="n">
        <v>0</v>
      </c>
      <c r="M1770" s="52" t="n">
        <v>0</v>
      </c>
      <c r="N1770" s="53" t="n">
        <f aca="false">D1770*$D$7</f>
        <v>127.4</v>
      </c>
      <c r="O1770" s="53" t="n">
        <f aca="false">E1770*$E$7</f>
        <v>0</v>
      </c>
      <c r="P1770" s="53" t="n">
        <f aca="false">F1770*$F$7</f>
        <v>0</v>
      </c>
      <c r="Q1770" s="53" t="n">
        <f aca="false">G1770*$G$7</f>
        <v>0</v>
      </c>
      <c r="R1770" s="53" t="n">
        <f aca="false">H1770*$H$7</f>
        <v>0</v>
      </c>
      <c r="S1770" s="53" t="n">
        <f aca="false">(N1770/100)*(I1770*$I$7)+(N1770/100)*(J1770*$J$7)</f>
        <v>203.84</v>
      </c>
      <c r="T1770" s="53" t="n">
        <f aca="false">(O1770/100)*(K1770*$K$7)</f>
        <v>0</v>
      </c>
      <c r="U1770" s="53" t="n">
        <f aca="false">(P1770/100)*(K1770*$K$7)+(P1770/100)*(L1770*$L$7)</f>
        <v>0</v>
      </c>
      <c r="V1770" s="53" t="n">
        <f aca="false">(Q1770/100)*(L1770*$L$7)</f>
        <v>0</v>
      </c>
      <c r="W1770" s="53" t="n">
        <f aca="false">(R1770/100)*(K1770*$K$7)+(R1770/100)*(L1770*$L$7)</f>
        <v>0</v>
      </c>
      <c r="X1770" s="53" t="n">
        <f aca="false">N1770+S1770</f>
        <v>331.24</v>
      </c>
      <c r="Y1770" s="53" t="n">
        <f aca="false">O1770+T1770</f>
        <v>0</v>
      </c>
      <c r="Z1770" s="53" t="n">
        <f aca="false">P1770+U1770</f>
        <v>0</v>
      </c>
      <c r="AA1770" s="53" t="n">
        <f aca="false">Q1770+V1770</f>
        <v>0</v>
      </c>
      <c r="AB1770" s="53" t="n">
        <f aca="false">R1770+W1770</f>
        <v>0</v>
      </c>
      <c r="AC1770" s="54" t="n">
        <f aca="false">ROUND(X1770+Y1770+Z1770+AA1770+AB1770,1)</f>
        <v>331.2</v>
      </c>
      <c r="AD1770" s="55" t="n">
        <f aca="false">(ROUND(AC1770-AC1766,1)/AC1766)</f>
        <v>0</v>
      </c>
      <c r="AE1770" s="46"/>
      <c r="AF1770" s="47"/>
      <c r="AH1770" s="3"/>
    </row>
    <row r="1771" customFormat="false" ht="15" hidden="false" customHeight="false" outlineLevel="0" collapsed="false">
      <c r="A1771" s="48" t="s">
        <v>33</v>
      </c>
      <c r="B1771" s="63"/>
      <c r="C1771" s="50" t="s">
        <v>9</v>
      </c>
      <c r="D1771" s="51" t="n">
        <v>98</v>
      </c>
      <c r="E1771" s="51" t="n">
        <v>0</v>
      </c>
      <c r="F1771" s="51" t="n">
        <v>0</v>
      </c>
      <c r="G1771" s="51" t="n">
        <v>0</v>
      </c>
      <c r="H1771" s="51" t="n">
        <v>0</v>
      </c>
      <c r="I1771" s="52" t="n">
        <v>20</v>
      </c>
      <c r="J1771" s="52" t="n">
        <v>60</v>
      </c>
      <c r="K1771" s="52" t="n">
        <v>0</v>
      </c>
      <c r="L1771" s="52" t="n">
        <v>0</v>
      </c>
      <c r="M1771" s="52" t="n">
        <v>0</v>
      </c>
      <c r="N1771" s="53" t="n">
        <f aca="false">D1771*$D$8</f>
        <v>127.4</v>
      </c>
      <c r="O1771" s="53" t="n">
        <f aca="false">E1771*$E$8</f>
        <v>0</v>
      </c>
      <c r="P1771" s="53" t="n">
        <f aca="false">F1771*$F$8</f>
        <v>0</v>
      </c>
      <c r="Q1771" s="53" t="n">
        <f aca="false">G1771*$G$8</f>
        <v>0</v>
      </c>
      <c r="R1771" s="53" t="n">
        <f aca="false">H1771*$H$8</f>
        <v>0</v>
      </c>
      <c r="S1771" s="53" t="n">
        <f aca="false">(N1771/100)*(I1771*$I$8)+(N1771/100)*(J1771*$J$8)</f>
        <v>203.84</v>
      </c>
      <c r="T1771" s="53" t="n">
        <f aca="false">(O1771/100)*(K1771*$K$8)</f>
        <v>0</v>
      </c>
      <c r="U1771" s="53" t="n">
        <f aca="false">(P1771/100)*(K1771*$K$8)+(P1771/100)*(L1771*$L$8)</f>
        <v>0</v>
      </c>
      <c r="V1771" s="53" t="n">
        <f aca="false">(Q1771/100)*(L1771*$L$8)</f>
        <v>0</v>
      </c>
      <c r="W1771" s="53" t="n">
        <f aca="false">(R1771/100)*(K1771*$K$8)+(R1771/100)*(L1771*$L$8)</f>
        <v>0</v>
      </c>
      <c r="X1771" s="53" t="n">
        <f aca="false">N1771+S1771</f>
        <v>331.24</v>
      </c>
      <c r="Y1771" s="53" t="n">
        <f aca="false">O1771+T1771</f>
        <v>0</v>
      </c>
      <c r="Z1771" s="53" t="n">
        <f aca="false">P1771+U1771</f>
        <v>0</v>
      </c>
      <c r="AA1771" s="53" t="n">
        <f aca="false">Q1771+V1771</f>
        <v>0</v>
      </c>
      <c r="AB1771" s="53" t="n">
        <f aca="false">R1771+W1771</f>
        <v>0</v>
      </c>
      <c r="AC1771" s="54" t="n">
        <f aca="false">ROUND(X1771+Y1771+Z1771+AA1771+AB1771,1)</f>
        <v>331.2</v>
      </c>
      <c r="AD1771" s="55" t="n">
        <f aca="false">(ROUND(AC1771-AC1766,1)/AC1766)</f>
        <v>0</v>
      </c>
      <c r="AE1771" s="46"/>
      <c r="AF1771" s="47"/>
      <c r="AH1771" s="3"/>
    </row>
    <row r="1772" customFormat="false" ht="15" hidden="false" customHeight="false" outlineLevel="0" collapsed="false">
      <c r="A1772" s="48" t="s">
        <v>34</v>
      </c>
      <c r="B1772" s="63"/>
      <c r="C1772" s="50" t="s">
        <v>10</v>
      </c>
      <c r="D1772" s="51" t="n">
        <v>49</v>
      </c>
      <c r="E1772" s="51" t="n">
        <v>104</v>
      </c>
      <c r="F1772" s="51" t="n">
        <v>0</v>
      </c>
      <c r="G1772" s="51" t="n">
        <v>0</v>
      </c>
      <c r="H1772" s="51" t="n">
        <v>0</v>
      </c>
      <c r="I1772" s="52" t="n">
        <v>20</v>
      </c>
      <c r="J1772" s="52" t="n">
        <v>60</v>
      </c>
      <c r="K1772" s="52" t="n">
        <v>85</v>
      </c>
      <c r="L1772" s="52" t="n">
        <v>0</v>
      </c>
      <c r="M1772" s="52" t="n">
        <v>0</v>
      </c>
      <c r="N1772" s="53" t="n">
        <f aca="false">D1772*$D$9</f>
        <v>61.25</v>
      </c>
      <c r="O1772" s="53" t="n">
        <f aca="false">E1772*$E$9</f>
        <v>130</v>
      </c>
      <c r="P1772" s="53" t="n">
        <f aca="false">F1772*$F$9</f>
        <v>0</v>
      </c>
      <c r="Q1772" s="53" t="n">
        <f aca="false">G1772*$G$9</f>
        <v>0</v>
      </c>
      <c r="R1772" s="53" t="n">
        <f aca="false">H1772*$H$9</f>
        <v>0</v>
      </c>
      <c r="S1772" s="53" t="n">
        <f aca="false">(N1772/100)*(I1772*$I$9)+(N1772/100)*(J1772*$J$9)</f>
        <v>49</v>
      </c>
      <c r="T1772" s="53" t="n">
        <f aca="false">(O1772/100)*(K1772*$K$9)</f>
        <v>154.7</v>
      </c>
      <c r="U1772" s="53" t="n">
        <f aca="false">(P1772/100)*(K1772*$K$9)+(P1772/100)*(L1772*$L$9)</f>
        <v>0</v>
      </c>
      <c r="V1772" s="53" t="n">
        <f aca="false">(Q1772/100)*(L1772*$L$9)</f>
        <v>0</v>
      </c>
      <c r="W1772" s="53" t="n">
        <f aca="false">(R1772/100)*(K1772*$K$9)+(R1772/100)*(L1772*$L$9)</f>
        <v>0</v>
      </c>
      <c r="X1772" s="53" t="n">
        <f aca="false">N1772+S1772</f>
        <v>110.25</v>
      </c>
      <c r="Y1772" s="53" t="n">
        <f aca="false">O1772+T1772</f>
        <v>284.7</v>
      </c>
      <c r="Z1772" s="53" t="n">
        <f aca="false">P1772+U1772</f>
        <v>0</v>
      </c>
      <c r="AA1772" s="53" t="n">
        <f aca="false">Q1772+V1772</f>
        <v>0</v>
      </c>
      <c r="AB1772" s="53" t="n">
        <f aca="false">R1772+W1772</f>
        <v>0</v>
      </c>
      <c r="AC1772" s="54" t="n">
        <f aca="false">ROUND(X1772+Y1772+Z1772+AA1772+AB1772,1)</f>
        <v>395</v>
      </c>
      <c r="AD1772" s="55" t="n">
        <f aca="false">(ROUND(AC1772-AC1766,1)/AC1766)</f>
        <v>0.192632850241546</v>
      </c>
      <c r="AE1772" s="46"/>
      <c r="AF1772" s="47"/>
      <c r="AH1772" s="3"/>
    </row>
    <row r="1773" customFormat="false" ht="15" hidden="false" customHeight="false" outlineLevel="0" collapsed="false">
      <c r="A1773" s="48" t="s">
        <v>35</v>
      </c>
      <c r="B1773" s="63"/>
      <c r="C1773" s="50" t="s">
        <v>11</v>
      </c>
      <c r="D1773" s="51" t="n">
        <v>49</v>
      </c>
      <c r="E1773" s="51" t="n">
        <v>0</v>
      </c>
      <c r="F1773" s="51" t="n">
        <v>104</v>
      </c>
      <c r="G1773" s="51" t="n">
        <v>0</v>
      </c>
      <c r="H1773" s="51" t="n">
        <v>0</v>
      </c>
      <c r="I1773" s="52" t="n">
        <v>20</v>
      </c>
      <c r="J1773" s="52" t="n">
        <v>60</v>
      </c>
      <c r="K1773" s="52" t="n">
        <v>42.5</v>
      </c>
      <c r="L1773" s="52" t="n">
        <v>42.5</v>
      </c>
      <c r="M1773" s="52" t="n">
        <v>0</v>
      </c>
      <c r="N1773" s="53" t="n">
        <f aca="false">D1773*$D$10</f>
        <v>61.25</v>
      </c>
      <c r="O1773" s="53" t="n">
        <f aca="false">E1773*$E$10</f>
        <v>0</v>
      </c>
      <c r="P1773" s="53" t="n">
        <f aca="false">F1773*$F$10</f>
        <v>130</v>
      </c>
      <c r="Q1773" s="53" t="n">
        <f aca="false">G1773*$G$10</f>
        <v>0</v>
      </c>
      <c r="R1773" s="53" t="n">
        <f aca="false">H1773*$H$10</f>
        <v>0</v>
      </c>
      <c r="S1773" s="53" t="n">
        <f aca="false">(N1773/100)*(I1773*$I$10)+(N1773/100)*(J1773*$J$10)</f>
        <v>49</v>
      </c>
      <c r="T1773" s="53" t="n">
        <f aca="false">(O1773/100)*(K1773*$J$10)</f>
        <v>0</v>
      </c>
      <c r="U1773" s="53" t="n">
        <f aca="false">(P1773/100)*(K1773*$K$10)+(P1773/100)*(L1773*$L$10)</f>
        <v>154.7</v>
      </c>
      <c r="V1773" s="53" t="n">
        <f aca="false">(Q1773/100)*(L1773*$L$10)</f>
        <v>0</v>
      </c>
      <c r="W1773" s="53" t="n">
        <f aca="false">(R1773/100)*(K1773*$K$10)+(R1773/100)*(L1773*$L$10)</f>
        <v>0</v>
      </c>
      <c r="X1773" s="53" t="n">
        <f aca="false">N1773+S1773</f>
        <v>110.25</v>
      </c>
      <c r="Y1773" s="53" t="n">
        <f aca="false">O1773+T1773</f>
        <v>0</v>
      </c>
      <c r="Z1773" s="53" t="n">
        <f aca="false">P1773+U1773</f>
        <v>284.7</v>
      </c>
      <c r="AA1773" s="53" t="n">
        <f aca="false">Q1773+V1773</f>
        <v>0</v>
      </c>
      <c r="AB1773" s="53" t="n">
        <f aca="false">R1773+W1773</f>
        <v>0</v>
      </c>
      <c r="AC1773" s="54" t="n">
        <f aca="false">ROUND(X1773+Y1773+Z1773+AA1773+AB1773,1)</f>
        <v>395</v>
      </c>
      <c r="AD1773" s="55" t="n">
        <f aca="false">(ROUND(AC1773-AC1766,1)/AC1766)</f>
        <v>0.192632850241546</v>
      </c>
      <c r="AE1773" s="46"/>
      <c r="AF1773" s="47"/>
      <c r="AH1773" s="3"/>
    </row>
    <row r="1774" customFormat="false" ht="15" hidden="false" customHeight="false" outlineLevel="0" collapsed="false">
      <c r="A1774" s="48" t="s">
        <v>36</v>
      </c>
      <c r="B1774" s="63"/>
      <c r="C1774" s="50" t="s">
        <v>12</v>
      </c>
      <c r="D1774" s="51" t="n">
        <v>49</v>
      </c>
      <c r="E1774" s="51" t="n">
        <v>0</v>
      </c>
      <c r="F1774" s="51" t="n">
        <v>0</v>
      </c>
      <c r="G1774" s="51" t="n">
        <v>104</v>
      </c>
      <c r="H1774" s="51" t="n">
        <v>0</v>
      </c>
      <c r="I1774" s="52" t="n">
        <v>20</v>
      </c>
      <c r="J1774" s="52" t="n">
        <v>60</v>
      </c>
      <c r="K1774" s="52" t="n">
        <v>0</v>
      </c>
      <c r="L1774" s="52" t="n">
        <v>85</v>
      </c>
      <c r="M1774" s="52" t="n">
        <v>0</v>
      </c>
      <c r="N1774" s="53" t="n">
        <f aca="false">D1774*$D$11</f>
        <v>61.25</v>
      </c>
      <c r="O1774" s="53" t="n">
        <f aca="false">E1774*$E$11</f>
        <v>0</v>
      </c>
      <c r="P1774" s="53" t="n">
        <f aca="false">F1774*$F$11</f>
        <v>0</v>
      </c>
      <c r="Q1774" s="53" t="n">
        <f aca="false">G1774*$G$11</f>
        <v>130</v>
      </c>
      <c r="R1774" s="53" t="n">
        <f aca="false">H1774*$H$11</f>
        <v>0</v>
      </c>
      <c r="S1774" s="53" t="n">
        <f aca="false">(N1774/100)*(I1774*$I$11)+(N1774/100)*(J1774*$J$11)</f>
        <v>49</v>
      </c>
      <c r="T1774" s="53" t="n">
        <f aca="false">(O1774/100)*(K1774*$K$11)</f>
        <v>0</v>
      </c>
      <c r="U1774" s="53" t="n">
        <f aca="false">(P1774/100)*(K1774*$K$11)+(P1774/100)*(L1774*$L$11)</f>
        <v>0</v>
      </c>
      <c r="V1774" s="53" t="n">
        <f aca="false">(Q1774/100)*(L1774*$L$11)</f>
        <v>154.7</v>
      </c>
      <c r="W1774" s="53" t="n">
        <f aca="false">(R1774/100)*(K1774*$K$11)+(R1774/100)*(L1774*$L$11)</f>
        <v>0</v>
      </c>
      <c r="X1774" s="53" t="n">
        <f aca="false">N1774+S1774</f>
        <v>110.25</v>
      </c>
      <c r="Y1774" s="53" t="n">
        <f aca="false">O1774+T1774</f>
        <v>0</v>
      </c>
      <c r="Z1774" s="53" t="n">
        <f aca="false">P1774+U1774</f>
        <v>0</v>
      </c>
      <c r="AA1774" s="53" t="n">
        <f aca="false">Q1774+V1774</f>
        <v>284.7</v>
      </c>
      <c r="AB1774" s="53" t="n">
        <f aca="false">R1774+W1774</f>
        <v>0</v>
      </c>
      <c r="AC1774" s="54" t="n">
        <f aca="false">ROUND(X1774+Y1774+Z1774+AA1774+AB1774,1)</f>
        <v>395</v>
      </c>
      <c r="AD1774" s="55" t="n">
        <f aca="false">(ROUND(AC1774-AC1766,1)/AC1766)</f>
        <v>0.192632850241546</v>
      </c>
      <c r="AE1774" s="46"/>
      <c r="AF1774" s="47"/>
      <c r="AH1774" s="3"/>
    </row>
    <row r="1775" customFormat="false" ht="15" hidden="false" customHeight="false" outlineLevel="0" collapsed="false">
      <c r="A1775" s="48" t="s">
        <v>37</v>
      </c>
      <c r="B1775" s="63"/>
      <c r="C1775" s="50" t="s">
        <v>13</v>
      </c>
      <c r="D1775" s="51" t="n">
        <v>49</v>
      </c>
      <c r="E1775" s="51" t="n">
        <v>0</v>
      </c>
      <c r="F1775" s="51" t="n">
        <v>0</v>
      </c>
      <c r="G1775" s="51" t="n">
        <v>0</v>
      </c>
      <c r="H1775" s="51" t="n">
        <v>104</v>
      </c>
      <c r="I1775" s="52" t="n">
        <v>20</v>
      </c>
      <c r="J1775" s="52" t="n">
        <v>60</v>
      </c>
      <c r="K1775" s="52" t="n">
        <v>42.5</v>
      </c>
      <c r="L1775" s="52" t="n">
        <v>42.5</v>
      </c>
      <c r="M1775" s="52" t="n">
        <v>0</v>
      </c>
      <c r="N1775" s="53" t="n">
        <f aca="false">D1775*$D$12</f>
        <v>61.25</v>
      </c>
      <c r="O1775" s="53" t="n">
        <f aca="false">E1775*$E$12</f>
        <v>0</v>
      </c>
      <c r="P1775" s="53" t="n">
        <f aca="false">F1775*$F$12</f>
        <v>0</v>
      </c>
      <c r="Q1775" s="53" t="n">
        <f aca="false">G1775*$G$12</f>
        <v>0</v>
      </c>
      <c r="R1775" s="53" t="n">
        <f aca="false">H1775*$H$12</f>
        <v>130</v>
      </c>
      <c r="S1775" s="53" t="n">
        <f aca="false">(N1775/100)*(I1775*$I$12)+(N1775/100)*(J1775*$J$12)</f>
        <v>49</v>
      </c>
      <c r="T1775" s="53" t="n">
        <f aca="false">(O1775/100)*(K1775*$K$12)</f>
        <v>0</v>
      </c>
      <c r="U1775" s="53" t="n">
        <f aca="false">(P1775/100)*(K1775*$K$12)+(P1775/100)*(L1775*$L$12)</f>
        <v>0</v>
      </c>
      <c r="V1775" s="53" t="n">
        <f aca="false">(Q1775/100)*(L1775*$L$12)</f>
        <v>0</v>
      </c>
      <c r="W1775" s="53" t="n">
        <f aca="false">(R1775/100)*(K1775*$K$12)+(R1775/100)*(L1775*$L$12)</f>
        <v>154.7</v>
      </c>
      <c r="X1775" s="53" t="n">
        <f aca="false">N1775+S1775</f>
        <v>110.25</v>
      </c>
      <c r="Y1775" s="53" t="n">
        <f aca="false">O1775+T1775</f>
        <v>0</v>
      </c>
      <c r="Z1775" s="53" t="n">
        <f aca="false">P1775+U1775</f>
        <v>0</v>
      </c>
      <c r="AA1775" s="53" t="n">
        <f aca="false">Q1775+V1775</f>
        <v>0</v>
      </c>
      <c r="AB1775" s="53" t="n">
        <f aca="false">R1775+W1775</f>
        <v>284.7</v>
      </c>
      <c r="AC1775" s="54" t="n">
        <f aca="false">ROUND(X1775+Y1775+Z1775+AA1775+AB1775,1)</f>
        <v>395</v>
      </c>
      <c r="AD1775" s="55" t="n">
        <f aca="false">(ROUND(AC1775-AC1766,1)/AC1766)</f>
        <v>0.192632850241546</v>
      </c>
      <c r="AE1775" s="46"/>
      <c r="AF1775" s="47"/>
      <c r="AH1775" s="3"/>
    </row>
    <row r="1776" customFormat="false" ht="15" hidden="false" customHeight="false" outlineLevel="0" collapsed="false">
      <c r="A1776" s="48" t="s">
        <v>38</v>
      </c>
      <c r="B1776" s="63"/>
      <c r="C1776" s="50" t="s">
        <v>14</v>
      </c>
      <c r="D1776" s="51" t="n">
        <v>98</v>
      </c>
      <c r="E1776" s="51" t="n">
        <v>0</v>
      </c>
      <c r="F1776" s="51" t="n">
        <v>0</v>
      </c>
      <c r="G1776" s="51" t="n">
        <v>0</v>
      </c>
      <c r="H1776" s="51" t="n">
        <v>0</v>
      </c>
      <c r="I1776" s="52" t="n">
        <v>20</v>
      </c>
      <c r="J1776" s="52" t="n">
        <v>60</v>
      </c>
      <c r="K1776" s="52" t="n">
        <v>0</v>
      </c>
      <c r="L1776" s="52" t="n">
        <v>0</v>
      </c>
      <c r="M1776" s="52" t="n">
        <v>70</v>
      </c>
      <c r="N1776" s="53" t="n">
        <f aca="false">D1776*$D$13</f>
        <v>122.5</v>
      </c>
      <c r="O1776" s="53" t="n">
        <f aca="false">E1776*$E$13</f>
        <v>0</v>
      </c>
      <c r="P1776" s="53" t="n">
        <f aca="false">F1776*$F$13</f>
        <v>0</v>
      </c>
      <c r="Q1776" s="53" t="n">
        <f aca="false">G1776*$G$13</f>
        <v>0</v>
      </c>
      <c r="R1776" s="53" t="n">
        <f aca="false">H1776*$H$13</f>
        <v>0</v>
      </c>
      <c r="S1776" s="53" t="n">
        <f aca="false">(N1776/100)*(I1776*$I$13)+(N1776/100)*(J1776*$J$13)+(N1776/100)*(M1776*$M$13)</f>
        <v>269.5</v>
      </c>
      <c r="T1776" s="53" t="n">
        <f aca="false">(O1776/100)*(K1776*$K$13)+(O1776/100)*(M1776*$M$13)</f>
        <v>0</v>
      </c>
      <c r="U1776" s="53" t="n">
        <f aca="false">(P1776/100)*(K1776*$K$13)+(P1776/100)*(L1776*$L$13)+(P1776/100)*(M1776*$M$13)</f>
        <v>0</v>
      </c>
      <c r="V1776" s="53" t="n">
        <f aca="false">(Q1776/100)*(L1776*$L$13)+(Q1776/100)*(M1776*$M$13)</f>
        <v>0</v>
      </c>
      <c r="W1776" s="53" t="n">
        <f aca="false">(R1776/100)*(K1776*$K$13)+(R1776/100)*(L1776*$L$13)+(R1776/100)*(M1776*$M$13)</f>
        <v>0</v>
      </c>
      <c r="X1776" s="53" t="n">
        <f aca="false">N1776+S1776</f>
        <v>392</v>
      </c>
      <c r="Y1776" s="53" t="n">
        <f aca="false">O1776+T1776</f>
        <v>0</v>
      </c>
      <c r="Z1776" s="53" t="n">
        <f aca="false">P1776+U1776</f>
        <v>0</v>
      </c>
      <c r="AA1776" s="53" t="n">
        <f aca="false">Q1776+V1776</f>
        <v>0</v>
      </c>
      <c r="AB1776" s="53" t="n">
        <f aca="false">R1776+W1776</f>
        <v>0</v>
      </c>
      <c r="AC1776" s="54" t="n">
        <f aca="false">ROUND(X1776+Y1776+Z1776+AA1776+AB1776,1)</f>
        <v>392</v>
      </c>
      <c r="AD1776" s="55" t="n">
        <f aca="false">(ROUND(AC1776-AC1766,1)/AC1766)</f>
        <v>0.183574879227053</v>
      </c>
      <c r="AE1776" s="46"/>
      <c r="AF1776" s="47"/>
      <c r="AH1776" s="3"/>
    </row>
    <row r="1777" customFormat="false" ht="15" hidden="false" customHeight="false" outlineLevel="0" collapsed="false">
      <c r="A1777" s="48" t="s">
        <v>39</v>
      </c>
      <c r="B1777" s="63"/>
      <c r="C1777" s="50" t="s">
        <v>15</v>
      </c>
      <c r="D1777" s="51" t="n">
        <v>98</v>
      </c>
      <c r="E1777" s="51" t="n">
        <v>0</v>
      </c>
      <c r="F1777" s="51" t="n">
        <v>0</v>
      </c>
      <c r="G1777" s="51" t="n">
        <v>0</v>
      </c>
      <c r="H1777" s="51" t="n">
        <v>0</v>
      </c>
      <c r="I1777" s="52" t="n">
        <v>20</v>
      </c>
      <c r="J1777" s="52" t="n">
        <v>60</v>
      </c>
      <c r="K1777" s="52" t="n">
        <v>70</v>
      </c>
      <c r="L1777" s="52" t="n">
        <v>0</v>
      </c>
      <c r="M1777" s="52" t="n">
        <v>0</v>
      </c>
      <c r="N1777" s="53" t="n">
        <f aca="false">D1777*$D$14</f>
        <v>122.5</v>
      </c>
      <c r="O1777" s="53" t="n">
        <f aca="false">E1777*$E$14</f>
        <v>0</v>
      </c>
      <c r="P1777" s="53" t="n">
        <f aca="false">F1777*$F$14</f>
        <v>0</v>
      </c>
      <c r="Q1777" s="53" t="n">
        <f aca="false">G1777*$G$14</f>
        <v>0</v>
      </c>
      <c r="R1777" s="53" t="n">
        <f aca="false">H1777*$H$14</f>
        <v>0</v>
      </c>
      <c r="S1777" s="53" t="n">
        <f aca="false">(N1777/100)*(I1777*$I$14)+(N1777/100)*(J1777*$J$14)+(N1777/100)*(K1777*$K$14)</f>
        <v>269.5</v>
      </c>
      <c r="T1777" s="53" t="n">
        <f aca="false">(O1777/100)*(K1777*$K$14)</f>
        <v>0</v>
      </c>
      <c r="U1777" s="53" t="n">
        <f aca="false">(P1777/100)*(K1777*$K$14)+(P1777/100)*(L1777*$L$14)</f>
        <v>0</v>
      </c>
      <c r="V1777" s="53" t="n">
        <f aca="false">(Q1777/100)*(L1777*$L$14)</f>
        <v>0</v>
      </c>
      <c r="W1777" s="53" t="n">
        <f aca="false">(R1777/100)*(K1777*$L$14)+(R1777/100)*(L1777*$M$14)</f>
        <v>0</v>
      </c>
      <c r="X1777" s="53" t="n">
        <f aca="false">N1777+S1777</f>
        <v>392</v>
      </c>
      <c r="Y1777" s="53" t="n">
        <f aca="false">O1777+T1777</f>
        <v>0</v>
      </c>
      <c r="Z1777" s="53" t="n">
        <f aca="false">P1777+U1777</f>
        <v>0</v>
      </c>
      <c r="AA1777" s="53" t="n">
        <f aca="false">Q1777+V1777</f>
        <v>0</v>
      </c>
      <c r="AB1777" s="53" t="n">
        <f aca="false">R1777+W1777</f>
        <v>0</v>
      </c>
      <c r="AC1777" s="54" t="n">
        <f aca="false">ROUND(X1777+Y1777+Z1777+AA1777+AB1777,1)</f>
        <v>392</v>
      </c>
      <c r="AD1777" s="55" t="n">
        <f aca="false">(ROUND(AC1777-AC1766,1)/AC1766)</f>
        <v>0.183574879227053</v>
      </c>
      <c r="AE1777" s="46"/>
      <c r="AF1777" s="47"/>
      <c r="AH1777" s="3"/>
    </row>
    <row r="1778" customFormat="false" ht="15" hidden="false" customHeight="false" outlineLevel="0" collapsed="false">
      <c r="A1778" s="48"/>
      <c r="B1778" s="63"/>
      <c r="C1778" s="50" t="s">
        <v>16</v>
      </c>
      <c r="D1778" s="51" t="n">
        <v>98</v>
      </c>
      <c r="E1778" s="51" t="n">
        <v>0</v>
      </c>
      <c r="F1778" s="51" t="n">
        <v>0</v>
      </c>
      <c r="G1778" s="51" t="n">
        <v>0</v>
      </c>
      <c r="H1778" s="51" t="n">
        <v>0</v>
      </c>
      <c r="I1778" s="52" t="n">
        <v>20</v>
      </c>
      <c r="J1778" s="52" t="n">
        <v>60</v>
      </c>
      <c r="K1778" s="52" t="n">
        <v>0</v>
      </c>
      <c r="L1778" s="52" t="n">
        <v>70</v>
      </c>
      <c r="M1778" s="52" t="n">
        <v>0</v>
      </c>
      <c r="N1778" s="53" t="n">
        <f aca="false">D1778*$D$15</f>
        <v>122.5</v>
      </c>
      <c r="O1778" s="53" t="n">
        <f aca="false">E1778*$E$15</f>
        <v>0</v>
      </c>
      <c r="P1778" s="53" t="n">
        <f aca="false">F1778*$F$15</f>
        <v>0</v>
      </c>
      <c r="Q1778" s="53" t="n">
        <f aca="false">G1778*$G$15</f>
        <v>0</v>
      </c>
      <c r="R1778" s="53" t="n">
        <f aca="false">H1778*$H$15</f>
        <v>0</v>
      </c>
      <c r="S1778" s="53" t="n">
        <f aca="false">(N1778/100)*(I1778*$I$15)+(N1778/100)*(J1778*$J$15)+(N1778/100)*(L1778*$L$15)</f>
        <v>269.5</v>
      </c>
      <c r="T1778" s="53" t="n">
        <f aca="false">(O1778/100)*(K1778*$K$15)</f>
        <v>0</v>
      </c>
      <c r="U1778" s="53" t="n">
        <f aca="false">(P1778/100)*(K1778*$K$15)+(P1778/100)*(L1778*$L$15)</f>
        <v>0</v>
      </c>
      <c r="V1778" s="53" t="n">
        <f aca="false">(Q1778/100)*(L1778*$L$15)</f>
        <v>0</v>
      </c>
      <c r="W1778" s="53" t="n">
        <f aca="false">(R1778/100)*(K1778*$K$15)+(R1778/100)*(L1778*$L$15)</f>
        <v>0</v>
      </c>
      <c r="X1778" s="53" t="n">
        <f aca="false">N1778+S1778</f>
        <v>392</v>
      </c>
      <c r="Y1778" s="53" t="n">
        <f aca="false">O1778+T1778</f>
        <v>0</v>
      </c>
      <c r="Z1778" s="53" t="n">
        <f aca="false">P1778+U1778</f>
        <v>0</v>
      </c>
      <c r="AA1778" s="53" t="n">
        <f aca="false">Q1778+V1778</f>
        <v>0</v>
      </c>
      <c r="AB1778" s="53" t="n">
        <f aca="false">R1778+W1778</f>
        <v>0</v>
      </c>
      <c r="AC1778" s="54" t="n">
        <f aca="false">ROUND(X1778+Y1778+Z1778+AA1778+AB1778,1)</f>
        <v>392</v>
      </c>
      <c r="AD1778" s="55" t="n">
        <f aca="false">(ROUND(AC1778-AC1766,1)/AC1766)</f>
        <v>0.183574879227053</v>
      </c>
      <c r="AE1778" s="46"/>
      <c r="AF1778" s="47"/>
      <c r="AH1778" s="3"/>
    </row>
    <row r="1779" customFormat="false" ht="15" hidden="false" customHeight="false" outlineLevel="0" collapsed="false">
      <c r="A1779" s="48"/>
      <c r="B1779" s="63"/>
      <c r="C1779" s="50" t="s">
        <v>17</v>
      </c>
      <c r="D1779" s="51" t="n">
        <v>98</v>
      </c>
      <c r="E1779" s="51" t="n">
        <v>0</v>
      </c>
      <c r="F1779" s="51" t="n">
        <v>0</v>
      </c>
      <c r="G1779" s="51" t="n">
        <v>0</v>
      </c>
      <c r="H1779" s="51" t="n">
        <v>0</v>
      </c>
      <c r="I1779" s="52" t="n">
        <v>20</v>
      </c>
      <c r="J1779" s="52" t="n">
        <v>83</v>
      </c>
      <c r="K1779" s="52" t="n">
        <v>0</v>
      </c>
      <c r="L1779" s="52" t="n">
        <v>0</v>
      </c>
      <c r="M1779" s="52" t="n">
        <v>0</v>
      </c>
      <c r="N1779" s="53" t="n">
        <f aca="false">D1779*$D$16</f>
        <v>122.5</v>
      </c>
      <c r="O1779" s="53" t="n">
        <f aca="false">E1779*$E$16</f>
        <v>0</v>
      </c>
      <c r="P1779" s="53" t="n">
        <f aca="false">F1779*$F$16</f>
        <v>0</v>
      </c>
      <c r="Q1779" s="53" t="n">
        <f aca="false">G1779*$G$16</f>
        <v>0</v>
      </c>
      <c r="R1779" s="53" t="n">
        <f aca="false">H1779*$H$16</f>
        <v>0</v>
      </c>
      <c r="S1779" s="53" t="n">
        <f aca="false">(N1779/100)*(I1779*$I$16)+(N1779/100)*(J1779*$J$16)</f>
        <v>278.6875</v>
      </c>
      <c r="T1779" s="53" t="n">
        <f aca="false">(O1779/100)*(K1779*$K$16)</f>
        <v>0</v>
      </c>
      <c r="U1779" s="53" t="n">
        <f aca="false">(P1779/100)*(K1779*$K$16)+(P1779/100)*(L1779*$L$16)</f>
        <v>0</v>
      </c>
      <c r="V1779" s="53" t="n">
        <f aca="false">(Q1779/100)*(L1779*$L$16)</f>
        <v>0</v>
      </c>
      <c r="W1779" s="53" t="n">
        <f aca="false">(R1779/100)*(K1779*$K$16)+(R1779/100)*(L1779*$L$16)</f>
        <v>0</v>
      </c>
      <c r="X1779" s="53" t="n">
        <f aca="false">N1779+S1779</f>
        <v>401.1875</v>
      </c>
      <c r="Y1779" s="53" t="n">
        <f aca="false">O1779+T1779</f>
        <v>0</v>
      </c>
      <c r="Z1779" s="53" t="n">
        <f aca="false">P1779+U1779</f>
        <v>0</v>
      </c>
      <c r="AA1779" s="53" t="n">
        <f aca="false">Q1779+V1779</f>
        <v>0</v>
      </c>
      <c r="AB1779" s="53" t="n">
        <f aca="false">R1779+W1779</f>
        <v>0</v>
      </c>
      <c r="AC1779" s="54" t="n">
        <f aca="false">ROUND(X1779+Y1779+Z1779+AA1779+AB1779,1)</f>
        <v>401.2</v>
      </c>
      <c r="AD1779" s="55" t="n">
        <f aca="false">(ROUND(AC1779-AC1766,1)/AC1766)</f>
        <v>0.211352657004831</v>
      </c>
      <c r="AE1779" s="37"/>
      <c r="AF1779" s="47"/>
      <c r="AH1779" s="3"/>
    </row>
    <row r="1780" customFormat="false" ht="15" hidden="false" customHeight="false" outlineLevel="0" collapsed="false">
      <c r="A1780" s="48"/>
      <c r="B1780" s="63"/>
      <c r="C1780" s="50" t="s">
        <v>18</v>
      </c>
      <c r="D1780" s="51" t="n">
        <v>98</v>
      </c>
      <c r="E1780" s="51" t="n">
        <v>0</v>
      </c>
      <c r="F1780" s="51" t="n">
        <v>0</v>
      </c>
      <c r="G1780" s="51" t="n">
        <v>0</v>
      </c>
      <c r="H1780" s="51" t="n">
        <v>0</v>
      </c>
      <c r="I1780" s="52" t="n">
        <v>55</v>
      </c>
      <c r="J1780" s="52" t="n">
        <v>60</v>
      </c>
      <c r="K1780" s="52" t="n">
        <v>0</v>
      </c>
      <c r="L1780" s="52" t="n">
        <v>0</v>
      </c>
      <c r="M1780" s="52" t="n">
        <v>0</v>
      </c>
      <c r="N1780" s="53" t="n">
        <f aca="false">D1780*$D$17</f>
        <v>122.5</v>
      </c>
      <c r="O1780" s="53" t="n">
        <f aca="false">E1780*$E$17</f>
        <v>0</v>
      </c>
      <c r="P1780" s="53" t="n">
        <f aca="false">F1780*$F$17</f>
        <v>0</v>
      </c>
      <c r="Q1780" s="53" t="n">
        <f aca="false">G1780*$G$17</f>
        <v>0</v>
      </c>
      <c r="R1780" s="53" t="n">
        <f aca="false">H1780*$H$17</f>
        <v>0</v>
      </c>
      <c r="S1780" s="53" t="n">
        <f aca="false">(N1780/100)*(I1780*$I$17)+(N1780/100)*(J1780*$J$17)</f>
        <v>241.9375</v>
      </c>
      <c r="T1780" s="53" t="n">
        <f aca="false">(O1780/100)*(K1780*$K$17)</f>
        <v>0</v>
      </c>
      <c r="U1780" s="53" t="n">
        <f aca="false">(P1780/100)*(K1780*$K$17)+(P1780/100)*(L1780*$L$17)</f>
        <v>0</v>
      </c>
      <c r="V1780" s="53" t="n">
        <f aca="false">(Q1780/100)*(L1780*$L$17)</f>
        <v>0</v>
      </c>
      <c r="W1780" s="53" t="n">
        <f aca="false">(R1780/100)*(K1780*$K$17)+(R1780/100)*(L1780*$L$17)</f>
        <v>0</v>
      </c>
      <c r="X1780" s="53" t="n">
        <f aca="false">N1780+S1780</f>
        <v>364.4375</v>
      </c>
      <c r="Y1780" s="53" t="n">
        <f aca="false">O1780+T1780</f>
        <v>0</v>
      </c>
      <c r="Z1780" s="53" t="n">
        <f aca="false">P1780+U1780</f>
        <v>0</v>
      </c>
      <c r="AA1780" s="53" t="n">
        <f aca="false">Q1780+V1780</f>
        <v>0</v>
      </c>
      <c r="AB1780" s="53" t="n">
        <f aca="false">R1780+W1780</f>
        <v>0</v>
      </c>
      <c r="AC1780" s="54" t="n">
        <f aca="false">ROUND(X1780+Y1780+Z1780+AA1780+AB1780,1)</f>
        <v>364.4</v>
      </c>
      <c r="AD1780" s="55" t="n">
        <f aca="false">(ROUND(AC1780-AC1766,1)/AC1766)</f>
        <v>0.10024154589372</v>
      </c>
      <c r="AE1780" s="46"/>
      <c r="AF1780" s="47"/>
      <c r="AH1780" s="3"/>
    </row>
    <row r="1781" customFormat="false" ht="15" hidden="false" customHeight="false" outlineLevel="0" collapsed="false">
      <c r="A1781" s="56" t="s">
        <v>19</v>
      </c>
      <c r="B1781" s="60" t="s">
        <v>165</v>
      </c>
      <c r="C1781" s="40" t="s">
        <v>50</v>
      </c>
      <c r="D1781" s="41" t="n">
        <v>80</v>
      </c>
      <c r="E1781" s="41" t="n">
        <v>50</v>
      </c>
      <c r="F1781" s="41" t="n">
        <v>0</v>
      </c>
      <c r="G1781" s="41" t="n">
        <v>0</v>
      </c>
      <c r="H1781" s="41" t="n">
        <v>0</v>
      </c>
      <c r="I1781" s="42" t="n">
        <v>20</v>
      </c>
      <c r="J1781" s="42" t="n">
        <v>30</v>
      </c>
      <c r="K1781" s="42" t="n">
        <v>50</v>
      </c>
      <c r="L1781" s="42" t="n">
        <v>0</v>
      </c>
      <c r="M1781" s="42" t="n">
        <v>0</v>
      </c>
      <c r="N1781" s="43" t="n">
        <f aca="false">D1781*$D$3</f>
        <v>104</v>
      </c>
      <c r="O1781" s="43" t="n">
        <f aca="false">E1781*$E$3</f>
        <v>65</v>
      </c>
      <c r="P1781" s="43" t="n">
        <f aca="false">F1781*$F$3</f>
        <v>0</v>
      </c>
      <c r="Q1781" s="43" t="n">
        <f aca="false">G1781*$G$3</f>
        <v>0</v>
      </c>
      <c r="R1781" s="43" t="n">
        <f aca="false">H1781*$H$3</f>
        <v>0</v>
      </c>
      <c r="S1781" s="43" t="n">
        <f aca="false">(N1781/100)*(I1781*$I$3)+(N1781/100)*(J1781*$J$3)</f>
        <v>104</v>
      </c>
      <c r="T1781" s="43" t="n">
        <f aca="false">(O1781/100)*(K1781*$K$3)</f>
        <v>65</v>
      </c>
      <c r="U1781" s="43" t="n">
        <f aca="false">(P1781/100)*(K1781*$K$3)+(P1781/100)*(L1781*$L$3)</f>
        <v>0</v>
      </c>
      <c r="V1781" s="43" t="n">
        <f aca="false">(Q1781/100)*(L1781*$L$3)</f>
        <v>0</v>
      </c>
      <c r="W1781" s="43" t="n">
        <f aca="false">(R1781/100)*(K1781*$K$3)+(R1781/100)*(L1781*$L$3)</f>
        <v>0</v>
      </c>
      <c r="X1781" s="43" t="n">
        <f aca="false">N1781+S1781</f>
        <v>208</v>
      </c>
      <c r="Y1781" s="43" t="n">
        <f aca="false">O1781+T1781</f>
        <v>130</v>
      </c>
      <c r="Z1781" s="43" t="n">
        <f aca="false">P1781+U1781</f>
        <v>0</v>
      </c>
      <c r="AA1781" s="43" t="n">
        <f aca="false">Q1781+V1781</f>
        <v>0</v>
      </c>
      <c r="AB1781" s="43" t="n">
        <f aca="false">R1781+W1781</f>
        <v>0</v>
      </c>
      <c r="AC1781" s="44" t="n">
        <f aca="false">ROUND(X1781+Y1781+Z1781+AA1781+AB1781,1)</f>
        <v>338</v>
      </c>
      <c r="AD1781" s="45"/>
      <c r="AE1781" s="46"/>
      <c r="AF1781" s="47"/>
      <c r="AH1781" s="3"/>
    </row>
    <row r="1782" customFormat="false" ht="15" hidden="false" customHeight="false" outlineLevel="0" collapsed="false">
      <c r="A1782" s="48" t="s">
        <v>29</v>
      </c>
      <c r="B1782" s="61" t="n">
        <v>10</v>
      </c>
      <c r="C1782" s="50" t="s">
        <v>5</v>
      </c>
      <c r="D1782" s="51" t="n">
        <v>80</v>
      </c>
      <c r="E1782" s="51" t="n">
        <v>50</v>
      </c>
      <c r="F1782" s="51" t="n">
        <v>0</v>
      </c>
      <c r="G1782" s="51" t="n">
        <v>0</v>
      </c>
      <c r="H1782" s="51" t="n">
        <v>0</v>
      </c>
      <c r="I1782" s="52" t="n">
        <v>45</v>
      </c>
      <c r="J1782" s="52" t="n">
        <v>54</v>
      </c>
      <c r="K1782" s="52" t="n">
        <v>50</v>
      </c>
      <c r="L1782" s="52" t="n">
        <v>0</v>
      </c>
      <c r="M1782" s="52" t="n">
        <v>0</v>
      </c>
      <c r="N1782" s="53" t="n">
        <f aca="false">D1782*$D$4</f>
        <v>100</v>
      </c>
      <c r="O1782" s="53" t="n">
        <f aca="false">E1782*$E$4</f>
        <v>62.5</v>
      </c>
      <c r="P1782" s="53" t="n">
        <f aca="false">F1782*$F$4</f>
        <v>0</v>
      </c>
      <c r="Q1782" s="53" t="n">
        <f aca="false">G1782*$G$4</f>
        <v>0</v>
      </c>
      <c r="R1782" s="53" t="n">
        <f aca="false">H1782*$H$4</f>
        <v>0</v>
      </c>
      <c r="S1782" s="53" t="n">
        <f aca="false">(N1782/100)*(I1782*$I$4)+(N1782/100)*(J1782*$J$4)</f>
        <v>198</v>
      </c>
      <c r="T1782" s="53" t="n">
        <f aca="false">(O1782/100)*(K1782*$K$4)</f>
        <v>62.5</v>
      </c>
      <c r="U1782" s="53" t="n">
        <f aca="false">(P1782/100)*(K1782*$K$4)+(P1782/100)*(L1782*$L$4)</f>
        <v>0</v>
      </c>
      <c r="V1782" s="53" t="n">
        <f aca="false">(Q1782/100)*(L1782*$L$4)</f>
        <v>0</v>
      </c>
      <c r="W1782" s="53" t="n">
        <f aca="false">(R1782/100)*(K1782*$K$4)+(R1782/100)*(L1782*$L$4)</f>
        <v>0</v>
      </c>
      <c r="X1782" s="53" t="n">
        <f aca="false">N1782+S1782</f>
        <v>298</v>
      </c>
      <c r="Y1782" s="53" t="n">
        <f aca="false">O1782+T1782</f>
        <v>125</v>
      </c>
      <c r="Z1782" s="53" t="n">
        <f aca="false">P1782+U1782</f>
        <v>0</v>
      </c>
      <c r="AA1782" s="53" t="n">
        <f aca="false">Q1782+V1782</f>
        <v>0</v>
      </c>
      <c r="AB1782" s="53" t="n">
        <f aca="false">R1782+W1782</f>
        <v>0</v>
      </c>
      <c r="AC1782" s="54" t="n">
        <f aca="false">ROUND(X1782+Y1782+Z1782+AA1782+AB1782,1)</f>
        <v>423</v>
      </c>
      <c r="AD1782" s="55" t="n">
        <f aca="false">(ROUND(AC1782-AC1781,1)/AC1781)</f>
        <v>0.251479289940828</v>
      </c>
      <c r="AE1782" s="46" t="s">
        <v>28</v>
      </c>
      <c r="AF1782" s="47"/>
      <c r="AH1782" s="3"/>
    </row>
    <row r="1783" customFormat="false" ht="15" hidden="false" customHeight="false" outlineLevel="0" collapsed="false">
      <c r="A1783" s="48" t="s">
        <v>30</v>
      </c>
      <c r="B1783" s="61" t="n">
        <v>16</v>
      </c>
      <c r="C1783" s="50" t="s">
        <v>6</v>
      </c>
      <c r="D1783" s="51" t="n">
        <v>80</v>
      </c>
      <c r="E1783" s="51" t="n">
        <v>50</v>
      </c>
      <c r="F1783" s="51" t="n">
        <v>0</v>
      </c>
      <c r="G1783" s="51" t="n">
        <v>0</v>
      </c>
      <c r="H1783" s="51" t="n">
        <v>0</v>
      </c>
      <c r="I1783" s="52" t="n">
        <v>20</v>
      </c>
      <c r="J1783" s="52" t="n">
        <v>30</v>
      </c>
      <c r="K1783" s="52" t="n">
        <v>50</v>
      </c>
      <c r="L1783" s="52" t="n">
        <v>0</v>
      </c>
      <c r="M1783" s="52" t="n">
        <v>0</v>
      </c>
      <c r="N1783" s="53" t="n">
        <f aca="false">D1783*$D$5</f>
        <v>104</v>
      </c>
      <c r="O1783" s="53" t="n">
        <f aca="false">E1783*$E$5</f>
        <v>65</v>
      </c>
      <c r="P1783" s="53" t="n">
        <f aca="false">F1783*$F$5</f>
        <v>0</v>
      </c>
      <c r="Q1783" s="53" t="n">
        <f aca="false">G1783*$G$5</f>
        <v>0</v>
      </c>
      <c r="R1783" s="53" t="n">
        <f aca="false">H1783*$H$5</f>
        <v>0</v>
      </c>
      <c r="S1783" s="53" t="n">
        <f aca="false">(N1783/100)*(I1783*$I$5)+(N1783/100)*(J1783*$J$5)</f>
        <v>104</v>
      </c>
      <c r="T1783" s="53" t="n">
        <f aca="false">(O1783/100)*(K1783*$K$5)</f>
        <v>65</v>
      </c>
      <c r="U1783" s="53" t="n">
        <f aca="false">(P1783/100)*(K1783*$K$5)+(P1783/100)*(L1783*$L$5)</f>
        <v>0</v>
      </c>
      <c r="V1783" s="53" t="n">
        <f aca="false">(Q1783/100)*(L1783*$L$5)</f>
        <v>0</v>
      </c>
      <c r="W1783" s="53" t="n">
        <f aca="false">(R1783/100)*(K1783*$K$5)+(R1783/100)*(L1783*$L$5)</f>
        <v>0</v>
      </c>
      <c r="X1783" s="53" t="n">
        <f aca="false">N1783+S1783</f>
        <v>208</v>
      </c>
      <c r="Y1783" s="53" t="n">
        <f aca="false">O1783+T1783</f>
        <v>130</v>
      </c>
      <c r="Z1783" s="53" t="n">
        <f aca="false">P1783+U1783</f>
        <v>0</v>
      </c>
      <c r="AA1783" s="53" t="n">
        <f aca="false">Q1783+V1783</f>
        <v>0</v>
      </c>
      <c r="AB1783" s="53" t="n">
        <f aca="false">R1783+W1783</f>
        <v>0</v>
      </c>
      <c r="AC1783" s="54" t="n">
        <f aca="false">ROUND(X1783+Y1783+Z1783+AA1783+AB1783,1)</f>
        <v>338</v>
      </c>
      <c r="AD1783" s="55" t="n">
        <f aca="false">(ROUND(AC1783-AC1781,1)/AC1781)</f>
        <v>0</v>
      </c>
      <c r="AE1783" s="46"/>
      <c r="AF1783" s="47"/>
      <c r="AH1783" s="3"/>
    </row>
    <row r="1784" customFormat="false" ht="15" hidden="false" customHeight="false" outlineLevel="0" collapsed="false">
      <c r="A1784" s="48" t="s">
        <v>31</v>
      </c>
      <c r="B1784" s="61" t="n">
        <v>28</v>
      </c>
      <c r="C1784" s="50" t="s">
        <v>7</v>
      </c>
      <c r="D1784" s="51" t="n">
        <v>80</v>
      </c>
      <c r="E1784" s="51" t="n">
        <v>50</v>
      </c>
      <c r="F1784" s="51" t="n">
        <v>0</v>
      </c>
      <c r="G1784" s="51" t="n">
        <v>0</v>
      </c>
      <c r="H1784" s="51" t="n">
        <v>0</v>
      </c>
      <c r="I1784" s="52" t="n">
        <v>20</v>
      </c>
      <c r="J1784" s="52" t="n">
        <v>30</v>
      </c>
      <c r="K1784" s="52" t="n">
        <v>50</v>
      </c>
      <c r="L1784" s="52" t="n">
        <v>0</v>
      </c>
      <c r="M1784" s="52" t="n">
        <v>0</v>
      </c>
      <c r="N1784" s="53" t="n">
        <f aca="false">D1784*$D$6</f>
        <v>104</v>
      </c>
      <c r="O1784" s="53" t="n">
        <f aca="false">E1784*$E$6</f>
        <v>65</v>
      </c>
      <c r="P1784" s="53" t="n">
        <f aca="false">F1784*$F$6</f>
        <v>0</v>
      </c>
      <c r="Q1784" s="53" t="n">
        <f aca="false">G1784*$G$6</f>
        <v>0</v>
      </c>
      <c r="R1784" s="53" t="n">
        <f aca="false">H1784*$H$6</f>
        <v>0</v>
      </c>
      <c r="S1784" s="53" t="n">
        <f aca="false">(N1784/100)*(I1784*$I$6)+(N1784/100)*(J1784*$J$6)</f>
        <v>104</v>
      </c>
      <c r="T1784" s="53" t="n">
        <f aca="false">(O1784/100)*(K1784*$K$6)</f>
        <v>65</v>
      </c>
      <c r="U1784" s="53" t="n">
        <f aca="false">(P1784/100)*(K1784*$K$6)+(P1784/100)*(L1784*$L$6)</f>
        <v>0</v>
      </c>
      <c r="V1784" s="53" t="n">
        <f aca="false">(Q1784/100)*(L1784*$L$6)</f>
        <v>0</v>
      </c>
      <c r="W1784" s="53" t="n">
        <f aca="false">(R1784/100)*(K1784*$K$6)+(R1784/100)*(L1784*$L$6)</f>
        <v>0</v>
      </c>
      <c r="X1784" s="53" t="n">
        <f aca="false">N1784+S1784</f>
        <v>208</v>
      </c>
      <c r="Y1784" s="53" t="n">
        <f aca="false">O1784+T1784</f>
        <v>130</v>
      </c>
      <c r="Z1784" s="53" t="n">
        <f aca="false">P1784+U1784</f>
        <v>0</v>
      </c>
      <c r="AA1784" s="53" t="n">
        <f aca="false">Q1784+V1784</f>
        <v>0</v>
      </c>
      <c r="AB1784" s="53" t="n">
        <f aca="false">R1784+W1784</f>
        <v>0</v>
      </c>
      <c r="AC1784" s="54" t="n">
        <f aca="false">ROUND(X1784+Y1784+Z1784+AA1784+AB1784,1)</f>
        <v>338</v>
      </c>
      <c r="AD1784" s="55" t="n">
        <f aca="false">(ROUND(AC1784-AC1781,1)/AC1781)</f>
        <v>0</v>
      </c>
      <c r="AE1784" s="46"/>
      <c r="AF1784" s="47"/>
      <c r="AH1784" s="3"/>
    </row>
    <row r="1785" customFormat="false" ht="15" hidden="false" customHeight="false" outlineLevel="0" collapsed="false">
      <c r="A1785" s="48" t="s">
        <v>32</v>
      </c>
      <c r="B1785" s="61" t="n">
        <v>0</v>
      </c>
      <c r="C1785" s="50" t="s">
        <v>8</v>
      </c>
      <c r="D1785" s="51" t="n">
        <v>80</v>
      </c>
      <c r="E1785" s="51" t="n">
        <v>50</v>
      </c>
      <c r="F1785" s="51" t="n">
        <v>0</v>
      </c>
      <c r="G1785" s="51" t="n">
        <v>0</v>
      </c>
      <c r="H1785" s="51" t="n">
        <v>0</v>
      </c>
      <c r="I1785" s="52" t="n">
        <v>20</v>
      </c>
      <c r="J1785" s="52" t="n">
        <v>30</v>
      </c>
      <c r="K1785" s="52" t="n">
        <v>50</v>
      </c>
      <c r="L1785" s="52" t="n">
        <v>0</v>
      </c>
      <c r="M1785" s="52" t="n">
        <v>0</v>
      </c>
      <c r="N1785" s="53" t="n">
        <f aca="false">D1785*$D$7</f>
        <v>104</v>
      </c>
      <c r="O1785" s="53" t="n">
        <f aca="false">E1785*$E$7</f>
        <v>65</v>
      </c>
      <c r="P1785" s="53" t="n">
        <f aca="false">F1785*$F$7</f>
        <v>0</v>
      </c>
      <c r="Q1785" s="53" t="n">
        <f aca="false">G1785*$G$7</f>
        <v>0</v>
      </c>
      <c r="R1785" s="53" t="n">
        <f aca="false">H1785*$H$7</f>
        <v>0</v>
      </c>
      <c r="S1785" s="53" t="n">
        <f aca="false">(N1785/100)*(I1785*$I$7)+(N1785/100)*(J1785*$J$7)</f>
        <v>104</v>
      </c>
      <c r="T1785" s="53" t="n">
        <f aca="false">(O1785/100)*(K1785*$K$7)</f>
        <v>65</v>
      </c>
      <c r="U1785" s="53" t="n">
        <f aca="false">(P1785/100)*(K1785*$K$7)+(P1785/100)*(L1785*$L$7)</f>
        <v>0</v>
      </c>
      <c r="V1785" s="53" t="n">
        <f aca="false">(Q1785/100)*(L1785*$L$7)</f>
        <v>0</v>
      </c>
      <c r="W1785" s="53" t="n">
        <f aca="false">(R1785/100)*(K1785*$K$7)+(R1785/100)*(L1785*$L$7)</f>
        <v>0</v>
      </c>
      <c r="X1785" s="53" t="n">
        <f aca="false">N1785+S1785</f>
        <v>208</v>
      </c>
      <c r="Y1785" s="53" t="n">
        <f aca="false">O1785+T1785</f>
        <v>130</v>
      </c>
      <c r="Z1785" s="53" t="n">
        <f aca="false">P1785+U1785</f>
        <v>0</v>
      </c>
      <c r="AA1785" s="53" t="n">
        <f aca="false">Q1785+V1785</f>
        <v>0</v>
      </c>
      <c r="AB1785" s="53" t="n">
        <f aca="false">R1785+W1785</f>
        <v>0</v>
      </c>
      <c r="AC1785" s="54" t="n">
        <f aca="false">ROUND(X1785+Y1785+Z1785+AA1785+AB1785,1)</f>
        <v>338</v>
      </c>
      <c r="AD1785" s="55" t="n">
        <f aca="false">(ROUND(AC1785-AC1781,1)/AC1781)</f>
        <v>0</v>
      </c>
      <c r="AE1785" s="46"/>
      <c r="AF1785" s="47"/>
      <c r="AH1785" s="3"/>
    </row>
    <row r="1786" customFormat="false" ht="15" hidden="false" customHeight="false" outlineLevel="0" collapsed="false">
      <c r="A1786" s="48" t="s">
        <v>33</v>
      </c>
      <c r="B1786" s="61"/>
      <c r="C1786" s="50" t="s">
        <v>9</v>
      </c>
      <c r="D1786" s="51" t="n">
        <v>80</v>
      </c>
      <c r="E1786" s="51" t="n">
        <v>50</v>
      </c>
      <c r="F1786" s="51" t="n">
        <v>0</v>
      </c>
      <c r="G1786" s="51" t="n">
        <v>0</v>
      </c>
      <c r="H1786" s="51" t="n">
        <v>0</v>
      </c>
      <c r="I1786" s="52" t="n">
        <v>20</v>
      </c>
      <c r="J1786" s="52" t="n">
        <v>30</v>
      </c>
      <c r="K1786" s="52" t="n">
        <v>50</v>
      </c>
      <c r="L1786" s="52" t="n">
        <v>0</v>
      </c>
      <c r="M1786" s="52" t="n">
        <v>0</v>
      </c>
      <c r="N1786" s="53" t="n">
        <f aca="false">D1786*$D$8</f>
        <v>104</v>
      </c>
      <c r="O1786" s="53" t="n">
        <f aca="false">E1786*$E$8</f>
        <v>65</v>
      </c>
      <c r="P1786" s="53" t="n">
        <f aca="false">F1786*$F$8</f>
        <v>0</v>
      </c>
      <c r="Q1786" s="53" t="n">
        <f aca="false">G1786*$G$8</f>
        <v>0</v>
      </c>
      <c r="R1786" s="53" t="n">
        <f aca="false">H1786*$H$8</f>
        <v>0</v>
      </c>
      <c r="S1786" s="53" t="n">
        <f aca="false">(N1786/100)*(I1786*$I$8)+(N1786/100)*(J1786*$J$8)</f>
        <v>104</v>
      </c>
      <c r="T1786" s="53" t="n">
        <f aca="false">(O1786/100)*(K1786*$K$8)</f>
        <v>65</v>
      </c>
      <c r="U1786" s="53" t="n">
        <f aca="false">(P1786/100)*(K1786*$K$8)+(P1786/100)*(L1786*$L$8)</f>
        <v>0</v>
      </c>
      <c r="V1786" s="53" t="n">
        <f aca="false">(Q1786/100)*(L1786*$L$8)</f>
        <v>0</v>
      </c>
      <c r="W1786" s="53" t="n">
        <f aca="false">(R1786/100)*(K1786*$K$8)+(R1786/100)*(L1786*$L$8)</f>
        <v>0</v>
      </c>
      <c r="X1786" s="53" t="n">
        <f aca="false">N1786+S1786</f>
        <v>208</v>
      </c>
      <c r="Y1786" s="53" t="n">
        <f aca="false">O1786+T1786</f>
        <v>130</v>
      </c>
      <c r="Z1786" s="53" t="n">
        <f aca="false">P1786+U1786</f>
        <v>0</v>
      </c>
      <c r="AA1786" s="53" t="n">
        <f aca="false">Q1786+V1786</f>
        <v>0</v>
      </c>
      <c r="AB1786" s="53" t="n">
        <f aca="false">R1786+W1786</f>
        <v>0</v>
      </c>
      <c r="AC1786" s="54" t="n">
        <f aca="false">ROUND(X1786+Y1786+Z1786+AA1786+AB1786,1)</f>
        <v>338</v>
      </c>
      <c r="AD1786" s="55" t="n">
        <f aca="false">(ROUND(AC1786-AC1781,1)/AC1781)</f>
        <v>0</v>
      </c>
      <c r="AE1786" s="46"/>
      <c r="AF1786" s="47"/>
      <c r="AH1786" s="3"/>
    </row>
    <row r="1787" customFormat="false" ht="15" hidden="false" customHeight="false" outlineLevel="0" collapsed="false">
      <c r="A1787" s="48" t="s">
        <v>34</v>
      </c>
      <c r="B1787" s="61"/>
      <c r="C1787" s="50" t="s">
        <v>10</v>
      </c>
      <c r="D1787" s="51" t="n">
        <v>40</v>
      </c>
      <c r="E1787" s="51" t="n">
        <v>106</v>
      </c>
      <c r="F1787" s="51" t="n">
        <v>0</v>
      </c>
      <c r="G1787" s="51" t="n">
        <v>0</v>
      </c>
      <c r="H1787" s="51" t="n">
        <v>0</v>
      </c>
      <c r="I1787" s="52" t="n">
        <v>20</v>
      </c>
      <c r="J1787" s="52" t="n">
        <v>30</v>
      </c>
      <c r="K1787" s="52" t="n">
        <v>110</v>
      </c>
      <c r="L1787" s="52" t="n">
        <v>0</v>
      </c>
      <c r="M1787" s="52" t="n">
        <v>0</v>
      </c>
      <c r="N1787" s="53" t="n">
        <f aca="false">D1787*$D$9</f>
        <v>50</v>
      </c>
      <c r="O1787" s="53" t="n">
        <f aca="false">E1787*$E$9</f>
        <v>132.5</v>
      </c>
      <c r="P1787" s="53" t="n">
        <f aca="false">F1787*$F$9</f>
        <v>0</v>
      </c>
      <c r="Q1787" s="53" t="n">
        <f aca="false">G1787*$G$9</f>
        <v>0</v>
      </c>
      <c r="R1787" s="53" t="n">
        <f aca="false">H1787*$H$9</f>
        <v>0</v>
      </c>
      <c r="S1787" s="53" t="n">
        <f aca="false">(N1787/100)*(I1787*$I$9)+(N1787/100)*(J1787*$J$9)</f>
        <v>25</v>
      </c>
      <c r="T1787" s="53" t="n">
        <f aca="false">(O1787/100)*(K1787*$K$9)</f>
        <v>204.05</v>
      </c>
      <c r="U1787" s="53" t="n">
        <f aca="false">(P1787/100)*(K1787*$K$9)+(P1787/100)*(L1787*$L$9)</f>
        <v>0</v>
      </c>
      <c r="V1787" s="53" t="n">
        <f aca="false">(Q1787/100)*(L1787*$L$9)</f>
        <v>0</v>
      </c>
      <c r="W1787" s="53" t="n">
        <f aca="false">(R1787/100)*(K1787*$K$9)+(R1787/100)*(L1787*$L$9)</f>
        <v>0</v>
      </c>
      <c r="X1787" s="53" t="n">
        <f aca="false">N1787+S1787</f>
        <v>75</v>
      </c>
      <c r="Y1787" s="53" t="n">
        <f aca="false">O1787+T1787</f>
        <v>336.55</v>
      </c>
      <c r="Z1787" s="53" t="n">
        <f aca="false">P1787+U1787</f>
        <v>0</v>
      </c>
      <c r="AA1787" s="53" t="n">
        <f aca="false">Q1787+V1787</f>
        <v>0</v>
      </c>
      <c r="AB1787" s="53" t="n">
        <f aca="false">R1787+W1787</f>
        <v>0</v>
      </c>
      <c r="AC1787" s="54" t="n">
        <f aca="false">ROUND(X1787+Y1787+Z1787+AA1787+AB1787,1)</f>
        <v>411.6</v>
      </c>
      <c r="AD1787" s="55" t="n">
        <f aca="false">(ROUND(AC1787-AC1781,1)/AC1781)</f>
        <v>0.217751479289941</v>
      </c>
      <c r="AE1787" s="46"/>
      <c r="AF1787" s="47"/>
      <c r="AH1787" s="3"/>
    </row>
    <row r="1788" customFormat="false" ht="15" hidden="false" customHeight="false" outlineLevel="0" collapsed="false">
      <c r="A1788" s="48" t="s">
        <v>35</v>
      </c>
      <c r="B1788" s="61"/>
      <c r="C1788" s="50" t="s">
        <v>11</v>
      </c>
      <c r="D1788" s="51" t="n">
        <v>40</v>
      </c>
      <c r="E1788" s="51" t="n">
        <v>0</v>
      </c>
      <c r="F1788" s="51" t="n">
        <v>106</v>
      </c>
      <c r="G1788" s="51" t="n">
        <v>0</v>
      </c>
      <c r="H1788" s="51" t="n">
        <v>0</v>
      </c>
      <c r="I1788" s="52" t="n">
        <v>20</v>
      </c>
      <c r="J1788" s="52" t="n">
        <v>30</v>
      </c>
      <c r="K1788" s="52" t="n">
        <v>50</v>
      </c>
      <c r="L1788" s="52" t="n">
        <v>50</v>
      </c>
      <c r="M1788" s="52" t="n">
        <v>0</v>
      </c>
      <c r="N1788" s="53" t="n">
        <f aca="false">D1788*$D$10</f>
        <v>50</v>
      </c>
      <c r="O1788" s="53" t="n">
        <f aca="false">E1788*$E$10</f>
        <v>0</v>
      </c>
      <c r="P1788" s="53" t="n">
        <f aca="false">F1788*$F$10</f>
        <v>132.5</v>
      </c>
      <c r="Q1788" s="53" t="n">
        <f aca="false">G1788*$G$10</f>
        <v>0</v>
      </c>
      <c r="R1788" s="53" t="n">
        <f aca="false">H1788*$H$10</f>
        <v>0</v>
      </c>
      <c r="S1788" s="53" t="n">
        <f aca="false">(N1788/100)*(I1788*$I$10)+(N1788/100)*(J1788*$J$10)</f>
        <v>25</v>
      </c>
      <c r="T1788" s="53" t="n">
        <f aca="false">(O1788/100)*(K1788*$J$10)</f>
        <v>0</v>
      </c>
      <c r="U1788" s="53" t="n">
        <f aca="false">(P1788/100)*(K1788*$K$10)+(P1788/100)*(L1788*$L$10)</f>
        <v>185.5</v>
      </c>
      <c r="V1788" s="53" t="n">
        <f aca="false">(Q1788/100)*(L1788*$L$10)</f>
        <v>0</v>
      </c>
      <c r="W1788" s="53" t="n">
        <f aca="false">(R1788/100)*(K1788*$K$10)+(R1788/100)*(L1788*$L$10)</f>
        <v>0</v>
      </c>
      <c r="X1788" s="53" t="n">
        <f aca="false">N1788+S1788</f>
        <v>75</v>
      </c>
      <c r="Y1788" s="53" t="n">
        <f aca="false">O1788+T1788</f>
        <v>0</v>
      </c>
      <c r="Z1788" s="53" t="n">
        <f aca="false">P1788+U1788</f>
        <v>318</v>
      </c>
      <c r="AA1788" s="53" t="n">
        <f aca="false">Q1788+V1788</f>
        <v>0</v>
      </c>
      <c r="AB1788" s="53" t="n">
        <f aca="false">R1788+W1788</f>
        <v>0</v>
      </c>
      <c r="AC1788" s="54" t="n">
        <f aca="false">ROUND(X1788+Y1788+Z1788+AA1788+AB1788,1)</f>
        <v>393</v>
      </c>
      <c r="AD1788" s="55" t="n">
        <f aca="false">(ROUND(AC1788-AC1781,1)/AC1781)</f>
        <v>0.162721893491124</v>
      </c>
      <c r="AE1788" s="46"/>
      <c r="AF1788" s="47"/>
      <c r="AH1788" s="3"/>
    </row>
    <row r="1789" customFormat="false" ht="15" hidden="false" customHeight="false" outlineLevel="0" collapsed="false">
      <c r="A1789" s="48" t="s">
        <v>36</v>
      </c>
      <c r="B1789" s="61"/>
      <c r="C1789" s="50" t="s">
        <v>12</v>
      </c>
      <c r="D1789" s="51" t="n">
        <v>40</v>
      </c>
      <c r="E1789" s="51" t="n">
        <v>0</v>
      </c>
      <c r="F1789" s="51" t="n">
        <v>0</v>
      </c>
      <c r="G1789" s="51" t="n">
        <v>106</v>
      </c>
      <c r="H1789" s="51" t="n">
        <v>0</v>
      </c>
      <c r="I1789" s="52" t="n">
        <v>20</v>
      </c>
      <c r="J1789" s="52" t="n">
        <v>30</v>
      </c>
      <c r="K1789" s="52" t="n">
        <v>0</v>
      </c>
      <c r="L1789" s="52" t="n">
        <v>100</v>
      </c>
      <c r="M1789" s="52" t="n">
        <v>0</v>
      </c>
      <c r="N1789" s="53" t="n">
        <f aca="false">D1789*$D$11</f>
        <v>50</v>
      </c>
      <c r="O1789" s="53" t="n">
        <f aca="false">E1789*$E$11</f>
        <v>0</v>
      </c>
      <c r="P1789" s="53" t="n">
        <f aca="false">F1789*$F$11</f>
        <v>0</v>
      </c>
      <c r="Q1789" s="53" t="n">
        <f aca="false">G1789*$G$11</f>
        <v>132.5</v>
      </c>
      <c r="R1789" s="53" t="n">
        <f aca="false">H1789*$H$11</f>
        <v>0</v>
      </c>
      <c r="S1789" s="53" t="n">
        <f aca="false">(N1789/100)*(I1789*$I$11)+(N1789/100)*(J1789*$J$11)</f>
        <v>25</v>
      </c>
      <c r="T1789" s="53" t="n">
        <f aca="false">(O1789/100)*(K1789*$K$11)</f>
        <v>0</v>
      </c>
      <c r="U1789" s="53" t="n">
        <f aca="false">(P1789/100)*(K1789*$K$11)+(P1789/100)*(L1789*$L$11)</f>
        <v>0</v>
      </c>
      <c r="V1789" s="53" t="n">
        <f aca="false">(Q1789/100)*(L1789*$L$11)</f>
        <v>185.5</v>
      </c>
      <c r="W1789" s="53" t="n">
        <f aca="false">(R1789/100)*(K1789*$K$11)+(R1789/100)*(L1789*$L$11)</f>
        <v>0</v>
      </c>
      <c r="X1789" s="53" t="n">
        <f aca="false">N1789+S1789</f>
        <v>75</v>
      </c>
      <c r="Y1789" s="53" t="n">
        <f aca="false">O1789+T1789</f>
        <v>0</v>
      </c>
      <c r="Z1789" s="53" t="n">
        <f aca="false">P1789+U1789</f>
        <v>0</v>
      </c>
      <c r="AA1789" s="53" t="n">
        <f aca="false">Q1789+V1789</f>
        <v>318</v>
      </c>
      <c r="AB1789" s="53" t="n">
        <f aca="false">R1789+W1789</f>
        <v>0</v>
      </c>
      <c r="AC1789" s="54" t="n">
        <f aca="false">ROUND(X1789+Y1789+Z1789+AA1789+AB1789,1)</f>
        <v>393</v>
      </c>
      <c r="AD1789" s="55" t="n">
        <f aca="false">(ROUND(AC1789-AC1781,1)/AC1781)</f>
        <v>0.162721893491124</v>
      </c>
      <c r="AE1789" s="46"/>
      <c r="AF1789" s="47"/>
      <c r="AH1789" s="3"/>
    </row>
    <row r="1790" customFormat="false" ht="15" hidden="false" customHeight="false" outlineLevel="0" collapsed="false">
      <c r="A1790" s="48" t="s">
        <v>37</v>
      </c>
      <c r="B1790" s="61"/>
      <c r="C1790" s="50" t="s">
        <v>13</v>
      </c>
      <c r="D1790" s="51" t="n">
        <v>40</v>
      </c>
      <c r="E1790" s="51" t="n">
        <v>0</v>
      </c>
      <c r="F1790" s="51" t="n">
        <v>0</v>
      </c>
      <c r="G1790" s="51" t="n">
        <v>0</v>
      </c>
      <c r="H1790" s="51" t="n">
        <v>106</v>
      </c>
      <c r="I1790" s="52" t="n">
        <v>20</v>
      </c>
      <c r="J1790" s="52" t="n">
        <v>30</v>
      </c>
      <c r="K1790" s="52" t="n">
        <v>50</v>
      </c>
      <c r="L1790" s="52" t="n">
        <v>50</v>
      </c>
      <c r="M1790" s="52" t="n">
        <v>0</v>
      </c>
      <c r="N1790" s="53" t="n">
        <f aca="false">D1790*$D$12</f>
        <v>50</v>
      </c>
      <c r="O1790" s="53" t="n">
        <f aca="false">E1790*$E$12</f>
        <v>0</v>
      </c>
      <c r="P1790" s="53" t="n">
        <f aca="false">F1790*$F$12</f>
        <v>0</v>
      </c>
      <c r="Q1790" s="53" t="n">
        <f aca="false">G1790*$G$12</f>
        <v>0</v>
      </c>
      <c r="R1790" s="53" t="n">
        <f aca="false">H1790*$H$12</f>
        <v>132.5</v>
      </c>
      <c r="S1790" s="53" t="n">
        <f aca="false">(N1790/100)*(I1790*$I$12)+(N1790/100)*(J1790*$J$12)</f>
        <v>25</v>
      </c>
      <c r="T1790" s="53" t="n">
        <f aca="false">(O1790/100)*(K1790*$K$12)</f>
        <v>0</v>
      </c>
      <c r="U1790" s="53" t="n">
        <f aca="false">(P1790/100)*(K1790*$K$12)+(P1790/100)*(L1790*$L$12)</f>
        <v>0</v>
      </c>
      <c r="V1790" s="53" t="n">
        <f aca="false">(Q1790/100)*(L1790*$L$12)</f>
        <v>0</v>
      </c>
      <c r="W1790" s="53" t="n">
        <f aca="false">(R1790/100)*(K1790*$K$12)+(R1790/100)*(L1790*$L$12)</f>
        <v>185.5</v>
      </c>
      <c r="X1790" s="53" t="n">
        <f aca="false">N1790+S1790</f>
        <v>75</v>
      </c>
      <c r="Y1790" s="53" t="n">
        <f aca="false">O1790+T1790</f>
        <v>0</v>
      </c>
      <c r="Z1790" s="53" t="n">
        <f aca="false">P1790+U1790</f>
        <v>0</v>
      </c>
      <c r="AA1790" s="53" t="n">
        <f aca="false">Q1790+V1790</f>
        <v>0</v>
      </c>
      <c r="AB1790" s="53" t="n">
        <f aca="false">R1790+W1790</f>
        <v>318</v>
      </c>
      <c r="AC1790" s="54" t="n">
        <f aca="false">ROUND(X1790+Y1790+Z1790+AA1790+AB1790,1)</f>
        <v>393</v>
      </c>
      <c r="AD1790" s="55" t="n">
        <f aca="false">(ROUND(AC1790-AC1781,1)/AC1781)</f>
        <v>0.162721893491124</v>
      </c>
      <c r="AE1790" s="46"/>
      <c r="AF1790" s="47"/>
      <c r="AH1790" s="3"/>
    </row>
    <row r="1791" customFormat="false" ht="15" hidden="false" customHeight="false" outlineLevel="0" collapsed="false">
      <c r="A1791" s="48" t="s">
        <v>38</v>
      </c>
      <c r="B1791" s="61"/>
      <c r="C1791" s="50" t="s">
        <v>14</v>
      </c>
      <c r="D1791" s="51" t="n">
        <v>80</v>
      </c>
      <c r="E1791" s="51" t="n">
        <v>50</v>
      </c>
      <c r="F1791" s="51" t="n">
        <v>0</v>
      </c>
      <c r="G1791" s="51" t="n">
        <v>0</v>
      </c>
      <c r="H1791" s="51" t="n">
        <v>0</v>
      </c>
      <c r="I1791" s="52" t="n">
        <v>20</v>
      </c>
      <c r="J1791" s="52" t="n">
        <v>30</v>
      </c>
      <c r="K1791" s="52" t="n">
        <v>50</v>
      </c>
      <c r="L1791" s="52" t="n">
        <v>0</v>
      </c>
      <c r="M1791" s="52" t="n">
        <v>55</v>
      </c>
      <c r="N1791" s="53" t="n">
        <f aca="false">D1791*$D$13</f>
        <v>100</v>
      </c>
      <c r="O1791" s="53" t="n">
        <f aca="false">E1791*$E$13</f>
        <v>62.5</v>
      </c>
      <c r="P1791" s="53" t="n">
        <f aca="false">F1791*$F$13</f>
        <v>0</v>
      </c>
      <c r="Q1791" s="53" t="n">
        <f aca="false">G1791*$G$13</f>
        <v>0</v>
      </c>
      <c r="R1791" s="53" t="n">
        <f aca="false">H1791*$H$13</f>
        <v>0</v>
      </c>
      <c r="S1791" s="53" t="n">
        <f aca="false">(N1791/100)*(I1791*$I$13)+(N1791/100)*(J1791*$J$13)+(N1791/100)*(M1791*$M$13)</f>
        <v>160</v>
      </c>
      <c r="T1791" s="53" t="n">
        <f aca="false">(O1791/100)*(K1791*$K$13)+(O1791/100)*(M1791*$M$13)</f>
        <v>100</v>
      </c>
      <c r="U1791" s="53" t="n">
        <f aca="false">(P1791/100)*(K1791*$K$13)+(P1791/100)*(L1791*$L$13)+(P1791/100)*(M1791*$M$13)</f>
        <v>0</v>
      </c>
      <c r="V1791" s="53" t="n">
        <f aca="false">(Q1791/100)*(L1791*$L$13)+(Q1791/100)*(M1791*$M$13)</f>
        <v>0</v>
      </c>
      <c r="W1791" s="53" t="n">
        <f aca="false">(R1791/100)*(K1791*$K$13)+(R1791/100)*(L1791*$L$13)+(R1791/100)*(M1791*$M$13)</f>
        <v>0</v>
      </c>
      <c r="X1791" s="53" t="n">
        <f aca="false">N1791+S1791</f>
        <v>260</v>
      </c>
      <c r="Y1791" s="53" t="n">
        <f aca="false">O1791+T1791</f>
        <v>162.5</v>
      </c>
      <c r="Z1791" s="53" t="n">
        <f aca="false">P1791+U1791</f>
        <v>0</v>
      </c>
      <c r="AA1791" s="53" t="n">
        <f aca="false">Q1791+V1791</f>
        <v>0</v>
      </c>
      <c r="AB1791" s="53" t="n">
        <f aca="false">R1791+W1791</f>
        <v>0</v>
      </c>
      <c r="AC1791" s="54" t="n">
        <f aca="false">ROUND(X1791+Y1791+Z1791+AA1791+AB1791,1)</f>
        <v>422.5</v>
      </c>
      <c r="AD1791" s="55" t="n">
        <f aca="false">(ROUND(AC1791-AC1781,1)/AC1781)</f>
        <v>0.25</v>
      </c>
      <c r="AE1791" s="46"/>
      <c r="AF1791" s="47"/>
      <c r="AH1791" s="3"/>
    </row>
    <row r="1792" customFormat="false" ht="15" hidden="false" customHeight="false" outlineLevel="0" collapsed="false">
      <c r="A1792" s="48" t="s">
        <v>39</v>
      </c>
      <c r="B1792" s="61"/>
      <c r="C1792" s="50" t="s">
        <v>15</v>
      </c>
      <c r="D1792" s="51" t="n">
        <v>106</v>
      </c>
      <c r="E1792" s="51" t="n">
        <v>0</v>
      </c>
      <c r="F1792" s="51" t="n">
        <v>0</v>
      </c>
      <c r="G1792" s="51" t="n">
        <v>0</v>
      </c>
      <c r="H1792" s="51" t="n">
        <v>0</v>
      </c>
      <c r="I1792" s="52" t="n">
        <v>20</v>
      </c>
      <c r="J1792" s="52" t="n">
        <v>30</v>
      </c>
      <c r="K1792" s="52" t="n">
        <v>90</v>
      </c>
      <c r="L1792" s="52" t="n">
        <v>0</v>
      </c>
      <c r="M1792" s="52" t="n">
        <v>0</v>
      </c>
      <c r="N1792" s="53" t="n">
        <f aca="false">D1792*$D$14</f>
        <v>132.5</v>
      </c>
      <c r="O1792" s="53" t="n">
        <f aca="false">E1792*$E$14</f>
        <v>0</v>
      </c>
      <c r="P1792" s="53" t="n">
        <f aca="false">F1792*$F$14</f>
        <v>0</v>
      </c>
      <c r="Q1792" s="53" t="n">
        <f aca="false">G1792*$G$14</f>
        <v>0</v>
      </c>
      <c r="R1792" s="53" t="n">
        <f aca="false">H1792*$H$14</f>
        <v>0</v>
      </c>
      <c r="S1792" s="53" t="n">
        <f aca="false">(N1792/100)*(I1792*$I$14)+(N1792/100)*(J1792*$J$14)+(N1792/100)*(K1792*$K$14)</f>
        <v>304.75</v>
      </c>
      <c r="T1792" s="53" t="n">
        <f aca="false">(O1792/100)*(K1792*$K$14)</f>
        <v>0</v>
      </c>
      <c r="U1792" s="53" t="n">
        <f aca="false">(P1792/100)*(K1792*$K$14)+(P1792/100)*(L1792*$L$14)</f>
        <v>0</v>
      </c>
      <c r="V1792" s="53" t="n">
        <f aca="false">(Q1792/100)*(L1792*$L$14)</f>
        <v>0</v>
      </c>
      <c r="W1792" s="53" t="n">
        <f aca="false">(R1792/100)*(K1792*$L$14)+(R1792/100)*(L1792*$M$14)</f>
        <v>0</v>
      </c>
      <c r="X1792" s="53" t="n">
        <f aca="false">N1792+S1792</f>
        <v>437.25</v>
      </c>
      <c r="Y1792" s="53" t="n">
        <f aca="false">O1792+T1792</f>
        <v>0</v>
      </c>
      <c r="Z1792" s="53" t="n">
        <f aca="false">P1792+U1792</f>
        <v>0</v>
      </c>
      <c r="AA1792" s="53" t="n">
        <f aca="false">Q1792+V1792</f>
        <v>0</v>
      </c>
      <c r="AB1792" s="53" t="n">
        <f aca="false">R1792+W1792</f>
        <v>0</v>
      </c>
      <c r="AC1792" s="54" t="n">
        <f aca="false">ROUND(X1792+Y1792+Z1792+AA1792+AB1792,1)</f>
        <v>437.3</v>
      </c>
      <c r="AD1792" s="55" t="n">
        <f aca="false">(ROUND(AC1792-AC1781,1)/AC1781)</f>
        <v>0.293786982248521</v>
      </c>
      <c r="AE1792" s="46"/>
      <c r="AF1792" s="47"/>
      <c r="AH1792" s="3"/>
    </row>
    <row r="1793" customFormat="false" ht="15" hidden="false" customHeight="false" outlineLevel="0" collapsed="false">
      <c r="A1793" s="48"/>
      <c r="B1793" s="61"/>
      <c r="C1793" s="50" t="s">
        <v>16</v>
      </c>
      <c r="D1793" s="51" t="n">
        <v>106</v>
      </c>
      <c r="E1793" s="51" t="n">
        <v>0</v>
      </c>
      <c r="F1793" s="51" t="n">
        <v>0</v>
      </c>
      <c r="G1793" s="51" t="n">
        <v>0</v>
      </c>
      <c r="H1793" s="51" t="n">
        <v>0</v>
      </c>
      <c r="I1793" s="52" t="n">
        <v>20</v>
      </c>
      <c r="J1793" s="52" t="n">
        <v>30</v>
      </c>
      <c r="K1793" s="52" t="n">
        <v>0</v>
      </c>
      <c r="L1793" s="52" t="n">
        <v>90</v>
      </c>
      <c r="M1793" s="52" t="n">
        <v>0</v>
      </c>
      <c r="N1793" s="53" t="n">
        <f aca="false">D1793*$D$15</f>
        <v>132.5</v>
      </c>
      <c r="O1793" s="53" t="n">
        <f aca="false">E1793*$E$15</f>
        <v>0</v>
      </c>
      <c r="P1793" s="53" t="n">
        <f aca="false">F1793*$F$15</f>
        <v>0</v>
      </c>
      <c r="Q1793" s="53" t="n">
        <f aca="false">G1793*$G$15</f>
        <v>0</v>
      </c>
      <c r="R1793" s="53" t="n">
        <f aca="false">H1793*$H$15</f>
        <v>0</v>
      </c>
      <c r="S1793" s="53" t="n">
        <f aca="false">(N1793/100)*(I1793*$I$15)+(N1793/100)*(J1793*$J$15)+(N1793/100)*(L1793*$L$15)</f>
        <v>304.75</v>
      </c>
      <c r="T1793" s="53" t="n">
        <f aca="false">(O1793/100)*(K1793*$K$15)</f>
        <v>0</v>
      </c>
      <c r="U1793" s="53" t="n">
        <f aca="false">(P1793/100)*(K1793*$K$15)+(P1793/100)*(L1793*$L$15)</f>
        <v>0</v>
      </c>
      <c r="V1793" s="53" t="n">
        <f aca="false">(Q1793/100)*(L1793*$L$15)</f>
        <v>0</v>
      </c>
      <c r="W1793" s="53" t="n">
        <f aca="false">(R1793/100)*(K1793*$K$15)+(R1793/100)*(L1793*$L$15)</f>
        <v>0</v>
      </c>
      <c r="X1793" s="53" t="n">
        <f aca="false">N1793+S1793</f>
        <v>437.25</v>
      </c>
      <c r="Y1793" s="53" t="n">
        <f aca="false">O1793+T1793</f>
        <v>0</v>
      </c>
      <c r="Z1793" s="53" t="n">
        <f aca="false">P1793+U1793</f>
        <v>0</v>
      </c>
      <c r="AA1793" s="53" t="n">
        <f aca="false">Q1793+V1793</f>
        <v>0</v>
      </c>
      <c r="AB1793" s="53" t="n">
        <f aca="false">R1793+W1793</f>
        <v>0</v>
      </c>
      <c r="AC1793" s="54" t="n">
        <f aca="false">ROUND(X1793+Y1793+Z1793+AA1793+AB1793,1)</f>
        <v>437.3</v>
      </c>
      <c r="AD1793" s="55" t="n">
        <f aca="false">(ROUND(AC1793-AC1781,1)/AC1781)</f>
        <v>0.293786982248521</v>
      </c>
      <c r="AE1793" s="46"/>
      <c r="AF1793" s="47"/>
      <c r="AH1793" s="3"/>
    </row>
    <row r="1794" customFormat="false" ht="15" hidden="false" customHeight="false" outlineLevel="0" collapsed="false">
      <c r="A1794" s="48"/>
      <c r="B1794" s="61"/>
      <c r="C1794" s="50" t="s">
        <v>17</v>
      </c>
      <c r="D1794" s="51" t="n">
        <v>80</v>
      </c>
      <c r="E1794" s="51" t="n">
        <v>50</v>
      </c>
      <c r="F1794" s="51" t="n">
        <v>0</v>
      </c>
      <c r="G1794" s="51" t="n">
        <v>0</v>
      </c>
      <c r="H1794" s="51" t="n">
        <v>0</v>
      </c>
      <c r="I1794" s="52" t="n">
        <v>20</v>
      </c>
      <c r="J1794" s="52" t="n">
        <v>70</v>
      </c>
      <c r="K1794" s="52" t="n">
        <v>50</v>
      </c>
      <c r="L1794" s="52" t="n">
        <v>0</v>
      </c>
      <c r="M1794" s="52" t="n">
        <v>0</v>
      </c>
      <c r="N1794" s="53" t="n">
        <f aca="false">D1794*$D$16</f>
        <v>100</v>
      </c>
      <c r="O1794" s="53" t="n">
        <f aca="false">E1794*$E$16</f>
        <v>62.5</v>
      </c>
      <c r="P1794" s="53" t="n">
        <f aca="false">F1794*$F$16</f>
        <v>0</v>
      </c>
      <c r="Q1794" s="53" t="n">
        <f aca="false">G1794*$G$16</f>
        <v>0</v>
      </c>
      <c r="R1794" s="53" t="n">
        <f aca="false">H1794*$H$16</f>
        <v>0</v>
      </c>
      <c r="S1794" s="53" t="n">
        <f aca="false">(N1794/100)*(I1794*$I$16)+(N1794/100)*(J1794*$J$16)</f>
        <v>195</v>
      </c>
      <c r="T1794" s="53" t="n">
        <f aca="false">(O1794/100)*(K1794*$K$16)</f>
        <v>31.25</v>
      </c>
      <c r="U1794" s="53" t="n">
        <f aca="false">(P1794/100)*(K1794*$K$16)+(P1794/100)*(L1794*$L$16)</f>
        <v>0</v>
      </c>
      <c r="V1794" s="53" t="n">
        <f aca="false">(Q1794/100)*(L1794*$L$16)</f>
        <v>0</v>
      </c>
      <c r="W1794" s="53" t="n">
        <f aca="false">(R1794/100)*(K1794*$K$16)+(R1794/100)*(L1794*$L$16)</f>
        <v>0</v>
      </c>
      <c r="X1794" s="53" t="n">
        <f aca="false">N1794+S1794</f>
        <v>295</v>
      </c>
      <c r="Y1794" s="53" t="n">
        <f aca="false">O1794+T1794</f>
        <v>93.75</v>
      </c>
      <c r="Z1794" s="53" t="n">
        <f aca="false">P1794+U1794</f>
        <v>0</v>
      </c>
      <c r="AA1794" s="53" t="n">
        <f aca="false">Q1794+V1794</f>
        <v>0</v>
      </c>
      <c r="AB1794" s="53" t="n">
        <f aca="false">R1794+W1794</f>
        <v>0</v>
      </c>
      <c r="AC1794" s="54" t="n">
        <f aca="false">ROUND(X1794+Y1794+Z1794+AA1794+AB1794,1)</f>
        <v>388.8</v>
      </c>
      <c r="AD1794" s="55" t="n">
        <f aca="false">(ROUND(AC1794-AC1781,1)/AC1781)</f>
        <v>0.150295857988166</v>
      </c>
      <c r="AE1794" s="46"/>
      <c r="AF1794" s="47"/>
      <c r="AH1794" s="3"/>
    </row>
    <row r="1795" customFormat="false" ht="15" hidden="false" customHeight="false" outlineLevel="0" collapsed="false">
      <c r="A1795" s="48"/>
      <c r="B1795" s="61"/>
      <c r="C1795" s="50" t="s">
        <v>18</v>
      </c>
      <c r="D1795" s="51" t="n">
        <v>80</v>
      </c>
      <c r="E1795" s="51" t="n">
        <v>50</v>
      </c>
      <c r="F1795" s="51" t="n">
        <v>0</v>
      </c>
      <c r="G1795" s="51" t="n">
        <v>0</v>
      </c>
      <c r="H1795" s="51" t="n">
        <v>0</v>
      </c>
      <c r="I1795" s="52" t="n">
        <v>56</v>
      </c>
      <c r="J1795" s="52" t="n">
        <v>30</v>
      </c>
      <c r="K1795" s="52" t="n">
        <v>50</v>
      </c>
      <c r="L1795" s="52" t="n">
        <v>0</v>
      </c>
      <c r="M1795" s="52" t="n">
        <v>0</v>
      </c>
      <c r="N1795" s="53" t="n">
        <f aca="false">D1795*$D$17</f>
        <v>100</v>
      </c>
      <c r="O1795" s="53" t="n">
        <f aca="false">E1795*$E$17</f>
        <v>62.5</v>
      </c>
      <c r="P1795" s="53" t="n">
        <f aca="false">F1795*$F$17</f>
        <v>0</v>
      </c>
      <c r="Q1795" s="53" t="n">
        <f aca="false">G1795*$G$17</f>
        <v>0</v>
      </c>
      <c r="R1795" s="53" t="n">
        <f aca="false">H1795*$H$17</f>
        <v>0</v>
      </c>
      <c r="S1795" s="53" t="n">
        <f aca="false">(N1795/100)*(I1795*$I$17)+(N1795/100)*(J1795*$J$17)</f>
        <v>170</v>
      </c>
      <c r="T1795" s="53" t="n">
        <f aca="false">(O1795/100)*(K1795*$K$17)</f>
        <v>31.25</v>
      </c>
      <c r="U1795" s="53" t="n">
        <f aca="false">(P1795/100)*(K1795*$K$17)+(P1795/100)*(L1795*$L$17)</f>
        <v>0</v>
      </c>
      <c r="V1795" s="53" t="n">
        <f aca="false">(Q1795/100)*(L1795*$L$17)</f>
        <v>0</v>
      </c>
      <c r="W1795" s="53" t="n">
        <f aca="false">(R1795/100)*(K1795*$K$17)+(R1795/100)*(L1795*$L$17)</f>
        <v>0</v>
      </c>
      <c r="X1795" s="53" t="n">
        <f aca="false">N1795+S1795</f>
        <v>270</v>
      </c>
      <c r="Y1795" s="53" t="n">
        <f aca="false">O1795+T1795</f>
        <v>93.75</v>
      </c>
      <c r="Z1795" s="53" t="n">
        <f aca="false">P1795+U1795</f>
        <v>0</v>
      </c>
      <c r="AA1795" s="53" t="n">
        <f aca="false">Q1795+V1795</f>
        <v>0</v>
      </c>
      <c r="AB1795" s="53" t="n">
        <f aca="false">R1795+W1795</f>
        <v>0</v>
      </c>
      <c r="AC1795" s="54" t="n">
        <f aca="false">ROUND(X1795+Y1795+Z1795+AA1795+AB1795,1)</f>
        <v>363.8</v>
      </c>
      <c r="AD1795" s="55" t="n">
        <f aca="false">(ROUND(AC1795-AC1781,1)/AC1781)</f>
        <v>0.0763313609467456</v>
      </c>
      <c r="AE1795" s="46"/>
      <c r="AF1795" s="47"/>
      <c r="AH1795" s="3"/>
    </row>
    <row r="1796" customFormat="false" ht="15" hidden="false" customHeight="false" outlineLevel="0" collapsed="false">
      <c r="A1796" s="56" t="s">
        <v>19</v>
      </c>
      <c r="B1796" s="62" t="s">
        <v>166</v>
      </c>
      <c r="C1796" s="40" t="s">
        <v>50</v>
      </c>
      <c r="D1796" s="41" t="n">
        <v>92</v>
      </c>
      <c r="E1796" s="41" t="n">
        <v>0</v>
      </c>
      <c r="F1796" s="41" t="n">
        <v>0</v>
      </c>
      <c r="G1796" s="41" t="n">
        <v>0</v>
      </c>
      <c r="H1796" s="41" t="n">
        <v>0</v>
      </c>
      <c r="I1796" s="42" t="n">
        <v>30</v>
      </c>
      <c r="J1796" s="42" t="n">
        <v>60</v>
      </c>
      <c r="K1796" s="42" t="n">
        <v>0</v>
      </c>
      <c r="L1796" s="42" t="n">
        <v>0</v>
      </c>
      <c r="M1796" s="42" t="n">
        <v>0</v>
      </c>
      <c r="N1796" s="43" t="n">
        <f aca="false">D1796*$D$3</f>
        <v>119.6</v>
      </c>
      <c r="O1796" s="43" t="n">
        <f aca="false">E1796*$E$3</f>
        <v>0</v>
      </c>
      <c r="P1796" s="43" t="n">
        <f aca="false">F1796*$F$3</f>
        <v>0</v>
      </c>
      <c r="Q1796" s="43" t="n">
        <f aca="false">G1796*$G$3</f>
        <v>0</v>
      </c>
      <c r="R1796" s="43" t="n">
        <f aca="false">H1796*$H$3</f>
        <v>0</v>
      </c>
      <c r="S1796" s="43" t="n">
        <f aca="false">(N1796/100)*(I1796*$I$3)+(N1796/100)*(J1796*$J$3)</f>
        <v>215.28</v>
      </c>
      <c r="T1796" s="43" t="n">
        <f aca="false">(O1796/100)*(K1796*$K$3)</f>
        <v>0</v>
      </c>
      <c r="U1796" s="43" t="n">
        <f aca="false">(P1796/100)*(K1796*$K$3)+(P1796/100)*(L1796*$L$3)</f>
        <v>0</v>
      </c>
      <c r="V1796" s="43" t="n">
        <f aca="false">(Q1796/100)*(L1796*$L$3)</f>
        <v>0</v>
      </c>
      <c r="W1796" s="43" t="n">
        <f aca="false">(R1796/100)*(K1796*$K$3)+(R1796/100)*(L1796*$L$3)</f>
        <v>0</v>
      </c>
      <c r="X1796" s="43" t="n">
        <f aca="false">N1796+S1796</f>
        <v>334.88</v>
      </c>
      <c r="Y1796" s="43" t="n">
        <f aca="false">O1796+T1796</f>
        <v>0</v>
      </c>
      <c r="Z1796" s="43" t="n">
        <f aca="false">P1796+U1796</f>
        <v>0</v>
      </c>
      <c r="AA1796" s="43" t="n">
        <f aca="false">Q1796+V1796</f>
        <v>0</v>
      </c>
      <c r="AB1796" s="43" t="n">
        <f aca="false">R1796+W1796</f>
        <v>0</v>
      </c>
      <c r="AC1796" s="44" t="n">
        <f aca="false">ROUND(X1796+Y1796+Z1796+AA1796+AB1796,1)</f>
        <v>334.9</v>
      </c>
      <c r="AD1796" s="45"/>
      <c r="AE1796" s="46"/>
      <c r="AF1796" s="47"/>
      <c r="AH1796" s="3"/>
    </row>
    <row r="1797" customFormat="false" ht="15" hidden="false" customHeight="false" outlineLevel="0" collapsed="false">
      <c r="A1797" s="48" t="s">
        <v>29</v>
      </c>
      <c r="B1797" s="63" t="n">
        <v>10</v>
      </c>
      <c r="C1797" s="50" t="s">
        <v>5</v>
      </c>
      <c r="D1797" s="51" t="n">
        <v>92</v>
      </c>
      <c r="E1797" s="51" t="n">
        <v>0</v>
      </c>
      <c r="F1797" s="51" t="n">
        <v>0</v>
      </c>
      <c r="G1797" s="51" t="n">
        <v>0</v>
      </c>
      <c r="H1797" s="51" t="n">
        <v>0</v>
      </c>
      <c r="I1797" s="52" t="n">
        <v>45</v>
      </c>
      <c r="J1797" s="52" t="n">
        <v>75</v>
      </c>
      <c r="K1797" s="52" t="n">
        <v>0</v>
      </c>
      <c r="L1797" s="52" t="n">
        <v>0</v>
      </c>
      <c r="M1797" s="52" t="n">
        <v>0</v>
      </c>
      <c r="N1797" s="53" t="n">
        <f aca="false">D1797*$D$4</f>
        <v>115</v>
      </c>
      <c r="O1797" s="53" t="n">
        <f aca="false">E1797*$E$4</f>
        <v>0</v>
      </c>
      <c r="P1797" s="53" t="n">
        <f aca="false">F1797*$F$4</f>
        <v>0</v>
      </c>
      <c r="Q1797" s="53" t="n">
        <f aca="false">G1797*$G$4</f>
        <v>0</v>
      </c>
      <c r="R1797" s="53" t="n">
        <f aca="false">H1797*$H$4</f>
        <v>0</v>
      </c>
      <c r="S1797" s="53" t="n">
        <f aca="false">(N1797/100)*(I1797*$I$4)+(N1797/100)*(J1797*$J$4)</f>
        <v>276</v>
      </c>
      <c r="T1797" s="53" t="n">
        <f aca="false">(O1797/100)*(K1797*$K$4)</f>
        <v>0</v>
      </c>
      <c r="U1797" s="53" t="n">
        <f aca="false">(P1797/100)*(K1797*$K$4)+(P1797/100)*(L1797*$L$4)</f>
        <v>0</v>
      </c>
      <c r="V1797" s="53" t="n">
        <f aca="false">(Q1797/100)*(L1797*$L$4)</f>
        <v>0</v>
      </c>
      <c r="W1797" s="53" t="n">
        <f aca="false">(R1797/100)*(K1797*$K$4)+(R1797/100)*(L1797*$L$4)</f>
        <v>0</v>
      </c>
      <c r="X1797" s="53" t="n">
        <f aca="false">N1797+S1797</f>
        <v>391</v>
      </c>
      <c r="Y1797" s="53" t="n">
        <f aca="false">O1797+T1797</f>
        <v>0</v>
      </c>
      <c r="Z1797" s="53" t="n">
        <f aca="false">P1797+U1797</f>
        <v>0</v>
      </c>
      <c r="AA1797" s="53" t="n">
        <f aca="false">Q1797+V1797</f>
        <v>0</v>
      </c>
      <c r="AB1797" s="53" t="n">
        <f aca="false">R1797+W1797</f>
        <v>0</v>
      </c>
      <c r="AC1797" s="54" t="n">
        <f aca="false">ROUND(X1797+Y1797+Z1797+AA1797+AB1797,1)</f>
        <v>391</v>
      </c>
      <c r="AD1797" s="55" t="n">
        <f aca="false">(ROUND(AC1797-AC1796,1)/AC1796)</f>
        <v>0.16751269035533</v>
      </c>
      <c r="AE1797" s="46" t="s">
        <v>28</v>
      </c>
      <c r="AF1797" s="47"/>
      <c r="AH1797" s="3"/>
    </row>
    <row r="1798" customFormat="false" ht="15" hidden="false" customHeight="false" outlineLevel="0" collapsed="false">
      <c r="A1798" s="48" t="s">
        <v>30</v>
      </c>
      <c r="B1798" s="63" t="n">
        <v>20</v>
      </c>
      <c r="C1798" s="50" t="s">
        <v>6</v>
      </c>
      <c r="D1798" s="51" t="n">
        <v>92</v>
      </c>
      <c r="E1798" s="51" t="n">
        <v>0</v>
      </c>
      <c r="F1798" s="51" t="n">
        <v>0</v>
      </c>
      <c r="G1798" s="51" t="n">
        <v>0</v>
      </c>
      <c r="H1798" s="51" t="n">
        <v>0</v>
      </c>
      <c r="I1798" s="52" t="n">
        <v>30</v>
      </c>
      <c r="J1798" s="52" t="n">
        <v>60</v>
      </c>
      <c r="K1798" s="52" t="n">
        <v>0</v>
      </c>
      <c r="L1798" s="52" t="n">
        <v>0</v>
      </c>
      <c r="M1798" s="52" t="n">
        <v>0</v>
      </c>
      <c r="N1798" s="53" t="n">
        <f aca="false">D1798*$D$5</f>
        <v>119.6</v>
      </c>
      <c r="O1798" s="53" t="n">
        <f aca="false">E1798*$E$5</f>
        <v>0</v>
      </c>
      <c r="P1798" s="53" t="n">
        <f aca="false">F1798*$F$5</f>
        <v>0</v>
      </c>
      <c r="Q1798" s="53" t="n">
        <f aca="false">G1798*$G$5</f>
        <v>0</v>
      </c>
      <c r="R1798" s="53" t="n">
        <f aca="false">H1798*$H$5</f>
        <v>0</v>
      </c>
      <c r="S1798" s="53" t="n">
        <f aca="false">(N1798/100)*(I1798*$I$5)+(N1798/100)*(J1798*$J$5)</f>
        <v>215.28</v>
      </c>
      <c r="T1798" s="53" t="n">
        <f aca="false">(O1798/100)*(K1798*$K$5)</f>
        <v>0</v>
      </c>
      <c r="U1798" s="53" t="n">
        <f aca="false">(P1798/100)*(K1798*$K$5)+(P1798/100)*(L1798*$L$5)</f>
        <v>0</v>
      </c>
      <c r="V1798" s="53" t="n">
        <f aca="false">(Q1798/100)*(L1798*$L$5)</f>
        <v>0</v>
      </c>
      <c r="W1798" s="53" t="n">
        <f aca="false">(R1798/100)*(K1798*$K$5)+(R1798/100)*(L1798*$L$5)</f>
        <v>0</v>
      </c>
      <c r="X1798" s="53" t="n">
        <f aca="false">N1798+S1798</f>
        <v>334.88</v>
      </c>
      <c r="Y1798" s="53" t="n">
        <f aca="false">O1798+T1798</f>
        <v>0</v>
      </c>
      <c r="Z1798" s="53" t="n">
        <f aca="false">P1798+U1798</f>
        <v>0</v>
      </c>
      <c r="AA1798" s="53" t="n">
        <f aca="false">Q1798+V1798</f>
        <v>0</v>
      </c>
      <c r="AB1798" s="53" t="n">
        <f aca="false">R1798+W1798</f>
        <v>0</v>
      </c>
      <c r="AC1798" s="54" t="n">
        <f aca="false">ROUND(X1798+Y1798+Z1798+AA1798+AB1798,1)</f>
        <v>334.9</v>
      </c>
      <c r="AD1798" s="55" t="n">
        <f aca="false">(ROUND(AC1798-AC1796,1)/AC1796)</f>
        <v>0</v>
      </c>
      <c r="AE1798" s="46"/>
      <c r="AF1798" s="47"/>
      <c r="AH1798" s="3"/>
    </row>
    <row r="1799" customFormat="false" ht="15" hidden="false" customHeight="false" outlineLevel="0" collapsed="false">
      <c r="A1799" s="48" t="s">
        <v>31</v>
      </c>
      <c r="B1799" s="63" t="n">
        <v>0</v>
      </c>
      <c r="C1799" s="50" t="s">
        <v>7</v>
      </c>
      <c r="D1799" s="51" t="n">
        <v>92</v>
      </c>
      <c r="E1799" s="51" t="n">
        <v>0</v>
      </c>
      <c r="F1799" s="51" t="n">
        <v>0</v>
      </c>
      <c r="G1799" s="51" t="n">
        <v>0</v>
      </c>
      <c r="H1799" s="51" t="n">
        <v>0</v>
      </c>
      <c r="I1799" s="52" t="n">
        <v>30</v>
      </c>
      <c r="J1799" s="52" t="n">
        <v>60</v>
      </c>
      <c r="K1799" s="52" t="n">
        <v>0</v>
      </c>
      <c r="L1799" s="52" t="n">
        <v>0</v>
      </c>
      <c r="M1799" s="52" t="n">
        <v>0</v>
      </c>
      <c r="N1799" s="53" t="n">
        <f aca="false">D1799*$D$6</f>
        <v>119.6</v>
      </c>
      <c r="O1799" s="53" t="n">
        <f aca="false">E1799*$E$6</f>
        <v>0</v>
      </c>
      <c r="P1799" s="53" t="n">
        <f aca="false">F1799*$F$6</f>
        <v>0</v>
      </c>
      <c r="Q1799" s="53" t="n">
        <f aca="false">G1799*$G$6</f>
        <v>0</v>
      </c>
      <c r="R1799" s="53" t="n">
        <f aca="false">H1799*$H$6</f>
        <v>0</v>
      </c>
      <c r="S1799" s="53" t="n">
        <f aca="false">(N1799/100)*(I1799*$I$6)+(N1799/100)*(J1799*$J$6)</f>
        <v>215.28</v>
      </c>
      <c r="T1799" s="53" t="n">
        <f aca="false">(O1799/100)*(K1799*$K$6)</f>
        <v>0</v>
      </c>
      <c r="U1799" s="53" t="n">
        <f aca="false">(P1799/100)*(K1799*$K$6)+(P1799/100)*(L1799*$L$6)</f>
        <v>0</v>
      </c>
      <c r="V1799" s="53" t="n">
        <f aca="false">(Q1799/100)*(L1799*$L$6)</f>
        <v>0</v>
      </c>
      <c r="W1799" s="53" t="n">
        <f aca="false">(R1799/100)*(K1799*$K$6)+(R1799/100)*(L1799*$L$6)</f>
        <v>0</v>
      </c>
      <c r="X1799" s="53" t="n">
        <f aca="false">N1799+S1799</f>
        <v>334.88</v>
      </c>
      <c r="Y1799" s="53" t="n">
        <f aca="false">O1799+T1799</f>
        <v>0</v>
      </c>
      <c r="Z1799" s="53" t="n">
        <f aca="false">P1799+U1799</f>
        <v>0</v>
      </c>
      <c r="AA1799" s="53" t="n">
        <f aca="false">Q1799+V1799</f>
        <v>0</v>
      </c>
      <c r="AB1799" s="53" t="n">
        <f aca="false">R1799+W1799</f>
        <v>0</v>
      </c>
      <c r="AC1799" s="54" t="n">
        <f aca="false">ROUND(X1799+Y1799+Z1799+AA1799+AB1799,1)</f>
        <v>334.9</v>
      </c>
      <c r="AD1799" s="55" t="n">
        <f aca="false">(ROUND(AC1799-AC1796,1)/AC1796)</f>
        <v>0</v>
      </c>
      <c r="AE1799" s="46"/>
      <c r="AF1799" s="47"/>
      <c r="AH1799" s="3"/>
    </row>
    <row r="1800" customFormat="false" ht="15" hidden="false" customHeight="false" outlineLevel="0" collapsed="false">
      <c r="A1800" s="48" t="s">
        <v>32</v>
      </c>
      <c r="B1800" s="63" t="n">
        <v>0</v>
      </c>
      <c r="C1800" s="50" t="s">
        <v>8</v>
      </c>
      <c r="D1800" s="51" t="n">
        <v>92</v>
      </c>
      <c r="E1800" s="51" t="n">
        <v>0</v>
      </c>
      <c r="F1800" s="51" t="n">
        <v>0</v>
      </c>
      <c r="G1800" s="51" t="n">
        <v>0</v>
      </c>
      <c r="H1800" s="51" t="n">
        <v>0</v>
      </c>
      <c r="I1800" s="52" t="n">
        <v>30</v>
      </c>
      <c r="J1800" s="52" t="n">
        <v>60</v>
      </c>
      <c r="K1800" s="52" t="n">
        <v>0</v>
      </c>
      <c r="L1800" s="52" t="n">
        <v>0</v>
      </c>
      <c r="M1800" s="52" t="n">
        <v>0</v>
      </c>
      <c r="N1800" s="53" t="n">
        <f aca="false">D1800*$D$7</f>
        <v>119.6</v>
      </c>
      <c r="O1800" s="53" t="n">
        <f aca="false">E1800*$E$7</f>
        <v>0</v>
      </c>
      <c r="P1800" s="53" t="n">
        <f aca="false">F1800*$F$7</f>
        <v>0</v>
      </c>
      <c r="Q1800" s="53" t="n">
        <f aca="false">G1800*$G$7</f>
        <v>0</v>
      </c>
      <c r="R1800" s="53" t="n">
        <f aca="false">H1800*$H$7</f>
        <v>0</v>
      </c>
      <c r="S1800" s="53" t="n">
        <f aca="false">(N1800/100)*(I1800*$I$7)+(N1800/100)*(J1800*$J$7)</f>
        <v>215.28</v>
      </c>
      <c r="T1800" s="53" t="n">
        <f aca="false">(O1800/100)*(K1800*$K$7)</f>
        <v>0</v>
      </c>
      <c r="U1800" s="53" t="n">
        <f aca="false">(P1800/100)*(K1800*$K$7)+(P1800/100)*(L1800*$L$7)</f>
        <v>0</v>
      </c>
      <c r="V1800" s="53" t="n">
        <f aca="false">(Q1800/100)*(L1800*$L$7)</f>
        <v>0</v>
      </c>
      <c r="W1800" s="53" t="n">
        <f aca="false">(R1800/100)*(K1800*$K$7)+(R1800/100)*(L1800*$L$7)</f>
        <v>0</v>
      </c>
      <c r="X1800" s="53" t="n">
        <f aca="false">N1800+S1800</f>
        <v>334.88</v>
      </c>
      <c r="Y1800" s="53" t="n">
        <f aca="false">O1800+T1800</f>
        <v>0</v>
      </c>
      <c r="Z1800" s="53" t="n">
        <f aca="false">P1800+U1800</f>
        <v>0</v>
      </c>
      <c r="AA1800" s="53" t="n">
        <f aca="false">Q1800+V1800</f>
        <v>0</v>
      </c>
      <c r="AB1800" s="53" t="n">
        <f aca="false">R1800+W1800</f>
        <v>0</v>
      </c>
      <c r="AC1800" s="54" t="n">
        <f aca="false">ROUND(X1800+Y1800+Z1800+AA1800+AB1800,1)</f>
        <v>334.9</v>
      </c>
      <c r="AD1800" s="55" t="n">
        <f aca="false">(ROUND(AC1800-AC1796,1)/AC1796)</f>
        <v>0</v>
      </c>
      <c r="AE1800" s="46"/>
      <c r="AF1800" s="47"/>
      <c r="AH1800" s="3"/>
    </row>
    <row r="1801" customFormat="false" ht="15" hidden="false" customHeight="false" outlineLevel="0" collapsed="false">
      <c r="A1801" s="48" t="s">
        <v>33</v>
      </c>
      <c r="B1801" s="63"/>
      <c r="C1801" s="50" t="s">
        <v>9</v>
      </c>
      <c r="D1801" s="51" t="n">
        <v>92</v>
      </c>
      <c r="E1801" s="51" t="n">
        <v>0</v>
      </c>
      <c r="F1801" s="51" t="n">
        <v>0</v>
      </c>
      <c r="G1801" s="51" t="n">
        <v>0</v>
      </c>
      <c r="H1801" s="51" t="n">
        <v>0</v>
      </c>
      <c r="I1801" s="52" t="n">
        <v>30</v>
      </c>
      <c r="J1801" s="52" t="n">
        <v>60</v>
      </c>
      <c r="K1801" s="52" t="n">
        <v>0</v>
      </c>
      <c r="L1801" s="52" t="n">
        <v>0</v>
      </c>
      <c r="M1801" s="52" t="n">
        <v>0</v>
      </c>
      <c r="N1801" s="53" t="n">
        <f aca="false">D1801*$D$8</f>
        <v>119.6</v>
      </c>
      <c r="O1801" s="53" t="n">
        <f aca="false">E1801*$E$8</f>
        <v>0</v>
      </c>
      <c r="P1801" s="53" t="n">
        <f aca="false">F1801*$F$8</f>
        <v>0</v>
      </c>
      <c r="Q1801" s="53" t="n">
        <f aca="false">G1801*$G$8</f>
        <v>0</v>
      </c>
      <c r="R1801" s="53" t="n">
        <f aca="false">H1801*$H$8</f>
        <v>0</v>
      </c>
      <c r="S1801" s="53" t="n">
        <f aca="false">(N1801/100)*(I1801*$I$8)+(N1801/100)*(J1801*$J$8)</f>
        <v>215.28</v>
      </c>
      <c r="T1801" s="53" t="n">
        <f aca="false">(O1801/100)*(K1801*$K$8)</f>
        <v>0</v>
      </c>
      <c r="U1801" s="53" t="n">
        <f aca="false">(P1801/100)*(K1801*$K$8)+(P1801/100)*(L1801*$L$8)</f>
        <v>0</v>
      </c>
      <c r="V1801" s="53" t="n">
        <f aca="false">(Q1801/100)*(L1801*$L$8)</f>
        <v>0</v>
      </c>
      <c r="W1801" s="53" t="n">
        <f aca="false">(R1801/100)*(K1801*$K$8)+(R1801/100)*(L1801*$L$8)</f>
        <v>0</v>
      </c>
      <c r="X1801" s="53" t="n">
        <f aca="false">N1801+S1801</f>
        <v>334.88</v>
      </c>
      <c r="Y1801" s="53" t="n">
        <f aca="false">O1801+T1801</f>
        <v>0</v>
      </c>
      <c r="Z1801" s="53" t="n">
        <f aca="false">P1801+U1801</f>
        <v>0</v>
      </c>
      <c r="AA1801" s="53" t="n">
        <f aca="false">Q1801+V1801</f>
        <v>0</v>
      </c>
      <c r="AB1801" s="53" t="n">
        <f aca="false">R1801+W1801</f>
        <v>0</v>
      </c>
      <c r="AC1801" s="54" t="n">
        <f aca="false">ROUND(X1801+Y1801+Z1801+AA1801+AB1801,1)</f>
        <v>334.9</v>
      </c>
      <c r="AD1801" s="55" t="n">
        <f aca="false">(ROUND(AC1801-AC1796,1)/AC1796)</f>
        <v>0</v>
      </c>
      <c r="AE1801" s="46"/>
      <c r="AF1801" s="47"/>
      <c r="AH1801" s="3"/>
    </row>
    <row r="1802" customFormat="false" ht="15" hidden="false" customHeight="false" outlineLevel="0" collapsed="false">
      <c r="A1802" s="48" t="s">
        <v>34</v>
      </c>
      <c r="B1802" s="63"/>
      <c r="C1802" s="50" t="s">
        <v>10</v>
      </c>
      <c r="D1802" s="51" t="n">
        <v>46</v>
      </c>
      <c r="E1802" s="51" t="n">
        <v>100</v>
      </c>
      <c r="F1802" s="51" t="n">
        <v>0</v>
      </c>
      <c r="G1802" s="51" t="n">
        <v>0</v>
      </c>
      <c r="H1802" s="51" t="n">
        <v>0</v>
      </c>
      <c r="I1802" s="52" t="n">
        <v>30</v>
      </c>
      <c r="J1802" s="52" t="n">
        <v>60</v>
      </c>
      <c r="K1802" s="52" t="n">
        <v>100</v>
      </c>
      <c r="L1802" s="52" t="n">
        <v>0</v>
      </c>
      <c r="M1802" s="52" t="n">
        <v>0</v>
      </c>
      <c r="N1802" s="53" t="n">
        <f aca="false">D1802*$D$9</f>
        <v>57.5</v>
      </c>
      <c r="O1802" s="53" t="n">
        <f aca="false">E1802*$E$9</f>
        <v>125</v>
      </c>
      <c r="P1802" s="53" t="n">
        <f aca="false">F1802*$F$9</f>
        <v>0</v>
      </c>
      <c r="Q1802" s="53" t="n">
        <f aca="false">G1802*$G$9</f>
        <v>0</v>
      </c>
      <c r="R1802" s="53" t="n">
        <f aca="false">H1802*$H$9</f>
        <v>0</v>
      </c>
      <c r="S1802" s="53" t="n">
        <f aca="false">(N1802/100)*(I1802*$I$9)+(N1802/100)*(J1802*$J$9)</f>
        <v>51.75</v>
      </c>
      <c r="T1802" s="53" t="n">
        <f aca="false">(O1802/100)*(K1802*$K$9)</f>
        <v>175</v>
      </c>
      <c r="U1802" s="53" t="n">
        <f aca="false">(P1802/100)*(K1802*$K$9)+(P1802/100)*(L1802*$L$9)</f>
        <v>0</v>
      </c>
      <c r="V1802" s="53" t="n">
        <f aca="false">(Q1802/100)*(L1802*$L$9)</f>
        <v>0</v>
      </c>
      <c r="W1802" s="53" t="n">
        <f aca="false">(R1802/100)*(K1802*$K$9)+(R1802/100)*(L1802*$L$9)</f>
        <v>0</v>
      </c>
      <c r="X1802" s="53" t="n">
        <f aca="false">N1802+S1802</f>
        <v>109.25</v>
      </c>
      <c r="Y1802" s="53" t="n">
        <f aca="false">O1802+T1802</f>
        <v>300</v>
      </c>
      <c r="Z1802" s="53" t="n">
        <f aca="false">P1802+U1802</f>
        <v>0</v>
      </c>
      <c r="AA1802" s="53" t="n">
        <f aca="false">Q1802+V1802</f>
        <v>0</v>
      </c>
      <c r="AB1802" s="53" t="n">
        <f aca="false">R1802+W1802</f>
        <v>0</v>
      </c>
      <c r="AC1802" s="54" t="n">
        <f aca="false">ROUND(X1802+Y1802+Z1802+AA1802+AB1802,1)</f>
        <v>409.3</v>
      </c>
      <c r="AD1802" s="55" t="n">
        <f aca="false">(ROUND(AC1802-AC1796,1)/AC1796)</f>
        <v>0.222155867423111</v>
      </c>
      <c r="AE1802" s="46"/>
      <c r="AF1802" s="47"/>
      <c r="AH1802" s="3"/>
    </row>
    <row r="1803" customFormat="false" ht="15" hidden="false" customHeight="false" outlineLevel="0" collapsed="false">
      <c r="A1803" s="48" t="s">
        <v>35</v>
      </c>
      <c r="B1803" s="63"/>
      <c r="C1803" s="50" t="s">
        <v>11</v>
      </c>
      <c r="D1803" s="51" t="n">
        <v>46</v>
      </c>
      <c r="E1803" s="51" t="n">
        <v>0</v>
      </c>
      <c r="F1803" s="51" t="n">
        <v>100</v>
      </c>
      <c r="G1803" s="51" t="n">
        <v>0</v>
      </c>
      <c r="H1803" s="51" t="n">
        <v>0</v>
      </c>
      <c r="I1803" s="52" t="n">
        <v>30</v>
      </c>
      <c r="J1803" s="52" t="n">
        <v>60</v>
      </c>
      <c r="K1803" s="52" t="n">
        <v>50</v>
      </c>
      <c r="L1803" s="52" t="n">
        <v>50</v>
      </c>
      <c r="M1803" s="52" t="n">
        <v>0</v>
      </c>
      <c r="N1803" s="53" t="n">
        <f aca="false">D1803*$D$10</f>
        <v>57.5</v>
      </c>
      <c r="O1803" s="53" t="n">
        <f aca="false">E1803*$E$10</f>
        <v>0</v>
      </c>
      <c r="P1803" s="53" t="n">
        <f aca="false">F1803*$F$10</f>
        <v>125</v>
      </c>
      <c r="Q1803" s="53" t="n">
        <f aca="false">G1803*$G$10</f>
        <v>0</v>
      </c>
      <c r="R1803" s="53" t="n">
        <f aca="false">H1803*$H$10</f>
        <v>0</v>
      </c>
      <c r="S1803" s="53" t="n">
        <f aca="false">(N1803/100)*(I1803*$I$10)+(N1803/100)*(J1803*$J$10)</f>
        <v>51.75</v>
      </c>
      <c r="T1803" s="53" t="n">
        <f aca="false">(O1803/100)*(K1803*$J$10)</f>
        <v>0</v>
      </c>
      <c r="U1803" s="53" t="n">
        <f aca="false">(P1803/100)*(K1803*$K$10)+(P1803/100)*(L1803*$L$10)</f>
        <v>175</v>
      </c>
      <c r="V1803" s="53" t="n">
        <f aca="false">(Q1803/100)*(L1803*$L$10)</f>
        <v>0</v>
      </c>
      <c r="W1803" s="53" t="n">
        <f aca="false">(R1803/100)*(K1803*$K$10)+(R1803/100)*(L1803*$L$10)</f>
        <v>0</v>
      </c>
      <c r="X1803" s="53" t="n">
        <f aca="false">N1803+S1803</f>
        <v>109.25</v>
      </c>
      <c r="Y1803" s="53" t="n">
        <f aca="false">O1803+T1803</f>
        <v>0</v>
      </c>
      <c r="Z1803" s="53" t="n">
        <f aca="false">P1803+U1803</f>
        <v>300</v>
      </c>
      <c r="AA1803" s="53" t="n">
        <f aca="false">Q1803+V1803</f>
        <v>0</v>
      </c>
      <c r="AB1803" s="53" t="n">
        <f aca="false">R1803+W1803</f>
        <v>0</v>
      </c>
      <c r="AC1803" s="54" t="n">
        <f aca="false">ROUND(X1803+Y1803+Z1803+AA1803+AB1803,1)</f>
        <v>409.3</v>
      </c>
      <c r="AD1803" s="55" t="n">
        <f aca="false">(ROUND(AC1803-AC1796,1)/AC1796)</f>
        <v>0.222155867423111</v>
      </c>
      <c r="AE1803" s="46"/>
      <c r="AF1803" s="47"/>
      <c r="AH1803" s="3"/>
    </row>
    <row r="1804" customFormat="false" ht="15" hidden="false" customHeight="false" outlineLevel="0" collapsed="false">
      <c r="A1804" s="48" t="s">
        <v>36</v>
      </c>
      <c r="B1804" s="63"/>
      <c r="C1804" s="50" t="s">
        <v>12</v>
      </c>
      <c r="D1804" s="51" t="n">
        <v>46</v>
      </c>
      <c r="E1804" s="51" t="n">
        <v>0</v>
      </c>
      <c r="F1804" s="51" t="n">
        <v>0</v>
      </c>
      <c r="G1804" s="51" t="n">
        <v>100</v>
      </c>
      <c r="H1804" s="51" t="n">
        <v>0</v>
      </c>
      <c r="I1804" s="52" t="n">
        <v>30</v>
      </c>
      <c r="J1804" s="52" t="n">
        <v>60</v>
      </c>
      <c r="K1804" s="52" t="n">
        <v>0</v>
      </c>
      <c r="L1804" s="52" t="n">
        <v>100</v>
      </c>
      <c r="M1804" s="52" t="n">
        <v>0</v>
      </c>
      <c r="N1804" s="53" t="n">
        <f aca="false">D1804*$D$11</f>
        <v>57.5</v>
      </c>
      <c r="O1804" s="53" t="n">
        <f aca="false">E1804*$E$11</f>
        <v>0</v>
      </c>
      <c r="P1804" s="53" t="n">
        <f aca="false">F1804*$F$11</f>
        <v>0</v>
      </c>
      <c r="Q1804" s="53" t="n">
        <f aca="false">G1804*$G$11</f>
        <v>125</v>
      </c>
      <c r="R1804" s="53" t="n">
        <f aca="false">H1804*$H$11</f>
        <v>0</v>
      </c>
      <c r="S1804" s="53" t="n">
        <f aca="false">(N1804/100)*(I1804*$I$11)+(N1804/100)*(J1804*$J$11)</f>
        <v>51.75</v>
      </c>
      <c r="T1804" s="53" t="n">
        <f aca="false">(O1804/100)*(K1804*$K$11)</f>
        <v>0</v>
      </c>
      <c r="U1804" s="53" t="n">
        <f aca="false">(P1804/100)*(K1804*$K$11)+(P1804/100)*(L1804*$L$11)</f>
        <v>0</v>
      </c>
      <c r="V1804" s="53" t="n">
        <f aca="false">(Q1804/100)*(L1804*$L$11)</f>
        <v>175</v>
      </c>
      <c r="W1804" s="53" t="n">
        <f aca="false">(R1804/100)*(K1804*$K$11)+(R1804/100)*(L1804*$L$11)</f>
        <v>0</v>
      </c>
      <c r="X1804" s="53" t="n">
        <f aca="false">N1804+S1804</f>
        <v>109.25</v>
      </c>
      <c r="Y1804" s="53" t="n">
        <f aca="false">O1804+T1804</f>
        <v>0</v>
      </c>
      <c r="Z1804" s="53" t="n">
        <f aca="false">P1804+U1804</f>
        <v>0</v>
      </c>
      <c r="AA1804" s="53" t="n">
        <f aca="false">Q1804+V1804</f>
        <v>300</v>
      </c>
      <c r="AB1804" s="53" t="n">
        <f aca="false">R1804+W1804</f>
        <v>0</v>
      </c>
      <c r="AC1804" s="54" t="n">
        <f aca="false">ROUND(X1804+Y1804+Z1804+AA1804+AB1804,1)</f>
        <v>409.3</v>
      </c>
      <c r="AD1804" s="55" t="n">
        <f aca="false">(ROUND(AC1804-AC1796,1)/AC1796)</f>
        <v>0.222155867423111</v>
      </c>
      <c r="AE1804" s="46"/>
      <c r="AF1804" s="47"/>
      <c r="AH1804" s="3"/>
    </row>
    <row r="1805" customFormat="false" ht="15" hidden="false" customHeight="false" outlineLevel="0" collapsed="false">
      <c r="A1805" s="48" t="s">
        <v>37</v>
      </c>
      <c r="B1805" s="63"/>
      <c r="C1805" s="50" t="s">
        <v>13</v>
      </c>
      <c r="D1805" s="51" t="n">
        <v>46</v>
      </c>
      <c r="E1805" s="51" t="n">
        <v>0</v>
      </c>
      <c r="F1805" s="51" t="n">
        <v>0</v>
      </c>
      <c r="G1805" s="51" t="n">
        <v>0</v>
      </c>
      <c r="H1805" s="51" t="n">
        <v>100</v>
      </c>
      <c r="I1805" s="52" t="n">
        <v>30</v>
      </c>
      <c r="J1805" s="52" t="n">
        <v>60</v>
      </c>
      <c r="K1805" s="52" t="n">
        <v>55</v>
      </c>
      <c r="L1805" s="52" t="n">
        <v>55</v>
      </c>
      <c r="M1805" s="52" t="n">
        <v>0</v>
      </c>
      <c r="N1805" s="53" t="n">
        <f aca="false">D1805*$D$12</f>
        <v>57.5</v>
      </c>
      <c r="O1805" s="53" t="n">
        <f aca="false">E1805*$E$12</f>
        <v>0</v>
      </c>
      <c r="P1805" s="53" t="n">
        <f aca="false">F1805*$F$12</f>
        <v>0</v>
      </c>
      <c r="Q1805" s="53" t="n">
        <f aca="false">G1805*$G$12</f>
        <v>0</v>
      </c>
      <c r="R1805" s="53" t="n">
        <f aca="false">H1805*$H$12</f>
        <v>125</v>
      </c>
      <c r="S1805" s="53" t="n">
        <f aca="false">(N1805/100)*(I1805*$I$12)+(N1805/100)*(J1805*$J$12)</f>
        <v>51.75</v>
      </c>
      <c r="T1805" s="53" t="n">
        <f aca="false">(O1805/100)*(K1805*$K$12)</f>
        <v>0</v>
      </c>
      <c r="U1805" s="53" t="n">
        <f aca="false">(P1805/100)*(K1805*$K$12)+(P1805/100)*(L1805*$L$12)</f>
        <v>0</v>
      </c>
      <c r="V1805" s="53" t="n">
        <f aca="false">(Q1805/100)*(L1805*$L$12)</f>
        <v>0</v>
      </c>
      <c r="W1805" s="53" t="n">
        <f aca="false">(R1805/100)*(K1805*$K$12)+(R1805/100)*(L1805*$L$12)</f>
        <v>192.5</v>
      </c>
      <c r="X1805" s="53" t="n">
        <f aca="false">N1805+S1805</f>
        <v>109.25</v>
      </c>
      <c r="Y1805" s="53" t="n">
        <f aca="false">O1805+T1805</f>
        <v>0</v>
      </c>
      <c r="Z1805" s="53" t="n">
        <f aca="false">P1805+U1805</f>
        <v>0</v>
      </c>
      <c r="AA1805" s="53" t="n">
        <f aca="false">Q1805+V1805</f>
        <v>0</v>
      </c>
      <c r="AB1805" s="53" t="n">
        <f aca="false">R1805+W1805</f>
        <v>317.5</v>
      </c>
      <c r="AC1805" s="54" t="n">
        <f aca="false">ROUND(X1805+Y1805+Z1805+AA1805+AB1805,1)</f>
        <v>426.8</v>
      </c>
      <c r="AD1805" s="55" t="n">
        <f aca="false">(ROUND(AC1805-AC1796,1)/AC1796)</f>
        <v>0.274410271722902</v>
      </c>
      <c r="AE1805" s="46"/>
      <c r="AF1805" s="47"/>
      <c r="AH1805" s="3"/>
    </row>
    <row r="1806" customFormat="false" ht="15" hidden="false" customHeight="false" outlineLevel="0" collapsed="false">
      <c r="A1806" s="48" t="s">
        <v>38</v>
      </c>
      <c r="B1806" s="63"/>
      <c r="C1806" s="50" t="s">
        <v>14</v>
      </c>
      <c r="D1806" s="51" t="n">
        <v>92</v>
      </c>
      <c r="E1806" s="51" t="n">
        <v>0</v>
      </c>
      <c r="F1806" s="51" t="n">
        <v>0</v>
      </c>
      <c r="G1806" s="51" t="n">
        <v>0</v>
      </c>
      <c r="H1806" s="51" t="n">
        <v>0</v>
      </c>
      <c r="I1806" s="52" t="n">
        <v>30</v>
      </c>
      <c r="J1806" s="52" t="n">
        <v>60</v>
      </c>
      <c r="K1806" s="52" t="n">
        <v>0</v>
      </c>
      <c r="L1806" s="52" t="n">
        <v>0</v>
      </c>
      <c r="M1806" s="52" t="n">
        <v>80</v>
      </c>
      <c r="N1806" s="53" t="n">
        <f aca="false">D1806*$D$13</f>
        <v>115</v>
      </c>
      <c r="O1806" s="53" t="n">
        <f aca="false">E1806*$E$13</f>
        <v>0</v>
      </c>
      <c r="P1806" s="53" t="n">
        <f aca="false">F1806*$F$13</f>
        <v>0</v>
      </c>
      <c r="Q1806" s="53" t="n">
        <f aca="false">G1806*$G$13</f>
        <v>0</v>
      </c>
      <c r="R1806" s="53" t="n">
        <f aca="false">H1806*$H$13</f>
        <v>0</v>
      </c>
      <c r="S1806" s="53" t="n">
        <f aca="false">(N1806/100)*(I1806*$I$13)+(N1806/100)*(J1806*$J$13)+(N1806/100)*(M1806*$M$13)</f>
        <v>287.5</v>
      </c>
      <c r="T1806" s="53" t="n">
        <f aca="false">(O1806/100)*(K1806*$K$13)+(O1806/100)*(M1806*$M$13)</f>
        <v>0</v>
      </c>
      <c r="U1806" s="53" t="n">
        <f aca="false">(P1806/100)*(K1806*$K$13)+(P1806/100)*(L1806*$L$13)+(P1806/100)*(M1806*$M$13)</f>
        <v>0</v>
      </c>
      <c r="V1806" s="53" t="n">
        <f aca="false">(Q1806/100)*(L1806*$L$13)+(Q1806/100)*(M1806*$M$13)</f>
        <v>0</v>
      </c>
      <c r="W1806" s="53" t="n">
        <f aca="false">(R1806/100)*(K1806*$K$13)+(R1806/100)*(L1806*$L$13)+(R1806/100)*(M1806*$M$13)</f>
        <v>0</v>
      </c>
      <c r="X1806" s="53" t="n">
        <f aca="false">N1806+S1806</f>
        <v>402.5</v>
      </c>
      <c r="Y1806" s="53" t="n">
        <f aca="false">O1806+T1806</f>
        <v>0</v>
      </c>
      <c r="Z1806" s="53" t="n">
        <f aca="false">P1806+U1806</f>
        <v>0</v>
      </c>
      <c r="AA1806" s="53" t="n">
        <f aca="false">Q1806+V1806</f>
        <v>0</v>
      </c>
      <c r="AB1806" s="53" t="n">
        <f aca="false">R1806+W1806</f>
        <v>0</v>
      </c>
      <c r="AC1806" s="54" t="n">
        <f aca="false">ROUND(X1806+Y1806+Z1806+AA1806+AB1806,1)</f>
        <v>402.5</v>
      </c>
      <c r="AD1806" s="55" t="n">
        <f aca="false">(ROUND(AC1806-AC1796,1)/AC1796)</f>
        <v>0.201851298895193</v>
      </c>
      <c r="AE1806" s="46"/>
      <c r="AF1806" s="47"/>
      <c r="AH1806" s="3"/>
    </row>
    <row r="1807" customFormat="false" ht="15" hidden="false" customHeight="false" outlineLevel="0" collapsed="false">
      <c r="A1807" s="48" t="s">
        <v>39</v>
      </c>
      <c r="B1807" s="63"/>
      <c r="C1807" s="50" t="s">
        <v>15</v>
      </c>
      <c r="D1807" s="51" t="n">
        <v>92</v>
      </c>
      <c r="E1807" s="51" t="n">
        <v>0</v>
      </c>
      <c r="F1807" s="51" t="n">
        <v>0</v>
      </c>
      <c r="G1807" s="51" t="n">
        <v>0</v>
      </c>
      <c r="H1807" s="51" t="n">
        <v>0</v>
      </c>
      <c r="I1807" s="52" t="n">
        <v>30</v>
      </c>
      <c r="J1807" s="52" t="n">
        <v>60</v>
      </c>
      <c r="K1807" s="52" t="n">
        <v>80</v>
      </c>
      <c r="L1807" s="52" t="n">
        <v>0</v>
      </c>
      <c r="M1807" s="52" t="n">
        <v>0</v>
      </c>
      <c r="N1807" s="53" t="n">
        <f aca="false">D1807*$D$14</f>
        <v>115</v>
      </c>
      <c r="O1807" s="53" t="n">
        <f aca="false">E1807*$E$14</f>
        <v>0</v>
      </c>
      <c r="P1807" s="53" t="n">
        <f aca="false">F1807*$F$14</f>
        <v>0</v>
      </c>
      <c r="Q1807" s="53" t="n">
        <f aca="false">G1807*$G$14</f>
        <v>0</v>
      </c>
      <c r="R1807" s="53" t="n">
        <f aca="false">H1807*$H$14</f>
        <v>0</v>
      </c>
      <c r="S1807" s="53" t="n">
        <f aca="false">(N1807/100)*(I1807*$I$14)+(N1807/100)*(J1807*$J$14)+(N1807/100)*(K1807*$K$14)</f>
        <v>287.5</v>
      </c>
      <c r="T1807" s="53" t="n">
        <f aca="false">(O1807/100)*(K1807*$K$14)</f>
        <v>0</v>
      </c>
      <c r="U1807" s="53" t="n">
        <f aca="false">(P1807/100)*(K1807*$K$14)+(P1807/100)*(L1807*$L$14)</f>
        <v>0</v>
      </c>
      <c r="V1807" s="53" t="n">
        <f aca="false">(Q1807/100)*(L1807*$L$14)</f>
        <v>0</v>
      </c>
      <c r="W1807" s="53" t="n">
        <f aca="false">(R1807/100)*(K1807*$L$14)+(R1807/100)*(L1807*$M$14)</f>
        <v>0</v>
      </c>
      <c r="X1807" s="53" t="n">
        <f aca="false">N1807+S1807</f>
        <v>402.5</v>
      </c>
      <c r="Y1807" s="53" t="n">
        <f aca="false">O1807+T1807</f>
        <v>0</v>
      </c>
      <c r="Z1807" s="53" t="n">
        <f aca="false">P1807+U1807</f>
        <v>0</v>
      </c>
      <c r="AA1807" s="53" t="n">
        <f aca="false">Q1807+V1807</f>
        <v>0</v>
      </c>
      <c r="AB1807" s="53" t="n">
        <f aca="false">R1807+W1807</f>
        <v>0</v>
      </c>
      <c r="AC1807" s="54" t="n">
        <f aca="false">ROUND(X1807+Y1807+Z1807+AA1807+AB1807,1)</f>
        <v>402.5</v>
      </c>
      <c r="AD1807" s="55" t="n">
        <f aca="false">(ROUND(AC1807-AC1796,1)/AC1796)</f>
        <v>0.201851298895193</v>
      </c>
      <c r="AE1807" s="46"/>
      <c r="AF1807" s="47"/>
      <c r="AH1807" s="3"/>
    </row>
    <row r="1808" customFormat="false" ht="15" hidden="false" customHeight="false" outlineLevel="0" collapsed="false">
      <c r="A1808" s="48"/>
      <c r="B1808" s="63"/>
      <c r="C1808" s="50" t="s">
        <v>16</v>
      </c>
      <c r="D1808" s="51" t="n">
        <v>92</v>
      </c>
      <c r="E1808" s="51" t="n">
        <v>0</v>
      </c>
      <c r="F1808" s="51" t="n">
        <v>0</v>
      </c>
      <c r="G1808" s="51" t="n">
        <v>0</v>
      </c>
      <c r="H1808" s="51" t="n">
        <v>0</v>
      </c>
      <c r="I1808" s="52" t="n">
        <v>30</v>
      </c>
      <c r="J1808" s="52" t="n">
        <v>60</v>
      </c>
      <c r="K1808" s="52" t="n">
        <v>0</v>
      </c>
      <c r="L1808" s="52" t="n">
        <v>80</v>
      </c>
      <c r="M1808" s="52" t="n">
        <v>0</v>
      </c>
      <c r="N1808" s="53" t="n">
        <f aca="false">D1808*$D$15</f>
        <v>115</v>
      </c>
      <c r="O1808" s="53" t="n">
        <f aca="false">E1808*$E$15</f>
        <v>0</v>
      </c>
      <c r="P1808" s="53" t="n">
        <f aca="false">F1808*$F$15</f>
        <v>0</v>
      </c>
      <c r="Q1808" s="53" t="n">
        <f aca="false">G1808*$G$15</f>
        <v>0</v>
      </c>
      <c r="R1808" s="53" t="n">
        <f aca="false">H1808*$H$15</f>
        <v>0</v>
      </c>
      <c r="S1808" s="53" t="n">
        <f aca="false">(N1808/100)*(I1808*$I$15)+(N1808/100)*(J1808*$J$15)+(N1808/100)*(L1808*$L$15)</f>
        <v>287.5</v>
      </c>
      <c r="T1808" s="53" t="n">
        <f aca="false">(O1808/100)*(K1808*$K$15)</f>
        <v>0</v>
      </c>
      <c r="U1808" s="53" t="n">
        <f aca="false">(P1808/100)*(K1808*$K$15)+(P1808/100)*(L1808*$L$15)</f>
        <v>0</v>
      </c>
      <c r="V1808" s="53" t="n">
        <f aca="false">(Q1808/100)*(L1808*$L$15)</f>
        <v>0</v>
      </c>
      <c r="W1808" s="53" t="n">
        <f aca="false">(R1808/100)*(K1808*$K$15)+(R1808/100)*(L1808*$L$15)</f>
        <v>0</v>
      </c>
      <c r="X1808" s="53" t="n">
        <f aca="false">N1808+S1808</f>
        <v>402.5</v>
      </c>
      <c r="Y1808" s="53" t="n">
        <f aca="false">O1808+T1808</f>
        <v>0</v>
      </c>
      <c r="Z1808" s="53" t="n">
        <f aca="false">P1808+U1808</f>
        <v>0</v>
      </c>
      <c r="AA1808" s="53" t="n">
        <f aca="false">Q1808+V1808</f>
        <v>0</v>
      </c>
      <c r="AB1808" s="53" t="n">
        <f aca="false">R1808+W1808</f>
        <v>0</v>
      </c>
      <c r="AC1808" s="54" t="n">
        <f aca="false">ROUND(X1808+Y1808+Z1808+AA1808+AB1808,1)</f>
        <v>402.5</v>
      </c>
      <c r="AD1808" s="55" t="n">
        <f aca="false">(ROUND(AC1808-AC1796,1)/AC1796)</f>
        <v>0.201851298895193</v>
      </c>
      <c r="AE1808" s="46"/>
      <c r="AF1808" s="47"/>
      <c r="AH1808" s="3"/>
    </row>
    <row r="1809" customFormat="false" ht="15" hidden="false" customHeight="false" outlineLevel="0" collapsed="false">
      <c r="A1809" s="48"/>
      <c r="B1809" s="63"/>
      <c r="C1809" s="50" t="s">
        <v>17</v>
      </c>
      <c r="D1809" s="51" t="n">
        <v>92</v>
      </c>
      <c r="E1809" s="51" t="n">
        <v>0</v>
      </c>
      <c r="F1809" s="51" t="n">
        <v>0</v>
      </c>
      <c r="G1809" s="51" t="n">
        <v>0</v>
      </c>
      <c r="H1809" s="51" t="n">
        <v>0</v>
      </c>
      <c r="I1809" s="52" t="n">
        <v>30</v>
      </c>
      <c r="J1809" s="52" t="n">
        <v>85</v>
      </c>
      <c r="K1809" s="52" t="n">
        <v>0</v>
      </c>
      <c r="L1809" s="52" t="n">
        <v>0</v>
      </c>
      <c r="M1809" s="52" t="n">
        <v>0</v>
      </c>
      <c r="N1809" s="53" t="n">
        <f aca="false">D1809*$D$16</f>
        <v>115</v>
      </c>
      <c r="O1809" s="53" t="n">
        <f aca="false">E1809*$E$16</f>
        <v>0</v>
      </c>
      <c r="P1809" s="53" t="n">
        <f aca="false">F1809*$F$16</f>
        <v>0</v>
      </c>
      <c r="Q1809" s="53" t="n">
        <f aca="false">G1809*$G$16</f>
        <v>0</v>
      </c>
      <c r="R1809" s="53" t="n">
        <f aca="false">H1809*$H$16</f>
        <v>0</v>
      </c>
      <c r="S1809" s="53" t="n">
        <f aca="false">(N1809/100)*(I1809*$I$16)+(N1809/100)*(J1809*$J$16)</f>
        <v>278.875</v>
      </c>
      <c r="T1809" s="53" t="n">
        <f aca="false">(O1809/100)*(K1809*$K$16)</f>
        <v>0</v>
      </c>
      <c r="U1809" s="53" t="n">
        <f aca="false">(P1809/100)*(K1809*$K$16)+(P1809/100)*(L1809*$L$16)</f>
        <v>0</v>
      </c>
      <c r="V1809" s="53" t="n">
        <f aca="false">(Q1809/100)*(L1809*$L$16)</f>
        <v>0</v>
      </c>
      <c r="W1809" s="53" t="n">
        <f aca="false">(R1809/100)*(K1809*$K$16)+(R1809/100)*(L1809*$L$16)</f>
        <v>0</v>
      </c>
      <c r="X1809" s="53" t="n">
        <f aca="false">N1809+S1809</f>
        <v>393.875</v>
      </c>
      <c r="Y1809" s="53" t="n">
        <f aca="false">O1809+T1809</f>
        <v>0</v>
      </c>
      <c r="Z1809" s="53" t="n">
        <f aca="false">P1809+U1809</f>
        <v>0</v>
      </c>
      <c r="AA1809" s="53" t="n">
        <f aca="false">Q1809+V1809</f>
        <v>0</v>
      </c>
      <c r="AB1809" s="53" t="n">
        <f aca="false">R1809+W1809</f>
        <v>0</v>
      </c>
      <c r="AC1809" s="54" t="n">
        <f aca="false">ROUND(X1809+Y1809+Z1809+AA1809+AB1809,1)</f>
        <v>393.9</v>
      </c>
      <c r="AD1809" s="55" t="n">
        <f aca="false">(ROUND(AC1809-AC1796,1)/AC1796)</f>
        <v>0.176171991639295</v>
      </c>
      <c r="AE1809" s="46"/>
      <c r="AF1809" s="47"/>
      <c r="AH1809" s="3"/>
    </row>
    <row r="1810" customFormat="false" ht="15" hidden="false" customHeight="false" outlineLevel="0" collapsed="false">
      <c r="A1810" s="48"/>
      <c r="B1810" s="63"/>
      <c r="C1810" s="50" t="s">
        <v>18</v>
      </c>
      <c r="D1810" s="51" t="n">
        <v>92</v>
      </c>
      <c r="E1810" s="51" t="n">
        <v>0</v>
      </c>
      <c r="F1810" s="51" t="n">
        <v>0</v>
      </c>
      <c r="G1810" s="51" t="n">
        <v>0</v>
      </c>
      <c r="H1810" s="51" t="n">
        <v>0</v>
      </c>
      <c r="I1810" s="52" t="n">
        <v>70</v>
      </c>
      <c r="J1810" s="52" t="n">
        <v>60</v>
      </c>
      <c r="K1810" s="52" t="n">
        <v>0</v>
      </c>
      <c r="L1810" s="52" t="n">
        <v>0</v>
      </c>
      <c r="M1810" s="52" t="n">
        <v>0</v>
      </c>
      <c r="N1810" s="53" t="n">
        <f aca="false">D1810*$D$17</f>
        <v>115</v>
      </c>
      <c r="O1810" s="53" t="n">
        <f aca="false">E1810*$E$17</f>
        <v>0</v>
      </c>
      <c r="P1810" s="53" t="n">
        <f aca="false">F1810*$F$17</f>
        <v>0</v>
      </c>
      <c r="Q1810" s="53" t="n">
        <f aca="false">G1810*$G$17</f>
        <v>0</v>
      </c>
      <c r="R1810" s="53" t="n">
        <f aca="false">H1810*$H$17</f>
        <v>0</v>
      </c>
      <c r="S1810" s="53" t="n">
        <f aca="false">(N1810/100)*(I1810*$I$17)+(N1810/100)*(J1810*$J$17)</f>
        <v>270.25</v>
      </c>
      <c r="T1810" s="53" t="n">
        <f aca="false">(O1810/100)*(K1810*$K$17)</f>
        <v>0</v>
      </c>
      <c r="U1810" s="53" t="n">
        <f aca="false">(P1810/100)*(K1810*$K$17)+(P1810/100)*(L1810*$L$17)</f>
        <v>0</v>
      </c>
      <c r="V1810" s="53" t="n">
        <f aca="false">(Q1810/100)*(L1810*$L$17)</f>
        <v>0</v>
      </c>
      <c r="W1810" s="53" t="n">
        <f aca="false">(R1810/100)*(K1810*$K$17)+(R1810/100)*(L1810*$L$17)</f>
        <v>0</v>
      </c>
      <c r="X1810" s="53" t="n">
        <f aca="false">N1810+S1810</f>
        <v>385.25</v>
      </c>
      <c r="Y1810" s="53" t="n">
        <f aca="false">O1810+T1810</f>
        <v>0</v>
      </c>
      <c r="Z1810" s="53" t="n">
        <f aca="false">P1810+U1810</f>
        <v>0</v>
      </c>
      <c r="AA1810" s="53" t="n">
        <f aca="false">Q1810+V1810</f>
        <v>0</v>
      </c>
      <c r="AB1810" s="53" t="n">
        <f aca="false">R1810+W1810</f>
        <v>0</v>
      </c>
      <c r="AC1810" s="54" t="n">
        <f aca="false">ROUND(X1810+Y1810+Z1810+AA1810+AB1810,1)</f>
        <v>385.3</v>
      </c>
      <c r="AD1810" s="55" t="n">
        <f aca="false">(ROUND(AC1810-AC1796,1)/AC1796)</f>
        <v>0.150492684383398</v>
      </c>
      <c r="AE1810" s="46"/>
      <c r="AF1810" s="47"/>
      <c r="AH1810" s="3"/>
    </row>
    <row r="1811" customFormat="false" ht="15" hidden="false" customHeight="false" outlineLevel="0" collapsed="false">
      <c r="A1811" s="56" t="s">
        <v>19</v>
      </c>
      <c r="B1811" s="60" t="s">
        <v>167</v>
      </c>
      <c r="C1811" s="40" t="s">
        <v>50</v>
      </c>
      <c r="D1811" s="41" t="n">
        <v>85</v>
      </c>
      <c r="E1811" s="41" t="n">
        <v>0</v>
      </c>
      <c r="F1811" s="41" t="n">
        <v>0</v>
      </c>
      <c r="G1811" s="41" t="n">
        <v>0</v>
      </c>
      <c r="H1811" s="41" t="n">
        <v>0</v>
      </c>
      <c r="I1811" s="42" t="n">
        <v>20</v>
      </c>
      <c r="J1811" s="42" t="n">
        <v>80</v>
      </c>
      <c r="K1811" s="42" t="n">
        <v>0</v>
      </c>
      <c r="L1811" s="42" t="n">
        <v>0</v>
      </c>
      <c r="M1811" s="42" t="n">
        <v>0</v>
      </c>
      <c r="N1811" s="43" t="n">
        <f aca="false">D1811*$D$3</f>
        <v>110.5</v>
      </c>
      <c r="O1811" s="43" t="n">
        <f aca="false">E1811*$E$3</f>
        <v>0</v>
      </c>
      <c r="P1811" s="43" t="n">
        <f aca="false">F1811*$F$3</f>
        <v>0</v>
      </c>
      <c r="Q1811" s="43" t="n">
        <f aca="false">G1811*$G$3</f>
        <v>0</v>
      </c>
      <c r="R1811" s="43" t="n">
        <f aca="false">H1811*$H$3</f>
        <v>0</v>
      </c>
      <c r="S1811" s="43" t="n">
        <f aca="false">(N1811/100)*(I1811*$I$3)+(N1811/100)*(J1811*$J$3)</f>
        <v>221</v>
      </c>
      <c r="T1811" s="43" t="n">
        <f aca="false">(O1811/100)*(K1811*$K$3)</f>
        <v>0</v>
      </c>
      <c r="U1811" s="43" t="n">
        <f aca="false">(P1811/100)*(K1811*$K$3)+(P1811/100)*(L1811*$L$3)</f>
        <v>0</v>
      </c>
      <c r="V1811" s="43" t="n">
        <f aca="false">(Q1811/100)*(L1811*$L$3)</f>
        <v>0</v>
      </c>
      <c r="W1811" s="43" t="n">
        <f aca="false">(R1811/100)*(K1811*$K$3)+(R1811/100)*(L1811*$L$3)</f>
        <v>0</v>
      </c>
      <c r="X1811" s="43" t="n">
        <f aca="false">N1811+S1811</f>
        <v>331.5</v>
      </c>
      <c r="Y1811" s="43" t="n">
        <f aca="false">O1811+T1811</f>
        <v>0</v>
      </c>
      <c r="Z1811" s="43" t="n">
        <f aca="false">P1811+U1811</f>
        <v>0</v>
      </c>
      <c r="AA1811" s="43" t="n">
        <f aca="false">Q1811+V1811</f>
        <v>0</v>
      </c>
      <c r="AB1811" s="43" t="n">
        <f aca="false">R1811+W1811</f>
        <v>0</v>
      </c>
      <c r="AC1811" s="44" t="n">
        <f aca="false">ROUND(X1811+Y1811+Z1811+AA1811+AB1811,1)</f>
        <v>331.5</v>
      </c>
      <c r="AD1811" s="45"/>
      <c r="AE1811" s="46"/>
      <c r="AF1811" s="47"/>
      <c r="AH1811" s="3"/>
    </row>
    <row r="1812" customFormat="false" ht="15" hidden="false" customHeight="false" outlineLevel="0" collapsed="false">
      <c r="A1812" s="48" t="s">
        <v>29</v>
      </c>
      <c r="B1812" s="61" t="n">
        <v>0</v>
      </c>
      <c r="C1812" s="50" t="s">
        <v>5</v>
      </c>
      <c r="D1812" s="51" t="n">
        <v>85</v>
      </c>
      <c r="E1812" s="51" t="n">
        <v>0</v>
      </c>
      <c r="F1812" s="51" t="n">
        <v>0</v>
      </c>
      <c r="G1812" s="51" t="n">
        <v>0</v>
      </c>
      <c r="H1812" s="51" t="n">
        <v>0</v>
      </c>
      <c r="I1812" s="52" t="n">
        <v>40</v>
      </c>
      <c r="J1812" s="52" t="n">
        <v>90</v>
      </c>
      <c r="K1812" s="52" t="n">
        <v>0</v>
      </c>
      <c r="L1812" s="52" t="n">
        <v>0</v>
      </c>
      <c r="M1812" s="52" t="n">
        <v>0</v>
      </c>
      <c r="N1812" s="53" t="n">
        <f aca="false">D1812*$D$4</f>
        <v>106.25</v>
      </c>
      <c r="O1812" s="53" t="n">
        <f aca="false">E1812*$E$4</f>
        <v>0</v>
      </c>
      <c r="P1812" s="53" t="n">
        <f aca="false">F1812*$F$4</f>
        <v>0</v>
      </c>
      <c r="Q1812" s="53" t="n">
        <f aca="false">G1812*$G$4</f>
        <v>0</v>
      </c>
      <c r="R1812" s="53" t="n">
        <f aca="false">H1812*$H$4</f>
        <v>0</v>
      </c>
      <c r="S1812" s="53" t="n">
        <f aca="false">(N1812/100)*(I1812*$I$4)+(N1812/100)*(J1812*$J$4)</f>
        <v>276.25</v>
      </c>
      <c r="T1812" s="53" t="n">
        <f aca="false">(O1812/100)*(K1812*$K$4)</f>
        <v>0</v>
      </c>
      <c r="U1812" s="53" t="n">
        <f aca="false">(P1812/100)*(K1812*$K$4)+(P1812/100)*(L1812*$L$4)</f>
        <v>0</v>
      </c>
      <c r="V1812" s="53" t="n">
        <f aca="false">(Q1812/100)*(L1812*$L$4)</f>
        <v>0</v>
      </c>
      <c r="W1812" s="53" t="n">
        <f aca="false">(R1812/100)*(K1812*$K$4)+(R1812/100)*(L1812*$L$4)</f>
        <v>0</v>
      </c>
      <c r="X1812" s="53" t="n">
        <f aca="false">N1812+S1812</f>
        <v>382.5</v>
      </c>
      <c r="Y1812" s="53" t="n">
        <f aca="false">O1812+T1812</f>
        <v>0</v>
      </c>
      <c r="Z1812" s="53" t="n">
        <f aca="false">P1812+U1812</f>
        <v>0</v>
      </c>
      <c r="AA1812" s="53" t="n">
        <f aca="false">Q1812+V1812</f>
        <v>0</v>
      </c>
      <c r="AB1812" s="53" t="n">
        <f aca="false">R1812+W1812</f>
        <v>0</v>
      </c>
      <c r="AC1812" s="54" t="n">
        <f aca="false">ROUND(X1812+Y1812+Z1812+AA1812+AB1812,1)</f>
        <v>382.5</v>
      </c>
      <c r="AD1812" s="55" t="n">
        <f aca="false">(ROUND(AC1812-AC1811,1)/AC1811)</f>
        <v>0.153846153846154</v>
      </c>
      <c r="AE1812" s="46" t="s">
        <v>28</v>
      </c>
      <c r="AF1812" s="47"/>
      <c r="AH1812" s="3"/>
    </row>
    <row r="1813" customFormat="false" ht="15" hidden="false" customHeight="false" outlineLevel="0" collapsed="false">
      <c r="A1813" s="48" t="s">
        <v>30</v>
      </c>
      <c r="B1813" s="61" t="n">
        <v>25</v>
      </c>
      <c r="C1813" s="50" t="s">
        <v>6</v>
      </c>
      <c r="D1813" s="51" t="n">
        <v>85</v>
      </c>
      <c r="E1813" s="51" t="n">
        <v>0</v>
      </c>
      <c r="F1813" s="51" t="n">
        <v>0</v>
      </c>
      <c r="G1813" s="51" t="n">
        <v>0</v>
      </c>
      <c r="H1813" s="51" t="n">
        <v>0</v>
      </c>
      <c r="I1813" s="52" t="n">
        <v>20</v>
      </c>
      <c r="J1813" s="52" t="n">
        <v>80</v>
      </c>
      <c r="K1813" s="52" t="n">
        <v>0</v>
      </c>
      <c r="L1813" s="52" t="n">
        <v>0</v>
      </c>
      <c r="M1813" s="52" t="n">
        <v>0</v>
      </c>
      <c r="N1813" s="53" t="n">
        <f aca="false">D1813*$D$5</f>
        <v>110.5</v>
      </c>
      <c r="O1813" s="53" t="n">
        <f aca="false">E1813*$E$5</f>
        <v>0</v>
      </c>
      <c r="P1813" s="53" t="n">
        <f aca="false">F1813*$F$5</f>
        <v>0</v>
      </c>
      <c r="Q1813" s="53" t="n">
        <f aca="false">G1813*$G$5</f>
        <v>0</v>
      </c>
      <c r="R1813" s="53" t="n">
        <f aca="false">H1813*$H$5</f>
        <v>0</v>
      </c>
      <c r="S1813" s="53" t="n">
        <f aca="false">(N1813/100)*(I1813*$I$5)+(N1813/100)*(J1813*$J$5)</f>
        <v>221</v>
      </c>
      <c r="T1813" s="53" t="n">
        <f aca="false">(O1813/100)*(K1813*$K$5)</f>
        <v>0</v>
      </c>
      <c r="U1813" s="53" t="n">
        <f aca="false">(P1813/100)*(K1813*$K$5)+(P1813/100)*(L1813*$L$5)</f>
        <v>0</v>
      </c>
      <c r="V1813" s="53" t="n">
        <f aca="false">(Q1813/100)*(L1813*$L$5)</f>
        <v>0</v>
      </c>
      <c r="W1813" s="53" t="n">
        <f aca="false">(R1813/100)*(K1813*$K$5)+(R1813/100)*(L1813*$L$5)</f>
        <v>0</v>
      </c>
      <c r="X1813" s="53" t="n">
        <f aca="false">N1813+S1813</f>
        <v>331.5</v>
      </c>
      <c r="Y1813" s="53" t="n">
        <f aca="false">O1813+T1813</f>
        <v>0</v>
      </c>
      <c r="Z1813" s="53" t="n">
        <f aca="false">P1813+U1813</f>
        <v>0</v>
      </c>
      <c r="AA1813" s="53" t="n">
        <f aca="false">Q1813+V1813</f>
        <v>0</v>
      </c>
      <c r="AB1813" s="53" t="n">
        <f aca="false">R1813+W1813</f>
        <v>0</v>
      </c>
      <c r="AC1813" s="54" t="n">
        <f aca="false">ROUND(X1813+Y1813+Z1813+AA1813+AB1813,1)</f>
        <v>331.5</v>
      </c>
      <c r="AD1813" s="55" t="n">
        <f aca="false">(ROUND(AC1813-AC1811,1)/AC1811)</f>
        <v>0</v>
      </c>
      <c r="AE1813" s="46"/>
      <c r="AF1813" s="47"/>
      <c r="AH1813" s="3"/>
    </row>
    <row r="1814" customFormat="false" ht="15" hidden="false" customHeight="false" outlineLevel="0" collapsed="false">
      <c r="A1814" s="48" t="s">
        <v>31</v>
      </c>
      <c r="B1814" s="61" t="n">
        <v>0</v>
      </c>
      <c r="C1814" s="50" t="s">
        <v>7</v>
      </c>
      <c r="D1814" s="51" t="n">
        <v>85</v>
      </c>
      <c r="E1814" s="51" t="n">
        <v>0</v>
      </c>
      <c r="F1814" s="51" t="n">
        <v>0</v>
      </c>
      <c r="G1814" s="51" t="n">
        <v>0</v>
      </c>
      <c r="H1814" s="51" t="n">
        <v>0</v>
      </c>
      <c r="I1814" s="52" t="n">
        <v>20</v>
      </c>
      <c r="J1814" s="52" t="n">
        <v>80</v>
      </c>
      <c r="K1814" s="52" t="n">
        <v>0</v>
      </c>
      <c r="L1814" s="52" t="n">
        <v>0</v>
      </c>
      <c r="M1814" s="52" t="n">
        <v>0</v>
      </c>
      <c r="N1814" s="53" t="n">
        <f aca="false">D1814*$D$6</f>
        <v>110.5</v>
      </c>
      <c r="O1814" s="53" t="n">
        <f aca="false">E1814*$E$6</f>
        <v>0</v>
      </c>
      <c r="P1814" s="53" t="n">
        <f aca="false">F1814*$F$6</f>
        <v>0</v>
      </c>
      <c r="Q1814" s="53" t="n">
        <f aca="false">G1814*$G$6</f>
        <v>0</v>
      </c>
      <c r="R1814" s="53" t="n">
        <f aca="false">H1814*$H$6</f>
        <v>0</v>
      </c>
      <c r="S1814" s="53" t="n">
        <f aca="false">(N1814/100)*(I1814*$I$6)+(N1814/100)*(J1814*$J$6)</f>
        <v>221</v>
      </c>
      <c r="T1814" s="53" t="n">
        <f aca="false">(O1814/100)*(K1814*$K$6)</f>
        <v>0</v>
      </c>
      <c r="U1814" s="53" t="n">
        <f aca="false">(P1814/100)*(K1814*$K$6)+(P1814/100)*(L1814*$L$6)</f>
        <v>0</v>
      </c>
      <c r="V1814" s="53" t="n">
        <f aca="false">(Q1814/100)*(L1814*$L$6)</f>
        <v>0</v>
      </c>
      <c r="W1814" s="53" t="n">
        <f aca="false">(R1814/100)*(K1814*$K$6)+(R1814/100)*(L1814*$L$6)</f>
        <v>0</v>
      </c>
      <c r="X1814" s="53" t="n">
        <f aca="false">N1814+S1814</f>
        <v>331.5</v>
      </c>
      <c r="Y1814" s="53" t="n">
        <f aca="false">O1814+T1814</f>
        <v>0</v>
      </c>
      <c r="Z1814" s="53" t="n">
        <f aca="false">P1814+U1814</f>
        <v>0</v>
      </c>
      <c r="AA1814" s="53" t="n">
        <f aca="false">Q1814+V1814</f>
        <v>0</v>
      </c>
      <c r="AB1814" s="53" t="n">
        <f aca="false">R1814+W1814</f>
        <v>0</v>
      </c>
      <c r="AC1814" s="54" t="n">
        <f aca="false">ROUND(X1814+Y1814+Z1814+AA1814+AB1814,1)</f>
        <v>331.5</v>
      </c>
      <c r="AD1814" s="55" t="n">
        <f aca="false">(ROUND(AC1814-AC1811,1)/AC1811)</f>
        <v>0</v>
      </c>
      <c r="AE1814" s="46"/>
      <c r="AF1814" s="47"/>
      <c r="AH1814" s="3"/>
    </row>
    <row r="1815" customFormat="false" ht="15" hidden="false" customHeight="false" outlineLevel="0" collapsed="false">
      <c r="A1815" s="48" t="s">
        <v>32</v>
      </c>
      <c r="B1815" s="61" t="n">
        <v>0</v>
      </c>
      <c r="C1815" s="50" t="s">
        <v>8</v>
      </c>
      <c r="D1815" s="51" t="n">
        <v>85</v>
      </c>
      <c r="E1815" s="51" t="n">
        <v>0</v>
      </c>
      <c r="F1815" s="51" t="n">
        <v>0</v>
      </c>
      <c r="G1815" s="51" t="n">
        <v>0</v>
      </c>
      <c r="H1815" s="51" t="n">
        <v>0</v>
      </c>
      <c r="I1815" s="52" t="n">
        <v>20</v>
      </c>
      <c r="J1815" s="52" t="n">
        <v>80</v>
      </c>
      <c r="K1815" s="52" t="n">
        <v>0</v>
      </c>
      <c r="L1815" s="52" t="n">
        <v>0</v>
      </c>
      <c r="M1815" s="52" t="n">
        <v>0</v>
      </c>
      <c r="N1815" s="53" t="n">
        <f aca="false">D1815*$D$7</f>
        <v>110.5</v>
      </c>
      <c r="O1815" s="53" t="n">
        <f aca="false">E1815*$E$7</f>
        <v>0</v>
      </c>
      <c r="P1815" s="53" t="n">
        <f aca="false">F1815*$F$7</f>
        <v>0</v>
      </c>
      <c r="Q1815" s="53" t="n">
        <f aca="false">G1815*$G$7</f>
        <v>0</v>
      </c>
      <c r="R1815" s="53" t="n">
        <f aca="false">H1815*$H$7</f>
        <v>0</v>
      </c>
      <c r="S1815" s="53" t="n">
        <f aca="false">(N1815/100)*(I1815*$I$7)+(N1815/100)*(J1815*$J$7)</f>
        <v>221</v>
      </c>
      <c r="T1815" s="53" t="n">
        <f aca="false">(O1815/100)*(K1815*$K$7)</f>
        <v>0</v>
      </c>
      <c r="U1815" s="53" t="n">
        <f aca="false">(P1815/100)*(K1815*$K$7)+(P1815/100)*(L1815*$L$7)</f>
        <v>0</v>
      </c>
      <c r="V1815" s="53" t="n">
        <f aca="false">(Q1815/100)*(L1815*$L$7)</f>
        <v>0</v>
      </c>
      <c r="W1815" s="53" t="n">
        <f aca="false">(R1815/100)*(K1815*$K$7)+(R1815/100)*(L1815*$L$7)</f>
        <v>0</v>
      </c>
      <c r="X1815" s="53" t="n">
        <f aca="false">N1815+S1815</f>
        <v>331.5</v>
      </c>
      <c r="Y1815" s="53" t="n">
        <f aca="false">O1815+T1815</f>
        <v>0</v>
      </c>
      <c r="Z1815" s="53" t="n">
        <f aca="false">P1815+U1815</f>
        <v>0</v>
      </c>
      <c r="AA1815" s="53" t="n">
        <f aca="false">Q1815+V1815</f>
        <v>0</v>
      </c>
      <c r="AB1815" s="53" t="n">
        <f aca="false">R1815+W1815</f>
        <v>0</v>
      </c>
      <c r="AC1815" s="54" t="n">
        <f aca="false">ROUND(X1815+Y1815+Z1815+AA1815+AB1815,1)</f>
        <v>331.5</v>
      </c>
      <c r="AD1815" s="55" t="n">
        <f aca="false">(ROUND(AC1815-AC1811,1)/AC1811)</f>
        <v>0</v>
      </c>
      <c r="AE1815" s="46"/>
      <c r="AF1815" s="47"/>
      <c r="AH1815" s="3"/>
    </row>
    <row r="1816" customFormat="false" ht="15" hidden="false" customHeight="false" outlineLevel="0" collapsed="false">
      <c r="A1816" s="48" t="s">
        <v>33</v>
      </c>
      <c r="B1816" s="61"/>
      <c r="C1816" s="50" t="s">
        <v>9</v>
      </c>
      <c r="D1816" s="51" t="n">
        <v>85</v>
      </c>
      <c r="E1816" s="51" t="n">
        <v>0</v>
      </c>
      <c r="F1816" s="51" t="n">
        <v>0</v>
      </c>
      <c r="G1816" s="51" t="n">
        <v>0</v>
      </c>
      <c r="H1816" s="51" t="n">
        <v>0</v>
      </c>
      <c r="I1816" s="52" t="n">
        <v>20</v>
      </c>
      <c r="J1816" s="52" t="n">
        <v>80</v>
      </c>
      <c r="K1816" s="52" t="n">
        <v>0</v>
      </c>
      <c r="L1816" s="52" t="n">
        <v>0</v>
      </c>
      <c r="M1816" s="52" t="n">
        <v>0</v>
      </c>
      <c r="N1816" s="53" t="n">
        <f aca="false">D1816*$D$8</f>
        <v>110.5</v>
      </c>
      <c r="O1816" s="53" t="n">
        <f aca="false">E1816*$E$8</f>
        <v>0</v>
      </c>
      <c r="P1816" s="53" t="n">
        <f aca="false">F1816*$F$8</f>
        <v>0</v>
      </c>
      <c r="Q1816" s="53" t="n">
        <f aca="false">G1816*$G$8</f>
        <v>0</v>
      </c>
      <c r="R1816" s="53" t="n">
        <f aca="false">H1816*$H$8</f>
        <v>0</v>
      </c>
      <c r="S1816" s="53" t="n">
        <f aca="false">(N1816/100)*(I1816*$I$8)+(N1816/100)*(J1816*$J$8)</f>
        <v>221</v>
      </c>
      <c r="T1816" s="53" t="n">
        <f aca="false">(O1816/100)*(K1816*$K$8)</f>
        <v>0</v>
      </c>
      <c r="U1816" s="53" t="n">
        <f aca="false">(P1816/100)*(K1816*$K$8)+(P1816/100)*(L1816*$L$8)</f>
        <v>0</v>
      </c>
      <c r="V1816" s="53" t="n">
        <f aca="false">(Q1816/100)*(L1816*$L$8)</f>
        <v>0</v>
      </c>
      <c r="W1816" s="53" t="n">
        <f aca="false">(R1816/100)*(K1816*$K$8)+(R1816/100)*(L1816*$L$8)</f>
        <v>0</v>
      </c>
      <c r="X1816" s="53" t="n">
        <f aca="false">N1816+S1816</f>
        <v>331.5</v>
      </c>
      <c r="Y1816" s="53" t="n">
        <f aca="false">O1816+T1816</f>
        <v>0</v>
      </c>
      <c r="Z1816" s="53" t="n">
        <f aca="false">P1816+U1816</f>
        <v>0</v>
      </c>
      <c r="AA1816" s="53" t="n">
        <f aca="false">Q1816+V1816</f>
        <v>0</v>
      </c>
      <c r="AB1816" s="53" t="n">
        <f aca="false">R1816+W1816</f>
        <v>0</v>
      </c>
      <c r="AC1816" s="54" t="n">
        <f aca="false">ROUND(X1816+Y1816+Z1816+AA1816+AB1816,1)</f>
        <v>331.5</v>
      </c>
      <c r="AD1816" s="55" t="n">
        <f aca="false">(ROUND(AC1816-AC1811,1)/AC1811)</f>
        <v>0</v>
      </c>
      <c r="AE1816" s="46"/>
      <c r="AF1816" s="47"/>
      <c r="AH1816" s="3"/>
    </row>
    <row r="1817" customFormat="false" ht="15" hidden="false" customHeight="false" outlineLevel="0" collapsed="false">
      <c r="A1817" s="48" t="s">
        <v>34</v>
      </c>
      <c r="B1817" s="61"/>
      <c r="C1817" s="50" t="s">
        <v>10</v>
      </c>
      <c r="D1817" s="51" t="n">
        <v>42</v>
      </c>
      <c r="E1817" s="51" t="n">
        <v>95</v>
      </c>
      <c r="F1817" s="51" t="n">
        <v>0</v>
      </c>
      <c r="G1817" s="51" t="n">
        <v>0</v>
      </c>
      <c r="H1817" s="51" t="n">
        <v>0</v>
      </c>
      <c r="I1817" s="52" t="n">
        <v>20</v>
      </c>
      <c r="J1817" s="52" t="n">
        <v>80</v>
      </c>
      <c r="K1817" s="52" t="n">
        <v>105</v>
      </c>
      <c r="L1817" s="52" t="n">
        <v>0</v>
      </c>
      <c r="M1817" s="52" t="n">
        <v>0</v>
      </c>
      <c r="N1817" s="53" t="n">
        <f aca="false">D1817*$D$9</f>
        <v>52.5</v>
      </c>
      <c r="O1817" s="53" t="n">
        <f aca="false">E1817*$E$9</f>
        <v>118.75</v>
      </c>
      <c r="P1817" s="53" t="n">
        <f aca="false">F1817*$F$9</f>
        <v>0</v>
      </c>
      <c r="Q1817" s="53" t="n">
        <f aca="false">G1817*$G$9</f>
        <v>0</v>
      </c>
      <c r="R1817" s="53" t="n">
        <f aca="false">H1817*$H$9</f>
        <v>0</v>
      </c>
      <c r="S1817" s="53" t="n">
        <f aca="false">(N1817/100)*(I1817*$I$9)+(N1817/100)*(J1817*$J$9)</f>
        <v>52.5</v>
      </c>
      <c r="T1817" s="53" t="n">
        <f aca="false">(O1817/100)*(K1817*$K$9)</f>
        <v>174.5625</v>
      </c>
      <c r="U1817" s="53" t="n">
        <f aca="false">(P1817/100)*(K1817*$K$9)+(P1817/100)*(L1817*$L$9)</f>
        <v>0</v>
      </c>
      <c r="V1817" s="53" t="n">
        <f aca="false">(Q1817/100)*(L1817*$L$9)</f>
        <v>0</v>
      </c>
      <c r="W1817" s="53" t="n">
        <f aca="false">(R1817/100)*(K1817*$K$9)+(R1817/100)*(L1817*$L$9)</f>
        <v>0</v>
      </c>
      <c r="X1817" s="53" t="n">
        <f aca="false">N1817+S1817</f>
        <v>105</v>
      </c>
      <c r="Y1817" s="53" t="n">
        <f aca="false">O1817+T1817</f>
        <v>293.3125</v>
      </c>
      <c r="Z1817" s="53" t="n">
        <f aca="false">P1817+U1817</f>
        <v>0</v>
      </c>
      <c r="AA1817" s="53" t="n">
        <f aca="false">Q1817+V1817</f>
        <v>0</v>
      </c>
      <c r="AB1817" s="53" t="n">
        <f aca="false">R1817+W1817</f>
        <v>0</v>
      </c>
      <c r="AC1817" s="54" t="n">
        <f aca="false">ROUND(X1817+Y1817+Z1817+AA1817+AB1817,1)</f>
        <v>398.3</v>
      </c>
      <c r="AD1817" s="55" t="n">
        <f aca="false">(ROUND(AC1817-AC1811,1)/AC1811)</f>
        <v>0.201508295625943</v>
      </c>
      <c r="AE1817" s="46"/>
      <c r="AF1817" s="47"/>
      <c r="AH1817" s="3"/>
    </row>
    <row r="1818" customFormat="false" ht="15" hidden="false" customHeight="false" outlineLevel="0" collapsed="false">
      <c r="A1818" s="48" t="s">
        <v>35</v>
      </c>
      <c r="B1818" s="61"/>
      <c r="C1818" s="50" t="s">
        <v>11</v>
      </c>
      <c r="D1818" s="51" t="n">
        <v>42</v>
      </c>
      <c r="E1818" s="51" t="n">
        <v>0</v>
      </c>
      <c r="F1818" s="51" t="n">
        <v>95</v>
      </c>
      <c r="G1818" s="51" t="n">
        <v>0</v>
      </c>
      <c r="H1818" s="51" t="n">
        <v>0</v>
      </c>
      <c r="I1818" s="52" t="n">
        <v>20</v>
      </c>
      <c r="J1818" s="52" t="n">
        <v>80</v>
      </c>
      <c r="K1818" s="52" t="n">
        <v>52.5</v>
      </c>
      <c r="L1818" s="52" t="n">
        <v>52.5</v>
      </c>
      <c r="M1818" s="52" t="n">
        <v>0</v>
      </c>
      <c r="N1818" s="53" t="n">
        <f aca="false">D1818*$D$10</f>
        <v>52.5</v>
      </c>
      <c r="O1818" s="53" t="n">
        <f aca="false">E1818*$E$10</f>
        <v>0</v>
      </c>
      <c r="P1818" s="53" t="n">
        <f aca="false">F1818*$F$10</f>
        <v>118.75</v>
      </c>
      <c r="Q1818" s="53" t="n">
        <f aca="false">G1818*$G$10</f>
        <v>0</v>
      </c>
      <c r="R1818" s="53" t="n">
        <f aca="false">H1818*$H$10</f>
        <v>0</v>
      </c>
      <c r="S1818" s="53" t="n">
        <f aca="false">(N1818/100)*(I1818*$I$10)+(N1818/100)*(J1818*$J$10)</f>
        <v>52.5</v>
      </c>
      <c r="T1818" s="53" t="n">
        <f aca="false">(O1818/100)*(K1818*$J$10)</f>
        <v>0</v>
      </c>
      <c r="U1818" s="53" t="n">
        <f aca="false">(P1818/100)*(K1818*$K$10)+(P1818/100)*(L1818*$L$10)</f>
        <v>174.5625</v>
      </c>
      <c r="V1818" s="53" t="n">
        <f aca="false">(Q1818/100)*(L1818*$L$10)</f>
        <v>0</v>
      </c>
      <c r="W1818" s="53" t="n">
        <f aca="false">(R1818/100)*(K1818*$K$10)+(R1818/100)*(L1818*$L$10)</f>
        <v>0</v>
      </c>
      <c r="X1818" s="53" t="n">
        <f aca="false">N1818+S1818</f>
        <v>105</v>
      </c>
      <c r="Y1818" s="53" t="n">
        <f aca="false">O1818+T1818</f>
        <v>0</v>
      </c>
      <c r="Z1818" s="53" t="n">
        <f aca="false">P1818+U1818</f>
        <v>293.3125</v>
      </c>
      <c r="AA1818" s="53" t="n">
        <f aca="false">Q1818+V1818</f>
        <v>0</v>
      </c>
      <c r="AB1818" s="53" t="n">
        <f aca="false">R1818+W1818</f>
        <v>0</v>
      </c>
      <c r="AC1818" s="54" t="n">
        <f aca="false">ROUND(X1818+Y1818+Z1818+AA1818+AB1818,1)</f>
        <v>398.3</v>
      </c>
      <c r="AD1818" s="55" t="n">
        <f aca="false">(ROUND(AC1818-AC1811,1)/AC1811)</f>
        <v>0.201508295625943</v>
      </c>
      <c r="AE1818" s="46"/>
      <c r="AF1818" s="47"/>
      <c r="AH1818" s="3"/>
    </row>
    <row r="1819" customFormat="false" ht="15" hidden="false" customHeight="false" outlineLevel="0" collapsed="false">
      <c r="A1819" s="48" t="s">
        <v>36</v>
      </c>
      <c r="B1819" s="61"/>
      <c r="C1819" s="50" t="s">
        <v>12</v>
      </c>
      <c r="D1819" s="51" t="n">
        <v>42</v>
      </c>
      <c r="E1819" s="51" t="n">
        <v>0</v>
      </c>
      <c r="F1819" s="51" t="n">
        <v>0</v>
      </c>
      <c r="G1819" s="51" t="n">
        <v>95</v>
      </c>
      <c r="H1819" s="51" t="n">
        <v>0</v>
      </c>
      <c r="I1819" s="52" t="n">
        <v>20</v>
      </c>
      <c r="J1819" s="52" t="n">
        <v>80</v>
      </c>
      <c r="K1819" s="52" t="n">
        <v>0</v>
      </c>
      <c r="L1819" s="52" t="n">
        <v>105</v>
      </c>
      <c r="M1819" s="52" t="n">
        <v>0</v>
      </c>
      <c r="N1819" s="53" t="n">
        <f aca="false">D1819*$D$11</f>
        <v>52.5</v>
      </c>
      <c r="O1819" s="53" t="n">
        <f aca="false">E1819*$E$11</f>
        <v>0</v>
      </c>
      <c r="P1819" s="53" t="n">
        <f aca="false">F1819*$F$11</f>
        <v>0</v>
      </c>
      <c r="Q1819" s="53" t="n">
        <f aca="false">G1819*$G$11</f>
        <v>118.75</v>
      </c>
      <c r="R1819" s="53" t="n">
        <f aca="false">H1819*$H$11</f>
        <v>0</v>
      </c>
      <c r="S1819" s="53" t="n">
        <f aca="false">(N1819/100)*(I1819*$I$11)+(N1819/100)*(J1819*$J$11)</f>
        <v>52.5</v>
      </c>
      <c r="T1819" s="53" t="n">
        <f aca="false">(O1819/100)*(K1819*$K$11)</f>
        <v>0</v>
      </c>
      <c r="U1819" s="53" t="n">
        <f aca="false">(P1819/100)*(K1819*$K$11)+(P1819/100)*(L1819*$L$11)</f>
        <v>0</v>
      </c>
      <c r="V1819" s="53" t="n">
        <f aca="false">(Q1819/100)*(L1819*$L$11)</f>
        <v>174.5625</v>
      </c>
      <c r="W1819" s="53" t="n">
        <f aca="false">(R1819/100)*(K1819*$K$11)+(R1819/100)*(L1819*$L$11)</f>
        <v>0</v>
      </c>
      <c r="X1819" s="53" t="n">
        <f aca="false">N1819+S1819</f>
        <v>105</v>
      </c>
      <c r="Y1819" s="53" t="n">
        <f aca="false">O1819+T1819</f>
        <v>0</v>
      </c>
      <c r="Z1819" s="53" t="n">
        <f aca="false">P1819+U1819</f>
        <v>0</v>
      </c>
      <c r="AA1819" s="53" t="n">
        <f aca="false">Q1819+V1819</f>
        <v>293.3125</v>
      </c>
      <c r="AB1819" s="53" t="n">
        <f aca="false">R1819+W1819</f>
        <v>0</v>
      </c>
      <c r="AC1819" s="54" t="n">
        <f aca="false">ROUND(X1819+Y1819+Z1819+AA1819+AB1819,1)</f>
        <v>398.3</v>
      </c>
      <c r="AD1819" s="55" t="n">
        <f aca="false">(ROUND(AC1819-AC1811,1)/AC1811)</f>
        <v>0.201508295625943</v>
      </c>
      <c r="AE1819" s="46"/>
      <c r="AF1819" s="47"/>
      <c r="AH1819" s="3"/>
    </row>
    <row r="1820" customFormat="false" ht="15" hidden="false" customHeight="false" outlineLevel="0" collapsed="false">
      <c r="A1820" s="48" t="s">
        <v>37</v>
      </c>
      <c r="B1820" s="61"/>
      <c r="C1820" s="50" t="s">
        <v>13</v>
      </c>
      <c r="D1820" s="51" t="n">
        <v>42</v>
      </c>
      <c r="E1820" s="51" t="n">
        <v>0</v>
      </c>
      <c r="F1820" s="51" t="n">
        <v>0</v>
      </c>
      <c r="G1820" s="51" t="n">
        <v>0</v>
      </c>
      <c r="H1820" s="51" t="n">
        <v>95</v>
      </c>
      <c r="I1820" s="52" t="n">
        <v>20</v>
      </c>
      <c r="J1820" s="52" t="n">
        <v>80</v>
      </c>
      <c r="K1820" s="52" t="n">
        <v>52.5</v>
      </c>
      <c r="L1820" s="52" t="n">
        <v>52.5</v>
      </c>
      <c r="M1820" s="52" t="n">
        <v>0</v>
      </c>
      <c r="N1820" s="53" t="n">
        <f aca="false">D1820*$D$12</f>
        <v>52.5</v>
      </c>
      <c r="O1820" s="53" t="n">
        <f aca="false">E1820*$E$12</f>
        <v>0</v>
      </c>
      <c r="P1820" s="53" t="n">
        <f aca="false">F1820*$F$12</f>
        <v>0</v>
      </c>
      <c r="Q1820" s="53" t="n">
        <f aca="false">G1820*$G$12</f>
        <v>0</v>
      </c>
      <c r="R1820" s="53" t="n">
        <f aca="false">H1820*$H$12</f>
        <v>118.75</v>
      </c>
      <c r="S1820" s="53" t="n">
        <f aca="false">(N1820/100)*(I1820*$I$12)+(N1820/100)*(J1820*$J$12)</f>
        <v>52.5</v>
      </c>
      <c r="T1820" s="53" t="n">
        <f aca="false">(O1820/100)*(K1820*$K$12)</f>
        <v>0</v>
      </c>
      <c r="U1820" s="53" t="n">
        <f aca="false">(P1820/100)*(K1820*$K$12)+(P1820/100)*(L1820*$L$12)</f>
        <v>0</v>
      </c>
      <c r="V1820" s="53" t="n">
        <f aca="false">(Q1820/100)*(L1820*$L$12)</f>
        <v>0</v>
      </c>
      <c r="W1820" s="53" t="n">
        <f aca="false">(R1820/100)*(K1820*$K$12)+(R1820/100)*(L1820*$L$12)</f>
        <v>174.5625</v>
      </c>
      <c r="X1820" s="53" t="n">
        <f aca="false">N1820+S1820</f>
        <v>105</v>
      </c>
      <c r="Y1820" s="53" t="n">
        <f aca="false">O1820+T1820</f>
        <v>0</v>
      </c>
      <c r="Z1820" s="53" t="n">
        <f aca="false">P1820+U1820</f>
        <v>0</v>
      </c>
      <c r="AA1820" s="53" t="n">
        <f aca="false">Q1820+V1820</f>
        <v>0</v>
      </c>
      <c r="AB1820" s="53" t="n">
        <f aca="false">R1820+W1820</f>
        <v>293.3125</v>
      </c>
      <c r="AC1820" s="54" t="n">
        <f aca="false">ROUND(X1820+Y1820+Z1820+AA1820+AB1820,1)</f>
        <v>398.3</v>
      </c>
      <c r="AD1820" s="55" t="n">
        <f aca="false">(ROUND(AC1820-AC1811,1)/AC1811)</f>
        <v>0.201508295625943</v>
      </c>
      <c r="AE1820" s="46"/>
      <c r="AF1820" s="47"/>
      <c r="AH1820" s="3"/>
    </row>
    <row r="1821" customFormat="false" ht="15" hidden="false" customHeight="false" outlineLevel="0" collapsed="false">
      <c r="A1821" s="48" t="s">
        <v>38</v>
      </c>
      <c r="B1821" s="61"/>
      <c r="C1821" s="50" t="s">
        <v>14</v>
      </c>
      <c r="D1821" s="51" t="n">
        <v>85</v>
      </c>
      <c r="E1821" s="51" t="n">
        <v>0</v>
      </c>
      <c r="F1821" s="51" t="n">
        <v>0</v>
      </c>
      <c r="G1821" s="51" t="n">
        <v>0</v>
      </c>
      <c r="H1821" s="51" t="n">
        <v>0</v>
      </c>
      <c r="I1821" s="52" t="n">
        <v>20</v>
      </c>
      <c r="J1821" s="52" t="n">
        <v>80</v>
      </c>
      <c r="K1821" s="52" t="n">
        <v>0</v>
      </c>
      <c r="L1821" s="52" t="n">
        <v>0</v>
      </c>
      <c r="M1821" s="52" t="n">
        <v>80</v>
      </c>
      <c r="N1821" s="53" t="n">
        <f aca="false">D1821*$D$13</f>
        <v>106.25</v>
      </c>
      <c r="O1821" s="53" t="n">
        <f aca="false">E1821*$E$13</f>
        <v>0</v>
      </c>
      <c r="P1821" s="53" t="n">
        <f aca="false">F1821*$F$13</f>
        <v>0</v>
      </c>
      <c r="Q1821" s="53" t="n">
        <f aca="false">G1821*$G$13</f>
        <v>0</v>
      </c>
      <c r="R1821" s="53" t="n">
        <f aca="false">H1821*$H$13</f>
        <v>0</v>
      </c>
      <c r="S1821" s="53" t="n">
        <f aca="false">(N1821/100)*(I1821*$I$13)+(N1821/100)*(J1821*$J$13)+(N1821/100)*(M1821*$M$13)</f>
        <v>276.25</v>
      </c>
      <c r="T1821" s="53" t="n">
        <f aca="false">(O1821/100)*(K1821*$K$13)+(O1821/100)*(M1821*$M$13)</f>
        <v>0</v>
      </c>
      <c r="U1821" s="53" t="n">
        <f aca="false">(P1821/100)*(K1821*$K$13)+(P1821/100)*(L1821*$L$13)+(P1821/100)*(M1821*$M$13)</f>
        <v>0</v>
      </c>
      <c r="V1821" s="53" t="n">
        <f aca="false">(Q1821/100)*(L1821*$L$13)+(Q1821/100)*(M1821*$M$13)</f>
        <v>0</v>
      </c>
      <c r="W1821" s="53" t="n">
        <f aca="false">(R1821/100)*(K1821*$K$13)+(R1821/100)*(L1821*$L$13)+(R1821/100)*(M1821*$M$13)</f>
        <v>0</v>
      </c>
      <c r="X1821" s="53" t="n">
        <f aca="false">N1821+S1821</f>
        <v>382.5</v>
      </c>
      <c r="Y1821" s="53" t="n">
        <f aca="false">O1821+T1821</f>
        <v>0</v>
      </c>
      <c r="Z1821" s="53" t="n">
        <f aca="false">P1821+U1821</f>
        <v>0</v>
      </c>
      <c r="AA1821" s="53" t="n">
        <f aca="false">Q1821+V1821</f>
        <v>0</v>
      </c>
      <c r="AB1821" s="53" t="n">
        <f aca="false">R1821+W1821</f>
        <v>0</v>
      </c>
      <c r="AC1821" s="54" t="n">
        <f aca="false">ROUND(X1821+Y1821+Z1821+AA1821+AB1821,1)</f>
        <v>382.5</v>
      </c>
      <c r="AD1821" s="55" t="n">
        <f aca="false">(ROUND(AC1821-AC1811,1)/AC1811)</f>
        <v>0.153846153846154</v>
      </c>
      <c r="AE1821" s="46"/>
      <c r="AF1821" s="47"/>
      <c r="AH1821" s="3"/>
    </row>
    <row r="1822" customFormat="false" ht="15" hidden="false" customHeight="false" outlineLevel="0" collapsed="false">
      <c r="A1822" s="48" t="s">
        <v>39</v>
      </c>
      <c r="B1822" s="61"/>
      <c r="C1822" s="50" t="s">
        <v>15</v>
      </c>
      <c r="D1822" s="51" t="n">
        <v>85</v>
      </c>
      <c r="E1822" s="51" t="n">
        <v>0</v>
      </c>
      <c r="F1822" s="51" t="n">
        <v>0</v>
      </c>
      <c r="G1822" s="51" t="n">
        <v>0</v>
      </c>
      <c r="H1822" s="51" t="n">
        <v>0</v>
      </c>
      <c r="I1822" s="52" t="n">
        <v>20</v>
      </c>
      <c r="J1822" s="52" t="n">
        <v>80</v>
      </c>
      <c r="K1822" s="52" t="n">
        <v>80</v>
      </c>
      <c r="L1822" s="52" t="n">
        <v>0</v>
      </c>
      <c r="M1822" s="52" t="n">
        <v>0</v>
      </c>
      <c r="N1822" s="53" t="n">
        <f aca="false">D1822*$D$14</f>
        <v>106.25</v>
      </c>
      <c r="O1822" s="53" t="n">
        <f aca="false">E1822*$E$14</f>
        <v>0</v>
      </c>
      <c r="P1822" s="53" t="n">
        <f aca="false">F1822*$F$14</f>
        <v>0</v>
      </c>
      <c r="Q1822" s="53" t="n">
        <f aca="false">G1822*$G$14</f>
        <v>0</v>
      </c>
      <c r="R1822" s="53" t="n">
        <f aca="false">H1822*$H$14</f>
        <v>0</v>
      </c>
      <c r="S1822" s="53" t="n">
        <f aca="false">(N1822/100)*(I1822*$I$14)+(N1822/100)*(J1822*$J$14)+(N1822/100)*(K1822*$K$14)</f>
        <v>276.25</v>
      </c>
      <c r="T1822" s="53" t="n">
        <f aca="false">(O1822/100)*(K1822*$K$14)</f>
        <v>0</v>
      </c>
      <c r="U1822" s="53" t="n">
        <f aca="false">(P1822/100)*(K1822*$K$14)+(P1822/100)*(L1822*$L$14)</f>
        <v>0</v>
      </c>
      <c r="V1822" s="53" t="n">
        <f aca="false">(Q1822/100)*(L1822*$L$14)</f>
        <v>0</v>
      </c>
      <c r="W1822" s="53" t="n">
        <f aca="false">(R1822/100)*(K1822*$L$14)+(R1822/100)*(L1822*$M$14)</f>
        <v>0</v>
      </c>
      <c r="X1822" s="53" t="n">
        <f aca="false">N1822+S1822</f>
        <v>382.5</v>
      </c>
      <c r="Y1822" s="53" t="n">
        <f aca="false">O1822+T1822</f>
        <v>0</v>
      </c>
      <c r="Z1822" s="53" t="n">
        <f aca="false">P1822+U1822</f>
        <v>0</v>
      </c>
      <c r="AA1822" s="53" t="n">
        <f aca="false">Q1822+V1822</f>
        <v>0</v>
      </c>
      <c r="AB1822" s="53" t="n">
        <f aca="false">R1822+W1822</f>
        <v>0</v>
      </c>
      <c r="AC1822" s="54" t="n">
        <f aca="false">ROUND(X1822+Y1822+Z1822+AA1822+AB1822,1)</f>
        <v>382.5</v>
      </c>
      <c r="AD1822" s="55" t="n">
        <f aca="false">(ROUND(AC1822-AC1811,1)/AC1811)</f>
        <v>0.153846153846154</v>
      </c>
      <c r="AE1822" s="46"/>
      <c r="AF1822" s="47"/>
      <c r="AH1822" s="3"/>
    </row>
    <row r="1823" customFormat="false" ht="15" hidden="false" customHeight="false" outlineLevel="0" collapsed="false">
      <c r="A1823" s="48"/>
      <c r="B1823" s="61"/>
      <c r="C1823" s="50" t="s">
        <v>16</v>
      </c>
      <c r="D1823" s="51" t="n">
        <v>85</v>
      </c>
      <c r="E1823" s="51" t="n">
        <v>0</v>
      </c>
      <c r="F1823" s="51" t="n">
        <v>0</v>
      </c>
      <c r="G1823" s="51" t="n">
        <v>0</v>
      </c>
      <c r="H1823" s="51" t="n">
        <v>0</v>
      </c>
      <c r="I1823" s="52" t="n">
        <v>20</v>
      </c>
      <c r="J1823" s="52" t="n">
        <v>80</v>
      </c>
      <c r="K1823" s="52" t="n">
        <v>0</v>
      </c>
      <c r="L1823" s="52" t="n">
        <v>80</v>
      </c>
      <c r="M1823" s="52" t="n">
        <v>0</v>
      </c>
      <c r="N1823" s="53" t="n">
        <f aca="false">D1823*$D$15</f>
        <v>106.25</v>
      </c>
      <c r="O1823" s="53" t="n">
        <f aca="false">E1823*$E$15</f>
        <v>0</v>
      </c>
      <c r="P1823" s="53" t="n">
        <f aca="false">F1823*$F$15</f>
        <v>0</v>
      </c>
      <c r="Q1823" s="53" t="n">
        <f aca="false">G1823*$G$15</f>
        <v>0</v>
      </c>
      <c r="R1823" s="53" t="n">
        <f aca="false">H1823*$H$15</f>
        <v>0</v>
      </c>
      <c r="S1823" s="53" t="n">
        <f aca="false">(N1823/100)*(I1823*$I$15)+(N1823/100)*(J1823*$J$15)+(N1823/100)*(L1823*$L$15)</f>
        <v>276.25</v>
      </c>
      <c r="T1823" s="53" t="n">
        <f aca="false">(O1823/100)*(K1823*$K$15)</f>
        <v>0</v>
      </c>
      <c r="U1823" s="53" t="n">
        <f aca="false">(P1823/100)*(K1823*$K$15)+(P1823/100)*(L1823*$L$15)</f>
        <v>0</v>
      </c>
      <c r="V1823" s="53" t="n">
        <f aca="false">(Q1823/100)*(L1823*$L$15)</f>
        <v>0</v>
      </c>
      <c r="W1823" s="53" t="n">
        <f aca="false">(R1823/100)*(K1823*$K$15)+(R1823/100)*(L1823*$L$15)</f>
        <v>0</v>
      </c>
      <c r="X1823" s="53" t="n">
        <f aca="false">N1823+S1823</f>
        <v>382.5</v>
      </c>
      <c r="Y1823" s="53" t="n">
        <f aca="false">O1823+T1823</f>
        <v>0</v>
      </c>
      <c r="Z1823" s="53" t="n">
        <f aca="false">P1823+U1823</f>
        <v>0</v>
      </c>
      <c r="AA1823" s="53" t="n">
        <f aca="false">Q1823+V1823</f>
        <v>0</v>
      </c>
      <c r="AB1823" s="53" t="n">
        <f aca="false">R1823+W1823</f>
        <v>0</v>
      </c>
      <c r="AC1823" s="54" t="n">
        <f aca="false">ROUND(X1823+Y1823+Z1823+AA1823+AB1823,1)</f>
        <v>382.5</v>
      </c>
      <c r="AD1823" s="55" t="n">
        <f aca="false">(ROUND(AC1823-AC1811,1)/AC1811)</f>
        <v>0.153846153846154</v>
      </c>
      <c r="AE1823" s="46"/>
      <c r="AF1823" s="47"/>
      <c r="AH1823" s="3"/>
    </row>
    <row r="1824" customFormat="false" ht="15" hidden="false" customHeight="false" outlineLevel="0" collapsed="false">
      <c r="A1824" s="48"/>
      <c r="B1824" s="61"/>
      <c r="C1824" s="50" t="s">
        <v>17</v>
      </c>
      <c r="D1824" s="51" t="n">
        <v>85</v>
      </c>
      <c r="E1824" s="51" t="n">
        <v>0</v>
      </c>
      <c r="F1824" s="51" t="n">
        <v>0</v>
      </c>
      <c r="G1824" s="51" t="n">
        <v>0</v>
      </c>
      <c r="H1824" s="51" t="n">
        <v>0</v>
      </c>
      <c r="I1824" s="52" t="n">
        <v>20</v>
      </c>
      <c r="J1824" s="52" t="n">
        <v>100</v>
      </c>
      <c r="K1824" s="52" t="n">
        <v>0</v>
      </c>
      <c r="L1824" s="52" t="n">
        <v>0</v>
      </c>
      <c r="M1824" s="52" t="n">
        <v>0</v>
      </c>
      <c r="N1824" s="53" t="n">
        <f aca="false">D1824*$D$16</f>
        <v>106.25</v>
      </c>
      <c r="O1824" s="53" t="n">
        <f aca="false">E1824*$E$16</f>
        <v>0</v>
      </c>
      <c r="P1824" s="53" t="n">
        <f aca="false">F1824*$F$16</f>
        <v>0</v>
      </c>
      <c r="Q1824" s="53" t="n">
        <f aca="false">G1824*$G$16</f>
        <v>0</v>
      </c>
      <c r="R1824" s="53" t="n">
        <f aca="false">H1824*$H$16</f>
        <v>0</v>
      </c>
      <c r="S1824" s="53" t="n">
        <f aca="false">(N1824/100)*(I1824*$I$16)+(N1824/100)*(J1824*$J$16)</f>
        <v>286.875</v>
      </c>
      <c r="T1824" s="53" t="n">
        <f aca="false">(O1824/100)*(K1824*$K$16)</f>
        <v>0</v>
      </c>
      <c r="U1824" s="53" t="n">
        <f aca="false">(P1824/100)*(K1824*$K$16)+(P1824/100)*(L1824*$L$16)</f>
        <v>0</v>
      </c>
      <c r="V1824" s="53" t="n">
        <f aca="false">(Q1824/100)*(L1824*$L$16)</f>
        <v>0</v>
      </c>
      <c r="W1824" s="53" t="n">
        <f aca="false">(R1824/100)*(K1824*$K$16)+(R1824/100)*(L1824*$L$16)</f>
        <v>0</v>
      </c>
      <c r="X1824" s="53" t="n">
        <f aca="false">N1824+S1824</f>
        <v>393.125</v>
      </c>
      <c r="Y1824" s="53" t="n">
        <f aca="false">O1824+T1824</f>
        <v>0</v>
      </c>
      <c r="Z1824" s="53" t="n">
        <f aca="false">P1824+U1824</f>
        <v>0</v>
      </c>
      <c r="AA1824" s="53" t="n">
        <f aca="false">Q1824+V1824</f>
        <v>0</v>
      </c>
      <c r="AB1824" s="53" t="n">
        <f aca="false">R1824+W1824</f>
        <v>0</v>
      </c>
      <c r="AC1824" s="54" t="n">
        <f aca="false">ROUND(X1824+Y1824+Z1824+AA1824+AB1824,1)</f>
        <v>393.1</v>
      </c>
      <c r="AD1824" s="55" t="n">
        <f aca="false">(ROUND(AC1824-AC1811,1)/AC1811)</f>
        <v>0.185822021116139</v>
      </c>
      <c r="AE1824" s="46"/>
      <c r="AF1824" s="47"/>
      <c r="AH1824" s="3"/>
    </row>
    <row r="1825" customFormat="false" ht="15" hidden="false" customHeight="false" outlineLevel="0" collapsed="false">
      <c r="A1825" s="48"/>
      <c r="B1825" s="61"/>
      <c r="C1825" s="50" t="s">
        <v>18</v>
      </c>
      <c r="D1825" s="51" t="n">
        <v>85</v>
      </c>
      <c r="E1825" s="51" t="n">
        <v>0</v>
      </c>
      <c r="F1825" s="51" t="n">
        <v>0</v>
      </c>
      <c r="G1825" s="51" t="n">
        <v>0</v>
      </c>
      <c r="H1825" s="51" t="n">
        <v>0</v>
      </c>
      <c r="I1825" s="52" t="n">
        <v>60</v>
      </c>
      <c r="J1825" s="52" t="n">
        <v>80</v>
      </c>
      <c r="K1825" s="52" t="n">
        <v>0</v>
      </c>
      <c r="L1825" s="52" t="n">
        <v>0</v>
      </c>
      <c r="M1825" s="52" t="n">
        <v>0</v>
      </c>
      <c r="N1825" s="53" t="n">
        <f aca="false">D1825*$D$17</f>
        <v>106.25</v>
      </c>
      <c r="O1825" s="53" t="n">
        <f aca="false">E1825*$E$17</f>
        <v>0</v>
      </c>
      <c r="P1825" s="53" t="n">
        <f aca="false">F1825*$F$17</f>
        <v>0</v>
      </c>
      <c r="Q1825" s="53" t="n">
        <f aca="false">G1825*$G$17</f>
        <v>0</v>
      </c>
      <c r="R1825" s="53" t="n">
        <f aca="false">H1825*$H$17</f>
        <v>0</v>
      </c>
      <c r="S1825" s="53" t="n">
        <f aca="false">(N1825/100)*(I1825*$I$17)+(N1825/100)*(J1825*$J$17)</f>
        <v>244.375</v>
      </c>
      <c r="T1825" s="53" t="n">
        <f aca="false">(O1825/100)*(K1825*$K$17)</f>
        <v>0</v>
      </c>
      <c r="U1825" s="53" t="n">
        <f aca="false">(P1825/100)*(K1825*$K$17)+(P1825/100)*(L1825*$L$17)</f>
        <v>0</v>
      </c>
      <c r="V1825" s="53" t="n">
        <f aca="false">(Q1825/100)*(L1825*$L$17)</f>
        <v>0</v>
      </c>
      <c r="W1825" s="53" t="n">
        <f aca="false">(R1825/100)*(K1825*$K$17)+(R1825/100)*(L1825*$L$17)</f>
        <v>0</v>
      </c>
      <c r="X1825" s="53" t="n">
        <f aca="false">N1825+S1825</f>
        <v>350.625</v>
      </c>
      <c r="Y1825" s="53" t="n">
        <f aca="false">O1825+T1825</f>
        <v>0</v>
      </c>
      <c r="Z1825" s="53" t="n">
        <f aca="false">P1825+U1825</f>
        <v>0</v>
      </c>
      <c r="AA1825" s="53" t="n">
        <f aca="false">Q1825+V1825</f>
        <v>0</v>
      </c>
      <c r="AB1825" s="53" t="n">
        <f aca="false">R1825+W1825</f>
        <v>0</v>
      </c>
      <c r="AC1825" s="54" t="n">
        <f aca="false">ROUND(X1825+Y1825+Z1825+AA1825+AB1825,1)</f>
        <v>350.6</v>
      </c>
      <c r="AD1825" s="55" t="n">
        <f aca="false">(ROUND(AC1825-AC1811,1)/AC1811)</f>
        <v>0.0576168929110106</v>
      </c>
      <c r="AE1825" s="46"/>
      <c r="AF1825" s="47"/>
      <c r="AH1825" s="3"/>
    </row>
    <row r="1826" customFormat="false" ht="15" hidden="false" customHeight="false" outlineLevel="0" collapsed="false">
      <c r="A1826" s="56" t="s">
        <v>19</v>
      </c>
      <c r="B1826" s="62" t="s">
        <v>168</v>
      </c>
      <c r="C1826" s="40" t="s">
        <v>50</v>
      </c>
      <c r="D1826" s="41" t="n">
        <v>82</v>
      </c>
      <c r="E1826" s="41" t="n">
        <v>0</v>
      </c>
      <c r="F1826" s="41" t="n">
        <v>60</v>
      </c>
      <c r="G1826" s="41" t="n">
        <v>0</v>
      </c>
      <c r="H1826" s="41" t="n">
        <v>0</v>
      </c>
      <c r="I1826" s="42" t="n">
        <v>10</v>
      </c>
      <c r="J1826" s="42" t="n">
        <v>30</v>
      </c>
      <c r="K1826" s="42" t="n">
        <v>20</v>
      </c>
      <c r="L1826" s="42" t="n">
        <v>20</v>
      </c>
      <c r="M1826" s="42" t="n">
        <v>0</v>
      </c>
      <c r="N1826" s="43" t="n">
        <f aca="false">D1826*$D$3</f>
        <v>106.6</v>
      </c>
      <c r="O1826" s="43" t="n">
        <f aca="false">E1826*$E$3</f>
        <v>0</v>
      </c>
      <c r="P1826" s="43" t="n">
        <f aca="false">F1826*$F$3</f>
        <v>78</v>
      </c>
      <c r="Q1826" s="43" t="n">
        <f aca="false">G1826*$G$3</f>
        <v>0</v>
      </c>
      <c r="R1826" s="43" t="n">
        <f aca="false">H1826*$H$3</f>
        <v>0</v>
      </c>
      <c r="S1826" s="43" t="n">
        <f aca="false">(N1826/100)*(I1826*$I$3)+(N1826/100)*(J1826*$J$3)</f>
        <v>85.28</v>
      </c>
      <c r="T1826" s="43" t="n">
        <f aca="false">(O1826/100)*(K1826*$K$3)</f>
        <v>0</v>
      </c>
      <c r="U1826" s="43" t="n">
        <f aca="false">(P1826/100)*(K1826*$K$3)+(P1826/100)*(L1826*$L$3)</f>
        <v>62.4</v>
      </c>
      <c r="V1826" s="43" t="n">
        <f aca="false">(Q1826/100)*(L1826*$L$3)</f>
        <v>0</v>
      </c>
      <c r="W1826" s="43" t="n">
        <f aca="false">(R1826/100)*(K1826*$K$3)+(R1826/100)*(L1826*$L$3)</f>
        <v>0</v>
      </c>
      <c r="X1826" s="43" t="n">
        <f aca="false">N1826+S1826</f>
        <v>191.88</v>
      </c>
      <c r="Y1826" s="43" t="n">
        <f aca="false">O1826+T1826</f>
        <v>0</v>
      </c>
      <c r="Z1826" s="43" t="n">
        <f aca="false">P1826+U1826</f>
        <v>140.4</v>
      </c>
      <c r="AA1826" s="43" t="n">
        <f aca="false">Q1826+V1826</f>
        <v>0</v>
      </c>
      <c r="AB1826" s="43" t="n">
        <f aca="false">R1826+W1826</f>
        <v>0</v>
      </c>
      <c r="AC1826" s="44" t="n">
        <f aca="false">ROUND(X1826+Y1826+Z1826+AA1826+AB1826,1)</f>
        <v>332.3</v>
      </c>
      <c r="AD1826" s="45"/>
      <c r="AE1826" s="46"/>
      <c r="AF1826" s="47"/>
      <c r="AH1826" s="3"/>
    </row>
    <row r="1827" customFormat="false" ht="15" hidden="false" customHeight="false" outlineLevel="0" collapsed="false">
      <c r="A1827" s="48" t="s">
        <v>29</v>
      </c>
      <c r="B1827" s="63" t="n">
        <v>14</v>
      </c>
      <c r="C1827" s="50" t="s">
        <v>5</v>
      </c>
      <c r="D1827" s="51" t="n">
        <v>82</v>
      </c>
      <c r="E1827" s="51" t="n">
        <v>0</v>
      </c>
      <c r="F1827" s="51" t="n">
        <v>60</v>
      </c>
      <c r="G1827" s="51" t="n">
        <v>0</v>
      </c>
      <c r="H1827" s="51" t="n">
        <v>0</v>
      </c>
      <c r="I1827" s="52" t="n">
        <v>30</v>
      </c>
      <c r="J1827" s="52" t="n">
        <v>50</v>
      </c>
      <c r="K1827" s="52" t="n">
        <v>20</v>
      </c>
      <c r="L1827" s="52" t="n">
        <v>20</v>
      </c>
      <c r="M1827" s="52" t="n">
        <v>0</v>
      </c>
      <c r="N1827" s="53" t="n">
        <f aca="false">D1827*$D$4</f>
        <v>102.5</v>
      </c>
      <c r="O1827" s="53" t="n">
        <f aca="false">E1827*$E$4</f>
        <v>0</v>
      </c>
      <c r="P1827" s="53" t="n">
        <f aca="false">F1827*$F$4</f>
        <v>75</v>
      </c>
      <c r="Q1827" s="53" t="n">
        <f aca="false">G1827*$G$4</f>
        <v>0</v>
      </c>
      <c r="R1827" s="53" t="n">
        <f aca="false">H1827*$H$4</f>
        <v>0</v>
      </c>
      <c r="S1827" s="53" t="n">
        <f aca="false">(N1827/100)*(I1827*$I$4)+(N1827/100)*(J1827*$J$4)</f>
        <v>164</v>
      </c>
      <c r="T1827" s="53" t="n">
        <f aca="false">(O1827/100)*(K1827*$K$4)</f>
        <v>0</v>
      </c>
      <c r="U1827" s="53" t="n">
        <f aca="false">(P1827/100)*(K1827*$K$4)+(P1827/100)*(L1827*$L$4)</f>
        <v>60</v>
      </c>
      <c r="V1827" s="53" t="n">
        <f aca="false">(Q1827/100)*(L1827*$L$4)</f>
        <v>0</v>
      </c>
      <c r="W1827" s="53" t="n">
        <f aca="false">(R1827/100)*(K1827*$K$4)+(R1827/100)*(L1827*$L$4)</f>
        <v>0</v>
      </c>
      <c r="X1827" s="53" t="n">
        <f aca="false">N1827+S1827</f>
        <v>266.5</v>
      </c>
      <c r="Y1827" s="53" t="n">
        <f aca="false">O1827+T1827</f>
        <v>0</v>
      </c>
      <c r="Z1827" s="53" t="n">
        <f aca="false">P1827+U1827</f>
        <v>135</v>
      </c>
      <c r="AA1827" s="53" t="n">
        <f aca="false">Q1827+V1827</f>
        <v>0</v>
      </c>
      <c r="AB1827" s="53" t="n">
        <f aca="false">R1827+W1827</f>
        <v>0</v>
      </c>
      <c r="AC1827" s="54" t="n">
        <f aca="false">ROUND(X1827+Y1827+Z1827+AA1827+AB1827,1)</f>
        <v>401.5</v>
      </c>
      <c r="AD1827" s="55" t="n">
        <f aca="false">(ROUND(AC1827-AC1826,1)/AC1826)</f>
        <v>0.208245561239843</v>
      </c>
      <c r="AE1827" s="46" t="s">
        <v>28</v>
      </c>
      <c r="AF1827" s="47"/>
      <c r="AH1827" s="3"/>
    </row>
    <row r="1828" customFormat="false" ht="15" hidden="false" customHeight="false" outlineLevel="0" collapsed="false">
      <c r="A1828" s="48" t="s">
        <v>30</v>
      </c>
      <c r="B1828" s="63" t="n">
        <v>18</v>
      </c>
      <c r="C1828" s="50" t="s">
        <v>6</v>
      </c>
      <c r="D1828" s="51" t="n">
        <v>82</v>
      </c>
      <c r="E1828" s="51" t="n">
        <v>0</v>
      </c>
      <c r="F1828" s="51" t="n">
        <v>60</v>
      </c>
      <c r="G1828" s="51" t="n">
        <v>0</v>
      </c>
      <c r="H1828" s="51" t="n">
        <v>0</v>
      </c>
      <c r="I1828" s="52" t="n">
        <v>10</v>
      </c>
      <c r="J1828" s="52" t="n">
        <v>30</v>
      </c>
      <c r="K1828" s="52" t="n">
        <v>20</v>
      </c>
      <c r="L1828" s="52" t="n">
        <v>20</v>
      </c>
      <c r="M1828" s="52" t="n">
        <v>0</v>
      </c>
      <c r="N1828" s="53" t="n">
        <f aca="false">D1828*$D$5</f>
        <v>106.6</v>
      </c>
      <c r="O1828" s="53" t="n">
        <f aca="false">E1828*$E$5</f>
        <v>0</v>
      </c>
      <c r="P1828" s="53" t="n">
        <f aca="false">F1828*$F$5</f>
        <v>78</v>
      </c>
      <c r="Q1828" s="53" t="n">
        <f aca="false">G1828*$G$5</f>
        <v>0</v>
      </c>
      <c r="R1828" s="53" t="n">
        <f aca="false">H1828*$H$5</f>
        <v>0</v>
      </c>
      <c r="S1828" s="53" t="n">
        <f aca="false">(N1828/100)*(I1828*$I$5)+(N1828/100)*(J1828*$J$5)</f>
        <v>85.28</v>
      </c>
      <c r="T1828" s="53" t="n">
        <f aca="false">(O1828/100)*(K1828*$K$5)</f>
        <v>0</v>
      </c>
      <c r="U1828" s="53" t="n">
        <f aca="false">(P1828/100)*(K1828*$K$5)+(P1828/100)*(L1828*$L$5)</f>
        <v>62.4</v>
      </c>
      <c r="V1828" s="53" t="n">
        <f aca="false">(Q1828/100)*(L1828*$L$5)</f>
        <v>0</v>
      </c>
      <c r="W1828" s="53" t="n">
        <f aca="false">(R1828/100)*(K1828*$K$5)+(R1828/100)*(L1828*$L$5)</f>
        <v>0</v>
      </c>
      <c r="X1828" s="53" t="n">
        <f aca="false">N1828+S1828</f>
        <v>191.88</v>
      </c>
      <c r="Y1828" s="53" t="n">
        <f aca="false">O1828+T1828</f>
        <v>0</v>
      </c>
      <c r="Z1828" s="53" t="n">
        <f aca="false">P1828+U1828</f>
        <v>140.4</v>
      </c>
      <c r="AA1828" s="53" t="n">
        <f aca="false">Q1828+V1828</f>
        <v>0</v>
      </c>
      <c r="AB1828" s="53" t="n">
        <f aca="false">R1828+W1828</f>
        <v>0</v>
      </c>
      <c r="AC1828" s="54" t="n">
        <f aca="false">ROUND(X1828+Y1828+Z1828+AA1828+AB1828,1)</f>
        <v>332.3</v>
      </c>
      <c r="AD1828" s="55" t="n">
        <f aca="false">(ROUND(AC1828-AC1826,1)/AC1826)</f>
        <v>0</v>
      </c>
      <c r="AE1828" s="46"/>
      <c r="AF1828" s="47"/>
      <c r="AH1828" s="3"/>
    </row>
    <row r="1829" customFormat="false" ht="15" hidden="false" customHeight="false" outlineLevel="0" collapsed="false">
      <c r="A1829" s="48" t="s">
        <v>31</v>
      </c>
      <c r="B1829" s="63" t="n">
        <v>20</v>
      </c>
      <c r="C1829" s="50" t="s">
        <v>7</v>
      </c>
      <c r="D1829" s="51" t="n">
        <v>82</v>
      </c>
      <c r="E1829" s="51" t="n">
        <v>0</v>
      </c>
      <c r="F1829" s="51" t="n">
        <v>60</v>
      </c>
      <c r="G1829" s="51" t="n">
        <v>0</v>
      </c>
      <c r="H1829" s="51" t="n">
        <v>0</v>
      </c>
      <c r="I1829" s="52" t="n">
        <v>10</v>
      </c>
      <c r="J1829" s="52" t="n">
        <v>30</v>
      </c>
      <c r="K1829" s="52" t="n">
        <v>20</v>
      </c>
      <c r="L1829" s="52" t="n">
        <v>20</v>
      </c>
      <c r="M1829" s="52" t="n">
        <v>0</v>
      </c>
      <c r="N1829" s="53" t="n">
        <f aca="false">D1829*$D$6</f>
        <v>106.6</v>
      </c>
      <c r="O1829" s="53" t="n">
        <f aca="false">E1829*$E$6</f>
        <v>0</v>
      </c>
      <c r="P1829" s="53" t="n">
        <f aca="false">F1829*$F$6</f>
        <v>78</v>
      </c>
      <c r="Q1829" s="53" t="n">
        <f aca="false">G1829*$G$6</f>
        <v>0</v>
      </c>
      <c r="R1829" s="53" t="n">
        <f aca="false">H1829*$H$6</f>
        <v>0</v>
      </c>
      <c r="S1829" s="53" t="n">
        <f aca="false">(N1829/100)*(I1829*$I$6)+(N1829/100)*(J1829*$J$6)</f>
        <v>85.28</v>
      </c>
      <c r="T1829" s="53" t="n">
        <f aca="false">(O1829/100)*(K1829*$K$6)</f>
        <v>0</v>
      </c>
      <c r="U1829" s="53" t="n">
        <f aca="false">(P1829/100)*(K1829*$K$6)+(P1829/100)*(L1829*$L$6)</f>
        <v>62.4</v>
      </c>
      <c r="V1829" s="53" t="n">
        <f aca="false">(Q1829/100)*(L1829*$L$6)</f>
        <v>0</v>
      </c>
      <c r="W1829" s="53" t="n">
        <f aca="false">(R1829/100)*(K1829*$K$6)+(R1829/100)*(L1829*$L$6)</f>
        <v>0</v>
      </c>
      <c r="X1829" s="53" t="n">
        <f aca="false">N1829+S1829</f>
        <v>191.88</v>
      </c>
      <c r="Y1829" s="53" t="n">
        <f aca="false">O1829+T1829</f>
        <v>0</v>
      </c>
      <c r="Z1829" s="53" t="n">
        <f aca="false">P1829+U1829</f>
        <v>140.4</v>
      </c>
      <c r="AA1829" s="53" t="n">
        <f aca="false">Q1829+V1829</f>
        <v>0</v>
      </c>
      <c r="AB1829" s="53" t="n">
        <f aca="false">R1829+W1829</f>
        <v>0</v>
      </c>
      <c r="AC1829" s="54" t="n">
        <f aca="false">ROUND(X1829+Y1829+Z1829+AA1829+AB1829,1)</f>
        <v>332.3</v>
      </c>
      <c r="AD1829" s="55" t="n">
        <f aca="false">(ROUND(AC1829-AC1826,1)/AC1826)</f>
        <v>0</v>
      </c>
      <c r="AE1829" s="46"/>
      <c r="AF1829" s="47"/>
      <c r="AH1829" s="3"/>
    </row>
    <row r="1830" customFormat="false" ht="15" hidden="false" customHeight="false" outlineLevel="0" collapsed="false">
      <c r="A1830" s="48" t="s">
        <v>32</v>
      </c>
      <c r="B1830" s="63" t="n">
        <v>20</v>
      </c>
      <c r="C1830" s="50" t="s">
        <v>8</v>
      </c>
      <c r="D1830" s="51" t="n">
        <v>82</v>
      </c>
      <c r="E1830" s="51" t="n">
        <v>0</v>
      </c>
      <c r="F1830" s="51" t="n">
        <v>60</v>
      </c>
      <c r="G1830" s="51" t="n">
        <v>0</v>
      </c>
      <c r="H1830" s="51" t="n">
        <v>0</v>
      </c>
      <c r="I1830" s="52" t="n">
        <v>10</v>
      </c>
      <c r="J1830" s="52" t="n">
        <v>30</v>
      </c>
      <c r="K1830" s="52" t="n">
        <v>20</v>
      </c>
      <c r="L1830" s="52" t="n">
        <v>20</v>
      </c>
      <c r="M1830" s="52" t="n">
        <v>0</v>
      </c>
      <c r="N1830" s="53" t="n">
        <f aca="false">D1830*$D$7</f>
        <v>106.6</v>
      </c>
      <c r="O1830" s="53" t="n">
        <f aca="false">E1830*$E$7</f>
        <v>0</v>
      </c>
      <c r="P1830" s="53" t="n">
        <f aca="false">F1830*$F$7</f>
        <v>78</v>
      </c>
      <c r="Q1830" s="53" t="n">
        <f aca="false">G1830*$G$7</f>
        <v>0</v>
      </c>
      <c r="R1830" s="53" t="n">
        <f aca="false">H1830*$H$7</f>
        <v>0</v>
      </c>
      <c r="S1830" s="53" t="n">
        <f aca="false">(N1830/100)*(I1830*$I$7)+(N1830/100)*(J1830*$J$7)</f>
        <v>85.28</v>
      </c>
      <c r="T1830" s="53" t="n">
        <f aca="false">(O1830/100)*(K1830*$K$7)</f>
        <v>0</v>
      </c>
      <c r="U1830" s="53" t="n">
        <f aca="false">(P1830/100)*(K1830*$K$7)+(P1830/100)*(L1830*$L$7)</f>
        <v>62.4</v>
      </c>
      <c r="V1830" s="53" t="n">
        <f aca="false">(Q1830/100)*(L1830*$L$7)</f>
        <v>0</v>
      </c>
      <c r="W1830" s="53" t="n">
        <f aca="false">(R1830/100)*(K1830*$K$7)+(R1830/100)*(L1830*$L$7)</f>
        <v>0</v>
      </c>
      <c r="X1830" s="53" t="n">
        <f aca="false">N1830+S1830</f>
        <v>191.88</v>
      </c>
      <c r="Y1830" s="53" t="n">
        <f aca="false">O1830+T1830</f>
        <v>0</v>
      </c>
      <c r="Z1830" s="53" t="n">
        <f aca="false">P1830+U1830</f>
        <v>140.4</v>
      </c>
      <c r="AA1830" s="53" t="n">
        <f aca="false">Q1830+V1830</f>
        <v>0</v>
      </c>
      <c r="AB1830" s="53" t="n">
        <f aca="false">R1830+W1830</f>
        <v>0</v>
      </c>
      <c r="AC1830" s="54" t="n">
        <f aca="false">ROUND(X1830+Y1830+Z1830+AA1830+AB1830,1)</f>
        <v>332.3</v>
      </c>
      <c r="AD1830" s="55" t="n">
        <f aca="false">(ROUND(AC1830-AC1826,1)/AC1826)</f>
        <v>0</v>
      </c>
      <c r="AE1830" s="46"/>
      <c r="AF1830" s="47"/>
      <c r="AH1830" s="3"/>
    </row>
    <row r="1831" customFormat="false" ht="15" hidden="false" customHeight="false" outlineLevel="0" collapsed="false">
      <c r="A1831" s="48" t="s">
        <v>33</v>
      </c>
      <c r="B1831" s="63"/>
      <c r="C1831" s="50" t="s">
        <v>9</v>
      </c>
      <c r="D1831" s="51" t="n">
        <v>82</v>
      </c>
      <c r="E1831" s="51" t="n">
        <v>0</v>
      </c>
      <c r="F1831" s="51" t="n">
        <v>60</v>
      </c>
      <c r="G1831" s="51" t="n">
        <v>0</v>
      </c>
      <c r="H1831" s="51" t="n">
        <v>0</v>
      </c>
      <c r="I1831" s="52" t="n">
        <v>10</v>
      </c>
      <c r="J1831" s="52" t="n">
        <v>30</v>
      </c>
      <c r="K1831" s="52" t="n">
        <v>20</v>
      </c>
      <c r="L1831" s="52" t="n">
        <v>20</v>
      </c>
      <c r="M1831" s="52" t="n">
        <v>0</v>
      </c>
      <c r="N1831" s="53" t="n">
        <f aca="false">D1831*$D$8</f>
        <v>106.6</v>
      </c>
      <c r="O1831" s="53" t="n">
        <f aca="false">E1831*$E$8</f>
        <v>0</v>
      </c>
      <c r="P1831" s="53" t="n">
        <f aca="false">F1831*$F$8</f>
        <v>78</v>
      </c>
      <c r="Q1831" s="53" t="n">
        <f aca="false">G1831*$G$8</f>
        <v>0</v>
      </c>
      <c r="R1831" s="53" t="n">
        <f aca="false">H1831*$H$8</f>
        <v>0</v>
      </c>
      <c r="S1831" s="53" t="n">
        <f aca="false">(N1831/100)*(I1831*$I$8)+(N1831/100)*(J1831*$J$8)</f>
        <v>85.28</v>
      </c>
      <c r="T1831" s="53" t="n">
        <f aca="false">(O1831/100)*(K1831*$K$8)</f>
        <v>0</v>
      </c>
      <c r="U1831" s="53" t="n">
        <f aca="false">(P1831/100)*(K1831*$K$8)+(P1831/100)*(L1831*$L$8)</f>
        <v>62.4</v>
      </c>
      <c r="V1831" s="53" t="n">
        <f aca="false">(Q1831/100)*(L1831*$L$8)</f>
        <v>0</v>
      </c>
      <c r="W1831" s="53" t="n">
        <f aca="false">(R1831/100)*(K1831*$K$8)+(R1831/100)*(L1831*$L$8)</f>
        <v>0</v>
      </c>
      <c r="X1831" s="53" t="n">
        <f aca="false">N1831+S1831</f>
        <v>191.88</v>
      </c>
      <c r="Y1831" s="53" t="n">
        <f aca="false">O1831+T1831</f>
        <v>0</v>
      </c>
      <c r="Z1831" s="53" t="n">
        <f aca="false">P1831+U1831</f>
        <v>140.4</v>
      </c>
      <c r="AA1831" s="53" t="n">
        <f aca="false">Q1831+V1831</f>
        <v>0</v>
      </c>
      <c r="AB1831" s="53" t="n">
        <f aca="false">R1831+W1831</f>
        <v>0</v>
      </c>
      <c r="AC1831" s="54" t="n">
        <f aca="false">ROUND(X1831+Y1831+Z1831+AA1831+AB1831,1)</f>
        <v>332.3</v>
      </c>
      <c r="AD1831" s="55" t="n">
        <f aca="false">(ROUND(AC1831-AC1826,1)/AC1826)</f>
        <v>0</v>
      </c>
      <c r="AE1831" s="46"/>
      <c r="AF1831" s="47"/>
      <c r="AH1831" s="3"/>
    </row>
    <row r="1832" customFormat="false" ht="15" hidden="false" customHeight="false" outlineLevel="0" collapsed="false">
      <c r="A1832" s="48" t="s">
        <v>34</v>
      </c>
      <c r="B1832" s="63"/>
      <c r="C1832" s="50" t="s">
        <v>10</v>
      </c>
      <c r="D1832" s="51" t="n">
        <v>41</v>
      </c>
      <c r="E1832" s="51" t="n">
        <v>112</v>
      </c>
      <c r="F1832" s="51" t="n">
        <v>0</v>
      </c>
      <c r="G1832" s="51" t="n">
        <v>0</v>
      </c>
      <c r="H1832" s="51" t="n">
        <v>0</v>
      </c>
      <c r="I1832" s="52" t="n">
        <v>10</v>
      </c>
      <c r="J1832" s="52" t="n">
        <v>30</v>
      </c>
      <c r="K1832" s="52" t="n">
        <v>100</v>
      </c>
      <c r="L1832" s="52" t="n">
        <v>0</v>
      </c>
      <c r="M1832" s="52" t="n">
        <v>0</v>
      </c>
      <c r="N1832" s="53" t="n">
        <f aca="false">D1832*$D$9</f>
        <v>51.25</v>
      </c>
      <c r="O1832" s="53" t="n">
        <f aca="false">E1832*$E$9</f>
        <v>140</v>
      </c>
      <c r="P1832" s="53" t="n">
        <f aca="false">F1832*$F$9</f>
        <v>0</v>
      </c>
      <c r="Q1832" s="53" t="n">
        <f aca="false">G1832*$G$9</f>
        <v>0</v>
      </c>
      <c r="R1832" s="53" t="n">
        <f aca="false">H1832*$H$9</f>
        <v>0</v>
      </c>
      <c r="S1832" s="53" t="n">
        <f aca="false">(N1832/100)*(I1832*$I$9)+(N1832/100)*(J1832*$J$9)</f>
        <v>20.5</v>
      </c>
      <c r="T1832" s="53" t="n">
        <f aca="false">(O1832/100)*(K1832*$K$9)</f>
        <v>196</v>
      </c>
      <c r="U1832" s="53" t="n">
        <f aca="false">(P1832/100)*(K1832*$K$9)+(P1832/100)*(L1832*$L$9)</f>
        <v>0</v>
      </c>
      <c r="V1832" s="53" t="n">
        <f aca="false">(Q1832/100)*(L1832*$L$9)</f>
        <v>0</v>
      </c>
      <c r="W1832" s="53" t="n">
        <f aca="false">(R1832/100)*(K1832*$K$9)+(R1832/100)*(L1832*$L$9)</f>
        <v>0</v>
      </c>
      <c r="X1832" s="53" t="n">
        <f aca="false">N1832+S1832</f>
        <v>71.75</v>
      </c>
      <c r="Y1832" s="53" t="n">
        <f aca="false">O1832+T1832</f>
        <v>336</v>
      </c>
      <c r="Z1832" s="53" t="n">
        <f aca="false">P1832+U1832</f>
        <v>0</v>
      </c>
      <c r="AA1832" s="53" t="n">
        <f aca="false">Q1832+V1832</f>
        <v>0</v>
      </c>
      <c r="AB1832" s="53" t="n">
        <f aca="false">R1832+W1832</f>
        <v>0</v>
      </c>
      <c r="AC1832" s="54" t="n">
        <f aca="false">ROUND(X1832+Y1832+Z1832+AA1832+AB1832,1)</f>
        <v>407.8</v>
      </c>
      <c r="AD1832" s="55" t="n">
        <f aca="false">(ROUND(AC1832-AC1826,1)/AC1826)</f>
        <v>0.227204333433644</v>
      </c>
      <c r="AE1832" s="46"/>
      <c r="AF1832" s="47"/>
      <c r="AH1832" s="3"/>
    </row>
    <row r="1833" customFormat="false" ht="15" hidden="false" customHeight="false" outlineLevel="0" collapsed="false">
      <c r="A1833" s="48" t="s">
        <v>35</v>
      </c>
      <c r="B1833" s="63"/>
      <c r="C1833" s="50" t="s">
        <v>11</v>
      </c>
      <c r="D1833" s="51" t="n">
        <v>41</v>
      </c>
      <c r="E1833" s="51" t="n">
        <v>0</v>
      </c>
      <c r="F1833" s="51" t="n">
        <v>112</v>
      </c>
      <c r="G1833" s="51" t="n">
        <v>0</v>
      </c>
      <c r="H1833" s="51" t="n">
        <v>0</v>
      </c>
      <c r="I1833" s="52" t="n">
        <v>10</v>
      </c>
      <c r="J1833" s="52" t="n">
        <v>30</v>
      </c>
      <c r="K1833" s="52" t="n">
        <v>55</v>
      </c>
      <c r="L1833" s="52" t="n">
        <v>55</v>
      </c>
      <c r="M1833" s="52" t="n">
        <v>0</v>
      </c>
      <c r="N1833" s="53" t="n">
        <f aca="false">D1833*$D$10</f>
        <v>51.25</v>
      </c>
      <c r="O1833" s="53" t="n">
        <f aca="false">E1833*$E$10</f>
        <v>0</v>
      </c>
      <c r="P1833" s="53" t="n">
        <f aca="false">F1833*$F$10</f>
        <v>140</v>
      </c>
      <c r="Q1833" s="53" t="n">
        <f aca="false">G1833*$G$10</f>
        <v>0</v>
      </c>
      <c r="R1833" s="53" t="n">
        <f aca="false">H1833*$H$10</f>
        <v>0</v>
      </c>
      <c r="S1833" s="53" t="n">
        <f aca="false">(N1833/100)*(I1833*$I$10)+(N1833/100)*(J1833*$J$10)</f>
        <v>20.5</v>
      </c>
      <c r="T1833" s="53" t="n">
        <f aca="false">(O1833/100)*(K1833*$J$10)</f>
        <v>0</v>
      </c>
      <c r="U1833" s="53" t="n">
        <f aca="false">(P1833/100)*(K1833*$K$10)+(P1833/100)*(L1833*$L$10)</f>
        <v>215.6</v>
      </c>
      <c r="V1833" s="53" t="n">
        <f aca="false">(Q1833/100)*(L1833*$L$10)</f>
        <v>0</v>
      </c>
      <c r="W1833" s="53" t="n">
        <f aca="false">(R1833/100)*(K1833*$K$10)+(R1833/100)*(L1833*$L$10)</f>
        <v>0</v>
      </c>
      <c r="X1833" s="53" t="n">
        <f aca="false">N1833+S1833</f>
        <v>71.75</v>
      </c>
      <c r="Y1833" s="53" t="n">
        <f aca="false">O1833+T1833</f>
        <v>0</v>
      </c>
      <c r="Z1833" s="53" t="n">
        <f aca="false">P1833+U1833</f>
        <v>355.6</v>
      </c>
      <c r="AA1833" s="53" t="n">
        <f aca="false">Q1833+V1833</f>
        <v>0</v>
      </c>
      <c r="AB1833" s="53" t="n">
        <f aca="false">R1833+W1833</f>
        <v>0</v>
      </c>
      <c r="AC1833" s="54" t="n">
        <f aca="false">ROUND(X1833+Y1833+Z1833+AA1833+AB1833,1)</f>
        <v>427.4</v>
      </c>
      <c r="AD1833" s="55" t="n">
        <f aca="false">(ROUND(AC1833-AC1826,1)/AC1826)</f>
        <v>0.286187180258802</v>
      </c>
      <c r="AE1833" s="46"/>
      <c r="AF1833" s="47"/>
      <c r="AH1833" s="3"/>
    </row>
    <row r="1834" customFormat="false" ht="15" hidden="false" customHeight="false" outlineLevel="0" collapsed="false">
      <c r="A1834" s="48" t="s">
        <v>36</v>
      </c>
      <c r="B1834" s="63"/>
      <c r="C1834" s="50" t="s">
        <v>12</v>
      </c>
      <c r="D1834" s="51" t="n">
        <v>41</v>
      </c>
      <c r="E1834" s="51" t="n">
        <v>0</v>
      </c>
      <c r="F1834" s="51" t="n">
        <v>0</v>
      </c>
      <c r="G1834" s="51" t="n">
        <v>112</v>
      </c>
      <c r="H1834" s="51" t="n">
        <v>0</v>
      </c>
      <c r="I1834" s="52" t="n">
        <v>10</v>
      </c>
      <c r="J1834" s="52" t="n">
        <v>30</v>
      </c>
      <c r="K1834" s="52" t="n">
        <v>0</v>
      </c>
      <c r="L1834" s="52" t="n">
        <v>100</v>
      </c>
      <c r="M1834" s="52" t="n">
        <v>0</v>
      </c>
      <c r="N1834" s="53" t="n">
        <f aca="false">D1834*$D$11</f>
        <v>51.25</v>
      </c>
      <c r="O1834" s="53" t="n">
        <f aca="false">E1834*$E$11</f>
        <v>0</v>
      </c>
      <c r="P1834" s="53" t="n">
        <f aca="false">F1834*$F$11</f>
        <v>0</v>
      </c>
      <c r="Q1834" s="53" t="n">
        <f aca="false">G1834*$G$11</f>
        <v>140</v>
      </c>
      <c r="R1834" s="53" t="n">
        <f aca="false">H1834*$H$11</f>
        <v>0</v>
      </c>
      <c r="S1834" s="53" t="n">
        <f aca="false">(N1834/100)*(I1834*$I$11)+(N1834/100)*(J1834*$J$11)</f>
        <v>20.5</v>
      </c>
      <c r="T1834" s="53" t="n">
        <f aca="false">(O1834/100)*(K1834*$K$11)</f>
        <v>0</v>
      </c>
      <c r="U1834" s="53" t="n">
        <f aca="false">(P1834/100)*(K1834*$K$11)+(P1834/100)*(L1834*$L$11)</f>
        <v>0</v>
      </c>
      <c r="V1834" s="53" t="n">
        <f aca="false">(Q1834/100)*(L1834*$L$11)</f>
        <v>196</v>
      </c>
      <c r="W1834" s="53" t="n">
        <f aca="false">(R1834/100)*(K1834*$K$11)+(R1834/100)*(L1834*$L$11)</f>
        <v>0</v>
      </c>
      <c r="X1834" s="53" t="n">
        <f aca="false">N1834+S1834</f>
        <v>71.75</v>
      </c>
      <c r="Y1834" s="53" t="n">
        <f aca="false">O1834+T1834</f>
        <v>0</v>
      </c>
      <c r="Z1834" s="53" t="n">
        <f aca="false">P1834+U1834</f>
        <v>0</v>
      </c>
      <c r="AA1834" s="53" t="n">
        <f aca="false">Q1834+V1834</f>
        <v>336</v>
      </c>
      <c r="AB1834" s="53" t="n">
        <f aca="false">R1834+W1834</f>
        <v>0</v>
      </c>
      <c r="AC1834" s="54" t="n">
        <f aca="false">ROUND(X1834+Y1834+Z1834+AA1834+AB1834,1)</f>
        <v>407.8</v>
      </c>
      <c r="AD1834" s="55" t="n">
        <f aca="false">(ROUND(AC1834-AC1826,1)/AC1826)</f>
        <v>0.227204333433644</v>
      </c>
      <c r="AE1834" s="46"/>
      <c r="AF1834" s="47"/>
      <c r="AH1834" s="3"/>
    </row>
    <row r="1835" customFormat="false" ht="15" hidden="false" customHeight="false" outlineLevel="0" collapsed="false">
      <c r="A1835" s="48" t="s">
        <v>37</v>
      </c>
      <c r="B1835" s="63"/>
      <c r="C1835" s="50" t="s">
        <v>13</v>
      </c>
      <c r="D1835" s="51" t="n">
        <v>41</v>
      </c>
      <c r="E1835" s="51" t="n">
        <v>0</v>
      </c>
      <c r="F1835" s="51" t="n">
        <v>0</v>
      </c>
      <c r="G1835" s="51" t="n">
        <v>0</v>
      </c>
      <c r="H1835" s="51" t="n">
        <v>112</v>
      </c>
      <c r="I1835" s="52" t="n">
        <v>10</v>
      </c>
      <c r="J1835" s="52" t="n">
        <v>30</v>
      </c>
      <c r="K1835" s="52" t="n">
        <v>50</v>
      </c>
      <c r="L1835" s="52" t="n">
        <v>50</v>
      </c>
      <c r="M1835" s="52" t="n">
        <v>0</v>
      </c>
      <c r="N1835" s="53" t="n">
        <f aca="false">D1835*$D$12</f>
        <v>51.25</v>
      </c>
      <c r="O1835" s="53" t="n">
        <f aca="false">E1835*$E$12</f>
        <v>0</v>
      </c>
      <c r="P1835" s="53" t="n">
        <f aca="false">F1835*$F$12</f>
        <v>0</v>
      </c>
      <c r="Q1835" s="53" t="n">
        <f aca="false">G1835*$G$12</f>
        <v>0</v>
      </c>
      <c r="R1835" s="53" t="n">
        <f aca="false">H1835*$H$12</f>
        <v>140</v>
      </c>
      <c r="S1835" s="53" t="n">
        <f aca="false">(N1835/100)*(I1835*$I$12)+(N1835/100)*(J1835*$J$12)</f>
        <v>20.5</v>
      </c>
      <c r="T1835" s="53" t="n">
        <f aca="false">(O1835/100)*(K1835*$K$12)</f>
        <v>0</v>
      </c>
      <c r="U1835" s="53" t="n">
        <f aca="false">(P1835/100)*(K1835*$K$12)+(P1835/100)*(L1835*$L$12)</f>
        <v>0</v>
      </c>
      <c r="V1835" s="53" t="n">
        <f aca="false">(Q1835/100)*(L1835*$L$12)</f>
        <v>0</v>
      </c>
      <c r="W1835" s="53" t="n">
        <f aca="false">(R1835/100)*(K1835*$K$12)+(R1835/100)*(L1835*$L$12)</f>
        <v>196</v>
      </c>
      <c r="X1835" s="53" t="n">
        <f aca="false">N1835+S1835</f>
        <v>71.75</v>
      </c>
      <c r="Y1835" s="53" t="n">
        <f aca="false">O1835+T1835</f>
        <v>0</v>
      </c>
      <c r="Z1835" s="53" t="n">
        <f aca="false">P1835+U1835</f>
        <v>0</v>
      </c>
      <c r="AA1835" s="53" t="n">
        <f aca="false">Q1835+V1835</f>
        <v>0</v>
      </c>
      <c r="AB1835" s="53" t="n">
        <f aca="false">R1835+W1835</f>
        <v>336</v>
      </c>
      <c r="AC1835" s="54" t="n">
        <f aca="false">ROUND(X1835+Y1835+Z1835+AA1835+AB1835,1)</f>
        <v>407.8</v>
      </c>
      <c r="AD1835" s="55" t="n">
        <f aca="false">(ROUND(AC1835-AC1826,1)/AC1826)</f>
        <v>0.227204333433644</v>
      </c>
      <c r="AE1835" s="46"/>
      <c r="AF1835" s="47"/>
      <c r="AH1835" s="3"/>
    </row>
    <row r="1836" customFormat="false" ht="15" hidden="false" customHeight="false" outlineLevel="0" collapsed="false">
      <c r="A1836" s="48" t="s">
        <v>38</v>
      </c>
      <c r="B1836" s="63"/>
      <c r="C1836" s="50" t="s">
        <v>14</v>
      </c>
      <c r="D1836" s="51" t="n">
        <v>82</v>
      </c>
      <c r="E1836" s="51" t="n">
        <v>0</v>
      </c>
      <c r="F1836" s="51" t="n">
        <v>60</v>
      </c>
      <c r="G1836" s="51" t="n">
        <v>0</v>
      </c>
      <c r="H1836" s="51" t="n">
        <v>0</v>
      </c>
      <c r="I1836" s="52" t="n">
        <v>10</v>
      </c>
      <c r="J1836" s="52" t="n">
        <v>30</v>
      </c>
      <c r="K1836" s="52" t="n">
        <v>20</v>
      </c>
      <c r="L1836" s="52" t="n">
        <v>20</v>
      </c>
      <c r="M1836" s="52" t="n">
        <v>50</v>
      </c>
      <c r="N1836" s="53" t="n">
        <f aca="false">D1836*$D$13</f>
        <v>102.5</v>
      </c>
      <c r="O1836" s="53" t="n">
        <f aca="false">E1836*$E$13</f>
        <v>0</v>
      </c>
      <c r="P1836" s="53" t="n">
        <f aca="false">F1836*$F$13</f>
        <v>75</v>
      </c>
      <c r="Q1836" s="53" t="n">
        <f aca="false">G1836*$G$13</f>
        <v>0</v>
      </c>
      <c r="R1836" s="53" t="n">
        <f aca="false">H1836*$H$13</f>
        <v>0</v>
      </c>
      <c r="S1836" s="53" t="n">
        <f aca="false">(N1836/100)*(I1836*$I$13)+(N1836/100)*(J1836*$J$13)+(N1836/100)*(M1836*$M$13)</f>
        <v>143.5</v>
      </c>
      <c r="T1836" s="53" t="n">
        <f aca="false">(O1836/100)*(K1836*$K$13)+(O1836/100)*(M1836*$M$13)</f>
        <v>0</v>
      </c>
      <c r="U1836" s="53" t="n">
        <f aca="false">(P1836/100)*(K1836*$K$13)+(P1836/100)*(L1836*$L$13)+(P1836/100)*(M1836*$M$13)</f>
        <v>105</v>
      </c>
      <c r="V1836" s="53" t="n">
        <f aca="false">(Q1836/100)*(L1836*$L$13)+(Q1836/100)*(M1836*$M$13)</f>
        <v>0</v>
      </c>
      <c r="W1836" s="53" t="n">
        <f aca="false">(R1836/100)*(K1836*$K$13)+(R1836/100)*(L1836*$L$13)+(R1836/100)*(M1836*$M$13)</f>
        <v>0</v>
      </c>
      <c r="X1836" s="53" t="n">
        <f aca="false">N1836+S1836</f>
        <v>246</v>
      </c>
      <c r="Y1836" s="53" t="n">
        <f aca="false">O1836+T1836</f>
        <v>0</v>
      </c>
      <c r="Z1836" s="53" t="n">
        <f aca="false">P1836+U1836</f>
        <v>180</v>
      </c>
      <c r="AA1836" s="53" t="n">
        <f aca="false">Q1836+V1836</f>
        <v>0</v>
      </c>
      <c r="AB1836" s="53" t="n">
        <f aca="false">R1836+W1836</f>
        <v>0</v>
      </c>
      <c r="AC1836" s="54" t="n">
        <f aca="false">ROUND(X1836+Y1836+Z1836+AA1836+AB1836,1)</f>
        <v>426</v>
      </c>
      <c r="AD1836" s="55" t="n">
        <f aca="false">(ROUND(AC1836-AC1826,1)/AC1826)</f>
        <v>0.281974119771291</v>
      </c>
      <c r="AE1836" s="46"/>
      <c r="AF1836" s="47"/>
      <c r="AH1836" s="3"/>
    </row>
    <row r="1837" customFormat="false" ht="15" hidden="false" customHeight="false" outlineLevel="0" collapsed="false">
      <c r="A1837" s="48" t="s">
        <v>39</v>
      </c>
      <c r="B1837" s="63"/>
      <c r="C1837" s="50" t="s">
        <v>15</v>
      </c>
      <c r="D1837" s="51" t="n">
        <v>106</v>
      </c>
      <c r="E1837" s="51" t="n">
        <v>0</v>
      </c>
      <c r="F1837" s="51" t="n">
        <v>0</v>
      </c>
      <c r="G1837" s="51" t="n">
        <v>0</v>
      </c>
      <c r="H1837" s="51" t="n">
        <v>0</v>
      </c>
      <c r="I1837" s="52" t="n">
        <v>10</v>
      </c>
      <c r="J1837" s="52" t="n">
        <v>30</v>
      </c>
      <c r="K1837" s="52" t="n">
        <v>100</v>
      </c>
      <c r="L1837" s="52" t="n">
        <v>0</v>
      </c>
      <c r="M1837" s="52" t="n">
        <v>0</v>
      </c>
      <c r="N1837" s="53" t="n">
        <f aca="false">D1837*$D$14</f>
        <v>132.5</v>
      </c>
      <c r="O1837" s="53" t="n">
        <f aca="false">E1837*$E$14</f>
        <v>0</v>
      </c>
      <c r="P1837" s="53" t="n">
        <f aca="false">F1837*$F$14</f>
        <v>0</v>
      </c>
      <c r="Q1837" s="53" t="n">
        <f aca="false">G1837*$G$14</f>
        <v>0</v>
      </c>
      <c r="R1837" s="53" t="n">
        <f aca="false">H1837*$H$14</f>
        <v>0</v>
      </c>
      <c r="S1837" s="53" t="n">
        <f aca="false">(N1837/100)*(I1837*$I$14)+(N1837/100)*(J1837*$J$14)+(N1837/100)*(K1837*$K$14)</f>
        <v>318</v>
      </c>
      <c r="T1837" s="53" t="n">
        <f aca="false">(O1837/100)*(K1837*$K$14)</f>
        <v>0</v>
      </c>
      <c r="U1837" s="53" t="n">
        <f aca="false">(P1837/100)*(K1837*$K$14)+(P1837/100)*(L1837*$L$14)</f>
        <v>0</v>
      </c>
      <c r="V1837" s="53" t="n">
        <f aca="false">(Q1837/100)*(L1837*$L$14)</f>
        <v>0</v>
      </c>
      <c r="W1837" s="53" t="n">
        <f aca="false">(R1837/100)*(K1837*$L$14)+(R1837/100)*(L1837*$M$14)</f>
        <v>0</v>
      </c>
      <c r="X1837" s="53" t="n">
        <f aca="false">N1837+S1837</f>
        <v>450.5</v>
      </c>
      <c r="Y1837" s="53" t="n">
        <f aca="false">O1837+T1837</f>
        <v>0</v>
      </c>
      <c r="Z1837" s="53" t="n">
        <f aca="false">P1837+U1837</f>
        <v>0</v>
      </c>
      <c r="AA1837" s="53" t="n">
        <f aca="false">Q1837+V1837</f>
        <v>0</v>
      </c>
      <c r="AB1837" s="53" t="n">
        <f aca="false">R1837+W1837</f>
        <v>0</v>
      </c>
      <c r="AC1837" s="54" t="n">
        <f aca="false">ROUND(X1837+Y1837+Z1837+AA1837+AB1837,1)</f>
        <v>450.5</v>
      </c>
      <c r="AD1837" s="55" t="n">
        <f aca="false">(ROUND(AC1837-AC1826,1)/AC1826)</f>
        <v>0.355702678302738</v>
      </c>
      <c r="AE1837" s="46"/>
      <c r="AF1837" s="47"/>
      <c r="AH1837" s="3"/>
    </row>
    <row r="1838" customFormat="false" ht="15" hidden="false" customHeight="false" outlineLevel="0" collapsed="false">
      <c r="A1838" s="48"/>
      <c r="B1838" s="63"/>
      <c r="C1838" s="50" t="s">
        <v>16</v>
      </c>
      <c r="D1838" s="51" t="n">
        <v>106</v>
      </c>
      <c r="E1838" s="51" t="n">
        <v>0</v>
      </c>
      <c r="F1838" s="51" t="n">
        <v>0</v>
      </c>
      <c r="G1838" s="51" t="n">
        <v>0</v>
      </c>
      <c r="H1838" s="51" t="n">
        <v>0</v>
      </c>
      <c r="I1838" s="52" t="n">
        <v>10</v>
      </c>
      <c r="J1838" s="52" t="n">
        <v>30</v>
      </c>
      <c r="K1838" s="52" t="n">
        <v>0</v>
      </c>
      <c r="L1838" s="52" t="n">
        <v>100</v>
      </c>
      <c r="M1838" s="52" t="n">
        <v>0</v>
      </c>
      <c r="N1838" s="53" t="n">
        <f aca="false">D1838*$D$15</f>
        <v>132.5</v>
      </c>
      <c r="O1838" s="53" t="n">
        <f aca="false">E1838*$E$15</f>
        <v>0</v>
      </c>
      <c r="P1838" s="53" t="n">
        <f aca="false">F1838*$F$15</f>
        <v>0</v>
      </c>
      <c r="Q1838" s="53" t="n">
        <f aca="false">G1838*$G$15</f>
        <v>0</v>
      </c>
      <c r="R1838" s="53" t="n">
        <f aca="false">H1838*$H$15</f>
        <v>0</v>
      </c>
      <c r="S1838" s="53" t="n">
        <f aca="false">(N1838/100)*(I1838*$I$15)+(N1838/100)*(J1838*$J$15)+(N1838/100)*(L1838*$L$15)</f>
        <v>318</v>
      </c>
      <c r="T1838" s="53" t="n">
        <f aca="false">(O1838/100)*(K1838*$K$15)</f>
        <v>0</v>
      </c>
      <c r="U1838" s="53" t="n">
        <f aca="false">(P1838/100)*(K1838*$K$15)+(P1838/100)*(L1838*$L$15)</f>
        <v>0</v>
      </c>
      <c r="V1838" s="53" t="n">
        <f aca="false">(Q1838/100)*(L1838*$L$15)</f>
        <v>0</v>
      </c>
      <c r="W1838" s="53" t="n">
        <f aca="false">(R1838/100)*(K1838*$K$15)+(R1838/100)*(L1838*$L$15)</f>
        <v>0</v>
      </c>
      <c r="X1838" s="53" t="n">
        <f aca="false">N1838+S1838</f>
        <v>450.5</v>
      </c>
      <c r="Y1838" s="53" t="n">
        <f aca="false">O1838+T1838</f>
        <v>0</v>
      </c>
      <c r="Z1838" s="53" t="n">
        <f aca="false">P1838+U1838</f>
        <v>0</v>
      </c>
      <c r="AA1838" s="53" t="n">
        <f aca="false">Q1838+V1838</f>
        <v>0</v>
      </c>
      <c r="AB1838" s="53" t="n">
        <f aca="false">R1838+W1838</f>
        <v>0</v>
      </c>
      <c r="AC1838" s="54" t="n">
        <f aca="false">ROUND(X1838+Y1838+Z1838+AA1838+AB1838,1)</f>
        <v>450.5</v>
      </c>
      <c r="AD1838" s="55" t="n">
        <f aca="false">(ROUND(AC1838-AC1826,1)/AC1826)</f>
        <v>0.355702678302738</v>
      </c>
      <c r="AE1838" s="46"/>
      <c r="AF1838" s="47"/>
      <c r="AH1838" s="3"/>
    </row>
    <row r="1839" customFormat="false" ht="15" hidden="false" customHeight="false" outlineLevel="0" collapsed="false">
      <c r="A1839" s="48"/>
      <c r="B1839" s="63"/>
      <c r="C1839" s="50" t="s">
        <v>17</v>
      </c>
      <c r="D1839" s="51" t="n">
        <v>82</v>
      </c>
      <c r="E1839" s="51" t="n">
        <v>0</v>
      </c>
      <c r="F1839" s="51" t="n">
        <v>60</v>
      </c>
      <c r="G1839" s="51" t="n">
        <v>0</v>
      </c>
      <c r="H1839" s="51" t="n">
        <v>0</v>
      </c>
      <c r="I1839" s="52" t="n">
        <v>10</v>
      </c>
      <c r="J1839" s="52" t="n">
        <v>66</v>
      </c>
      <c r="K1839" s="52" t="n">
        <v>20</v>
      </c>
      <c r="L1839" s="52" t="n">
        <v>20</v>
      </c>
      <c r="M1839" s="52" t="n">
        <v>0</v>
      </c>
      <c r="N1839" s="53" t="n">
        <f aca="false">D1839*$D$16</f>
        <v>102.5</v>
      </c>
      <c r="O1839" s="53" t="n">
        <f aca="false">E1839*$E$16</f>
        <v>0</v>
      </c>
      <c r="P1839" s="53" t="n">
        <f aca="false">F1839*$F$16</f>
        <v>75</v>
      </c>
      <c r="Q1839" s="53" t="n">
        <f aca="false">G1839*$G$16</f>
        <v>0</v>
      </c>
      <c r="R1839" s="53" t="n">
        <f aca="false">H1839*$H$16</f>
        <v>0</v>
      </c>
      <c r="S1839" s="53" t="n">
        <f aca="false">(N1839/100)*(I1839*$I$16)+(N1839/100)*(J1839*$J$16)</f>
        <v>179.375</v>
      </c>
      <c r="T1839" s="53" t="n">
        <f aca="false">(O1839/100)*(K1839*$K$16)</f>
        <v>0</v>
      </c>
      <c r="U1839" s="53" t="n">
        <f aca="false">(P1839/100)*(K1839*$K$16)+(P1839/100)*(L1839*$L$16)</f>
        <v>30</v>
      </c>
      <c r="V1839" s="53" t="n">
        <f aca="false">(Q1839/100)*(L1839*$L$16)</f>
        <v>0</v>
      </c>
      <c r="W1839" s="53" t="n">
        <f aca="false">(R1839/100)*(K1839*$K$16)+(R1839/100)*(L1839*$L$16)</f>
        <v>0</v>
      </c>
      <c r="X1839" s="53" t="n">
        <f aca="false">N1839+S1839</f>
        <v>281.875</v>
      </c>
      <c r="Y1839" s="53" t="n">
        <f aca="false">O1839+T1839</f>
        <v>0</v>
      </c>
      <c r="Z1839" s="53" t="n">
        <f aca="false">P1839+U1839</f>
        <v>105</v>
      </c>
      <c r="AA1839" s="53" t="n">
        <f aca="false">Q1839+V1839</f>
        <v>0</v>
      </c>
      <c r="AB1839" s="53" t="n">
        <f aca="false">R1839+W1839</f>
        <v>0</v>
      </c>
      <c r="AC1839" s="54" t="n">
        <f aca="false">ROUND(X1839+Y1839+Z1839+AA1839+AB1839,1)</f>
        <v>386.9</v>
      </c>
      <c r="AD1839" s="55" t="n">
        <f aca="false">(ROUND(AC1839-AC1826,1)/AC1826)</f>
        <v>0.16430935901294</v>
      </c>
      <c r="AE1839" s="46"/>
      <c r="AF1839" s="47"/>
      <c r="AH1839" s="3"/>
    </row>
    <row r="1840" customFormat="false" ht="15" hidden="false" customHeight="false" outlineLevel="0" collapsed="false">
      <c r="A1840" s="48"/>
      <c r="B1840" s="63"/>
      <c r="C1840" s="50" t="s">
        <v>18</v>
      </c>
      <c r="D1840" s="51" t="n">
        <v>82</v>
      </c>
      <c r="E1840" s="51" t="n">
        <v>0</v>
      </c>
      <c r="F1840" s="51" t="n">
        <v>60</v>
      </c>
      <c r="G1840" s="51" t="n">
        <v>0</v>
      </c>
      <c r="H1840" s="51" t="n">
        <v>0</v>
      </c>
      <c r="I1840" s="52" t="n">
        <v>55</v>
      </c>
      <c r="J1840" s="52" t="n">
        <v>30</v>
      </c>
      <c r="K1840" s="52" t="n">
        <v>20</v>
      </c>
      <c r="L1840" s="52" t="n">
        <v>20</v>
      </c>
      <c r="M1840" s="52" t="n">
        <v>0</v>
      </c>
      <c r="N1840" s="53" t="n">
        <f aca="false">D1840*$D$17</f>
        <v>102.5</v>
      </c>
      <c r="O1840" s="53" t="n">
        <f aca="false">E1840*$E$17</f>
        <v>0</v>
      </c>
      <c r="P1840" s="53" t="n">
        <f aca="false">F1840*$F$17</f>
        <v>75</v>
      </c>
      <c r="Q1840" s="53" t="n">
        <f aca="false">G1840*$G$17</f>
        <v>0</v>
      </c>
      <c r="R1840" s="53" t="n">
        <f aca="false">H1840*$H$17</f>
        <v>0</v>
      </c>
      <c r="S1840" s="53" t="n">
        <f aca="false">(N1840/100)*(I1840*$I$17)+(N1840/100)*(J1840*$J$17)</f>
        <v>171.6875</v>
      </c>
      <c r="T1840" s="53" t="n">
        <f aca="false">(O1840/100)*(K1840*$K$17)</f>
        <v>0</v>
      </c>
      <c r="U1840" s="53" t="n">
        <f aca="false">(P1840/100)*(K1840*$K$17)+(P1840/100)*(L1840*$L$17)</f>
        <v>30</v>
      </c>
      <c r="V1840" s="53" t="n">
        <f aca="false">(Q1840/100)*(L1840*$L$17)</f>
        <v>0</v>
      </c>
      <c r="W1840" s="53" t="n">
        <f aca="false">(R1840/100)*(K1840*$K$17)+(R1840/100)*(L1840*$L$17)</f>
        <v>0</v>
      </c>
      <c r="X1840" s="53" t="n">
        <f aca="false">N1840+S1840</f>
        <v>274.1875</v>
      </c>
      <c r="Y1840" s="53" t="n">
        <f aca="false">O1840+T1840</f>
        <v>0</v>
      </c>
      <c r="Z1840" s="53" t="n">
        <f aca="false">P1840+U1840</f>
        <v>105</v>
      </c>
      <c r="AA1840" s="53" t="n">
        <f aca="false">Q1840+V1840</f>
        <v>0</v>
      </c>
      <c r="AB1840" s="53" t="n">
        <f aca="false">R1840+W1840</f>
        <v>0</v>
      </c>
      <c r="AC1840" s="54" t="n">
        <f aca="false">ROUND(X1840+Y1840+Z1840+AA1840+AB1840,1)</f>
        <v>379.2</v>
      </c>
      <c r="AD1840" s="55" t="n">
        <f aca="false">(ROUND(AC1840-AC1826,1)/AC1826)</f>
        <v>0.141137526331628</v>
      </c>
      <c r="AE1840" s="46"/>
      <c r="AF1840" s="47"/>
      <c r="AH1840" s="3"/>
    </row>
    <row r="1841" customFormat="false" ht="14.25" hidden="false" customHeight="true" outlineLevel="0" collapsed="false">
      <c r="A1841" s="56" t="s">
        <v>19</v>
      </c>
      <c r="B1841" s="60" t="s">
        <v>169</v>
      </c>
      <c r="C1841" s="40" t="s">
        <v>50</v>
      </c>
      <c r="D1841" s="41" t="n">
        <v>108</v>
      </c>
      <c r="E1841" s="41" t="n">
        <v>0</v>
      </c>
      <c r="F1841" s="41" t="n">
        <v>0</v>
      </c>
      <c r="G1841" s="41" t="n">
        <v>0</v>
      </c>
      <c r="H1841" s="41" t="n">
        <v>0</v>
      </c>
      <c r="I1841" s="42" t="n">
        <v>10</v>
      </c>
      <c r="J1841" s="42" t="n">
        <v>60</v>
      </c>
      <c r="K1841" s="42" t="n">
        <v>0</v>
      </c>
      <c r="L1841" s="42" t="n">
        <v>0</v>
      </c>
      <c r="M1841" s="42" t="n">
        <v>0</v>
      </c>
      <c r="N1841" s="43" t="n">
        <f aca="false">D1841*$D$3</f>
        <v>140.4</v>
      </c>
      <c r="O1841" s="43" t="n">
        <f aca="false">E1841*$E$3</f>
        <v>0</v>
      </c>
      <c r="P1841" s="43" t="n">
        <f aca="false">F1841*$F$3</f>
        <v>0</v>
      </c>
      <c r="Q1841" s="43" t="n">
        <f aca="false">G1841*$G$3</f>
        <v>0</v>
      </c>
      <c r="R1841" s="43" t="n">
        <f aca="false">H1841*$H$3</f>
        <v>0</v>
      </c>
      <c r="S1841" s="43" t="n">
        <f aca="false">(N1841/100)*(I1841*$I$3)+(N1841/100)*(J1841*$J$3)</f>
        <v>196.56</v>
      </c>
      <c r="T1841" s="43" t="n">
        <f aca="false">(O1841/100)*(K1841*$K$3)</f>
        <v>0</v>
      </c>
      <c r="U1841" s="43" t="n">
        <f aca="false">(P1841/100)*(K1841*$K$3)+(P1841/100)*(L1841*$L$3)</f>
        <v>0</v>
      </c>
      <c r="V1841" s="43" t="n">
        <f aca="false">(Q1841/100)*(L1841*$L$3)</f>
        <v>0</v>
      </c>
      <c r="W1841" s="43" t="n">
        <f aca="false">(R1841/100)*(K1841*$K$3)+(R1841/100)*(L1841*$L$3)</f>
        <v>0</v>
      </c>
      <c r="X1841" s="43" t="n">
        <f aca="false">N1841+S1841</f>
        <v>336.96</v>
      </c>
      <c r="Y1841" s="43" t="n">
        <f aca="false">O1841+T1841</f>
        <v>0</v>
      </c>
      <c r="Z1841" s="43" t="n">
        <f aca="false">P1841+U1841</f>
        <v>0</v>
      </c>
      <c r="AA1841" s="43" t="n">
        <f aca="false">Q1841+V1841</f>
        <v>0</v>
      </c>
      <c r="AB1841" s="43" t="n">
        <f aca="false">R1841+W1841</f>
        <v>0</v>
      </c>
      <c r="AC1841" s="44" t="n">
        <f aca="false">ROUND(X1841+Y1841+Z1841+AA1841+AB1841,1)</f>
        <v>337</v>
      </c>
      <c r="AD1841" s="45"/>
      <c r="AE1841" s="46"/>
      <c r="AF1841" s="47"/>
      <c r="AH1841" s="3"/>
    </row>
    <row r="1842" customFormat="false" ht="15" hidden="false" customHeight="false" outlineLevel="0" collapsed="false">
      <c r="A1842" s="48" t="s">
        <v>29</v>
      </c>
      <c r="B1842" s="61" t="n">
        <v>16</v>
      </c>
      <c r="C1842" s="50" t="s">
        <v>5</v>
      </c>
      <c r="D1842" s="51" t="n">
        <v>108</v>
      </c>
      <c r="E1842" s="51" t="n">
        <v>0</v>
      </c>
      <c r="F1842" s="51" t="n">
        <v>0</v>
      </c>
      <c r="G1842" s="51" t="n">
        <v>0</v>
      </c>
      <c r="H1842" s="51" t="n">
        <v>0</v>
      </c>
      <c r="I1842" s="52" t="n">
        <v>25</v>
      </c>
      <c r="J1842" s="52" t="n">
        <v>70</v>
      </c>
      <c r="K1842" s="52" t="n">
        <v>0</v>
      </c>
      <c r="L1842" s="52" t="n">
        <v>0</v>
      </c>
      <c r="M1842" s="52" t="n">
        <v>0</v>
      </c>
      <c r="N1842" s="53" t="n">
        <f aca="false">D1842*$D$4</f>
        <v>135</v>
      </c>
      <c r="O1842" s="53" t="n">
        <f aca="false">E1842*$E$4</f>
        <v>0</v>
      </c>
      <c r="P1842" s="53" t="n">
        <f aca="false">F1842*$F$4</f>
        <v>0</v>
      </c>
      <c r="Q1842" s="53" t="n">
        <f aca="false">G1842*$G$4</f>
        <v>0</v>
      </c>
      <c r="R1842" s="53" t="n">
        <f aca="false">H1842*$H$4</f>
        <v>0</v>
      </c>
      <c r="S1842" s="53" t="n">
        <f aca="false">(N1842/100)*(I1842*$I$4)+(N1842/100)*(J1842*$J$4)</f>
        <v>256.5</v>
      </c>
      <c r="T1842" s="53" t="n">
        <f aca="false">(O1842/100)*(K1842*$K$4)</f>
        <v>0</v>
      </c>
      <c r="U1842" s="53" t="n">
        <f aca="false">(P1842/100)*(K1842*$K$4)+(P1842/100)*(L1842*$L$4)</f>
        <v>0</v>
      </c>
      <c r="V1842" s="53" t="n">
        <f aca="false">(Q1842/100)*(L1842*$L$4)</f>
        <v>0</v>
      </c>
      <c r="W1842" s="53" t="n">
        <f aca="false">(R1842/100)*(K1842*$K$4)+(R1842/100)*(L1842*$L$4)</f>
        <v>0</v>
      </c>
      <c r="X1842" s="53" t="n">
        <f aca="false">N1842+S1842</f>
        <v>391.5</v>
      </c>
      <c r="Y1842" s="53" t="n">
        <f aca="false">O1842+T1842</f>
        <v>0</v>
      </c>
      <c r="Z1842" s="53" t="n">
        <f aca="false">P1842+U1842</f>
        <v>0</v>
      </c>
      <c r="AA1842" s="53" t="n">
        <f aca="false">Q1842+V1842</f>
        <v>0</v>
      </c>
      <c r="AB1842" s="53" t="n">
        <f aca="false">R1842+W1842</f>
        <v>0</v>
      </c>
      <c r="AC1842" s="54" t="n">
        <f aca="false">ROUND(X1842+Y1842+Z1842+AA1842+AB1842,1)</f>
        <v>391.5</v>
      </c>
      <c r="AD1842" s="55" t="n">
        <f aca="false">(ROUND(AC1842-AC1841,1)/AC1841)</f>
        <v>0.161721068249258</v>
      </c>
      <c r="AE1842" s="46" t="s">
        <v>28</v>
      </c>
      <c r="AF1842" s="47"/>
      <c r="AH1842" s="3"/>
    </row>
    <row r="1843" customFormat="false" ht="15" hidden="false" customHeight="false" outlineLevel="0" collapsed="false">
      <c r="A1843" s="48" t="s">
        <v>30</v>
      </c>
      <c r="B1843" s="61" t="n">
        <v>25</v>
      </c>
      <c r="C1843" s="50" t="s">
        <v>6</v>
      </c>
      <c r="D1843" s="51" t="n">
        <v>108</v>
      </c>
      <c r="E1843" s="51" t="n">
        <v>0</v>
      </c>
      <c r="F1843" s="51" t="n">
        <v>0</v>
      </c>
      <c r="G1843" s="51" t="n">
        <v>0</v>
      </c>
      <c r="H1843" s="51" t="n">
        <v>0</v>
      </c>
      <c r="I1843" s="52" t="n">
        <v>10</v>
      </c>
      <c r="J1843" s="52" t="n">
        <v>60</v>
      </c>
      <c r="K1843" s="52" t="n">
        <v>0</v>
      </c>
      <c r="L1843" s="52" t="n">
        <v>0</v>
      </c>
      <c r="M1843" s="52" t="n">
        <v>0</v>
      </c>
      <c r="N1843" s="53" t="n">
        <f aca="false">D1843*$D$5</f>
        <v>140.4</v>
      </c>
      <c r="O1843" s="53" t="n">
        <f aca="false">E1843*$E$5</f>
        <v>0</v>
      </c>
      <c r="P1843" s="53" t="n">
        <f aca="false">F1843*$F$5</f>
        <v>0</v>
      </c>
      <c r="Q1843" s="53" t="n">
        <f aca="false">G1843*$G$5</f>
        <v>0</v>
      </c>
      <c r="R1843" s="53" t="n">
        <f aca="false">H1843*$H$5</f>
        <v>0</v>
      </c>
      <c r="S1843" s="53" t="n">
        <f aca="false">(N1843/100)*(I1843*$I$5)+(N1843/100)*(J1843*$J$5)</f>
        <v>196.56</v>
      </c>
      <c r="T1843" s="53" t="n">
        <f aca="false">(O1843/100)*(K1843*$K$5)</f>
        <v>0</v>
      </c>
      <c r="U1843" s="53" t="n">
        <f aca="false">(P1843/100)*(K1843*$K$5)+(P1843/100)*(L1843*$L$5)</f>
        <v>0</v>
      </c>
      <c r="V1843" s="53" t="n">
        <f aca="false">(Q1843/100)*(L1843*$L$5)</f>
        <v>0</v>
      </c>
      <c r="W1843" s="53" t="n">
        <f aca="false">(R1843/100)*(K1843*$K$5)+(R1843/100)*(L1843*$L$5)</f>
        <v>0</v>
      </c>
      <c r="X1843" s="53" t="n">
        <f aca="false">N1843+S1843</f>
        <v>336.96</v>
      </c>
      <c r="Y1843" s="53" t="n">
        <f aca="false">O1843+T1843</f>
        <v>0</v>
      </c>
      <c r="Z1843" s="53" t="n">
        <f aca="false">P1843+U1843</f>
        <v>0</v>
      </c>
      <c r="AA1843" s="53" t="n">
        <f aca="false">Q1843+V1843</f>
        <v>0</v>
      </c>
      <c r="AB1843" s="53" t="n">
        <f aca="false">R1843+W1843</f>
        <v>0</v>
      </c>
      <c r="AC1843" s="54" t="n">
        <f aca="false">ROUND(X1843+Y1843+Z1843+AA1843+AB1843,1)</f>
        <v>337</v>
      </c>
      <c r="AD1843" s="55" t="n">
        <f aca="false">(ROUND(AC1843-AC1841,1)/AC1841)</f>
        <v>0</v>
      </c>
      <c r="AE1843" s="46"/>
      <c r="AF1843" s="47"/>
      <c r="AH1843" s="3"/>
    </row>
    <row r="1844" customFormat="false" ht="15" hidden="false" customHeight="false" outlineLevel="0" collapsed="false">
      <c r="A1844" s="48" t="s">
        <v>31</v>
      </c>
      <c r="B1844" s="61" t="n">
        <v>0</v>
      </c>
      <c r="C1844" s="50" t="s">
        <v>7</v>
      </c>
      <c r="D1844" s="51" t="n">
        <v>108</v>
      </c>
      <c r="E1844" s="51" t="n">
        <v>0</v>
      </c>
      <c r="F1844" s="51" t="n">
        <v>0</v>
      </c>
      <c r="G1844" s="51" t="n">
        <v>0</v>
      </c>
      <c r="H1844" s="51" t="n">
        <v>0</v>
      </c>
      <c r="I1844" s="52" t="n">
        <v>10</v>
      </c>
      <c r="J1844" s="52" t="n">
        <v>60</v>
      </c>
      <c r="K1844" s="52" t="n">
        <v>0</v>
      </c>
      <c r="L1844" s="52" t="n">
        <v>0</v>
      </c>
      <c r="M1844" s="52" t="n">
        <v>0</v>
      </c>
      <c r="N1844" s="53" t="n">
        <f aca="false">D1844*$D$6</f>
        <v>140.4</v>
      </c>
      <c r="O1844" s="53" t="n">
        <f aca="false">E1844*$E$6</f>
        <v>0</v>
      </c>
      <c r="P1844" s="53" t="n">
        <f aca="false">F1844*$F$6</f>
        <v>0</v>
      </c>
      <c r="Q1844" s="53" t="n">
        <f aca="false">G1844*$G$6</f>
        <v>0</v>
      </c>
      <c r="R1844" s="53" t="n">
        <f aca="false">H1844*$H$6</f>
        <v>0</v>
      </c>
      <c r="S1844" s="53" t="n">
        <f aca="false">(N1844/100)*(I1844*$I$6)+(N1844/100)*(J1844*$J$6)</f>
        <v>196.56</v>
      </c>
      <c r="T1844" s="53" t="n">
        <f aca="false">(O1844/100)*(K1844*$K$6)</f>
        <v>0</v>
      </c>
      <c r="U1844" s="53" t="n">
        <f aca="false">(P1844/100)*(K1844*$K$6)+(P1844/100)*(L1844*$L$6)</f>
        <v>0</v>
      </c>
      <c r="V1844" s="53" t="n">
        <f aca="false">(Q1844/100)*(L1844*$L$6)</f>
        <v>0</v>
      </c>
      <c r="W1844" s="53" t="n">
        <f aca="false">(R1844/100)*(K1844*$K$6)+(R1844/100)*(L1844*$L$6)</f>
        <v>0</v>
      </c>
      <c r="X1844" s="53" t="n">
        <f aca="false">N1844+S1844</f>
        <v>336.96</v>
      </c>
      <c r="Y1844" s="53" t="n">
        <f aca="false">O1844+T1844</f>
        <v>0</v>
      </c>
      <c r="Z1844" s="53" t="n">
        <f aca="false">P1844+U1844</f>
        <v>0</v>
      </c>
      <c r="AA1844" s="53" t="n">
        <f aca="false">Q1844+V1844</f>
        <v>0</v>
      </c>
      <c r="AB1844" s="53" t="n">
        <f aca="false">R1844+W1844</f>
        <v>0</v>
      </c>
      <c r="AC1844" s="54" t="n">
        <f aca="false">ROUND(X1844+Y1844+Z1844+AA1844+AB1844,1)</f>
        <v>337</v>
      </c>
      <c r="AD1844" s="55" t="n">
        <f aca="false">(ROUND(AC1844-AC1841,1)/AC1841)</f>
        <v>0</v>
      </c>
      <c r="AE1844" s="46"/>
      <c r="AF1844" s="47"/>
      <c r="AH1844" s="3"/>
    </row>
    <row r="1845" customFormat="false" ht="15" hidden="false" customHeight="false" outlineLevel="0" collapsed="false">
      <c r="A1845" s="48" t="s">
        <v>32</v>
      </c>
      <c r="B1845" s="61" t="n">
        <v>0</v>
      </c>
      <c r="C1845" s="50" t="s">
        <v>8</v>
      </c>
      <c r="D1845" s="51" t="n">
        <v>108</v>
      </c>
      <c r="E1845" s="51" t="n">
        <v>0</v>
      </c>
      <c r="F1845" s="51" t="n">
        <v>0</v>
      </c>
      <c r="G1845" s="51" t="n">
        <v>0</v>
      </c>
      <c r="H1845" s="51" t="n">
        <v>0</v>
      </c>
      <c r="I1845" s="52" t="n">
        <v>10</v>
      </c>
      <c r="J1845" s="52" t="n">
        <v>60</v>
      </c>
      <c r="K1845" s="52" t="n">
        <v>0</v>
      </c>
      <c r="L1845" s="52" t="n">
        <v>0</v>
      </c>
      <c r="M1845" s="52" t="n">
        <v>0</v>
      </c>
      <c r="N1845" s="53" t="n">
        <f aca="false">D1845*$D$7</f>
        <v>140.4</v>
      </c>
      <c r="O1845" s="53" t="n">
        <f aca="false">E1845*$E$7</f>
        <v>0</v>
      </c>
      <c r="P1845" s="53" t="n">
        <f aca="false">F1845*$F$7</f>
        <v>0</v>
      </c>
      <c r="Q1845" s="53" t="n">
        <f aca="false">G1845*$G$7</f>
        <v>0</v>
      </c>
      <c r="R1845" s="53" t="n">
        <f aca="false">H1845*$H$7</f>
        <v>0</v>
      </c>
      <c r="S1845" s="53" t="n">
        <f aca="false">(N1845/100)*(I1845*$I$7)+(N1845/100)*(J1845*$J$7)</f>
        <v>196.56</v>
      </c>
      <c r="T1845" s="53" t="n">
        <f aca="false">(O1845/100)*(K1845*$K$7)</f>
        <v>0</v>
      </c>
      <c r="U1845" s="53" t="n">
        <f aca="false">(P1845/100)*(K1845*$K$7)+(P1845/100)*(L1845*$L$7)</f>
        <v>0</v>
      </c>
      <c r="V1845" s="53" t="n">
        <f aca="false">(Q1845/100)*(L1845*$L$7)</f>
        <v>0</v>
      </c>
      <c r="W1845" s="53" t="n">
        <f aca="false">(R1845/100)*(K1845*$K$7)+(R1845/100)*(L1845*$L$7)</f>
        <v>0</v>
      </c>
      <c r="X1845" s="53" t="n">
        <f aca="false">N1845+S1845</f>
        <v>336.96</v>
      </c>
      <c r="Y1845" s="53" t="n">
        <f aca="false">O1845+T1845</f>
        <v>0</v>
      </c>
      <c r="Z1845" s="53" t="n">
        <f aca="false">P1845+U1845</f>
        <v>0</v>
      </c>
      <c r="AA1845" s="53" t="n">
        <f aca="false">Q1845+V1845</f>
        <v>0</v>
      </c>
      <c r="AB1845" s="53" t="n">
        <f aca="false">R1845+W1845</f>
        <v>0</v>
      </c>
      <c r="AC1845" s="54" t="n">
        <f aca="false">ROUND(X1845+Y1845+Z1845+AA1845+AB1845,1)</f>
        <v>337</v>
      </c>
      <c r="AD1845" s="55" t="n">
        <f aca="false">(ROUND(AC1845-AC1841,1)/AC1841)</f>
        <v>0</v>
      </c>
      <c r="AE1845" s="46"/>
      <c r="AF1845" s="47"/>
      <c r="AH1845" s="3"/>
    </row>
    <row r="1846" customFormat="false" ht="15" hidden="false" customHeight="false" outlineLevel="0" collapsed="false">
      <c r="A1846" s="48" t="s">
        <v>33</v>
      </c>
      <c r="B1846" s="61"/>
      <c r="C1846" s="50" t="s">
        <v>9</v>
      </c>
      <c r="D1846" s="51" t="n">
        <v>108</v>
      </c>
      <c r="E1846" s="51" t="n">
        <v>0</v>
      </c>
      <c r="F1846" s="51" t="n">
        <v>0</v>
      </c>
      <c r="G1846" s="51" t="n">
        <v>0</v>
      </c>
      <c r="H1846" s="51" t="n">
        <v>0</v>
      </c>
      <c r="I1846" s="52" t="n">
        <v>10</v>
      </c>
      <c r="J1846" s="52" t="n">
        <v>60</v>
      </c>
      <c r="K1846" s="52" t="n">
        <v>0</v>
      </c>
      <c r="L1846" s="52" t="n">
        <v>0</v>
      </c>
      <c r="M1846" s="52" t="n">
        <v>0</v>
      </c>
      <c r="N1846" s="53" t="n">
        <f aca="false">D1846*$D$8</f>
        <v>140.4</v>
      </c>
      <c r="O1846" s="53" t="n">
        <f aca="false">E1846*$E$8</f>
        <v>0</v>
      </c>
      <c r="P1846" s="53" t="n">
        <f aca="false">F1846*$F$8</f>
        <v>0</v>
      </c>
      <c r="Q1846" s="53" t="n">
        <f aca="false">G1846*$G$8</f>
        <v>0</v>
      </c>
      <c r="R1846" s="53" t="n">
        <f aca="false">H1846*$H$8</f>
        <v>0</v>
      </c>
      <c r="S1846" s="53" t="n">
        <f aca="false">(N1846/100)*(I1846*$I$8)+(N1846/100)*(J1846*$J$8)</f>
        <v>196.56</v>
      </c>
      <c r="T1846" s="53" t="n">
        <f aca="false">(O1846/100)*(K1846*$K$8)</f>
        <v>0</v>
      </c>
      <c r="U1846" s="53" t="n">
        <f aca="false">(P1846/100)*(K1846*$K$8)+(P1846/100)*(L1846*$L$8)</f>
        <v>0</v>
      </c>
      <c r="V1846" s="53" t="n">
        <f aca="false">(Q1846/100)*(L1846*$L$8)</f>
        <v>0</v>
      </c>
      <c r="W1846" s="53" t="n">
        <f aca="false">(R1846/100)*(K1846*$K$8)+(R1846/100)*(L1846*$L$8)</f>
        <v>0</v>
      </c>
      <c r="X1846" s="53" t="n">
        <f aca="false">N1846+S1846</f>
        <v>336.96</v>
      </c>
      <c r="Y1846" s="53" t="n">
        <f aca="false">O1846+T1846</f>
        <v>0</v>
      </c>
      <c r="Z1846" s="53" t="n">
        <f aca="false">P1846+U1846</f>
        <v>0</v>
      </c>
      <c r="AA1846" s="53" t="n">
        <f aca="false">Q1846+V1846</f>
        <v>0</v>
      </c>
      <c r="AB1846" s="53" t="n">
        <f aca="false">R1846+W1846</f>
        <v>0</v>
      </c>
      <c r="AC1846" s="54" t="n">
        <f aca="false">ROUND(X1846+Y1846+Z1846+AA1846+AB1846,1)</f>
        <v>337</v>
      </c>
      <c r="AD1846" s="55" t="n">
        <f aca="false">(ROUND(AC1846-AC1841,1)/AC1841)</f>
        <v>0</v>
      </c>
      <c r="AE1846" s="46"/>
      <c r="AF1846" s="47"/>
      <c r="AH1846" s="3"/>
    </row>
    <row r="1847" customFormat="false" ht="15" hidden="false" customHeight="false" outlineLevel="0" collapsed="false">
      <c r="A1847" s="48" t="s">
        <v>34</v>
      </c>
      <c r="B1847" s="61"/>
      <c r="C1847" s="50" t="s">
        <v>10</v>
      </c>
      <c r="D1847" s="51" t="n">
        <v>54</v>
      </c>
      <c r="E1847" s="51" t="n">
        <v>115</v>
      </c>
      <c r="F1847" s="51" t="n">
        <v>0</v>
      </c>
      <c r="G1847" s="51" t="n">
        <v>0</v>
      </c>
      <c r="H1847" s="51" t="n">
        <v>0</v>
      </c>
      <c r="I1847" s="52" t="n">
        <v>10</v>
      </c>
      <c r="J1847" s="52" t="n">
        <v>60</v>
      </c>
      <c r="K1847" s="52" t="n">
        <v>75</v>
      </c>
      <c r="L1847" s="52" t="n">
        <v>0</v>
      </c>
      <c r="M1847" s="52" t="n">
        <v>0</v>
      </c>
      <c r="N1847" s="53" t="n">
        <f aca="false">D1847*$D$9</f>
        <v>67.5</v>
      </c>
      <c r="O1847" s="53" t="n">
        <f aca="false">E1847*$E$9</f>
        <v>143.75</v>
      </c>
      <c r="P1847" s="53" t="n">
        <f aca="false">F1847*$F$9</f>
        <v>0</v>
      </c>
      <c r="Q1847" s="53" t="n">
        <f aca="false">G1847*$G$9</f>
        <v>0</v>
      </c>
      <c r="R1847" s="53" t="n">
        <f aca="false">H1847*$H$9</f>
        <v>0</v>
      </c>
      <c r="S1847" s="53" t="n">
        <f aca="false">(N1847/100)*(I1847*$I$9)+(N1847/100)*(J1847*$J$9)</f>
        <v>47.25</v>
      </c>
      <c r="T1847" s="53" t="n">
        <f aca="false">(O1847/100)*(K1847*$K$9)</f>
        <v>150.9375</v>
      </c>
      <c r="U1847" s="53" t="n">
        <f aca="false">(P1847/100)*(K1847*$K$9)+(P1847/100)*(L1847*$L$9)</f>
        <v>0</v>
      </c>
      <c r="V1847" s="53" t="n">
        <f aca="false">(Q1847/100)*(L1847*$L$9)</f>
        <v>0</v>
      </c>
      <c r="W1847" s="53" t="n">
        <f aca="false">(R1847/100)*(K1847*$K$9)+(R1847/100)*(L1847*$L$9)</f>
        <v>0</v>
      </c>
      <c r="X1847" s="53" t="n">
        <f aca="false">N1847+S1847</f>
        <v>114.75</v>
      </c>
      <c r="Y1847" s="53" t="n">
        <f aca="false">O1847+T1847</f>
        <v>294.6875</v>
      </c>
      <c r="Z1847" s="53" t="n">
        <f aca="false">P1847+U1847</f>
        <v>0</v>
      </c>
      <c r="AA1847" s="53" t="n">
        <f aca="false">Q1847+V1847</f>
        <v>0</v>
      </c>
      <c r="AB1847" s="53" t="n">
        <f aca="false">R1847+W1847</f>
        <v>0</v>
      </c>
      <c r="AC1847" s="54" t="n">
        <f aca="false">ROUND(X1847+Y1847+Z1847+AA1847+AB1847,1)</f>
        <v>409.4</v>
      </c>
      <c r="AD1847" s="55" t="n">
        <f aca="false">(ROUND(AC1847-AC1841,1)/AC1841)</f>
        <v>0.214836795252226</v>
      </c>
      <c r="AE1847" s="46"/>
      <c r="AF1847" s="47"/>
      <c r="AH1847" s="3"/>
    </row>
    <row r="1848" customFormat="false" ht="15" hidden="false" customHeight="false" outlineLevel="0" collapsed="false">
      <c r="A1848" s="48" t="s">
        <v>35</v>
      </c>
      <c r="B1848" s="61"/>
      <c r="C1848" s="50" t="s">
        <v>11</v>
      </c>
      <c r="D1848" s="51" t="n">
        <v>54</v>
      </c>
      <c r="E1848" s="51" t="n">
        <v>0</v>
      </c>
      <c r="F1848" s="51" t="n">
        <v>115</v>
      </c>
      <c r="G1848" s="51" t="n">
        <v>0</v>
      </c>
      <c r="H1848" s="51" t="n">
        <v>0</v>
      </c>
      <c r="I1848" s="52" t="n">
        <v>10</v>
      </c>
      <c r="J1848" s="52" t="n">
        <v>60</v>
      </c>
      <c r="K1848" s="52" t="n">
        <v>37.5</v>
      </c>
      <c r="L1848" s="52" t="n">
        <v>37.5</v>
      </c>
      <c r="M1848" s="52" t="n">
        <v>0</v>
      </c>
      <c r="N1848" s="53" t="n">
        <f aca="false">D1848*$D$10</f>
        <v>67.5</v>
      </c>
      <c r="O1848" s="53" t="n">
        <f aca="false">E1848*$E$10</f>
        <v>0</v>
      </c>
      <c r="P1848" s="53" t="n">
        <f aca="false">F1848*$F$10</f>
        <v>143.75</v>
      </c>
      <c r="Q1848" s="53" t="n">
        <f aca="false">G1848*$G$10</f>
        <v>0</v>
      </c>
      <c r="R1848" s="53" t="n">
        <f aca="false">H1848*$H$10</f>
        <v>0</v>
      </c>
      <c r="S1848" s="53" t="n">
        <f aca="false">(N1848/100)*(I1848*$I$10)+(N1848/100)*(J1848*$J$10)</f>
        <v>47.25</v>
      </c>
      <c r="T1848" s="53" t="n">
        <f aca="false">(O1848/100)*(K1848*$J$10)</f>
        <v>0</v>
      </c>
      <c r="U1848" s="53" t="n">
        <f aca="false">(P1848/100)*(K1848*$K$10)+(P1848/100)*(L1848*$L$10)</f>
        <v>150.9375</v>
      </c>
      <c r="V1848" s="53" t="n">
        <f aca="false">(Q1848/100)*(L1848*$L$10)</f>
        <v>0</v>
      </c>
      <c r="W1848" s="53" t="n">
        <f aca="false">(R1848/100)*(K1848*$K$10)+(R1848/100)*(L1848*$L$10)</f>
        <v>0</v>
      </c>
      <c r="X1848" s="53" t="n">
        <f aca="false">N1848+S1848</f>
        <v>114.75</v>
      </c>
      <c r="Y1848" s="53" t="n">
        <f aca="false">O1848+T1848</f>
        <v>0</v>
      </c>
      <c r="Z1848" s="53" t="n">
        <f aca="false">P1848+U1848</f>
        <v>294.6875</v>
      </c>
      <c r="AA1848" s="53" t="n">
        <f aca="false">Q1848+V1848</f>
        <v>0</v>
      </c>
      <c r="AB1848" s="53" t="n">
        <f aca="false">R1848+W1848</f>
        <v>0</v>
      </c>
      <c r="AC1848" s="54" t="n">
        <f aca="false">ROUND(X1848+Y1848+Z1848+AA1848+AB1848,1)</f>
        <v>409.4</v>
      </c>
      <c r="AD1848" s="55" t="n">
        <f aca="false">(ROUND(AC1848-AC1841,1)/AC1841)</f>
        <v>0.214836795252226</v>
      </c>
      <c r="AE1848" s="46"/>
      <c r="AF1848" s="47"/>
      <c r="AH1848" s="3"/>
    </row>
    <row r="1849" customFormat="false" ht="15" hidden="false" customHeight="false" outlineLevel="0" collapsed="false">
      <c r="A1849" s="48" t="s">
        <v>36</v>
      </c>
      <c r="B1849" s="61"/>
      <c r="C1849" s="50" t="s">
        <v>12</v>
      </c>
      <c r="D1849" s="51" t="n">
        <v>54</v>
      </c>
      <c r="E1849" s="51" t="n">
        <v>0</v>
      </c>
      <c r="F1849" s="51" t="n">
        <v>0</v>
      </c>
      <c r="G1849" s="51" t="n">
        <v>115</v>
      </c>
      <c r="H1849" s="51" t="n">
        <v>0</v>
      </c>
      <c r="I1849" s="52" t="n">
        <v>10</v>
      </c>
      <c r="J1849" s="52" t="n">
        <v>60</v>
      </c>
      <c r="K1849" s="52" t="n">
        <v>0</v>
      </c>
      <c r="L1849" s="52" t="n">
        <v>75</v>
      </c>
      <c r="M1849" s="52" t="n">
        <v>0</v>
      </c>
      <c r="N1849" s="53" t="n">
        <f aca="false">D1849*$D$11</f>
        <v>67.5</v>
      </c>
      <c r="O1849" s="53" t="n">
        <f aca="false">E1849*$E$11</f>
        <v>0</v>
      </c>
      <c r="P1849" s="53" t="n">
        <f aca="false">F1849*$F$11</f>
        <v>0</v>
      </c>
      <c r="Q1849" s="53" t="n">
        <f aca="false">G1849*$G$11</f>
        <v>143.75</v>
      </c>
      <c r="R1849" s="53" t="n">
        <f aca="false">H1849*$H$11</f>
        <v>0</v>
      </c>
      <c r="S1849" s="53" t="n">
        <f aca="false">(N1849/100)*(I1849*$I$11)+(N1849/100)*(J1849*$J$11)</f>
        <v>47.25</v>
      </c>
      <c r="T1849" s="53" t="n">
        <f aca="false">(O1849/100)*(K1849*$K$11)</f>
        <v>0</v>
      </c>
      <c r="U1849" s="53" t="n">
        <f aca="false">(P1849/100)*(K1849*$K$11)+(P1849/100)*(L1849*$L$11)</f>
        <v>0</v>
      </c>
      <c r="V1849" s="53" t="n">
        <f aca="false">(Q1849/100)*(L1849*$L$11)</f>
        <v>150.9375</v>
      </c>
      <c r="W1849" s="53" t="n">
        <f aca="false">(R1849/100)*(K1849*$K$11)+(R1849/100)*(L1849*$L$11)</f>
        <v>0</v>
      </c>
      <c r="X1849" s="53" t="n">
        <f aca="false">N1849+S1849</f>
        <v>114.75</v>
      </c>
      <c r="Y1849" s="53" t="n">
        <f aca="false">O1849+T1849</f>
        <v>0</v>
      </c>
      <c r="Z1849" s="53" t="n">
        <f aca="false">P1849+U1849</f>
        <v>0</v>
      </c>
      <c r="AA1849" s="53" t="n">
        <f aca="false">Q1849+V1849</f>
        <v>294.6875</v>
      </c>
      <c r="AB1849" s="53" t="n">
        <f aca="false">R1849+W1849</f>
        <v>0</v>
      </c>
      <c r="AC1849" s="54" t="n">
        <f aca="false">ROUND(X1849+Y1849+Z1849+AA1849+AB1849,1)</f>
        <v>409.4</v>
      </c>
      <c r="AD1849" s="55" t="n">
        <f aca="false">(ROUND(AC1849-AC1841,1)/AC1841)</f>
        <v>0.214836795252226</v>
      </c>
      <c r="AE1849" s="46"/>
      <c r="AF1849" s="47"/>
      <c r="AH1849" s="3"/>
    </row>
    <row r="1850" customFormat="false" ht="15" hidden="false" customHeight="false" outlineLevel="0" collapsed="false">
      <c r="A1850" s="48" t="s">
        <v>37</v>
      </c>
      <c r="B1850" s="61"/>
      <c r="C1850" s="50" t="s">
        <v>13</v>
      </c>
      <c r="D1850" s="51" t="n">
        <v>54</v>
      </c>
      <c r="E1850" s="51" t="n">
        <v>0</v>
      </c>
      <c r="F1850" s="51" t="n">
        <v>0</v>
      </c>
      <c r="G1850" s="51" t="n">
        <v>0</v>
      </c>
      <c r="H1850" s="51" t="n">
        <v>115</v>
      </c>
      <c r="I1850" s="52" t="n">
        <v>10</v>
      </c>
      <c r="J1850" s="52" t="n">
        <v>60</v>
      </c>
      <c r="K1850" s="52" t="n">
        <v>37.5</v>
      </c>
      <c r="L1850" s="52" t="n">
        <v>37.5</v>
      </c>
      <c r="M1850" s="52" t="n">
        <v>0</v>
      </c>
      <c r="N1850" s="53" t="n">
        <f aca="false">D1850*$D$12</f>
        <v>67.5</v>
      </c>
      <c r="O1850" s="53" t="n">
        <f aca="false">E1850*$E$12</f>
        <v>0</v>
      </c>
      <c r="P1850" s="53" t="n">
        <f aca="false">F1850*$F$12</f>
        <v>0</v>
      </c>
      <c r="Q1850" s="53" t="n">
        <f aca="false">G1850*$G$12</f>
        <v>0</v>
      </c>
      <c r="R1850" s="53" t="n">
        <f aca="false">H1850*$H$12</f>
        <v>143.75</v>
      </c>
      <c r="S1850" s="53" t="n">
        <f aca="false">(N1850/100)*(I1850*$I$12)+(N1850/100)*(J1850*$J$12)</f>
        <v>47.25</v>
      </c>
      <c r="T1850" s="53" t="n">
        <f aca="false">(O1850/100)*(K1850*$K$12)</f>
        <v>0</v>
      </c>
      <c r="U1850" s="53" t="n">
        <f aca="false">(P1850/100)*(K1850*$K$12)+(P1850/100)*(L1850*$L$12)</f>
        <v>0</v>
      </c>
      <c r="V1850" s="53" t="n">
        <f aca="false">(Q1850/100)*(L1850*$L$12)</f>
        <v>0</v>
      </c>
      <c r="W1850" s="53" t="n">
        <f aca="false">(R1850/100)*(K1850*$K$12)+(R1850/100)*(L1850*$L$12)</f>
        <v>150.9375</v>
      </c>
      <c r="X1850" s="53" t="n">
        <f aca="false">N1850+S1850</f>
        <v>114.75</v>
      </c>
      <c r="Y1850" s="53" t="n">
        <f aca="false">O1850+T1850</f>
        <v>0</v>
      </c>
      <c r="Z1850" s="53" t="n">
        <f aca="false">P1850+U1850</f>
        <v>0</v>
      </c>
      <c r="AA1850" s="53" t="n">
        <f aca="false">Q1850+V1850</f>
        <v>0</v>
      </c>
      <c r="AB1850" s="53" t="n">
        <f aca="false">R1850+W1850</f>
        <v>294.6875</v>
      </c>
      <c r="AC1850" s="54" t="n">
        <f aca="false">ROUND(X1850+Y1850+Z1850+AA1850+AB1850,1)</f>
        <v>409.4</v>
      </c>
      <c r="AD1850" s="55" t="n">
        <f aca="false">(ROUND(AC1850-AC1841,1)/AC1841)</f>
        <v>0.214836795252226</v>
      </c>
      <c r="AE1850" s="46"/>
      <c r="AF1850" s="47"/>
      <c r="AH1850" s="3"/>
    </row>
    <row r="1851" customFormat="false" ht="15" hidden="false" customHeight="false" outlineLevel="0" collapsed="false">
      <c r="A1851" s="48" t="s">
        <v>38</v>
      </c>
      <c r="B1851" s="61"/>
      <c r="C1851" s="50" t="s">
        <v>14</v>
      </c>
      <c r="D1851" s="51" t="n">
        <v>108</v>
      </c>
      <c r="E1851" s="51" t="n">
        <v>0</v>
      </c>
      <c r="F1851" s="51" t="n">
        <v>0</v>
      </c>
      <c r="G1851" s="51" t="n">
        <v>0</v>
      </c>
      <c r="H1851" s="51" t="n">
        <v>0</v>
      </c>
      <c r="I1851" s="52" t="n">
        <v>10</v>
      </c>
      <c r="J1851" s="52" t="n">
        <v>60</v>
      </c>
      <c r="K1851" s="52" t="n">
        <v>0</v>
      </c>
      <c r="L1851" s="52" t="n">
        <v>0</v>
      </c>
      <c r="M1851" s="52" t="n">
        <v>70</v>
      </c>
      <c r="N1851" s="53" t="n">
        <f aca="false">D1851*$D$13</f>
        <v>135</v>
      </c>
      <c r="O1851" s="53" t="n">
        <f aca="false">E1851*$E$13</f>
        <v>0</v>
      </c>
      <c r="P1851" s="53" t="n">
        <f aca="false">F1851*$F$13</f>
        <v>0</v>
      </c>
      <c r="Q1851" s="53" t="n">
        <f aca="false">G1851*$G$13</f>
        <v>0</v>
      </c>
      <c r="R1851" s="53" t="n">
        <f aca="false">H1851*$H$13</f>
        <v>0</v>
      </c>
      <c r="S1851" s="53" t="n">
        <f aca="false">(N1851/100)*(I1851*$I$13)+(N1851/100)*(J1851*$J$13)+(N1851/100)*(M1851*$M$13)</f>
        <v>283.5</v>
      </c>
      <c r="T1851" s="53" t="n">
        <f aca="false">(O1851/100)*(K1851*$K$13)+(O1851/100)*(M1851*$M$13)</f>
        <v>0</v>
      </c>
      <c r="U1851" s="53" t="n">
        <f aca="false">(P1851/100)*(K1851*$K$13)+(P1851/100)*(L1851*$L$13)+(P1851/100)*(M1851*$M$13)</f>
        <v>0</v>
      </c>
      <c r="V1851" s="53" t="n">
        <f aca="false">(Q1851/100)*(L1851*$L$13)+(Q1851/100)*(M1851*$M$13)</f>
        <v>0</v>
      </c>
      <c r="W1851" s="53" t="n">
        <f aca="false">(R1851/100)*(K1851*$K$13)+(R1851/100)*(L1851*$L$13)+(R1851/100)*(M1851*$M$13)</f>
        <v>0</v>
      </c>
      <c r="X1851" s="53" t="n">
        <f aca="false">N1851+S1851</f>
        <v>418.5</v>
      </c>
      <c r="Y1851" s="53" t="n">
        <f aca="false">O1851+T1851</f>
        <v>0</v>
      </c>
      <c r="Z1851" s="53" t="n">
        <f aca="false">P1851+U1851</f>
        <v>0</v>
      </c>
      <c r="AA1851" s="53" t="n">
        <f aca="false">Q1851+V1851</f>
        <v>0</v>
      </c>
      <c r="AB1851" s="53" t="n">
        <f aca="false">R1851+W1851</f>
        <v>0</v>
      </c>
      <c r="AC1851" s="54" t="n">
        <f aca="false">ROUND(X1851+Y1851+Z1851+AA1851+AB1851,1)</f>
        <v>418.5</v>
      </c>
      <c r="AD1851" s="55" t="n">
        <f aca="false">(ROUND(AC1851-AC1841,1)/AC1841)</f>
        <v>0.241839762611276</v>
      </c>
      <c r="AE1851" s="46"/>
      <c r="AF1851" s="47"/>
      <c r="AH1851" s="3"/>
    </row>
    <row r="1852" customFormat="false" ht="15" hidden="false" customHeight="false" outlineLevel="0" collapsed="false">
      <c r="A1852" s="48" t="s">
        <v>39</v>
      </c>
      <c r="B1852" s="61"/>
      <c r="C1852" s="50" t="s">
        <v>15</v>
      </c>
      <c r="D1852" s="51" t="n">
        <v>108</v>
      </c>
      <c r="E1852" s="51" t="n">
        <v>0</v>
      </c>
      <c r="F1852" s="51" t="n">
        <v>0</v>
      </c>
      <c r="G1852" s="51" t="n">
        <v>0</v>
      </c>
      <c r="H1852" s="51" t="n">
        <v>0</v>
      </c>
      <c r="I1852" s="52" t="n">
        <v>10</v>
      </c>
      <c r="J1852" s="52" t="n">
        <v>60</v>
      </c>
      <c r="K1852" s="52" t="n">
        <v>70</v>
      </c>
      <c r="L1852" s="52" t="n">
        <v>0</v>
      </c>
      <c r="M1852" s="52" t="n">
        <v>0</v>
      </c>
      <c r="N1852" s="53" t="n">
        <f aca="false">D1852*$D$14</f>
        <v>135</v>
      </c>
      <c r="O1852" s="53" t="n">
        <f aca="false">E1852*$E$14</f>
        <v>0</v>
      </c>
      <c r="P1852" s="53" t="n">
        <f aca="false">F1852*$F$14</f>
        <v>0</v>
      </c>
      <c r="Q1852" s="53" t="n">
        <f aca="false">G1852*$G$14</f>
        <v>0</v>
      </c>
      <c r="R1852" s="53" t="n">
        <f aca="false">H1852*$H$14</f>
        <v>0</v>
      </c>
      <c r="S1852" s="53" t="n">
        <f aca="false">(N1852/100)*(I1852*$I$14)+(N1852/100)*(J1852*$J$14)+(N1852/100)*(K1852*$K$14)</f>
        <v>283.5</v>
      </c>
      <c r="T1852" s="53" t="n">
        <f aca="false">(O1852/100)*(K1852*$K$14)</f>
        <v>0</v>
      </c>
      <c r="U1852" s="53" t="n">
        <f aca="false">(P1852/100)*(K1852*$K$14)+(P1852/100)*(L1852*$L$14)</f>
        <v>0</v>
      </c>
      <c r="V1852" s="53" t="n">
        <f aca="false">(Q1852/100)*(L1852*$L$14)</f>
        <v>0</v>
      </c>
      <c r="W1852" s="53" t="n">
        <f aca="false">(R1852/100)*(K1852*$L$14)+(R1852/100)*(L1852*$M$14)</f>
        <v>0</v>
      </c>
      <c r="X1852" s="53" t="n">
        <f aca="false">N1852+S1852</f>
        <v>418.5</v>
      </c>
      <c r="Y1852" s="53" t="n">
        <f aca="false">O1852+T1852</f>
        <v>0</v>
      </c>
      <c r="Z1852" s="53" t="n">
        <f aca="false">P1852+U1852</f>
        <v>0</v>
      </c>
      <c r="AA1852" s="53" t="n">
        <f aca="false">Q1852+V1852</f>
        <v>0</v>
      </c>
      <c r="AB1852" s="53" t="n">
        <f aca="false">R1852+W1852</f>
        <v>0</v>
      </c>
      <c r="AC1852" s="54" t="n">
        <f aca="false">ROUND(X1852+Y1852+Z1852+AA1852+AB1852,1)</f>
        <v>418.5</v>
      </c>
      <c r="AD1852" s="55" t="n">
        <f aca="false">(ROUND(AC1852-AC1841,1)/AC1841)</f>
        <v>0.241839762611276</v>
      </c>
      <c r="AE1852" s="46"/>
      <c r="AF1852" s="47"/>
      <c r="AH1852" s="3"/>
    </row>
    <row r="1853" customFormat="false" ht="15" hidden="false" customHeight="false" outlineLevel="0" collapsed="false">
      <c r="A1853" s="48"/>
      <c r="B1853" s="61"/>
      <c r="C1853" s="50" t="s">
        <v>16</v>
      </c>
      <c r="D1853" s="51" t="n">
        <v>108</v>
      </c>
      <c r="E1853" s="51" t="n">
        <v>0</v>
      </c>
      <c r="F1853" s="51" t="n">
        <v>0</v>
      </c>
      <c r="G1853" s="51" t="n">
        <v>0</v>
      </c>
      <c r="H1853" s="51" t="n">
        <v>0</v>
      </c>
      <c r="I1853" s="52" t="n">
        <v>10</v>
      </c>
      <c r="J1853" s="52" t="n">
        <v>60</v>
      </c>
      <c r="K1853" s="52" t="n">
        <v>0</v>
      </c>
      <c r="L1853" s="52" t="n">
        <v>70</v>
      </c>
      <c r="M1853" s="52" t="n">
        <v>0</v>
      </c>
      <c r="N1853" s="53" t="n">
        <f aca="false">D1853*$D$15</f>
        <v>135</v>
      </c>
      <c r="O1853" s="53" t="n">
        <f aca="false">E1853*$E$15</f>
        <v>0</v>
      </c>
      <c r="P1853" s="53" t="n">
        <f aca="false">F1853*$F$15</f>
        <v>0</v>
      </c>
      <c r="Q1853" s="53" t="n">
        <f aca="false">G1853*$G$15</f>
        <v>0</v>
      </c>
      <c r="R1853" s="53" t="n">
        <f aca="false">H1853*$H$15</f>
        <v>0</v>
      </c>
      <c r="S1853" s="53" t="n">
        <f aca="false">(N1853/100)*(I1853*$I$15)+(N1853/100)*(J1853*$J$15)+(N1853/100)*(L1853*$L$15)</f>
        <v>283.5</v>
      </c>
      <c r="T1853" s="53" t="n">
        <f aca="false">(O1853/100)*(K1853*$K$15)</f>
        <v>0</v>
      </c>
      <c r="U1853" s="53" t="n">
        <f aca="false">(P1853/100)*(K1853*$K$15)+(P1853/100)*(L1853*$L$15)</f>
        <v>0</v>
      </c>
      <c r="V1853" s="53" t="n">
        <f aca="false">(Q1853/100)*(L1853*$L$15)</f>
        <v>0</v>
      </c>
      <c r="W1853" s="53" t="n">
        <f aca="false">(R1853/100)*(K1853*$K$15)+(R1853/100)*(L1853*$L$15)</f>
        <v>0</v>
      </c>
      <c r="X1853" s="53" t="n">
        <f aca="false">N1853+S1853</f>
        <v>418.5</v>
      </c>
      <c r="Y1853" s="53" t="n">
        <f aca="false">O1853+T1853</f>
        <v>0</v>
      </c>
      <c r="Z1853" s="53" t="n">
        <f aca="false">P1853+U1853</f>
        <v>0</v>
      </c>
      <c r="AA1853" s="53" t="n">
        <f aca="false">Q1853+V1853</f>
        <v>0</v>
      </c>
      <c r="AB1853" s="53" t="n">
        <f aca="false">R1853+W1853</f>
        <v>0</v>
      </c>
      <c r="AC1853" s="54" t="n">
        <f aca="false">ROUND(X1853+Y1853+Z1853+AA1853+AB1853,1)</f>
        <v>418.5</v>
      </c>
      <c r="AD1853" s="55" t="n">
        <f aca="false">(ROUND(AC1853-AC1841,1)/AC1841)</f>
        <v>0.241839762611276</v>
      </c>
      <c r="AE1853" s="46"/>
      <c r="AF1853" s="47"/>
      <c r="AH1853" s="3"/>
    </row>
    <row r="1854" customFormat="false" ht="15" hidden="false" customHeight="false" outlineLevel="0" collapsed="false">
      <c r="A1854" s="48"/>
      <c r="B1854" s="61"/>
      <c r="C1854" s="50" t="s">
        <v>17</v>
      </c>
      <c r="D1854" s="51" t="n">
        <v>108</v>
      </c>
      <c r="E1854" s="51" t="n">
        <v>0</v>
      </c>
      <c r="F1854" s="51" t="n">
        <v>0</v>
      </c>
      <c r="G1854" s="51" t="n">
        <v>0</v>
      </c>
      <c r="H1854" s="51" t="n">
        <v>0</v>
      </c>
      <c r="I1854" s="52" t="n">
        <v>10</v>
      </c>
      <c r="J1854" s="52" t="n">
        <v>72</v>
      </c>
      <c r="K1854" s="52" t="n">
        <v>0</v>
      </c>
      <c r="L1854" s="52" t="n">
        <v>0</v>
      </c>
      <c r="M1854" s="52" t="n">
        <v>0</v>
      </c>
      <c r="N1854" s="53" t="n">
        <f aca="false">D1854*$D$16</f>
        <v>135</v>
      </c>
      <c r="O1854" s="53" t="n">
        <f aca="false">E1854*$E$16</f>
        <v>0</v>
      </c>
      <c r="P1854" s="53" t="n">
        <f aca="false">F1854*$F$16</f>
        <v>0</v>
      </c>
      <c r="Q1854" s="53" t="n">
        <f aca="false">G1854*$G$16</f>
        <v>0</v>
      </c>
      <c r="R1854" s="53" t="n">
        <f aca="false">H1854*$H$16</f>
        <v>0</v>
      </c>
      <c r="S1854" s="53" t="n">
        <f aca="false">(N1854/100)*(I1854*$I$16)+(N1854/100)*(J1854*$J$16)</f>
        <v>256.5</v>
      </c>
      <c r="T1854" s="53" t="n">
        <f aca="false">(O1854/100)*(K1854*$K$16)</f>
        <v>0</v>
      </c>
      <c r="U1854" s="53" t="n">
        <f aca="false">(P1854/100)*(K1854*$K$16)+(P1854/100)*(L1854*$L$16)</f>
        <v>0</v>
      </c>
      <c r="V1854" s="53" t="n">
        <f aca="false">(Q1854/100)*(L1854*$L$16)</f>
        <v>0</v>
      </c>
      <c r="W1854" s="53" t="n">
        <f aca="false">(R1854/100)*(K1854*$K$16)+(R1854/100)*(L1854*$L$16)</f>
        <v>0</v>
      </c>
      <c r="X1854" s="53" t="n">
        <f aca="false">N1854+S1854</f>
        <v>391.5</v>
      </c>
      <c r="Y1854" s="53" t="n">
        <f aca="false">O1854+T1854</f>
        <v>0</v>
      </c>
      <c r="Z1854" s="53" t="n">
        <f aca="false">P1854+U1854</f>
        <v>0</v>
      </c>
      <c r="AA1854" s="53" t="n">
        <f aca="false">Q1854+V1854</f>
        <v>0</v>
      </c>
      <c r="AB1854" s="53" t="n">
        <f aca="false">R1854+W1854</f>
        <v>0</v>
      </c>
      <c r="AC1854" s="54" t="n">
        <f aca="false">ROUND(X1854+Y1854+Z1854+AA1854+AB1854,1)</f>
        <v>391.5</v>
      </c>
      <c r="AD1854" s="55" t="n">
        <f aca="false">(ROUND(AC1854-AC1841,1)/AC1841)</f>
        <v>0.161721068249258</v>
      </c>
      <c r="AE1854" s="46"/>
      <c r="AF1854" s="47"/>
      <c r="AH1854" s="3"/>
    </row>
    <row r="1855" customFormat="false" ht="15" hidden="false" customHeight="false" outlineLevel="0" collapsed="false">
      <c r="A1855" s="48"/>
      <c r="B1855" s="61"/>
      <c r="C1855" s="50" t="s">
        <v>18</v>
      </c>
      <c r="D1855" s="51" t="n">
        <v>108</v>
      </c>
      <c r="E1855" s="51" t="n">
        <v>0</v>
      </c>
      <c r="F1855" s="51" t="n">
        <v>0</v>
      </c>
      <c r="G1855" s="51" t="n">
        <v>0</v>
      </c>
      <c r="H1855" s="51" t="n">
        <v>0</v>
      </c>
      <c r="I1855" s="52" t="n">
        <v>45</v>
      </c>
      <c r="J1855" s="52" t="n">
        <v>60</v>
      </c>
      <c r="K1855" s="52" t="n">
        <v>0</v>
      </c>
      <c r="L1855" s="52" t="n">
        <v>0</v>
      </c>
      <c r="M1855" s="52" t="n">
        <v>0</v>
      </c>
      <c r="N1855" s="53" t="n">
        <f aca="false">D1855*$D$17</f>
        <v>135</v>
      </c>
      <c r="O1855" s="53" t="n">
        <f aca="false">E1855*$E$17</f>
        <v>0</v>
      </c>
      <c r="P1855" s="53" t="n">
        <f aca="false">F1855*$F$17</f>
        <v>0</v>
      </c>
      <c r="Q1855" s="53" t="n">
        <f aca="false">G1855*$G$17</f>
        <v>0</v>
      </c>
      <c r="R1855" s="53" t="n">
        <f aca="false">H1855*$H$17</f>
        <v>0</v>
      </c>
      <c r="S1855" s="53" t="n">
        <f aca="false">(N1855/100)*(I1855*$I$17)+(N1855/100)*(J1855*$J$17)</f>
        <v>232.875</v>
      </c>
      <c r="T1855" s="53" t="n">
        <f aca="false">(O1855/100)*(K1855*$K$17)</f>
        <v>0</v>
      </c>
      <c r="U1855" s="53" t="n">
        <f aca="false">(P1855/100)*(K1855*$K$17)+(P1855/100)*(L1855*$L$17)</f>
        <v>0</v>
      </c>
      <c r="V1855" s="53" t="n">
        <f aca="false">(Q1855/100)*(L1855*$L$17)</f>
        <v>0</v>
      </c>
      <c r="W1855" s="53" t="n">
        <f aca="false">(R1855/100)*(K1855*$K$17)+(R1855/100)*(L1855*$L$17)</f>
        <v>0</v>
      </c>
      <c r="X1855" s="53" t="n">
        <f aca="false">N1855+S1855</f>
        <v>367.875</v>
      </c>
      <c r="Y1855" s="53" t="n">
        <f aca="false">O1855+T1855</f>
        <v>0</v>
      </c>
      <c r="Z1855" s="53" t="n">
        <f aca="false">P1855+U1855</f>
        <v>0</v>
      </c>
      <c r="AA1855" s="53" t="n">
        <f aca="false">Q1855+V1855</f>
        <v>0</v>
      </c>
      <c r="AB1855" s="53" t="n">
        <f aca="false">R1855+W1855</f>
        <v>0</v>
      </c>
      <c r="AC1855" s="54" t="n">
        <f aca="false">ROUND(X1855+Y1855+Z1855+AA1855+AB1855,1)</f>
        <v>367.9</v>
      </c>
      <c r="AD1855" s="55" t="n">
        <f aca="false">(ROUND(AC1855-AC1841,1)/AC1841)</f>
        <v>0.0916913946587537</v>
      </c>
      <c r="AE1855" s="46"/>
      <c r="AF1855" s="47"/>
      <c r="AH1855" s="3"/>
    </row>
    <row r="1856" customFormat="false" ht="15" hidden="false" customHeight="false" outlineLevel="0" collapsed="false">
      <c r="A1856" s="64"/>
      <c r="B1856" s="65" t="s">
        <v>170</v>
      </c>
      <c r="C1856" s="65"/>
      <c r="D1856" s="65"/>
      <c r="E1856" s="65"/>
      <c r="F1856" s="65"/>
      <c r="G1856" s="65"/>
      <c r="H1856" s="65"/>
      <c r="I1856" s="65"/>
      <c r="J1856" s="65"/>
      <c r="K1856" s="65"/>
      <c r="L1856" s="65"/>
      <c r="M1856" s="65"/>
      <c r="N1856" s="65"/>
      <c r="O1856" s="65"/>
      <c r="P1856" s="65"/>
      <c r="Q1856" s="65"/>
      <c r="R1856" s="65"/>
      <c r="S1856" s="65"/>
      <c r="T1856" s="65"/>
      <c r="U1856" s="65"/>
      <c r="V1856" s="65"/>
      <c r="W1856" s="65"/>
      <c r="X1856" s="65"/>
      <c r="Y1856" s="65"/>
      <c r="Z1856" s="65"/>
      <c r="AA1856" s="65"/>
      <c r="AB1856" s="65"/>
      <c r="AC1856" s="12" t="n">
        <v>400</v>
      </c>
      <c r="AD1856" s="12"/>
      <c r="AE1856" s="46"/>
      <c r="AF1856" s="47"/>
      <c r="AH1856" s="3"/>
    </row>
    <row r="1857" customFormat="false" ht="15" hidden="false" customHeight="false" outlineLevel="0" collapsed="false">
      <c r="A1857" s="56" t="s">
        <v>19</v>
      </c>
      <c r="B1857" s="58" t="s">
        <v>171</v>
      </c>
      <c r="C1857" s="50" t="s">
        <v>4</v>
      </c>
      <c r="D1857" s="51" t="n">
        <v>72</v>
      </c>
      <c r="E1857" s="51" t="n">
        <v>0</v>
      </c>
      <c r="F1857" s="51" t="n">
        <v>0</v>
      </c>
      <c r="G1857" s="51" t="n">
        <v>0</v>
      </c>
      <c r="H1857" s="51" t="n">
        <v>0</v>
      </c>
      <c r="I1857" s="52" t="n">
        <v>20</v>
      </c>
      <c r="J1857" s="52" t="n">
        <v>70</v>
      </c>
      <c r="K1857" s="52" t="n">
        <v>0</v>
      </c>
      <c r="L1857" s="52" t="n">
        <v>0</v>
      </c>
      <c r="M1857" s="52" t="n">
        <v>0</v>
      </c>
      <c r="N1857" s="53" t="n">
        <f aca="false">D1857*$D$3</f>
        <v>93.6</v>
      </c>
      <c r="O1857" s="53" t="n">
        <f aca="false">E1857*$E$3</f>
        <v>0</v>
      </c>
      <c r="P1857" s="53" t="n">
        <f aca="false">F1857*$F$3</f>
        <v>0</v>
      </c>
      <c r="Q1857" s="53" t="n">
        <f aca="false">G1857*$G$3</f>
        <v>0</v>
      </c>
      <c r="R1857" s="53" t="n">
        <f aca="false">H1857*$H$3</f>
        <v>0</v>
      </c>
      <c r="S1857" s="53" t="n">
        <f aca="false">(N1857/100)*(I1857*$I$3)+(N1857/100)*(J1857*$J$3)</f>
        <v>168.48</v>
      </c>
      <c r="T1857" s="53" t="n">
        <f aca="false">(O1857/100)*(K1857*$K$3)</f>
        <v>0</v>
      </c>
      <c r="U1857" s="53" t="n">
        <f aca="false">(P1857/100)*(K1857*$K$3)+(P1857/100)*(L1857*$L$3)</f>
        <v>0</v>
      </c>
      <c r="V1857" s="53" t="n">
        <f aca="false">(Q1857/100)*(L1857*$L$3)</f>
        <v>0</v>
      </c>
      <c r="W1857" s="53" t="n">
        <f aca="false">(R1857/100)*(K1857*$K$3)+(R1857/100)*(L1857*$L$3)</f>
        <v>0</v>
      </c>
      <c r="X1857" s="53" t="n">
        <f aca="false">N1857+S1857</f>
        <v>262.08</v>
      </c>
      <c r="Y1857" s="53" t="n">
        <f aca="false">O1857+T1857</f>
        <v>0</v>
      </c>
      <c r="Z1857" s="53" t="n">
        <f aca="false">P1857+U1857</f>
        <v>0</v>
      </c>
      <c r="AA1857" s="53" t="n">
        <f aca="false">Q1857+V1857</f>
        <v>0</v>
      </c>
      <c r="AB1857" s="53" t="n">
        <f aca="false">R1857+W1857</f>
        <v>0</v>
      </c>
      <c r="AC1857" s="54" t="n">
        <f aca="false">ROUND(X1857+Y1857+Z1857+AA1857+AB1857,1)</f>
        <v>262.1</v>
      </c>
      <c r="AD1857" s="55" t="n">
        <v>0</v>
      </c>
      <c r="AE1857" s="46" t="s">
        <v>28</v>
      </c>
      <c r="AF1857" s="47"/>
      <c r="AH1857" s="3"/>
    </row>
    <row r="1858" customFormat="false" ht="15" hidden="false" customHeight="false" outlineLevel="0" collapsed="false">
      <c r="A1858" s="48" t="s">
        <v>29</v>
      </c>
      <c r="B1858" s="58" t="n">
        <v>10</v>
      </c>
      <c r="C1858" s="50" t="s">
        <v>5</v>
      </c>
      <c r="D1858" s="51" t="n">
        <v>72</v>
      </c>
      <c r="E1858" s="51" t="n">
        <v>0</v>
      </c>
      <c r="F1858" s="51" t="n">
        <v>0</v>
      </c>
      <c r="G1858" s="51" t="n">
        <v>0</v>
      </c>
      <c r="H1858" s="51" t="n">
        <v>0</v>
      </c>
      <c r="I1858" s="52" t="n">
        <v>35</v>
      </c>
      <c r="J1858" s="52" t="n">
        <v>85</v>
      </c>
      <c r="K1858" s="52" t="n">
        <v>0</v>
      </c>
      <c r="L1858" s="52" t="n">
        <v>0</v>
      </c>
      <c r="M1858" s="52" t="n">
        <v>0</v>
      </c>
      <c r="N1858" s="53" t="n">
        <f aca="false">D1858*$D$4</f>
        <v>90</v>
      </c>
      <c r="O1858" s="53" t="n">
        <f aca="false">E1858*$E$4</f>
        <v>0</v>
      </c>
      <c r="P1858" s="53" t="n">
        <f aca="false">F1858*$F$4</f>
        <v>0</v>
      </c>
      <c r="Q1858" s="53" t="n">
        <f aca="false">G1858*$G$4</f>
        <v>0</v>
      </c>
      <c r="R1858" s="53" t="n">
        <f aca="false">H1858*$H$4</f>
        <v>0</v>
      </c>
      <c r="S1858" s="53" t="n">
        <f aca="false">(N1858/100)*(I1858*$I$4)+(N1858/100)*(J1858*$J$4)</f>
        <v>216</v>
      </c>
      <c r="T1858" s="53" t="n">
        <f aca="false">(O1858/100)*(K1858*$K$4)</f>
        <v>0</v>
      </c>
      <c r="U1858" s="53" t="n">
        <f aca="false">(P1858/100)*(K1858*$K$4)+(P1858/100)*(L1858*$L$4)</f>
        <v>0</v>
      </c>
      <c r="V1858" s="53" t="n">
        <f aca="false">(Q1858/100)*(L1858*$L$4)</f>
        <v>0</v>
      </c>
      <c r="W1858" s="53" t="n">
        <f aca="false">(R1858/100)*(K1858*$K$4)+(R1858/100)*(L1858*$L$4)</f>
        <v>0</v>
      </c>
      <c r="X1858" s="53" t="n">
        <f aca="false">N1858+S1858</f>
        <v>306</v>
      </c>
      <c r="Y1858" s="53" t="n">
        <f aca="false">O1858+T1858</f>
        <v>0</v>
      </c>
      <c r="Z1858" s="53" t="n">
        <f aca="false">P1858+U1858</f>
        <v>0</v>
      </c>
      <c r="AA1858" s="53" t="n">
        <f aca="false">Q1858+V1858</f>
        <v>0</v>
      </c>
      <c r="AB1858" s="53" t="n">
        <f aca="false">R1858+W1858</f>
        <v>0</v>
      </c>
      <c r="AC1858" s="54" t="n">
        <f aca="false">ROUND(X1858+Y1858+Z1858+AA1858+AB1858,1)</f>
        <v>306</v>
      </c>
      <c r="AD1858" s="55" t="n">
        <f aca="false">(ROUND(AC1858-AC1857,1)/AC1857)</f>
        <v>0.1674933231591</v>
      </c>
      <c r="AE1858" s="46"/>
      <c r="AF1858" s="47"/>
      <c r="AH1858" s="3"/>
    </row>
    <row r="1859" customFormat="false" ht="15" hidden="false" customHeight="false" outlineLevel="0" collapsed="false">
      <c r="A1859" s="48" t="s">
        <v>30</v>
      </c>
      <c r="B1859" s="58" t="n">
        <v>18</v>
      </c>
      <c r="C1859" s="50" t="s">
        <v>6</v>
      </c>
      <c r="D1859" s="51" t="n">
        <v>72</v>
      </c>
      <c r="E1859" s="51" t="n">
        <v>0</v>
      </c>
      <c r="F1859" s="51" t="n">
        <v>0</v>
      </c>
      <c r="G1859" s="51" t="n">
        <v>0</v>
      </c>
      <c r="H1859" s="51" t="n">
        <v>0</v>
      </c>
      <c r="I1859" s="52" t="n">
        <v>20</v>
      </c>
      <c r="J1859" s="52" t="n">
        <v>70</v>
      </c>
      <c r="K1859" s="52" t="n">
        <v>0</v>
      </c>
      <c r="L1859" s="52" t="n">
        <v>0</v>
      </c>
      <c r="M1859" s="52" t="n">
        <v>0</v>
      </c>
      <c r="N1859" s="53" t="n">
        <f aca="false">D1859*$D$5</f>
        <v>93.6</v>
      </c>
      <c r="O1859" s="53" t="n">
        <f aca="false">E1859*$E$5</f>
        <v>0</v>
      </c>
      <c r="P1859" s="53" t="n">
        <f aca="false">F1859*$F$5</f>
        <v>0</v>
      </c>
      <c r="Q1859" s="53" t="n">
        <f aca="false">G1859*$G$5</f>
        <v>0</v>
      </c>
      <c r="R1859" s="53" t="n">
        <f aca="false">H1859*$H$5</f>
        <v>0</v>
      </c>
      <c r="S1859" s="53" t="n">
        <f aca="false">(N1859/100)*(I1859*$I$5)+(N1859/100)*(J1859*$J$5)</f>
        <v>168.48</v>
      </c>
      <c r="T1859" s="53" t="n">
        <f aca="false">(O1859/100)*(K1859*$K$5)</f>
        <v>0</v>
      </c>
      <c r="U1859" s="53" t="n">
        <f aca="false">(P1859/100)*(K1859*$K$5)+(P1859/100)*(L1859*$L$5)</f>
        <v>0</v>
      </c>
      <c r="V1859" s="53" t="n">
        <f aca="false">(Q1859/100)*(L1859*$L$5)</f>
        <v>0</v>
      </c>
      <c r="W1859" s="53" t="n">
        <f aca="false">(R1859/100)*(K1859*$K$5)+(R1859/100)*(L1859*$L$5)</f>
        <v>0</v>
      </c>
      <c r="X1859" s="53" t="n">
        <f aca="false">N1859+S1859</f>
        <v>262.08</v>
      </c>
      <c r="Y1859" s="53" t="n">
        <f aca="false">O1859+T1859</f>
        <v>0</v>
      </c>
      <c r="Z1859" s="53" t="n">
        <f aca="false">P1859+U1859</f>
        <v>0</v>
      </c>
      <c r="AA1859" s="53" t="n">
        <f aca="false">Q1859+V1859</f>
        <v>0</v>
      </c>
      <c r="AB1859" s="53" t="n">
        <f aca="false">R1859+W1859</f>
        <v>0</v>
      </c>
      <c r="AC1859" s="54" t="n">
        <f aca="false">ROUND(X1859+Y1859+Z1859+AA1859+AB1859,1)</f>
        <v>262.1</v>
      </c>
      <c r="AD1859" s="55" t="n">
        <f aca="false">(ROUND(AC1859-AC1857,1)/AC1857)</f>
        <v>0</v>
      </c>
      <c r="AE1859" s="46"/>
      <c r="AF1859" s="47"/>
      <c r="AH1859" s="3"/>
    </row>
    <row r="1860" customFormat="false" ht="15" hidden="false" customHeight="false" outlineLevel="0" collapsed="false">
      <c r="A1860" s="48" t="s">
        <v>31</v>
      </c>
      <c r="B1860" s="58" t="n">
        <v>0</v>
      </c>
      <c r="C1860" s="50" t="s">
        <v>7</v>
      </c>
      <c r="D1860" s="51" t="n">
        <v>72</v>
      </c>
      <c r="E1860" s="51" t="n">
        <v>0</v>
      </c>
      <c r="F1860" s="51" t="n">
        <v>0</v>
      </c>
      <c r="G1860" s="51" t="n">
        <v>0</v>
      </c>
      <c r="H1860" s="51" t="n">
        <v>0</v>
      </c>
      <c r="I1860" s="52" t="n">
        <v>20</v>
      </c>
      <c r="J1860" s="52" t="n">
        <v>70</v>
      </c>
      <c r="K1860" s="52" t="n">
        <v>0</v>
      </c>
      <c r="L1860" s="52" t="n">
        <v>0</v>
      </c>
      <c r="M1860" s="52" t="n">
        <v>0</v>
      </c>
      <c r="N1860" s="53" t="n">
        <f aca="false">D1860*$D$6</f>
        <v>93.6</v>
      </c>
      <c r="O1860" s="53" t="n">
        <f aca="false">E1860*$E$6</f>
        <v>0</v>
      </c>
      <c r="P1860" s="53" t="n">
        <f aca="false">F1860*$F$6</f>
        <v>0</v>
      </c>
      <c r="Q1860" s="53" t="n">
        <f aca="false">G1860*$G$6</f>
        <v>0</v>
      </c>
      <c r="R1860" s="53" t="n">
        <f aca="false">H1860*$H$6</f>
        <v>0</v>
      </c>
      <c r="S1860" s="53" t="n">
        <f aca="false">(N1860/100)*(I1860*$I$6)+(N1860/100)*(J1860*$J$6)</f>
        <v>168.48</v>
      </c>
      <c r="T1860" s="53" t="n">
        <f aca="false">(O1860/100)*(K1860*$K$6)</f>
        <v>0</v>
      </c>
      <c r="U1860" s="53" t="n">
        <f aca="false">(P1860/100)*(K1860*$K$6)+(P1860/100)*(L1860*$L$6)</f>
        <v>0</v>
      </c>
      <c r="V1860" s="53" t="n">
        <f aca="false">(Q1860/100)*(L1860*$L$6)</f>
        <v>0</v>
      </c>
      <c r="W1860" s="53" t="n">
        <f aca="false">(R1860/100)*(K1860*$K$6)+(R1860/100)*(L1860*$L$6)</f>
        <v>0</v>
      </c>
      <c r="X1860" s="53" t="n">
        <f aca="false">N1860+S1860</f>
        <v>262.08</v>
      </c>
      <c r="Y1860" s="53" t="n">
        <f aca="false">O1860+T1860</f>
        <v>0</v>
      </c>
      <c r="Z1860" s="53" t="n">
        <f aca="false">P1860+U1860</f>
        <v>0</v>
      </c>
      <c r="AA1860" s="53" t="n">
        <f aca="false">Q1860+V1860</f>
        <v>0</v>
      </c>
      <c r="AB1860" s="53" t="n">
        <f aca="false">R1860+W1860</f>
        <v>0</v>
      </c>
      <c r="AC1860" s="54" t="n">
        <f aca="false">ROUND(X1860+Y1860+Z1860+AA1860+AB1860,1)</f>
        <v>262.1</v>
      </c>
      <c r="AD1860" s="55" t="n">
        <f aca="false">(ROUND(AC1860-AC1857,1)/AC1857)</f>
        <v>0</v>
      </c>
      <c r="AE1860" s="46"/>
      <c r="AF1860" s="47"/>
      <c r="AH1860" s="3"/>
    </row>
    <row r="1861" customFormat="false" ht="15" hidden="false" customHeight="false" outlineLevel="0" collapsed="false">
      <c r="A1861" s="48" t="s">
        <v>32</v>
      </c>
      <c r="B1861" s="58" t="n">
        <v>0</v>
      </c>
      <c r="C1861" s="50" t="s">
        <v>8</v>
      </c>
      <c r="D1861" s="51" t="n">
        <v>72</v>
      </c>
      <c r="E1861" s="51" t="n">
        <v>0</v>
      </c>
      <c r="F1861" s="51" t="n">
        <v>0</v>
      </c>
      <c r="G1861" s="51" t="n">
        <v>0</v>
      </c>
      <c r="H1861" s="51" t="n">
        <v>0</v>
      </c>
      <c r="I1861" s="52" t="n">
        <v>20</v>
      </c>
      <c r="J1861" s="52" t="n">
        <v>70</v>
      </c>
      <c r="K1861" s="52" t="n">
        <v>0</v>
      </c>
      <c r="L1861" s="52" t="n">
        <v>0</v>
      </c>
      <c r="M1861" s="52" t="n">
        <v>0</v>
      </c>
      <c r="N1861" s="53" t="n">
        <f aca="false">D1861*$D$7</f>
        <v>93.6</v>
      </c>
      <c r="O1861" s="53" t="n">
        <f aca="false">E1861*$E$7</f>
        <v>0</v>
      </c>
      <c r="P1861" s="53" t="n">
        <f aca="false">F1861*$F$7</f>
        <v>0</v>
      </c>
      <c r="Q1861" s="53" t="n">
        <f aca="false">G1861*$G$7</f>
        <v>0</v>
      </c>
      <c r="R1861" s="53" t="n">
        <f aca="false">H1861*$H$7</f>
        <v>0</v>
      </c>
      <c r="S1861" s="53" t="n">
        <f aca="false">(N1861/100)*(I1861*$I$7)+(N1861/100)*(J1861*$J$7)</f>
        <v>168.48</v>
      </c>
      <c r="T1861" s="53" t="n">
        <f aca="false">(O1861/100)*(K1861*$K$7)</f>
        <v>0</v>
      </c>
      <c r="U1861" s="53" t="n">
        <f aca="false">(P1861/100)*(K1861*$K$7)+(P1861/100)*(L1861*$L$7)</f>
        <v>0</v>
      </c>
      <c r="V1861" s="53" t="n">
        <f aca="false">(Q1861/100)*(L1861*$L$7)</f>
        <v>0</v>
      </c>
      <c r="W1861" s="53" t="n">
        <f aca="false">(R1861/100)*(K1861*$K$7)+(R1861/100)*(L1861*$L$7)</f>
        <v>0</v>
      </c>
      <c r="X1861" s="53" t="n">
        <f aca="false">N1861+S1861</f>
        <v>262.08</v>
      </c>
      <c r="Y1861" s="53" t="n">
        <f aca="false">O1861+T1861</f>
        <v>0</v>
      </c>
      <c r="Z1861" s="53" t="n">
        <f aca="false">P1861+U1861</f>
        <v>0</v>
      </c>
      <c r="AA1861" s="53" t="n">
        <f aca="false">Q1861+V1861</f>
        <v>0</v>
      </c>
      <c r="AB1861" s="53" t="n">
        <f aca="false">R1861+W1861</f>
        <v>0</v>
      </c>
      <c r="AC1861" s="54" t="n">
        <f aca="false">ROUND(X1861+Y1861+Z1861+AA1861+AB1861,1)</f>
        <v>262.1</v>
      </c>
      <c r="AD1861" s="55" t="n">
        <f aca="false">(ROUND(AC1861-AC1857,1)/AC1857)</f>
        <v>0</v>
      </c>
      <c r="AE1861" s="46"/>
      <c r="AF1861" s="47"/>
      <c r="AH1861" s="3"/>
    </row>
    <row r="1862" customFormat="false" ht="15" hidden="false" customHeight="false" outlineLevel="0" collapsed="false">
      <c r="A1862" s="48" t="s">
        <v>33</v>
      </c>
      <c r="B1862" s="58"/>
      <c r="C1862" s="50" t="s">
        <v>9</v>
      </c>
      <c r="D1862" s="51" t="n">
        <v>72</v>
      </c>
      <c r="E1862" s="51" t="n">
        <v>0</v>
      </c>
      <c r="F1862" s="51" t="n">
        <v>0</v>
      </c>
      <c r="G1862" s="51" t="n">
        <v>0</v>
      </c>
      <c r="H1862" s="51" t="n">
        <v>0</v>
      </c>
      <c r="I1862" s="52" t="n">
        <v>20</v>
      </c>
      <c r="J1862" s="52" t="n">
        <v>70</v>
      </c>
      <c r="K1862" s="52" t="n">
        <v>0</v>
      </c>
      <c r="L1862" s="52" t="n">
        <v>0</v>
      </c>
      <c r="M1862" s="52" t="n">
        <v>0</v>
      </c>
      <c r="N1862" s="53" t="n">
        <f aca="false">D1862*$D$8</f>
        <v>93.6</v>
      </c>
      <c r="O1862" s="53" t="n">
        <f aca="false">E1862*$E$8</f>
        <v>0</v>
      </c>
      <c r="P1862" s="53" t="n">
        <f aca="false">F1862*$F$8</f>
        <v>0</v>
      </c>
      <c r="Q1862" s="53" t="n">
        <f aca="false">G1862*$G$8</f>
        <v>0</v>
      </c>
      <c r="R1862" s="53" t="n">
        <f aca="false">H1862*$H$8</f>
        <v>0</v>
      </c>
      <c r="S1862" s="53" t="n">
        <f aca="false">(N1862/100)*(I1862*$I$8)+(N1862/100)*(J1862*$J$8)</f>
        <v>168.48</v>
      </c>
      <c r="T1862" s="53" t="n">
        <f aca="false">(O1862/100)*(K1862*$K$8)</f>
        <v>0</v>
      </c>
      <c r="U1862" s="53" t="n">
        <f aca="false">(P1862/100)*(K1862*$K$8)+(P1862/100)*(L1862*$L$8)</f>
        <v>0</v>
      </c>
      <c r="V1862" s="53" t="n">
        <f aca="false">(Q1862/100)*(L1862*$L$8)</f>
        <v>0</v>
      </c>
      <c r="W1862" s="53" t="n">
        <f aca="false">(R1862/100)*(K1862*$K$8)+(R1862/100)*(L1862*$L$8)</f>
        <v>0</v>
      </c>
      <c r="X1862" s="53" t="n">
        <f aca="false">N1862+S1862</f>
        <v>262.08</v>
      </c>
      <c r="Y1862" s="53" t="n">
        <f aca="false">O1862+T1862</f>
        <v>0</v>
      </c>
      <c r="Z1862" s="53" t="n">
        <f aca="false">P1862+U1862</f>
        <v>0</v>
      </c>
      <c r="AA1862" s="53" t="n">
        <f aca="false">Q1862+V1862</f>
        <v>0</v>
      </c>
      <c r="AB1862" s="53" t="n">
        <f aca="false">R1862+W1862</f>
        <v>0</v>
      </c>
      <c r="AC1862" s="54" t="n">
        <f aca="false">ROUND(X1862+Y1862+Z1862+AA1862+AB1862,1)</f>
        <v>262.1</v>
      </c>
      <c r="AD1862" s="55" t="n">
        <f aca="false">(ROUND(AC1862-AC1857,1)/AC1857)</f>
        <v>0</v>
      </c>
      <c r="AE1862" s="46"/>
      <c r="AF1862" s="47"/>
      <c r="AH1862" s="3"/>
    </row>
    <row r="1863" customFormat="false" ht="15" hidden="false" customHeight="false" outlineLevel="0" collapsed="false">
      <c r="A1863" s="48" t="s">
        <v>34</v>
      </c>
      <c r="B1863" s="58"/>
      <c r="C1863" s="50" t="s">
        <v>10</v>
      </c>
      <c r="D1863" s="51" t="n">
        <v>36</v>
      </c>
      <c r="E1863" s="51" t="n">
        <v>80</v>
      </c>
      <c r="F1863" s="51" t="n">
        <v>0</v>
      </c>
      <c r="G1863" s="51" t="n">
        <v>0</v>
      </c>
      <c r="H1863" s="51" t="n">
        <v>0</v>
      </c>
      <c r="I1863" s="52" t="n">
        <v>20</v>
      </c>
      <c r="J1863" s="52" t="n">
        <v>70</v>
      </c>
      <c r="K1863" s="52" t="n">
        <v>95</v>
      </c>
      <c r="L1863" s="52" t="n">
        <v>0</v>
      </c>
      <c r="M1863" s="52" t="n">
        <v>0</v>
      </c>
      <c r="N1863" s="53" t="n">
        <f aca="false">D1863*$D$9</f>
        <v>45</v>
      </c>
      <c r="O1863" s="53" t="n">
        <f aca="false">E1863*$E$9</f>
        <v>100</v>
      </c>
      <c r="P1863" s="53" t="n">
        <f aca="false">F1863*$F$9</f>
        <v>0</v>
      </c>
      <c r="Q1863" s="53" t="n">
        <f aca="false">G1863*$G$9</f>
        <v>0</v>
      </c>
      <c r="R1863" s="53" t="n">
        <f aca="false">H1863*$H$9</f>
        <v>0</v>
      </c>
      <c r="S1863" s="53" t="n">
        <f aca="false">(N1863/100)*(I1863*$I$9)+(N1863/100)*(J1863*$J$9)</f>
        <v>40.5</v>
      </c>
      <c r="T1863" s="53" t="n">
        <f aca="false">(O1863/100)*(K1863*$K$9)</f>
        <v>133</v>
      </c>
      <c r="U1863" s="53" t="n">
        <f aca="false">(P1863/100)*(K1863*$K$9)+(P1863/100)*(L1863*$L$9)</f>
        <v>0</v>
      </c>
      <c r="V1863" s="53" t="n">
        <f aca="false">(Q1863/100)*(L1863*$L$9)</f>
        <v>0</v>
      </c>
      <c r="W1863" s="53" t="n">
        <f aca="false">(R1863/100)*(K1863*$K$9)+(R1863/100)*(L1863*$L$9)</f>
        <v>0</v>
      </c>
      <c r="X1863" s="53" t="n">
        <f aca="false">N1863+S1863</f>
        <v>85.5</v>
      </c>
      <c r="Y1863" s="53" t="n">
        <f aca="false">O1863+T1863</f>
        <v>233</v>
      </c>
      <c r="Z1863" s="53" t="n">
        <f aca="false">P1863+U1863</f>
        <v>0</v>
      </c>
      <c r="AA1863" s="53" t="n">
        <f aca="false">Q1863+V1863</f>
        <v>0</v>
      </c>
      <c r="AB1863" s="53" t="n">
        <f aca="false">R1863+W1863</f>
        <v>0</v>
      </c>
      <c r="AC1863" s="54" t="n">
        <f aca="false">ROUND(X1863+Y1863+Z1863+AA1863+AB1863,1)</f>
        <v>318.5</v>
      </c>
      <c r="AD1863" s="55" t="n">
        <f aca="false">(ROUND(AC1863-AC1857,1)/AC1857)</f>
        <v>0.215185043876383</v>
      </c>
      <c r="AE1863" s="46"/>
      <c r="AF1863" s="47"/>
      <c r="AH1863" s="3"/>
    </row>
    <row r="1864" customFormat="false" ht="15" hidden="false" customHeight="false" outlineLevel="0" collapsed="false">
      <c r="A1864" s="48" t="s">
        <v>35</v>
      </c>
      <c r="B1864" s="58"/>
      <c r="C1864" s="50" t="s">
        <v>11</v>
      </c>
      <c r="D1864" s="51" t="n">
        <v>36</v>
      </c>
      <c r="E1864" s="51" t="n">
        <v>0</v>
      </c>
      <c r="F1864" s="51" t="n">
        <v>80</v>
      </c>
      <c r="G1864" s="51" t="n">
        <v>0</v>
      </c>
      <c r="H1864" s="51" t="n">
        <v>0</v>
      </c>
      <c r="I1864" s="52" t="n">
        <v>20</v>
      </c>
      <c r="J1864" s="52" t="n">
        <v>70</v>
      </c>
      <c r="K1864" s="52" t="n">
        <v>47.5</v>
      </c>
      <c r="L1864" s="52" t="n">
        <v>47.5</v>
      </c>
      <c r="M1864" s="52" t="n">
        <v>0</v>
      </c>
      <c r="N1864" s="53" t="n">
        <f aca="false">D1864*$D$10</f>
        <v>45</v>
      </c>
      <c r="O1864" s="53" t="n">
        <f aca="false">E1864*$E$10</f>
        <v>0</v>
      </c>
      <c r="P1864" s="53" t="n">
        <f aca="false">F1864*$F$10</f>
        <v>100</v>
      </c>
      <c r="Q1864" s="53" t="n">
        <f aca="false">G1864*$G$10</f>
        <v>0</v>
      </c>
      <c r="R1864" s="53" t="n">
        <f aca="false">H1864*$H$10</f>
        <v>0</v>
      </c>
      <c r="S1864" s="53" t="n">
        <f aca="false">(N1864/100)*(I1864*$I$10)+(N1864/100)*(J1864*$J$10)</f>
        <v>40.5</v>
      </c>
      <c r="T1864" s="53" t="n">
        <f aca="false">(O1864/100)*(K1864*$J$10)</f>
        <v>0</v>
      </c>
      <c r="U1864" s="53" t="n">
        <f aca="false">(P1864/100)*(K1864*$K$10)+(P1864/100)*(L1864*$L$10)</f>
        <v>133</v>
      </c>
      <c r="V1864" s="53" t="n">
        <f aca="false">(Q1864/100)*(L1864*$L$10)</f>
        <v>0</v>
      </c>
      <c r="W1864" s="53" t="n">
        <f aca="false">(R1864/100)*(K1864*$K$10)+(R1864/100)*(L1864*$L$10)</f>
        <v>0</v>
      </c>
      <c r="X1864" s="53" t="n">
        <f aca="false">N1864+S1864</f>
        <v>85.5</v>
      </c>
      <c r="Y1864" s="53" t="n">
        <f aca="false">O1864+T1864</f>
        <v>0</v>
      </c>
      <c r="Z1864" s="53" t="n">
        <f aca="false">P1864+U1864</f>
        <v>233</v>
      </c>
      <c r="AA1864" s="53" t="n">
        <f aca="false">Q1864+V1864</f>
        <v>0</v>
      </c>
      <c r="AB1864" s="53" t="n">
        <f aca="false">R1864+W1864</f>
        <v>0</v>
      </c>
      <c r="AC1864" s="54" t="n">
        <f aca="false">ROUND(X1864+Y1864+Z1864+AA1864+AB1864,1)</f>
        <v>318.5</v>
      </c>
      <c r="AD1864" s="55" t="n">
        <f aca="false">(ROUND(AC1864-AC1857,1)/AC1857)</f>
        <v>0.215185043876383</v>
      </c>
      <c r="AE1864" s="46"/>
      <c r="AF1864" s="47"/>
      <c r="AH1864" s="3"/>
    </row>
    <row r="1865" customFormat="false" ht="15" hidden="false" customHeight="false" outlineLevel="0" collapsed="false">
      <c r="A1865" s="48" t="s">
        <v>36</v>
      </c>
      <c r="B1865" s="58"/>
      <c r="C1865" s="50" t="s">
        <v>12</v>
      </c>
      <c r="D1865" s="51" t="n">
        <v>36</v>
      </c>
      <c r="E1865" s="51" t="n">
        <v>0</v>
      </c>
      <c r="F1865" s="51" t="n">
        <v>0</v>
      </c>
      <c r="G1865" s="51" t="n">
        <v>80</v>
      </c>
      <c r="H1865" s="51" t="n">
        <v>0</v>
      </c>
      <c r="I1865" s="52" t="n">
        <v>20</v>
      </c>
      <c r="J1865" s="52" t="n">
        <v>70</v>
      </c>
      <c r="K1865" s="52" t="n">
        <v>0</v>
      </c>
      <c r="L1865" s="52" t="n">
        <v>95</v>
      </c>
      <c r="M1865" s="52" t="n">
        <v>0</v>
      </c>
      <c r="N1865" s="53" t="n">
        <f aca="false">D1865*$D$11</f>
        <v>45</v>
      </c>
      <c r="O1865" s="53" t="n">
        <f aca="false">E1865*$E$11</f>
        <v>0</v>
      </c>
      <c r="P1865" s="53" t="n">
        <f aca="false">F1865*$F$11</f>
        <v>0</v>
      </c>
      <c r="Q1865" s="53" t="n">
        <f aca="false">G1865*$G$11</f>
        <v>100</v>
      </c>
      <c r="R1865" s="53" t="n">
        <f aca="false">H1865*$H$11</f>
        <v>0</v>
      </c>
      <c r="S1865" s="53" t="n">
        <f aca="false">(N1865/100)*(I1865*$I$11)+(N1865/100)*(J1865*$J$11)</f>
        <v>40.5</v>
      </c>
      <c r="T1865" s="53" t="n">
        <f aca="false">(O1865/100)*(K1865*$K$11)</f>
        <v>0</v>
      </c>
      <c r="U1865" s="53" t="n">
        <f aca="false">(P1865/100)*(K1865*$K$11)+(P1865/100)*(L1865*$L$11)</f>
        <v>0</v>
      </c>
      <c r="V1865" s="53" t="n">
        <f aca="false">(Q1865/100)*(L1865*$L$11)</f>
        <v>133</v>
      </c>
      <c r="W1865" s="53" t="n">
        <f aca="false">(R1865/100)*(K1865*$K$11)+(R1865/100)*(L1865*$L$11)</f>
        <v>0</v>
      </c>
      <c r="X1865" s="53" t="n">
        <f aca="false">N1865+S1865</f>
        <v>85.5</v>
      </c>
      <c r="Y1865" s="53" t="n">
        <f aca="false">O1865+T1865</f>
        <v>0</v>
      </c>
      <c r="Z1865" s="53" t="n">
        <f aca="false">P1865+U1865</f>
        <v>0</v>
      </c>
      <c r="AA1865" s="53" t="n">
        <f aca="false">Q1865+V1865</f>
        <v>233</v>
      </c>
      <c r="AB1865" s="53" t="n">
        <f aca="false">R1865+W1865</f>
        <v>0</v>
      </c>
      <c r="AC1865" s="54" t="n">
        <f aca="false">ROUND(X1865+Y1865+Z1865+AA1865+AB1865,1)</f>
        <v>318.5</v>
      </c>
      <c r="AD1865" s="55" t="n">
        <f aca="false">(ROUND(AC1865-AC1857,1)/AC1857)</f>
        <v>0.215185043876383</v>
      </c>
      <c r="AE1865" s="46"/>
      <c r="AF1865" s="47"/>
      <c r="AH1865" s="3"/>
    </row>
    <row r="1866" customFormat="false" ht="15" hidden="false" customHeight="false" outlineLevel="0" collapsed="false">
      <c r="A1866" s="48" t="s">
        <v>37</v>
      </c>
      <c r="B1866" s="58"/>
      <c r="C1866" s="50" t="s">
        <v>13</v>
      </c>
      <c r="D1866" s="51" t="n">
        <v>36</v>
      </c>
      <c r="E1866" s="51" t="n">
        <v>0</v>
      </c>
      <c r="F1866" s="51" t="n">
        <v>0</v>
      </c>
      <c r="G1866" s="51" t="n">
        <v>0</v>
      </c>
      <c r="H1866" s="51" t="n">
        <v>80</v>
      </c>
      <c r="I1866" s="52" t="n">
        <v>20</v>
      </c>
      <c r="J1866" s="52" t="n">
        <v>70</v>
      </c>
      <c r="K1866" s="52" t="n">
        <v>47.5</v>
      </c>
      <c r="L1866" s="52" t="n">
        <v>47.5</v>
      </c>
      <c r="M1866" s="52" t="n">
        <v>0</v>
      </c>
      <c r="N1866" s="53" t="n">
        <f aca="false">D1866*$D$12</f>
        <v>45</v>
      </c>
      <c r="O1866" s="53" t="n">
        <f aca="false">E1866*$E$12</f>
        <v>0</v>
      </c>
      <c r="P1866" s="53" t="n">
        <f aca="false">F1866*$F$12</f>
        <v>0</v>
      </c>
      <c r="Q1866" s="53" t="n">
        <f aca="false">G1866*$G$12</f>
        <v>0</v>
      </c>
      <c r="R1866" s="53" t="n">
        <f aca="false">H1866*$H$12</f>
        <v>100</v>
      </c>
      <c r="S1866" s="53" t="n">
        <f aca="false">(N1866/100)*(I1866*$I$12)+(N1866/100)*(J1866*$J$12)</f>
        <v>40.5</v>
      </c>
      <c r="T1866" s="53" t="n">
        <f aca="false">(O1866/100)*(K1866*$K$12)</f>
        <v>0</v>
      </c>
      <c r="U1866" s="53" t="n">
        <f aca="false">(P1866/100)*(K1866*$K$12)+(P1866/100)*(L1866*$L$12)</f>
        <v>0</v>
      </c>
      <c r="V1866" s="53" t="n">
        <f aca="false">(Q1866/100)*(L1866*$L$12)</f>
        <v>0</v>
      </c>
      <c r="W1866" s="53" t="n">
        <f aca="false">(R1866/100)*(K1866*$K$12)+(R1866/100)*(L1866*$L$12)</f>
        <v>133</v>
      </c>
      <c r="X1866" s="53" t="n">
        <f aca="false">N1866+S1866</f>
        <v>85.5</v>
      </c>
      <c r="Y1866" s="53" t="n">
        <f aca="false">O1866+T1866</f>
        <v>0</v>
      </c>
      <c r="Z1866" s="53" t="n">
        <f aca="false">P1866+U1866</f>
        <v>0</v>
      </c>
      <c r="AA1866" s="53" t="n">
        <f aca="false">Q1866+V1866</f>
        <v>0</v>
      </c>
      <c r="AB1866" s="53" t="n">
        <f aca="false">R1866+W1866</f>
        <v>233</v>
      </c>
      <c r="AC1866" s="54" t="n">
        <f aca="false">ROUND(X1866+Y1866+Z1866+AA1866+AB1866,1)</f>
        <v>318.5</v>
      </c>
      <c r="AD1866" s="55" t="n">
        <f aca="false">(ROUND(AC1866-AC1857,1)/AC1857)</f>
        <v>0.215185043876383</v>
      </c>
      <c r="AE1866" s="46"/>
      <c r="AF1866" s="47"/>
      <c r="AH1866" s="3"/>
    </row>
    <row r="1867" customFormat="false" ht="15" hidden="false" customHeight="false" outlineLevel="0" collapsed="false">
      <c r="A1867" s="48" t="s">
        <v>38</v>
      </c>
      <c r="B1867" s="58"/>
      <c r="C1867" s="50" t="s">
        <v>14</v>
      </c>
      <c r="D1867" s="51" t="n">
        <v>72</v>
      </c>
      <c r="E1867" s="51" t="n">
        <v>0</v>
      </c>
      <c r="F1867" s="51" t="n">
        <v>0</v>
      </c>
      <c r="G1867" s="51" t="n">
        <v>0</v>
      </c>
      <c r="H1867" s="51" t="n">
        <v>0</v>
      </c>
      <c r="I1867" s="52" t="n">
        <v>20</v>
      </c>
      <c r="J1867" s="52" t="n">
        <v>70</v>
      </c>
      <c r="K1867" s="52" t="n">
        <v>0</v>
      </c>
      <c r="L1867" s="52" t="n">
        <v>0</v>
      </c>
      <c r="M1867" s="52" t="n">
        <v>75</v>
      </c>
      <c r="N1867" s="53" t="n">
        <f aca="false">D1867*$D$13</f>
        <v>90</v>
      </c>
      <c r="O1867" s="53" t="n">
        <f aca="false">E1867*$E$13</f>
        <v>0</v>
      </c>
      <c r="P1867" s="53" t="n">
        <f aca="false">F1867*$F$13</f>
        <v>0</v>
      </c>
      <c r="Q1867" s="53" t="n">
        <f aca="false">G1867*$G$13</f>
        <v>0</v>
      </c>
      <c r="R1867" s="53" t="n">
        <f aca="false">H1867*$H$13</f>
        <v>0</v>
      </c>
      <c r="S1867" s="53" t="n">
        <f aca="false">(N1867/100)*(I1867*$I$13)+(N1867/100)*(J1867*$J$13)+(N1867/100)*(M1867*$M$13)</f>
        <v>216</v>
      </c>
      <c r="T1867" s="53" t="n">
        <f aca="false">(O1867/100)*(K1867*$K$13)+(O1867/100)*(M1867*$M$13)</f>
        <v>0</v>
      </c>
      <c r="U1867" s="53" t="n">
        <f aca="false">(P1867/100)*(K1867*$K$13)+(P1867/100)*(L1867*$L$13)+(P1867/100)*(M1867*$M$13)</f>
        <v>0</v>
      </c>
      <c r="V1867" s="53" t="n">
        <f aca="false">(Q1867/100)*(L1867*$L$13)+(Q1867/100)*(M1867*$M$13)</f>
        <v>0</v>
      </c>
      <c r="W1867" s="53" t="n">
        <f aca="false">(R1867/100)*(K1867*$K$13)+(R1867/100)*(L1867*$L$13)+(R1867/100)*(M1867*$M$13)</f>
        <v>0</v>
      </c>
      <c r="X1867" s="53" t="n">
        <f aca="false">N1867+S1867</f>
        <v>306</v>
      </c>
      <c r="Y1867" s="53" t="n">
        <f aca="false">O1867+T1867</f>
        <v>0</v>
      </c>
      <c r="Z1867" s="53" t="n">
        <f aca="false">P1867+U1867</f>
        <v>0</v>
      </c>
      <c r="AA1867" s="53" t="n">
        <f aca="false">Q1867+V1867</f>
        <v>0</v>
      </c>
      <c r="AB1867" s="53" t="n">
        <f aca="false">R1867+W1867</f>
        <v>0</v>
      </c>
      <c r="AC1867" s="54" t="n">
        <f aca="false">ROUND(X1867+Y1867+Z1867+AA1867+AB1867,1)</f>
        <v>306</v>
      </c>
      <c r="AD1867" s="55" t="n">
        <f aca="false">(ROUND(AC1867-AC1857,1)/AC1857)</f>
        <v>0.1674933231591</v>
      </c>
      <c r="AE1867" s="46"/>
      <c r="AF1867" s="47"/>
      <c r="AH1867" s="3"/>
    </row>
    <row r="1868" customFormat="false" ht="15" hidden="false" customHeight="false" outlineLevel="0" collapsed="false">
      <c r="A1868" s="48" t="s">
        <v>39</v>
      </c>
      <c r="B1868" s="58"/>
      <c r="C1868" s="50" t="s">
        <v>15</v>
      </c>
      <c r="D1868" s="51" t="n">
        <v>72</v>
      </c>
      <c r="E1868" s="51" t="n">
        <v>0</v>
      </c>
      <c r="F1868" s="51" t="n">
        <v>0</v>
      </c>
      <c r="G1868" s="51" t="n">
        <v>0</v>
      </c>
      <c r="H1868" s="51" t="n">
        <v>0</v>
      </c>
      <c r="I1868" s="52" t="n">
        <v>20</v>
      </c>
      <c r="J1868" s="52" t="n">
        <v>70</v>
      </c>
      <c r="K1868" s="52" t="n">
        <v>75</v>
      </c>
      <c r="L1868" s="52" t="n">
        <v>0</v>
      </c>
      <c r="M1868" s="52" t="n">
        <v>0</v>
      </c>
      <c r="N1868" s="53" t="n">
        <f aca="false">D1868*$D$14</f>
        <v>90</v>
      </c>
      <c r="O1868" s="53" t="n">
        <f aca="false">E1868*$E$14</f>
        <v>0</v>
      </c>
      <c r="P1868" s="53" t="n">
        <f aca="false">F1868*$F$14</f>
        <v>0</v>
      </c>
      <c r="Q1868" s="53" t="n">
        <f aca="false">G1868*$G$14</f>
        <v>0</v>
      </c>
      <c r="R1868" s="53" t="n">
        <f aca="false">H1868*$H$14</f>
        <v>0</v>
      </c>
      <c r="S1868" s="53" t="n">
        <f aca="false">(N1868/100)*(I1868*$I$14)+(N1868/100)*(J1868*$J$14)+(N1868/100)*(K1868*$K$14)</f>
        <v>216</v>
      </c>
      <c r="T1868" s="53" t="n">
        <f aca="false">(O1868/100)*(K1868*$K$14)</f>
        <v>0</v>
      </c>
      <c r="U1868" s="53" t="n">
        <f aca="false">(P1868/100)*(K1868*$K$14)+(P1868/100)*(L1868*$L$14)</f>
        <v>0</v>
      </c>
      <c r="V1868" s="53" t="n">
        <f aca="false">(Q1868/100)*(L1868*$L$14)</f>
        <v>0</v>
      </c>
      <c r="W1868" s="53" t="n">
        <f aca="false">(R1868/100)*(K1868*$L$14)+(R1868/100)*(L1868*$M$14)</f>
        <v>0</v>
      </c>
      <c r="X1868" s="53" t="n">
        <f aca="false">N1868+S1868</f>
        <v>306</v>
      </c>
      <c r="Y1868" s="53" t="n">
        <f aca="false">O1868+T1868</f>
        <v>0</v>
      </c>
      <c r="Z1868" s="53" t="n">
        <f aca="false">P1868+U1868</f>
        <v>0</v>
      </c>
      <c r="AA1868" s="53" t="n">
        <f aca="false">Q1868+V1868</f>
        <v>0</v>
      </c>
      <c r="AB1868" s="53" t="n">
        <f aca="false">R1868+W1868</f>
        <v>0</v>
      </c>
      <c r="AC1868" s="54" t="n">
        <f aca="false">ROUND(X1868+Y1868+Z1868+AA1868+AB1868,1)</f>
        <v>306</v>
      </c>
      <c r="AD1868" s="55" t="n">
        <f aca="false">(ROUND(AC1868-AC1857,1)/AC1857)</f>
        <v>0.1674933231591</v>
      </c>
      <c r="AE1868" s="46"/>
      <c r="AF1868" s="47"/>
      <c r="AH1868" s="3"/>
    </row>
    <row r="1869" customFormat="false" ht="15" hidden="false" customHeight="false" outlineLevel="0" collapsed="false">
      <c r="A1869" s="48"/>
      <c r="B1869" s="58"/>
      <c r="C1869" s="50" t="s">
        <v>16</v>
      </c>
      <c r="D1869" s="51" t="n">
        <v>72</v>
      </c>
      <c r="E1869" s="51" t="n">
        <v>0</v>
      </c>
      <c r="F1869" s="51" t="n">
        <v>0</v>
      </c>
      <c r="G1869" s="51" t="n">
        <v>0</v>
      </c>
      <c r="H1869" s="51" t="n">
        <v>0</v>
      </c>
      <c r="I1869" s="52" t="n">
        <v>20</v>
      </c>
      <c r="J1869" s="52" t="n">
        <v>70</v>
      </c>
      <c r="K1869" s="52" t="n">
        <v>0</v>
      </c>
      <c r="L1869" s="52" t="n">
        <v>75</v>
      </c>
      <c r="M1869" s="52" t="n">
        <v>0</v>
      </c>
      <c r="N1869" s="53" t="n">
        <f aca="false">D1869*$D$15</f>
        <v>90</v>
      </c>
      <c r="O1869" s="53" t="n">
        <f aca="false">E1869*$E$15</f>
        <v>0</v>
      </c>
      <c r="P1869" s="53" t="n">
        <f aca="false">F1869*$F$15</f>
        <v>0</v>
      </c>
      <c r="Q1869" s="53" t="n">
        <f aca="false">G1869*$G$15</f>
        <v>0</v>
      </c>
      <c r="R1869" s="53" t="n">
        <f aca="false">H1869*$H$15</f>
        <v>0</v>
      </c>
      <c r="S1869" s="53" t="n">
        <f aca="false">(N1869/100)*(I1869*$I$15)+(N1869/100)*(J1869*$J$15)+(N1869/100)*(L1869*$L$15)</f>
        <v>216</v>
      </c>
      <c r="T1869" s="53" t="n">
        <f aca="false">(O1869/100)*(K1869*$K$15)</f>
        <v>0</v>
      </c>
      <c r="U1869" s="53" t="n">
        <f aca="false">(P1869/100)*(K1869*$K$15)+(P1869/100)*(L1869*$L$15)</f>
        <v>0</v>
      </c>
      <c r="V1869" s="53" t="n">
        <f aca="false">(Q1869/100)*(L1869*$L$15)</f>
        <v>0</v>
      </c>
      <c r="W1869" s="53" t="n">
        <f aca="false">(R1869/100)*(K1869*$K$15)+(R1869/100)*(L1869*$L$15)</f>
        <v>0</v>
      </c>
      <c r="X1869" s="53" t="n">
        <f aca="false">N1869+S1869</f>
        <v>306</v>
      </c>
      <c r="Y1869" s="53" t="n">
        <f aca="false">O1869+T1869</f>
        <v>0</v>
      </c>
      <c r="Z1869" s="53" t="n">
        <f aca="false">P1869+U1869</f>
        <v>0</v>
      </c>
      <c r="AA1869" s="53" t="n">
        <f aca="false">Q1869+V1869</f>
        <v>0</v>
      </c>
      <c r="AB1869" s="53" t="n">
        <f aca="false">R1869+W1869</f>
        <v>0</v>
      </c>
      <c r="AC1869" s="54" t="n">
        <f aca="false">ROUND(X1869+Y1869+Z1869+AA1869+AB1869,1)</f>
        <v>306</v>
      </c>
      <c r="AD1869" s="55" t="n">
        <f aca="false">(ROUND(AC1869-AC1857,1)/AC1857)</f>
        <v>0.1674933231591</v>
      </c>
      <c r="AE1869" s="46"/>
      <c r="AF1869" s="47"/>
      <c r="AH1869" s="3"/>
    </row>
    <row r="1870" customFormat="false" ht="15" hidden="false" customHeight="false" outlineLevel="0" collapsed="false">
      <c r="A1870" s="48"/>
      <c r="B1870" s="58"/>
      <c r="C1870" s="50" t="s">
        <v>17</v>
      </c>
      <c r="D1870" s="51" t="n">
        <v>72</v>
      </c>
      <c r="E1870" s="51" t="n">
        <v>0</v>
      </c>
      <c r="F1870" s="51" t="n">
        <v>0</v>
      </c>
      <c r="G1870" s="51" t="n">
        <v>0</v>
      </c>
      <c r="H1870" s="51" t="n">
        <v>0</v>
      </c>
      <c r="I1870" s="52" t="n">
        <v>20</v>
      </c>
      <c r="J1870" s="52" t="n">
        <v>90</v>
      </c>
      <c r="K1870" s="52" t="n">
        <v>0</v>
      </c>
      <c r="L1870" s="52" t="n">
        <v>0</v>
      </c>
      <c r="M1870" s="52" t="n">
        <v>0</v>
      </c>
      <c r="N1870" s="53" t="n">
        <f aca="false">D1870*$D$16</f>
        <v>90</v>
      </c>
      <c r="O1870" s="53" t="n">
        <f aca="false">E1870*$E$16</f>
        <v>0</v>
      </c>
      <c r="P1870" s="53" t="n">
        <f aca="false">F1870*$F$16</f>
        <v>0</v>
      </c>
      <c r="Q1870" s="53" t="n">
        <f aca="false">G1870*$G$16</f>
        <v>0</v>
      </c>
      <c r="R1870" s="53" t="n">
        <f aca="false">H1870*$H$16</f>
        <v>0</v>
      </c>
      <c r="S1870" s="53" t="n">
        <f aca="false">(N1870/100)*(I1870*$I$16)+(N1870/100)*(J1870*$J$16)</f>
        <v>220.5</v>
      </c>
      <c r="T1870" s="53" t="n">
        <f aca="false">(O1870/100)*(K1870*$K$16)</f>
        <v>0</v>
      </c>
      <c r="U1870" s="53" t="n">
        <f aca="false">(P1870/100)*(K1870*$K$16)+(P1870/100)*(L1870*$L$16)</f>
        <v>0</v>
      </c>
      <c r="V1870" s="53" t="n">
        <f aca="false">(Q1870/100)*(L1870*$L$16)</f>
        <v>0</v>
      </c>
      <c r="W1870" s="53" t="n">
        <f aca="false">(R1870/100)*(K1870*$K$16)+(R1870/100)*(L1870*$L$16)</f>
        <v>0</v>
      </c>
      <c r="X1870" s="53" t="n">
        <f aca="false">N1870+S1870</f>
        <v>310.5</v>
      </c>
      <c r="Y1870" s="53" t="n">
        <f aca="false">O1870+T1870</f>
        <v>0</v>
      </c>
      <c r="Z1870" s="53" t="n">
        <f aca="false">P1870+U1870</f>
        <v>0</v>
      </c>
      <c r="AA1870" s="53" t="n">
        <f aca="false">Q1870+V1870</f>
        <v>0</v>
      </c>
      <c r="AB1870" s="53" t="n">
        <f aca="false">R1870+W1870</f>
        <v>0</v>
      </c>
      <c r="AC1870" s="54" t="n">
        <f aca="false">ROUND(X1870+Y1870+Z1870+AA1870+AB1870,1)</f>
        <v>310.5</v>
      </c>
      <c r="AD1870" s="55" t="n">
        <f aca="false">(ROUND(AC1870-AC1857,1)/AC1857)</f>
        <v>0.184662342617322</v>
      </c>
      <c r="AE1870" s="46"/>
      <c r="AF1870" s="47"/>
      <c r="AH1870" s="3"/>
    </row>
    <row r="1871" customFormat="false" ht="15" hidden="false" customHeight="false" outlineLevel="0" collapsed="false">
      <c r="A1871" s="48"/>
      <c r="B1871" s="58"/>
      <c r="C1871" s="50" t="s">
        <v>18</v>
      </c>
      <c r="D1871" s="51" t="n">
        <v>72</v>
      </c>
      <c r="E1871" s="51" t="n">
        <v>0</v>
      </c>
      <c r="F1871" s="51" t="n">
        <v>0</v>
      </c>
      <c r="G1871" s="51" t="n">
        <v>0</v>
      </c>
      <c r="H1871" s="51" t="n">
        <v>0</v>
      </c>
      <c r="I1871" s="52" t="n">
        <v>60</v>
      </c>
      <c r="J1871" s="52" t="n">
        <v>70</v>
      </c>
      <c r="K1871" s="52" t="n">
        <v>0</v>
      </c>
      <c r="L1871" s="52" t="n">
        <v>0</v>
      </c>
      <c r="M1871" s="52" t="n">
        <v>0</v>
      </c>
      <c r="N1871" s="53" t="n">
        <f aca="false">D1871*$D$17</f>
        <v>90</v>
      </c>
      <c r="O1871" s="53" t="n">
        <f aca="false">E1871*$E$17</f>
        <v>0</v>
      </c>
      <c r="P1871" s="53" t="n">
        <f aca="false">F1871*$F$17</f>
        <v>0</v>
      </c>
      <c r="Q1871" s="53" t="n">
        <f aca="false">G1871*$G$17</f>
        <v>0</v>
      </c>
      <c r="R1871" s="53" t="n">
        <f aca="false">H1871*$H$17</f>
        <v>0</v>
      </c>
      <c r="S1871" s="53" t="n">
        <f aca="false">(N1871/100)*(I1871*$I$17)+(N1871/100)*(J1871*$J$17)</f>
        <v>198</v>
      </c>
      <c r="T1871" s="53" t="n">
        <f aca="false">(O1871/100)*(K1871*$K$17)</f>
        <v>0</v>
      </c>
      <c r="U1871" s="53" t="n">
        <f aca="false">(P1871/100)*(K1871*$K$17)+(P1871/100)*(L1871*$L$17)</f>
        <v>0</v>
      </c>
      <c r="V1871" s="53" t="n">
        <f aca="false">(Q1871/100)*(L1871*$L$17)</f>
        <v>0</v>
      </c>
      <c r="W1871" s="53" t="n">
        <f aca="false">(R1871/100)*(K1871*$K$17)+(R1871/100)*(L1871*$L$17)</f>
        <v>0</v>
      </c>
      <c r="X1871" s="53" t="n">
        <f aca="false">N1871+S1871</f>
        <v>288</v>
      </c>
      <c r="Y1871" s="53" t="n">
        <f aca="false">O1871+T1871</f>
        <v>0</v>
      </c>
      <c r="Z1871" s="53" t="n">
        <f aca="false">P1871+U1871</f>
        <v>0</v>
      </c>
      <c r="AA1871" s="53" t="n">
        <f aca="false">Q1871+V1871</f>
        <v>0</v>
      </c>
      <c r="AB1871" s="53" t="n">
        <f aca="false">R1871+W1871</f>
        <v>0</v>
      </c>
      <c r="AC1871" s="54" t="n">
        <f aca="false">ROUND(X1871+Y1871+Z1871+AA1871+AB1871,1)</f>
        <v>288</v>
      </c>
      <c r="AD1871" s="55" t="n">
        <f aca="false">(ROUND(AC1871-AC1857,1)/AC1857)</f>
        <v>0.0988172453262114</v>
      </c>
      <c r="AE1871" s="46"/>
      <c r="AF1871" s="47"/>
      <c r="AH1871" s="3"/>
    </row>
    <row r="1872" customFormat="false" ht="15" hidden="false" customHeight="false" outlineLevel="0" collapsed="false">
      <c r="A1872" s="56" t="s">
        <v>19</v>
      </c>
      <c r="B1872" s="39" t="s">
        <v>172</v>
      </c>
      <c r="C1872" s="40" t="s">
        <v>4</v>
      </c>
      <c r="D1872" s="41" t="n">
        <v>80</v>
      </c>
      <c r="E1872" s="41" t="n">
        <v>0</v>
      </c>
      <c r="F1872" s="41" t="n">
        <v>0</v>
      </c>
      <c r="G1872" s="41" t="n">
        <v>0</v>
      </c>
      <c r="H1872" s="41" t="n">
        <v>0</v>
      </c>
      <c r="I1872" s="42" t="n">
        <v>30</v>
      </c>
      <c r="J1872" s="42" t="n">
        <v>50</v>
      </c>
      <c r="K1872" s="42" t="n">
        <v>0</v>
      </c>
      <c r="L1872" s="42" t="n">
        <v>0</v>
      </c>
      <c r="M1872" s="42" t="n">
        <v>0</v>
      </c>
      <c r="N1872" s="43" t="n">
        <f aca="false">D1872*$D$3</f>
        <v>104</v>
      </c>
      <c r="O1872" s="43" t="n">
        <f aca="false">E1872*$E$3</f>
        <v>0</v>
      </c>
      <c r="P1872" s="43" t="n">
        <f aca="false">F1872*$F$3</f>
        <v>0</v>
      </c>
      <c r="Q1872" s="43" t="n">
        <f aca="false">G1872*$G$3</f>
        <v>0</v>
      </c>
      <c r="R1872" s="43" t="n">
        <f aca="false">H1872*$H$3</f>
        <v>0</v>
      </c>
      <c r="S1872" s="43" t="n">
        <f aca="false">(N1872/100)*(I1872*$I$3)+(N1872/100)*(J1872*$J$3)</f>
        <v>166.4</v>
      </c>
      <c r="T1872" s="43" t="n">
        <f aca="false">(O1872/100)*(K1872*$K$3)</f>
        <v>0</v>
      </c>
      <c r="U1872" s="43" t="n">
        <f aca="false">(P1872/100)*(K1872*$K$3)+(P1872/100)*(L1872*$L$3)</f>
        <v>0</v>
      </c>
      <c r="V1872" s="43" t="n">
        <f aca="false">(Q1872/100)*(L1872*$L$3)</f>
        <v>0</v>
      </c>
      <c r="W1872" s="43" t="n">
        <f aca="false">(R1872/100)*(K1872*$K$3)+(R1872/100)*(L1872*$L$3)</f>
        <v>0</v>
      </c>
      <c r="X1872" s="43" t="n">
        <f aca="false">N1872+S1872</f>
        <v>270.4</v>
      </c>
      <c r="Y1872" s="43" t="n">
        <f aca="false">O1872+T1872</f>
        <v>0</v>
      </c>
      <c r="Z1872" s="43" t="n">
        <f aca="false">P1872+U1872</f>
        <v>0</v>
      </c>
      <c r="AA1872" s="43" t="n">
        <f aca="false">Q1872+V1872</f>
        <v>0</v>
      </c>
      <c r="AB1872" s="43" t="n">
        <f aca="false">R1872+W1872</f>
        <v>0</v>
      </c>
      <c r="AC1872" s="44" t="n">
        <f aca="false">ROUND(X1872+Y1872+Z1872+AA1872+AB1872,1)</f>
        <v>270.4</v>
      </c>
      <c r="AD1872" s="45" t="n">
        <v>0</v>
      </c>
      <c r="AE1872" s="46" t="s">
        <v>28</v>
      </c>
      <c r="AF1872" s="47"/>
      <c r="AH1872" s="3"/>
    </row>
    <row r="1873" customFormat="false" ht="15" hidden="false" customHeight="false" outlineLevel="0" collapsed="false">
      <c r="A1873" s="48" t="s">
        <v>29</v>
      </c>
      <c r="B1873" s="49" t="n">
        <v>10</v>
      </c>
      <c r="C1873" s="50" t="s">
        <v>5</v>
      </c>
      <c r="D1873" s="51" t="n">
        <v>80</v>
      </c>
      <c r="E1873" s="51" t="n">
        <v>0</v>
      </c>
      <c r="F1873" s="51" t="n">
        <v>0</v>
      </c>
      <c r="G1873" s="51" t="n">
        <v>0</v>
      </c>
      <c r="H1873" s="51" t="n">
        <v>0</v>
      </c>
      <c r="I1873" s="52" t="n">
        <v>45</v>
      </c>
      <c r="J1873" s="52" t="n">
        <v>65</v>
      </c>
      <c r="K1873" s="52" t="n">
        <v>0</v>
      </c>
      <c r="L1873" s="52" t="n">
        <v>0</v>
      </c>
      <c r="M1873" s="52" t="n">
        <v>0</v>
      </c>
      <c r="N1873" s="53" t="n">
        <f aca="false">D1873*$D$4</f>
        <v>100</v>
      </c>
      <c r="O1873" s="53" t="n">
        <f aca="false">E1873*$E$4</f>
        <v>0</v>
      </c>
      <c r="P1873" s="53" t="n">
        <f aca="false">F1873*$F$4</f>
        <v>0</v>
      </c>
      <c r="Q1873" s="53" t="n">
        <f aca="false">G1873*$G$4</f>
        <v>0</v>
      </c>
      <c r="R1873" s="53" t="n">
        <f aca="false">H1873*$H$4</f>
        <v>0</v>
      </c>
      <c r="S1873" s="53" t="n">
        <f aca="false">(N1873/100)*(I1873*$I$4)+(N1873/100)*(J1873*$J$4)</f>
        <v>220</v>
      </c>
      <c r="T1873" s="53" t="n">
        <f aca="false">(O1873/100)*(K1873*$K$4)</f>
        <v>0</v>
      </c>
      <c r="U1873" s="53" t="n">
        <f aca="false">(P1873/100)*(K1873*$K$4)+(P1873/100)*(L1873*$L$4)</f>
        <v>0</v>
      </c>
      <c r="V1873" s="53" t="n">
        <f aca="false">(Q1873/100)*(L1873*$L$4)</f>
        <v>0</v>
      </c>
      <c r="W1873" s="53" t="n">
        <f aca="false">(R1873/100)*(K1873*$K$4)+(R1873/100)*(L1873*$L$4)</f>
        <v>0</v>
      </c>
      <c r="X1873" s="53" t="n">
        <f aca="false">N1873+S1873</f>
        <v>320</v>
      </c>
      <c r="Y1873" s="53" t="n">
        <f aca="false">O1873+T1873</f>
        <v>0</v>
      </c>
      <c r="Z1873" s="53" t="n">
        <f aca="false">P1873+U1873</f>
        <v>0</v>
      </c>
      <c r="AA1873" s="53" t="n">
        <f aca="false">Q1873+V1873</f>
        <v>0</v>
      </c>
      <c r="AB1873" s="53" t="n">
        <f aca="false">R1873+W1873</f>
        <v>0</v>
      </c>
      <c r="AC1873" s="54" t="n">
        <f aca="false">ROUND(X1873+Y1873+Z1873+AA1873+AB1873,1)</f>
        <v>320</v>
      </c>
      <c r="AD1873" s="55" t="n">
        <f aca="false">(ROUND(AC1873-AC1872,1)/AC1872)</f>
        <v>0.183431952662722</v>
      </c>
      <c r="AE1873" s="46"/>
      <c r="AF1873" s="47"/>
      <c r="AH1873" s="3"/>
    </row>
    <row r="1874" customFormat="false" ht="15" hidden="false" customHeight="false" outlineLevel="0" collapsed="false">
      <c r="A1874" s="48" t="s">
        <v>30</v>
      </c>
      <c r="B1874" s="49" t="n">
        <v>20</v>
      </c>
      <c r="C1874" s="50" t="s">
        <v>6</v>
      </c>
      <c r="D1874" s="51" t="n">
        <v>80</v>
      </c>
      <c r="E1874" s="51" t="n">
        <v>0</v>
      </c>
      <c r="F1874" s="51" t="n">
        <v>0</v>
      </c>
      <c r="G1874" s="51" t="n">
        <v>0</v>
      </c>
      <c r="H1874" s="51" t="n">
        <v>0</v>
      </c>
      <c r="I1874" s="52" t="n">
        <v>30</v>
      </c>
      <c r="J1874" s="52" t="n">
        <v>50</v>
      </c>
      <c r="K1874" s="52" t="n">
        <v>0</v>
      </c>
      <c r="L1874" s="52" t="n">
        <v>0</v>
      </c>
      <c r="M1874" s="52" t="n">
        <v>0</v>
      </c>
      <c r="N1874" s="53" t="n">
        <f aca="false">D1874*$D$5</f>
        <v>104</v>
      </c>
      <c r="O1874" s="53" t="n">
        <f aca="false">E1874*$E$5</f>
        <v>0</v>
      </c>
      <c r="P1874" s="53" t="n">
        <f aca="false">F1874*$F$5</f>
        <v>0</v>
      </c>
      <c r="Q1874" s="53" t="n">
        <f aca="false">G1874*$G$5</f>
        <v>0</v>
      </c>
      <c r="R1874" s="53" t="n">
        <f aca="false">H1874*$H$5</f>
        <v>0</v>
      </c>
      <c r="S1874" s="53" t="n">
        <f aca="false">(N1874/100)*(I1874*$I$5)+(N1874/100)*(J1874*$J$5)</f>
        <v>166.4</v>
      </c>
      <c r="T1874" s="53" t="n">
        <f aca="false">(O1874/100)*(K1874*$K$5)</f>
        <v>0</v>
      </c>
      <c r="U1874" s="53" t="n">
        <f aca="false">(P1874/100)*(K1874*$K$5)+(P1874/100)*(L1874*$L$5)</f>
        <v>0</v>
      </c>
      <c r="V1874" s="53" t="n">
        <f aca="false">(Q1874/100)*(L1874*$L$5)</f>
        <v>0</v>
      </c>
      <c r="W1874" s="53" t="n">
        <f aca="false">(R1874/100)*(K1874*$K$5)+(R1874/100)*(L1874*$L$5)</f>
        <v>0</v>
      </c>
      <c r="X1874" s="53" t="n">
        <f aca="false">N1874+S1874</f>
        <v>270.4</v>
      </c>
      <c r="Y1874" s="53" t="n">
        <f aca="false">O1874+T1874</f>
        <v>0</v>
      </c>
      <c r="Z1874" s="53" t="n">
        <f aca="false">P1874+U1874</f>
        <v>0</v>
      </c>
      <c r="AA1874" s="53" t="n">
        <f aca="false">Q1874+V1874</f>
        <v>0</v>
      </c>
      <c r="AB1874" s="53" t="n">
        <f aca="false">R1874+W1874</f>
        <v>0</v>
      </c>
      <c r="AC1874" s="54" t="n">
        <f aca="false">ROUND(X1874+Y1874+Z1874+AA1874+AB1874,1)</f>
        <v>270.4</v>
      </c>
      <c r="AD1874" s="55" t="n">
        <f aca="false">(ROUND(AC1874-AC1872,1)/AC1872)</f>
        <v>0</v>
      </c>
      <c r="AE1874" s="46"/>
      <c r="AF1874" s="47"/>
      <c r="AH1874" s="3"/>
    </row>
    <row r="1875" customFormat="false" ht="15" hidden="false" customHeight="false" outlineLevel="0" collapsed="false">
      <c r="A1875" s="48" t="s">
        <v>31</v>
      </c>
      <c r="B1875" s="49" t="n">
        <v>0</v>
      </c>
      <c r="C1875" s="50" t="s">
        <v>7</v>
      </c>
      <c r="D1875" s="51" t="n">
        <v>80</v>
      </c>
      <c r="E1875" s="51" t="n">
        <v>0</v>
      </c>
      <c r="F1875" s="51" t="n">
        <v>0</v>
      </c>
      <c r="G1875" s="51" t="n">
        <v>0</v>
      </c>
      <c r="H1875" s="51" t="n">
        <v>0</v>
      </c>
      <c r="I1875" s="52" t="n">
        <v>30</v>
      </c>
      <c r="J1875" s="52" t="n">
        <v>50</v>
      </c>
      <c r="K1875" s="52" t="n">
        <v>0</v>
      </c>
      <c r="L1875" s="52" t="n">
        <v>0</v>
      </c>
      <c r="M1875" s="52" t="n">
        <v>0</v>
      </c>
      <c r="N1875" s="53" t="n">
        <f aca="false">D1875*$D$6</f>
        <v>104</v>
      </c>
      <c r="O1875" s="53" t="n">
        <f aca="false">E1875*$E$6</f>
        <v>0</v>
      </c>
      <c r="P1875" s="53" t="n">
        <f aca="false">F1875*$F$6</f>
        <v>0</v>
      </c>
      <c r="Q1875" s="53" t="n">
        <f aca="false">G1875*$G$6</f>
        <v>0</v>
      </c>
      <c r="R1875" s="53" t="n">
        <f aca="false">H1875*$H$6</f>
        <v>0</v>
      </c>
      <c r="S1875" s="53" t="n">
        <f aca="false">(N1875/100)*(I1875*$I$6)+(N1875/100)*(J1875*$J$6)</f>
        <v>166.4</v>
      </c>
      <c r="T1875" s="53" t="n">
        <f aca="false">(O1875/100)*(K1875*$K$6)</f>
        <v>0</v>
      </c>
      <c r="U1875" s="53" t="n">
        <f aca="false">(P1875/100)*(K1875*$K$6)+(P1875/100)*(L1875*$L$6)</f>
        <v>0</v>
      </c>
      <c r="V1875" s="53" t="n">
        <f aca="false">(Q1875/100)*(L1875*$L$6)</f>
        <v>0</v>
      </c>
      <c r="W1875" s="53" t="n">
        <f aca="false">(R1875/100)*(K1875*$K$6)+(R1875/100)*(L1875*$L$6)</f>
        <v>0</v>
      </c>
      <c r="X1875" s="53" t="n">
        <f aca="false">N1875+S1875</f>
        <v>270.4</v>
      </c>
      <c r="Y1875" s="53" t="n">
        <f aca="false">O1875+T1875</f>
        <v>0</v>
      </c>
      <c r="Z1875" s="53" t="n">
        <f aca="false">P1875+U1875</f>
        <v>0</v>
      </c>
      <c r="AA1875" s="53" t="n">
        <f aca="false">Q1875+V1875</f>
        <v>0</v>
      </c>
      <c r="AB1875" s="53" t="n">
        <f aca="false">R1875+W1875</f>
        <v>0</v>
      </c>
      <c r="AC1875" s="54" t="n">
        <f aca="false">ROUND(X1875+Y1875+Z1875+AA1875+AB1875,1)</f>
        <v>270.4</v>
      </c>
      <c r="AD1875" s="55" t="n">
        <f aca="false">(ROUND(AC1875-AC1872,1)/AC1872)</f>
        <v>0</v>
      </c>
      <c r="AE1875" s="46"/>
      <c r="AF1875" s="47"/>
      <c r="AH1875" s="3"/>
    </row>
    <row r="1876" customFormat="false" ht="15" hidden="false" customHeight="false" outlineLevel="0" collapsed="false">
      <c r="A1876" s="48" t="s">
        <v>32</v>
      </c>
      <c r="B1876" s="49" t="n">
        <v>0</v>
      </c>
      <c r="C1876" s="50" t="s">
        <v>8</v>
      </c>
      <c r="D1876" s="51" t="n">
        <v>80</v>
      </c>
      <c r="E1876" s="51" t="n">
        <v>0</v>
      </c>
      <c r="F1876" s="51" t="n">
        <v>0</v>
      </c>
      <c r="G1876" s="51" t="n">
        <v>0</v>
      </c>
      <c r="H1876" s="51" t="n">
        <v>0</v>
      </c>
      <c r="I1876" s="52" t="n">
        <v>30</v>
      </c>
      <c r="J1876" s="52" t="n">
        <v>50</v>
      </c>
      <c r="K1876" s="52" t="n">
        <v>0</v>
      </c>
      <c r="L1876" s="52" t="n">
        <v>0</v>
      </c>
      <c r="M1876" s="52" t="n">
        <v>0</v>
      </c>
      <c r="N1876" s="53" t="n">
        <f aca="false">D1876*$D$7</f>
        <v>104</v>
      </c>
      <c r="O1876" s="53" t="n">
        <f aca="false">E1876*$E$7</f>
        <v>0</v>
      </c>
      <c r="P1876" s="53" t="n">
        <f aca="false">F1876*$F$7</f>
        <v>0</v>
      </c>
      <c r="Q1876" s="53" t="n">
        <f aca="false">G1876*$G$7</f>
        <v>0</v>
      </c>
      <c r="R1876" s="53" t="n">
        <f aca="false">H1876*$H$7</f>
        <v>0</v>
      </c>
      <c r="S1876" s="53" t="n">
        <f aca="false">(N1876/100)*(I1876*$I$7)+(N1876/100)*(J1876*$J$7)</f>
        <v>166.4</v>
      </c>
      <c r="T1876" s="53" t="n">
        <f aca="false">(O1876/100)*(K1876*$K$7)</f>
        <v>0</v>
      </c>
      <c r="U1876" s="53" t="n">
        <f aca="false">(P1876/100)*(K1876*$K$7)+(P1876/100)*(L1876*$L$7)</f>
        <v>0</v>
      </c>
      <c r="V1876" s="53" t="n">
        <f aca="false">(Q1876/100)*(L1876*$L$7)</f>
        <v>0</v>
      </c>
      <c r="W1876" s="53" t="n">
        <f aca="false">(R1876/100)*(K1876*$K$7)+(R1876/100)*(L1876*$L$7)</f>
        <v>0</v>
      </c>
      <c r="X1876" s="53" t="n">
        <f aca="false">N1876+S1876</f>
        <v>270.4</v>
      </c>
      <c r="Y1876" s="53" t="n">
        <f aca="false">O1876+T1876</f>
        <v>0</v>
      </c>
      <c r="Z1876" s="53" t="n">
        <f aca="false">P1876+U1876</f>
        <v>0</v>
      </c>
      <c r="AA1876" s="53" t="n">
        <f aca="false">Q1876+V1876</f>
        <v>0</v>
      </c>
      <c r="AB1876" s="53" t="n">
        <f aca="false">R1876+W1876</f>
        <v>0</v>
      </c>
      <c r="AC1876" s="54" t="n">
        <f aca="false">ROUND(X1876+Y1876+Z1876+AA1876+AB1876,1)</f>
        <v>270.4</v>
      </c>
      <c r="AD1876" s="55" t="n">
        <f aca="false">(ROUND(AC1876-AC1872,1)/AC1872)</f>
        <v>0</v>
      </c>
      <c r="AE1876" s="46"/>
      <c r="AF1876" s="47"/>
      <c r="AH1876" s="3"/>
    </row>
    <row r="1877" customFormat="false" ht="15" hidden="false" customHeight="false" outlineLevel="0" collapsed="false">
      <c r="A1877" s="48" t="s">
        <v>33</v>
      </c>
      <c r="B1877" s="49"/>
      <c r="C1877" s="50" t="s">
        <v>9</v>
      </c>
      <c r="D1877" s="51" t="n">
        <v>80</v>
      </c>
      <c r="E1877" s="51" t="n">
        <v>0</v>
      </c>
      <c r="F1877" s="51" t="n">
        <v>0</v>
      </c>
      <c r="G1877" s="51" t="n">
        <v>0</v>
      </c>
      <c r="H1877" s="51" t="n">
        <v>0</v>
      </c>
      <c r="I1877" s="52" t="n">
        <v>30</v>
      </c>
      <c r="J1877" s="52" t="n">
        <v>50</v>
      </c>
      <c r="K1877" s="52" t="n">
        <v>0</v>
      </c>
      <c r="L1877" s="52" t="n">
        <v>0</v>
      </c>
      <c r="M1877" s="52" t="n">
        <v>0</v>
      </c>
      <c r="N1877" s="53" t="n">
        <f aca="false">D1877*$D$8</f>
        <v>104</v>
      </c>
      <c r="O1877" s="53" t="n">
        <f aca="false">E1877*$E$8</f>
        <v>0</v>
      </c>
      <c r="P1877" s="53" t="n">
        <f aca="false">F1877*$F$8</f>
        <v>0</v>
      </c>
      <c r="Q1877" s="53" t="n">
        <f aca="false">G1877*$G$8</f>
        <v>0</v>
      </c>
      <c r="R1877" s="53" t="n">
        <f aca="false">H1877*$H$8</f>
        <v>0</v>
      </c>
      <c r="S1877" s="53" t="n">
        <f aca="false">(N1877/100)*(I1877*$I$8)+(N1877/100)*(J1877*$J$8)</f>
        <v>166.4</v>
      </c>
      <c r="T1877" s="53" t="n">
        <f aca="false">(O1877/100)*(K1877*$K$8)</f>
        <v>0</v>
      </c>
      <c r="U1877" s="53" t="n">
        <f aca="false">(P1877/100)*(K1877*$K$8)+(P1877/100)*(L1877*$L$8)</f>
        <v>0</v>
      </c>
      <c r="V1877" s="53" t="n">
        <f aca="false">(Q1877/100)*(L1877*$L$8)</f>
        <v>0</v>
      </c>
      <c r="W1877" s="53" t="n">
        <f aca="false">(R1877/100)*(K1877*$K$8)+(R1877/100)*(L1877*$L$8)</f>
        <v>0</v>
      </c>
      <c r="X1877" s="53" t="n">
        <f aca="false">N1877+S1877</f>
        <v>270.4</v>
      </c>
      <c r="Y1877" s="53" t="n">
        <f aca="false">O1877+T1877</f>
        <v>0</v>
      </c>
      <c r="Z1877" s="53" t="n">
        <f aca="false">P1877+U1877</f>
        <v>0</v>
      </c>
      <c r="AA1877" s="53" t="n">
        <f aca="false">Q1877+V1877</f>
        <v>0</v>
      </c>
      <c r="AB1877" s="53" t="n">
        <f aca="false">R1877+W1877</f>
        <v>0</v>
      </c>
      <c r="AC1877" s="54" t="n">
        <f aca="false">ROUND(X1877+Y1877+Z1877+AA1877+AB1877,1)</f>
        <v>270.4</v>
      </c>
      <c r="AD1877" s="55" t="n">
        <f aca="false">(ROUND(AC1877-AC1872,1)/AC1872)</f>
        <v>0</v>
      </c>
      <c r="AE1877" s="46"/>
      <c r="AF1877" s="47"/>
      <c r="AH1877" s="3"/>
    </row>
    <row r="1878" customFormat="false" ht="15" hidden="false" customHeight="false" outlineLevel="0" collapsed="false">
      <c r="A1878" s="48" t="s">
        <v>34</v>
      </c>
      <c r="B1878" s="49"/>
      <c r="C1878" s="50" t="s">
        <v>10</v>
      </c>
      <c r="D1878" s="51" t="n">
        <v>40</v>
      </c>
      <c r="E1878" s="51" t="n">
        <v>88</v>
      </c>
      <c r="F1878" s="51" t="n">
        <v>0</v>
      </c>
      <c r="G1878" s="51" t="n">
        <v>0</v>
      </c>
      <c r="H1878" s="51" t="n">
        <v>0</v>
      </c>
      <c r="I1878" s="52" t="n">
        <v>30</v>
      </c>
      <c r="J1878" s="52" t="n">
        <v>50</v>
      </c>
      <c r="K1878" s="52" t="n">
        <v>85</v>
      </c>
      <c r="L1878" s="52" t="n">
        <v>0</v>
      </c>
      <c r="M1878" s="52" t="n">
        <v>0</v>
      </c>
      <c r="N1878" s="53" t="n">
        <f aca="false">D1878*$D$9</f>
        <v>50</v>
      </c>
      <c r="O1878" s="53" t="n">
        <f aca="false">E1878*$E$9</f>
        <v>110</v>
      </c>
      <c r="P1878" s="53" t="n">
        <f aca="false">F1878*$F$9</f>
        <v>0</v>
      </c>
      <c r="Q1878" s="53" t="n">
        <f aca="false">G1878*$G$9</f>
        <v>0</v>
      </c>
      <c r="R1878" s="53" t="n">
        <f aca="false">H1878*$H$9</f>
        <v>0</v>
      </c>
      <c r="S1878" s="53" t="n">
        <f aca="false">(N1878/100)*(I1878*$I$9)+(N1878/100)*(J1878*$J$9)</f>
        <v>40</v>
      </c>
      <c r="T1878" s="53" t="n">
        <f aca="false">(O1878/100)*(K1878*$K$9)</f>
        <v>130.9</v>
      </c>
      <c r="U1878" s="53" t="n">
        <f aca="false">(P1878/100)*(K1878*$K$9)+(P1878/100)*(L1878*$L$9)</f>
        <v>0</v>
      </c>
      <c r="V1878" s="53" t="n">
        <f aca="false">(Q1878/100)*(L1878*$L$9)</f>
        <v>0</v>
      </c>
      <c r="W1878" s="53" t="n">
        <f aca="false">(R1878/100)*(K1878*$K$9)+(R1878/100)*(L1878*$L$9)</f>
        <v>0</v>
      </c>
      <c r="X1878" s="53" t="n">
        <f aca="false">N1878+S1878</f>
        <v>90</v>
      </c>
      <c r="Y1878" s="53" t="n">
        <f aca="false">O1878+T1878</f>
        <v>240.9</v>
      </c>
      <c r="Z1878" s="53" t="n">
        <f aca="false">P1878+U1878</f>
        <v>0</v>
      </c>
      <c r="AA1878" s="53" t="n">
        <f aca="false">Q1878+V1878</f>
        <v>0</v>
      </c>
      <c r="AB1878" s="53" t="n">
        <f aca="false">R1878+W1878</f>
        <v>0</v>
      </c>
      <c r="AC1878" s="54" t="n">
        <f aca="false">ROUND(X1878+Y1878+Z1878+AA1878+AB1878,1)</f>
        <v>330.9</v>
      </c>
      <c r="AD1878" s="55" t="n">
        <f aca="false">(ROUND(AC1878-AC1872,1)/AC1872)</f>
        <v>0.223742603550296</v>
      </c>
      <c r="AE1878" s="46"/>
      <c r="AF1878" s="47"/>
      <c r="AH1878" s="3"/>
    </row>
    <row r="1879" customFormat="false" ht="15" hidden="false" customHeight="false" outlineLevel="0" collapsed="false">
      <c r="A1879" s="48" t="s">
        <v>35</v>
      </c>
      <c r="B1879" s="49"/>
      <c r="C1879" s="50" t="s">
        <v>11</v>
      </c>
      <c r="D1879" s="51" t="n">
        <v>40</v>
      </c>
      <c r="E1879" s="51" t="n">
        <v>0</v>
      </c>
      <c r="F1879" s="51" t="n">
        <v>88</v>
      </c>
      <c r="G1879" s="51" t="n">
        <v>0</v>
      </c>
      <c r="H1879" s="51" t="n">
        <v>0</v>
      </c>
      <c r="I1879" s="52" t="n">
        <v>30</v>
      </c>
      <c r="J1879" s="52" t="n">
        <v>50</v>
      </c>
      <c r="K1879" s="52" t="n">
        <v>42.5</v>
      </c>
      <c r="L1879" s="52" t="n">
        <v>42.5</v>
      </c>
      <c r="M1879" s="52" t="n">
        <v>0</v>
      </c>
      <c r="N1879" s="53" t="n">
        <f aca="false">D1879*$D$10</f>
        <v>50</v>
      </c>
      <c r="O1879" s="53" t="n">
        <f aca="false">E1879*$E$10</f>
        <v>0</v>
      </c>
      <c r="P1879" s="53" t="n">
        <f aca="false">F1879*$F$10</f>
        <v>110</v>
      </c>
      <c r="Q1879" s="53" t="n">
        <f aca="false">G1879*$G$10</f>
        <v>0</v>
      </c>
      <c r="R1879" s="53" t="n">
        <f aca="false">H1879*$H$10</f>
        <v>0</v>
      </c>
      <c r="S1879" s="53" t="n">
        <f aca="false">(N1879/100)*(I1879*$I$10)+(N1879/100)*(J1879*$J$10)</f>
        <v>40</v>
      </c>
      <c r="T1879" s="53" t="n">
        <f aca="false">(O1879/100)*(K1879*$J$10)</f>
        <v>0</v>
      </c>
      <c r="U1879" s="53" t="n">
        <f aca="false">(P1879/100)*(K1879*$K$10)+(P1879/100)*(L1879*$L$10)</f>
        <v>130.9</v>
      </c>
      <c r="V1879" s="53" t="n">
        <f aca="false">(Q1879/100)*(L1879*$L$10)</f>
        <v>0</v>
      </c>
      <c r="W1879" s="53" t="n">
        <f aca="false">(R1879/100)*(K1879*$K$10)+(R1879/100)*(L1879*$L$10)</f>
        <v>0</v>
      </c>
      <c r="X1879" s="53" t="n">
        <f aca="false">N1879+S1879</f>
        <v>90</v>
      </c>
      <c r="Y1879" s="53" t="n">
        <f aca="false">O1879+T1879</f>
        <v>0</v>
      </c>
      <c r="Z1879" s="53" t="n">
        <f aca="false">P1879+U1879</f>
        <v>240.9</v>
      </c>
      <c r="AA1879" s="53" t="n">
        <f aca="false">Q1879+V1879</f>
        <v>0</v>
      </c>
      <c r="AB1879" s="53" t="n">
        <f aca="false">R1879+W1879</f>
        <v>0</v>
      </c>
      <c r="AC1879" s="54" t="n">
        <f aca="false">ROUND(X1879+Y1879+Z1879+AA1879+AB1879,1)</f>
        <v>330.9</v>
      </c>
      <c r="AD1879" s="55" t="n">
        <f aca="false">(ROUND(AC1879-AC1872,1)/AC1872)</f>
        <v>0.223742603550296</v>
      </c>
      <c r="AE1879" s="46"/>
      <c r="AF1879" s="47"/>
      <c r="AH1879" s="3"/>
    </row>
    <row r="1880" customFormat="false" ht="15" hidden="false" customHeight="false" outlineLevel="0" collapsed="false">
      <c r="A1880" s="48" t="s">
        <v>36</v>
      </c>
      <c r="B1880" s="49"/>
      <c r="C1880" s="50" t="s">
        <v>12</v>
      </c>
      <c r="D1880" s="51" t="n">
        <v>40</v>
      </c>
      <c r="E1880" s="51" t="n">
        <v>0</v>
      </c>
      <c r="F1880" s="51" t="n">
        <v>0</v>
      </c>
      <c r="G1880" s="51" t="n">
        <v>88</v>
      </c>
      <c r="H1880" s="51" t="n">
        <v>0</v>
      </c>
      <c r="I1880" s="52" t="n">
        <v>30</v>
      </c>
      <c r="J1880" s="52" t="n">
        <v>50</v>
      </c>
      <c r="K1880" s="52" t="n">
        <v>0</v>
      </c>
      <c r="L1880" s="52" t="n">
        <v>85</v>
      </c>
      <c r="M1880" s="52" t="n">
        <v>0</v>
      </c>
      <c r="N1880" s="53" t="n">
        <f aca="false">D1880*$D$11</f>
        <v>50</v>
      </c>
      <c r="O1880" s="53" t="n">
        <f aca="false">E1880*$E$11</f>
        <v>0</v>
      </c>
      <c r="P1880" s="53" t="n">
        <f aca="false">F1880*$F$11</f>
        <v>0</v>
      </c>
      <c r="Q1880" s="53" t="n">
        <f aca="false">G1880*$G$11</f>
        <v>110</v>
      </c>
      <c r="R1880" s="53" t="n">
        <f aca="false">H1880*$H$11</f>
        <v>0</v>
      </c>
      <c r="S1880" s="53" t="n">
        <f aca="false">(N1880/100)*(I1880*$I$11)+(N1880/100)*(J1880*$J$11)</f>
        <v>40</v>
      </c>
      <c r="T1880" s="53" t="n">
        <f aca="false">(O1880/100)*(K1880*$K$11)</f>
        <v>0</v>
      </c>
      <c r="U1880" s="53" t="n">
        <f aca="false">(P1880/100)*(K1880*$K$11)+(P1880/100)*(L1880*$L$11)</f>
        <v>0</v>
      </c>
      <c r="V1880" s="53" t="n">
        <f aca="false">(Q1880/100)*(L1880*$L$11)</f>
        <v>130.9</v>
      </c>
      <c r="W1880" s="53" t="n">
        <f aca="false">(R1880/100)*(K1880*$K$11)+(R1880/100)*(L1880*$L$11)</f>
        <v>0</v>
      </c>
      <c r="X1880" s="53" t="n">
        <f aca="false">N1880+S1880</f>
        <v>90</v>
      </c>
      <c r="Y1880" s="53" t="n">
        <f aca="false">O1880+T1880</f>
        <v>0</v>
      </c>
      <c r="Z1880" s="53" t="n">
        <f aca="false">P1880+U1880</f>
        <v>0</v>
      </c>
      <c r="AA1880" s="53" t="n">
        <f aca="false">Q1880+V1880</f>
        <v>240.9</v>
      </c>
      <c r="AB1880" s="53" t="n">
        <f aca="false">R1880+W1880</f>
        <v>0</v>
      </c>
      <c r="AC1880" s="54" t="n">
        <f aca="false">ROUND(X1880+Y1880+Z1880+AA1880+AB1880,1)</f>
        <v>330.9</v>
      </c>
      <c r="AD1880" s="55" t="n">
        <f aca="false">(ROUND(AC1880-AC1872,1)/AC1872)</f>
        <v>0.223742603550296</v>
      </c>
      <c r="AE1880" s="46"/>
      <c r="AF1880" s="47"/>
      <c r="AH1880" s="3"/>
    </row>
    <row r="1881" customFormat="false" ht="15" hidden="false" customHeight="false" outlineLevel="0" collapsed="false">
      <c r="A1881" s="48" t="s">
        <v>37</v>
      </c>
      <c r="B1881" s="49"/>
      <c r="C1881" s="50" t="s">
        <v>13</v>
      </c>
      <c r="D1881" s="51" t="n">
        <v>40</v>
      </c>
      <c r="E1881" s="51" t="n">
        <v>0</v>
      </c>
      <c r="F1881" s="51" t="n">
        <v>0</v>
      </c>
      <c r="G1881" s="51" t="n">
        <v>0</v>
      </c>
      <c r="H1881" s="51" t="n">
        <v>88</v>
      </c>
      <c r="I1881" s="52" t="n">
        <v>30</v>
      </c>
      <c r="J1881" s="52" t="n">
        <v>50</v>
      </c>
      <c r="K1881" s="52" t="n">
        <v>42.5</v>
      </c>
      <c r="L1881" s="52" t="n">
        <v>42.5</v>
      </c>
      <c r="M1881" s="52" t="n">
        <v>0</v>
      </c>
      <c r="N1881" s="53" t="n">
        <f aca="false">D1881*$D$12</f>
        <v>50</v>
      </c>
      <c r="O1881" s="53" t="n">
        <f aca="false">E1881*$E$12</f>
        <v>0</v>
      </c>
      <c r="P1881" s="53" t="n">
        <f aca="false">F1881*$F$12</f>
        <v>0</v>
      </c>
      <c r="Q1881" s="53" t="n">
        <f aca="false">G1881*$G$12</f>
        <v>0</v>
      </c>
      <c r="R1881" s="53" t="n">
        <f aca="false">H1881*$H$12</f>
        <v>110</v>
      </c>
      <c r="S1881" s="53" t="n">
        <f aca="false">(N1881/100)*(I1881*$I$12)+(N1881/100)*(J1881*$J$12)</f>
        <v>40</v>
      </c>
      <c r="T1881" s="53" t="n">
        <f aca="false">(O1881/100)*(K1881*$K$12)</f>
        <v>0</v>
      </c>
      <c r="U1881" s="53" t="n">
        <f aca="false">(P1881/100)*(K1881*$K$12)+(P1881/100)*(L1881*$L$12)</f>
        <v>0</v>
      </c>
      <c r="V1881" s="53" t="n">
        <f aca="false">(Q1881/100)*(L1881*$L$12)</f>
        <v>0</v>
      </c>
      <c r="W1881" s="53" t="n">
        <f aca="false">(R1881/100)*(K1881*$K$12)+(R1881/100)*(L1881*$L$12)</f>
        <v>130.9</v>
      </c>
      <c r="X1881" s="53" t="n">
        <f aca="false">N1881+S1881</f>
        <v>90</v>
      </c>
      <c r="Y1881" s="53" t="n">
        <f aca="false">O1881+T1881</f>
        <v>0</v>
      </c>
      <c r="Z1881" s="53" t="n">
        <f aca="false">P1881+U1881</f>
        <v>0</v>
      </c>
      <c r="AA1881" s="53" t="n">
        <f aca="false">Q1881+V1881</f>
        <v>0</v>
      </c>
      <c r="AB1881" s="53" t="n">
        <f aca="false">R1881+W1881</f>
        <v>240.9</v>
      </c>
      <c r="AC1881" s="54" t="n">
        <f aca="false">ROUND(X1881+Y1881+Z1881+AA1881+AB1881,1)</f>
        <v>330.9</v>
      </c>
      <c r="AD1881" s="55" t="n">
        <f aca="false">(ROUND(AC1881-AC1872,1)/AC1872)</f>
        <v>0.223742603550296</v>
      </c>
      <c r="AE1881" s="46"/>
      <c r="AF1881" s="47"/>
      <c r="AH1881" s="3"/>
    </row>
    <row r="1882" customFormat="false" ht="15" hidden="false" customHeight="false" outlineLevel="0" collapsed="false">
      <c r="A1882" s="48" t="s">
        <v>38</v>
      </c>
      <c r="B1882" s="49"/>
      <c r="C1882" s="50" t="s">
        <v>14</v>
      </c>
      <c r="D1882" s="51" t="n">
        <v>80</v>
      </c>
      <c r="E1882" s="51" t="n">
        <v>0</v>
      </c>
      <c r="F1882" s="51" t="n">
        <v>0</v>
      </c>
      <c r="G1882" s="51" t="n">
        <v>0</v>
      </c>
      <c r="H1882" s="51" t="n">
        <v>0</v>
      </c>
      <c r="I1882" s="52" t="n">
        <v>30</v>
      </c>
      <c r="J1882" s="52" t="n">
        <v>50</v>
      </c>
      <c r="K1882" s="52" t="n">
        <v>0</v>
      </c>
      <c r="L1882" s="52" t="n">
        <v>0</v>
      </c>
      <c r="M1882" s="52" t="n">
        <v>70</v>
      </c>
      <c r="N1882" s="53" t="n">
        <f aca="false">D1882*$D$13</f>
        <v>100</v>
      </c>
      <c r="O1882" s="53" t="n">
        <f aca="false">E1882*$E$13</f>
        <v>0</v>
      </c>
      <c r="P1882" s="53" t="n">
        <f aca="false">F1882*$F$13</f>
        <v>0</v>
      </c>
      <c r="Q1882" s="53" t="n">
        <f aca="false">G1882*$G$13</f>
        <v>0</v>
      </c>
      <c r="R1882" s="53" t="n">
        <f aca="false">H1882*$H$13</f>
        <v>0</v>
      </c>
      <c r="S1882" s="53" t="n">
        <f aca="false">(N1882/100)*(I1882*$I$13)+(N1882/100)*(J1882*$J$13)+(N1882/100)*(M1882*$M$13)</f>
        <v>220</v>
      </c>
      <c r="T1882" s="53" t="n">
        <f aca="false">(O1882/100)*(K1882*$K$13)+(O1882/100)*(M1882*$M$13)</f>
        <v>0</v>
      </c>
      <c r="U1882" s="53" t="n">
        <f aca="false">(P1882/100)*(K1882*$K$13)+(P1882/100)*(L1882*$L$13)+(P1882/100)*(M1882*$M$13)</f>
        <v>0</v>
      </c>
      <c r="V1882" s="53" t="n">
        <f aca="false">(Q1882/100)*(L1882*$L$13)+(Q1882/100)*(M1882*$M$13)</f>
        <v>0</v>
      </c>
      <c r="W1882" s="53" t="n">
        <f aca="false">(R1882/100)*(K1882*$K$13)+(R1882/100)*(L1882*$L$13)+(R1882/100)*(M1882*$M$13)</f>
        <v>0</v>
      </c>
      <c r="X1882" s="53" t="n">
        <f aca="false">N1882+S1882</f>
        <v>320</v>
      </c>
      <c r="Y1882" s="53" t="n">
        <f aca="false">O1882+T1882</f>
        <v>0</v>
      </c>
      <c r="Z1882" s="53" t="n">
        <f aca="false">P1882+U1882</f>
        <v>0</v>
      </c>
      <c r="AA1882" s="53" t="n">
        <f aca="false">Q1882+V1882</f>
        <v>0</v>
      </c>
      <c r="AB1882" s="53" t="n">
        <f aca="false">R1882+W1882</f>
        <v>0</v>
      </c>
      <c r="AC1882" s="54" t="n">
        <f aca="false">ROUND(X1882+Y1882+Z1882+AA1882+AB1882,1)</f>
        <v>320</v>
      </c>
      <c r="AD1882" s="55" t="n">
        <f aca="false">(ROUND(AC1882-AC1872,1)/AC1872)</f>
        <v>0.183431952662722</v>
      </c>
      <c r="AE1882" s="46"/>
      <c r="AF1882" s="47"/>
      <c r="AH1882" s="3"/>
    </row>
    <row r="1883" customFormat="false" ht="15" hidden="false" customHeight="false" outlineLevel="0" collapsed="false">
      <c r="A1883" s="48" t="s">
        <v>39</v>
      </c>
      <c r="B1883" s="49"/>
      <c r="C1883" s="50" t="s">
        <v>15</v>
      </c>
      <c r="D1883" s="51" t="n">
        <v>80</v>
      </c>
      <c r="E1883" s="51" t="n">
        <v>0</v>
      </c>
      <c r="F1883" s="51" t="n">
        <v>0</v>
      </c>
      <c r="G1883" s="51" t="n">
        <v>0</v>
      </c>
      <c r="H1883" s="51" t="n">
        <v>0</v>
      </c>
      <c r="I1883" s="52" t="n">
        <v>30</v>
      </c>
      <c r="J1883" s="52" t="n">
        <v>50</v>
      </c>
      <c r="K1883" s="52" t="n">
        <v>70</v>
      </c>
      <c r="L1883" s="52" t="n">
        <v>0</v>
      </c>
      <c r="M1883" s="52" t="n">
        <v>0</v>
      </c>
      <c r="N1883" s="53" t="n">
        <f aca="false">D1883*$D$14</f>
        <v>100</v>
      </c>
      <c r="O1883" s="53" t="n">
        <f aca="false">E1883*$E$14</f>
        <v>0</v>
      </c>
      <c r="P1883" s="53" t="n">
        <f aca="false">F1883*$F$14</f>
        <v>0</v>
      </c>
      <c r="Q1883" s="53" t="n">
        <f aca="false">G1883*$G$14</f>
        <v>0</v>
      </c>
      <c r="R1883" s="53" t="n">
        <f aca="false">H1883*$H$14</f>
        <v>0</v>
      </c>
      <c r="S1883" s="53" t="n">
        <f aca="false">(N1883/100)*(I1883*$I$14)+(N1883/100)*(J1883*$J$14)+(N1883/100)*(K1883*$K$14)</f>
        <v>220</v>
      </c>
      <c r="T1883" s="53" t="n">
        <f aca="false">(O1883/100)*(K1883*$K$14)</f>
        <v>0</v>
      </c>
      <c r="U1883" s="53" t="n">
        <f aca="false">(P1883/100)*(K1883*$K$14)+(P1883/100)*(L1883*$L$14)</f>
        <v>0</v>
      </c>
      <c r="V1883" s="53" t="n">
        <f aca="false">(Q1883/100)*(L1883*$L$14)</f>
        <v>0</v>
      </c>
      <c r="W1883" s="53" t="n">
        <f aca="false">(R1883/100)*(K1883*$L$14)+(R1883/100)*(L1883*$M$14)</f>
        <v>0</v>
      </c>
      <c r="X1883" s="53" t="n">
        <f aca="false">N1883+S1883</f>
        <v>320</v>
      </c>
      <c r="Y1883" s="53" t="n">
        <f aca="false">O1883+T1883</f>
        <v>0</v>
      </c>
      <c r="Z1883" s="53" t="n">
        <f aca="false">P1883+U1883</f>
        <v>0</v>
      </c>
      <c r="AA1883" s="53" t="n">
        <f aca="false">Q1883+V1883</f>
        <v>0</v>
      </c>
      <c r="AB1883" s="53" t="n">
        <f aca="false">R1883+W1883</f>
        <v>0</v>
      </c>
      <c r="AC1883" s="54" t="n">
        <f aca="false">ROUND(X1883+Y1883+Z1883+AA1883+AB1883,1)</f>
        <v>320</v>
      </c>
      <c r="AD1883" s="55" t="n">
        <f aca="false">(ROUND(AC1883-AC1872,1)/AC1872)</f>
        <v>0.183431952662722</v>
      </c>
      <c r="AE1883" s="46"/>
      <c r="AF1883" s="47"/>
      <c r="AH1883" s="3"/>
    </row>
    <row r="1884" customFormat="false" ht="15" hidden="false" customHeight="false" outlineLevel="0" collapsed="false">
      <c r="A1884" s="48"/>
      <c r="B1884" s="49"/>
      <c r="C1884" s="50" t="s">
        <v>16</v>
      </c>
      <c r="D1884" s="51" t="n">
        <v>80</v>
      </c>
      <c r="E1884" s="51" t="n">
        <v>0</v>
      </c>
      <c r="F1884" s="51" t="n">
        <v>0</v>
      </c>
      <c r="G1884" s="51" t="n">
        <v>0</v>
      </c>
      <c r="H1884" s="51" t="n">
        <v>0</v>
      </c>
      <c r="I1884" s="52" t="n">
        <v>30</v>
      </c>
      <c r="J1884" s="52" t="n">
        <v>50</v>
      </c>
      <c r="K1884" s="52" t="n">
        <v>0</v>
      </c>
      <c r="L1884" s="52" t="n">
        <v>70</v>
      </c>
      <c r="M1884" s="52" t="n">
        <v>0</v>
      </c>
      <c r="N1884" s="53" t="n">
        <f aca="false">D1884*$D$15</f>
        <v>100</v>
      </c>
      <c r="O1884" s="53" t="n">
        <f aca="false">E1884*$E$15</f>
        <v>0</v>
      </c>
      <c r="P1884" s="53" t="n">
        <f aca="false">F1884*$F$15</f>
        <v>0</v>
      </c>
      <c r="Q1884" s="53" t="n">
        <f aca="false">G1884*$G$15</f>
        <v>0</v>
      </c>
      <c r="R1884" s="53" t="n">
        <f aca="false">H1884*$H$15</f>
        <v>0</v>
      </c>
      <c r="S1884" s="53" t="n">
        <f aca="false">(N1884/100)*(I1884*$I$15)+(N1884/100)*(J1884*$J$15)+(N1884/100)*(L1884*$L$15)</f>
        <v>220</v>
      </c>
      <c r="T1884" s="53" t="n">
        <f aca="false">(O1884/100)*(K1884*$K$15)</f>
        <v>0</v>
      </c>
      <c r="U1884" s="53" t="n">
        <f aca="false">(P1884/100)*(K1884*$K$15)+(P1884/100)*(L1884*$L$15)</f>
        <v>0</v>
      </c>
      <c r="V1884" s="53" t="n">
        <f aca="false">(Q1884/100)*(L1884*$L$15)</f>
        <v>0</v>
      </c>
      <c r="W1884" s="53" t="n">
        <f aca="false">(R1884/100)*(K1884*$K$15)+(R1884/100)*(L1884*$L$15)</f>
        <v>0</v>
      </c>
      <c r="X1884" s="53" t="n">
        <f aca="false">N1884+S1884</f>
        <v>320</v>
      </c>
      <c r="Y1884" s="53" t="n">
        <f aca="false">O1884+T1884</f>
        <v>0</v>
      </c>
      <c r="Z1884" s="53" t="n">
        <f aca="false">P1884+U1884</f>
        <v>0</v>
      </c>
      <c r="AA1884" s="53" t="n">
        <f aca="false">Q1884+V1884</f>
        <v>0</v>
      </c>
      <c r="AB1884" s="53" t="n">
        <f aca="false">R1884+W1884</f>
        <v>0</v>
      </c>
      <c r="AC1884" s="54" t="n">
        <f aca="false">ROUND(X1884+Y1884+Z1884+AA1884+AB1884,1)</f>
        <v>320</v>
      </c>
      <c r="AD1884" s="55" t="n">
        <f aca="false">(ROUND(AC1884-AC1872,1)/AC1872)</f>
        <v>0.183431952662722</v>
      </c>
      <c r="AE1884" s="46"/>
      <c r="AF1884" s="47"/>
      <c r="AH1884" s="3"/>
    </row>
    <row r="1885" customFormat="false" ht="15" hidden="false" customHeight="false" outlineLevel="0" collapsed="false">
      <c r="A1885" s="48"/>
      <c r="B1885" s="49"/>
      <c r="C1885" s="50" t="s">
        <v>17</v>
      </c>
      <c r="D1885" s="51" t="n">
        <v>80</v>
      </c>
      <c r="E1885" s="51" t="n">
        <v>0</v>
      </c>
      <c r="F1885" s="51" t="n">
        <v>0</v>
      </c>
      <c r="G1885" s="51" t="n">
        <v>0</v>
      </c>
      <c r="H1885" s="51" t="n">
        <v>0</v>
      </c>
      <c r="I1885" s="52" t="n">
        <v>30</v>
      </c>
      <c r="J1885" s="52" t="n">
        <v>75</v>
      </c>
      <c r="K1885" s="52" t="n">
        <v>0</v>
      </c>
      <c r="L1885" s="52" t="n">
        <v>0</v>
      </c>
      <c r="M1885" s="52" t="n">
        <v>0</v>
      </c>
      <c r="N1885" s="53" t="n">
        <f aca="false">D1885*$D$16</f>
        <v>100</v>
      </c>
      <c r="O1885" s="53" t="n">
        <f aca="false">E1885*$E$16</f>
        <v>0</v>
      </c>
      <c r="P1885" s="53" t="n">
        <f aca="false">F1885*$F$16</f>
        <v>0</v>
      </c>
      <c r="Q1885" s="53" t="n">
        <f aca="false">G1885*$G$16</f>
        <v>0</v>
      </c>
      <c r="R1885" s="53" t="n">
        <f aca="false">H1885*$H$16</f>
        <v>0</v>
      </c>
      <c r="S1885" s="53" t="n">
        <f aca="false">(N1885/100)*(I1885*$I$16)+(N1885/100)*(J1885*$J$16)</f>
        <v>217.5</v>
      </c>
      <c r="T1885" s="53" t="n">
        <f aca="false">(O1885/100)*(K1885*$K$16)</f>
        <v>0</v>
      </c>
      <c r="U1885" s="53" t="n">
        <f aca="false">(P1885/100)*(K1885*$K$16)+(P1885/100)*(L1885*$L$16)</f>
        <v>0</v>
      </c>
      <c r="V1885" s="53" t="n">
        <f aca="false">(Q1885/100)*(L1885*$L$16)</f>
        <v>0</v>
      </c>
      <c r="W1885" s="53" t="n">
        <f aca="false">(R1885/100)*(K1885*$K$16)+(R1885/100)*(L1885*$L$16)</f>
        <v>0</v>
      </c>
      <c r="X1885" s="53" t="n">
        <f aca="false">N1885+S1885</f>
        <v>317.5</v>
      </c>
      <c r="Y1885" s="53" t="n">
        <f aca="false">O1885+T1885</f>
        <v>0</v>
      </c>
      <c r="Z1885" s="53" t="n">
        <f aca="false">P1885+U1885</f>
        <v>0</v>
      </c>
      <c r="AA1885" s="53" t="n">
        <f aca="false">Q1885+V1885</f>
        <v>0</v>
      </c>
      <c r="AB1885" s="53" t="n">
        <f aca="false">R1885+W1885</f>
        <v>0</v>
      </c>
      <c r="AC1885" s="54" t="n">
        <f aca="false">ROUND(X1885+Y1885+Z1885+AA1885+AB1885,1)</f>
        <v>317.5</v>
      </c>
      <c r="AD1885" s="55" t="n">
        <f aca="false">(ROUND(AC1885-AC1872,1)/AC1872)</f>
        <v>0.174186390532544</v>
      </c>
      <c r="AE1885" s="46"/>
      <c r="AF1885" s="15"/>
      <c r="AH1885" s="3"/>
    </row>
    <row r="1886" customFormat="false" ht="15" hidden="false" customHeight="false" outlineLevel="0" collapsed="false">
      <c r="A1886" s="48"/>
      <c r="B1886" s="49"/>
      <c r="C1886" s="50" t="s">
        <v>18</v>
      </c>
      <c r="D1886" s="51" t="n">
        <v>80</v>
      </c>
      <c r="E1886" s="51" t="n">
        <v>0</v>
      </c>
      <c r="F1886" s="51" t="n">
        <v>0</v>
      </c>
      <c r="G1886" s="51" t="n">
        <v>0</v>
      </c>
      <c r="H1886" s="51" t="n">
        <v>0</v>
      </c>
      <c r="I1886" s="52" t="n">
        <v>60</v>
      </c>
      <c r="J1886" s="52" t="n">
        <v>50</v>
      </c>
      <c r="K1886" s="52" t="n">
        <v>0</v>
      </c>
      <c r="L1886" s="52" t="n">
        <v>0</v>
      </c>
      <c r="M1886" s="52" t="n">
        <v>0</v>
      </c>
      <c r="N1886" s="53" t="n">
        <f aca="false">D1886*$D$17</f>
        <v>100</v>
      </c>
      <c r="O1886" s="53" t="n">
        <f aca="false">E1886*$E$17</f>
        <v>0</v>
      </c>
      <c r="P1886" s="53" t="n">
        <f aca="false">F1886*$F$17</f>
        <v>0</v>
      </c>
      <c r="Q1886" s="53" t="n">
        <f aca="false">G1886*$G$17</f>
        <v>0</v>
      </c>
      <c r="R1886" s="53" t="n">
        <f aca="false">H1886*$H$17</f>
        <v>0</v>
      </c>
      <c r="S1886" s="53" t="n">
        <f aca="false">(N1886/100)*(I1886*$I$17)+(N1886/100)*(J1886*$J$17)</f>
        <v>200</v>
      </c>
      <c r="T1886" s="53" t="n">
        <f aca="false">(O1886/100)*(K1886*$K$17)</f>
        <v>0</v>
      </c>
      <c r="U1886" s="53" t="n">
        <f aca="false">(P1886/100)*(K1886*$K$17)+(P1886/100)*(L1886*$L$17)</f>
        <v>0</v>
      </c>
      <c r="V1886" s="53" t="n">
        <f aca="false">(Q1886/100)*(L1886*$L$17)</f>
        <v>0</v>
      </c>
      <c r="W1886" s="53" t="n">
        <f aca="false">(R1886/100)*(K1886*$K$17)+(R1886/100)*(L1886*$L$17)</f>
        <v>0</v>
      </c>
      <c r="X1886" s="53" t="n">
        <f aca="false">N1886+S1886</f>
        <v>300</v>
      </c>
      <c r="Y1886" s="53" t="n">
        <f aca="false">O1886+T1886</f>
        <v>0</v>
      </c>
      <c r="Z1886" s="53" t="n">
        <f aca="false">P1886+U1886</f>
        <v>0</v>
      </c>
      <c r="AA1886" s="53" t="n">
        <f aca="false">Q1886+V1886</f>
        <v>0</v>
      </c>
      <c r="AB1886" s="53" t="n">
        <f aca="false">R1886+W1886</f>
        <v>0</v>
      </c>
      <c r="AC1886" s="54" t="n">
        <f aca="false">ROUND(X1886+Y1886+Z1886+AA1886+AB1886,1)</f>
        <v>300</v>
      </c>
      <c r="AD1886" s="55" t="n">
        <f aca="false">(ROUND(AC1886-AC1872,1)/AC1872)</f>
        <v>0.109467455621302</v>
      </c>
      <c r="AE1886" s="46"/>
      <c r="AF1886" s="47"/>
      <c r="AH1886" s="3"/>
    </row>
    <row r="1887" customFormat="false" ht="15" hidden="false" customHeight="false" outlineLevel="0" collapsed="false">
      <c r="A1887" s="56" t="s">
        <v>19</v>
      </c>
      <c r="B1887" s="60" t="s">
        <v>173</v>
      </c>
      <c r="C1887" s="40" t="s">
        <v>53</v>
      </c>
      <c r="D1887" s="41" t="n">
        <v>70</v>
      </c>
      <c r="E1887" s="41" t="n">
        <v>30</v>
      </c>
      <c r="F1887" s="41" t="n">
        <v>30</v>
      </c>
      <c r="G1887" s="41" t="n">
        <v>0</v>
      </c>
      <c r="H1887" s="41" t="n">
        <v>0</v>
      </c>
      <c r="I1887" s="42" t="n">
        <v>10</v>
      </c>
      <c r="J1887" s="42" t="n">
        <v>30</v>
      </c>
      <c r="K1887" s="42" t="n">
        <v>10</v>
      </c>
      <c r="L1887" s="42" t="n">
        <v>10</v>
      </c>
      <c r="M1887" s="42" t="n">
        <v>0</v>
      </c>
      <c r="N1887" s="43" t="n">
        <f aca="false">D1887*$D$3</f>
        <v>91</v>
      </c>
      <c r="O1887" s="43" t="n">
        <f aca="false">E1887*$E$3</f>
        <v>39</v>
      </c>
      <c r="P1887" s="43" t="n">
        <f aca="false">F1887*$F$3</f>
        <v>39</v>
      </c>
      <c r="Q1887" s="43" t="n">
        <f aca="false">G1887*$G$3</f>
        <v>0</v>
      </c>
      <c r="R1887" s="43" t="n">
        <f aca="false">H1887*$H$3</f>
        <v>0</v>
      </c>
      <c r="S1887" s="43" t="n">
        <f aca="false">(N1887/100)*(I1887*$I$3)+(N1887/100)*(J1887*$J$3)</f>
        <v>72.8</v>
      </c>
      <c r="T1887" s="43" t="n">
        <f aca="false">(O1887/100)*(K1887*$K$3)</f>
        <v>7.8</v>
      </c>
      <c r="U1887" s="43" t="n">
        <f aca="false">(P1887/100)*(K1887*$K$3)+(P1887/100)*(L1887*$L$3)</f>
        <v>15.6</v>
      </c>
      <c r="V1887" s="43" t="n">
        <f aca="false">(Q1887/100)*(L1887*$L$3)</f>
        <v>0</v>
      </c>
      <c r="W1887" s="43" t="n">
        <f aca="false">(R1887/100)*(K1887*$K$3)+(R1887/100)*(L1887*$L$3)</f>
        <v>0</v>
      </c>
      <c r="X1887" s="43" t="n">
        <f aca="false">N1887+S1887</f>
        <v>163.8</v>
      </c>
      <c r="Y1887" s="43" t="n">
        <f aca="false">O1887+T1887</f>
        <v>46.8</v>
      </c>
      <c r="Z1887" s="43" t="n">
        <f aca="false">P1887+U1887</f>
        <v>54.6</v>
      </c>
      <c r="AA1887" s="43" t="n">
        <f aca="false">Q1887+V1887</f>
        <v>0</v>
      </c>
      <c r="AB1887" s="43" t="n">
        <f aca="false">R1887+W1887</f>
        <v>0</v>
      </c>
      <c r="AC1887" s="44" t="n">
        <f aca="false">ROUND(X1887+Y1887+Z1887+AA1887+AB1887,1)</f>
        <v>265.2</v>
      </c>
      <c r="AD1887" s="45"/>
      <c r="AE1887" s="46" t="s">
        <v>28</v>
      </c>
      <c r="AF1887" s="47"/>
      <c r="AH1887" s="3"/>
    </row>
    <row r="1888" customFormat="false" ht="15" hidden="false" customHeight="false" outlineLevel="0" collapsed="false">
      <c r="A1888" s="48" t="s">
        <v>29</v>
      </c>
      <c r="B1888" s="61" t="n">
        <v>10</v>
      </c>
      <c r="C1888" s="50" t="s">
        <v>5</v>
      </c>
      <c r="D1888" s="51" t="n">
        <v>70</v>
      </c>
      <c r="E1888" s="51" t="n">
        <v>30</v>
      </c>
      <c r="F1888" s="51" t="n">
        <v>30</v>
      </c>
      <c r="G1888" s="51" t="n">
        <v>0</v>
      </c>
      <c r="H1888" s="51" t="n">
        <v>0</v>
      </c>
      <c r="I1888" s="52" t="n">
        <v>25</v>
      </c>
      <c r="J1888" s="52" t="n">
        <v>50</v>
      </c>
      <c r="K1888" s="52" t="n">
        <v>10</v>
      </c>
      <c r="L1888" s="52" t="n">
        <v>10</v>
      </c>
      <c r="M1888" s="52" t="n">
        <v>0</v>
      </c>
      <c r="N1888" s="53" t="n">
        <f aca="false">D1888*$D$4</f>
        <v>87.5</v>
      </c>
      <c r="O1888" s="53" t="n">
        <f aca="false">E1888*$E$4</f>
        <v>37.5</v>
      </c>
      <c r="P1888" s="53" t="n">
        <f aca="false">F1888*$F$4</f>
        <v>37.5</v>
      </c>
      <c r="Q1888" s="53" t="n">
        <f aca="false">G1888*$G$4</f>
        <v>0</v>
      </c>
      <c r="R1888" s="53" t="n">
        <f aca="false">H1888*$H$4</f>
        <v>0</v>
      </c>
      <c r="S1888" s="53" t="n">
        <f aca="false">(N1888/100)*(I1888*$I$4)+(N1888/100)*(J1888*$J$4)</f>
        <v>131.25</v>
      </c>
      <c r="T1888" s="53" t="n">
        <f aca="false">(O1888/100)*(K1888*$K$4)</f>
        <v>7.5</v>
      </c>
      <c r="U1888" s="53" t="n">
        <f aca="false">(P1888/100)*(K1888*$K$4)+(P1888/100)*(L1888*$L$4)</f>
        <v>15</v>
      </c>
      <c r="V1888" s="53" t="n">
        <f aca="false">(Q1888/100)*(L1888*$L$4)</f>
        <v>0</v>
      </c>
      <c r="W1888" s="53" t="n">
        <f aca="false">(R1888/100)*(K1888*$K$4)+(R1888/100)*(L1888*$L$4)</f>
        <v>0</v>
      </c>
      <c r="X1888" s="53" t="n">
        <f aca="false">N1888+S1888</f>
        <v>218.75</v>
      </c>
      <c r="Y1888" s="53" t="n">
        <f aca="false">O1888+T1888</f>
        <v>45</v>
      </c>
      <c r="Z1888" s="53" t="n">
        <f aca="false">P1888+U1888</f>
        <v>52.5</v>
      </c>
      <c r="AA1888" s="53" t="n">
        <f aca="false">Q1888+V1888</f>
        <v>0</v>
      </c>
      <c r="AB1888" s="53" t="n">
        <f aca="false">R1888+W1888</f>
        <v>0</v>
      </c>
      <c r="AC1888" s="54" t="n">
        <f aca="false">ROUND(X1888+Y1888+Z1888+AA1888+AB1888,1)</f>
        <v>316.3</v>
      </c>
      <c r="AD1888" s="55" t="n">
        <f aca="false">(ROUND(AC1888-AC1887,1)/AC1887)</f>
        <v>0.192684766214178</v>
      </c>
      <c r="AE1888" s="46"/>
      <c r="AF1888" s="47"/>
      <c r="AH1888" s="3"/>
    </row>
    <row r="1889" customFormat="false" ht="15" hidden="false" customHeight="false" outlineLevel="0" collapsed="false">
      <c r="A1889" s="48" t="s">
        <v>30</v>
      </c>
      <c r="B1889" s="61" t="n">
        <v>26</v>
      </c>
      <c r="C1889" s="50" t="s">
        <v>6</v>
      </c>
      <c r="D1889" s="51" t="n">
        <v>70</v>
      </c>
      <c r="E1889" s="51" t="n">
        <v>30</v>
      </c>
      <c r="F1889" s="51" t="n">
        <v>30</v>
      </c>
      <c r="G1889" s="51" t="n">
        <v>0</v>
      </c>
      <c r="H1889" s="51" t="n">
        <v>0</v>
      </c>
      <c r="I1889" s="52" t="n">
        <v>10</v>
      </c>
      <c r="J1889" s="52" t="n">
        <v>30</v>
      </c>
      <c r="K1889" s="52" t="n">
        <v>10</v>
      </c>
      <c r="L1889" s="52" t="n">
        <v>10</v>
      </c>
      <c r="M1889" s="52" t="n">
        <v>0</v>
      </c>
      <c r="N1889" s="53" t="n">
        <f aca="false">D1889*$D$5</f>
        <v>91</v>
      </c>
      <c r="O1889" s="53" t="n">
        <f aca="false">E1889*$E$5</f>
        <v>39</v>
      </c>
      <c r="P1889" s="53" t="n">
        <f aca="false">F1889*$F$5</f>
        <v>39</v>
      </c>
      <c r="Q1889" s="53" t="n">
        <f aca="false">G1889*$G$5</f>
        <v>0</v>
      </c>
      <c r="R1889" s="53" t="n">
        <f aca="false">H1889*$H$5</f>
        <v>0</v>
      </c>
      <c r="S1889" s="53" t="n">
        <f aca="false">(N1889/100)*(I1889*$I$5)+(N1889/100)*(J1889*$J$5)</f>
        <v>72.8</v>
      </c>
      <c r="T1889" s="53" t="n">
        <f aca="false">(O1889/100)*(K1889*$K$5)</f>
        <v>7.8</v>
      </c>
      <c r="U1889" s="53" t="n">
        <f aca="false">(P1889/100)*(K1889*$K$5)+(P1889/100)*(L1889*$L$5)</f>
        <v>15.6</v>
      </c>
      <c r="V1889" s="53" t="n">
        <f aca="false">(Q1889/100)*(L1889*$L$5)</f>
        <v>0</v>
      </c>
      <c r="W1889" s="53" t="n">
        <f aca="false">(R1889/100)*(K1889*$K$5)+(R1889/100)*(L1889*$L$5)</f>
        <v>0</v>
      </c>
      <c r="X1889" s="53" t="n">
        <f aca="false">N1889+S1889</f>
        <v>163.8</v>
      </c>
      <c r="Y1889" s="53" t="n">
        <f aca="false">O1889+T1889</f>
        <v>46.8</v>
      </c>
      <c r="Z1889" s="53" t="n">
        <f aca="false">P1889+U1889</f>
        <v>54.6</v>
      </c>
      <c r="AA1889" s="53" t="n">
        <f aca="false">Q1889+V1889</f>
        <v>0</v>
      </c>
      <c r="AB1889" s="53" t="n">
        <f aca="false">R1889+W1889</f>
        <v>0</v>
      </c>
      <c r="AC1889" s="54" t="n">
        <f aca="false">ROUND(X1889+Y1889+Z1889+AA1889+AB1889,1)</f>
        <v>265.2</v>
      </c>
      <c r="AD1889" s="55" t="n">
        <f aca="false">(ROUND(AC1889-AC1887,1)/AC1887)</f>
        <v>0</v>
      </c>
      <c r="AE1889" s="46"/>
      <c r="AF1889" s="47"/>
      <c r="AH1889" s="3"/>
    </row>
    <row r="1890" customFormat="false" ht="15" hidden="false" customHeight="false" outlineLevel="0" collapsed="false">
      <c r="A1890" s="48" t="s">
        <v>31</v>
      </c>
      <c r="B1890" s="61" t="n">
        <v>10</v>
      </c>
      <c r="C1890" s="50" t="s">
        <v>7</v>
      </c>
      <c r="D1890" s="51" t="n">
        <v>70</v>
      </c>
      <c r="E1890" s="51" t="n">
        <v>30</v>
      </c>
      <c r="F1890" s="51" t="n">
        <v>30</v>
      </c>
      <c r="G1890" s="51" t="n">
        <v>0</v>
      </c>
      <c r="H1890" s="51" t="n">
        <v>0</v>
      </c>
      <c r="I1890" s="52" t="n">
        <v>10</v>
      </c>
      <c r="J1890" s="52" t="n">
        <v>30</v>
      </c>
      <c r="K1890" s="52" t="n">
        <v>10</v>
      </c>
      <c r="L1890" s="52" t="n">
        <v>10</v>
      </c>
      <c r="M1890" s="52" t="n">
        <v>0</v>
      </c>
      <c r="N1890" s="53" t="n">
        <f aca="false">D1890*$D$6</f>
        <v>91</v>
      </c>
      <c r="O1890" s="53" t="n">
        <f aca="false">E1890*$E$6</f>
        <v>39</v>
      </c>
      <c r="P1890" s="53" t="n">
        <f aca="false">F1890*$F$6</f>
        <v>39</v>
      </c>
      <c r="Q1890" s="53" t="n">
        <f aca="false">G1890*$G$6</f>
        <v>0</v>
      </c>
      <c r="R1890" s="53" t="n">
        <f aca="false">H1890*$H$6</f>
        <v>0</v>
      </c>
      <c r="S1890" s="53" t="n">
        <f aca="false">(N1890/100)*(I1890*$I$6)+(N1890/100)*(J1890*$J$6)</f>
        <v>72.8</v>
      </c>
      <c r="T1890" s="53" t="n">
        <f aca="false">(O1890/100)*(K1890*$K$6)</f>
        <v>7.8</v>
      </c>
      <c r="U1890" s="53" t="n">
        <f aca="false">(P1890/100)*(K1890*$K$6)+(P1890/100)*(L1890*$L$6)</f>
        <v>15.6</v>
      </c>
      <c r="V1890" s="53" t="n">
        <f aca="false">(Q1890/100)*(L1890*$L$6)</f>
        <v>0</v>
      </c>
      <c r="W1890" s="53" t="n">
        <f aca="false">(R1890/100)*(K1890*$K$6)+(R1890/100)*(L1890*$L$6)</f>
        <v>0</v>
      </c>
      <c r="X1890" s="53" t="n">
        <f aca="false">N1890+S1890</f>
        <v>163.8</v>
      </c>
      <c r="Y1890" s="53" t="n">
        <f aca="false">O1890+T1890</f>
        <v>46.8</v>
      </c>
      <c r="Z1890" s="53" t="n">
        <f aca="false">P1890+U1890</f>
        <v>54.6</v>
      </c>
      <c r="AA1890" s="53" t="n">
        <f aca="false">Q1890+V1890</f>
        <v>0</v>
      </c>
      <c r="AB1890" s="53" t="n">
        <f aca="false">R1890+W1890</f>
        <v>0</v>
      </c>
      <c r="AC1890" s="54" t="n">
        <f aca="false">ROUND(X1890+Y1890+Z1890+AA1890+AB1890,1)</f>
        <v>265.2</v>
      </c>
      <c r="AD1890" s="55" t="n">
        <f aca="false">(ROUND(AC1890-AC1887,1)/AC1887)</f>
        <v>0</v>
      </c>
      <c r="AE1890" s="46"/>
      <c r="AF1890" s="47"/>
      <c r="AH1890" s="3"/>
    </row>
    <row r="1891" customFormat="false" ht="15" hidden="false" customHeight="false" outlineLevel="0" collapsed="false">
      <c r="A1891" s="48" t="s">
        <v>32</v>
      </c>
      <c r="B1891" s="61" t="n">
        <v>10</v>
      </c>
      <c r="C1891" s="50" t="s">
        <v>8</v>
      </c>
      <c r="D1891" s="51" t="n">
        <v>70</v>
      </c>
      <c r="E1891" s="51" t="n">
        <v>30</v>
      </c>
      <c r="F1891" s="51" t="n">
        <v>30</v>
      </c>
      <c r="G1891" s="51" t="n">
        <v>0</v>
      </c>
      <c r="H1891" s="51" t="n">
        <v>0</v>
      </c>
      <c r="I1891" s="52" t="n">
        <v>10</v>
      </c>
      <c r="J1891" s="52" t="n">
        <v>30</v>
      </c>
      <c r="K1891" s="52" t="n">
        <v>10</v>
      </c>
      <c r="L1891" s="52" t="n">
        <v>10</v>
      </c>
      <c r="M1891" s="52" t="n">
        <v>0</v>
      </c>
      <c r="N1891" s="53" t="n">
        <f aca="false">D1891*$D$7</f>
        <v>91</v>
      </c>
      <c r="O1891" s="53" t="n">
        <f aca="false">E1891*$E$7</f>
        <v>39</v>
      </c>
      <c r="P1891" s="53" t="n">
        <f aca="false">F1891*$F$7</f>
        <v>39</v>
      </c>
      <c r="Q1891" s="53" t="n">
        <f aca="false">G1891*$G$7</f>
        <v>0</v>
      </c>
      <c r="R1891" s="53" t="n">
        <f aca="false">H1891*$H$7</f>
        <v>0</v>
      </c>
      <c r="S1891" s="53" t="n">
        <f aca="false">(N1891/100)*(I1891*$I$7)+(N1891/100)*(J1891*$J$7)</f>
        <v>72.8</v>
      </c>
      <c r="T1891" s="53" t="n">
        <f aca="false">(O1891/100)*(K1891*$K$7)</f>
        <v>7.8</v>
      </c>
      <c r="U1891" s="53" t="n">
        <f aca="false">(P1891/100)*(K1891*$K$7)+(P1891/100)*(L1891*$L$7)</f>
        <v>15.6</v>
      </c>
      <c r="V1891" s="53" t="n">
        <f aca="false">(Q1891/100)*(L1891*$L$7)</f>
        <v>0</v>
      </c>
      <c r="W1891" s="53" t="n">
        <f aca="false">(R1891/100)*(K1891*$K$7)+(R1891/100)*(L1891*$L$7)</f>
        <v>0</v>
      </c>
      <c r="X1891" s="53" t="n">
        <f aca="false">N1891+S1891</f>
        <v>163.8</v>
      </c>
      <c r="Y1891" s="53" t="n">
        <f aca="false">O1891+T1891</f>
        <v>46.8</v>
      </c>
      <c r="Z1891" s="53" t="n">
        <f aca="false">P1891+U1891</f>
        <v>54.6</v>
      </c>
      <c r="AA1891" s="53" t="n">
        <f aca="false">Q1891+V1891</f>
        <v>0</v>
      </c>
      <c r="AB1891" s="53" t="n">
        <f aca="false">R1891+W1891</f>
        <v>0</v>
      </c>
      <c r="AC1891" s="54" t="n">
        <f aca="false">ROUND(X1891+Y1891+Z1891+AA1891+AB1891,1)</f>
        <v>265.2</v>
      </c>
      <c r="AD1891" s="55" t="n">
        <f aca="false">(ROUND(AC1891-AC1887,1)/AC1887)</f>
        <v>0</v>
      </c>
      <c r="AE1891" s="46"/>
      <c r="AF1891" s="47"/>
      <c r="AH1891" s="3"/>
    </row>
    <row r="1892" customFormat="false" ht="15" hidden="false" customHeight="false" outlineLevel="0" collapsed="false">
      <c r="A1892" s="48" t="s">
        <v>33</v>
      </c>
      <c r="B1892" s="61"/>
      <c r="C1892" s="50" t="s">
        <v>9</v>
      </c>
      <c r="D1892" s="51" t="n">
        <v>70</v>
      </c>
      <c r="E1892" s="51" t="n">
        <v>30</v>
      </c>
      <c r="F1892" s="51" t="n">
        <v>30</v>
      </c>
      <c r="G1892" s="51" t="n">
        <v>0</v>
      </c>
      <c r="H1892" s="51" t="n">
        <v>0</v>
      </c>
      <c r="I1892" s="52" t="n">
        <v>10</v>
      </c>
      <c r="J1892" s="52" t="n">
        <v>30</v>
      </c>
      <c r="K1892" s="52" t="n">
        <v>10</v>
      </c>
      <c r="L1892" s="52" t="n">
        <v>10</v>
      </c>
      <c r="M1892" s="52" t="n">
        <v>0</v>
      </c>
      <c r="N1892" s="53" t="n">
        <f aca="false">D1892*$D$8</f>
        <v>91</v>
      </c>
      <c r="O1892" s="53" t="n">
        <f aca="false">E1892*$E$8</f>
        <v>39</v>
      </c>
      <c r="P1892" s="53" t="n">
        <f aca="false">F1892*$F$8</f>
        <v>39</v>
      </c>
      <c r="Q1892" s="53" t="n">
        <f aca="false">G1892*$G$8</f>
        <v>0</v>
      </c>
      <c r="R1892" s="53" t="n">
        <f aca="false">H1892*$H$8</f>
        <v>0</v>
      </c>
      <c r="S1892" s="53" t="n">
        <f aca="false">(N1892/100)*(I1892*$I$8)+(N1892/100)*(J1892*$J$8)</f>
        <v>72.8</v>
      </c>
      <c r="T1892" s="53" t="n">
        <f aca="false">(O1892/100)*(K1892*$K$8)</f>
        <v>7.8</v>
      </c>
      <c r="U1892" s="53" t="n">
        <f aca="false">(P1892/100)*(K1892*$K$8)+(P1892/100)*(L1892*$L$8)</f>
        <v>15.6</v>
      </c>
      <c r="V1892" s="53" t="n">
        <f aca="false">(Q1892/100)*(L1892*$L$8)</f>
        <v>0</v>
      </c>
      <c r="W1892" s="53" t="n">
        <f aca="false">(R1892/100)*(K1892*$K$8)+(R1892/100)*(L1892*$L$8)</f>
        <v>0</v>
      </c>
      <c r="X1892" s="53" t="n">
        <f aca="false">N1892+S1892</f>
        <v>163.8</v>
      </c>
      <c r="Y1892" s="53" t="n">
        <f aca="false">O1892+T1892</f>
        <v>46.8</v>
      </c>
      <c r="Z1892" s="53" t="n">
        <f aca="false">P1892+U1892</f>
        <v>54.6</v>
      </c>
      <c r="AA1892" s="53" t="n">
        <f aca="false">Q1892+V1892</f>
        <v>0</v>
      </c>
      <c r="AB1892" s="53" t="n">
        <f aca="false">R1892+W1892</f>
        <v>0</v>
      </c>
      <c r="AC1892" s="54" t="n">
        <f aca="false">ROUND(X1892+Y1892+Z1892+AA1892+AB1892,1)</f>
        <v>265.2</v>
      </c>
      <c r="AD1892" s="55" t="n">
        <f aca="false">(ROUND(AC1892-AC1887,1)/AC1887)</f>
        <v>0</v>
      </c>
      <c r="AE1892" s="46"/>
      <c r="AF1892" s="47"/>
      <c r="AH1892" s="3"/>
    </row>
    <row r="1893" customFormat="false" ht="15" hidden="false" customHeight="false" outlineLevel="0" collapsed="false">
      <c r="A1893" s="48" t="s">
        <v>34</v>
      </c>
      <c r="B1893" s="61"/>
      <c r="C1893" s="50" t="s">
        <v>10</v>
      </c>
      <c r="D1893" s="51" t="n">
        <v>35</v>
      </c>
      <c r="E1893" s="51" t="n">
        <v>100</v>
      </c>
      <c r="F1893" s="51" t="n">
        <v>0</v>
      </c>
      <c r="G1893" s="51" t="n">
        <v>0</v>
      </c>
      <c r="H1893" s="51" t="n">
        <v>0</v>
      </c>
      <c r="I1893" s="52" t="n">
        <v>10</v>
      </c>
      <c r="J1893" s="52" t="n">
        <v>30</v>
      </c>
      <c r="K1893" s="52" t="n">
        <v>90</v>
      </c>
      <c r="L1893" s="52" t="n">
        <v>0</v>
      </c>
      <c r="M1893" s="52" t="n">
        <v>0</v>
      </c>
      <c r="N1893" s="53" t="n">
        <f aca="false">D1893*$D$9</f>
        <v>43.75</v>
      </c>
      <c r="O1893" s="53" t="n">
        <f aca="false">E1893*$E$9</f>
        <v>125</v>
      </c>
      <c r="P1893" s="53" t="n">
        <f aca="false">F1893*$F$9</f>
        <v>0</v>
      </c>
      <c r="Q1893" s="53" t="n">
        <f aca="false">G1893*$G$9</f>
        <v>0</v>
      </c>
      <c r="R1893" s="53" t="n">
        <f aca="false">H1893*$H$9</f>
        <v>0</v>
      </c>
      <c r="S1893" s="53" t="n">
        <f aca="false">(N1893/100)*(I1893*$I$9)+(N1893/100)*(J1893*$J$9)</f>
        <v>17.5</v>
      </c>
      <c r="T1893" s="53" t="n">
        <f aca="false">(O1893/100)*(K1893*$K$9)</f>
        <v>157.5</v>
      </c>
      <c r="U1893" s="53" t="n">
        <f aca="false">(P1893/100)*(K1893*$K$9)+(P1893/100)*(L1893*$L$9)</f>
        <v>0</v>
      </c>
      <c r="V1893" s="53" t="n">
        <f aca="false">(Q1893/100)*(L1893*$L$9)</f>
        <v>0</v>
      </c>
      <c r="W1893" s="53" t="n">
        <f aca="false">(R1893/100)*(K1893*$K$9)+(R1893/100)*(L1893*$L$9)</f>
        <v>0</v>
      </c>
      <c r="X1893" s="53" t="n">
        <f aca="false">N1893+S1893</f>
        <v>61.25</v>
      </c>
      <c r="Y1893" s="53" t="n">
        <f aca="false">O1893+T1893</f>
        <v>282.5</v>
      </c>
      <c r="Z1893" s="53" t="n">
        <f aca="false">P1893+U1893</f>
        <v>0</v>
      </c>
      <c r="AA1893" s="53" t="n">
        <f aca="false">Q1893+V1893</f>
        <v>0</v>
      </c>
      <c r="AB1893" s="53" t="n">
        <f aca="false">R1893+W1893</f>
        <v>0</v>
      </c>
      <c r="AC1893" s="54" t="n">
        <f aca="false">ROUND(X1893+Y1893+Z1893+AA1893+AB1893,1)</f>
        <v>343.8</v>
      </c>
      <c r="AD1893" s="55" t="n">
        <f aca="false">(ROUND(AC1893-AC1887,1)/AC1887)</f>
        <v>0.296380090497738</v>
      </c>
      <c r="AE1893" s="46"/>
      <c r="AF1893" s="47"/>
      <c r="AH1893" s="3"/>
    </row>
    <row r="1894" customFormat="false" ht="15" hidden="false" customHeight="false" outlineLevel="0" collapsed="false">
      <c r="A1894" s="48" t="s">
        <v>35</v>
      </c>
      <c r="B1894" s="61"/>
      <c r="C1894" s="50" t="s">
        <v>11</v>
      </c>
      <c r="D1894" s="51" t="n">
        <v>35</v>
      </c>
      <c r="E1894" s="51" t="n">
        <v>0</v>
      </c>
      <c r="F1894" s="51" t="n">
        <v>100</v>
      </c>
      <c r="G1894" s="51" t="n">
        <v>0</v>
      </c>
      <c r="H1894" s="51" t="n">
        <v>0</v>
      </c>
      <c r="I1894" s="52" t="n">
        <v>10</v>
      </c>
      <c r="J1894" s="52" t="n">
        <v>30</v>
      </c>
      <c r="K1894" s="52" t="n">
        <v>45</v>
      </c>
      <c r="L1894" s="52" t="n">
        <v>45</v>
      </c>
      <c r="M1894" s="52" t="n">
        <v>0</v>
      </c>
      <c r="N1894" s="53" t="n">
        <f aca="false">D1894*$D$10</f>
        <v>43.75</v>
      </c>
      <c r="O1894" s="53" t="n">
        <f aca="false">E1894*$E$10</f>
        <v>0</v>
      </c>
      <c r="P1894" s="53" t="n">
        <f aca="false">F1894*$F$10</f>
        <v>125</v>
      </c>
      <c r="Q1894" s="53" t="n">
        <f aca="false">G1894*$G$10</f>
        <v>0</v>
      </c>
      <c r="R1894" s="53" t="n">
        <f aca="false">H1894*$H$10</f>
        <v>0</v>
      </c>
      <c r="S1894" s="53" t="n">
        <f aca="false">(N1894/100)*(I1894*$I$10)+(N1894/100)*(J1894*$J$10)</f>
        <v>17.5</v>
      </c>
      <c r="T1894" s="53" t="n">
        <f aca="false">(O1894/100)*(K1894*$J$10)</f>
        <v>0</v>
      </c>
      <c r="U1894" s="53" t="n">
        <f aca="false">(P1894/100)*(K1894*$K$10)+(P1894/100)*(L1894*$L$10)</f>
        <v>157.5</v>
      </c>
      <c r="V1894" s="53" t="n">
        <f aca="false">(Q1894/100)*(L1894*$L$10)</f>
        <v>0</v>
      </c>
      <c r="W1894" s="53" t="n">
        <f aca="false">(R1894/100)*(K1894*$K$10)+(R1894/100)*(L1894*$L$10)</f>
        <v>0</v>
      </c>
      <c r="X1894" s="53" t="n">
        <f aca="false">N1894+S1894</f>
        <v>61.25</v>
      </c>
      <c r="Y1894" s="53" t="n">
        <f aca="false">O1894+T1894</f>
        <v>0</v>
      </c>
      <c r="Z1894" s="53" t="n">
        <f aca="false">P1894+U1894</f>
        <v>282.5</v>
      </c>
      <c r="AA1894" s="53" t="n">
        <f aca="false">Q1894+V1894</f>
        <v>0</v>
      </c>
      <c r="AB1894" s="53" t="n">
        <f aca="false">R1894+W1894</f>
        <v>0</v>
      </c>
      <c r="AC1894" s="54" t="n">
        <f aca="false">ROUND(X1894+Y1894+Z1894+AA1894+AB1894,1)</f>
        <v>343.8</v>
      </c>
      <c r="AD1894" s="55" t="n">
        <f aca="false">(ROUND(AC1894-AC1887,1)/AC1887)</f>
        <v>0.296380090497738</v>
      </c>
      <c r="AE1894" s="46"/>
      <c r="AF1894" s="47"/>
      <c r="AH1894" s="3"/>
    </row>
    <row r="1895" customFormat="false" ht="15" hidden="false" customHeight="false" outlineLevel="0" collapsed="false">
      <c r="A1895" s="48" t="s">
        <v>36</v>
      </c>
      <c r="B1895" s="61"/>
      <c r="C1895" s="50" t="s">
        <v>12</v>
      </c>
      <c r="D1895" s="51" t="n">
        <v>35</v>
      </c>
      <c r="E1895" s="51" t="n">
        <v>0</v>
      </c>
      <c r="F1895" s="51" t="n">
        <v>0</v>
      </c>
      <c r="G1895" s="51" t="n">
        <v>100</v>
      </c>
      <c r="H1895" s="51" t="n">
        <v>0</v>
      </c>
      <c r="I1895" s="52" t="n">
        <v>10</v>
      </c>
      <c r="J1895" s="52" t="n">
        <v>30</v>
      </c>
      <c r="K1895" s="52" t="n">
        <v>0</v>
      </c>
      <c r="L1895" s="52" t="n">
        <v>80</v>
      </c>
      <c r="M1895" s="52" t="n">
        <v>0</v>
      </c>
      <c r="N1895" s="53" t="n">
        <f aca="false">D1895*$D$11</f>
        <v>43.75</v>
      </c>
      <c r="O1895" s="53" t="n">
        <f aca="false">E1895*$E$11</f>
        <v>0</v>
      </c>
      <c r="P1895" s="53" t="n">
        <f aca="false">F1895*$F$11</f>
        <v>0</v>
      </c>
      <c r="Q1895" s="53" t="n">
        <f aca="false">G1895*$G$11</f>
        <v>125</v>
      </c>
      <c r="R1895" s="53" t="n">
        <f aca="false">H1895*$H$11</f>
        <v>0</v>
      </c>
      <c r="S1895" s="53" t="n">
        <f aca="false">(N1895/100)*(I1895*$I$11)+(N1895/100)*(J1895*$J$11)</f>
        <v>17.5</v>
      </c>
      <c r="T1895" s="53" t="n">
        <f aca="false">(O1895/100)*(K1895*$K$11)</f>
        <v>0</v>
      </c>
      <c r="U1895" s="53" t="n">
        <f aca="false">(P1895/100)*(K1895*$K$11)+(P1895/100)*(L1895*$L$11)</f>
        <v>0</v>
      </c>
      <c r="V1895" s="53" t="n">
        <f aca="false">(Q1895/100)*(L1895*$L$11)</f>
        <v>140</v>
      </c>
      <c r="W1895" s="53" t="n">
        <f aca="false">(R1895/100)*(K1895*$K$11)+(R1895/100)*(L1895*$L$11)</f>
        <v>0</v>
      </c>
      <c r="X1895" s="53" t="n">
        <f aca="false">N1895+S1895</f>
        <v>61.25</v>
      </c>
      <c r="Y1895" s="53" t="n">
        <f aca="false">O1895+T1895</f>
        <v>0</v>
      </c>
      <c r="Z1895" s="53" t="n">
        <f aca="false">P1895+U1895</f>
        <v>0</v>
      </c>
      <c r="AA1895" s="53" t="n">
        <f aca="false">Q1895+V1895</f>
        <v>265</v>
      </c>
      <c r="AB1895" s="53" t="n">
        <f aca="false">R1895+W1895</f>
        <v>0</v>
      </c>
      <c r="AC1895" s="54" t="n">
        <f aca="false">ROUND(X1895+Y1895+Z1895+AA1895+AB1895,1)</f>
        <v>326.3</v>
      </c>
      <c r="AD1895" s="55" t="n">
        <f aca="false">(ROUND(AC1895-AC1887,1)/AC1887)</f>
        <v>0.230392156862745</v>
      </c>
      <c r="AE1895" s="46"/>
      <c r="AF1895" s="47"/>
      <c r="AH1895" s="3"/>
    </row>
    <row r="1896" customFormat="false" ht="15" hidden="false" customHeight="false" outlineLevel="0" collapsed="false">
      <c r="A1896" s="48" t="s">
        <v>37</v>
      </c>
      <c r="B1896" s="61"/>
      <c r="C1896" s="50" t="s">
        <v>13</v>
      </c>
      <c r="D1896" s="51" t="n">
        <v>35</v>
      </c>
      <c r="E1896" s="51" t="n">
        <v>0</v>
      </c>
      <c r="F1896" s="51" t="n">
        <v>0</v>
      </c>
      <c r="G1896" s="51" t="n">
        <v>0</v>
      </c>
      <c r="H1896" s="51" t="n">
        <v>100</v>
      </c>
      <c r="I1896" s="52" t="n">
        <v>10</v>
      </c>
      <c r="J1896" s="52" t="n">
        <v>30</v>
      </c>
      <c r="K1896" s="52" t="n">
        <v>40</v>
      </c>
      <c r="L1896" s="52" t="n">
        <v>40</v>
      </c>
      <c r="M1896" s="52" t="n">
        <v>0</v>
      </c>
      <c r="N1896" s="53" t="n">
        <f aca="false">D1896*$D$12</f>
        <v>43.75</v>
      </c>
      <c r="O1896" s="53" t="n">
        <f aca="false">E1896*$E$12</f>
        <v>0</v>
      </c>
      <c r="P1896" s="53" t="n">
        <f aca="false">F1896*$F$12</f>
        <v>0</v>
      </c>
      <c r="Q1896" s="53" t="n">
        <f aca="false">G1896*$G$12</f>
        <v>0</v>
      </c>
      <c r="R1896" s="53" t="n">
        <f aca="false">H1896*$H$12</f>
        <v>125</v>
      </c>
      <c r="S1896" s="53" t="n">
        <f aca="false">(N1896/100)*(I1896*$I$12)+(N1896/100)*(J1896*$J$12)</f>
        <v>17.5</v>
      </c>
      <c r="T1896" s="53" t="n">
        <f aca="false">(O1896/100)*(K1896*$K$12)</f>
        <v>0</v>
      </c>
      <c r="U1896" s="53" t="n">
        <f aca="false">(P1896/100)*(K1896*$K$12)+(P1896/100)*(L1896*$L$12)</f>
        <v>0</v>
      </c>
      <c r="V1896" s="53" t="n">
        <f aca="false">(Q1896/100)*(L1896*$L$12)</f>
        <v>0</v>
      </c>
      <c r="W1896" s="53" t="n">
        <f aca="false">(R1896/100)*(K1896*$K$12)+(R1896/100)*(L1896*$L$12)</f>
        <v>140</v>
      </c>
      <c r="X1896" s="53" t="n">
        <f aca="false">N1896+S1896</f>
        <v>61.25</v>
      </c>
      <c r="Y1896" s="53" t="n">
        <f aca="false">O1896+T1896</f>
        <v>0</v>
      </c>
      <c r="Z1896" s="53" t="n">
        <f aca="false">P1896+U1896</f>
        <v>0</v>
      </c>
      <c r="AA1896" s="53" t="n">
        <f aca="false">Q1896+V1896</f>
        <v>0</v>
      </c>
      <c r="AB1896" s="53" t="n">
        <f aca="false">R1896+W1896</f>
        <v>265</v>
      </c>
      <c r="AC1896" s="54" t="n">
        <f aca="false">ROUND(X1896+Y1896+Z1896+AA1896+AB1896,1)</f>
        <v>326.3</v>
      </c>
      <c r="AD1896" s="55" t="n">
        <f aca="false">(ROUND(AC1896-AC1887,1)/AC1887)</f>
        <v>0.230392156862745</v>
      </c>
      <c r="AE1896" s="46"/>
      <c r="AF1896" s="47"/>
      <c r="AH1896" s="3"/>
    </row>
    <row r="1897" customFormat="false" ht="15" hidden="false" customHeight="false" outlineLevel="0" collapsed="false">
      <c r="A1897" s="48" t="s">
        <v>38</v>
      </c>
      <c r="B1897" s="61"/>
      <c r="C1897" s="50" t="s">
        <v>14</v>
      </c>
      <c r="D1897" s="51" t="n">
        <v>70</v>
      </c>
      <c r="E1897" s="51" t="n">
        <v>30</v>
      </c>
      <c r="F1897" s="51" t="n">
        <v>30</v>
      </c>
      <c r="G1897" s="51" t="n">
        <v>0</v>
      </c>
      <c r="H1897" s="51" t="n">
        <v>0</v>
      </c>
      <c r="I1897" s="52" t="n">
        <v>10</v>
      </c>
      <c r="J1897" s="52" t="n">
        <v>30</v>
      </c>
      <c r="K1897" s="52" t="n">
        <v>10</v>
      </c>
      <c r="L1897" s="52" t="n">
        <v>10</v>
      </c>
      <c r="M1897" s="52" t="n">
        <v>30</v>
      </c>
      <c r="N1897" s="53" t="n">
        <f aca="false">D1897*$D$13</f>
        <v>87.5</v>
      </c>
      <c r="O1897" s="53" t="n">
        <f aca="false">E1897*$E$13</f>
        <v>37.5</v>
      </c>
      <c r="P1897" s="53" t="n">
        <f aca="false">F1897*$F$13</f>
        <v>37.5</v>
      </c>
      <c r="Q1897" s="53" t="n">
        <f aca="false">G1897*$G$13</f>
        <v>0</v>
      </c>
      <c r="R1897" s="53" t="n">
        <f aca="false">H1897*$H$13</f>
        <v>0</v>
      </c>
      <c r="S1897" s="53" t="n">
        <f aca="false">(N1897/100)*(I1897*$I$13)+(N1897/100)*(J1897*$J$13)+(N1897/100)*(M1897*$M$13)</f>
        <v>87.5</v>
      </c>
      <c r="T1897" s="53" t="n">
        <f aca="false">(O1897/100)*(K1897*$K$13)+(O1897/100)*(M1897*$M$13)</f>
        <v>26.25</v>
      </c>
      <c r="U1897" s="53" t="n">
        <f aca="false">(P1897/100)*(K1897*$K$13)+(P1897/100)*(L1897*$L$13)+(P1897/100)*(M1897*$M$13)</f>
        <v>30</v>
      </c>
      <c r="V1897" s="53" t="n">
        <f aca="false">(Q1897/100)*(L1897*$L$13)+(Q1897/100)*(M1897*$M$13)</f>
        <v>0</v>
      </c>
      <c r="W1897" s="53" t="n">
        <f aca="false">(R1897/100)*(K1897*$K$13)+(R1897/100)*(L1897*$L$13)+(R1897/100)*(M1897*$M$13)</f>
        <v>0</v>
      </c>
      <c r="X1897" s="53" t="n">
        <f aca="false">N1897+S1897</f>
        <v>175</v>
      </c>
      <c r="Y1897" s="53" t="n">
        <f aca="false">O1897+T1897</f>
        <v>63.75</v>
      </c>
      <c r="Z1897" s="53" t="n">
        <f aca="false">P1897+U1897</f>
        <v>67.5</v>
      </c>
      <c r="AA1897" s="53" t="n">
        <f aca="false">Q1897+V1897</f>
        <v>0</v>
      </c>
      <c r="AB1897" s="53" t="n">
        <f aca="false">R1897+W1897</f>
        <v>0</v>
      </c>
      <c r="AC1897" s="54" t="n">
        <f aca="false">ROUND(X1897+Y1897+Z1897+AA1897+AB1897,1)</f>
        <v>306.3</v>
      </c>
      <c r="AD1897" s="55" t="n">
        <f aca="false">(ROUND(AC1897-AC1887,1)/AC1887)</f>
        <v>0.154977375565611</v>
      </c>
      <c r="AE1897" s="46"/>
      <c r="AF1897" s="47"/>
      <c r="AH1897" s="3"/>
    </row>
    <row r="1898" customFormat="false" ht="15" hidden="false" customHeight="false" outlineLevel="0" collapsed="false">
      <c r="A1898" s="48" t="s">
        <v>39</v>
      </c>
      <c r="B1898" s="61"/>
      <c r="C1898" s="50" t="s">
        <v>15</v>
      </c>
      <c r="D1898" s="51" t="n">
        <v>92</v>
      </c>
      <c r="E1898" s="51" t="n">
        <v>0</v>
      </c>
      <c r="F1898" s="51" t="n">
        <v>0</v>
      </c>
      <c r="G1898" s="51" t="n">
        <v>0</v>
      </c>
      <c r="H1898" s="51" t="n">
        <v>0</v>
      </c>
      <c r="I1898" s="52" t="n">
        <v>10</v>
      </c>
      <c r="J1898" s="52" t="n">
        <v>30</v>
      </c>
      <c r="K1898" s="52" t="n">
        <v>65</v>
      </c>
      <c r="L1898" s="52" t="n">
        <v>0</v>
      </c>
      <c r="M1898" s="52" t="n">
        <v>0</v>
      </c>
      <c r="N1898" s="53" t="n">
        <f aca="false">D1898*$D$14</f>
        <v>115</v>
      </c>
      <c r="O1898" s="53" t="n">
        <f aca="false">E1898*$E$14</f>
        <v>0</v>
      </c>
      <c r="P1898" s="53" t="n">
        <f aca="false">F1898*$F$14</f>
        <v>0</v>
      </c>
      <c r="Q1898" s="53" t="n">
        <f aca="false">G1898*$G$14</f>
        <v>0</v>
      </c>
      <c r="R1898" s="53" t="n">
        <f aca="false">H1898*$H$14</f>
        <v>0</v>
      </c>
      <c r="S1898" s="53" t="n">
        <f aca="false">(N1898/100)*(I1898*$I$14)+(N1898/100)*(J1898*$J$14)+(N1898/100)*(K1898*$K$14)</f>
        <v>195.5</v>
      </c>
      <c r="T1898" s="53" t="n">
        <f aca="false">(O1898/100)*(K1898*$K$14)</f>
        <v>0</v>
      </c>
      <c r="U1898" s="53" t="n">
        <f aca="false">(P1898/100)*(K1898*$K$14)+(P1898/100)*(L1898*$L$14)</f>
        <v>0</v>
      </c>
      <c r="V1898" s="53" t="n">
        <f aca="false">(Q1898/100)*(L1898*$L$14)</f>
        <v>0</v>
      </c>
      <c r="W1898" s="53" t="n">
        <f aca="false">(R1898/100)*(K1898*$L$14)+(R1898/100)*(L1898*$M$14)</f>
        <v>0</v>
      </c>
      <c r="X1898" s="53" t="n">
        <f aca="false">N1898+S1898</f>
        <v>310.5</v>
      </c>
      <c r="Y1898" s="53" t="n">
        <f aca="false">O1898+T1898</f>
        <v>0</v>
      </c>
      <c r="Z1898" s="53" t="n">
        <f aca="false">P1898+U1898</f>
        <v>0</v>
      </c>
      <c r="AA1898" s="53" t="n">
        <f aca="false">Q1898+V1898</f>
        <v>0</v>
      </c>
      <c r="AB1898" s="53" t="n">
        <f aca="false">R1898+W1898</f>
        <v>0</v>
      </c>
      <c r="AC1898" s="54" t="n">
        <f aca="false">ROUND(X1898+Y1898+Z1898+AA1898+AB1898,1)</f>
        <v>310.5</v>
      </c>
      <c r="AD1898" s="55" t="n">
        <f aca="false">(ROUND(AC1898-AC1887,1)/AC1887)</f>
        <v>0.170814479638009</v>
      </c>
      <c r="AE1898" s="46"/>
      <c r="AF1898" s="47"/>
      <c r="AH1898" s="3"/>
    </row>
    <row r="1899" customFormat="false" ht="15" hidden="false" customHeight="false" outlineLevel="0" collapsed="false">
      <c r="A1899" s="48"/>
      <c r="B1899" s="61"/>
      <c r="C1899" s="50" t="s">
        <v>16</v>
      </c>
      <c r="D1899" s="51" t="n">
        <v>92</v>
      </c>
      <c r="E1899" s="51" t="n">
        <v>0</v>
      </c>
      <c r="F1899" s="51" t="n">
        <v>0</v>
      </c>
      <c r="G1899" s="51" t="n">
        <v>0</v>
      </c>
      <c r="H1899" s="51" t="n">
        <v>0</v>
      </c>
      <c r="I1899" s="52" t="n">
        <v>10</v>
      </c>
      <c r="J1899" s="52" t="n">
        <v>30</v>
      </c>
      <c r="K1899" s="52" t="n">
        <v>0</v>
      </c>
      <c r="L1899" s="52" t="n">
        <v>65</v>
      </c>
      <c r="M1899" s="52" t="n">
        <v>0</v>
      </c>
      <c r="N1899" s="53" t="n">
        <f aca="false">D1899*$D$15</f>
        <v>115</v>
      </c>
      <c r="O1899" s="53" t="n">
        <f aca="false">E1899*$E$15</f>
        <v>0</v>
      </c>
      <c r="P1899" s="53" t="n">
        <f aca="false">F1899*$F$15</f>
        <v>0</v>
      </c>
      <c r="Q1899" s="53" t="n">
        <f aca="false">G1899*$G$15</f>
        <v>0</v>
      </c>
      <c r="R1899" s="53" t="n">
        <f aca="false">H1899*$H$15</f>
        <v>0</v>
      </c>
      <c r="S1899" s="53" t="n">
        <f aca="false">(N1899/100)*(I1899*$I$15)+(N1899/100)*(J1899*$J$15)+(N1899/100)*(L1899*$L$15)</f>
        <v>195.5</v>
      </c>
      <c r="T1899" s="53" t="n">
        <f aca="false">(O1899/100)*(K1899*$K$15)</f>
        <v>0</v>
      </c>
      <c r="U1899" s="53" t="n">
        <f aca="false">(P1899/100)*(K1899*$K$15)+(P1899/100)*(L1899*$L$15)</f>
        <v>0</v>
      </c>
      <c r="V1899" s="53" t="n">
        <f aca="false">(Q1899/100)*(L1899*$L$15)</f>
        <v>0</v>
      </c>
      <c r="W1899" s="53" t="n">
        <f aca="false">(R1899/100)*(K1899*$K$15)+(R1899/100)*(L1899*$L$15)</f>
        <v>0</v>
      </c>
      <c r="X1899" s="53" t="n">
        <f aca="false">N1899+S1899</f>
        <v>310.5</v>
      </c>
      <c r="Y1899" s="53" t="n">
        <f aca="false">O1899+T1899</f>
        <v>0</v>
      </c>
      <c r="Z1899" s="53" t="n">
        <f aca="false">P1899+U1899</f>
        <v>0</v>
      </c>
      <c r="AA1899" s="53" t="n">
        <f aca="false">Q1899+V1899</f>
        <v>0</v>
      </c>
      <c r="AB1899" s="53" t="n">
        <f aca="false">R1899+W1899</f>
        <v>0</v>
      </c>
      <c r="AC1899" s="54" t="n">
        <f aca="false">ROUND(X1899+Y1899+Z1899+AA1899+AB1899,1)</f>
        <v>310.5</v>
      </c>
      <c r="AD1899" s="55" t="n">
        <f aca="false">(ROUND(AC1899-AC1887,1)/AC1887)</f>
        <v>0.170814479638009</v>
      </c>
      <c r="AE1899" s="46"/>
      <c r="AF1899" s="47"/>
      <c r="AH1899" s="3"/>
    </row>
    <row r="1900" customFormat="false" ht="15" hidden="false" customHeight="false" outlineLevel="0" collapsed="false">
      <c r="A1900" s="48"/>
      <c r="B1900" s="61"/>
      <c r="C1900" s="50" t="s">
        <v>17</v>
      </c>
      <c r="D1900" s="51" t="n">
        <v>70</v>
      </c>
      <c r="E1900" s="51" t="n">
        <v>30</v>
      </c>
      <c r="F1900" s="51" t="n">
        <v>30</v>
      </c>
      <c r="G1900" s="51" t="n">
        <v>0</v>
      </c>
      <c r="H1900" s="51" t="n">
        <v>0</v>
      </c>
      <c r="I1900" s="52" t="n">
        <v>10</v>
      </c>
      <c r="J1900" s="52" t="n">
        <v>65</v>
      </c>
      <c r="K1900" s="52" t="n">
        <v>10</v>
      </c>
      <c r="L1900" s="52" t="n">
        <v>10</v>
      </c>
      <c r="M1900" s="52" t="n">
        <v>0</v>
      </c>
      <c r="N1900" s="53" t="n">
        <f aca="false">D1900*$D$16</f>
        <v>87.5</v>
      </c>
      <c r="O1900" s="53" t="n">
        <f aca="false">E1900*$E$16</f>
        <v>37.5</v>
      </c>
      <c r="P1900" s="53" t="n">
        <f aca="false">F1900*$F$16</f>
        <v>37.5</v>
      </c>
      <c r="Q1900" s="53" t="n">
        <f aca="false">G1900*$G$16</f>
        <v>0</v>
      </c>
      <c r="R1900" s="53" t="n">
        <f aca="false">H1900*$H$16</f>
        <v>0</v>
      </c>
      <c r="S1900" s="53" t="n">
        <f aca="false">(N1900/100)*(I1900*$I$16)+(N1900/100)*(J1900*$J$16)</f>
        <v>150.9375</v>
      </c>
      <c r="T1900" s="53" t="n">
        <f aca="false">(O1900/100)*(K1900*$K$16)</f>
        <v>3.75</v>
      </c>
      <c r="U1900" s="53" t="n">
        <f aca="false">(P1900/100)*(K1900*$K$16)+(P1900/100)*(L1900*$L$16)</f>
        <v>7.5</v>
      </c>
      <c r="V1900" s="53" t="n">
        <f aca="false">(Q1900/100)*(L1900*$L$16)</f>
        <v>0</v>
      </c>
      <c r="W1900" s="53" t="n">
        <f aca="false">(R1900/100)*(K1900*$K$16)+(R1900/100)*(L1900*$L$16)</f>
        <v>0</v>
      </c>
      <c r="X1900" s="53" t="n">
        <f aca="false">N1900+S1900</f>
        <v>238.4375</v>
      </c>
      <c r="Y1900" s="53" t="n">
        <f aca="false">O1900+T1900</f>
        <v>41.25</v>
      </c>
      <c r="Z1900" s="53" t="n">
        <f aca="false">P1900+U1900</f>
        <v>45</v>
      </c>
      <c r="AA1900" s="53" t="n">
        <f aca="false">Q1900+V1900</f>
        <v>0</v>
      </c>
      <c r="AB1900" s="53" t="n">
        <f aca="false">R1900+W1900</f>
        <v>0</v>
      </c>
      <c r="AC1900" s="54" t="n">
        <f aca="false">ROUND(X1900+Y1900+Z1900+AA1900+AB1900,1)</f>
        <v>324.7</v>
      </c>
      <c r="AD1900" s="55" t="n">
        <f aca="false">(ROUND(AC1900-AC1887,1)/AC1887)</f>
        <v>0.224358974358974</v>
      </c>
      <c r="AE1900" s="46"/>
      <c r="AF1900" s="47"/>
      <c r="AH1900" s="3"/>
    </row>
    <row r="1901" customFormat="false" ht="15" hidden="false" customHeight="false" outlineLevel="0" collapsed="false">
      <c r="A1901" s="48"/>
      <c r="B1901" s="61"/>
      <c r="C1901" s="50" t="s">
        <v>18</v>
      </c>
      <c r="D1901" s="51" t="n">
        <v>70</v>
      </c>
      <c r="E1901" s="51" t="n">
        <v>30</v>
      </c>
      <c r="F1901" s="51" t="n">
        <v>30</v>
      </c>
      <c r="G1901" s="51" t="n">
        <v>0</v>
      </c>
      <c r="H1901" s="51" t="n">
        <v>0</v>
      </c>
      <c r="I1901" s="52" t="n">
        <v>40</v>
      </c>
      <c r="J1901" s="52" t="n">
        <v>30</v>
      </c>
      <c r="K1901" s="52" t="n">
        <v>10</v>
      </c>
      <c r="L1901" s="52" t="n">
        <v>10</v>
      </c>
      <c r="M1901" s="52" t="n">
        <v>0</v>
      </c>
      <c r="N1901" s="53" t="n">
        <f aca="false">D1901*$D$17</f>
        <v>87.5</v>
      </c>
      <c r="O1901" s="53" t="n">
        <f aca="false">E1901*$E$17</f>
        <v>37.5</v>
      </c>
      <c r="P1901" s="53" t="n">
        <f aca="false">F1901*$F$17</f>
        <v>37.5</v>
      </c>
      <c r="Q1901" s="53" t="n">
        <f aca="false">G1901*$G$17</f>
        <v>0</v>
      </c>
      <c r="R1901" s="53" t="n">
        <f aca="false">H1901*$H$17</f>
        <v>0</v>
      </c>
      <c r="S1901" s="53" t="n">
        <f aca="false">(N1901/100)*(I1901*$I$17)+(N1901/100)*(J1901*$J$17)</f>
        <v>113.75</v>
      </c>
      <c r="T1901" s="53" t="n">
        <f aca="false">(O1901/100)*(K1901*$K$17)</f>
        <v>3.75</v>
      </c>
      <c r="U1901" s="53" t="n">
        <f aca="false">(P1901/100)*(K1901*$K$17)+(P1901/100)*(L1901*$L$17)</f>
        <v>7.5</v>
      </c>
      <c r="V1901" s="53" t="n">
        <f aca="false">(Q1901/100)*(L1901*$L$17)</f>
        <v>0</v>
      </c>
      <c r="W1901" s="53" t="n">
        <f aca="false">(R1901/100)*(K1901*$K$17)+(R1901/100)*(L1901*$L$17)</f>
        <v>0</v>
      </c>
      <c r="X1901" s="53" t="n">
        <f aca="false">N1901+S1901</f>
        <v>201.25</v>
      </c>
      <c r="Y1901" s="53" t="n">
        <f aca="false">O1901+T1901</f>
        <v>41.25</v>
      </c>
      <c r="Z1901" s="53" t="n">
        <f aca="false">P1901+U1901</f>
        <v>45</v>
      </c>
      <c r="AA1901" s="53" t="n">
        <f aca="false">Q1901+V1901</f>
        <v>0</v>
      </c>
      <c r="AB1901" s="53" t="n">
        <f aca="false">R1901+W1901</f>
        <v>0</v>
      </c>
      <c r="AC1901" s="54" t="n">
        <f aca="false">ROUND(X1901+Y1901+Z1901+AA1901+AB1901,1)</f>
        <v>287.5</v>
      </c>
      <c r="AD1901" s="55" t="n">
        <f aca="false">(ROUND(AC1901-AC1887,1)/AC1887)</f>
        <v>0.0840874811463047</v>
      </c>
      <c r="AE1901" s="46"/>
      <c r="AF1901" s="47"/>
      <c r="AH1901" s="3"/>
    </row>
    <row r="1902" customFormat="false" ht="15" hidden="false" customHeight="false" outlineLevel="0" collapsed="false">
      <c r="A1902" s="56" t="s">
        <v>19</v>
      </c>
      <c r="B1902" s="62" t="s">
        <v>174</v>
      </c>
      <c r="C1902" s="40" t="s">
        <v>53</v>
      </c>
      <c r="D1902" s="41" t="n">
        <v>70</v>
      </c>
      <c r="E1902" s="41" t="n">
        <v>0</v>
      </c>
      <c r="F1902" s="41" t="n">
        <v>0</v>
      </c>
      <c r="G1902" s="41" t="n">
        <v>0</v>
      </c>
      <c r="H1902" s="41" t="n">
        <v>0</v>
      </c>
      <c r="I1902" s="42" t="n">
        <v>20</v>
      </c>
      <c r="J1902" s="42" t="n">
        <v>80</v>
      </c>
      <c r="K1902" s="42" t="n">
        <v>0</v>
      </c>
      <c r="L1902" s="42" t="n">
        <v>0</v>
      </c>
      <c r="M1902" s="42" t="n">
        <v>0</v>
      </c>
      <c r="N1902" s="43" t="n">
        <f aca="false">D1902*$D$3</f>
        <v>91</v>
      </c>
      <c r="O1902" s="43" t="n">
        <f aca="false">E1902*$E$3</f>
        <v>0</v>
      </c>
      <c r="P1902" s="43" t="n">
        <f aca="false">F1902*$F$3</f>
        <v>0</v>
      </c>
      <c r="Q1902" s="43" t="n">
        <f aca="false">G1902*$G$3</f>
        <v>0</v>
      </c>
      <c r="R1902" s="43" t="n">
        <f aca="false">H1902*$H$3</f>
        <v>0</v>
      </c>
      <c r="S1902" s="43" t="n">
        <f aca="false">(N1902/100)*(I1902*$I$3)+(N1902/100)*(J1902*$J$3)</f>
        <v>182</v>
      </c>
      <c r="T1902" s="43" t="n">
        <f aca="false">(O1902/100)*(K1902*$K$3)</f>
        <v>0</v>
      </c>
      <c r="U1902" s="43" t="n">
        <f aca="false">(P1902/100)*(K1902*$K$3)+(P1902/100)*(L1902*$L$3)</f>
        <v>0</v>
      </c>
      <c r="V1902" s="43" t="n">
        <f aca="false">(Q1902/100)*(L1902*$L$3)</f>
        <v>0</v>
      </c>
      <c r="W1902" s="43" t="n">
        <f aca="false">(R1902/100)*(K1902*$K$3)+(R1902/100)*(L1902*$L$3)</f>
        <v>0</v>
      </c>
      <c r="X1902" s="43" t="n">
        <f aca="false">N1902+S1902</f>
        <v>273</v>
      </c>
      <c r="Y1902" s="43" t="n">
        <f aca="false">O1902+T1902</f>
        <v>0</v>
      </c>
      <c r="Z1902" s="43" t="n">
        <f aca="false">P1902+U1902</f>
        <v>0</v>
      </c>
      <c r="AA1902" s="43" t="n">
        <f aca="false">Q1902+V1902</f>
        <v>0</v>
      </c>
      <c r="AB1902" s="43" t="n">
        <f aca="false">R1902+W1902</f>
        <v>0</v>
      </c>
      <c r="AC1902" s="44" t="n">
        <f aca="false">ROUND(X1902+Y1902+Z1902+AA1902+AB1902,1)</f>
        <v>273</v>
      </c>
      <c r="AD1902" s="45"/>
      <c r="AE1902" s="46" t="s">
        <v>28</v>
      </c>
      <c r="AF1902" s="47"/>
      <c r="AH1902" s="3"/>
    </row>
    <row r="1903" customFormat="false" ht="15" hidden="false" customHeight="false" outlineLevel="0" collapsed="false">
      <c r="A1903" s="48" t="s">
        <v>29</v>
      </c>
      <c r="B1903" s="63" t="n">
        <v>12</v>
      </c>
      <c r="C1903" s="50" t="s">
        <v>5</v>
      </c>
      <c r="D1903" s="51" t="n">
        <v>70</v>
      </c>
      <c r="E1903" s="51" t="n">
        <v>0</v>
      </c>
      <c r="F1903" s="51" t="n">
        <v>0</v>
      </c>
      <c r="G1903" s="51" t="n">
        <v>0</v>
      </c>
      <c r="H1903" s="51" t="n">
        <v>0</v>
      </c>
      <c r="I1903" s="52" t="n">
        <v>35</v>
      </c>
      <c r="J1903" s="52" t="n">
        <v>95</v>
      </c>
      <c r="K1903" s="52" t="n">
        <v>0</v>
      </c>
      <c r="L1903" s="52" t="n">
        <v>0</v>
      </c>
      <c r="M1903" s="52" t="n">
        <v>0</v>
      </c>
      <c r="N1903" s="53" t="n">
        <f aca="false">D1903*$D$4</f>
        <v>87.5</v>
      </c>
      <c r="O1903" s="53" t="n">
        <f aca="false">E1903*$E$4</f>
        <v>0</v>
      </c>
      <c r="P1903" s="53" t="n">
        <f aca="false">F1903*$F$4</f>
        <v>0</v>
      </c>
      <c r="Q1903" s="53" t="n">
        <f aca="false">G1903*$G$4</f>
        <v>0</v>
      </c>
      <c r="R1903" s="53" t="n">
        <f aca="false">H1903*$H$4</f>
        <v>0</v>
      </c>
      <c r="S1903" s="53" t="n">
        <f aca="false">(N1903/100)*(I1903*$I$4)+(N1903/100)*(J1903*$J$4)</f>
        <v>227.5</v>
      </c>
      <c r="T1903" s="53" t="n">
        <f aca="false">(O1903/100)*(K1903*$K$4)</f>
        <v>0</v>
      </c>
      <c r="U1903" s="53" t="n">
        <f aca="false">(P1903/100)*(K1903*$K$4)+(P1903/100)*(L1903*$L$4)</f>
        <v>0</v>
      </c>
      <c r="V1903" s="53" t="n">
        <f aca="false">(Q1903/100)*(L1903*$L$4)</f>
        <v>0</v>
      </c>
      <c r="W1903" s="53" t="n">
        <f aca="false">(R1903/100)*(K1903*$K$4)+(R1903/100)*(L1903*$L$4)</f>
        <v>0</v>
      </c>
      <c r="X1903" s="53" t="n">
        <f aca="false">N1903+S1903</f>
        <v>315</v>
      </c>
      <c r="Y1903" s="53" t="n">
        <f aca="false">O1903+T1903</f>
        <v>0</v>
      </c>
      <c r="Z1903" s="53" t="n">
        <f aca="false">P1903+U1903</f>
        <v>0</v>
      </c>
      <c r="AA1903" s="53" t="n">
        <f aca="false">Q1903+V1903</f>
        <v>0</v>
      </c>
      <c r="AB1903" s="53" t="n">
        <f aca="false">R1903+W1903</f>
        <v>0</v>
      </c>
      <c r="AC1903" s="54" t="n">
        <f aca="false">ROUND(X1903+Y1903+Z1903+AA1903+AB1903,1)</f>
        <v>315</v>
      </c>
      <c r="AD1903" s="55" t="n">
        <f aca="false">(ROUND(AC1903-AC1902,1)/AC1902)</f>
        <v>0.153846153846154</v>
      </c>
      <c r="AE1903" s="46"/>
      <c r="AF1903" s="47"/>
      <c r="AH1903" s="3"/>
    </row>
    <row r="1904" customFormat="false" ht="15" hidden="false" customHeight="false" outlineLevel="0" collapsed="false">
      <c r="A1904" s="48" t="s">
        <v>30</v>
      </c>
      <c r="B1904" s="63" t="n">
        <v>28</v>
      </c>
      <c r="C1904" s="50" t="s">
        <v>6</v>
      </c>
      <c r="D1904" s="51" t="n">
        <v>70</v>
      </c>
      <c r="E1904" s="51" t="n">
        <v>0</v>
      </c>
      <c r="F1904" s="51" t="n">
        <v>0</v>
      </c>
      <c r="G1904" s="51" t="n">
        <v>0</v>
      </c>
      <c r="H1904" s="51" t="n">
        <v>0</v>
      </c>
      <c r="I1904" s="52" t="n">
        <v>20</v>
      </c>
      <c r="J1904" s="52" t="n">
        <v>80</v>
      </c>
      <c r="K1904" s="52" t="n">
        <v>0</v>
      </c>
      <c r="L1904" s="52" t="n">
        <v>0</v>
      </c>
      <c r="M1904" s="52" t="n">
        <v>0</v>
      </c>
      <c r="N1904" s="53" t="n">
        <f aca="false">D1904*$D$5</f>
        <v>91</v>
      </c>
      <c r="O1904" s="53" t="n">
        <f aca="false">E1904*$E$5</f>
        <v>0</v>
      </c>
      <c r="P1904" s="53" t="n">
        <f aca="false">F1904*$F$5</f>
        <v>0</v>
      </c>
      <c r="Q1904" s="53" t="n">
        <f aca="false">G1904*$G$5</f>
        <v>0</v>
      </c>
      <c r="R1904" s="53" t="n">
        <f aca="false">H1904*$H$5</f>
        <v>0</v>
      </c>
      <c r="S1904" s="53" t="n">
        <f aca="false">(N1904/100)*(I1904*$I$5)+(N1904/100)*(J1904*$J$5)</f>
        <v>182</v>
      </c>
      <c r="T1904" s="53" t="n">
        <f aca="false">(O1904/100)*(K1904*$K$5)</f>
        <v>0</v>
      </c>
      <c r="U1904" s="53" t="n">
        <f aca="false">(P1904/100)*(K1904*$K$5)+(P1904/100)*(L1904*$L$5)</f>
        <v>0</v>
      </c>
      <c r="V1904" s="53" t="n">
        <f aca="false">(Q1904/100)*(L1904*$L$5)</f>
        <v>0</v>
      </c>
      <c r="W1904" s="53" t="n">
        <f aca="false">(R1904/100)*(K1904*$K$5)+(R1904/100)*(L1904*$L$5)</f>
        <v>0</v>
      </c>
      <c r="X1904" s="53" t="n">
        <f aca="false">N1904+S1904</f>
        <v>273</v>
      </c>
      <c r="Y1904" s="53" t="n">
        <f aca="false">O1904+T1904</f>
        <v>0</v>
      </c>
      <c r="Z1904" s="53" t="n">
        <f aca="false">P1904+U1904</f>
        <v>0</v>
      </c>
      <c r="AA1904" s="53" t="n">
        <f aca="false">Q1904+V1904</f>
        <v>0</v>
      </c>
      <c r="AB1904" s="53" t="n">
        <f aca="false">R1904+W1904</f>
        <v>0</v>
      </c>
      <c r="AC1904" s="54" t="n">
        <f aca="false">ROUND(X1904+Y1904+Z1904+AA1904+AB1904,1)</f>
        <v>273</v>
      </c>
      <c r="AD1904" s="55" t="n">
        <f aca="false">(ROUND(AC1904-AC1902,1)/AC1902)</f>
        <v>0</v>
      </c>
      <c r="AE1904" s="46"/>
      <c r="AF1904" s="47"/>
      <c r="AH1904" s="3"/>
    </row>
    <row r="1905" customFormat="false" ht="15" hidden="false" customHeight="false" outlineLevel="0" collapsed="false">
      <c r="A1905" s="48" t="s">
        <v>31</v>
      </c>
      <c r="B1905" s="63" t="n">
        <v>0</v>
      </c>
      <c r="C1905" s="50" t="s">
        <v>7</v>
      </c>
      <c r="D1905" s="51" t="n">
        <v>70</v>
      </c>
      <c r="E1905" s="51" t="n">
        <v>0</v>
      </c>
      <c r="F1905" s="51" t="n">
        <v>0</v>
      </c>
      <c r="G1905" s="51" t="n">
        <v>0</v>
      </c>
      <c r="H1905" s="51" t="n">
        <v>0</v>
      </c>
      <c r="I1905" s="52" t="n">
        <v>20</v>
      </c>
      <c r="J1905" s="52" t="n">
        <v>80</v>
      </c>
      <c r="K1905" s="52" t="n">
        <v>0</v>
      </c>
      <c r="L1905" s="52" t="n">
        <v>0</v>
      </c>
      <c r="M1905" s="52" t="n">
        <v>0</v>
      </c>
      <c r="N1905" s="53" t="n">
        <f aca="false">D1905*$D$6</f>
        <v>91</v>
      </c>
      <c r="O1905" s="53" t="n">
        <f aca="false">E1905*$E$6</f>
        <v>0</v>
      </c>
      <c r="P1905" s="53" t="n">
        <f aca="false">F1905*$F$6</f>
        <v>0</v>
      </c>
      <c r="Q1905" s="53" t="n">
        <f aca="false">G1905*$G$6</f>
        <v>0</v>
      </c>
      <c r="R1905" s="53" t="n">
        <f aca="false">H1905*$H$6</f>
        <v>0</v>
      </c>
      <c r="S1905" s="53" t="n">
        <f aca="false">(N1905/100)*(I1905*$I$6)+(N1905/100)*(J1905*$J$6)</f>
        <v>182</v>
      </c>
      <c r="T1905" s="53" t="n">
        <f aca="false">(O1905/100)*(K1905*$K$6)</f>
        <v>0</v>
      </c>
      <c r="U1905" s="53" t="n">
        <f aca="false">(P1905/100)*(K1905*$K$6)+(P1905/100)*(L1905*$L$6)</f>
        <v>0</v>
      </c>
      <c r="V1905" s="53" t="n">
        <f aca="false">(Q1905/100)*(L1905*$L$6)</f>
        <v>0</v>
      </c>
      <c r="W1905" s="53" t="n">
        <f aca="false">(R1905/100)*(K1905*$K$6)+(R1905/100)*(L1905*$L$6)</f>
        <v>0</v>
      </c>
      <c r="X1905" s="53" t="n">
        <f aca="false">N1905+S1905</f>
        <v>273</v>
      </c>
      <c r="Y1905" s="53" t="n">
        <f aca="false">O1905+T1905</f>
        <v>0</v>
      </c>
      <c r="Z1905" s="53" t="n">
        <f aca="false">P1905+U1905</f>
        <v>0</v>
      </c>
      <c r="AA1905" s="53" t="n">
        <f aca="false">Q1905+V1905</f>
        <v>0</v>
      </c>
      <c r="AB1905" s="53" t="n">
        <f aca="false">R1905+W1905</f>
        <v>0</v>
      </c>
      <c r="AC1905" s="54" t="n">
        <f aca="false">ROUND(X1905+Y1905+Z1905+AA1905+AB1905,1)</f>
        <v>273</v>
      </c>
      <c r="AD1905" s="55" t="n">
        <f aca="false">(ROUND(AC1905-AC1902,1)/AC1902)</f>
        <v>0</v>
      </c>
      <c r="AE1905" s="46"/>
      <c r="AF1905" s="47"/>
      <c r="AH1905" s="3"/>
    </row>
    <row r="1906" customFormat="false" ht="15" hidden="false" customHeight="false" outlineLevel="0" collapsed="false">
      <c r="A1906" s="48" t="s">
        <v>32</v>
      </c>
      <c r="B1906" s="63" t="n">
        <v>0</v>
      </c>
      <c r="C1906" s="50" t="s">
        <v>8</v>
      </c>
      <c r="D1906" s="51" t="n">
        <v>70</v>
      </c>
      <c r="E1906" s="51" t="n">
        <v>0</v>
      </c>
      <c r="F1906" s="51" t="n">
        <v>0</v>
      </c>
      <c r="G1906" s="51" t="n">
        <v>0</v>
      </c>
      <c r="H1906" s="51" t="n">
        <v>0</v>
      </c>
      <c r="I1906" s="52" t="n">
        <v>20</v>
      </c>
      <c r="J1906" s="52" t="n">
        <v>80</v>
      </c>
      <c r="K1906" s="52" t="n">
        <v>0</v>
      </c>
      <c r="L1906" s="52" t="n">
        <v>0</v>
      </c>
      <c r="M1906" s="52" t="n">
        <v>0</v>
      </c>
      <c r="N1906" s="53" t="n">
        <f aca="false">D1906*$D$7</f>
        <v>91</v>
      </c>
      <c r="O1906" s="53" t="n">
        <f aca="false">E1906*$E$7</f>
        <v>0</v>
      </c>
      <c r="P1906" s="53" t="n">
        <f aca="false">F1906*$F$7</f>
        <v>0</v>
      </c>
      <c r="Q1906" s="53" t="n">
        <f aca="false">G1906*$G$7</f>
        <v>0</v>
      </c>
      <c r="R1906" s="53" t="n">
        <f aca="false">H1906*$H$7</f>
        <v>0</v>
      </c>
      <c r="S1906" s="53" t="n">
        <f aca="false">(N1906/100)*(I1906*$I$7)+(N1906/100)*(J1906*$J$7)</f>
        <v>182</v>
      </c>
      <c r="T1906" s="53" t="n">
        <f aca="false">(O1906/100)*(K1906*$K$7)</f>
        <v>0</v>
      </c>
      <c r="U1906" s="53" t="n">
        <f aca="false">(P1906/100)*(K1906*$K$7)+(P1906/100)*(L1906*$L$7)</f>
        <v>0</v>
      </c>
      <c r="V1906" s="53" t="n">
        <f aca="false">(Q1906/100)*(L1906*$L$7)</f>
        <v>0</v>
      </c>
      <c r="W1906" s="53" t="n">
        <f aca="false">(R1906/100)*(K1906*$K$7)+(R1906/100)*(L1906*$L$7)</f>
        <v>0</v>
      </c>
      <c r="X1906" s="53" t="n">
        <f aca="false">N1906+S1906</f>
        <v>273</v>
      </c>
      <c r="Y1906" s="53" t="n">
        <f aca="false">O1906+T1906</f>
        <v>0</v>
      </c>
      <c r="Z1906" s="53" t="n">
        <f aca="false">P1906+U1906</f>
        <v>0</v>
      </c>
      <c r="AA1906" s="53" t="n">
        <f aca="false">Q1906+V1906</f>
        <v>0</v>
      </c>
      <c r="AB1906" s="53" t="n">
        <f aca="false">R1906+W1906</f>
        <v>0</v>
      </c>
      <c r="AC1906" s="54" t="n">
        <f aca="false">ROUND(X1906+Y1906+Z1906+AA1906+AB1906,1)</f>
        <v>273</v>
      </c>
      <c r="AD1906" s="55" t="n">
        <f aca="false">(ROUND(AC1906-AC1902,1)/AC1902)</f>
        <v>0</v>
      </c>
      <c r="AE1906" s="46"/>
      <c r="AF1906" s="47"/>
      <c r="AH1906" s="3"/>
    </row>
    <row r="1907" customFormat="false" ht="15" hidden="false" customHeight="false" outlineLevel="0" collapsed="false">
      <c r="A1907" s="48" t="s">
        <v>33</v>
      </c>
      <c r="B1907" s="63"/>
      <c r="C1907" s="50" t="s">
        <v>9</v>
      </c>
      <c r="D1907" s="51" t="n">
        <v>70</v>
      </c>
      <c r="E1907" s="51" t="n">
        <v>0</v>
      </c>
      <c r="F1907" s="51" t="n">
        <v>0</v>
      </c>
      <c r="G1907" s="51" t="n">
        <v>0</v>
      </c>
      <c r="H1907" s="51" t="n">
        <v>0</v>
      </c>
      <c r="I1907" s="52" t="n">
        <v>20</v>
      </c>
      <c r="J1907" s="52" t="n">
        <v>80</v>
      </c>
      <c r="K1907" s="52" t="n">
        <v>0</v>
      </c>
      <c r="L1907" s="52" t="n">
        <v>0</v>
      </c>
      <c r="M1907" s="52" t="n">
        <v>0</v>
      </c>
      <c r="N1907" s="53" t="n">
        <f aca="false">D1907*$D$8</f>
        <v>91</v>
      </c>
      <c r="O1907" s="53" t="n">
        <f aca="false">E1907*$E$8</f>
        <v>0</v>
      </c>
      <c r="P1907" s="53" t="n">
        <f aca="false">F1907*$F$8</f>
        <v>0</v>
      </c>
      <c r="Q1907" s="53" t="n">
        <f aca="false">G1907*$G$8</f>
        <v>0</v>
      </c>
      <c r="R1907" s="53" t="n">
        <f aca="false">H1907*$H$8</f>
        <v>0</v>
      </c>
      <c r="S1907" s="53" t="n">
        <f aca="false">(N1907/100)*(I1907*$I$8)+(N1907/100)*(J1907*$J$8)</f>
        <v>182</v>
      </c>
      <c r="T1907" s="53" t="n">
        <f aca="false">(O1907/100)*(K1907*$K$8)</f>
        <v>0</v>
      </c>
      <c r="U1907" s="53" t="n">
        <f aca="false">(P1907/100)*(K1907*$K$8)+(P1907/100)*(L1907*$L$8)</f>
        <v>0</v>
      </c>
      <c r="V1907" s="53" t="n">
        <f aca="false">(Q1907/100)*(L1907*$L$8)</f>
        <v>0</v>
      </c>
      <c r="W1907" s="53" t="n">
        <f aca="false">(R1907/100)*(K1907*$K$8)+(R1907/100)*(L1907*$L$8)</f>
        <v>0</v>
      </c>
      <c r="X1907" s="53" t="n">
        <f aca="false">N1907+S1907</f>
        <v>273</v>
      </c>
      <c r="Y1907" s="53" t="n">
        <f aca="false">O1907+T1907</f>
        <v>0</v>
      </c>
      <c r="Z1907" s="53" t="n">
        <f aca="false">P1907+U1907</f>
        <v>0</v>
      </c>
      <c r="AA1907" s="53" t="n">
        <f aca="false">Q1907+V1907</f>
        <v>0</v>
      </c>
      <c r="AB1907" s="53" t="n">
        <f aca="false">R1907+W1907</f>
        <v>0</v>
      </c>
      <c r="AC1907" s="54" t="n">
        <f aca="false">ROUND(X1907+Y1907+Z1907+AA1907+AB1907,1)</f>
        <v>273</v>
      </c>
      <c r="AD1907" s="55" t="n">
        <f aca="false">(ROUND(AC1907-AC1902,1)/AC1902)</f>
        <v>0</v>
      </c>
      <c r="AE1907" s="46"/>
      <c r="AF1907" s="47"/>
      <c r="AH1907" s="3"/>
    </row>
    <row r="1908" customFormat="false" ht="15" hidden="false" customHeight="false" outlineLevel="0" collapsed="false">
      <c r="A1908" s="48" t="s">
        <v>34</v>
      </c>
      <c r="B1908" s="63"/>
      <c r="C1908" s="50" t="s">
        <v>10</v>
      </c>
      <c r="D1908" s="51" t="n">
        <v>35</v>
      </c>
      <c r="E1908" s="51" t="n">
        <v>70</v>
      </c>
      <c r="F1908" s="51" t="n">
        <v>0</v>
      </c>
      <c r="G1908" s="51" t="n">
        <v>0</v>
      </c>
      <c r="H1908" s="51" t="n">
        <v>0</v>
      </c>
      <c r="I1908" s="52" t="n">
        <v>20</v>
      </c>
      <c r="J1908" s="52" t="n">
        <v>80</v>
      </c>
      <c r="K1908" s="52" t="n">
        <v>120</v>
      </c>
      <c r="L1908" s="52" t="n">
        <v>0</v>
      </c>
      <c r="M1908" s="52" t="n">
        <v>0</v>
      </c>
      <c r="N1908" s="53" t="n">
        <f aca="false">D1908*$D$9</f>
        <v>43.75</v>
      </c>
      <c r="O1908" s="53" t="n">
        <f aca="false">E1908*$E$9</f>
        <v>87.5</v>
      </c>
      <c r="P1908" s="53" t="n">
        <f aca="false">F1908*$F$9</f>
        <v>0</v>
      </c>
      <c r="Q1908" s="53" t="n">
        <f aca="false">G1908*$G$9</f>
        <v>0</v>
      </c>
      <c r="R1908" s="53" t="n">
        <f aca="false">H1908*$H$9</f>
        <v>0</v>
      </c>
      <c r="S1908" s="53" t="n">
        <f aca="false">(N1908/100)*(I1908*$I$9)+(N1908/100)*(J1908*$J$9)</f>
        <v>43.75</v>
      </c>
      <c r="T1908" s="53" t="n">
        <f aca="false">(O1908/100)*(K1908*$K$9)</f>
        <v>147</v>
      </c>
      <c r="U1908" s="53" t="n">
        <f aca="false">(P1908/100)*(K1908*$K$9)+(P1908/100)*(L1908*$L$9)</f>
        <v>0</v>
      </c>
      <c r="V1908" s="53" t="n">
        <f aca="false">(Q1908/100)*(L1908*$L$9)</f>
        <v>0</v>
      </c>
      <c r="W1908" s="53" t="n">
        <f aca="false">(R1908/100)*(K1908*$K$9)+(R1908/100)*(L1908*$L$9)</f>
        <v>0</v>
      </c>
      <c r="X1908" s="53" t="n">
        <f aca="false">N1908+S1908</f>
        <v>87.5</v>
      </c>
      <c r="Y1908" s="53" t="n">
        <f aca="false">O1908+T1908</f>
        <v>234.5</v>
      </c>
      <c r="Z1908" s="53" t="n">
        <f aca="false">P1908+U1908</f>
        <v>0</v>
      </c>
      <c r="AA1908" s="53" t="n">
        <f aca="false">Q1908+V1908</f>
        <v>0</v>
      </c>
      <c r="AB1908" s="53" t="n">
        <f aca="false">R1908+W1908</f>
        <v>0</v>
      </c>
      <c r="AC1908" s="54" t="n">
        <f aca="false">ROUND(X1908+Y1908+Z1908+AA1908+AB1908,1)</f>
        <v>322</v>
      </c>
      <c r="AD1908" s="55" t="n">
        <f aca="false">(ROUND(AC1908-AC1902,1)/AC1902)</f>
        <v>0.179487179487179</v>
      </c>
      <c r="AE1908" s="46"/>
      <c r="AF1908" s="47"/>
      <c r="AH1908" s="3"/>
    </row>
    <row r="1909" customFormat="false" ht="15" hidden="false" customHeight="false" outlineLevel="0" collapsed="false">
      <c r="A1909" s="48" t="s">
        <v>35</v>
      </c>
      <c r="B1909" s="63"/>
      <c r="C1909" s="50" t="s">
        <v>11</v>
      </c>
      <c r="D1909" s="51" t="n">
        <v>35</v>
      </c>
      <c r="E1909" s="51" t="n">
        <v>0</v>
      </c>
      <c r="F1909" s="51" t="n">
        <v>70</v>
      </c>
      <c r="G1909" s="51" t="n">
        <v>0</v>
      </c>
      <c r="H1909" s="51" t="n">
        <v>0</v>
      </c>
      <c r="I1909" s="52" t="n">
        <v>20</v>
      </c>
      <c r="J1909" s="52" t="n">
        <v>80</v>
      </c>
      <c r="K1909" s="52" t="n">
        <v>60</v>
      </c>
      <c r="L1909" s="52" t="n">
        <v>60</v>
      </c>
      <c r="M1909" s="52" t="n">
        <v>0</v>
      </c>
      <c r="N1909" s="53" t="n">
        <f aca="false">D1909*$D$10</f>
        <v>43.75</v>
      </c>
      <c r="O1909" s="53" t="n">
        <f aca="false">E1909*$E$10</f>
        <v>0</v>
      </c>
      <c r="P1909" s="53" t="n">
        <f aca="false">F1909*$F$10</f>
        <v>87.5</v>
      </c>
      <c r="Q1909" s="53" t="n">
        <f aca="false">G1909*$G$10</f>
        <v>0</v>
      </c>
      <c r="R1909" s="53" t="n">
        <f aca="false">H1909*$H$10</f>
        <v>0</v>
      </c>
      <c r="S1909" s="53" t="n">
        <f aca="false">(N1909/100)*(I1909*$I$10)+(N1909/100)*(J1909*$J$10)</f>
        <v>43.75</v>
      </c>
      <c r="T1909" s="53" t="n">
        <f aca="false">(O1909/100)*(K1909*$J$10)</f>
        <v>0</v>
      </c>
      <c r="U1909" s="53" t="n">
        <f aca="false">(P1909/100)*(K1909*$K$10)+(P1909/100)*(L1909*$L$10)</f>
        <v>147</v>
      </c>
      <c r="V1909" s="53" t="n">
        <f aca="false">(Q1909/100)*(L1909*$L$10)</f>
        <v>0</v>
      </c>
      <c r="W1909" s="53" t="n">
        <f aca="false">(R1909/100)*(K1909*$K$10)+(R1909/100)*(L1909*$L$10)</f>
        <v>0</v>
      </c>
      <c r="X1909" s="53" t="n">
        <f aca="false">N1909+S1909</f>
        <v>87.5</v>
      </c>
      <c r="Y1909" s="53" t="n">
        <f aca="false">O1909+T1909</f>
        <v>0</v>
      </c>
      <c r="Z1909" s="53" t="n">
        <f aca="false">P1909+U1909</f>
        <v>234.5</v>
      </c>
      <c r="AA1909" s="53" t="n">
        <f aca="false">Q1909+V1909</f>
        <v>0</v>
      </c>
      <c r="AB1909" s="53" t="n">
        <f aca="false">R1909+W1909</f>
        <v>0</v>
      </c>
      <c r="AC1909" s="54" t="n">
        <f aca="false">ROUND(X1909+Y1909+Z1909+AA1909+AB1909,1)</f>
        <v>322</v>
      </c>
      <c r="AD1909" s="55" t="n">
        <f aca="false">(ROUND(AC1909-AC1902,1)/AC1902)</f>
        <v>0.179487179487179</v>
      </c>
      <c r="AE1909" s="46"/>
      <c r="AF1909" s="47"/>
      <c r="AH1909" s="3"/>
    </row>
    <row r="1910" customFormat="false" ht="15" hidden="false" customHeight="false" outlineLevel="0" collapsed="false">
      <c r="A1910" s="48" t="s">
        <v>36</v>
      </c>
      <c r="B1910" s="63"/>
      <c r="C1910" s="50" t="s">
        <v>12</v>
      </c>
      <c r="D1910" s="51" t="n">
        <v>35</v>
      </c>
      <c r="E1910" s="51" t="n">
        <v>0</v>
      </c>
      <c r="F1910" s="51" t="n">
        <v>0</v>
      </c>
      <c r="G1910" s="51" t="n">
        <v>70</v>
      </c>
      <c r="H1910" s="51" t="n">
        <v>0</v>
      </c>
      <c r="I1910" s="52" t="n">
        <v>20</v>
      </c>
      <c r="J1910" s="52" t="n">
        <v>80</v>
      </c>
      <c r="K1910" s="52" t="n">
        <v>0</v>
      </c>
      <c r="L1910" s="52" t="n">
        <v>120</v>
      </c>
      <c r="M1910" s="52" t="n">
        <v>0</v>
      </c>
      <c r="N1910" s="53" t="n">
        <f aca="false">D1910*$D$11</f>
        <v>43.75</v>
      </c>
      <c r="O1910" s="53" t="n">
        <f aca="false">E1910*$E$11</f>
        <v>0</v>
      </c>
      <c r="P1910" s="53" t="n">
        <f aca="false">F1910*$F$11</f>
        <v>0</v>
      </c>
      <c r="Q1910" s="53" t="n">
        <f aca="false">G1910*$G$11</f>
        <v>87.5</v>
      </c>
      <c r="R1910" s="53" t="n">
        <f aca="false">H1910*$H$11</f>
        <v>0</v>
      </c>
      <c r="S1910" s="53" t="n">
        <f aca="false">(N1910/100)*(I1910*$I$11)+(N1910/100)*(J1910*$J$11)</f>
        <v>43.75</v>
      </c>
      <c r="T1910" s="53" t="n">
        <f aca="false">(O1910/100)*(K1910*$K$11)</f>
        <v>0</v>
      </c>
      <c r="U1910" s="53" t="n">
        <f aca="false">(P1910/100)*(K1910*$K$11)+(P1910/100)*(L1910*$L$11)</f>
        <v>0</v>
      </c>
      <c r="V1910" s="53" t="n">
        <f aca="false">(Q1910/100)*(L1910*$L$11)</f>
        <v>147</v>
      </c>
      <c r="W1910" s="53" t="n">
        <f aca="false">(R1910/100)*(K1910*$K$11)+(R1910/100)*(L1910*$L$11)</f>
        <v>0</v>
      </c>
      <c r="X1910" s="53" t="n">
        <f aca="false">N1910+S1910</f>
        <v>87.5</v>
      </c>
      <c r="Y1910" s="53" t="n">
        <f aca="false">O1910+T1910</f>
        <v>0</v>
      </c>
      <c r="Z1910" s="53" t="n">
        <f aca="false">P1910+U1910</f>
        <v>0</v>
      </c>
      <c r="AA1910" s="53" t="n">
        <f aca="false">Q1910+V1910</f>
        <v>234.5</v>
      </c>
      <c r="AB1910" s="53" t="n">
        <f aca="false">R1910+W1910</f>
        <v>0</v>
      </c>
      <c r="AC1910" s="54" t="n">
        <f aca="false">ROUND(X1910+Y1910+Z1910+AA1910+AB1910,1)</f>
        <v>322</v>
      </c>
      <c r="AD1910" s="55" t="n">
        <f aca="false">(ROUND(AC1910-AC1902,1)/AC1902)</f>
        <v>0.179487179487179</v>
      </c>
      <c r="AE1910" s="46"/>
      <c r="AF1910" s="47"/>
      <c r="AH1910" s="3"/>
    </row>
    <row r="1911" customFormat="false" ht="15" hidden="false" customHeight="false" outlineLevel="0" collapsed="false">
      <c r="A1911" s="48" t="s">
        <v>37</v>
      </c>
      <c r="B1911" s="63"/>
      <c r="C1911" s="50" t="s">
        <v>13</v>
      </c>
      <c r="D1911" s="51" t="n">
        <v>35</v>
      </c>
      <c r="E1911" s="51" t="n">
        <v>0</v>
      </c>
      <c r="F1911" s="51" t="n">
        <v>0</v>
      </c>
      <c r="G1911" s="51" t="n">
        <v>0</v>
      </c>
      <c r="H1911" s="51" t="n">
        <v>70</v>
      </c>
      <c r="I1911" s="52" t="n">
        <v>20</v>
      </c>
      <c r="J1911" s="52" t="n">
        <v>80</v>
      </c>
      <c r="K1911" s="52" t="n">
        <v>60</v>
      </c>
      <c r="L1911" s="52" t="n">
        <v>60</v>
      </c>
      <c r="M1911" s="52" t="n">
        <v>0</v>
      </c>
      <c r="N1911" s="53" t="n">
        <f aca="false">D1911*$D$12</f>
        <v>43.75</v>
      </c>
      <c r="O1911" s="53" t="n">
        <f aca="false">E1911*$E$12</f>
        <v>0</v>
      </c>
      <c r="P1911" s="53" t="n">
        <f aca="false">F1911*$F$12</f>
        <v>0</v>
      </c>
      <c r="Q1911" s="53" t="n">
        <f aca="false">G1911*$G$12</f>
        <v>0</v>
      </c>
      <c r="R1911" s="53" t="n">
        <f aca="false">H1911*$H$12</f>
        <v>87.5</v>
      </c>
      <c r="S1911" s="53" t="n">
        <f aca="false">(N1911/100)*(I1911*$I$12)+(N1911/100)*(J1911*$J$12)</f>
        <v>43.75</v>
      </c>
      <c r="T1911" s="53" t="n">
        <f aca="false">(O1911/100)*(K1911*$K$12)</f>
        <v>0</v>
      </c>
      <c r="U1911" s="53" t="n">
        <f aca="false">(P1911/100)*(K1911*$K$12)+(P1911/100)*(L1911*$L$12)</f>
        <v>0</v>
      </c>
      <c r="V1911" s="53" t="n">
        <f aca="false">(Q1911/100)*(L1911*$L$12)</f>
        <v>0</v>
      </c>
      <c r="W1911" s="53" t="n">
        <f aca="false">(R1911/100)*(K1911*$K$12)+(R1911/100)*(L1911*$L$12)</f>
        <v>147</v>
      </c>
      <c r="X1911" s="53" t="n">
        <f aca="false">N1911+S1911</f>
        <v>87.5</v>
      </c>
      <c r="Y1911" s="53" t="n">
        <f aca="false">O1911+T1911</f>
        <v>0</v>
      </c>
      <c r="Z1911" s="53" t="n">
        <f aca="false">P1911+U1911</f>
        <v>0</v>
      </c>
      <c r="AA1911" s="53" t="n">
        <f aca="false">Q1911+V1911</f>
        <v>0</v>
      </c>
      <c r="AB1911" s="53" t="n">
        <f aca="false">R1911+W1911</f>
        <v>234.5</v>
      </c>
      <c r="AC1911" s="54" t="n">
        <f aca="false">ROUND(X1911+Y1911+Z1911+AA1911+AB1911,1)</f>
        <v>322</v>
      </c>
      <c r="AD1911" s="55" t="n">
        <f aca="false">(ROUND(AC1911-AC1902,1)/AC1902)</f>
        <v>0.179487179487179</v>
      </c>
      <c r="AE1911" s="46"/>
      <c r="AF1911" s="47"/>
      <c r="AH1911" s="3"/>
    </row>
    <row r="1912" customFormat="false" ht="15" hidden="false" customHeight="false" outlineLevel="0" collapsed="false">
      <c r="A1912" s="48" t="s">
        <v>38</v>
      </c>
      <c r="B1912" s="63"/>
      <c r="C1912" s="50" t="s">
        <v>14</v>
      </c>
      <c r="D1912" s="51" t="n">
        <v>70</v>
      </c>
      <c r="E1912" s="51" t="n">
        <v>0</v>
      </c>
      <c r="F1912" s="51" t="n">
        <v>0</v>
      </c>
      <c r="G1912" s="51" t="n">
        <v>0</v>
      </c>
      <c r="H1912" s="51" t="n">
        <v>0</v>
      </c>
      <c r="I1912" s="52" t="n">
        <v>20</v>
      </c>
      <c r="J1912" s="52" t="n">
        <v>80</v>
      </c>
      <c r="K1912" s="52" t="n">
        <v>0</v>
      </c>
      <c r="L1912" s="52" t="n">
        <v>0</v>
      </c>
      <c r="M1912" s="52" t="n">
        <v>80</v>
      </c>
      <c r="N1912" s="53" t="n">
        <f aca="false">D1912*$D$13</f>
        <v>87.5</v>
      </c>
      <c r="O1912" s="53" t="n">
        <f aca="false">E1912*$E$13</f>
        <v>0</v>
      </c>
      <c r="P1912" s="53" t="n">
        <f aca="false">F1912*$F$13</f>
        <v>0</v>
      </c>
      <c r="Q1912" s="53" t="n">
        <f aca="false">G1912*$G$13</f>
        <v>0</v>
      </c>
      <c r="R1912" s="53" t="n">
        <f aca="false">H1912*$H$13</f>
        <v>0</v>
      </c>
      <c r="S1912" s="53" t="n">
        <f aca="false">(N1912/100)*(I1912*$I$13)+(N1912/100)*(J1912*$J$13)+(N1912/100)*(M1912*$M$13)</f>
        <v>227.5</v>
      </c>
      <c r="T1912" s="53" t="n">
        <f aca="false">(O1912/100)*(K1912*$K$13)+(O1912/100)*(M1912*$M$13)</f>
        <v>0</v>
      </c>
      <c r="U1912" s="53" t="n">
        <f aca="false">(P1912/100)*(K1912*$K$13)+(P1912/100)*(L1912*$L$13)+(P1912/100)*(M1912*$M$13)</f>
        <v>0</v>
      </c>
      <c r="V1912" s="53" t="n">
        <f aca="false">(Q1912/100)*(L1912*$L$13)+(Q1912/100)*(M1912*$M$13)</f>
        <v>0</v>
      </c>
      <c r="W1912" s="53" t="n">
        <f aca="false">(R1912/100)*(K1912*$K$13)+(R1912/100)*(L1912*$L$13)+(R1912/100)*(M1912*$M$13)</f>
        <v>0</v>
      </c>
      <c r="X1912" s="53" t="n">
        <f aca="false">N1912+S1912</f>
        <v>315</v>
      </c>
      <c r="Y1912" s="53" t="n">
        <f aca="false">O1912+T1912</f>
        <v>0</v>
      </c>
      <c r="Z1912" s="53" t="n">
        <f aca="false">P1912+U1912</f>
        <v>0</v>
      </c>
      <c r="AA1912" s="53" t="n">
        <f aca="false">Q1912+V1912</f>
        <v>0</v>
      </c>
      <c r="AB1912" s="53" t="n">
        <f aca="false">R1912+W1912</f>
        <v>0</v>
      </c>
      <c r="AC1912" s="54" t="n">
        <f aca="false">ROUND(X1912+Y1912+Z1912+AA1912+AB1912,1)</f>
        <v>315</v>
      </c>
      <c r="AD1912" s="55" t="n">
        <f aca="false">(ROUND(AC1912-AC1902,1)/AC1902)</f>
        <v>0.153846153846154</v>
      </c>
      <c r="AE1912" s="46"/>
      <c r="AF1912" s="47"/>
      <c r="AH1912" s="3"/>
    </row>
    <row r="1913" customFormat="false" ht="15" hidden="false" customHeight="false" outlineLevel="0" collapsed="false">
      <c r="A1913" s="48" t="s">
        <v>39</v>
      </c>
      <c r="B1913" s="63"/>
      <c r="C1913" s="50" t="s">
        <v>15</v>
      </c>
      <c r="D1913" s="51" t="n">
        <v>70</v>
      </c>
      <c r="E1913" s="51" t="n">
        <v>0</v>
      </c>
      <c r="F1913" s="51" t="n">
        <v>0</v>
      </c>
      <c r="G1913" s="51" t="n">
        <v>0</v>
      </c>
      <c r="H1913" s="51" t="n">
        <v>0</v>
      </c>
      <c r="I1913" s="52" t="n">
        <v>20</v>
      </c>
      <c r="J1913" s="52" t="n">
        <v>80</v>
      </c>
      <c r="K1913" s="52" t="n">
        <v>80</v>
      </c>
      <c r="L1913" s="52" t="n">
        <v>0</v>
      </c>
      <c r="M1913" s="52" t="n">
        <v>0</v>
      </c>
      <c r="N1913" s="53" t="n">
        <f aca="false">D1913*$D$14</f>
        <v>87.5</v>
      </c>
      <c r="O1913" s="53" t="n">
        <f aca="false">E1913*$E$14</f>
        <v>0</v>
      </c>
      <c r="P1913" s="53" t="n">
        <f aca="false">F1913*$F$14</f>
        <v>0</v>
      </c>
      <c r="Q1913" s="53" t="n">
        <f aca="false">G1913*$G$14</f>
        <v>0</v>
      </c>
      <c r="R1913" s="53" t="n">
        <f aca="false">H1913*$H$14</f>
        <v>0</v>
      </c>
      <c r="S1913" s="53" t="n">
        <f aca="false">(N1913/100)*(I1913*$I$14)+(N1913/100)*(J1913*$J$14)+(N1913/100)*(K1913*$K$14)</f>
        <v>227.5</v>
      </c>
      <c r="T1913" s="53" t="n">
        <f aca="false">(O1913/100)*(K1913*$K$14)</f>
        <v>0</v>
      </c>
      <c r="U1913" s="53" t="n">
        <f aca="false">(P1913/100)*(K1913*$K$14)+(P1913/100)*(L1913*$L$14)</f>
        <v>0</v>
      </c>
      <c r="V1913" s="53" t="n">
        <f aca="false">(Q1913/100)*(L1913*$L$14)</f>
        <v>0</v>
      </c>
      <c r="W1913" s="53" t="n">
        <f aca="false">(R1913/100)*(K1913*$L$14)+(R1913/100)*(L1913*$M$14)</f>
        <v>0</v>
      </c>
      <c r="X1913" s="53" t="n">
        <f aca="false">N1913+S1913</f>
        <v>315</v>
      </c>
      <c r="Y1913" s="53" t="n">
        <f aca="false">O1913+T1913</f>
        <v>0</v>
      </c>
      <c r="Z1913" s="53" t="n">
        <f aca="false">P1913+U1913</f>
        <v>0</v>
      </c>
      <c r="AA1913" s="53" t="n">
        <f aca="false">Q1913+V1913</f>
        <v>0</v>
      </c>
      <c r="AB1913" s="53" t="n">
        <f aca="false">R1913+W1913</f>
        <v>0</v>
      </c>
      <c r="AC1913" s="54" t="n">
        <f aca="false">ROUND(X1913+Y1913+Z1913+AA1913+AB1913,1)</f>
        <v>315</v>
      </c>
      <c r="AD1913" s="55" t="n">
        <f aca="false">(ROUND(AC1913-AC1902,1)/AC1902)</f>
        <v>0.153846153846154</v>
      </c>
      <c r="AE1913" s="46"/>
      <c r="AF1913" s="47"/>
      <c r="AH1913" s="3"/>
    </row>
    <row r="1914" customFormat="false" ht="15" hidden="false" customHeight="false" outlineLevel="0" collapsed="false">
      <c r="A1914" s="48"/>
      <c r="B1914" s="63"/>
      <c r="C1914" s="50" t="s">
        <v>16</v>
      </c>
      <c r="D1914" s="51" t="n">
        <v>70</v>
      </c>
      <c r="E1914" s="51" t="n">
        <v>0</v>
      </c>
      <c r="F1914" s="51" t="n">
        <v>0</v>
      </c>
      <c r="G1914" s="51" t="n">
        <v>0</v>
      </c>
      <c r="H1914" s="51" t="n">
        <v>0</v>
      </c>
      <c r="I1914" s="52" t="n">
        <v>20</v>
      </c>
      <c r="J1914" s="52" t="n">
        <v>80</v>
      </c>
      <c r="K1914" s="52" t="n">
        <v>0</v>
      </c>
      <c r="L1914" s="52" t="n">
        <v>80</v>
      </c>
      <c r="M1914" s="52" t="n">
        <v>0</v>
      </c>
      <c r="N1914" s="53" t="n">
        <f aca="false">D1914*$D$15</f>
        <v>87.5</v>
      </c>
      <c r="O1914" s="53" t="n">
        <f aca="false">E1914*$E$15</f>
        <v>0</v>
      </c>
      <c r="P1914" s="53" t="n">
        <f aca="false">F1914*$F$15</f>
        <v>0</v>
      </c>
      <c r="Q1914" s="53" t="n">
        <f aca="false">G1914*$G$15</f>
        <v>0</v>
      </c>
      <c r="R1914" s="53" t="n">
        <f aca="false">H1914*$H$15</f>
        <v>0</v>
      </c>
      <c r="S1914" s="53" t="n">
        <f aca="false">(N1914/100)*(I1914*$I$15)+(N1914/100)*(J1914*$J$15)+(N1914/100)*(L1914*$L$15)</f>
        <v>227.5</v>
      </c>
      <c r="T1914" s="53" t="n">
        <f aca="false">(O1914/100)*(K1914*$K$15)</f>
        <v>0</v>
      </c>
      <c r="U1914" s="53" t="n">
        <f aca="false">(P1914/100)*(K1914*$K$15)+(P1914/100)*(L1914*$L$15)</f>
        <v>0</v>
      </c>
      <c r="V1914" s="53" t="n">
        <f aca="false">(Q1914/100)*(L1914*$L$15)</f>
        <v>0</v>
      </c>
      <c r="W1914" s="53" t="n">
        <f aca="false">(R1914/100)*(K1914*$K$15)+(R1914/100)*(L1914*$L$15)</f>
        <v>0</v>
      </c>
      <c r="X1914" s="53" t="n">
        <f aca="false">N1914+S1914</f>
        <v>315</v>
      </c>
      <c r="Y1914" s="53" t="n">
        <f aca="false">O1914+T1914</f>
        <v>0</v>
      </c>
      <c r="Z1914" s="53" t="n">
        <f aca="false">P1914+U1914</f>
        <v>0</v>
      </c>
      <c r="AA1914" s="53" t="n">
        <f aca="false">Q1914+V1914</f>
        <v>0</v>
      </c>
      <c r="AB1914" s="53" t="n">
        <f aca="false">R1914+W1914</f>
        <v>0</v>
      </c>
      <c r="AC1914" s="54" t="n">
        <f aca="false">ROUND(X1914+Y1914+Z1914+AA1914+AB1914,1)</f>
        <v>315</v>
      </c>
      <c r="AD1914" s="55" t="n">
        <f aca="false">(ROUND(AC1914-AC1902,1)/AC1902)</f>
        <v>0.153846153846154</v>
      </c>
      <c r="AE1914" s="46"/>
      <c r="AF1914" s="47"/>
      <c r="AH1914" s="3"/>
    </row>
    <row r="1915" customFormat="false" ht="15" hidden="false" customHeight="false" outlineLevel="0" collapsed="false">
      <c r="A1915" s="48"/>
      <c r="B1915" s="63"/>
      <c r="C1915" s="50" t="s">
        <v>17</v>
      </c>
      <c r="D1915" s="51" t="n">
        <v>70</v>
      </c>
      <c r="E1915" s="51" t="n">
        <v>0</v>
      </c>
      <c r="F1915" s="51" t="n">
        <v>0</v>
      </c>
      <c r="G1915" s="51" t="n">
        <v>0</v>
      </c>
      <c r="H1915" s="51" t="n">
        <v>0</v>
      </c>
      <c r="I1915" s="52" t="n">
        <v>20</v>
      </c>
      <c r="J1915" s="52" t="n">
        <v>95</v>
      </c>
      <c r="K1915" s="52" t="n">
        <v>0</v>
      </c>
      <c r="L1915" s="52" t="n">
        <v>0</v>
      </c>
      <c r="M1915" s="52" t="n">
        <v>0</v>
      </c>
      <c r="N1915" s="53" t="n">
        <f aca="false">D1915*$D$16</f>
        <v>87.5</v>
      </c>
      <c r="O1915" s="53" t="n">
        <f aca="false">E1915*$E$16</f>
        <v>0</v>
      </c>
      <c r="P1915" s="53" t="n">
        <f aca="false">F1915*$F$16</f>
        <v>0</v>
      </c>
      <c r="Q1915" s="53" t="n">
        <f aca="false">G1915*$G$16</f>
        <v>0</v>
      </c>
      <c r="R1915" s="53" t="n">
        <f aca="false">H1915*$H$16</f>
        <v>0</v>
      </c>
      <c r="S1915" s="53" t="n">
        <f aca="false">(N1915/100)*(I1915*$I$16)+(N1915/100)*(J1915*$J$16)</f>
        <v>225.3125</v>
      </c>
      <c r="T1915" s="53" t="n">
        <f aca="false">(O1915/100)*(K1915*$K$16)</f>
        <v>0</v>
      </c>
      <c r="U1915" s="53" t="n">
        <f aca="false">(P1915/100)*(K1915*$K$16)+(P1915/100)*(L1915*$L$16)</f>
        <v>0</v>
      </c>
      <c r="V1915" s="53" t="n">
        <f aca="false">(Q1915/100)*(L1915*$L$16)</f>
        <v>0</v>
      </c>
      <c r="W1915" s="53" t="n">
        <f aca="false">(R1915/100)*(K1915*$K$16)+(R1915/100)*(L1915*$L$16)</f>
        <v>0</v>
      </c>
      <c r="X1915" s="53" t="n">
        <f aca="false">N1915+S1915</f>
        <v>312.8125</v>
      </c>
      <c r="Y1915" s="53" t="n">
        <f aca="false">O1915+T1915</f>
        <v>0</v>
      </c>
      <c r="Z1915" s="53" t="n">
        <f aca="false">P1915+U1915</f>
        <v>0</v>
      </c>
      <c r="AA1915" s="53" t="n">
        <f aca="false">Q1915+V1915</f>
        <v>0</v>
      </c>
      <c r="AB1915" s="53" t="n">
        <f aca="false">R1915+W1915</f>
        <v>0</v>
      </c>
      <c r="AC1915" s="54" t="n">
        <f aca="false">ROUND(X1915+Y1915+Z1915+AA1915+AB1915,1)</f>
        <v>312.8</v>
      </c>
      <c r="AD1915" s="55" t="n">
        <f aca="false">(ROUND(AC1915-AC1902,1)/AC1902)</f>
        <v>0.145787545787546</v>
      </c>
      <c r="AE1915" s="46"/>
      <c r="AF1915" s="47"/>
      <c r="AH1915" s="3"/>
    </row>
    <row r="1916" customFormat="false" ht="15" hidden="false" customHeight="false" outlineLevel="0" collapsed="false">
      <c r="A1916" s="48"/>
      <c r="B1916" s="63"/>
      <c r="C1916" s="50" t="s">
        <v>18</v>
      </c>
      <c r="D1916" s="51" t="n">
        <v>70</v>
      </c>
      <c r="E1916" s="51" t="n">
        <v>0</v>
      </c>
      <c r="F1916" s="51" t="n">
        <v>0</v>
      </c>
      <c r="G1916" s="51" t="n">
        <v>0</v>
      </c>
      <c r="H1916" s="51" t="n">
        <v>0</v>
      </c>
      <c r="I1916" s="52" t="n">
        <v>63</v>
      </c>
      <c r="J1916" s="52" t="n">
        <v>80</v>
      </c>
      <c r="K1916" s="52" t="n">
        <v>0</v>
      </c>
      <c r="L1916" s="52" t="n">
        <v>0</v>
      </c>
      <c r="M1916" s="52" t="n">
        <v>0</v>
      </c>
      <c r="N1916" s="53" t="n">
        <f aca="false">D1916*$D$17</f>
        <v>87.5</v>
      </c>
      <c r="O1916" s="53" t="n">
        <f aca="false">E1916*$E$17</f>
        <v>0</v>
      </c>
      <c r="P1916" s="53" t="n">
        <f aca="false">F1916*$F$17</f>
        <v>0</v>
      </c>
      <c r="Q1916" s="53" t="n">
        <f aca="false">G1916*$G$17</f>
        <v>0</v>
      </c>
      <c r="R1916" s="53" t="n">
        <f aca="false">H1916*$H$17</f>
        <v>0</v>
      </c>
      <c r="S1916" s="53" t="n">
        <f aca="false">(N1916/100)*(I1916*$I$17)+(N1916/100)*(J1916*$J$17)</f>
        <v>207.8125</v>
      </c>
      <c r="T1916" s="53" t="n">
        <f aca="false">(O1916/100)*(K1916*$K$17)</f>
        <v>0</v>
      </c>
      <c r="U1916" s="53" t="n">
        <f aca="false">(P1916/100)*(K1916*$K$17)+(P1916/100)*(L1916*$L$17)</f>
        <v>0</v>
      </c>
      <c r="V1916" s="53" t="n">
        <f aca="false">(Q1916/100)*(L1916*$L$17)</f>
        <v>0</v>
      </c>
      <c r="W1916" s="53" t="n">
        <f aca="false">(R1916/100)*(K1916*$K$17)+(R1916/100)*(L1916*$L$17)</f>
        <v>0</v>
      </c>
      <c r="X1916" s="53" t="n">
        <f aca="false">N1916+S1916</f>
        <v>295.3125</v>
      </c>
      <c r="Y1916" s="53" t="n">
        <f aca="false">O1916+T1916</f>
        <v>0</v>
      </c>
      <c r="Z1916" s="53" t="n">
        <f aca="false">P1916+U1916</f>
        <v>0</v>
      </c>
      <c r="AA1916" s="53" t="n">
        <f aca="false">Q1916+V1916</f>
        <v>0</v>
      </c>
      <c r="AB1916" s="53" t="n">
        <f aca="false">R1916+W1916</f>
        <v>0</v>
      </c>
      <c r="AC1916" s="54" t="n">
        <f aca="false">ROUND(X1916+Y1916+Z1916+AA1916+AB1916,1)</f>
        <v>295.3</v>
      </c>
      <c r="AD1916" s="55" t="n">
        <f aca="false">(ROUND(AC1916-AC1902,1)/AC1902)</f>
        <v>0.0816849816849817</v>
      </c>
      <c r="AE1916" s="46"/>
      <c r="AF1916" s="47"/>
      <c r="AH1916" s="3"/>
    </row>
    <row r="1917" customFormat="false" ht="15" hidden="false" customHeight="false" outlineLevel="0" collapsed="false">
      <c r="A1917" s="64"/>
      <c r="B1917" s="65" t="s">
        <v>175</v>
      </c>
      <c r="C1917" s="65"/>
      <c r="D1917" s="65"/>
      <c r="E1917" s="65"/>
      <c r="F1917" s="65"/>
      <c r="G1917" s="65"/>
      <c r="H1917" s="65"/>
      <c r="I1917" s="65"/>
      <c r="J1917" s="65"/>
      <c r="K1917" s="65"/>
      <c r="L1917" s="65"/>
      <c r="M1917" s="65"/>
      <c r="N1917" s="65"/>
      <c r="O1917" s="65"/>
      <c r="P1917" s="65"/>
      <c r="Q1917" s="65"/>
      <c r="R1917" s="65"/>
      <c r="S1917" s="65"/>
      <c r="T1917" s="65"/>
      <c r="U1917" s="65"/>
      <c r="V1917" s="65"/>
      <c r="W1917" s="65"/>
      <c r="X1917" s="65"/>
      <c r="Y1917" s="65"/>
      <c r="Z1917" s="65"/>
      <c r="AA1917" s="65"/>
      <c r="AB1917" s="65"/>
      <c r="AC1917" s="12" t="n">
        <v>450</v>
      </c>
      <c r="AD1917" s="12"/>
      <c r="AE1917" s="46" t="s">
        <v>28</v>
      </c>
      <c r="AF1917" s="47"/>
      <c r="AH1917" s="3"/>
    </row>
    <row r="1918" customFormat="false" ht="15" hidden="false" customHeight="false" outlineLevel="0" collapsed="false">
      <c r="A1918" s="56" t="s">
        <v>19</v>
      </c>
      <c r="B1918" s="49" t="s">
        <v>176</v>
      </c>
      <c r="C1918" s="50" t="s">
        <v>4</v>
      </c>
      <c r="D1918" s="51" t="n">
        <v>130</v>
      </c>
      <c r="E1918" s="51" t="n">
        <v>0</v>
      </c>
      <c r="F1918" s="51" t="n">
        <v>0</v>
      </c>
      <c r="G1918" s="51" t="n">
        <v>0</v>
      </c>
      <c r="H1918" s="51" t="n">
        <v>0</v>
      </c>
      <c r="I1918" s="52" t="n">
        <v>30</v>
      </c>
      <c r="J1918" s="52" t="n">
        <v>60</v>
      </c>
      <c r="K1918" s="52" t="n">
        <v>0</v>
      </c>
      <c r="L1918" s="52" t="n">
        <v>0</v>
      </c>
      <c r="M1918" s="52" t="n">
        <v>0</v>
      </c>
      <c r="N1918" s="53" t="n">
        <f aca="false">D1918*$D$3</f>
        <v>169</v>
      </c>
      <c r="O1918" s="53" t="n">
        <f aca="false">E1918*$E$3</f>
        <v>0</v>
      </c>
      <c r="P1918" s="53" t="n">
        <f aca="false">F1918*$F$3</f>
        <v>0</v>
      </c>
      <c r="Q1918" s="53" t="n">
        <f aca="false">G1918*$G$3</f>
        <v>0</v>
      </c>
      <c r="R1918" s="53" t="n">
        <f aca="false">H1918*$H$3</f>
        <v>0</v>
      </c>
      <c r="S1918" s="53" t="n">
        <f aca="false">(N1918/100)*(I1918*$I$3)+(N1918/100)*(J1918*$J$3)</f>
        <v>304.2</v>
      </c>
      <c r="T1918" s="53" t="n">
        <f aca="false">(O1918/100)*(K1918*$K$3)</f>
        <v>0</v>
      </c>
      <c r="U1918" s="53" t="n">
        <f aca="false">(P1918/100)*(K1918*$K$3)+(P1918/100)*(L1918*$L$3)</f>
        <v>0</v>
      </c>
      <c r="V1918" s="53" t="n">
        <f aca="false">(Q1918/100)*(L1918*$L$3)</f>
        <v>0</v>
      </c>
      <c r="W1918" s="53" t="n">
        <f aca="false">(R1918/100)*(K1918*$K$3)+(R1918/100)*(L1918*$L$3)</f>
        <v>0</v>
      </c>
      <c r="X1918" s="53" t="n">
        <f aca="false">N1918+S1918</f>
        <v>473.2</v>
      </c>
      <c r="Y1918" s="53" t="n">
        <f aca="false">O1918+T1918</f>
        <v>0</v>
      </c>
      <c r="Z1918" s="53" t="n">
        <f aca="false">P1918+U1918</f>
        <v>0</v>
      </c>
      <c r="AA1918" s="53" t="n">
        <f aca="false">Q1918+V1918</f>
        <v>0</v>
      </c>
      <c r="AB1918" s="53" t="n">
        <f aca="false">R1918+W1918</f>
        <v>0</v>
      </c>
      <c r="AC1918" s="54" t="n">
        <f aca="false">ROUND(X1918+Y1918+Z1918+AA1918+AB1918,1)</f>
        <v>473.2</v>
      </c>
      <c r="AD1918" s="55" t="n">
        <v>0</v>
      </c>
      <c r="AE1918" s="46"/>
      <c r="AF1918" s="47"/>
      <c r="AH1918" s="3"/>
    </row>
    <row r="1919" customFormat="false" ht="15" hidden="false" customHeight="false" outlineLevel="0" collapsed="false">
      <c r="A1919" s="48" t="s">
        <v>29</v>
      </c>
      <c r="B1919" s="49" t="n">
        <v>14</v>
      </c>
      <c r="C1919" s="50" t="s">
        <v>5</v>
      </c>
      <c r="D1919" s="51" t="n">
        <v>130</v>
      </c>
      <c r="E1919" s="51" t="n">
        <v>0</v>
      </c>
      <c r="F1919" s="51" t="n">
        <v>0</v>
      </c>
      <c r="G1919" s="51" t="n">
        <v>0</v>
      </c>
      <c r="H1919" s="51" t="n">
        <v>0</v>
      </c>
      <c r="I1919" s="52" t="n">
        <v>50</v>
      </c>
      <c r="J1919" s="52" t="n">
        <v>70</v>
      </c>
      <c r="K1919" s="52" t="n">
        <v>0</v>
      </c>
      <c r="L1919" s="52" t="n">
        <v>0</v>
      </c>
      <c r="M1919" s="52" t="n">
        <v>0</v>
      </c>
      <c r="N1919" s="53" t="n">
        <f aca="false">D1919*$D$4</f>
        <v>162.5</v>
      </c>
      <c r="O1919" s="53" t="n">
        <f aca="false">E1919*$E$4</f>
        <v>0</v>
      </c>
      <c r="P1919" s="53" t="n">
        <f aca="false">F1919*$F$4</f>
        <v>0</v>
      </c>
      <c r="Q1919" s="53" t="n">
        <f aca="false">G1919*$G$4</f>
        <v>0</v>
      </c>
      <c r="R1919" s="53" t="n">
        <f aca="false">H1919*$H$4</f>
        <v>0</v>
      </c>
      <c r="S1919" s="53" t="n">
        <f aca="false">(N1919/100)*(I1919*$I$4)+(N1919/100)*(J1919*$J$4)</f>
        <v>390</v>
      </c>
      <c r="T1919" s="53" t="n">
        <f aca="false">(O1919/100)*(K1919*$K$4)</f>
        <v>0</v>
      </c>
      <c r="U1919" s="53" t="n">
        <f aca="false">(P1919/100)*(K1919*$K$4)+(P1919/100)*(L1919*$L$4)</f>
        <v>0</v>
      </c>
      <c r="V1919" s="53" t="n">
        <f aca="false">(Q1919/100)*(L1919*$L$4)</f>
        <v>0</v>
      </c>
      <c r="W1919" s="53" t="n">
        <f aca="false">(R1919/100)*(K1919*$K$4)+(R1919/100)*(L1919*$L$4)</f>
        <v>0</v>
      </c>
      <c r="X1919" s="53" t="n">
        <f aca="false">N1919+S1919</f>
        <v>552.5</v>
      </c>
      <c r="Y1919" s="53" t="n">
        <f aca="false">O1919+T1919</f>
        <v>0</v>
      </c>
      <c r="Z1919" s="53" t="n">
        <f aca="false">P1919+U1919</f>
        <v>0</v>
      </c>
      <c r="AA1919" s="53" t="n">
        <f aca="false">Q1919+V1919</f>
        <v>0</v>
      </c>
      <c r="AB1919" s="53" t="n">
        <f aca="false">R1919+W1919</f>
        <v>0</v>
      </c>
      <c r="AC1919" s="54" t="n">
        <f aca="false">ROUND(X1919+Y1919+Z1919+AA1919+AB1919,1)</f>
        <v>552.5</v>
      </c>
      <c r="AD1919" s="55" t="n">
        <f aca="false">(ROUND(AC1919-AC1918,1)/AC1918)</f>
        <v>0.167582417582418</v>
      </c>
      <c r="AE1919" s="46"/>
      <c r="AF1919" s="47"/>
      <c r="AH1919" s="3"/>
    </row>
    <row r="1920" customFormat="false" ht="15" hidden="false" customHeight="false" outlineLevel="0" collapsed="false">
      <c r="A1920" s="48" t="s">
        <v>30</v>
      </c>
      <c r="B1920" s="49" t="n">
        <v>18</v>
      </c>
      <c r="C1920" s="50" t="s">
        <v>6</v>
      </c>
      <c r="D1920" s="51" t="n">
        <v>130</v>
      </c>
      <c r="E1920" s="51" t="n">
        <v>0</v>
      </c>
      <c r="F1920" s="51" t="n">
        <v>0</v>
      </c>
      <c r="G1920" s="51" t="n">
        <v>0</v>
      </c>
      <c r="H1920" s="51" t="n">
        <v>0</v>
      </c>
      <c r="I1920" s="52" t="n">
        <v>30</v>
      </c>
      <c r="J1920" s="52" t="n">
        <v>60</v>
      </c>
      <c r="K1920" s="52" t="n">
        <v>0</v>
      </c>
      <c r="L1920" s="52" t="n">
        <v>0</v>
      </c>
      <c r="M1920" s="52" t="n">
        <v>0</v>
      </c>
      <c r="N1920" s="53" t="n">
        <f aca="false">D1920*$D$5</f>
        <v>169</v>
      </c>
      <c r="O1920" s="53" t="n">
        <f aca="false">E1920*$E$5</f>
        <v>0</v>
      </c>
      <c r="P1920" s="53" t="n">
        <f aca="false">F1920*$F$5</f>
        <v>0</v>
      </c>
      <c r="Q1920" s="53" t="n">
        <f aca="false">G1920*$G$5</f>
        <v>0</v>
      </c>
      <c r="R1920" s="53" t="n">
        <f aca="false">H1920*$H$5</f>
        <v>0</v>
      </c>
      <c r="S1920" s="53" t="n">
        <f aca="false">(N1920/100)*(I1920*$I$5)+(N1920/100)*(J1920*$J$5)</f>
        <v>304.2</v>
      </c>
      <c r="T1920" s="53" t="n">
        <f aca="false">(O1920/100)*(K1920*$K$5)</f>
        <v>0</v>
      </c>
      <c r="U1920" s="53" t="n">
        <f aca="false">(P1920/100)*(K1920*$K$5)+(P1920/100)*(L1920*$L$5)</f>
        <v>0</v>
      </c>
      <c r="V1920" s="53" t="n">
        <f aca="false">(Q1920/100)*(L1920*$L$5)</f>
        <v>0</v>
      </c>
      <c r="W1920" s="53" t="n">
        <f aca="false">(R1920/100)*(K1920*$K$5)+(R1920/100)*(L1920*$L$5)</f>
        <v>0</v>
      </c>
      <c r="X1920" s="53" t="n">
        <f aca="false">N1920+S1920</f>
        <v>473.2</v>
      </c>
      <c r="Y1920" s="53" t="n">
        <f aca="false">O1920+T1920</f>
        <v>0</v>
      </c>
      <c r="Z1920" s="53" t="n">
        <f aca="false">P1920+U1920</f>
        <v>0</v>
      </c>
      <c r="AA1920" s="53" t="n">
        <f aca="false">Q1920+V1920</f>
        <v>0</v>
      </c>
      <c r="AB1920" s="53" t="n">
        <f aca="false">R1920+W1920</f>
        <v>0</v>
      </c>
      <c r="AC1920" s="54" t="n">
        <f aca="false">ROUND(X1920+Y1920+Z1920+AA1920+AB1920,1)</f>
        <v>473.2</v>
      </c>
      <c r="AD1920" s="55" t="n">
        <f aca="false">(ROUND(AC1920-AC1918,1)/AC1918)</f>
        <v>0</v>
      </c>
      <c r="AE1920" s="46"/>
      <c r="AF1920" s="47"/>
      <c r="AH1920" s="3"/>
    </row>
    <row r="1921" customFormat="false" ht="15" hidden="false" customHeight="false" outlineLevel="0" collapsed="false">
      <c r="A1921" s="48" t="s">
        <v>31</v>
      </c>
      <c r="B1921" s="49" t="n">
        <v>0</v>
      </c>
      <c r="C1921" s="50" t="s">
        <v>7</v>
      </c>
      <c r="D1921" s="51" t="n">
        <v>130</v>
      </c>
      <c r="E1921" s="51" t="n">
        <v>0</v>
      </c>
      <c r="F1921" s="51" t="n">
        <v>0</v>
      </c>
      <c r="G1921" s="51" t="n">
        <v>0</v>
      </c>
      <c r="H1921" s="51" t="n">
        <v>0</v>
      </c>
      <c r="I1921" s="52" t="n">
        <v>30</v>
      </c>
      <c r="J1921" s="52" t="n">
        <v>60</v>
      </c>
      <c r="K1921" s="52" t="n">
        <v>0</v>
      </c>
      <c r="L1921" s="52" t="n">
        <v>0</v>
      </c>
      <c r="M1921" s="52" t="n">
        <v>0</v>
      </c>
      <c r="N1921" s="53" t="n">
        <f aca="false">D1921*$D$6</f>
        <v>169</v>
      </c>
      <c r="O1921" s="53" t="n">
        <f aca="false">E1921*$E$6</f>
        <v>0</v>
      </c>
      <c r="P1921" s="53" t="n">
        <f aca="false">F1921*$F$6</f>
        <v>0</v>
      </c>
      <c r="Q1921" s="53" t="n">
        <f aca="false">G1921*$G$6</f>
        <v>0</v>
      </c>
      <c r="R1921" s="53" t="n">
        <f aca="false">H1921*$H$6</f>
        <v>0</v>
      </c>
      <c r="S1921" s="53" t="n">
        <f aca="false">(N1921/100)*(I1921*$I$6)+(N1921/100)*(J1921*$J$6)</f>
        <v>304.2</v>
      </c>
      <c r="T1921" s="53" t="n">
        <f aca="false">(O1921/100)*(K1921*$K$6)</f>
        <v>0</v>
      </c>
      <c r="U1921" s="53" t="n">
        <f aca="false">(P1921/100)*(K1921*$K$6)+(P1921/100)*(L1921*$L$6)</f>
        <v>0</v>
      </c>
      <c r="V1921" s="53" t="n">
        <f aca="false">(Q1921/100)*(L1921*$L$6)</f>
        <v>0</v>
      </c>
      <c r="W1921" s="53" t="n">
        <f aca="false">(R1921/100)*(K1921*$K$6)+(R1921/100)*(L1921*$L$6)</f>
        <v>0</v>
      </c>
      <c r="X1921" s="53" t="n">
        <f aca="false">N1921+S1921</f>
        <v>473.2</v>
      </c>
      <c r="Y1921" s="53" t="n">
        <f aca="false">O1921+T1921</f>
        <v>0</v>
      </c>
      <c r="Z1921" s="53" t="n">
        <f aca="false">P1921+U1921</f>
        <v>0</v>
      </c>
      <c r="AA1921" s="53" t="n">
        <f aca="false">Q1921+V1921</f>
        <v>0</v>
      </c>
      <c r="AB1921" s="53" t="n">
        <f aca="false">R1921+W1921</f>
        <v>0</v>
      </c>
      <c r="AC1921" s="54" t="n">
        <f aca="false">ROUND(X1921+Y1921+Z1921+AA1921+AB1921,1)</f>
        <v>473.2</v>
      </c>
      <c r="AD1921" s="55" t="n">
        <f aca="false">(ROUND(AC1921-AC1918,1)/AC1918)</f>
        <v>0</v>
      </c>
      <c r="AE1921" s="46"/>
      <c r="AF1921" s="47"/>
      <c r="AH1921" s="3"/>
    </row>
    <row r="1922" customFormat="false" ht="15" hidden="false" customHeight="false" outlineLevel="0" collapsed="false">
      <c r="A1922" s="48" t="s">
        <v>32</v>
      </c>
      <c r="B1922" s="49" t="n">
        <v>0</v>
      </c>
      <c r="C1922" s="50" t="s">
        <v>8</v>
      </c>
      <c r="D1922" s="51" t="n">
        <v>130</v>
      </c>
      <c r="E1922" s="51" t="n">
        <v>0</v>
      </c>
      <c r="F1922" s="51" t="n">
        <v>0</v>
      </c>
      <c r="G1922" s="51" t="n">
        <v>0</v>
      </c>
      <c r="H1922" s="51" t="n">
        <v>0</v>
      </c>
      <c r="I1922" s="52" t="n">
        <v>30</v>
      </c>
      <c r="J1922" s="52" t="n">
        <v>60</v>
      </c>
      <c r="K1922" s="52" t="n">
        <v>0</v>
      </c>
      <c r="L1922" s="52" t="n">
        <v>0</v>
      </c>
      <c r="M1922" s="52" t="n">
        <v>0</v>
      </c>
      <c r="N1922" s="53" t="n">
        <f aca="false">D1922*$D$7</f>
        <v>169</v>
      </c>
      <c r="O1922" s="53" t="n">
        <f aca="false">E1922*$E$7</f>
        <v>0</v>
      </c>
      <c r="P1922" s="53" t="n">
        <f aca="false">F1922*$F$7</f>
        <v>0</v>
      </c>
      <c r="Q1922" s="53" t="n">
        <f aca="false">G1922*$G$7</f>
        <v>0</v>
      </c>
      <c r="R1922" s="53" t="n">
        <f aca="false">H1922*$H$7</f>
        <v>0</v>
      </c>
      <c r="S1922" s="53" t="n">
        <f aca="false">(N1922/100)*(I1922*$I$7)+(N1922/100)*(J1922*$J$7)</f>
        <v>304.2</v>
      </c>
      <c r="T1922" s="53" t="n">
        <f aca="false">(O1922/100)*(K1922*$K$7)</f>
        <v>0</v>
      </c>
      <c r="U1922" s="53" t="n">
        <f aca="false">(P1922/100)*(K1922*$K$7)+(P1922/100)*(L1922*$L$7)</f>
        <v>0</v>
      </c>
      <c r="V1922" s="53" t="n">
        <f aca="false">(Q1922/100)*(L1922*$L$7)</f>
        <v>0</v>
      </c>
      <c r="W1922" s="53" t="n">
        <f aca="false">(R1922/100)*(K1922*$K$7)+(R1922/100)*(L1922*$L$7)</f>
        <v>0</v>
      </c>
      <c r="X1922" s="53" t="n">
        <f aca="false">N1922+S1922</f>
        <v>473.2</v>
      </c>
      <c r="Y1922" s="53" t="n">
        <f aca="false">O1922+T1922</f>
        <v>0</v>
      </c>
      <c r="Z1922" s="53" t="n">
        <f aca="false">P1922+U1922</f>
        <v>0</v>
      </c>
      <c r="AA1922" s="53" t="n">
        <f aca="false">Q1922+V1922</f>
        <v>0</v>
      </c>
      <c r="AB1922" s="53" t="n">
        <f aca="false">R1922+W1922</f>
        <v>0</v>
      </c>
      <c r="AC1922" s="54" t="n">
        <f aca="false">ROUND(X1922+Y1922+Z1922+AA1922+AB1922,1)</f>
        <v>473.2</v>
      </c>
      <c r="AD1922" s="55" t="n">
        <f aca="false">(ROUND(AC1922-AC1918,1)/AC1918)</f>
        <v>0</v>
      </c>
      <c r="AE1922" s="46"/>
      <c r="AF1922" s="47"/>
      <c r="AH1922" s="3"/>
    </row>
    <row r="1923" customFormat="false" ht="15" hidden="false" customHeight="false" outlineLevel="0" collapsed="false">
      <c r="A1923" s="48" t="s">
        <v>33</v>
      </c>
      <c r="B1923" s="49"/>
      <c r="C1923" s="50" t="s">
        <v>9</v>
      </c>
      <c r="D1923" s="51" t="n">
        <v>130</v>
      </c>
      <c r="E1923" s="51" t="n">
        <v>0</v>
      </c>
      <c r="F1923" s="51" t="n">
        <v>0</v>
      </c>
      <c r="G1923" s="51" t="n">
        <v>0</v>
      </c>
      <c r="H1923" s="51" t="n">
        <v>0</v>
      </c>
      <c r="I1923" s="52" t="n">
        <v>30</v>
      </c>
      <c r="J1923" s="52" t="n">
        <v>60</v>
      </c>
      <c r="K1923" s="52" t="n">
        <v>0</v>
      </c>
      <c r="L1923" s="52" t="n">
        <v>0</v>
      </c>
      <c r="M1923" s="52" t="n">
        <v>0</v>
      </c>
      <c r="N1923" s="53" t="n">
        <f aca="false">D1923*$D$8</f>
        <v>169</v>
      </c>
      <c r="O1923" s="53" t="n">
        <f aca="false">E1923*$E$8</f>
        <v>0</v>
      </c>
      <c r="P1923" s="53" t="n">
        <f aca="false">F1923*$F$8</f>
        <v>0</v>
      </c>
      <c r="Q1923" s="53" t="n">
        <f aca="false">G1923*$G$8</f>
        <v>0</v>
      </c>
      <c r="R1923" s="53" t="n">
        <f aca="false">H1923*$H$8</f>
        <v>0</v>
      </c>
      <c r="S1923" s="53" t="n">
        <f aca="false">(N1923/100)*(I1923*$I$8)+(N1923/100)*(J1923*$J$8)</f>
        <v>304.2</v>
      </c>
      <c r="T1923" s="53" t="n">
        <f aca="false">(O1923/100)*(K1923*$K$8)</f>
        <v>0</v>
      </c>
      <c r="U1923" s="53" t="n">
        <f aca="false">(P1923/100)*(K1923*$K$8)+(P1923/100)*(L1923*$L$8)</f>
        <v>0</v>
      </c>
      <c r="V1923" s="53" t="n">
        <f aca="false">(Q1923/100)*(L1923*$L$8)</f>
        <v>0</v>
      </c>
      <c r="W1923" s="53" t="n">
        <f aca="false">(R1923/100)*(K1923*$K$8)+(R1923/100)*(L1923*$L$8)</f>
        <v>0</v>
      </c>
      <c r="X1923" s="53" t="n">
        <f aca="false">N1923+S1923</f>
        <v>473.2</v>
      </c>
      <c r="Y1923" s="53" t="n">
        <f aca="false">O1923+T1923</f>
        <v>0</v>
      </c>
      <c r="Z1923" s="53" t="n">
        <f aca="false">P1923+U1923</f>
        <v>0</v>
      </c>
      <c r="AA1923" s="53" t="n">
        <f aca="false">Q1923+V1923</f>
        <v>0</v>
      </c>
      <c r="AB1923" s="53" t="n">
        <f aca="false">R1923+W1923</f>
        <v>0</v>
      </c>
      <c r="AC1923" s="54" t="n">
        <f aca="false">ROUND(X1923+Y1923+Z1923+AA1923+AB1923,1)</f>
        <v>473.2</v>
      </c>
      <c r="AD1923" s="55" t="n">
        <f aca="false">(ROUND(AC1923-AC1918,1)/AC1918)</f>
        <v>0</v>
      </c>
      <c r="AE1923" s="46"/>
      <c r="AF1923" s="47"/>
      <c r="AH1923" s="3"/>
    </row>
    <row r="1924" customFormat="false" ht="15" hidden="false" customHeight="false" outlineLevel="0" collapsed="false">
      <c r="A1924" s="48" t="s">
        <v>34</v>
      </c>
      <c r="B1924" s="49"/>
      <c r="C1924" s="50" t="s">
        <v>10</v>
      </c>
      <c r="D1924" s="51" t="n">
        <v>65</v>
      </c>
      <c r="E1924" s="51" t="n">
        <v>130</v>
      </c>
      <c r="F1924" s="51" t="n">
        <v>0</v>
      </c>
      <c r="G1924" s="51" t="n">
        <v>0</v>
      </c>
      <c r="H1924" s="51" t="n">
        <v>0</v>
      </c>
      <c r="I1924" s="52" t="n">
        <v>30</v>
      </c>
      <c r="J1924" s="52" t="n">
        <v>60</v>
      </c>
      <c r="K1924" s="52" t="n">
        <v>100</v>
      </c>
      <c r="L1924" s="52" t="n">
        <v>0</v>
      </c>
      <c r="M1924" s="52" t="n">
        <v>0</v>
      </c>
      <c r="N1924" s="53" t="n">
        <f aca="false">D1924*$D$9</f>
        <v>81.25</v>
      </c>
      <c r="O1924" s="53" t="n">
        <f aca="false">E1924*$E$9</f>
        <v>162.5</v>
      </c>
      <c r="P1924" s="53" t="n">
        <f aca="false">F1924*$F$9</f>
        <v>0</v>
      </c>
      <c r="Q1924" s="53" t="n">
        <f aca="false">G1924*$G$9</f>
        <v>0</v>
      </c>
      <c r="R1924" s="53" t="n">
        <f aca="false">H1924*$H$9</f>
        <v>0</v>
      </c>
      <c r="S1924" s="53" t="n">
        <f aca="false">(N1924/100)*(I1924*$I$9)+(N1924/100)*(J1924*$J$9)</f>
        <v>73.125</v>
      </c>
      <c r="T1924" s="53" t="n">
        <f aca="false">(O1924/100)*(K1924*$K$9)</f>
        <v>227.5</v>
      </c>
      <c r="U1924" s="53" t="n">
        <f aca="false">(P1924/100)*(K1924*$K$9)+(P1924/100)*(L1924*$L$9)</f>
        <v>0</v>
      </c>
      <c r="V1924" s="53" t="n">
        <f aca="false">(Q1924/100)*(L1924*$L$9)</f>
        <v>0</v>
      </c>
      <c r="W1924" s="53" t="n">
        <f aca="false">(R1924/100)*(K1924*$K$9)+(R1924/100)*(L1924*$L$9)</f>
        <v>0</v>
      </c>
      <c r="X1924" s="53" t="n">
        <f aca="false">N1924+S1924</f>
        <v>154.375</v>
      </c>
      <c r="Y1924" s="53" t="n">
        <f aca="false">O1924+T1924</f>
        <v>390</v>
      </c>
      <c r="Z1924" s="53" t="n">
        <f aca="false">P1924+U1924</f>
        <v>0</v>
      </c>
      <c r="AA1924" s="53" t="n">
        <f aca="false">Q1924+V1924</f>
        <v>0</v>
      </c>
      <c r="AB1924" s="53" t="n">
        <f aca="false">R1924+W1924</f>
        <v>0</v>
      </c>
      <c r="AC1924" s="54" t="n">
        <f aca="false">ROUND(X1924+Y1924+Z1924+AA1924+AB1924,1)</f>
        <v>544.4</v>
      </c>
      <c r="AD1924" s="55" t="n">
        <f aca="false">(ROUND(AC1924-AC1918,1)/AC1918)</f>
        <v>0.150464919695689</v>
      </c>
      <c r="AE1924" s="46"/>
      <c r="AF1924" s="47"/>
      <c r="AH1924" s="3"/>
    </row>
    <row r="1925" customFormat="false" ht="15" hidden="false" customHeight="false" outlineLevel="0" collapsed="false">
      <c r="A1925" s="48" t="s">
        <v>35</v>
      </c>
      <c r="B1925" s="49"/>
      <c r="C1925" s="50" t="s">
        <v>11</v>
      </c>
      <c r="D1925" s="51" t="n">
        <v>65</v>
      </c>
      <c r="E1925" s="51" t="n">
        <v>0</v>
      </c>
      <c r="F1925" s="51" t="n">
        <v>130</v>
      </c>
      <c r="G1925" s="51" t="n">
        <v>0</v>
      </c>
      <c r="H1925" s="51" t="n">
        <v>0</v>
      </c>
      <c r="I1925" s="52" t="n">
        <v>30</v>
      </c>
      <c r="J1925" s="52" t="n">
        <v>60</v>
      </c>
      <c r="K1925" s="52" t="n">
        <v>50</v>
      </c>
      <c r="L1925" s="52" t="n">
        <v>50</v>
      </c>
      <c r="M1925" s="52" t="n">
        <v>0</v>
      </c>
      <c r="N1925" s="53" t="n">
        <f aca="false">D1925*$D$10</f>
        <v>81.25</v>
      </c>
      <c r="O1925" s="53" t="n">
        <f aca="false">E1925*$E$10</f>
        <v>0</v>
      </c>
      <c r="P1925" s="53" t="n">
        <f aca="false">F1925*$F$10</f>
        <v>162.5</v>
      </c>
      <c r="Q1925" s="53" t="n">
        <f aca="false">G1925*$G$10</f>
        <v>0</v>
      </c>
      <c r="R1925" s="53" t="n">
        <f aca="false">H1925*$H$10</f>
        <v>0</v>
      </c>
      <c r="S1925" s="53" t="n">
        <f aca="false">(N1925/100)*(I1925*$I$10)+(N1925/100)*(J1925*$J$10)</f>
        <v>73.125</v>
      </c>
      <c r="T1925" s="53" t="n">
        <f aca="false">(O1925/100)*(K1925*$J$10)</f>
        <v>0</v>
      </c>
      <c r="U1925" s="53" t="n">
        <f aca="false">(P1925/100)*(K1925*$K$10)+(P1925/100)*(L1925*$L$10)</f>
        <v>227.5</v>
      </c>
      <c r="V1925" s="53" t="n">
        <f aca="false">(Q1925/100)*(L1925*$L$10)</f>
        <v>0</v>
      </c>
      <c r="W1925" s="53" t="n">
        <f aca="false">(R1925/100)*(K1925*$K$10)+(R1925/100)*(L1925*$L$10)</f>
        <v>0</v>
      </c>
      <c r="X1925" s="53" t="n">
        <f aca="false">N1925+S1925</f>
        <v>154.375</v>
      </c>
      <c r="Y1925" s="53" t="n">
        <f aca="false">O1925+T1925</f>
        <v>0</v>
      </c>
      <c r="Z1925" s="53" t="n">
        <f aca="false">P1925+U1925</f>
        <v>390</v>
      </c>
      <c r="AA1925" s="53" t="n">
        <f aca="false">Q1925+V1925</f>
        <v>0</v>
      </c>
      <c r="AB1925" s="53" t="n">
        <f aca="false">R1925+W1925</f>
        <v>0</v>
      </c>
      <c r="AC1925" s="54" t="n">
        <f aca="false">ROUND(X1925+Y1925+Z1925+AA1925+AB1925,1)</f>
        <v>544.4</v>
      </c>
      <c r="AD1925" s="55" t="n">
        <f aca="false">(ROUND(AC1925-AC1918,1)/AC1918)</f>
        <v>0.150464919695689</v>
      </c>
      <c r="AE1925" s="46"/>
      <c r="AF1925" s="47"/>
      <c r="AH1925" s="3"/>
    </row>
    <row r="1926" customFormat="false" ht="15" hidden="false" customHeight="false" outlineLevel="0" collapsed="false">
      <c r="A1926" s="48" t="s">
        <v>36</v>
      </c>
      <c r="B1926" s="49"/>
      <c r="C1926" s="50" t="s">
        <v>12</v>
      </c>
      <c r="D1926" s="51" t="n">
        <v>65</v>
      </c>
      <c r="E1926" s="51" t="n">
        <v>0</v>
      </c>
      <c r="F1926" s="51" t="n">
        <v>0</v>
      </c>
      <c r="G1926" s="51" t="n">
        <v>130</v>
      </c>
      <c r="H1926" s="51" t="n">
        <v>0</v>
      </c>
      <c r="I1926" s="52" t="n">
        <v>30</v>
      </c>
      <c r="J1926" s="52" t="n">
        <v>60</v>
      </c>
      <c r="K1926" s="52" t="n">
        <v>0</v>
      </c>
      <c r="L1926" s="52" t="n">
        <v>100</v>
      </c>
      <c r="M1926" s="52" t="n">
        <v>0</v>
      </c>
      <c r="N1926" s="53" t="n">
        <f aca="false">D1926*$D$11</f>
        <v>81.25</v>
      </c>
      <c r="O1926" s="53" t="n">
        <f aca="false">E1926*$E$11</f>
        <v>0</v>
      </c>
      <c r="P1926" s="53" t="n">
        <f aca="false">F1926*$F$11</f>
        <v>0</v>
      </c>
      <c r="Q1926" s="53" t="n">
        <f aca="false">G1926*$G$11</f>
        <v>162.5</v>
      </c>
      <c r="R1926" s="53" t="n">
        <f aca="false">H1926*$H$11</f>
        <v>0</v>
      </c>
      <c r="S1926" s="53" t="n">
        <f aca="false">(N1926/100)*(I1926*$I$11)+(N1926/100)*(J1926*$J$11)</f>
        <v>73.125</v>
      </c>
      <c r="T1926" s="53" t="n">
        <f aca="false">(O1926/100)*(K1926*$K$11)</f>
        <v>0</v>
      </c>
      <c r="U1926" s="53" t="n">
        <f aca="false">(P1926/100)*(K1926*$K$11)+(P1926/100)*(L1926*$L$11)</f>
        <v>0</v>
      </c>
      <c r="V1926" s="53" t="n">
        <f aca="false">(Q1926/100)*(L1926*$L$11)</f>
        <v>227.5</v>
      </c>
      <c r="W1926" s="53" t="n">
        <f aca="false">(R1926/100)*(K1926*$K$11)+(R1926/100)*(L1926*$L$11)</f>
        <v>0</v>
      </c>
      <c r="X1926" s="53" t="n">
        <f aca="false">N1926+S1926</f>
        <v>154.375</v>
      </c>
      <c r="Y1926" s="53" t="n">
        <f aca="false">O1926+T1926</f>
        <v>0</v>
      </c>
      <c r="Z1926" s="53" t="n">
        <f aca="false">P1926+U1926</f>
        <v>0</v>
      </c>
      <c r="AA1926" s="53" t="n">
        <f aca="false">Q1926+V1926</f>
        <v>390</v>
      </c>
      <c r="AB1926" s="53" t="n">
        <f aca="false">R1926+W1926</f>
        <v>0</v>
      </c>
      <c r="AC1926" s="54" t="n">
        <f aca="false">ROUND(X1926+Y1926+Z1926+AA1926+AB1926,1)</f>
        <v>544.4</v>
      </c>
      <c r="AD1926" s="55" t="n">
        <f aca="false">(ROUND(AC1926-AC1918,1)/AC1918)</f>
        <v>0.150464919695689</v>
      </c>
      <c r="AE1926" s="46"/>
      <c r="AF1926" s="47"/>
      <c r="AH1926" s="3"/>
    </row>
    <row r="1927" customFormat="false" ht="15" hidden="false" customHeight="false" outlineLevel="0" collapsed="false">
      <c r="A1927" s="48" t="s">
        <v>37</v>
      </c>
      <c r="B1927" s="49"/>
      <c r="C1927" s="50" t="s">
        <v>13</v>
      </c>
      <c r="D1927" s="51" t="n">
        <v>65</v>
      </c>
      <c r="E1927" s="51" t="n">
        <v>0</v>
      </c>
      <c r="F1927" s="51" t="n">
        <v>0</v>
      </c>
      <c r="G1927" s="51" t="n">
        <v>0</v>
      </c>
      <c r="H1927" s="51" t="n">
        <v>130</v>
      </c>
      <c r="I1927" s="52" t="n">
        <v>30</v>
      </c>
      <c r="J1927" s="52" t="n">
        <v>60</v>
      </c>
      <c r="K1927" s="52" t="n">
        <v>50</v>
      </c>
      <c r="L1927" s="52" t="n">
        <v>50</v>
      </c>
      <c r="M1927" s="52" t="n">
        <v>0</v>
      </c>
      <c r="N1927" s="53" t="n">
        <f aca="false">D1927*$D$12</f>
        <v>81.25</v>
      </c>
      <c r="O1927" s="53" t="n">
        <f aca="false">E1927*$E$12</f>
        <v>0</v>
      </c>
      <c r="P1927" s="53" t="n">
        <f aca="false">F1927*$F$12</f>
        <v>0</v>
      </c>
      <c r="Q1927" s="53" t="n">
        <f aca="false">G1927*$G$12</f>
        <v>0</v>
      </c>
      <c r="R1927" s="53" t="n">
        <f aca="false">H1927*$H$12</f>
        <v>162.5</v>
      </c>
      <c r="S1927" s="53" t="n">
        <f aca="false">(N1927/100)*(I1927*$I$12)+(N1927/100)*(J1927*$J$12)</f>
        <v>73.125</v>
      </c>
      <c r="T1927" s="53" t="n">
        <f aca="false">(O1927/100)*(K1927*$K$12)</f>
        <v>0</v>
      </c>
      <c r="U1927" s="53" t="n">
        <f aca="false">(P1927/100)*(K1927*$K$12)+(P1927/100)*(L1927*$L$12)</f>
        <v>0</v>
      </c>
      <c r="V1927" s="53" t="n">
        <f aca="false">(Q1927/100)*(L1927*$L$12)</f>
        <v>0</v>
      </c>
      <c r="W1927" s="53" t="n">
        <f aca="false">(R1927/100)*(K1927*$K$12)+(R1927/100)*(L1927*$L$12)</f>
        <v>227.5</v>
      </c>
      <c r="X1927" s="53" t="n">
        <f aca="false">N1927+S1927</f>
        <v>154.375</v>
      </c>
      <c r="Y1927" s="53" t="n">
        <f aca="false">O1927+T1927</f>
        <v>0</v>
      </c>
      <c r="Z1927" s="53" t="n">
        <f aca="false">P1927+U1927</f>
        <v>0</v>
      </c>
      <c r="AA1927" s="53" t="n">
        <f aca="false">Q1927+V1927</f>
        <v>0</v>
      </c>
      <c r="AB1927" s="53" t="n">
        <f aca="false">R1927+W1927</f>
        <v>390</v>
      </c>
      <c r="AC1927" s="54" t="n">
        <f aca="false">ROUND(X1927+Y1927+Z1927+AA1927+AB1927,1)</f>
        <v>544.4</v>
      </c>
      <c r="AD1927" s="55" t="n">
        <f aca="false">(ROUND(AC1927-AC1918,1)/AC1918)</f>
        <v>0.150464919695689</v>
      </c>
      <c r="AE1927" s="46"/>
      <c r="AF1927" s="47"/>
      <c r="AH1927" s="3"/>
    </row>
    <row r="1928" customFormat="false" ht="15" hidden="false" customHeight="false" outlineLevel="0" collapsed="false">
      <c r="A1928" s="48" t="s">
        <v>38</v>
      </c>
      <c r="B1928" s="49"/>
      <c r="C1928" s="50" t="s">
        <v>14</v>
      </c>
      <c r="D1928" s="51" t="n">
        <v>130</v>
      </c>
      <c r="E1928" s="51" t="n">
        <v>0</v>
      </c>
      <c r="F1928" s="51" t="n">
        <v>0</v>
      </c>
      <c r="G1928" s="51" t="n">
        <v>0</v>
      </c>
      <c r="H1928" s="51" t="n">
        <v>0</v>
      </c>
      <c r="I1928" s="52" t="n">
        <v>30</v>
      </c>
      <c r="J1928" s="52" t="n">
        <v>60</v>
      </c>
      <c r="K1928" s="52" t="n">
        <v>0</v>
      </c>
      <c r="L1928" s="52" t="n">
        <v>0</v>
      </c>
      <c r="M1928" s="52" t="n">
        <v>75</v>
      </c>
      <c r="N1928" s="53" t="n">
        <f aca="false">D1928*$D$13</f>
        <v>162.5</v>
      </c>
      <c r="O1928" s="53" t="n">
        <f aca="false">E1928*$E$13</f>
        <v>0</v>
      </c>
      <c r="P1928" s="53" t="n">
        <f aca="false">F1928*$F$13</f>
        <v>0</v>
      </c>
      <c r="Q1928" s="53" t="n">
        <f aca="false">G1928*$G$13</f>
        <v>0</v>
      </c>
      <c r="R1928" s="53" t="n">
        <f aca="false">H1928*$H$13</f>
        <v>0</v>
      </c>
      <c r="S1928" s="53" t="n">
        <f aca="false">(N1928/100)*(I1928*$I$13)+(N1928/100)*(J1928*$J$13)+(N1928/100)*(M1928*$M$13)</f>
        <v>390</v>
      </c>
      <c r="T1928" s="53" t="n">
        <f aca="false">(O1928/100)*(K1928*$K$13)+(O1928/100)*(M1928*$M$13)</f>
        <v>0</v>
      </c>
      <c r="U1928" s="53" t="n">
        <f aca="false">(P1928/100)*(K1928*$K$13)+(P1928/100)*(L1928*$L$13)+(P1928/100)*(M1928*$M$13)</f>
        <v>0</v>
      </c>
      <c r="V1928" s="53" t="n">
        <f aca="false">(Q1928/100)*(L1928*$L$13)+(Q1928/100)*(M1928*$M$13)</f>
        <v>0</v>
      </c>
      <c r="W1928" s="53" t="n">
        <f aca="false">(R1928/100)*(K1928*$K$13)+(R1928/100)*(L1928*$L$13)+(R1928/100)*(M1928*$M$13)</f>
        <v>0</v>
      </c>
      <c r="X1928" s="53" t="n">
        <f aca="false">N1928+S1928</f>
        <v>552.5</v>
      </c>
      <c r="Y1928" s="53" t="n">
        <f aca="false">O1928+T1928</f>
        <v>0</v>
      </c>
      <c r="Z1928" s="53" t="n">
        <f aca="false">P1928+U1928</f>
        <v>0</v>
      </c>
      <c r="AA1928" s="53" t="n">
        <f aca="false">Q1928+V1928</f>
        <v>0</v>
      </c>
      <c r="AB1928" s="53" t="n">
        <f aca="false">R1928+W1928</f>
        <v>0</v>
      </c>
      <c r="AC1928" s="54" t="n">
        <f aca="false">ROUND(X1928+Y1928+Z1928+AA1928+AB1928,1)</f>
        <v>552.5</v>
      </c>
      <c r="AD1928" s="55" t="n">
        <f aca="false">(ROUND(AC1928-AC1918,1)/AC1918)</f>
        <v>0.167582417582418</v>
      </c>
      <c r="AE1928" s="46"/>
      <c r="AF1928" s="47"/>
      <c r="AH1928" s="3"/>
    </row>
    <row r="1929" customFormat="false" ht="15" hidden="false" customHeight="false" outlineLevel="0" collapsed="false">
      <c r="A1929" s="48" t="s">
        <v>39</v>
      </c>
      <c r="B1929" s="49"/>
      <c r="C1929" s="50" t="s">
        <v>15</v>
      </c>
      <c r="D1929" s="51" t="n">
        <v>130</v>
      </c>
      <c r="E1929" s="51" t="n">
        <v>0</v>
      </c>
      <c r="F1929" s="51" t="n">
        <v>0</v>
      </c>
      <c r="G1929" s="51" t="n">
        <v>0</v>
      </c>
      <c r="H1929" s="51" t="n">
        <v>0</v>
      </c>
      <c r="I1929" s="52" t="n">
        <v>30</v>
      </c>
      <c r="J1929" s="52" t="n">
        <v>60</v>
      </c>
      <c r="K1929" s="52" t="n">
        <v>75</v>
      </c>
      <c r="L1929" s="52" t="n">
        <v>0</v>
      </c>
      <c r="M1929" s="52" t="n">
        <v>0</v>
      </c>
      <c r="N1929" s="53" t="n">
        <f aca="false">D1929*$D$14</f>
        <v>162.5</v>
      </c>
      <c r="O1929" s="53" t="n">
        <f aca="false">E1929*$E$14</f>
        <v>0</v>
      </c>
      <c r="P1929" s="53" t="n">
        <f aca="false">F1929*$F$14</f>
        <v>0</v>
      </c>
      <c r="Q1929" s="53" t="n">
        <f aca="false">G1929*$G$14</f>
        <v>0</v>
      </c>
      <c r="R1929" s="53" t="n">
        <f aca="false">H1929*$H$14</f>
        <v>0</v>
      </c>
      <c r="S1929" s="53" t="n">
        <f aca="false">(N1929/100)*(I1929*$I$14)+(N1929/100)*(J1929*$J$14)+(N1929/100)*(K1929*$K$14)</f>
        <v>390</v>
      </c>
      <c r="T1929" s="53" t="n">
        <f aca="false">(O1929/100)*(K1929*$K$14)</f>
        <v>0</v>
      </c>
      <c r="U1929" s="53" t="n">
        <f aca="false">(P1929/100)*(K1929*$K$14)+(P1929/100)*(L1929*$L$14)</f>
        <v>0</v>
      </c>
      <c r="V1929" s="53" t="n">
        <f aca="false">(Q1929/100)*(L1929*$L$14)</f>
        <v>0</v>
      </c>
      <c r="W1929" s="53" t="n">
        <f aca="false">(R1929/100)*(K1929*$L$14)+(R1929/100)*(L1929*$M$14)</f>
        <v>0</v>
      </c>
      <c r="X1929" s="53" t="n">
        <f aca="false">N1929+S1929</f>
        <v>552.5</v>
      </c>
      <c r="Y1929" s="53" t="n">
        <f aca="false">O1929+T1929</f>
        <v>0</v>
      </c>
      <c r="Z1929" s="53" t="n">
        <f aca="false">P1929+U1929</f>
        <v>0</v>
      </c>
      <c r="AA1929" s="53" t="n">
        <f aca="false">Q1929+V1929</f>
        <v>0</v>
      </c>
      <c r="AB1929" s="53" t="n">
        <f aca="false">R1929+W1929</f>
        <v>0</v>
      </c>
      <c r="AC1929" s="54" t="n">
        <f aca="false">ROUND(X1929+Y1929+Z1929+AA1929+AB1929,1)</f>
        <v>552.5</v>
      </c>
      <c r="AD1929" s="55" t="n">
        <f aca="false">(ROUND(AC1929-AC1918,1)/AC1918)</f>
        <v>0.167582417582418</v>
      </c>
      <c r="AE1929" s="46"/>
      <c r="AF1929" s="47"/>
      <c r="AH1929" s="3"/>
    </row>
    <row r="1930" customFormat="false" ht="15" hidden="false" customHeight="false" outlineLevel="0" collapsed="false">
      <c r="A1930" s="48"/>
      <c r="B1930" s="49"/>
      <c r="C1930" s="50" t="s">
        <v>16</v>
      </c>
      <c r="D1930" s="51" t="n">
        <v>130</v>
      </c>
      <c r="E1930" s="51" t="n">
        <v>0</v>
      </c>
      <c r="F1930" s="51" t="n">
        <v>0</v>
      </c>
      <c r="G1930" s="51" t="n">
        <v>0</v>
      </c>
      <c r="H1930" s="51" t="n">
        <v>0</v>
      </c>
      <c r="I1930" s="52" t="n">
        <v>30</v>
      </c>
      <c r="J1930" s="52" t="n">
        <v>60</v>
      </c>
      <c r="K1930" s="52" t="n">
        <v>0</v>
      </c>
      <c r="L1930" s="52" t="n">
        <v>75</v>
      </c>
      <c r="M1930" s="52" t="n">
        <v>0</v>
      </c>
      <c r="N1930" s="53" t="n">
        <f aca="false">D1930*$D$15</f>
        <v>162.5</v>
      </c>
      <c r="O1930" s="53" t="n">
        <f aca="false">E1930*$E$15</f>
        <v>0</v>
      </c>
      <c r="P1930" s="53" t="n">
        <f aca="false">F1930*$F$15</f>
        <v>0</v>
      </c>
      <c r="Q1930" s="53" t="n">
        <f aca="false">G1930*$G$15</f>
        <v>0</v>
      </c>
      <c r="R1930" s="53" t="n">
        <f aca="false">H1930*$H$15</f>
        <v>0</v>
      </c>
      <c r="S1930" s="53" t="n">
        <f aca="false">(N1930/100)*(I1930*$I$15)+(N1930/100)*(J1930*$J$15)+(N1930/100)*(L1930*$L$15)</f>
        <v>390</v>
      </c>
      <c r="T1930" s="53" t="n">
        <f aca="false">(O1930/100)*(K1930*$K$15)</f>
        <v>0</v>
      </c>
      <c r="U1930" s="53" t="n">
        <f aca="false">(P1930/100)*(K1930*$K$15)+(P1930/100)*(L1930*$L$15)</f>
        <v>0</v>
      </c>
      <c r="V1930" s="53" t="n">
        <f aca="false">(Q1930/100)*(L1930*$L$15)</f>
        <v>0</v>
      </c>
      <c r="W1930" s="53" t="n">
        <f aca="false">(R1930/100)*(K1930*$K$15)+(R1930/100)*(L1930*$L$15)</f>
        <v>0</v>
      </c>
      <c r="X1930" s="53" t="n">
        <f aca="false">N1930+S1930</f>
        <v>552.5</v>
      </c>
      <c r="Y1930" s="53" t="n">
        <f aca="false">O1930+T1930</f>
        <v>0</v>
      </c>
      <c r="Z1930" s="53" t="n">
        <f aca="false">P1930+U1930</f>
        <v>0</v>
      </c>
      <c r="AA1930" s="53" t="n">
        <f aca="false">Q1930+V1930</f>
        <v>0</v>
      </c>
      <c r="AB1930" s="53" t="n">
        <f aca="false">R1930+W1930</f>
        <v>0</v>
      </c>
      <c r="AC1930" s="54" t="n">
        <f aca="false">ROUND(X1930+Y1930+Z1930+AA1930+AB1930,1)</f>
        <v>552.5</v>
      </c>
      <c r="AD1930" s="55" t="n">
        <f aca="false">(ROUND(AC1930-AC1918,1)/AC1918)</f>
        <v>0.167582417582418</v>
      </c>
      <c r="AE1930" s="37"/>
      <c r="AF1930" s="47"/>
      <c r="AH1930" s="3"/>
    </row>
    <row r="1931" customFormat="false" ht="15" hidden="false" customHeight="false" outlineLevel="0" collapsed="false">
      <c r="A1931" s="48"/>
      <c r="B1931" s="49"/>
      <c r="C1931" s="50" t="s">
        <v>17</v>
      </c>
      <c r="D1931" s="51" t="n">
        <v>130</v>
      </c>
      <c r="E1931" s="51" t="n">
        <v>0</v>
      </c>
      <c r="F1931" s="51" t="n">
        <v>0</v>
      </c>
      <c r="G1931" s="51" t="n">
        <v>0</v>
      </c>
      <c r="H1931" s="51" t="n">
        <v>0</v>
      </c>
      <c r="I1931" s="52" t="n">
        <v>30</v>
      </c>
      <c r="J1931" s="52" t="n">
        <v>95</v>
      </c>
      <c r="K1931" s="52" t="n">
        <v>0</v>
      </c>
      <c r="L1931" s="52" t="n">
        <v>0</v>
      </c>
      <c r="M1931" s="52" t="n">
        <v>0</v>
      </c>
      <c r="N1931" s="53" t="n">
        <f aca="false">D1931*$D$16</f>
        <v>162.5</v>
      </c>
      <c r="O1931" s="53" t="n">
        <f aca="false">E1931*$E$16</f>
        <v>0</v>
      </c>
      <c r="P1931" s="53" t="n">
        <f aca="false">F1931*$F$16</f>
        <v>0</v>
      </c>
      <c r="Q1931" s="53" t="n">
        <f aca="false">G1931*$G$16</f>
        <v>0</v>
      </c>
      <c r="R1931" s="53" t="n">
        <f aca="false">H1931*$H$16</f>
        <v>0</v>
      </c>
      <c r="S1931" s="53" t="n">
        <f aca="false">(N1931/100)*(I1931*$I$16)+(N1931/100)*(J1931*$J$16)</f>
        <v>434.6875</v>
      </c>
      <c r="T1931" s="53" t="n">
        <f aca="false">(O1931/100)*(K1931*$K$16)</f>
        <v>0</v>
      </c>
      <c r="U1931" s="53" t="n">
        <f aca="false">(P1931/100)*(K1931*$K$16)+(P1931/100)*(L1931*$L$16)</f>
        <v>0</v>
      </c>
      <c r="V1931" s="53" t="n">
        <f aca="false">(Q1931/100)*(L1931*$L$16)</f>
        <v>0</v>
      </c>
      <c r="W1931" s="53" t="n">
        <f aca="false">(R1931/100)*(K1931*$K$16)+(R1931/100)*(L1931*$L$16)</f>
        <v>0</v>
      </c>
      <c r="X1931" s="53" t="n">
        <f aca="false">N1931+S1931</f>
        <v>597.1875</v>
      </c>
      <c r="Y1931" s="53" t="n">
        <f aca="false">O1931+T1931</f>
        <v>0</v>
      </c>
      <c r="Z1931" s="53" t="n">
        <f aca="false">P1931+U1931</f>
        <v>0</v>
      </c>
      <c r="AA1931" s="53" t="n">
        <f aca="false">Q1931+V1931</f>
        <v>0</v>
      </c>
      <c r="AB1931" s="53" t="n">
        <f aca="false">R1931+W1931</f>
        <v>0</v>
      </c>
      <c r="AC1931" s="54" t="n">
        <f aca="false">ROUND(X1931+Y1931+Z1931+AA1931+AB1931,1)</f>
        <v>597.2</v>
      </c>
      <c r="AD1931" s="55" t="n">
        <f aca="false">(ROUND(AC1931-AC1918,1)/AC1918)</f>
        <v>0.262045646661031</v>
      </c>
      <c r="AE1931" s="46"/>
      <c r="AF1931" s="47"/>
      <c r="AH1931" s="3"/>
    </row>
    <row r="1932" customFormat="false" ht="15" hidden="false" customHeight="false" outlineLevel="0" collapsed="false">
      <c r="A1932" s="48"/>
      <c r="B1932" s="49"/>
      <c r="C1932" s="50" t="s">
        <v>18</v>
      </c>
      <c r="D1932" s="51" t="n">
        <v>130</v>
      </c>
      <c r="E1932" s="51" t="n">
        <v>0</v>
      </c>
      <c r="F1932" s="51" t="n">
        <v>0</v>
      </c>
      <c r="G1932" s="51" t="n">
        <v>0</v>
      </c>
      <c r="H1932" s="51" t="n">
        <v>0</v>
      </c>
      <c r="I1932" s="52" t="n">
        <v>60</v>
      </c>
      <c r="J1932" s="52" t="n">
        <v>60</v>
      </c>
      <c r="K1932" s="52" t="n">
        <v>0</v>
      </c>
      <c r="L1932" s="52" t="n">
        <v>0</v>
      </c>
      <c r="M1932" s="52" t="n">
        <v>0</v>
      </c>
      <c r="N1932" s="53" t="n">
        <f aca="false">D1932*$D$17</f>
        <v>162.5</v>
      </c>
      <c r="O1932" s="53" t="n">
        <f aca="false">E1932*$E$17</f>
        <v>0</v>
      </c>
      <c r="P1932" s="53" t="n">
        <f aca="false">F1932*$F$17</f>
        <v>0</v>
      </c>
      <c r="Q1932" s="53" t="n">
        <f aca="false">G1932*$G$17</f>
        <v>0</v>
      </c>
      <c r="R1932" s="53" t="n">
        <f aca="false">H1932*$H$17</f>
        <v>0</v>
      </c>
      <c r="S1932" s="53" t="n">
        <f aca="false">(N1932/100)*(I1932*$I$17)+(N1932/100)*(J1932*$J$17)</f>
        <v>341.25</v>
      </c>
      <c r="T1932" s="53" t="n">
        <f aca="false">(O1932/100)*(K1932*$K$17)</f>
        <v>0</v>
      </c>
      <c r="U1932" s="53" t="n">
        <f aca="false">(P1932/100)*(K1932*$K$17)+(P1932/100)*(L1932*$L$17)</f>
        <v>0</v>
      </c>
      <c r="V1932" s="53" t="n">
        <f aca="false">(Q1932/100)*(L1932*$L$17)</f>
        <v>0</v>
      </c>
      <c r="W1932" s="53" t="n">
        <f aca="false">(R1932/100)*(K1932*$K$17)+(R1932/100)*(L1932*$L$17)</f>
        <v>0</v>
      </c>
      <c r="X1932" s="53" t="n">
        <f aca="false">N1932+S1932</f>
        <v>503.75</v>
      </c>
      <c r="Y1932" s="53" t="n">
        <f aca="false">O1932+T1932</f>
        <v>0</v>
      </c>
      <c r="Z1932" s="53" t="n">
        <f aca="false">P1932+U1932</f>
        <v>0</v>
      </c>
      <c r="AA1932" s="53" t="n">
        <f aca="false">Q1932+V1932</f>
        <v>0</v>
      </c>
      <c r="AB1932" s="53" t="n">
        <f aca="false">R1932+W1932</f>
        <v>0</v>
      </c>
      <c r="AC1932" s="54" t="n">
        <f aca="false">ROUND(X1932+Y1932+Z1932+AA1932+AB1932,1)</f>
        <v>503.8</v>
      </c>
      <c r="AD1932" s="55" t="n">
        <f aca="false">(ROUND(AC1932-AC1918,1)/AC1918)</f>
        <v>0.0646661031276416</v>
      </c>
      <c r="AE1932" s="46"/>
      <c r="AF1932" s="47"/>
      <c r="AH1932" s="3"/>
    </row>
    <row r="1933" customFormat="false" ht="15" hidden="false" customHeight="false" outlineLevel="0" collapsed="false">
      <c r="A1933" s="56" t="s">
        <v>19</v>
      </c>
      <c r="B1933" s="57" t="s">
        <v>177</v>
      </c>
      <c r="C1933" s="40" t="s">
        <v>4</v>
      </c>
      <c r="D1933" s="41" t="n">
        <v>132</v>
      </c>
      <c r="E1933" s="41" t="n">
        <v>0</v>
      </c>
      <c r="F1933" s="41" t="n">
        <v>0</v>
      </c>
      <c r="G1933" s="41" t="n">
        <v>0</v>
      </c>
      <c r="H1933" s="41" t="n">
        <v>0</v>
      </c>
      <c r="I1933" s="42" t="n">
        <v>20</v>
      </c>
      <c r="J1933" s="42" t="n">
        <v>70</v>
      </c>
      <c r="K1933" s="42" t="n">
        <v>0</v>
      </c>
      <c r="L1933" s="42" t="n">
        <v>0</v>
      </c>
      <c r="M1933" s="42" t="n">
        <v>0</v>
      </c>
      <c r="N1933" s="43" t="n">
        <f aca="false">D1933*$D$3</f>
        <v>171.6</v>
      </c>
      <c r="O1933" s="43" t="n">
        <f aca="false">E1933*$E$3</f>
        <v>0</v>
      </c>
      <c r="P1933" s="43" t="n">
        <f aca="false">F1933*$F$3</f>
        <v>0</v>
      </c>
      <c r="Q1933" s="43" t="n">
        <f aca="false">G1933*$G$3</f>
        <v>0</v>
      </c>
      <c r="R1933" s="43" t="n">
        <f aca="false">H1933*$H$3</f>
        <v>0</v>
      </c>
      <c r="S1933" s="43" t="n">
        <f aca="false">(N1933/100)*(I1933*$I$3)+(N1933/100)*(J1933*$J$3)</f>
        <v>308.88</v>
      </c>
      <c r="T1933" s="43" t="n">
        <f aca="false">(O1933/100)*(K1933*$K$3)</f>
        <v>0</v>
      </c>
      <c r="U1933" s="43" t="n">
        <f aca="false">(P1933/100)*(K1933*$K$3)+(P1933/100)*(L1933*$L$3)</f>
        <v>0</v>
      </c>
      <c r="V1933" s="43" t="n">
        <f aca="false">(Q1933/100)*(L1933*$L$3)</f>
        <v>0</v>
      </c>
      <c r="W1933" s="43" t="n">
        <f aca="false">(R1933/100)*(K1933*$K$3)+(R1933/100)*(L1933*$L$3)</f>
        <v>0</v>
      </c>
      <c r="X1933" s="43" t="n">
        <f aca="false">N1933+S1933</f>
        <v>480.48</v>
      </c>
      <c r="Y1933" s="43" t="n">
        <f aca="false">O1933+T1933</f>
        <v>0</v>
      </c>
      <c r="Z1933" s="43" t="n">
        <f aca="false">P1933+U1933</f>
        <v>0</v>
      </c>
      <c r="AA1933" s="43" t="n">
        <f aca="false">Q1933+V1933</f>
        <v>0</v>
      </c>
      <c r="AB1933" s="43" t="n">
        <f aca="false">R1933+W1933</f>
        <v>0</v>
      </c>
      <c r="AC1933" s="44" t="n">
        <f aca="false">ROUND(X1933+Y1933+Z1933+AA1933+AB1933,1)</f>
        <v>480.5</v>
      </c>
      <c r="AD1933" s="45" t="n">
        <v>0</v>
      </c>
      <c r="AE1933" s="46" t="s">
        <v>28</v>
      </c>
      <c r="AF1933" s="47"/>
      <c r="AH1933" s="3"/>
    </row>
    <row r="1934" customFormat="false" ht="15" hidden="false" customHeight="false" outlineLevel="0" collapsed="false">
      <c r="A1934" s="48" t="s">
        <v>29</v>
      </c>
      <c r="B1934" s="58" t="n">
        <v>16</v>
      </c>
      <c r="C1934" s="50" t="s">
        <v>5</v>
      </c>
      <c r="D1934" s="51" t="n">
        <v>132</v>
      </c>
      <c r="E1934" s="51" t="n">
        <v>0</v>
      </c>
      <c r="F1934" s="51" t="n">
        <v>0</v>
      </c>
      <c r="G1934" s="51" t="n">
        <v>0</v>
      </c>
      <c r="H1934" s="51" t="n">
        <v>0</v>
      </c>
      <c r="I1934" s="52" t="n">
        <v>40</v>
      </c>
      <c r="J1934" s="52" t="n">
        <v>80</v>
      </c>
      <c r="K1934" s="52" t="n">
        <v>0</v>
      </c>
      <c r="L1934" s="52" t="n">
        <v>0</v>
      </c>
      <c r="M1934" s="52" t="n">
        <v>0</v>
      </c>
      <c r="N1934" s="53" t="n">
        <f aca="false">D1934*$D$4</f>
        <v>165</v>
      </c>
      <c r="O1934" s="53" t="n">
        <f aca="false">E1934*$E$4</f>
        <v>0</v>
      </c>
      <c r="P1934" s="53" t="n">
        <f aca="false">F1934*$F$4</f>
        <v>0</v>
      </c>
      <c r="Q1934" s="53" t="n">
        <f aca="false">G1934*$G$4</f>
        <v>0</v>
      </c>
      <c r="R1934" s="53" t="n">
        <f aca="false">H1934*$H$4</f>
        <v>0</v>
      </c>
      <c r="S1934" s="53" t="n">
        <f aca="false">(N1934/100)*(I1934*$I$4)+(N1934/100)*(J1934*$J$4)</f>
        <v>396</v>
      </c>
      <c r="T1934" s="53" t="n">
        <f aca="false">(O1934/100)*(K1934*$K$4)</f>
        <v>0</v>
      </c>
      <c r="U1934" s="53" t="n">
        <f aca="false">(P1934/100)*(K1934*$K$4)+(P1934/100)*(L1934*$L$4)</f>
        <v>0</v>
      </c>
      <c r="V1934" s="53" t="n">
        <f aca="false">(Q1934/100)*(L1934*$L$4)</f>
        <v>0</v>
      </c>
      <c r="W1934" s="53" t="n">
        <f aca="false">(R1934/100)*(K1934*$K$4)+(R1934/100)*(L1934*$L$4)</f>
        <v>0</v>
      </c>
      <c r="X1934" s="53" t="n">
        <f aca="false">N1934+S1934</f>
        <v>561</v>
      </c>
      <c r="Y1934" s="53" t="n">
        <f aca="false">O1934+T1934</f>
        <v>0</v>
      </c>
      <c r="Z1934" s="53" t="n">
        <f aca="false">P1934+U1934</f>
        <v>0</v>
      </c>
      <c r="AA1934" s="53" t="n">
        <f aca="false">Q1934+V1934</f>
        <v>0</v>
      </c>
      <c r="AB1934" s="53" t="n">
        <f aca="false">R1934+W1934</f>
        <v>0</v>
      </c>
      <c r="AC1934" s="54" t="n">
        <f aca="false">ROUND(X1934+Y1934+Z1934+AA1934+AB1934,1)</f>
        <v>561</v>
      </c>
      <c r="AD1934" s="55" t="n">
        <f aca="false">(ROUND(AC1934-AC1933,1)/AC1933)</f>
        <v>0.167533818938606</v>
      </c>
      <c r="AE1934" s="46"/>
      <c r="AF1934" s="47"/>
      <c r="AH1934" s="3"/>
    </row>
    <row r="1935" customFormat="false" ht="15" hidden="false" customHeight="false" outlineLevel="0" collapsed="false">
      <c r="A1935" s="48" t="s">
        <v>30</v>
      </c>
      <c r="B1935" s="58" t="n">
        <v>24</v>
      </c>
      <c r="C1935" s="50" t="s">
        <v>6</v>
      </c>
      <c r="D1935" s="51" t="n">
        <v>132</v>
      </c>
      <c r="E1935" s="51" t="n">
        <v>0</v>
      </c>
      <c r="F1935" s="51" t="n">
        <v>0</v>
      </c>
      <c r="G1935" s="51" t="n">
        <v>0</v>
      </c>
      <c r="H1935" s="51" t="n">
        <v>0</v>
      </c>
      <c r="I1935" s="52" t="n">
        <v>20</v>
      </c>
      <c r="J1935" s="52" t="n">
        <v>70</v>
      </c>
      <c r="K1935" s="52" t="n">
        <v>0</v>
      </c>
      <c r="L1935" s="52" t="n">
        <v>0</v>
      </c>
      <c r="M1935" s="52" t="n">
        <v>0</v>
      </c>
      <c r="N1935" s="53" t="n">
        <f aca="false">D1935*$D$5</f>
        <v>171.6</v>
      </c>
      <c r="O1935" s="53" t="n">
        <f aca="false">E1935*$E$5</f>
        <v>0</v>
      </c>
      <c r="P1935" s="53" t="n">
        <f aca="false">F1935*$F$5</f>
        <v>0</v>
      </c>
      <c r="Q1935" s="53" t="n">
        <f aca="false">G1935*$G$5</f>
        <v>0</v>
      </c>
      <c r="R1935" s="53" t="n">
        <f aca="false">H1935*$H$5</f>
        <v>0</v>
      </c>
      <c r="S1935" s="53" t="n">
        <f aca="false">(N1935/100)*(I1935*$I$5)+(N1935/100)*(J1935*$J$5)</f>
        <v>308.88</v>
      </c>
      <c r="T1935" s="53" t="n">
        <f aca="false">(O1935/100)*(K1935*$K$5)</f>
        <v>0</v>
      </c>
      <c r="U1935" s="53" t="n">
        <f aca="false">(P1935/100)*(K1935*$K$5)+(P1935/100)*(L1935*$L$5)</f>
        <v>0</v>
      </c>
      <c r="V1935" s="53" t="n">
        <f aca="false">(Q1935/100)*(L1935*$L$5)</f>
        <v>0</v>
      </c>
      <c r="W1935" s="53" t="n">
        <f aca="false">(R1935/100)*(K1935*$K$5)+(R1935/100)*(L1935*$L$5)</f>
        <v>0</v>
      </c>
      <c r="X1935" s="53" t="n">
        <f aca="false">N1935+S1935</f>
        <v>480.48</v>
      </c>
      <c r="Y1935" s="53" t="n">
        <f aca="false">O1935+T1935</f>
        <v>0</v>
      </c>
      <c r="Z1935" s="53" t="n">
        <f aca="false">P1935+U1935</f>
        <v>0</v>
      </c>
      <c r="AA1935" s="53" t="n">
        <f aca="false">Q1935+V1935</f>
        <v>0</v>
      </c>
      <c r="AB1935" s="53" t="n">
        <f aca="false">R1935+W1935</f>
        <v>0</v>
      </c>
      <c r="AC1935" s="54" t="n">
        <f aca="false">ROUND(X1935+Y1935+Z1935+AA1935+AB1935,1)</f>
        <v>480.5</v>
      </c>
      <c r="AD1935" s="55" t="n">
        <f aca="false">(ROUND(AC1935-AC1933,1)/AC1933)</f>
        <v>0</v>
      </c>
      <c r="AE1935" s="46"/>
      <c r="AF1935" s="47"/>
      <c r="AH1935" s="3"/>
    </row>
    <row r="1936" customFormat="false" ht="15" hidden="false" customHeight="false" outlineLevel="0" collapsed="false">
      <c r="A1936" s="48" t="s">
        <v>31</v>
      </c>
      <c r="B1936" s="58" t="n">
        <v>0</v>
      </c>
      <c r="C1936" s="50" t="s">
        <v>7</v>
      </c>
      <c r="D1936" s="51" t="n">
        <v>132</v>
      </c>
      <c r="E1936" s="51" t="n">
        <v>0</v>
      </c>
      <c r="F1936" s="51" t="n">
        <v>0</v>
      </c>
      <c r="G1936" s="51" t="n">
        <v>0</v>
      </c>
      <c r="H1936" s="51" t="n">
        <v>0</v>
      </c>
      <c r="I1936" s="52" t="n">
        <v>20</v>
      </c>
      <c r="J1936" s="52" t="n">
        <v>70</v>
      </c>
      <c r="K1936" s="52" t="n">
        <v>0</v>
      </c>
      <c r="L1936" s="52" t="n">
        <v>0</v>
      </c>
      <c r="M1936" s="52" t="n">
        <v>0</v>
      </c>
      <c r="N1936" s="53" t="n">
        <f aca="false">D1936*$D$6</f>
        <v>171.6</v>
      </c>
      <c r="O1936" s="53" t="n">
        <f aca="false">E1936*$E$6</f>
        <v>0</v>
      </c>
      <c r="P1936" s="53" t="n">
        <f aca="false">F1936*$F$6</f>
        <v>0</v>
      </c>
      <c r="Q1936" s="53" t="n">
        <f aca="false">G1936*$G$6</f>
        <v>0</v>
      </c>
      <c r="R1936" s="53" t="n">
        <f aca="false">H1936*$H$6</f>
        <v>0</v>
      </c>
      <c r="S1936" s="53" t="n">
        <f aca="false">(N1936/100)*(I1936*$I$6)+(N1936/100)*(J1936*$J$6)</f>
        <v>308.88</v>
      </c>
      <c r="T1936" s="53" t="n">
        <f aca="false">(O1936/100)*(K1936*$K$6)</f>
        <v>0</v>
      </c>
      <c r="U1936" s="53" t="n">
        <f aca="false">(P1936/100)*(K1936*$K$6)+(P1936/100)*(L1936*$L$6)</f>
        <v>0</v>
      </c>
      <c r="V1936" s="53" t="n">
        <f aca="false">(Q1936/100)*(L1936*$L$6)</f>
        <v>0</v>
      </c>
      <c r="W1936" s="53" t="n">
        <f aca="false">(R1936/100)*(K1936*$K$6)+(R1936/100)*(L1936*$L$6)</f>
        <v>0</v>
      </c>
      <c r="X1936" s="53" t="n">
        <f aca="false">N1936+S1936</f>
        <v>480.48</v>
      </c>
      <c r="Y1936" s="53" t="n">
        <f aca="false">O1936+T1936</f>
        <v>0</v>
      </c>
      <c r="Z1936" s="53" t="n">
        <f aca="false">P1936+U1936</f>
        <v>0</v>
      </c>
      <c r="AA1936" s="53" t="n">
        <f aca="false">Q1936+V1936</f>
        <v>0</v>
      </c>
      <c r="AB1936" s="53" t="n">
        <f aca="false">R1936+W1936</f>
        <v>0</v>
      </c>
      <c r="AC1936" s="54" t="n">
        <f aca="false">ROUND(X1936+Y1936+Z1936+AA1936+AB1936,1)</f>
        <v>480.5</v>
      </c>
      <c r="AD1936" s="55" t="n">
        <f aca="false">(ROUND(AC1936-AC1933,1)/AC1933)</f>
        <v>0</v>
      </c>
      <c r="AE1936" s="46"/>
      <c r="AF1936" s="47"/>
      <c r="AH1936" s="3"/>
    </row>
    <row r="1937" customFormat="false" ht="15" hidden="false" customHeight="false" outlineLevel="0" collapsed="false">
      <c r="A1937" s="48" t="s">
        <v>32</v>
      </c>
      <c r="B1937" s="58" t="n">
        <v>0</v>
      </c>
      <c r="C1937" s="50" t="s">
        <v>8</v>
      </c>
      <c r="D1937" s="51" t="n">
        <v>132</v>
      </c>
      <c r="E1937" s="51" t="n">
        <v>0</v>
      </c>
      <c r="F1937" s="51" t="n">
        <v>0</v>
      </c>
      <c r="G1937" s="51" t="n">
        <v>0</v>
      </c>
      <c r="H1937" s="51" t="n">
        <v>0</v>
      </c>
      <c r="I1937" s="52" t="n">
        <v>20</v>
      </c>
      <c r="J1937" s="52" t="n">
        <v>70</v>
      </c>
      <c r="K1937" s="52" t="n">
        <v>0</v>
      </c>
      <c r="L1937" s="52" t="n">
        <v>0</v>
      </c>
      <c r="M1937" s="52" t="n">
        <v>0</v>
      </c>
      <c r="N1937" s="53" t="n">
        <f aca="false">D1937*$D$7</f>
        <v>171.6</v>
      </c>
      <c r="O1937" s="53" t="n">
        <f aca="false">E1937*$E$7</f>
        <v>0</v>
      </c>
      <c r="P1937" s="53" t="n">
        <f aca="false">F1937*$F$7</f>
        <v>0</v>
      </c>
      <c r="Q1937" s="53" t="n">
        <f aca="false">G1937*$G$7</f>
        <v>0</v>
      </c>
      <c r="R1937" s="53" t="n">
        <f aca="false">H1937*$H$7</f>
        <v>0</v>
      </c>
      <c r="S1937" s="53" t="n">
        <f aca="false">(N1937/100)*(I1937*$I$7)+(N1937/100)*(J1937*$J$7)</f>
        <v>308.88</v>
      </c>
      <c r="T1937" s="53" t="n">
        <f aca="false">(O1937/100)*(K1937*$K$7)</f>
        <v>0</v>
      </c>
      <c r="U1937" s="53" t="n">
        <f aca="false">(P1937/100)*(K1937*$K$7)+(P1937/100)*(L1937*$L$7)</f>
        <v>0</v>
      </c>
      <c r="V1937" s="53" t="n">
        <f aca="false">(Q1937/100)*(L1937*$L$7)</f>
        <v>0</v>
      </c>
      <c r="W1937" s="53" t="n">
        <f aca="false">(R1937/100)*(K1937*$K$7)+(R1937/100)*(L1937*$L$7)</f>
        <v>0</v>
      </c>
      <c r="X1937" s="53" t="n">
        <f aca="false">N1937+S1937</f>
        <v>480.48</v>
      </c>
      <c r="Y1937" s="53" t="n">
        <f aca="false">O1937+T1937</f>
        <v>0</v>
      </c>
      <c r="Z1937" s="53" t="n">
        <f aca="false">P1937+U1937</f>
        <v>0</v>
      </c>
      <c r="AA1937" s="53" t="n">
        <f aca="false">Q1937+V1937</f>
        <v>0</v>
      </c>
      <c r="AB1937" s="53" t="n">
        <f aca="false">R1937+W1937</f>
        <v>0</v>
      </c>
      <c r="AC1937" s="54" t="n">
        <f aca="false">ROUND(X1937+Y1937+Z1937+AA1937+AB1937,1)</f>
        <v>480.5</v>
      </c>
      <c r="AD1937" s="55" t="n">
        <f aca="false">(ROUND(AC1937-AC1933,1)/AC1933)</f>
        <v>0</v>
      </c>
      <c r="AE1937" s="46"/>
      <c r="AF1937" s="47"/>
      <c r="AH1937" s="3"/>
    </row>
    <row r="1938" customFormat="false" ht="15" hidden="false" customHeight="false" outlineLevel="0" collapsed="false">
      <c r="A1938" s="48" t="s">
        <v>33</v>
      </c>
      <c r="B1938" s="58"/>
      <c r="C1938" s="50" t="s">
        <v>9</v>
      </c>
      <c r="D1938" s="51" t="n">
        <v>132</v>
      </c>
      <c r="E1938" s="51" t="n">
        <v>0</v>
      </c>
      <c r="F1938" s="51" t="n">
        <v>0</v>
      </c>
      <c r="G1938" s="51" t="n">
        <v>0</v>
      </c>
      <c r="H1938" s="51" t="n">
        <v>0</v>
      </c>
      <c r="I1938" s="52" t="n">
        <v>20</v>
      </c>
      <c r="J1938" s="52" t="n">
        <v>70</v>
      </c>
      <c r="K1938" s="52" t="n">
        <v>0</v>
      </c>
      <c r="L1938" s="52" t="n">
        <v>0</v>
      </c>
      <c r="M1938" s="52" t="n">
        <v>0</v>
      </c>
      <c r="N1938" s="53" t="n">
        <f aca="false">D1938*$D$8</f>
        <v>171.6</v>
      </c>
      <c r="O1938" s="53" t="n">
        <f aca="false">E1938*$E$8</f>
        <v>0</v>
      </c>
      <c r="P1938" s="53" t="n">
        <f aca="false">F1938*$F$8</f>
        <v>0</v>
      </c>
      <c r="Q1938" s="53" t="n">
        <f aca="false">G1938*$G$8</f>
        <v>0</v>
      </c>
      <c r="R1938" s="53" t="n">
        <f aca="false">H1938*$H$8</f>
        <v>0</v>
      </c>
      <c r="S1938" s="53" t="n">
        <f aca="false">(N1938/100)*(I1938*$I$8)+(N1938/100)*(J1938*$J$8)</f>
        <v>308.88</v>
      </c>
      <c r="T1938" s="53" t="n">
        <f aca="false">(O1938/100)*(K1938*$K$8)</f>
        <v>0</v>
      </c>
      <c r="U1938" s="53" t="n">
        <f aca="false">(P1938/100)*(K1938*$K$8)+(P1938/100)*(L1938*$L$8)</f>
        <v>0</v>
      </c>
      <c r="V1938" s="53" t="n">
        <f aca="false">(Q1938/100)*(L1938*$L$8)</f>
        <v>0</v>
      </c>
      <c r="W1938" s="53" t="n">
        <f aca="false">(R1938/100)*(K1938*$K$8)+(R1938/100)*(L1938*$L$8)</f>
        <v>0</v>
      </c>
      <c r="X1938" s="53" t="n">
        <f aca="false">N1938+S1938</f>
        <v>480.48</v>
      </c>
      <c r="Y1938" s="53" t="n">
        <f aca="false">O1938+T1938</f>
        <v>0</v>
      </c>
      <c r="Z1938" s="53" t="n">
        <f aca="false">P1938+U1938</f>
        <v>0</v>
      </c>
      <c r="AA1938" s="53" t="n">
        <f aca="false">Q1938+V1938</f>
        <v>0</v>
      </c>
      <c r="AB1938" s="53" t="n">
        <f aca="false">R1938+W1938</f>
        <v>0</v>
      </c>
      <c r="AC1938" s="54" t="n">
        <f aca="false">ROUND(X1938+Y1938+Z1938+AA1938+AB1938,1)</f>
        <v>480.5</v>
      </c>
      <c r="AD1938" s="55" t="n">
        <f aca="false">(ROUND(AC1938-AC1933,1)/AC1933)</f>
        <v>0</v>
      </c>
      <c r="AE1938" s="46"/>
      <c r="AF1938" s="47"/>
      <c r="AH1938" s="3"/>
    </row>
    <row r="1939" customFormat="false" ht="15" hidden="false" customHeight="false" outlineLevel="0" collapsed="false">
      <c r="A1939" s="48" t="s">
        <v>34</v>
      </c>
      <c r="B1939" s="58"/>
      <c r="C1939" s="50" t="s">
        <v>10</v>
      </c>
      <c r="D1939" s="51" t="n">
        <v>66</v>
      </c>
      <c r="E1939" s="51" t="n">
        <v>132</v>
      </c>
      <c r="F1939" s="51" t="n">
        <v>0</v>
      </c>
      <c r="G1939" s="51" t="n">
        <v>0</v>
      </c>
      <c r="H1939" s="51" t="n">
        <v>0</v>
      </c>
      <c r="I1939" s="52" t="n">
        <v>20</v>
      </c>
      <c r="J1939" s="52" t="n">
        <v>70</v>
      </c>
      <c r="K1939" s="52" t="n">
        <v>100</v>
      </c>
      <c r="L1939" s="52" t="n">
        <v>0</v>
      </c>
      <c r="M1939" s="52" t="n">
        <v>0</v>
      </c>
      <c r="N1939" s="53" t="n">
        <f aca="false">D1939*$D$9</f>
        <v>82.5</v>
      </c>
      <c r="O1939" s="53" t="n">
        <f aca="false">E1939*$E$9</f>
        <v>165</v>
      </c>
      <c r="P1939" s="53" t="n">
        <f aca="false">F1939*$F$9</f>
        <v>0</v>
      </c>
      <c r="Q1939" s="53" t="n">
        <f aca="false">G1939*$G$9</f>
        <v>0</v>
      </c>
      <c r="R1939" s="53" t="n">
        <f aca="false">H1939*$H$9</f>
        <v>0</v>
      </c>
      <c r="S1939" s="53" t="n">
        <f aca="false">(N1939/100)*(I1939*$I$9)+(N1939/100)*(J1939*$J$9)</f>
        <v>74.25</v>
      </c>
      <c r="T1939" s="53" t="n">
        <f aca="false">(O1939/100)*(K1939*$K$9)</f>
        <v>231</v>
      </c>
      <c r="U1939" s="53" t="n">
        <f aca="false">(P1939/100)*(K1939*$K$9)+(P1939/100)*(L1939*$L$9)</f>
        <v>0</v>
      </c>
      <c r="V1939" s="53" t="n">
        <f aca="false">(Q1939/100)*(L1939*$L$9)</f>
        <v>0</v>
      </c>
      <c r="W1939" s="53" t="n">
        <f aca="false">(R1939/100)*(K1939*$K$9)+(R1939/100)*(L1939*$L$9)</f>
        <v>0</v>
      </c>
      <c r="X1939" s="53" t="n">
        <f aca="false">N1939+S1939</f>
        <v>156.75</v>
      </c>
      <c r="Y1939" s="53" t="n">
        <f aca="false">O1939+T1939</f>
        <v>396</v>
      </c>
      <c r="Z1939" s="53" t="n">
        <f aca="false">P1939+U1939</f>
        <v>0</v>
      </c>
      <c r="AA1939" s="53" t="n">
        <f aca="false">Q1939+V1939</f>
        <v>0</v>
      </c>
      <c r="AB1939" s="53" t="n">
        <f aca="false">R1939+W1939</f>
        <v>0</v>
      </c>
      <c r="AC1939" s="54" t="n">
        <f aca="false">ROUND(X1939+Y1939+Z1939+AA1939+AB1939,1)</f>
        <v>552.8</v>
      </c>
      <c r="AD1939" s="55" t="n">
        <f aca="false">(ROUND(AC1939-AC1933,1)/AC1933)</f>
        <v>0.150468262226847</v>
      </c>
      <c r="AE1939" s="46"/>
      <c r="AF1939" s="47"/>
      <c r="AH1939" s="3"/>
    </row>
    <row r="1940" customFormat="false" ht="15" hidden="false" customHeight="false" outlineLevel="0" collapsed="false">
      <c r="A1940" s="48" t="s">
        <v>35</v>
      </c>
      <c r="B1940" s="58"/>
      <c r="C1940" s="50" t="s">
        <v>11</v>
      </c>
      <c r="D1940" s="51" t="n">
        <v>66</v>
      </c>
      <c r="E1940" s="51" t="n">
        <v>0</v>
      </c>
      <c r="F1940" s="51" t="n">
        <v>132</v>
      </c>
      <c r="G1940" s="51" t="n">
        <v>0</v>
      </c>
      <c r="H1940" s="51" t="n">
        <v>0</v>
      </c>
      <c r="I1940" s="52" t="n">
        <v>20</v>
      </c>
      <c r="J1940" s="52" t="n">
        <v>70</v>
      </c>
      <c r="K1940" s="52" t="n">
        <v>50</v>
      </c>
      <c r="L1940" s="52" t="n">
        <v>50</v>
      </c>
      <c r="M1940" s="52" t="n">
        <v>0</v>
      </c>
      <c r="N1940" s="53" t="n">
        <f aca="false">D1940*$D$10</f>
        <v>82.5</v>
      </c>
      <c r="O1940" s="53" t="n">
        <f aca="false">E1940*$E$10</f>
        <v>0</v>
      </c>
      <c r="P1940" s="53" t="n">
        <f aca="false">F1940*$F$10</f>
        <v>165</v>
      </c>
      <c r="Q1940" s="53" t="n">
        <f aca="false">G1940*$G$10</f>
        <v>0</v>
      </c>
      <c r="R1940" s="53" t="n">
        <f aca="false">H1940*$H$10</f>
        <v>0</v>
      </c>
      <c r="S1940" s="53" t="n">
        <f aca="false">(N1940/100)*(I1940*$I$10)+(N1940/100)*(J1940*$J$10)</f>
        <v>74.25</v>
      </c>
      <c r="T1940" s="53" t="n">
        <f aca="false">(O1940/100)*(K1940*$J$10)</f>
        <v>0</v>
      </c>
      <c r="U1940" s="53" t="n">
        <f aca="false">(P1940/100)*(K1940*$K$10)+(P1940/100)*(L1940*$L$10)</f>
        <v>231</v>
      </c>
      <c r="V1940" s="53" t="n">
        <f aca="false">(Q1940/100)*(L1940*$L$10)</f>
        <v>0</v>
      </c>
      <c r="W1940" s="53" t="n">
        <f aca="false">(R1940/100)*(K1940*$K$10)+(R1940/100)*(L1940*$L$10)</f>
        <v>0</v>
      </c>
      <c r="X1940" s="53" t="n">
        <f aca="false">N1940+S1940</f>
        <v>156.75</v>
      </c>
      <c r="Y1940" s="53" t="n">
        <f aca="false">O1940+T1940</f>
        <v>0</v>
      </c>
      <c r="Z1940" s="53" t="n">
        <f aca="false">P1940+U1940</f>
        <v>396</v>
      </c>
      <c r="AA1940" s="53" t="n">
        <f aca="false">Q1940+V1940</f>
        <v>0</v>
      </c>
      <c r="AB1940" s="53" t="n">
        <f aca="false">R1940+W1940</f>
        <v>0</v>
      </c>
      <c r="AC1940" s="54" t="n">
        <f aca="false">ROUND(X1940+Y1940+Z1940+AA1940+AB1940,1)</f>
        <v>552.8</v>
      </c>
      <c r="AD1940" s="55" t="n">
        <f aca="false">(ROUND(AC1940-AC1933,1)/AC1933)</f>
        <v>0.150468262226847</v>
      </c>
      <c r="AE1940" s="46"/>
      <c r="AF1940" s="47"/>
      <c r="AH1940" s="3"/>
    </row>
    <row r="1941" customFormat="false" ht="15" hidden="false" customHeight="false" outlineLevel="0" collapsed="false">
      <c r="A1941" s="48" t="s">
        <v>36</v>
      </c>
      <c r="B1941" s="58"/>
      <c r="C1941" s="50" t="s">
        <v>12</v>
      </c>
      <c r="D1941" s="51" t="n">
        <v>66</v>
      </c>
      <c r="E1941" s="51" t="n">
        <v>0</v>
      </c>
      <c r="F1941" s="51" t="n">
        <v>0</v>
      </c>
      <c r="G1941" s="51" t="n">
        <v>132</v>
      </c>
      <c r="H1941" s="51" t="n">
        <v>0</v>
      </c>
      <c r="I1941" s="52" t="n">
        <v>20</v>
      </c>
      <c r="J1941" s="52" t="n">
        <v>70</v>
      </c>
      <c r="K1941" s="52" t="n">
        <v>0</v>
      </c>
      <c r="L1941" s="52" t="n">
        <v>100</v>
      </c>
      <c r="M1941" s="52" t="n">
        <v>0</v>
      </c>
      <c r="N1941" s="53" t="n">
        <f aca="false">D1941*$D$11</f>
        <v>82.5</v>
      </c>
      <c r="O1941" s="53" t="n">
        <f aca="false">E1941*$E$11</f>
        <v>0</v>
      </c>
      <c r="P1941" s="53" t="n">
        <f aca="false">F1941*$F$11</f>
        <v>0</v>
      </c>
      <c r="Q1941" s="53" t="n">
        <f aca="false">G1941*$G$11</f>
        <v>165</v>
      </c>
      <c r="R1941" s="53" t="n">
        <f aca="false">H1941*$H$11</f>
        <v>0</v>
      </c>
      <c r="S1941" s="53" t="n">
        <f aca="false">(N1941/100)*(I1941*$I$11)+(N1941/100)*(J1941*$J$11)</f>
        <v>74.25</v>
      </c>
      <c r="T1941" s="53" t="n">
        <f aca="false">(O1941/100)*(K1941*$K$11)</f>
        <v>0</v>
      </c>
      <c r="U1941" s="53" t="n">
        <f aca="false">(P1941/100)*(K1941*$K$11)+(P1941/100)*(L1941*$L$11)</f>
        <v>0</v>
      </c>
      <c r="V1941" s="53" t="n">
        <f aca="false">(Q1941/100)*(L1941*$L$11)</f>
        <v>231</v>
      </c>
      <c r="W1941" s="53" t="n">
        <f aca="false">(R1941/100)*(K1941*$K$11)+(R1941/100)*(L1941*$L$11)</f>
        <v>0</v>
      </c>
      <c r="X1941" s="53" t="n">
        <f aca="false">N1941+S1941</f>
        <v>156.75</v>
      </c>
      <c r="Y1941" s="53" t="n">
        <f aca="false">O1941+T1941</f>
        <v>0</v>
      </c>
      <c r="Z1941" s="53" t="n">
        <f aca="false">P1941+U1941</f>
        <v>0</v>
      </c>
      <c r="AA1941" s="53" t="n">
        <f aca="false">Q1941+V1941</f>
        <v>396</v>
      </c>
      <c r="AB1941" s="53" t="n">
        <f aca="false">R1941+W1941</f>
        <v>0</v>
      </c>
      <c r="AC1941" s="54" t="n">
        <f aca="false">ROUND(X1941+Y1941+Z1941+AA1941+AB1941,1)</f>
        <v>552.8</v>
      </c>
      <c r="AD1941" s="55" t="n">
        <f aca="false">(ROUND(AC1941-AC1933,1)/AC1933)</f>
        <v>0.150468262226847</v>
      </c>
      <c r="AE1941" s="46"/>
      <c r="AF1941" s="47"/>
      <c r="AH1941" s="3"/>
    </row>
    <row r="1942" customFormat="false" ht="15" hidden="false" customHeight="false" outlineLevel="0" collapsed="false">
      <c r="A1942" s="48" t="s">
        <v>37</v>
      </c>
      <c r="B1942" s="58"/>
      <c r="C1942" s="50" t="s">
        <v>13</v>
      </c>
      <c r="D1942" s="51" t="n">
        <v>66</v>
      </c>
      <c r="E1942" s="51" t="n">
        <v>0</v>
      </c>
      <c r="F1942" s="51" t="n">
        <v>0</v>
      </c>
      <c r="G1942" s="51" t="n">
        <v>0</v>
      </c>
      <c r="H1942" s="51" t="n">
        <v>132</v>
      </c>
      <c r="I1942" s="52" t="n">
        <v>20</v>
      </c>
      <c r="J1942" s="52" t="n">
        <v>70</v>
      </c>
      <c r="K1942" s="52" t="n">
        <v>50</v>
      </c>
      <c r="L1942" s="52" t="n">
        <v>50</v>
      </c>
      <c r="M1942" s="52" t="n">
        <v>0</v>
      </c>
      <c r="N1942" s="53" t="n">
        <f aca="false">D1942*$D$12</f>
        <v>82.5</v>
      </c>
      <c r="O1942" s="53" t="n">
        <f aca="false">E1942*$E$12</f>
        <v>0</v>
      </c>
      <c r="P1942" s="53" t="n">
        <f aca="false">F1942*$F$12</f>
        <v>0</v>
      </c>
      <c r="Q1942" s="53" t="n">
        <f aca="false">G1942*$G$12</f>
        <v>0</v>
      </c>
      <c r="R1942" s="53" t="n">
        <f aca="false">H1942*$H$12</f>
        <v>165</v>
      </c>
      <c r="S1942" s="53" t="n">
        <f aca="false">(N1942/100)*(I1942*$I$12)+(N1942/100)*(J1942*$J$12)</f>
        <v>74.25</v>
      </c>
      <c r="T1942" s="53" t="n">
        <f aca="false">(O1942/100)*(K1942*$K$12)</f>
        <v>0</v>
      </c>
      <c r="U1942" s="53" t="n">
        <f aca="false">(P1942/100)*(K1942*$K$12)+(P1942/100)*(L1942*$L$12)</f>
        <v>0</v>
      </c>
      <c r="V1942" s="53" t="n">
        <f aca="false">(Q1942/100)*(L1942*$L$12)</f>
        <v>0</v>
      </c>
      <c r="W1942" s="53" t="n">
        <f aca="false">(R1942/100)*(K1942*$K$12)+(R1942/100)*(L1942*$L$12)</f>
        <v>231</v>
      </c>
      <c r="X1942" s="53" t="n">
        <f aca="false">N1942+S1942</f>
        <v>156.75</v>
      </c>
      <c r="Y1942" s="53" t="n">
        <f aca="false">O1942+T1942</f>
        <v>0</v>
      </c>
      <c r="Z1942" s="53" t="n">
        <f aca="false">P1942+U1942</f>
        <v>0</v>
      </c>
      <c r="AA1942" s="53" t="n">
        <f aca="false">Q1942+V1942</f>
        <v>0</v>
      </c>
      <c r="AB1942" s="53" t="n">
        <f aca="false">R1942+W1942</f>
        <v>396</v>
      </c>
      <c r="AC1942" s="54" t="n">
        <f aca="false">ROUND(X1942+Y1942+Z1942+AA1942+AB1942,1)</f>
        <v>552.8</v>
      </c>
      <c r="AD1942" s="55" t="n">
        <f aca="false">(ROUND(AC1942-AC1933,1)/AC1933)</f>
        <v>0.150468262226847</v>
      </c>
      <c r="AE1942" s="46"/>
      <c r="AF1942" s="47"/>
      <c r="AH1942" s="3"/>
    </row>
    <row r="1943" customFormat="false" ht="15" hidden="false" customHeight="false" outlineLevel="0" collapsed="false">
      <c r="A1943" s="48" t="s">
        <v>38</v>
      </c>
      <c r="B1943" s="58"/>
      <c r="C1943" s="50" t="s">
        <v>14</v>
      </c>
      <c r="D1943" s="51" t="n">
        <v>132</v>
      </c>
      <c r="E1943" s="51" t="n">
        <v>0</v>
      </c>
      <c r="F1943" s="51" t="n">
        <v>0</v>
      </c>
      <c r="G1943" s="51" t="n">
        <v>0</v>
      </c>
      <c r="H1943" s="51" t="n">
        <v>0</v>
      </c>
      <c r="I1943" s="52" t="n">
        <v>20</v>
      </c>
      <c r="J1943" s="52" t="n">
        <v>70</v>
      </c>
      <c r="K1943" s="52" t="n">
        <v>0</v>
      </c>
      <c r="L1943" s="52" t="n">
        <v>0</v>
      </c>
      <c r="M1943" s="52" t="n">
        <v>75</v>
      </c>
      <c r="N1943" s="53" t="n">
        <f aca="false">D1943*$D$13</f>
        <v>165</v>
      </c>
      <c r="O1943" s="53" t="n">
        <f aca="false">E1943*$E$13</f>
        <v>0</v>
      </c>
      <c r="P1943" s="53" t="n">
        <f aca="false">F1943*$F$13</f>
        <v>0</v>
      </c>
      <c r="Q1943" s="53" t="n">
        <f aca="false">G1943*$G$13</f>
        <v>0</v>
      </c>
      <c r="R1943" s="53" t="n">
        <f aca="false">H1943*$H$13</f>
        <v>0</v>
      </c>
      <c r="S1943" s="53" t="n">
        <f aca="false">(N1943/100)*(I1943*$I$13)+(N1943/100)*(J1943*$J$13)+(N1943/100)*(M1943*$M$13)</f>
        <v>396</v>
      </c>
      <c r="T1943" s="53" t="n">
        <f aca="false">(O1943/100)*(K1943*$K$13)+(O1943/100)*(M1943*$M$13)</f>
        <v>0</v>
      </c>
      <c r="U1943" s="53" t="n">
        <f aca="false">(P1943/100)*(K1943*$K$13)+(P1943/100)*(L1943*$L$13)+(P1943/100)*(M1943*$M$13)</f>
        <v>0</v>
      </c>
      <c r="V1943" s="53" t="n">
        <f aca="false">(Q1943/100)*(L1943*$L$13)+(Q1943/100)*(M1943*$M$13)</f>
        <v>0</v>
      </c>
      <c r="W1943" s="53" t="n">
        <f aca="false">(R1943/100)*(K1943*$K$13)+(R1943/100)*(L1943*$L$13)+(R1943/100)*(M1943*$M$13)</f>
        <v>0</v>
      </c>
      <c r="X1943" s="53" t="n">
        <f aca="false">N1943+S1943</f>
        <v>561</v>
      </c>
      <c r="Y1943" s="53" t="n">
        <f aca="false">O1943+T1943</f>
        <v>0</v>
      </c>
      <c r="Z1943" s="53" t="n">
        <f aca="false">P1943+U1943</f>
        <v>0</v>
      </c>
      <c r="AA1943" s="53" t="n">
        <f aca="false">Q1943+V1943</f>
        <v>0</v>
      </c>
      <c r="AB1943" s="53" t="n">
        <f aca="false">R1943+W1943</f>
        <v>0</v>
      </c>
      <c r="AC1943" s="54" t="n">
        <f aca="false">ROUND(X1943+Y1943+Z1943+AA1943+AB1943,1)</f>
        <v>561</v>
      </c>
      <c r="AD1943" s="55" t="n">
        <f aca="false">(ROUND(AC1943-AC1933,1)/AC1933)</f>
        <v>0.167533818938606</v>
      </c>
      <c r="AE1943" s="46"/>
      <c r="AF1943" s="47"/>
      <c r="AH1943" s="3"/>
    </row>
    <row r="1944" customFormat="false" ht="15" hidden="false" customHeight="false" outlineLevel="0" collapsed="false">
      <c r="A1944" s="48" t="s">
        <v>39</v>
      </c>
      <c r="B1944" s="58"/>
      <c r="C1944" s="50" t="s">
        <v>15</v>
      </c>
      <c r="D1944" s="51" t="n">
        <v>132</v>
      </c>
      <c r="E1944" s="51" t="n">
        <v>0</v>
      </c>
      <c r="F1944" s="51" t="n">
        <v>0</v>
      </c>
      <c r="G1944" s="51" t="n">
        <v>0</v>
      </c>
      <c r="H1944" s="51" t="n">
        <v>0</v>
      </c>
      <c r="I1944" s="52" t="n">
        <v>20</v>
      </c>
      <c r="J1944" s="52" t="n">
        <v>70</v>
      </c>
      <c r="K1944" s="52" t="n">
        <v>75</v>
      </c>
      <c r="L1944" s="52" t="n">
        <v>0</v>
      </c>
      <c r="M1944" s="52" t="n">
        <v>0</v>
      </c>
      <c r="N1944" s="53" t="n">
        <f aca="false">D1944*$D$14</f>
        <v>165</v>
      </c>
      <c r="O1944" s="53" t="n">
        <f aca="false">E1944*$E$14</f>
        <v>0</v>
      </c>
      <c r="P1944" s="53" t="n">
        <f aca="false">F1944*$F$14</f>
        <v>0</v>
      </c>
      <c r="Q1944" s="53" t="n">
        <f aca="false">G1944*$G$14</f>
        <v>0</v>
      </c>
      <c r="R1944" s="53" t="n">
        <f aca="false">H1944*$H$14</f>
        <v>0</v>
      </c>
      <c r="S1944" s="53" t="n">
        <f aca="false">(N1944/100)*(I1944*$I$14)+(N1944/100)*(J1944*$J$14)+(N1944/100)*(K1944*$K$14)</f>
        <v>396</v>
      </c>
      <c r="T1944" s="53" t="n">
        <f aca="false">(O1944/100)*(K1944*$K$14)</f>
        <v>0</v>
      </c>
      <c r="U1944" s="53" t="n">
        <f aca="false">(P1944/100)*(K1944*$K$14)+(P1944/100)*(L1944*$L$14)</f>
        <v>0</v>
      </c>
      <c r="V1944" s="53" t="n">
        <f aca="false">(Q1944/100)*(L1944*$L$14)</f>
        <v>0</v>
      </c>
      <c r="W1944" s="53" t="n">
        <f aca="false">(R1944/100)*(K1944*$L$14)+(R1944/100)*(L1944*$M$14)</f>
        <v>0</v>
      </c>
      <c r="X1944" s="53" t="n">
        <f aca="false">N1944+S1944</f>
        <v>561</v>
      </c>
      <c r="Y1944" s="53" t="n">
        <f aca="false">O1944+T1944</f>
        <v>0</v>
      </c>
      <c r="Z1944" s="53" t="n">
        <f aca="false">P1944+U1944</f>
        <v>0</v>
      </c>
      <c r="AA1944" s="53" t="n">
        <f aca="false">Q1944+V1944</f>
        <v>0</v>
      </c>
      <c r="AB1944" s="53" t="n">
        <f aca="false">R1944+W1944</f>
        <v>0</v>
      </c>
      <c r="AC1944" s="54" t="n">
        <f aca="false">ROUND(X1944+Y1944+Z1944+AA1944+AB1944,1)</f>
        <v>561</v>
      </c>
      <c r="AD1944" s="55" t="n">
        <f aca="false">(ROUND(AC1944-AC1933,1)/AC1933)</f>
        <v>0.167533818938606</v>
      </c>
      <c r="AE1944" s="46"/>
      <c r="AF1944" s="47"/>
      <c r="AH1944" s="3"/>
    </row>
    <row r="1945" customFormat="false" ht="15" hidden="false" customHeight="false" outlineLevel="0" collapsed="false">
      <c r="A1945" s="48"/>
      <c r="B1945" s="58"/>
      <c r="C1945" s="50" t="s">
        <v>16</v>
      </c>
      <c r="D1945" s="51" t="n">
        <v>132</v>
      </c>
      <c r="E1945" s="51" t="n">
        <v>0</v>
      </c>
      <c r="F1945" s="51" t="n">
        <v>0</v>
      </c>
      <c r="G1945" s="51" t="n">
        <v>0</v>
      </c>
      <c r="H1945" s="51" t="n">
        <v>0</v>
      </c>
      <c r="I1945" s="52" t="n">
        <v>20</v>
      </c>
      <c r="J1945" s="52" t="n">
        <v>70</v>
      </c>
      <c r="K1945" s="52" t="n">
        <v>0</v>
      </c>
      <c r="L1945" s="52" t="n">
        <v>75</v>
      </c>
      <c r="M1945" s="52" t="n">
        <v>0</v>
      </c>
      <c r="N1945" s="53" t="n">
        <f aca="false">D1945*$D$15</f>
        <v>165</v>
      </c>
      <c r="O1945" s="53" t="n">
        <f aca="false">E1945*$E$15</f>
        <v>0</v>
      </c>
      <c r="P1945" s="53" t="n">
        <f aca="false">F1945*$F$15</f>
        <v>0</v>
      </c>
      <c r="Q1945" s="53" t="n">
        <f aca="false">G1945*$G$15</f>
        <v>0</v>
      </c>
      <c r="R1945" s="53" t="n">
        <f aca="false">H1945*$H$15</f>
        <v>0</v>
      </c>
      <c r="S1945" s="53" t="n">
        <f aca="false">(N1945/100)*(I1945*$I$15)+(N1945/100)*(J1945*$J$15)+(N1945/100)*(L1945*$L$15)</f>
        <v>396</v>
      </c>
      <c r="T1945" s="53" t="n">
        <f aca="false">(O1945/100)*(K1945*$K$15)</f>
        <v>0</v>
      </c>
      <c r="U1945" s="53" t="n">
        <f aca="false">(P1945/100)*(K1945*$K$15)+(P1945/100)*(L1945*$L$15)</f>
        <v>0</v>
      </c>
      <c r="V1945" s="53" t="n">
        <f aca="false">(Q1945/100)*(L1945*$L$15)</f>
        <v>0</v>
      </c>
      <c r="W1945" s="53" t="n">
        <f aca="false">(R1945/100)*(K1945*$K$15)+(R1945/100)*(L1945*$L$15)</f>
        <v>0</v>
      </c>
      <c r="X1945" s="53" t="n">
        <f aca="false">N1945+S1945</f>
        <v>561</v>
      </c>
      <c r="Y1945" s="53" t="n">
        <f aca="false">O1945+T1945</f>
        <v>0</v>
      </c>
      <c r="Z1945" s="53" t="n">
        <f aca="false">P1945+U1945</f>
        <v>0</v>
      </c>
      <c r="AA1945" s="53" t="n">
        <f aca="false">Q1945+V1945</f>
        <v>0</v>
      </c>
      <c r="AB1945" s="53" t="n">
        <f aca="false">R1945+W1945</f>
        <v>0</v>
      </c>
      <c r="AC1945" s="54" t="n">
        <f aca="false">ROUND(X1945+Y1945+Z1945+AA1945+AB1945,1)</f>
        <v>561</v>
      </c>
      <c r="AD1945" s="55" t="n">
        <f aca="false">(ROUND(AC1945-AC1933,1)/AC1933)</f>
        <v>0.167533818938606</v>
      </c>
      <c r="AE1945" s="46"/>
      <c r="AF1945" s="47"/>
      <c r="AH1945" s="3"/>
    </row>
    <row r="1946" customFormat="false" ht="15" hidden="false" customHeight="false" outlineLevel="0" collapsed="false">
      <c r="A1946" s="48"/>
      <c r="B1946" s="58"/>
      <c r="C1946" s="50" t="s">
        <v>17</v>
      </c>
      <c r="D1946" s="51" t="n">
        <v>132</v>
      </c>
      <c r="E1946" s="51" t="n">
        <v>0</v>
      </c>
      <c r="F1946" s="51" t="n">
        <v>0</v>
      </c>
      <c r="G1946" s="51" t="n">
        <v>0</v>
      </c>
      <c r="H1946" s="51" t="n">
        <v>0</v>
      </c>
      <c r="I1946" s="52" t="n">
        <v>20</v>
      </c>
      <c r="J1946" s="52" t="n">
        <v>100</v>
      </c>
      <c r="K1946" s="52" t="n">
        <v>0</v>
      </c>
      <c r="L1946" s="52" t="n">
        <v>0</v>
      </c>
      <c r="M1946" s="52" t="n">
        <v>0</v>
      </c>
      <c r="N1946" s="53" t="n">
        <f aca="false">D1946*$D$16</f>
        <v>165</v>
      </c>
      <c r="O1946" s="53" t="n">
        <f aca="false">E1946*$E$16</f>
        <v>0</v>
      </c>
      <c r="P1946" s="53" t="n">
        <f aca="false">F1946*$F$16</f>
        <v>0</v>
      </c>
      <c r="Q1946" s="53" t="n">
        <f aca="false">G1946*$G$16</f>
        <v>0</v>
      </c>
      <c r="R1946" s="53" t="n">
        <f aca="false">H1946*$H$16</f>
        <v>0</v>
      </c>
      <c r="S1946" s="53" t="n">
        <f aca="false">(N1946/100)*(I1946*$I$16)+(N1946/100)*(J1946*$J$16)</f>
        <v>445.5</v>
      </c>
      <c r="T1946" s="53" t="n">
        <f aca="false">(O1946/100)*(K1946*$K$16)</f>
        <v>0</v>
      </c>
      <c r="U1946" s="53" t="n">
        <f aca="false">(P1946/100)*(K1946*$K$16)+(P1946/100)*(L1946*$L$16)</f>
        <v>0</v>
      </c>
      <c r="V1946" s="53" t="n">
        <f aca="false">(Q1946/100)*(L1946*$L$16)</f>
        <v>0</v>
      </c>
      <c r="W1946" s="53" t="n">
        <f aca="false">(R1946/100)*(K1946*$K$16)+(R1946/100)*(L1946*$L$16)</f>
        <v>0</v>
      </c>
      <c r="X1946" s="53" t="n">
        <f aca="false">N1946+S1946</f>
        <v>610.5</v>
      </c>
      <c r="Y1946" s="53" t="n">
        <f aca="false">O1946+T1946</f>
        <v>0</v>
      </c>
      <c r="Z1946" s="53" t="n">
        <f aca="false">P1946+U1946</f>
        <v>0</v>
      </c>
      <c r="AA1946" s="53" t="n">
        <f aca="false">Q1946+V1946</f>
        <v>0</v>
      </c>
      <c r="AB1946" s="53" t="n">
        <f aca="false">R1946+W1946</f>
        <v>0</v>
      </c>
      <c r="AC1946" s="54" t="n">
        <f aca="false">ROUND(X1946+Y1946+Z1946+AA1946+AB1946,1)</f>
        <v>610.5</v>
      </c>
      <c r="AD1946" s="55" t="n">
        <f aca="false">(ROUND(AC1946-AC1933,1)/AC1933)</f>
        <v>0.270551508844953</v>
      </c>
      <c r="AE1946" s="46"/>
      <c r="AF1946" s="47"/>
      <c r="AH1946" s="3"/>
    </row>
    <row r="1947" customFormat="false" ht="15" hidden="false" customHeight="false" outlineLevel="0" collapsed="false">
      <c r="A1947" s="48"/>
      <c r="B1947" s="58"/>
      <c r="C1947" s="50" t="s">
        <v>18</v>
      </c>
      <c r="D1947" s="51" t="n">
        <v>132</v>
      </c>
      <c r="E1947" s="51" t="n">
        <v>0</v>
      </c>
      <c r="F1947" s="51" t="n">
        <v>0</v>
      </c>
      <c r="G1947" s="51" t="n">
        <v>0</v>
      </c>
      <c r="H1947" s="51" t="n">
        <v>0</v>
      </c>
      <c r="I1947" s="52" t="n">
        <v>60</v>
      </c>
      <c r="J1947" s="52" t="n">
        <v>70</v>
      </c>
      <c r="K1947" s="52" t="n">
        <v>0</v>
      </c>
      <c r="L1947" s="52" t="n">
        <v>0</v>
      </c>
      <c r="M1947" s="52" t="n">
        <v>0</v>
      </c>
      <c r="N1947" s="53" t="n">
        <f aca="false">D1947*$D$17</f>
        <v>165</v>
      </c>
      <c r="O1947" s="53" t="n">
        <f aca="false">E1947*$E$17</f>
        <v>0</v>
      </c>
      <c r="P1947" s="53" t="n">
        <f aca="false">F1947*$F$17</f>
        <v>0</v>
      </c>
      <c r="Q1947" s="53" t="n">
        <f aca="false">G1947*$G$17</f>
        <v>0</v>
      </c>
      <c r="R1947" s="53" t="n">
        <f aca="false">H1947*$H$17</f>
        <v>0</v>
      </c>
      <c r="S1947" s="53" t="n">
        <f aca="false">(N1947/100)*(I1947*$I$17)+(N1947/100)*(J1947*$J$17)</f>
        <v>363</v>
      </c>
      <c r="T1947" s="53" t="n">
        <f aca="false">(O1947/100)*(K1947*$K$17)</f>
        <v>0</v>
      </c>
      <c r="U1947" s="53" t="n">
        <f aca="false">(P1947/100)*(K1947*$K$17)+(P1947/100)*(L1947*$L$17)</f>
        <v>0</v>
      </c>
      <c r="V1947" s="53" t="n">
        <f aca="false">(Q1947/100)*(L1947*$L$17)</f>
        <v>0</v>
      </c>
      <c r="W1947" s="53" t="n">
        <f aca="false">(R1947/100)*(K1947*$K$17)+(R1947/100)*(L1947*$L$17)</f>
        <v>0</v>
      </c>
      <c r="X1947" s="53" t="n">
        <f aca="false">N1947+S1947</f>
        <v>528</v>
      </c>
      <c r="Y1947" s="53" t="n">
        <f aca="false">O1947+T1947</f>
        <v>0</v>
      </c>
      <c r="Z1947" s="53" t="n">
        <f aca="false">P1947+U1947</f>
        <v>0</v>
      </c>
      <c r="AA1947" s="53" t="n">
        <f aca="false">Q1947+V1947</f>
        <v>0</v>
      </c>
      <c r="AB1947" s="53" t="n">
        <f aca="false">R1947+W1947</f>
        <v>0</v>
      </c>
      <c r="AC1947" s="54" t="n">
        <f aca="false">ROUND(X1947+Y1947+Z1947+AA1947+AB1947,1)</f>
        <v>528</v>
      </c>
      <c r="AD1947" s="55" t="n">
        <f aca="false">(ROUND(AC1947-AC1933,1)/AC1933)</f>
        <v>0.0988553590010406</v>
      </c>
      <c r="AE1947" s="46"/>
      <c r="AF1947" s="47"/>
      <c r="AH1947" s="3"/>
    </row>
    <row r="1948" customFormat="false" ht="15" hidden="false" customHeight="false" outlineLevel="0" collapsed="false">
      <c r="A1948" s="56" t="s">
        <v>19</v>
      </c>
      <c r="B1948" s="39" t="s">
        <v>178</v>
      </c>
      <c r="C1948" s="40" t="s">
        <v>4</v>
      </c>
      <c r="D1948" s="41" t="n">
        <v>150</v>
      </c>
      <c r="E1948" s="41" t="n">
        <v>0</v>
      </c>
      <c r="F1948" s="41" t="n">
        <v>0</v>
      </c>
      <c r="G1948" s="41" t="n">
        <v>0</v>
      </c>
      <c r="H1948" s="41" t="n">
        <v>0</v>
      </c>
      <c r="I1948" s="42" t="n">
        <v>40</v>
      </c>
      <c r="J1948" s="42" t="n">
        <v>30</v>
      </c>
      <c r="K1948" s="42" t="n">
        <v>0</v>
      </c>
      <c r="L1948" s="42" t="n">
        <v>0</v>
      </c>
      <c r="M1948" s="42" t="n">
        <v>0</v>
      </c>
      <c r="N1948" s="43" t="n">
        <f aca="false">D1948*$D$3</f>
        <v>195</v>
      </c>
      <c r="O1948" s="43" t="n">
        <f aca="false">E1948*$E$3</f>
        <v>0</v>
      </c>
      <c r="P1948" s="43" t="n">
        <f aca="false">F1948*$F$3</f>
        <v>0</v>
      </c>
      <c r="Q1948" s="43" t="n">
        <f aca="false">G1948*$G$3</f>
        <v>0</v>
      </c>
      <c r="R1948" s="43" t="n">
        <f aca="false">H1948*$H$3</f>
        <v>0</v>
      </c>
      <c r="S1948" s="43" t="n">
        <f aca="false">(N1948/100)*(I1948*$I$3)+(N1948/100)*(J1948*$J$3)</f>
        <v>273</v>
      </c>
      <c r="T1948" s="43" t="n">
        <f aca="false">(O1948/100)*(K1948*$K$3)</f>
        <v>0</v>
      </c>
      <c r="U1948" s="43" t="n">
        <f aca="false">(P1948/100)*(K1948*$K$3)+(P1948/100)*(L1948*$L$3)</f>
        <v>0</v>
      </c>
      <c r="V1948" s="43" t="n">
        <f aca="false">(Q1948/100)*(L1948*$L$3)</f>
        <v>0</v>
      </c>
      <c r="W1948" s="43" t="n">
        <f aca="false">(R1948/100)*(K1948*$K$3)+(R1948/100)*(L1948*$L$3)</f>
        <v>0</v>
      </c>
      <c r="X1948" s="43" t="n">
        <f aca="false">N1948+S1948</f>
        <v>468</v>
      </c>
      <c r="Y1948" s="43" t="n">
        <f aca="false">O1948+T1948</f>
        <v>0</v>
      </c>
      <c r="Z1948" s="43" t="n">
        <f aca="false">P1948+U1948</f>
        <v>0</v>
      </c>
      <c r="AA1948" s="43" t="n">
        <f aca="false">Q1948+V1948</f>
        <v>0</v>
      </c>
      <c r="AB1948" s="43" t="n">
        <f aca="false">R1948+W1948</f>
        <v>0</v>
      </c>
      <c r="AC1948" s="44" t="n">
        <f aca="false">ROUND(X1948+Y1948+Z1948+AA1948+AB1948,1)</f>
        <v>468</v>
      </c>
      <c r="AD1948" s="45" t="n">
        <v>0</v>
      </c>
      <c r="AE1948" s="46" t="s">
        <v>28</v>
      </c>
      <c r="AF1948" s="47"/>
      <c r="AH1948" s="3"/>
    </row>
    <row r="1949" customFormat="false" ht="15" hidden="false" customHeight="false" outlineLevel="0" collapsed="false">
      <c r="A1949" s="48" t="s">
        <v>29</v>
      </c>
      <c r="B1949" s="49" t="n">
        <v>16</v>
      </c>
      <c r="C1949" s="50" t="s">
        <v>5</v>
      </c>
      <c r="D1949" s="51" t="n">
        <v>150</v>
      </c>
      <c r="E1949" s="51" t="n">
        <v>0</v>
      </c>
      <c r="F1949" s="51" t="n">
        <v>0</v>
      </c>
      <c r="G1949" s="51" t="n">
        <v>0</v>
      </c>
      <c r="H1949" s="51" t="n">
        <v>0</v>
      </c>
      <c r="I1949" s="52" t="n">
        <v>55</v>
      </c>
      <c r="J1949" s="52" t="n">
        <v>40</v>
      </c>
      <c r="K1949" s="52" t="n">
        <v>0</v>
      </c>
      <c r="L1949" s="52" t="n">
        <v>0</v>
      </c>
      <c r="M1949" s="52" t="n">
        <v>0</v>
      </c>
      <c r="N1949" s="53" t="n">
        <f aca="false">D1949*$D$4</f>
        <v>187.5</v>
      </c>
      <c r="O1949" s="53" t="n">
        <f aca="false">E1949*$E$4</f>
        <v>0</v>
      </c>
      <c r="P1949" s="53" t="n">
        <f aca="false">F1949*$F$4</f>
        <v>0</v>
      </c>
      <c r="Q1949" s="53" t="n">
        <f aca="false">G1949*$G$4</f>
        <v>0</v>
      </c>
      <c r="R1949" s="53" t="n">
        <f aca="false">H1949*$H$4</f>
        <v>0</v>
      </c>
      <c r="S1949" s="53" t="n">
        <f aca="false">(N1949/100)*(I1949*$I$4)+(N1949/100)*(J1949*$J$4)</f>
        <v>356.25</v>
      </c>
      <c r="T1949" s="53" t="n">
        <f aca="false">(O1949/100)*(K1949*$K$4)</f>
        <v>0</v>
      </c>
      <c r="U1949" s="53" t="n">
        <f aca="false">(P1949/100)*(K1949*$K$4)+(P1949/100)*(L1949*$L$4)</f>
        <v>0</v>
      </c>
      <c r="V1949" s="53" t="n">
        <f aca="false">(Q1949/100)*(L1949*$L$4)</f>
        <v>0</v>
      </c>
      <c r="W1949" s="53" t="n">
        <f aca="false">(R1949/100)*(K1949*$K$4)+(R1949/100)*(L1949*$L$4)</f>
        <v>0</v>
      </c>
      <c r="X1949" s="53" t="n">
        <f aca="false">N1949+S1949</f>
        <v>543.75</v>
      </c>
      <c r="Y1949" s="53" t="n">
        <f aca="false">O1949+T1949</f>
        <v>0</v>
      </c>
      <c r="Z1949" s="53" t="n">
        <f aca="false">P1949+U1949</f>
        <v>0</v>
      </c>
      <c r="AA1949" s="53" t="n">
        <f aca="false">Q1949+V1949</f>
        <v>0</v>
      </c>
      <c r="AB1949" s="53" t="n">
        <f aca="false">R1949+W1949</f>
        <v>0</v>
      </c>
      <c r="AC1949" s="54" t="n">
        <f aca="false">ROUND(X1949+Y1949+Z1949+AA1949+AB1949,1)</f>
        <v>543.8</v>
      </c>
      <c r="AD1949" s="55" t="n">
        <f aca="false">(ROUND(AC1949-AC1948,1)/AC1948)</f>
        <v>0.161965811965812</v>
      </c>
      <c r="AE1949" s="46"/>
      <c r="AF1949" s="47"/>
      <c r="AH1949" s="3"/>
    </row>
    <row r="1950" customFormat="false" ht="15" hidden="false" customHeight="false" outlineLevel="0" collapsed="false">
      <c r="A1950" s="48" t="s">
        <v>30</v>
      </c>
      <c r="B1950" s="49" t="n">
        <v>20</v>
      </c>
      <c r="C1950" s="50" t="s">
        <v>6</v>
      </c>
      <c r="D1950" s="51" t="n">
        <v>150</v>
      </c>
      <c r="E1950" s="51" t="n">
        <v>0</v>
      </c>
      <c r="F1950" s="51" t="n">
        <v>0</v>
      </c>
      <c r="G1950" s="51" t="n">
        <v>0</v>
      </c>
      <c r="H1950" s="51" t="n">
        <v>0</v>
      </c>
      <c r="I1950" s="52" t="n">
        <v>40</v>
      </c>
      <c r="J1950" s="52" t="n">
        <v>30</v>
      </c>
      <c r="K1950" s="52" t="n">
        <v>0</v>
      </c>
      <c r="L1950" s="52" t="n">
        <v>0</v>
      </c>
      <c r="M1950" s="52" t="n">
        <v>0</v>
      </c>
      <c r="N1950" s="53" t="n">
        <f aca="false">D1950*$D$5</f>
        <v>195</v>
      </c>
      <c r="O1950" s="53" t="n">
        <f aca="false">E1950*$E$5</f>
        <v>0</v>
      </c>
      <c r="P1950" s="53" t="n">
        <f aca="false">F1950*$F$5</f>
        <v>0</v>
      </c>
      <c r="Q1950" s="53" t="n">
        <f aca="false">G1950*$G$5</f>
        <v>0</v>
      </c>
      <c r="R1950" s="53" t="n">
        <f aca="false">H1950*$H$5</f>
        <v>0</v>
      </c>
      <c r="S1950" s="53" t="n">
        <f aca="false">(N1950/100)*(I1950*$I$5)+(N1950/100)*(J1950*$J$5)</f>
        <v>273</v>
      </c>
      <c r="T1950" s="53" t="n">
        <f aca="false">(O1950/100)*(K1950*$K$5)</f>
        <v>0</v>
      </c>
      <c r="U1950" s="53" t="n">
        <f aca="false">(P1950/100)*(K1950*$K$5)+(P1950/100)*(L1950*$L$5)</f>
        <v>0</v>
      </c>
      <c r="V1950" s="53" t="n">
        <f aca="false">(Q1950/100)*(L1950*$L$5)</f>
        <v>0</v>
      </c>
      <c r="W1950" s="53" t="n">
        <f aca="false">(R1950/100)*(K1950*$K$5)+(R1950/100)*(L1950*$L$5)</f>
        <v>0</v>
      </c>
      <c r="X1950" s="53" t="n">
        <f aca="false">N1950+S1950</f>
        <v>468</v>
      </c>
      <c r="Y1950" s="53" t="n">
        <f aca="false">O1950+T1950</f>
        <v>0</v>
      </c>
      <c r="Z1950" s="53" t="n">
        <f aca="false">P1950+U1950</f>
        <v>0</v>
      </c>
      <c r="AA1950" s="53" t="n">
        <f aca="false">Q1950+V1950</f>
        <v>0</v>
      </c>
      <c r="AB1950" s="53" t="n">
        <f aca="false">R1950+W1950</f>
        <v>0</v>
      </c>
      <c r="AC1950" s="54" t="n">
        <f aca="false">ROUND(X1950+Y1950+Z1950+AA1950+AB1950,1)</f>
        <v>468</v>
      </c>
      <c r="AD1950" s="55" t="n">
        <f aca="false">(ROUND(AC1950-AC1948,1)/AC1948)</f>
        <v>0</v>
      </c>
      <c r="AE1950" s="46"/>
      <c r="AF1950" s="47"/>
      <c r="AH1950" s="3"/>
    </row>
    <row r="1951" customFormat="false" ht="15" hidden="false" customHeight="false" outlineLevel="0" collapsed="false">
      <c r="A1951" s="48" t="s">
        <v>31</v>
      </c>
      <c r="B1951" s="49" t="n">
        <v>0</v>
      </c>
      <c r="C1951" s="50" t="s">
        <v>7</v>
      </c>
      <c r="D1951" s="51" t="n">
        <v>150</v>
      </c>
      <c r="E1951" s="51" t="n">
        <v>0</v>
      </c>
      <c r="F1951" s="51" t="n">
        <v>0</v>
      </c>
      <c r="G1951" s="51" t="n">
        <v>0</v>
      </c>
      <c r="H1951" s="51" t="n">
        <v>0</v>
      </c>
      <c r="I1951" s="52" t="n">
        <v>40</v>
      </c>
      <c r="J1951" s="52" t="n">
        <v>30</v>
      </c>
      <c r="K1951" s="52" t="n">
        <v>0</v>
      </c>
      <c r="L1951" s="52" t="n">
        <v>0</v>
      </c>
      <c r="M1951" s="52" t="n">
        <v>0</v>
      </c>
      <c r="N1951" s="53" t="n">
        <f aca="false">D1951*$D$6</f>
        <v>195</v>
      </c>
      <c r="O1951" s="53" t="n">
        <f aca="false">E1951*$E$6</f>
        <v>0</v>
      </c>
      <c r="P1951" s="53" t="n">
        <f aca="false">F1951*$F$6</f>
        <v>0</v>
      </c>
      <c r="Q1951" s="53" t="n">
        <f aca="false">G1951*$G$6</f>
        <v>0</v>
      </c>
      <c r="R1951" s="53" t="n">
        <f aca="false">H1951*$H$6</f>
        <v>0</v>
      </c>
      <c r="S1951" s="53" t="n">
        <f aca="false">(N1951/100)*(I1951*$I$6)+(N1951/100)*(J1951*$J$6)</f>
        <v>273</v>
      </c>
      <c r="T1951" s="53" t="n">
        <f aca="false">(O1951/100)*(K1951*$K$6)</f>
        <v>0</v>
      </c>
      <c r="U1951" s="53" t="n">
        <f aca="false">(P1951/100)*(K1951*$K$6)+(P1951/100)*(L1951*$L$6)</f>
        <v>0</v>
      </c>
      <c r="V1951" s="53" t="n">
        <f aca="false">(Q1951/100)*(L1951*$L$6)</f>
        <v>0</v>
      </c>
      <c r="W1951" s="53" t="n">
        <f aca="false">(R1951/100)*(K1951*$K$6)+(R1951/100)*(L1951*$L$6)</f>
        <v>0</v>
      </c>
      <c r="X1951" s="53" t="n">
        <f aca="false">N1951+S1951</f>
        <v>468</v>
      </c>
      <c r="Y1951" s="53" t="n">
        <f aca="false">O1951+T1951</f>
        <v>0</v>
      </c>
      <c r="Z1951" s="53" t="n">
        <f aca="false">P1951+U1951</f>
        <v>0</v>
      </c>
      <c r="AA1951" s="53" t="n">
        <f aca="false">Q1951+V1951</f>
        <v>0</v>
      </c>
      <c r="AB1951" s="53" t="n">
        <f aca="false">R1951+W1951</f>
        <v>0</v>
      </c>
      <c r="AC1951" s="54" t="n">
        <f aca="false">ROUND(X1951+Y1951+Z1951+AA1951+AB1951,1)</f>
        <v>468</v>
      </c>
      <c r="AD1951" s="55" t="n">
        <f aca="false">(ROUND(AC1951-AC1948,1)/AC1948)</f>
        <v>0</v>
      </c>
      <c r="AE1951" s="46"/>
      <c r="AF1951" s="47"/>
      <c r="AH1951" s="3"/>
    </row>
    <row r="1952" customFormat="false" ht="15" hidden="false" customHeight="false" outlineLevel="0" collapsed="false">
      <c r="A1952" s="48" t="s">
        <v>32</v>
      </c>
      <c r="B1952" s="49" t="n">
        <v>0</v>
      </c>
      <c r="C1952" s="50" t="s">
        <v>8</v>
      </c>
      <c r="D1952" s="51" t="n">
        <v>150</v>
      </c>
      <c r="E1952" s="51" t="n">
        <v>0</v>
      </c>
      <c r="F1952" s="51" t="n">
        <v>0</v>
      </c>
      <c r="G1952" s="51" t="n">
        <v>0</v>
      </c>
      <c r="H1952" s="51" t="n">
        <v>0</v>
      </c>
      <c r="I1952" s="52" t="n">
        <v>40</v>
      </c>
      <c r="J1952" s="52" t="n">
        <v>30</v>
      </c>
      <c r="K1952" s="52" t="n">
        <v>0</v>
      </c>
      <c r="L1952" s="52" t="n">
        <v>0</v>
      </c>
      <c r="M1952" s="52" t="n">
        <v>0</v>
      </c>
      <c r="N1952" s="53" t="n">
        <f aca="false">D1952*$D$7</f>
        <v>195</v>
      </c>
      <c r="O1952" s="53" t="n">
        <f aca="false">E1952*$E$7</f>
        <v>0</v>
      </c>
      <c r="P1952" s="53" t="n">
        <f aca="false">F1952*$F$7</f>
        <v>0</v>
      </c>
      <c r="Q1952" s="53" t="n">
        <f aca="false">G1952*$G$7</f>
        <v>0</v>
      </c>
      <c r="R1952" s="53" t="n">
        <f aca="false">H1952*$H$7</f>
        <v>0</v>
      </c>
      <c r="S1952" s="53" t="n">
        <f aca="false">(N1952/100)*(I1952*$I$7)+(N1952/100)*(J1952*$J$7)</f>
        <v>273</v>
      </c>
      <c r="T1952" s="53" t="n">
        <f aca="false">(O1952/100)*(K1952*$K$7)</f>
        <v>0</v>
      </c>
      <c r="U1952" s="53" t="n">
        <f aca="false">(P1952/100)*(K1952*$K$7)+(P1952/100)*(L1952*$L$7)</f>
        <v>0</v>
      </c>
      <c r="V1952" s="53" t="n">
        <f aca="false">(Q1952/100)*(L1952*$L$7)</f>
        <v>0</v>
      </c>
      <c r="W1952" s="53" t="n">
        <f aca="false">(R1952/100)*(K1952*$K$7)+(R1952/100)*(L1952*$L$7)</f>
        <v>0</v>
      </c>
      <c r="X1952" s="53" t="n">
        <f aca="false">N1952+S1952</f>
        <v>468</v>
      </c>
      <c r="Y1952" s="53" t="n">
        <f aca="false">O1952+T1952</f>
        <v>0</v>
      </c>
      <c r="Z1952" s="53" t="n">
        <f aca="false">P1952+U1952</f>
        <v>0</v>
      </c>
      <c r="AA1952" s="53" t="n">
        <f aca="false">Q1952+V1952</f>
        <v>0</v>
      </c>
      <c r="AB1952" s="53" t="n">
        <f aca="false">R1952+W1952</f>
        <v>0</v>
      </c>
      <c r="AC1952" s="54" t="n">
        <f aca="false">ROUND(X1952+Y1952+Z1952+AA1952+AB1952,1)</f>
        <v>468</v>
      </c>
      <c r="AD1952" s="55" t="n">
        <f aca="false">(ROUND(AC1952-AC1948,1)/AC1948)</f>
        <v>0</v>
      </c>
      <c r="AE1952" s="46"/>
      <c r="AF1952" s="47"/>
      <c r="AH1952" s="3"/>
    </row>
    <row r="1953" customFormat="false" ht="15" hidden="false" customHeight="false" outlineLevel="0" collapsed="false">
      <c r="A1953" s="48" t="s">
        <v>33</v>
      </c>
      <c r="B1953" s="49"/>
      <c r="C1953" s="50" t="s">
        <v>9</v>
      </c>
      <c r="D1953" s="51" t="n">
        <v>150</v>
      </c>
      <c r="E1953" s="51" t="n">
        <v>0</v>
      </c>
      <c r="F1953" s="51" t="n">
        <v>0</v>
      </c>
      <c r="G1953" s="51" t="n">
        <v>0</v>
      </c>
      <c r="H1953" s="51" t="n">
        <v>0</v>
      </c>
      <c r="I1953" s="52" t="n">
        <v>40</v>
      </c>
      <c r="J1953" s="52" t="n">
        <v>30</v>
      </c>
      <c r="K1953" s="52" t="n">
        <v>0</v>
      </c>
      <c r="L1953" s="52" t="n">
        <v>0</v>
      </c>
      <c r="M1953" s="52" t="n">
        <v>0</v>
      </c>
      <c r="N1953" s="53" t="n">
        <f aca="false">D1953*$D$8</f>
        <v>195</v>
      </c>
      <c r="O1953" s="53" t="n">
        <f aca="false">E1953*$E$8</f>
        <v>0</v>
      </c>
      <c r="P1953" s="53" t="n">
        <f aca="false">F1953*$F$8</f>
        <v>0</v>
      </c>
      <c r="Q1953" s="53" t="n">
        <f aca="false">G1953*$G$8</f>
        <v>0</v>
      </c>
      <c r="R1953" s="53" t="n">
        <f aca="false">H1953*$H$8</f>
        <v>0</v>
      </c>
      <c r="S1953" s="53" t="n">
        <f aca="false">(N1953/100)*(I1953*$I$8)+(N1953/100)*(J1953*$J$8)</f>
        <v>273</v>
      </c>
      <c r="T1953" s="53" t="n">
        <f aca="false">(O1953/100)*(K1953*$K$8)</f>
        <v>0</v>
      </c>
      <c r="U1953" s="53" t="n">
        <f aca="false">(P1953/100)*(K1953*$K$8)+(P1953/100)*(L1953*$L$8)</f>
        <v>0</v>
      </c>
      <c r="V1953" s="53" t="n">
        <f aca="false">(Q1953/100)*(L1953*$L$8)</f>
        <v>0</v>
      </c>
      <c r="W1953" s="53" t="n">
        <f aca="false">(R1953/100)*(K1953*$K$8)+(R1953/100)*(L1953*$L$8)</f>
        <v>0</v>
      </c>
      <c r="X1953" s="53" t="n">
        <f aca="false">N1953+S1953</f>
        <v>468</v>
      </c>
      <c r="Y1953" s="53" t="n">
        <f aca="false">O1953+T1953</f>
        <v>0</v>
      </c>
      <c r="Z1953" s="53" t="n">
        <f aca="false">P1953+U1953</f>
        <v>0</v>
      </c>
      <c r="AA1953" s="53" t="n">
        <f aca="false">Q1953+V1953</f>
        <v>0</v>
      </c>
      <c r="AB1953" s="53" t="n">
        <f aca="false">R1953+W1953</f>
        <v>0</v>
      </c>
      <c r="AC1953" s="54" t="n">
        <f aca="false">ROUND(X1953+Y1953+Z1953+AA1953+AB1953,1)</f>
        <v>468</v>
      </c>
      <c r="AD1953" s="55" t="n">
        <f aca="false">(ROUND(AC1953-AC1948,1)/AC1948)</f>
        <v>0</v>
      </c>
      <c r="AE1953" s="46"/>
      <c r="AF1953" s="47"/>
      <c r="AH1953" s="3"/>
    </row>
    <row r="1954" customFormat="false" ht="15" hidden="false" customHeight="false" outlineLevel="0" collapsed="false">
      <c r="A1954" s="48" t="s">
        <v>34</v>
      </c>
      <c r="B1954" s="49"/>
      <c r="C1954" s="50" t="s">
        <v>10</v>
      </c>
      <c r="D1954" s="51" t="n">
        <v>75</v>
      </c>
      <c r="E1954" s="51" t="n">
        <v>150</v>
      </c>
      <c r="F1954" s="51" t="n">
        <v>0</v>
      </c>
      <c r="G1954" s="51" t="n">
        <v>0</v>
      </c>
      <c r="H1954" s="51" t="n">
        <v>0</v>
      </c>
      <c r="I1954" s="52" t="n">
        <v>40</v>
      </c>
      <c r="J1954" s="52" t="n">
        <v>30</v>
      </c>
      <c r="K1954" s="52" t="n">
        <v>80</v>
      </c>
      <c r="L1954" s="52" t="n">
        <v>0</v>
      </c>
      <c r="M1954" s="52" t="n">
        <v>0</v>
      </c>
      <c r="N1954" s="53" t="n">
        <f aca="false">D1954*$D$9</f>
        <v>93.75</v>
      </c>
      <c r="O1954" s="53" t="n">
        <f aca="false">E1954*$E$9</f>
        <v>187.5</v>
      </c>
      <c r="P1954" s="53" t="n">
        <f aca="false">F1954*$F$9</f>
        <v>0</v>
      </c>
      <c r="Q1954" s="53" t="n">
        <f aca="false">G1954*$G$9</f>
        <v>0</v>
      </c>
      <c r="R1954" s="53" t="n">
        <f aca="false">H1954*$H$9</f>
        <v>0</v>
      </c>
      <c r="S1954" s="53" t="n">
        <f aca="false">(N1954/100)*(I1954*$I$9)+(N1954/100)*(J1954*$J$9)</f>
        <v>65.625</v>
      </c>
      <c r="T1954" s="53" t="n">
        <f aca="false">(O1954/100)*(K1954*$K$9)</f>
        <v>210</v>
      </c>
      <c r="U1954" s="53" t="n">
        <f aca="false">(P1954/100)*(K1954*$K$9)+(P1954/100)*(L1954*$L$9)</f>
        <v>0</v>
      </c>
      <c r="V1954" s="53" t="n">
        <f aca="false">(Q1954/100)*(L1954*$L$9)</f>
        <v>0</v>
      </c>
      <c r="W1954" s="53" t="n">
        <f aca="false">(R1954/100)*(K1954*$K$9)+(R1954/100)*(L1954*$L$9)</f>
        <v>0</v>
      </c>
      <c r="X1954" s="53" t="n">
        <f aca="false">N1954+S1954</f>
        <v>159.375</v>
      </c>
      <c r="Y1954" s="53" t="n">
        <f aca="false">O1954+T1954</f>
        <v>397.5</v>
      </c>
      <c r="Z1954" s="53" t="n">
        <f aca="false">P1954+U1954</f>
        <v>0</v>
      </c>
      <c r="AA1954" s="53" t="n">
        <f aca="false">Q1954+V1954</f>
        <v>0</v>
      </c>
      <c r="AB1954" s="53" t="n">
        <f aca="false">R1954+W1954</f>
        <v>0</v>
      </c>
      <c r="AC1954" s="54" t="n">
        <f aca="false">ROUND(X1954+Y1954+Z1954+AA1954+AB1954,1)</f>
        <v>556.9</v>
      </c>
      <c r="AD1954" s="55" t="n">
        <f aca="false">(ROUND(AC1954-AC1948,1)/AC1948)</f>
        <v>0.189957264957265</v>
      </c>
      <c r="AE1954" s="46"/>
      <c r="AF1954" s="47"/>
      <c r="AH1954" s="3"/>
    </row>
    <row r="1955" customFormat="false" ht="15" hidden="false" customHeight="false" outlineLevel="0" collapsed="false">
      <c r="A1955" s="48" t="s">
        <v>35</v>
      </c>
      <c r="B1955" s="49"/>
      <c r="C1955" s="50" t="s">
        <v>11</v>
      </c>
      <c r="D1955" s="51" t="n">
        <v>75</v>
      </c>
      <c r="E1955" s="51" t="n">
        <v>0</v>
      </c>
      <c r="F1955" s="51" t="n">
        <v>150</v>
      </c>
      <c r="G1955" s="51" t="n">
        <v>0</v>
      </c>
      <c r="H1955" s="51" t="n">
        <v>0</v>
      </c>
      <c r="I1955" s="52" t="n">
        <v>40</v>
      </c>
      <c r="J1955" s="52" t="n">
        <v>30</v>
      </c>
      <c r="K1955" s="52" t="n">
        <v>40</v>
      </c>
      <c r="L1955" s="52" t="n">
        <v>40</v>
      </c>
      <c r="M1955" s="52" t="n">
        <v>0</v>
      </c>
      <c r="N1955" s="53" t="n">
        <f aca="false">D1955*$D$10</f>
        <v>93.75</v>
      </c>
      <c r="O1955" s="53" t="n">
        <f aca="false">E1955*$E$10</f>
        <v>0</v>
      </c>
      <c r="P1955" s="53" t="n">
        <f aca="false">F1955*$F$10</f>
        <v>187.5</v>
      </c>
      <c r="Q1955" s="53" t="n">
        <f aca="false">G1955*$G$10</f>
        <v>0</v>
      </c>
      <c r="R1955" s="53" t="n">
        <f aca="false">H1955*$H$10</f>
        <v>0</v>
      </c>
      <c r="S1955" s="53" t="n">
        <f aca="false">(N1955/100)*(I1955*$I$10)+(N1955/100)*(J1955*$J$10)</f>
        <v>65.625</v>
      </c>
      <c r="T1955" s="53" t="n">
        <f aca="false">(O1955/100)*(K1955*$J$10)</f>
        <v>0</v>
      </c>
      <c r="U1955" s="53" t="n">
        <f aca="false">(P1955/100)*(K1955*$K$10)+(P1955/100)*(L1955*$L$10)</f>
        <v>210</v>
      </c>
      <c r="V1955" s="53" t="n">
        <f aca="false">(Q1955/100)*(L1955*$L$10)</f>
        <v>0</v>
      </c>
      <c r="W1955" s="53" t="n">
        <f aca="false">(R1955/100)*(K1955*$K$10)+(R1955/100)*(L1955*$L$10)</f>
        <v>0</v>
      </c>
      <c r="X1955" s="53" t="n">
        <f aca="false">N1955+S1955</f>
        <v>159.375</v>
      </c>
      <c r="Y1955" s="53" t="n">
        <f aca="false">O1955+T1955</f>
        <v>0</v>
      </c>
      <c r="Z1955" s="53" t="n">
        <f aca="false">P1955+U1955</f>
        <v>397.5</v>
      </c>
      <c r="AA1955" s="53" t="n">
        <f aca="false">Q1955+V1955</f>
        <v>0</v>
      </c>
      <c r="AB1955" s="53" t="n">
        <f aca="false">R1955+W1955</f>
        <v>0</v>
      </c>
      <c r="AC1955" s="54" t="n">
        <f aca="false">ROUND(X1955+Y1955+Z1955+AA1955+AB1955,1)</f>
        <v>556.9</v>
      </c>
      <c r="AD1955" s="55" t="n">
        <f aca="false">(ROUND(AC1955-AC1948,1)/AC1948)</f>
        <v>0.189957264957265</v>
      </c>
      <c r="AE1955" s="46"/>
      <c r="AF1955" s="47"/>
      <c r="AH1955" s="3"/>
    </row>
    <row r="1956" customFormat="false" ht="15" hidden="false" customHeight="false" outlineLevel="0" collapsed="false">
      <c r="A1956" s="48" t="s">
        <v>36</v>
      </c>
      <c r="B1956" s="49"/>
      <c r="C1956" s="50" t="s">
        <v>12</v>
      </c>
      <c r="D1956" s="51" t="n">
        <v>75</v>
      </c>
      <c r="E1956" s="51" t="n">
        <v>0</v>
      </c>
      <c r="F1956" s="51" t="n">
        <v>0</v>
      </c>
      <c r="G1956" s="51" t="n">
        <v>150</v>
      </c>
      <c r="H1956" s="51" t="n">
        <v>0</v>
      </c>
      <c r="I1956" s="52" t="n">
        <v>40</v>
      </c>
      <c r="J1956" s="52" t="n">
        <v>30</v>
      </c>
      <c r="K1956" s="52" t="n">
        <v>0</v>
      </c>
      <c r="L1956" s="52" t="n">
        <v>80</v>
      </c>
      <c r="M1956" s="52" t="n">
        <v>0</v>
      </c>
      <c r="N1956" s="53" t="n">
        <f aca="false">D1956*$D$11</f>
        <v>93.75</v>
      </c>
      <c r="O1956" s="53" t="n">
        <f aca="false">E1956*$E$11</f>
        <v>0</v>
      </c>
      <c r="P1956" s="53" t="n">
        <f aca="false">F1956*$F$11</f>
        <v>0</v>
      </c>
      <c r="Q1956" s="53" t="n">
        <f aca="false">G1956*$G$11</f>
        <v>187.5</v>
      </c>
      <c r="R1956" s="53" t="n">
        <f aca="false">H1956*$H$11</f>
        <v>0</v>
      </c>
      <c r="S1956" s="53" t="n">
        <f aca="false">(N1956/100)*(I1956*$I$11)+(N1956/100)*(J1956*$J$11)</f>
        <v>65.625</v>
      </c>
      <c r="T1956" s="53" t="n">
        <f aca="false">(O1956/100)*(K1956*$K$11)</f>
        <v>0</v>
      </c>
      <c r="U1956" s="53" t="n">
        <f aca="false">(P1956/100)*(K1956*$K$11)+(P1956/100)*(L1956*$L$11)</f>
        <v>0</v>
      </c>
      <c r="V1956" s="53" t="n">
        <f aca="false">(Q1956/100)*(L1956*$L$11)</f>
        <v>210</v>
      </c>
      <c r="W1956" s="53" t="n">
        <f aca="false">(R1956/100)*(K1956*$K$11)+(R1956/100)*(L1956*$L$11)</f>
        <v>0</v>
      </c>
      <c r="X1956" s="53" t="n">
        <f aca="false">N1956+S1956</f>
        <v>159.375</v>
      </c>
      <c r="Y1956" s="53" t="n">
        <f aca="false">O1956+T1956</f>
        <v>0</v>
      </c>
      <c r="Z1956" s="53" t="n">
        <f aca="false">P1956+U1956</f>
        <v>0</v>
      </c>
      <c r="AA1956" s="53" t="n">
        <f aca="false">Q1956+V1956</f>
        <v>397.5</v>
      </c>
      <c r="AB1956" s="53" t="n">
        <f aca="false">R1956+W1956</f>
        <v>0</v>
      </c>
      <c r="AC1956" s="54" t="n">
        <f aca="false">ROUND(X1956+Y1956+Z1956+AA1956+AB1956,1)</f>
        <v>556.9</v>
      </c>
      <c r="AD1956" s="55" t="n">
        <f aca="false">(ROUND(AC1956-AC1948,1)/AC1948)</f>
        <v>0.189957264957265</v>
      </c>
      <c r="AE1956" s="46"/>
      <c r="AF1956" s="47"/>
      <c r="AH1956" s="3"/>
    </row>
    <row r="1957" customFormat="false" ht="15" hidden="false" customHeight="false" outlineLevel="0" collapsed="false">
      <c r="A1957" s="48" t="s">
        <v>37</v>
      </c>
      <c r="B1957" s="49"/>
      <c r="C1957" s="50" t="s">
        <v>13</v>
      </c>
      <c r="D1957" s="51" t="n">
        <v>75</v>
      </c>
      <c r="E1957" s="51" t="n">
        <v>0</v>
      </c>
      <c r="F1957" s="51" t="n">
        <v>0</v>
      </c>
      <c r="G1957" s="51" t="n">
        <v>0</v>
      </c>
      <c r="H1957" s="51" t="n">
        <v>150</v>
      </c>
      <c r="I1957" s="52" t="n">
        <v>40</v>
      </c>
      <c r="J1957" s="52" t="n">
        <v>30</v>
      </c>
      <c r="K1957" s="52" t="n">
        <v>40</v>
      </c>
      <c r="L1957" s="52" t="n">
        <v>40</v>
      </c>
      <c r="M1957" s="52" t="n">
        <v>0</v>
      </c>
      <c r="N1957" s="53" t="n">
        <f aca="false">D1957*$D$12</f>
        <v>93.75</v>
      </c>
      <c r="O1957" s="53" t="n">
        <f aca="false">E1957*$E$12</f>
        <v>0</v>
      </c>
      <c r="P1957" s="53" t="n">
        <f aca="false">F1957*$F$12</f>
        <v>0</v>
      </c>
      <c r="Q1957" s="53" t="n">
        <f aca="false">G1957*$G$12</f>
        <v>0</v>
      </c>
      <c r="R1957" s="53" t="n">
        <f aca="false">H1957*$H$12</f>
        <v>187.5</v>
      </c>
      <c r="S1957" s="53" t="n">
        <f aca="false">(N1957/100)*(I1957*$I$12)+(N1957/100)*(J1957*$J$12)</f>
        <v>65.625</v>
      </c>
      <c r="T1957" s="53" t="n">
        <f aca="false">(O1957/100)*(K1957*$K$12)</f>
        <v>0</v>
      </c>
      <c r="U1957" s="53" t="n">
        <f aca="false">(P1957/100)*(K1957*$K$12)+(P1957/100)*(L1957*$L$12)</f>
        <v>0</v>
      </c>
      <c r="V1957" s="53" t="n">
        <f aca="false">(Q1957/100)*(L1957*$L$12)</f>
        <v>0</v>
      </c>
      <c r="W1957" s="53" t="n">
        <f aca="false">(R1957/100)*(K1957*$K$12)+(R1957/100)*(L1957*$L$12)</f>
        <v>210</v>
      </c>
      <c r="X1957" s="53" t="n">
        <f aca="false">N1957+S1957</f>
        <v>159.375</v>
      </c>
      <c r="Y1957" s="53" t="n">
        <f aca="false">O1957+T1957</f>
        <v>0</v>
      </c>
      <c r="Z1957" s="53" t="n">
        <f aca="false">P1957+U1957</f>
        <v>0</v>
      </c>
      <c r="AA1957" s="53" t="n">
        <f aca="false">Q1957+V1957</f>
        <v>0</v>
      </c>
      <c r="AB1957" s="53" t="n">
        <f aca="false">R1957+W1957</f>
        <v>397.5</v>
      </c>
      <c r="AC1957" s="54" t="n">
        <f aca="false">ROUND(X1957+Y1957+Z1957+AA1957+AB1957,1)</f>
        <v>556.9</v>
      </c>
      <c r="AD1957" s="55" t="n">
        <f aca="false">(ROUND(AC1957-AC1948,1)/AC1948)</f>
        <v>0.189957264957265</v>
      </c>
      <c r="AE1957" s="46"/>
      <c r="AF1957" s="47"/>
      <c r="AH1957" s="3"/>
    </row>
    <row r="1958" customFormat="false" ht="15" hidden="false" customHeight="false" outlineLevel="0" collapsed="false">
      <c r="A1958" s="48" t="s">
        <v>38</v>
      </c>
      <c r="B1958" s="49"/>
      <c r="C1958" s="50" t="s">
        <v>14</v>
      </c>
      <c r="D1958" s="51" t="n">
        <v>150</v>
      </c>
      <c r="E1958" s="51" t="n">
        <v>0</v>
      </c>
      <c r="F1958" s="51" t="n">
        <v>0</v>
      </c>
      <c r="G1958" s="51" t="n">
        <v>0</v>
      </c>
      <c r="H1958" s="51" t="n">
        <v>0</v>
      </c>
      <c r="I1958" s="52" t="n">
        <v>40</v>
      </c>
      <c r="J1958" s="52" t="n">
        <v>30</v>
      </c>
      <c r="K1958" s="52" t="n">
        <v>0</v>
      </c>
      <c r="L1958" s="52" t="n">
        <v>0</v>
      </c>
      <c r="M1958" s="52" t="n">
        <v>60</v>
      </c>
      <c r="N1958" s="53" t="n">
        <f aca="false">D1958*$D$13</f>
        <v>187.5</v>
      </c>
      <c r="O1958" s="53" t="n">
        <f aca="false">E1958*$E$13</f>
        <v>0</v>
      </c>
      <c r="P1958" s="53" t="n">
        <f aca="false">F1958*$F$13</f>
        <v>0</v>
      </c>
      <c r="Q1958" s="53" t="n">
        <f aca="false">G1958*$G$13</f>
        <v>0</v>
      </c>
      <c r="R1958" s="53" t="n">
        <f aca="false">H1958*$H$13</f>
        <v>0</v>
      </c>
      <c r="S1958" s="53" t="n">
        <f aca="false">(N1958/100)*(I1958*$I$13)+(N1958/100)*(J1958*$J$13)+(N1958/100)*(M1958*$M$13)</f>
        <v>356.25</v>
      </c>
      <c r="T1958" s="53" t="n">
        <f aca="false">(O1958/100)*(K1958*$K$13)+(O1958/100)*(M1958*$M$13)</f>
        <v>0</v>
      </c>
      <c r="U1958" s="53" t="n">
        <f aca="false">(P1958/100)*(K1958*$K$13)+(P1958/100)*(L1958*$L$13)+(P1958/100)*(M1958*$M$13)</f>
        <v>0</v>
      </c>
      <c r="V1958" s="53" t="n">
        <f aca="false">(Q1958/100)*(L1958*$L$13)+(Q1958/100)*(M1958*$M$13)</f>
        <v>0</v>
      </c>
      <c r="W1958" s="53" t="n">
        <f aca="false">(R1958/100)*(K1958*$K$13)+(R1958/100)*(L1958*$L$13)+(R1958/100)*(M1958*$M$13)</f>
        <v>0</v>
      </c>
      <c r="X1958" s="53" t="n">
        <f aca="false">N1958+S1958</f>
        <v>543.75</v>
      </c>
      <c r="Y1958" s="53" t="n">
        <f aca="false">O1958+T1958</f>
        <v>0</v>
      </c>
      <c r="Z1958" s="53" t="n">
        <f aca="false">P1958+U1958</f>
        <v>0</v>
      </c>
      <c r="AA1958" s="53" t="n">
        <f aca="false">Q1958+V1958</f>
        <v>0</v>
      </c>
      <c r="AB1958" s="53" t="n">
        <f aca="false">R1958+W1958</f>
        <v>0</v>
      </c>
      <c r="AC1958" s="54" t="n">
        <f aca="false">ROUND(X1958+Y1958+Z1958+AA1958+AB1958,1)</f>
        <v>543.8</v>
      </c>
      <c r="AD1958" s="55" t="n">
        <f aca="false">(ROUND(AC1958-AC1948,1)/AC1948)</f>
        <v>0.161965811965812</v>
      </c>
      <c r="AE1958" s="46"/>
      <c r="AF1958" s="47"/>
      <c r="AH1958" s="3"/>
    </row>
    <row r="1959" customFormat="false" ht="15" hidden="false" customHeight="false" outlineLevel="0" collapsed="false">
      <c r="A1959" s="48" t="s">
        <v>39</v>
      </c>
      <c r="B1959" s="49"/>
      <c r="C1959" s="50" t="s">
        <v>15</v>
      </c>
      <c r="D1959" s="51" t="n">
        <v>150</v>
      </c>
      <c r="E1959" s="51" t="n">
        <v>0</v>
      </c>
      <c r="F1959" s="51" t="n">
        <v>0</v>
      </c>
      <c r="G1959" s="51" t="n">
        <v>0</v>
      </c>
      <c r="H1959" s="51" t="n">
        <v>0</v>
      </c>
      <c r="I1959" s="52" t="n">
        <v>40</v>
      </c>
      <c r="J1959" s="52" t="n">
        <v>30</v>
      </c>
      <c r="K1959" s="52" t="n">
        <v>60</v>
      </c>
      <c r="L1959" s="52" t="n">
        <v>0</v>
      </c>
      <c r="M1959" s="52" t="n">
        <v>0</v>
      </c>
      <c r="N1959" s="53" t="n">
        <f aca="false">D1959*$D$14</f>
        <v>187.5</v>
      </c>
      <c r="O1959" s="53" t="n">
        <f aca="false">E1959*$E$14</f>
        <v>0</v>
      </c>
      <c r="P1959" s="53" t="n">
        <f aca="false">F1959*$F$14</f>
        <v>0</v>
      </c>
      <c r="Q1959" s="53" t="n">
        <f aca="false">G1959*$G$14</f>
        <v>0</v>
      </c>
      <c r="R1959" s="53" t="n">
        <f aca="false">H1959*$H$14</f>
        <v>0</v>
      </c>
      <c r="S1959" s="53" t="n">
        <f aca="false">(N1959/100)*(I1959*$I$14)+(N1959/100)*(J1959*$J$14)+(N1959/100)*(K1959*$K$14)</f>
        <v>356.25</v>
      </c>
      <c r="T1959" s="53" t="n">
        <f aca="false">(O1959/100)*(K1959*$K$14)</f>
        <v>0</v>
      </c>
      <c r="U1959" s="53" t="n">
        <f aca="false">(P1959/100)*(K1959*$K$14)+(P1959/100)*(L1959*$L$14)</f>
        <v>0</v>
      </c>
      <c r="V1959" s="53" t="n">
        <f aca="false">(Q1959/100)*(L1959*$L$14)</f>
        <v>0</v>
      </c>
      <c r="W1959" s="53" t="n">
        <f aca="false">(R1959/100)*(K1959*$L$14)+(R1959/100)*(L1959*$M$14)</f>
        <v>0</v>
      </c>
      <c r="X1959" s="53" t="n">
        <f aca="false">N1959+S1959</f>
        <v>543.75</v>
      </c>
      <c r="Y1959" s="53" t="n">
        <f aca="false">O1959+T1959</f>
        <v>0</v>
      </c>
      <c r="Z1959" s="53" t="n">
        <f aca="false">P1959+U1959</f>
        <v>0</v>
      </c>
      <c r="AA1959" s="53" t="n">
        <f aca="false">Q1959+V1959</f>
        <v>0</v>
      </c>
      <c r="AB1959" s="53" t="n">
        <f aca="false">R1959+W1959</f>
        <v>0</v>
      </c>
      <c r="AC1959" s="54" t="n">
        <f aca="false">ROUND(X1959+Y1959+Z1959+AA1959+AB1959,1)</f>
        <v>543.8</v>
      </c>
      <c r="AD1959" s="55" t="n">
        <f aca="false">(ROUND(AC1959-AC1948,1)/AC1948)</f>
        <v>0.161965811965812</v>
      </c>
      <c r="AE1959" s="46"/>
      <c r="AF1959" s="47"/>
      <c r="AH1959" s="3"/>
    </row>
    <row r="1960" customFormat="false" ht="15" hidden="false" customHeight="false" outlineLevel="0" collapsed="false">
      <c r="A1960" s="48"/>
      <c r="B1960" s="49"/>
      <c r="C1960" s="50" t="s">
        <v>16</v>
      </c>
      <c r="D1960" s="51" t="n">
        <v>150</v>
      </c>
      <c r="E1960" s="51" t="n">
        <v>0</v>
      </c>
      <c r="F1960" s="51" t="n">
        <v>0</v>
      </c>
      <c r="G1960" s="51" t="n">
        <v>0</v>
      </c>
      <c r="H1960" s="51" t="n">
        <v>0</v>
      </c>
      <c r="I1960" s="52" t="n">
        <v>40</v>
      </c>
      <c r="J1960" s="52" t="n">
        <v>30</v>
      </c>
      <c r="K1960" s="52" t="n">
        <v>0</v>
      </c>
      <c r="L1960" s="52" t="n">
        <v>60</v>
      </c>
      <c r="M1960" s="52" t="n">
        <v>0</v>
      </c>
      <c r="N1960" s="53" t="n">
        <f aca="false">D1960*$D$15</f>
        <v>187.5</v>
      </c>
      <c r="O1960" s="53" t="n">
        <f aca="false">E1960*$E$15</f>
        <v>0</v>
      </c>
      <c r="P1960" s="53" t="n">
        <f aca="false">F1960*$F$15</f>
        <v>0</v>
      </c>
      <c r="Q1960" s="53" t="n">
        <f aca="false">G1960*$G$15</f>
        <v>0</v>
      </c>
      <c r="R1960" s="53" t="n">
        <f aca="false">H1960*$H$15</f>
        <v>0</v>
      </c>
      <c r="S1960" s="53" t="n">
        <f aca="false">(N1960/100)*(I1960*$I$15)+(N1960/100)*(J1960*$J$15)+(N1960/100)*(L1960*$L$15)</f>
        <v>356.25</v>
      </c>
      <c r="T1960" s="53" t="n">
        <f aca="false">(O1960/100)*(K1960*$K$15)</f>
        <v>0</v>
      </c>
      <c r="U1960" s="53" t="n">
        <f aca="false">(P1960/100)*(K1960*$K$15)+(P1960/100)*(L1960*$L$15)</f>
        <v>0</v>
      </c>
      <c r="V1960" s="53" t="n">
        <f aca="false">(Q1960/100)*(L1960*$L$15)</f>
        <v>0</v>
      </c>
      <c r="W1960" s="53" t="n">
        <f aca="false">(R1960/100)*(K1960*$K$15)+(R1960/100)*(L1960*$L$15)</f>
        <v>0</v>
      </c>
      <c r="X1960" s="53" t="n">
        <f aca="false">N1960+S1960</f>
        <v>543.75</v>
      </c>
      <c r="Y1960" s="53" t="n">
        <f aca="false">O1960+T1960</f>
        <v>0</v>
      </c>
      <c r="Z1960" s="53" t="n">
        <f aca="false">P1960+U1960</f>
        <v>0</v>
      </c>
      <c r="AA1960" s="53" t="n">
        <f aca="false">Q1960+V1960</f>
        <v>0</v>
      </c>
      <c r="AB1960" s="53" t="n">
        <f aca="false">R1960+W1960</f>
        <v>0</v>
      </c>
      <c r="AC1960" s="54" t="n">
        <f aca="false">ROUND(X1960+Y1960+Z1960+AA1960+AB1960,1)</f>
        <v>543.8</v>
      </c>
      <c r="AD1960" s="55" t="n">
        <f aca="false">(ROUND(AC1960-AC1948,1)/AC1948)</f>
        <v>0.161965811965812</v>
      </c>
      <c r="AE1960" s="46"/>
      <c r="AF1960" s="47"/>
      <c r="AH1960" s="3"/>
    </row>
    <row r="1961" customFormat="false" ht="15" hidden="false" customHeight="false" outlineLevel="0" collapsed="false">
      <c r="A1961" s="48"/>
      <c r="B1961" s="49"/>
      <c r="C1961" s="50" t="s">
        <v>17</v>
      </c>
      <c r="D1961" s="51" t="n">
        <v>150</v>
      </c>
      <c r="E1961" s="51" t="n">
        <v>0</v>
      </c>
      <c r="F1961" s="51" t="n">
        <v>0</v>
      </c>
      <c r="G1961" s="51" t="n">
        <v>0</v>
      </c>
      <c r="H1961" s="51" t="n">
        <v>0</v>
      </c>
      <c r="I1961" s="52" t="n">
        <v>40</v>
      </c>
      <c r="J1961" s="52" t="n">
        <v>60</v>
      </c>
      <c r="K1961" s="52" t="n">
        <v>0</v>
      </c>
      <c r="L1961" s="52" t="n">
        <v>0</v>
      </c>
      <c r="M1961" s="52" t="n">
        <v>0</v>
      </c>
      <c r="N1961" s="53" t="n">
        <f aca="false">D1961*$D$16</f>
        <v>187.5</v>
      </c>
      <c r="O1961" s="53" t="n">
        <f aca="false">E1961*$E$16</f>
        <v>0</v>
      </c>
      <c r="P1961" s="53" t="n">
        <f aca="false">F1961*$F$16</f>
        <v>0</v>
      </c>
      <c r="Q1961" s="53" t="n">
        <f aca="false">G1961*$G$16</f>
        <v>0</v>
      </c>
      <c r="R1961" s="53" t="n">
        <f aca="false">H1961*$H$16</f>
        <v>0</v>
      </c>
      <c r="S1961" s="53" t="n">
        <f aca="false">(N1961/100)*(I1961*$I$16)+(N1961/100)*(J1961*$J$16)</f>
        <v>356.25</v>
      </c>
      <c r="T1961" s="53" t="n">
        <f aca="false">(O1961/100)*(K1961*$K$16)</f>
        <v>0</v>
      </c>
      <c r="U1961" s="53" t="n">
        <f aca="false">(P1961/100)*(K1961*$K$16)+(P1961/100)*(L1961*$L$16)</f>
        <v>0</v>
      </c>
      <c r="V1961" s="53" t="n">
        <f aca="false">(Q1961/100)*(L1961*$L$16)</f>
        <v>0</v>
      </c>
      <c r="W1961" s="53" t="n">
        <f aca="false">(R1961/100)*(K1961*$K$16)+(R1961/100)*(L1961*$L$16)</f>
        <v>0</v>
      </c>
      <c r="X1961" s="53" t="n">
        <f aca="false">N1961+S1961</f>
        <v>543.75</v>
      </c>
      <c r="Y1961" s="53" t="n">
        <f aca="false">O1961+T1961</f>
        <v>0</v>
      </c>
      <c r="Z1961" s="53" t="n">
        <f aca="false">P1961+U1961</f>
        <v>0</v>
      </c>
      <c r="AA1961" s="53" t="n">
        <f aca="false">Q1961+V1961</f>
        <v>0</v>
      </c>
      <c r="AB1961" s="53" t="n">
        <f aca="false">R1961+W1961</f>
        <v>0</v>
      </c>
      <c r="AC1961" s="54" t="n">
        <f aca="false">ROUND(X1961+Y1961+Z1961+AA1961+AB1961,1)</f>
        <v>543.8</v>
      </c>
      <c r="AD1961" s="55" t="n">
        <f aca="false">(ROUND(AC1961-AC1948,1)/AC1948)</f>
        <v>0.161965811965812</v>
      </c>
      <c r="AE1961" s="46"/>
      <c r="AF1961" s="47"/>
      <c r="AH1961" s="3"/>
    </row>
    <row r="1962" customFormat="false" ht="15" hidden="false" customHeight="false" outlineLevel="0" collapsed="false">
      <c r="A1962" s="48"/>
      <c r="B1962" s="49"/>
      <c r="C1962" s="50" t="s">
        <v>18</v>
      </c>
      <c r="D1962" s="51" t="n">
        <v>150</v>
      </c>
      <c r="E1962" s="51" t="n">
        <v>0</v>
      </c>
      <c r="F1962" s="51" t="n">
        <v>0</v>
      </c>
      <c r="G1962" s="51" t="n">
        <v>0</v>
      </c>
      <c r="H1962" s="51" t="n">
        <v>0</v>
      </c>
      <c r="I1962" s="52" t="n">
        <v>70</v>
      </c>
      <c r="J1962" s="52" t="n">
        <v>30</v>
      </c>
      <c r="K1962" s="52" t="n">
        <v>0</v>
      </c>
      <c r="L1962" s="52" t="n">
        <v>0</v>
      </c>
      <c r="M1962" s="52" t="n">
        <v>0</v>
      </c>
      <c r="N1962" s="53" t="n">
        <f aca="false">D1962*$D$17</f>
        <v>187.5</v>
      </c>
      <c r="O1962" s="53" t="n">
        <f aca="false">E1962*$E$17</f>
        <v>0</v>
      </c>
      <c r="P1962" s="53" t="n">
        <f aca="false">F1962*$F$17</f>
        <v>0</v>
      </c>
      <c r="Q1962" s="53" t="n">
        <f aca="false">G1962*$G$17</f>
        <v>0</v>
      </c>
      <c r="R1962" s="53" t="n">
        <f aca="false">H1962*$H$17</f>
        <v>0</v>
      </c>
      <c r="S1962" s="53" t="n">
        <f aca="false">(N1962/100)*(I1962*$I$17)+(N1962/100)*(J1962*$J$17)</f>
        <v>384.375</v>
      </c>
      <c r="T1962" s="53" t="n">
        <f aca="false">(O1962/100)*(K1962*$K$17)</f>
        <v>0</v>
      </c>
      <c r="U1962" s="53" t="n">
        <f aca="false">(P1962/100)*(K1962*$K$17)+(P1962/100)*(L1962*$L$17)</f>
        <v>0</v>
      </c>
      <c r="V1962" s="53" t="n">
        <f aca="false">(Q1962/100)*(L1962*$L$17)</f>
        <v>0</v>
      </c>
      <c r="W1962" s="53" t="n">
        <f aca="false">(R1962/100)*(K1962*$K$17)+(R1962/100)*(L1962*$L$17)</f>
        <v>0</v>
      </c>
      <c r="X1962" s="53" t="n">
        <f aca="false">N1962+S1962</f>
        <v>571.875</v>
      </c>
      <c r="Y1962" s="53" t="n">
        <f aca="false">O1962+T1962</f>
        <v>0</v>
      </c>
      <c r="Z1962" s="53" t="n">
        <f aca="false">P1962+U1962</f>
        <v>0</v>
      </c>
      <c r="AA1962" s="53" t="n">
        <f aca="false">Q1962+V1962</f>
        <v>0</v>
      </c>
      <c r="AB1962" s="53" t="n">
        <f aca="false">R1962+W1962</f>
        <v>0</v>
      </c>
      <c r="AC1962" s="54" t="n">
        <f aca="false">ROUND(X1962+Y1962+Z1962+AA1962+AB1962,1)</f>
        <v>571.9</v>
      </c>
      <c r="AD1962" s="55" t="n">
        <f aca="false">(ROUND(AC1962-AC1948,1)/AC1948)</f>
        <v>0.222008547008547</v>
      </c>
      <c r="AE1962" s="46"/>
      <c r="AF1962" s="47"/>
      <c r="AH1962" s="3"/>
    </row>
    <row r="1963" customFormat="false" ht="15" hidden="false" customHeight="false" outlineLevel="0" collapsed="false">
      <c r="A1963" s="56" t="s">
        <v>19</v>
      </c>
      <c r="B1963" s="57" t="s">
        <v>179</v>
      </c>
      <c r="C1963" s="40" t="s">
        <v>4</v>
      </c>
      <c r="D1963" s="41" t="n">
        <v>140</v>
      </c>
      <c r="E1963" s="41" t="n">
        <v>0</v>
      </c>
      <c r="F1963" s="41" t="n">
        <v>0</v>
      </c>
      <c r="G1963" s="41" t="n">
        <v>0</v>
      </c>
      <c r="H1963" s="41" t="n">
        <v>0</v>
      </c>
      <c r="I1963" s="42" t="n">
        <v>30</v>
      </c>
      <c r="J1963" s="42" t="n">
        <v>50</v>
      </c>
      <c r="K1963" s="42" t="n">
        <v>0</v>
      </c>
      <c r="L1963" s="42" t="n">
        <v>0</v>
      </c>
      <c r="M1963" s="42" t="n">
        <v>0</v>
      </c>
      <c r="N1963" s="43" t="n">
        <f aca="false">D1963*$D$3</f>
        <v>182</v>
      </c>
      <c r="O1963" s="43" t="n">
        <f aca="false">E1963*$E$3</f>
        <v>0</v>
      </c>
      <c r="P1963" s="43" t="n">
        <f aca="false">F1963*$F$3</f>
        <v>0</v>
      </c>
      <c r="Q1963" s="43" t="n">
        <f aca="false">G1963*$G$3</f>
        <v>0</v>
      </c>
      <c r="R1963" s="43" t="n">
        <f aca="false">H1963*$H$3</f>
        <v>0</v>
      </c>
      <c r="S1963" s="43" t="n">
        <f aca="false">(N1963/100)*(I1963*$I$3)+(N1963/100)*(J1963*$J$3)</f>
        <v>291.2</v>
      </c>
      <c r="T1963" s="43" t="n">
        <f aca="false">(O1963/100)*(K1963*$K$3)</f>
        <v>0</v>
      </c>
      <c r="U1963" s="43" t="n">
        <f aca="false">(P1963/100)*(K1963*$K$3)+(P1963/100)*(L1963*$L$3)</f>
        <v>0</v>
      </c>
      <c r="V1963" s="43" t="n">
        <f aca="false">(Q1963/100)*(L1963*$L$3)</f>
        <v>0</v>
      </c>
      <c r="W1963" s="43" t="n">
        <f aca="false">(R1963/100)*(K1963*$K$3)+(R1963/100)*(L1963*$L$3)</f>
        <v>0</v>
      </c>
      <c r="X1963" s="43" t="n">
        <f aca="false">N1963+S1963</f>
        <v>473.2</v>
      </c>
      <c r="Y1963" s="43" t="n">
        <f aca="false">O1963+T1963</f>
        <v>0</v>
      </c>
      <c r="Z1963" s="43" t="n">
        <f aca="false">P1963+U1963</f>
        <v>0</v>
      </c>
      <c r="AA1963" s="43" t="n">
        <f aca="false">Q1963+V1963</f>
        <v>0</v>
      </c>
      <c r="AB1963" s="43" t="n">
        <f aca="false">R1963+W1963</f>
        <v>0</v>
      </c>
      <c r="AC1963" s="44" t="n">
        <f aca="false">ROUND(X1963+Y1963+Z1963+AA1963+AB1963,1)</f>
        <v>473.2</v>
      </c>
      <c r="AD1963" s="45" t="n">
        <v>0</v>
      </c>
      <c r="AE1963" s="46" t="s">
        <v>28</v>
      </c>
      <c r="AF1963" s="47"/>
      <c r="AH1963" s="3"/>
    </row>
    <row r="1964" customFormat="false" ht="15" hidden="false" customHeight="false" outlineLevel="0" collapsed="false">
      <c r="A1964" s="48" t="s">
        <v>29</v>
      </c>
      <c r="B1964" s="58" t="n">
        <v>15</v>
      </c>
      <c r="C1964" s="50" t="s">
        <v>5</v>
      </c>
      <c r="D1964" s="51" t="n">
        <v>140</v>
      </c>
      <c r="E1964" s="51" t="n">
        <v>0</v>
      </c>
      <c r="F1964" s="51" t="n">
        <v>0</v>
      </c>
      <c r="G1964" s="51" t="n">
        <v>0</v>
      </c>
      <c r="H1964" s="51" t="n">
        <v>0</v>
      </c>
      <c r="I1964" s="52" t="n">
        <v>45</v>
      </c>
      <c r="J1964" s="52" t="n">
        <v>65</v>
      </c>
      <c r="K1964" s="52" t="n">
        <v>0</v>
      </c>
      <c r="L1964" s="52" t="n">
        <v>0</v>
      </c>
      <c r="M1964" s="52" t="n">
        <v>0</v>
      </c>
      <c r="N1964" s="53" t="n">
        <f aca="false">D1964*$D$4</f>
        <v>175</v>
      </c>
      <c r="O1964" s="53" t="n">
        <f aca="false">E1964*$E$4</f>
        <v>0</v>
      </c>
      <c r="P1964" s="53" t="n">
        <f aca="false">F1964*$F$4</f>
        <v>0</v>
      </c>
      <c r="Q1964" s="53" t="n">
        <f aca="false">G1964*$G$4</f>
        <v>0</v>
      </c>
      <c r="R1964" s="53" t="n">
        <f aca="false">H1964*$H$4</f>
        <v>0</v>
      </c>
      <c r="S1964" s="53" t="n">
        <f aca="false">(N1964/100)*(I1964*$I$4)+(N1964/100)*(J1964*$J$4)</f>
        <v>385</v>
      </c>
      <c r="T1964" s="53" t="n">
        <f aca="false">(O1964/100)*(K1964*$K$4)</f>
        <v>0</v>
      </c>
      <c r="U1964" s="53" t="n">
        <f aca="false">(P1964/100)*(K1964*$K$4)+(P1964/100)*(L1964*$L$4)</f>
        <v>0</v>
      </c>
      <c r="V1964" s="53" t="n">
        <f aca="false">(Q1964/100)*(L1964*$L$4)</f>
        <v>0</v>
      </c>
      <c r="W1964" s="53" t="n">
        <f aca="false">(R1964/100)*(K1964*$K$4)+(R1964/100)*(L1964*$L$4)</f>
        <v>0</v>
      </c>
      <c r="X1964" s="53" t="n">
        <f aca="false">N1964+S1964</f>
        <v>560</v>
      </c>
      <c r="Y1964" s="53" t="n">
        <f aca="false">O1964+T1964</f>
        <v>0</v>
      </c>
      <c r="Z1964" s="53" t="n">
        <f aca="false">P1964+U1964</f>
        <v>0</v>
      </c>
      <c r="AA1964" s="53" t="n">
        <f aca="false">Q1964+V1964</f>
        <v>0</v>
      </c>
      <c r="AB1964" s="53" t="n">
        <f aca="false">R1964+W1964</f>
        <v>0</v>
      </c>
      <c r="AC1964" s="54" t="n">
        <f aca="false">ROUND(X1964+Y1964+Z1964+AA1964+AB1964,1)</f>
        <v>560</v>
      </c>
      <c r="AD1964" s="55" t="n">
        <f aca="false">(ROUND(AC1964-AC1963,1)/AC1963)</f>
        <v>0.183431952662722</v>
      </c>
      <c r="AE1964" s="46"/>
      <c r="AF1964" s="47"/>
      <c r="AH1964" s="3"/>
    </row>
    <row r="1965" customFormat="false" ht="15" hidden="false" customHeight="false" outlineLevel="0" collapsed="false">
      <c r="A1965" s="48" t="s">
        <v>30</v>
      </c>
      <c r="B1965" s="58" t="n">
        <v>20</v>
      </c>
      <c r="C1965" s="50" t="s">
        <v>6</v>
      </c>
      <c r="D1965" s="51" t="n">
        <v>140</v>
      </c>
      <c r="E1965" s="51" t="n">
        <v>0</v>
      </c>
      <c r="F1965" s="51" t="n">
        <v>0</v>
      </c>
      <c r="G1965" s="51" t="n">
        <v>0</v>
      </c>
      <c r="H1965" s="51" t="n">
        <v>0</v>
      </c>
      <c r="I1965" s="52" t="n">
        <v>30</v>
      </c>
      <c r="J1965" s="52" t="n">
        <v>50</v>
      </c>
      <c r="K1965" s="52" t="n">
        <v>0</v>
      </c>
      <c r="L1965" s="52" t="n">
        <v>0</v>
      </c>
      <c r="M1965" s="52" t="n">
        <v>0</v>
      </c>
      <c r="N1965" s="53" t="n">
        <f aca="false">D1965*$D$5</f>
        <v>182</v>
      </c>
      <c r="O1965" s="53" t="n">
        <f aca="false">E1965*$E$5</f>
        <v>0</v>
      </c>
      <c r="P1965" s="53" t="n">
        <f aca="false">F1965*$F$5</f>
        <v>0</v>
      </c>
      <c r="Q1965" s="53" t="n">
        <f aca="false">G1965*$G$5</f>
        <v>0</v>
      </c>
      <c r="R1965" s="53" t="n">
        <f aca="false">H1965*$H$5</f>
        <v>0</v>
      </c>
      <c r="S1965" s="53" t="n">
        <f aca="false">(N1965/100)*(I1965*$I$5)+(N1965/100)*(J1965*$J$5)</f>
        <v>291.2</v>
      </c>
      <c r="T1965" s="53" t="n">
        <f aca="false">(O1965/100)*(K1965*$K$5)</f>
        <v>0</v>
      </c>
      <c r="U1965" s="53" t="n">
        <f aca="false">(P1965/100)*(K1965*$K$5)+(P1965/100)*(L1965*$L$5)</f>
        <v>0</v>
      </c>
      <c r="V1965" s="53" t="n">
        <f aca="false">(Q1965/100)*(L1965*$L$5)</f>
        <v>0</v>
      </c>
      <c r="W1965" s="53" t="n">
        <f aca="false">(R1965/100)*(K1965*$K$5)+(R1965/100)*(L1965*$L$5)</f>
        <v>0</v>
      </c>
      <c r="X1965" s="53" t="n">
        <f aca="false">N1965+S1965</f>
        <v>473.2</v>
      </c>
      <c r="Y1965" s="53" t="n">
        <f aca="false">O1965+T1965</f>
        <v>0</v>
      </c>
      <c r="Z1965" s="53" t="n">
        <f aca="false">P1965+U1965</f>
        <v>0</v>
      </c>
      <c r="AA1965" s="53" t="n">
        <f aca="false">Q1965+V1965</f>
        <v>0</v>
      </c>
      <c r="AB1965" s="53" t="n">
        <f aca="false">R1965+W1965</f>
        <v>0</v>
      </c>
      <c r="AC1965" s="54" t="n">
        <f aca="false">ROUND(X1965+Y1965+Z1965+AA1965+AB1965,1)</f>
        <v>473.2</v>
      </c>
      <c r="AD1965" s="55" t="n">
        <f aca="false">(ROUND(AC1965-AC1963,1)/AC1963)</f>
        <v>0</v>
      </c>
      <c r="AE1965" s="46"/>
      <c r="AF1965" s="47"/>
      <c r="AH1965" s="3"/>
    </row>
    <row r="1966" customFormat="false" ht="15" hidden="false" customHeight="false" outlineLevel="0" collapsed="false">
      <c r="A1966" s="48" t="s">
        <v>31</v>
      </c>
      <c r="B1966" s="58" t="n">
        <v>0</v>
      </c>
      <c r="C1966" s="50" t="s">
        <v>7</v>
      </c>
      <c r="D1966" s="51" t="n">
        <v>140</v>
      </c>
      <c r="E1966" s="51" t="n">
        <v>0</v>
      </c>
      <c r="F1966" s="51" t="n">
        <v>0</v>
      </c>
      <c r="G1966" s="51" t="n">
        <v>0</v>
      </c>
      <c r="H1966" s="51" t="n">
        <v>0</v>
      </c>
      <c r="I1966" s="52" t="n">
        <v>30</v>
      </c>
      <c r="J1966" s="52" t="n">
        <v>50</v>
      </c>
      <c r="K1966" s="52" t="n">
        <v>0</v>
      </c>
      <c r="L1966" s="52" t="n">
        <v>0</v>
      </c>
      <c r="M1966" s="52" t="n">
        <v>0</v>
      </c>
      <c r="N1966" s="53" t="n">
        <f aca="false">D1966*$D$6</f>
        <v>182</v>
      </c>
      <c r="O1966" s="53" t="n">
        <f aca="false">E1966*$E$6</f>
        <v>0</v>
      </c>
      <c r="P1966" s="53" t="n">
        <f aca="false">F1966*$F$6</f>
        <v>0</v>
      </c>
      <c r="Q1966" s="53" t="n">
        <f aca="false">G1966*$G$6</f>
        <v>0</v>
      </c>
      <c r="R1966" s="53" t="n">
        <f aca="false">H1966*$H$6</f>
        <v>0</v>
      </c>
      <c r="S1966" s="53" t="n">
        <f aca="false">(N1966/100)*(I1966*$I$6)+(N1966/100)*(J1966*$J$6)</f>
        <v>291.2</v>
      </c>
      <c r="T1966" s="53" t="n">
        <f aca="false">(O1966/100)*(K1966*$K$6)</f>
        <v>0</v>
      </c>
      <c r="U1966" s="53" t="n">
        <f aca="false">(P1966/100)*(K1966*$K$6)+(P1966/100)*(L1966*$L$6)</f>
        <v>0</v>
      </c>
      <c r="V1966" s="53" t="n">
        <f aca="false">(Q1966/100)*(L1966*$L$6)</f>
        <v>0</v>
      </c>
      <c r="W1966" s="53" t="n">
        <f aca="false">(R1966/100)*(K1966*$K$6)+(R1966/100)*(L1966*$L$6)</f>
        <v>0</v>
      </c>
      <c r="X1966" s="53" t="n">
        <f aca="false">N1966+S1966</f>
        <v>473.2</v>
      </c>
      <c r="Y1966" s="53" t="n">
        <f aca="false">O1966+T1966</f>
        <v>0</v>
      </c>
      <c r="Z1966" s="53" t="n">
        <f aca="false">P1966+U1966</f>
        <v>0</v>
      </c>
      <c r="AA1966" s="53" t="n">
        <f aca="false">Q1966+V1966</f>
        <v>0</v>
      </c>
      <c r="AB1966" s="53" t="n">
        <f aca="false">R1966+W1966</f>
        <v>0</v>
      </c>
      <c r="AC1966" s="54" t="n">
        <f aca="false">ROUND(X1966+Y1966+Z1966+AA1966+AB1966,1)</f>
        <v>473.2</v>
      </c>
      <c r="AD1966" s="55" t="n">
        <f aca="false">(ROUND(AC1966-AC1963,1)/AC1963)</f>
        <v>0</v>
      </c>
      <c r="AE1966" s="46"/>
      <c r="AF1966" s="47"/>
      <c r="AH1966" s="3"/>
    </row>
    <row r="1967" customFormat="false" ht="15" hidden="false" customHeight="false" outlineLevel="0" collapsed="false">
      <c r="A1967" s="48" t="s">
        <v>32</v>
      </c>
      <c r="B1967" s="58" t="n">
        <v>0</v>
      </c>
      <c r="C1967" s="50" t="s">
        <v>8</v>
      </c>
      <c r="D1967" s="51" t="n">
        <v>140</v>
      </c>
      <c r="E1967" s="51" t="n">
        <v>0</v>
      </c>
      <c r="F1967" s="51" t="n">
        <v>0</v>
      </c>
      <c r="G1967" s="51" t="n">
        <v>0</v>
      </c>
      <c r="H1967" s="51" t="n">
        <v>0</v>
      </c>
      <c r="I1967" s="52" t="n">
        <v>30</v>
      </c>
      <c r="J1967" s="52" t="n">
        <v>50</v>
      </c>
      <c r="K1967" s="52" t="n">
        <v>0</v>
      </c>
      <c r="L1967" s="52" t="n">
        <v>0</v>
      </c>
      <c r="M1967" s="52" t="n">
        <v>0</v>
      </c>
      <c r="N1967" s="53" t="n">
        <f aca="false">D1967*$D$7</f>
        <v>182</v>
      </c>
      <c r="O1967" s="53" t="n">
        <f aca="false">E1967*$E$7</f>
        <v>0</v>
      </c>
      <c r="P1967" s="53" t="n">
        <f aca="false">F1967*$F$7</f>
        <v>0</v>
      </c>
      <c r="Q1967" s="53" t="n">
        <f aca="false">G1967*$G$7</f>
        <v>0</v>
      </c>
      <c r="R1967" s="53" t="n">
        <f aca="false">H1967*$H$7</f>
        <v>0</v>
      </c>
      <c r="S1967" s="53" t="n">
        <f aca="false">(N1967/100)*(I1967*$I$7)+(N1967/100)*(J1967*$J$7)</f>
        <v>291.2</v>
      </c>
      <c r="T1967" s="53" t="n">
        <f aca="false">(O1967/100)*(K1967*$K$7)</f>
        <v>0</v>
      </c>
      <c r="U1967" s="53" t="n">
        <f aca="false">(P1967/100)*(K1967*$K$7)+(P1967/100)*(L1967*$L$7)</f>
        <v>0</v>
      </c>
      <c r="V1967" s="53" t="n">
        <f aca="false">(Q1967/100)*(L1967*$L$7)</f>
        <v>0</v>
      </c>
      <c r="W1967" s="53" t="n">
        <f aca="false">(R1967/100)*(K1967*$K$7)+(R1967/100)*(L1967*$L$7)</f>
        <v>0</v>
      </c>
      <c r="X1967" s="53" t="n">
        <f aca="false">N1967+S1967</f>
        <v>473.2</v>
      </c>
      <c r="Y1967" s="53" t="n">
        <f aca="false">O1967+T1967</f>
        <v>0</v>
      </c>
      <c r="Z1967" s="53" t="n">
        <f aca="false">P1967+U1967</f>
        <v>0</v>
      </c>
      <c r="AA1967" s="53" t="n">
        <f aca="false">Q1967+V1967</f>
        <v>0</v>
      </c>
      <c r="AB1967" s="53" t="n">
        <f aca="false">R1967+W1967</f>
        <v>0</v>
      </c>
      <c r="AC1967" s="54" t="n">
        <f aca="false">ROUND(X1967+Y1967+Z1967+AA1967+AB1967,1)</f>
        <v>473.2</v>
      </c>
      <c r="AD1967" s="55" t="n">
        <f aca="false">(ROUND(AC1967-AC1963,1)/AC1963)</f>
        <v>0</v>
      </c>
      <c r="AE1967" s="46"/>
      <c r="AF1967" s="47"/>
      <c r="AH1967" s="3"/>
    </row>
    <row r="1968" customFormat="false" ht="15" hidden="false" customHeight="false" outlineLevel="0" collapsed="false">
      <c r="A1968" s="48" t="s">
        <v>33</v>
      </c>
      <c r="B1968" s="58"/>
      <c r="C1968" s="50" t="s">
        <v>9</v>
      </c>
      <c r="D1968" s="51" t="n">
        <v>140</v>
      </c>
      <c r="E1968" s="51" t="n">
        <v>0</v>
      </c>
      <c r="F1968" s="51" t="n">
        <v>0</v>
      </c>
      <c r="G1968" s="51" t="n">
        <v>0</v>
      </c>
      <c r="H1968" s="51" t="n">
        <v>0</v>
      </c>
      <c r="I1968" s="52" t="n">
        <v>30</v>
      </c>
      <c r="J1968" s="52" t="n">
        <v>50</v>
      </c>
      <c r="K1968" s="52" t="n">
        <v>0</v>
      </c>
      <c r="L1968" s="52" t="n">
        <v>0</v>
      </c>
      <c r="M1968" s="52" t="n">
        <v>0</v>
      </c>
      <c r="N1968" s="53" t="n">
        <f aca="false">D1968*$D$8</f>
        <v>182</v>
      </c>
      <c r="O1968" s="53" t="n">
        <f aca="false">E1968*$E$8</f>
        <v>0</v>
      </c>
      <c r="P1968" s="53" t="n">
        <f aca="false">F1968*$F$8</f>
        <v>0</v>
      </c>
      <c r="Q1968" s="53" t="n">
        <f aca="false">G1968*$G$8</f>
        <v>0</v>
      </c>
      <c r="R1968" s="53" t="n">
        <f aca="false">H1968*$H$8</f>
        <v>0</v>
      </c>
      <c r="S1968" s="53" t="n">
        <f aca="false">(N1968/100)*(I1968*$I$8)+(N1968/100)*(J1968*$J$8)</f>
        <v>291.2</v>
      </c>
      <c r="T1968" s="53" t="n">
        <f aca="false">(O1968/100)*(K1968*$K$8)</f>
        <v>0</v>
      </c>
      <c r="U1968" s="53" t="n">
        <f aca="false">(P1968/100)*(K1968*$K$8)+(P1968/100)*(L1968*$L$8)</f>
        <v>0</v>
      </c>
      <c r="V1968" s="53" t="n">
        <f aca="false">(Q1968/100)*(L1968*$L$8)</f>
        <v>0</v>
      </c>
      <c r="W1968" s="53" t="n">
        <f aca="false">(R1968/100)*(K1968*$K$8)+(R1968/100)*(L1968*$L$8)</f>
        <v>0</v>
      </c>
      <c r="X1968" s="53" t="n">
        <f aca="false">N1968+S1968</f>
        <v>473.2</v>
      </c>
      <c r="Y1968" s="53" t="n">
        <f aca="false">O1968+T1968</f>
        <v>0</v>
      </c>
      <c r="Z1968" s="53" t="n">
        <f aca="false">P1968+U1968</f>
        <v>0</v>
      </c>
      <c r="AA1968" s="53" t="n">
        <f aca="false">Q1968+V1968</f>
        <v>0</v>
      </c>
      <c r="AB1968" s="53" t="n">
        <f aca="false">R1968+W1968</f>
        <v>0</v>
      </c>
      <c r="AC1968" s="54" t="n">
        <f aca="false">ROUND(X1968+Y1968+Z1968+AA1968+AB1968,1)</f>
        <v>473.2</v>
      </c>
      <c r="AD1968" s="55" t="n">
        <f aca="false">(ROUND(AC1968-AC1963,1)/AC1963)</f>
        <v>0</v>
      </c>
      <c r="AE1968" s="46"/>
      <c r="AF1968" s="47"/>
      <c r="AH1968" s="3"/>
    </row>
    <row r="1969" customFormat="false" ht="15" hidden="false" customHeight="false" outlineLevel="0" collapsed="false">
      <c r="A1969" s="48" t="s">
        <v>34</v>
      </c>
      <c r="B1969" s="58"/>
      <c r="C1969" s="50" t="s">
        <v>10</v>
      </c>
      <c r="D1969" s="51" t="n">
        <v>70</v>
      </c>
      <c r="E1969" s="51" t="n">
        <v>140</v>
      </c>
      <c r="F1969" s="51" t="n">
        <v>0</v>
      </c>
      <c r="G1969" s="51" t="n">
        <v>0</v>
      </c>
      <c r="H1969" s="51" t="n">
        <v>0</v>
      </c>
      <c r="I1969" s="52" t="n">
        <v>30</v>
      </c>
      <c r="J1969" s="52" t="n">
        <v>50</v>
      </c>
      <c r="K1969" s="52" t="n">
        <v>85</v>
      </c>
      <c r="L1969" s="52" t="n">
        <v>0</v>
      </c>
      <c r="M1969" s="52" t="n">
        <v>0</v>
      </c>
      <c r="N1969" s="53" t="n">
        <f aca="false">D1969*$D$9</f>
        <v>87.5</v>
      </c>
      <c r="O1969" s="53" t="n">
        <f aca="false">E1969*$E$9</f>
        <v>175</v>
      </c>
      <c r="P1969" s="53" t="n">
        <f aca="false">F1969*$F$9</f>
        <v>0</v>
      </c>
      <c r="Q1969" s="53" t="n">
        <f aca="false">G1969*$G$9</f>
        <v>0</v>
      </c>
      <c r="R1969" s="53" t="n">
        <f aca="false">H1969*$H$9</f>
        <v>0</v>
      </c>
      <c r="S1969" s="53" t="n">
        <f aca="false">(N1969/100)*(I1969*$I$9)+(N1969/100)*(J1969*$J$9)</f>
        <v>70</v>
      </c>
      <c r="T1969" s="53" t="n">
        <f aca="false">(O1969/100)*(K1969*$K$9)</f>
        <v>208.25</v>
      </c>
      <c r="U1969" s="53" t="n">
        <f aca="false">(P1969/100)*(K1969*$K$9)+(P1969/100)*(L1969*$L$9)</f>
        <v>0</v>
      </c>
      <c r="V1969" s="53" t="n">
        <f aca="false">(Q1969/100)*(L1969*$L$9)</f>
        <v>0</v>
      </c>
      <c r="W1969" s="53" t="n">
        <f aca="false">(R1969/100)*(K1969*$K$9)+(R1969/100)*(L1969*$L$9)</f>
        <v>0</v>
      </c>
      <c r="X1969" s="53" t="n">
        <f aca="false">N1969+S1969</f>
        <v>157.5</v>
      </c>
      <c r="Y1969" s="53" t="n">
        <f aca="false">O1969+T1969</f>
        <v>383.25</v>
      </c>
      <c r="Z1969" s="53" t="n">
        <f aca="false">P1969+U1969</f>
        <v>0</v>
      </c>
      <c r="AA1969" s="53" t="n">
        <f aca="false">Q1969+V1969</f>
        <v>0</v>
      </c>
      <c r="AB1969" s="53" t="n">
        <f aca="false">R1969+W1969</f>
        <v>0</v>
      </c>
      <c r="AC1969" s="54" t="n">
        <f aca="false">ROUND(X1969+Y1969+Z1969+AA1969+AB1969,1)</f>
        <v>540.8</v>
      </c>
      <c r="AD1969" s="55" t="n">
        <f aca="false">(ROUND(AC1969-AC1963,1)/AC1963)</f>
        <v>0.142857142857143</v>
      </c>
      <c r="AE1969" s="46"/>
      <c r="AF1969" s="47"/>
      <c r="AH1969" s="3"/>
    </row>
    <row r="1970" customFormat="false" ht="15" hidden="false" customHeight="false" outlineLevel="0" collapsed="false">
      <c r="A1970" s="48" t="s">
        <v>35</v>
      </c>
      <c r="B1970" s="58"/>
      <c r="C1970" s="50" t="s">
        <v>11</v>
      </c>
      <c r="D1970" s="51" t="n">
        <v>70</v>
      </c>
      <c r="E1970" s="51" t="n">
        <v>0</v>
      </c>
      <c r="F1970" s="51" t="n">
        <v>140</v>
      </c>
      <c r="G1970" s="51" t="n">
        <v>0</v>
      </c>
      <c r="H1970" s="51" t="n">
        <v>0</v>
      </c>
      <c r="I1970" s="52" t="n">
        <v>30</v>
      </c>
      <c r="J1970" s="52" t="n">
        <v>50</v>
      </c>
      <c r="K1970" s="52" t="n">
        <v>42.5</v>
      </c>
      <c r="L1970" s="52" t="n">
        <v>42.5</v>
      </c>
      <c r="M1970" s="52" t="n">
        <v>0</v>
      </c>
      <c r="N1970" s="53" t="n">
        <f aca="false">D1970*$D$10</f>
        <v>87.5</v>
      </c>
      <c r="O1970" s="53" t="n">
        <f aca="false">E1970*$E$10</f>
        <v>0</v>
      </c>
      <c r="P1970" s="53" t="n">
        <f aca="false">F1970*$F$10</f>
        <v>175</v>
      </c>
      <c r="Q1970" s="53" t="n">
        <f aca="false">G1970*$G$10</f>
        <v>0</v>
      </c>
      <c r="R1970" s="53" t="n">
        <f aca="false">H1970*$H$10</f>
        <v>0</v>
      </c>
      <c r="S1970" s="53" t="n">
        <f aca="false">(N1970/100)*(I1970*$I$10)+(N1970/100)*(J1970*$J$10)</f>
        <v>70</v>
      </c>
      <c r="T1970" s="53" t="n">
        <f aca="false">(O1970/100)*(K1970*$J$10)</f>
        <v>0</v>
      </c>
      <c r="U1970" s="53" t="n">
        <f aca="false">(P1970/100)*(K1970*$K$10)+(P1970/100)*(L1970*$L$10)</f>
        <v>208.25</v>
      </c>
      <c r="V1970" s="53" t="n">
        <f aca="false">(Q1970/100)*(L1970*$L$10)</f>
        <v>0</v>
      </c>
      <c r="W1970" s="53" t="n">
        <f aca="false">(R1970/100)*(K1970*$K$10)+(R1970/100)*(L1970*$L$10)</f>
        <v>0</v>
      </c>
      <c r="X1970" s="53" t="n">
        <f aca="false">N1970+S1970</f>
        <v>157.5</v>
      </c>
      <c r="Y1970" s="53" t="n">
        <f aca="false">O1970+T1970</f>
        <v>0</v>
      </c>
      <c r="Z1970" s="53" t="n">
        <f aca="false">P1970+U1970</f>
        <v>383.25</v>
      </c>
      <c r="AA1970" s="53" t="n">
        <f aca="false">Q1970+V1970</f>
        <v>0</v>
      </c>
      <c r="AB1970" s="53" t="n">
        <f aca="false">R1970+W1970</f>
        <v>0</v>
      </c>
      <c r="AC1970" s="54" t="n">
        <f aca="false">ROUND(X1970+Y1970+Z1970+AA1970+AB1970,1)</f>
        <v>540.8</v>
      </c>
      <c r="AD1970" s="55" t="n">
        <f aca="false">(ROUND(AC1970-AC1963,1)/AC1963)</f>
        <v>0.142857142857143</v>
      </c>
      <c r="AE1970" s="46"/>
      <c r="AF1970" s="47"/>
      <c r="AH1970" s="3"/>
    </row>
    <row r="1971" customFormat="false" ht="15" hidden="false" customHeight="false" outlineLevel="0" collapsed="false">
      <c r="A1971" s="48" t="s">
        <v>36</v>
      </c>
      <c r="B1971" s="58"/>
      <c r="C1971" s="50" t="s">
        <v>12</v>
      </c>
      <c r="D1971" s="51" t="n">
        <v>70</v>
      </c>
      <c r="E1971" s="51" t="n">
        <v>0</v>
      </c>
      <c r="F1971" s="51" t="n">
        <v>0</v>
      </c>
      <c r="G1971" s="51" t="n">
        <v>140</v>
      </c>
      <c r="H1971" s="51" t="n">
        <v>0</v>
      </c>
      <c r="I1971" s="52" t="n">
        <v>30</v>
      </c>
      <c r="J1971" s="52" t="n">
        <v>50</v>
      </c>
      <c r="K1971" s="52" t="n">
        <v>0</v>
      </c>
      <c r="L1971" s="52" t="n">
        <v>85</v>
      </c>
      <c r="M1971" s="52" t="n">
        <v>0</v>
      </c>
      <c r="N1971" s="53" t="n">
        <f aca="false">D1971*$D$11</f>
        <v>87.5</v>
      </c>
      <c r="O1971" s="53" t="n">
        <f aca="false">E1971*$E$11</f>
        <v>0</v>
      </c>
      <c r="P1971" s="53" t="n">
        <f aca="false">F1971*$F$11</f>
        <v>0</v>
      </c>
      <c r="Q1971" s="53" t="n">
        <f aca="false">G1971*$G$11</f>
        <v>175</v>
      </c>
      <c r="R1971" s="53" t="n">
        <f aca="false">H1971*$H$11</f>
        <v>0</v>
      </c>
      <c r="S1971" s="53" t="n">
        <f aca="false">(N1971/100)*(I1971*$I$11)+(N1971/100)*(J1971*$J$11)</f>
        <v>70</v>
      </c>
      <c r="T1971" s="53" t="n">
        <f aca="false">(O1971/100)*(K1971*$K$11)</f>
        <v>0</v>
      </c>
      <c r="U1971" s="53" t="n">
        <f aca="false">(P1971/100)*(K1971*$K$11)+(P1971/100)*(L1971*$L$11)</f>
        <v>0</v>
      </c>
      <c r="V1971" s="53" t="n">
        <f aca="false">(Q1971/100)*(L1971*$L$11)</f>
        <v>208.25</v>
      </c>
      <c r="W1971" s="53" t="n">
        <f aca="false">(R1971/100)*(K1971*$K$11)+(R1971/100)*(L1971*$L$11)</f>
        <v>0</v>
      </c>
      <c r="X1971" s="53" t="n">
        <f aca="false">N1971+S1971</f>
        <v>157.5</v>
      </c>
      <c r="Y1971" s="53" t="n">
        <f aca="false">O1971+T1971</f>
        <v>0</v>
      </c>
      <c r="Z1971" s="53" t="n">
        <f aca="false">P1971+U1971</f>
        <v>0</v>
      </c>
      <c r="AA1971" s="53" t="n">
        <f aca="false">Q1971+V1971</f>
        <v>383.25</v>
      </c>
      <c r="AB1971" s="53" t="n">
        <f aca="false">R1971+W1971</f>
        <v>0</v>
      </c>
      <c r="AC1971" s="54" t="n">
        <f aca="false">ROUND(X1971+Y1971+Z1971+AA1971+AB1971,1)</f>
        <v>540.8</v>
      </c>
      <c r="AD1971" s="55" t="n">
        <f aca="false">(ROUND(AC1971-AC1963,1)/AC1963)</f>
        <v>0.142857142857143</v>
      </c>
      <c r="AE1971" s="46"/>
      <c r="AF1971" s="47"/>
      <c r="AH1971" s="3"/>
    </row>
    <row r="1972" customFormat="false" ht="15" hidden="false" customHeight="false" outlineLevel="0" collapsed="false">
      <c r="A1972" s="48" t="s">
        <v>37</v>
      </c>
      <c r="B1972" s="58"/>
      <c r="C1972" s="50" t="s">
        <v>13</v>
      </c>
      <c r="D1972" s="51" t="n">
        <v>70</v>
      </c>
      <c r="E1972" s="51" t="n">
        <v>0</v>
      </c>
      <c r="F1972" s="51" t="n">
        <v>0</v>
      </c>
      <c r="G1972" s="51" t="n">
        <v>0</v>
      </c>
      <c r="H1972" s="51" t="n">
        <v>140</v>
      </c>
      <c r="I1972" s="52" t="n">
        <v>30</v>
      </c>
      <c r="J1972" s="52" t="n">
        <v>50</v>
      </c>
      <c r="K1972" s="52" t="n">
        <v>42.5</v>
      </c>
      <c r="L1972" s="52" t="n">
        <v>42.5</v>
      </c>
      <c r="M1972" s="52" t="n">
        <v>0</v>
      </c>
      <c r="N1972" s="53" t="n">
        <f aca="false">D1972*$D$12</f>
        <v>87.5</v>
      </c>
      <c r="O1972" s="53" t="n">
        <f aca="false">E1972*$E$12</f>
        <v>0</v>
      </c>
      <c r="P1972" s="53" t="n">
        <f aca="false">F1972*$F$12</f>
        <v>0</v>
      </c>
      <c r="Q1972" s="53" t="n">
        <f aca="false">G1972*$G$12</f>
        <v>0</v>
      </c>
      <c r="R1972" s="53" t="n">
        <f aca="false">H1972*$H$12</f>
        <v>175</v>
      </c>
      <c r="S1972" s="53" t="n">
        <f aca="false">(N1972/100)*(I1972*$I$12)+(N1972/100)*(J1972*$J$12)</f>
        <v>70</v>
      </c>
      <c r="T1972" s="53" t="n">
        <f aca="false">(O1972/100)*(K1972*$K$12)</f>
        <v>0</v>
      </c>
      <c r="U1972" s="53" t="n">
        <f aca="false">(P1972/100)*(K1972*$K$12)+(P1972/100)*(L1972*$L$12)</f>
        <v>0</v>
      </c>
      <c r="V1972" s="53" t="n">
        <f aca="false">(Q1972/100)*(L1972*$L$12)</f>
        <v>0</v>
      </c>
      <c r="W1972" s="53" t="n">
        <f aca="false">(R1972/100)*(K1972*$K$12)+(R1972/100)*(L1972*$L$12)</f>
        <v>208.25</v>
      </c>
      <c r="X1972" s="53" t="n">
        <f aca="false">N1972+S1972</f>
        <v>157.5</v>
      </c>
      <c r="Y1972" s="53" t="n">
        <f aca="false">O1972+T1972</f>
        <v>0</v>
      </c>
      <c r="Z1972" s="53" t="n">
        <f aca="false">P1972+U1972</f>
        <v>0</v>
      </c>
      <c r="AA1972" s="53" t="n">
        <f aca="false">Q1972+V1972</f>
        <v>0</v>
      </c>
      <c r="AB1972" s="53" t="n">
        <f aca="false">R1972+W1972</f>
        <v>383.25</v>
      </c>
      <c r="AC1972" s="54" t="n">
        <f aca="false">ROUND(X1972+Y1972+Z1972+AA1972+AB1972,1)</f>
        <v>540.8</v>
      </c>
      <c r="AD1972" s="55" t="n">
        <f aca="false">(ROUND(AC1972-AC1963,1)/AC1963)</f>
        <v>0.142857142857143</v>
      </c>
      <c r="AE1972" s="46"/>
      <c r="AF1972" s="47"/>
      <c r="AH1972" s="3"/>
    </row>
    <row r="1973" customFormat="false" ht="15" hidden="false" customHeight="false" outlineLevel="0" collapsed="false">
      <c r="A1973" s="48" t="s">
        <v>38</v>
      </c>
      <c r="B1973" s="58"/>
      <c r="C1973" s="50" t="s">
        <v>14</v>
      </c>
      <c r="D1973" s="51" t="n">
        <v>140</v>
      </c>
      <c r="E1973" s="51" t="n">
        <v>0</v>
      </c>
      <c r="F1973" s="51" t="n">
        <v>0</v>
      </c>
      <c r="G1973" s="51" t="n">
        <v>0</v>
      </c>
      <c r="H1973" s="51" t="n">
        <v>0</v>
      </c>
      <c r="I1973" s="52" t="n">
        <v>30</v>
      </c>
      <c r="J1973" s="52" t="n">
        <v>50</v>
      </c>
      <c r="K1973" s="52" t="n">
        <v>0</v>
      </c>
      <c r="L1973" s="52" t="n">
        <v>0</v>
      </c>
      <c r="M1973" s="52" t="n">
        <v>70</v>
      </c>
      <c r="N1973" s="53" t="n">
        <f aca="false">D1973*$D$13</f>
        <v>175</v>
      </c>
      <c r="O1973" s="53" t="n">
        <f aca="false">E1973*$E$13</f>
        <v>0</v>
      </c>
      <c r="P1973" s="53" t="n">
        <f aca="false">F1973*$F$13</f>
        <v>0</v>
      </c>
      <c r="Q1973" s="53" t="n">
        <f aca="false">G1973*$G$13</f>
        <v>0</v>
      </c>
      <c r="R1973" s="53" t="n">
        <f aca="false">H1973*$H$13</f>
        <v>0</v>
      </c>
      <c r="S1973" s="53" t="n">
        <f aca="false">(N1973/100)*(I1973*$I$13)+(N1973/100)*(J1973*$J$13)+(N1973/100)*(M1973*$M$13)</f>
        <v>385</v>
      </c>
      <c r="T1973" s="53" t="n">
        <f aca="false">(O1973/100)*(K1973*$K$13)+(O1973/100)*(M1973*$M$13)</f>
        <v>0</v>
      </c>
      <c r="U1973" s="53" t="n">
        <f aca="false">(P1973/100)*(K1973*$K$13)+(P1973/100)*(L1973*$L$13)+(P1973/100)*(M1973*$M$13)</f>
        <v>0</v>
      </c>
      <c r="V1973" s="53" t="n">
        <f aca="false">(Q1973/100)*(L1973*$L$13)+(Q1973/100)*(M1973*$M$13)</f>
        <v>0</v>
      </c>
      <c r="W1973" s="53" t="n">
        <f aca="false">(R1973/100)*(K1973*$K$13)+(R1973/100)*(L1973*$L$13)+(R1973/100)*(M1973*$M$13)</f>
        <v>0</v>
      </c>
      <c r="X1973" s="53" t="n">
        <f aca="false">N1973+S1973</f>
        <v>560</v>
      </c>
      <c r="Y1973" s="53" t="n">
        <f aca="false">O1973+T1973</f>
        <v>0</v>
      </c>
      <c r="Z1973" s="53" t="n">
        <f aca="false">P1973+U1973</f>
        <v>0</v>
      </c>
      <c r="AA1973" s="53" t="n">
        <f aca="false">Q1973+V1973</f>
        <v>0</v>
      </c>
      <c r="AB1973" s="53" t="n">
        <f aca="false">R1973+W1973</f>
        <v>0</v>
      </c>
      <c r="AC1973" s="54" t="n">
        <f aca="false">ROUND(X1973+Y1973+Z1973+AA1973+AB1973,1)</f>
        <v>560</v>
      </c>
      <c r="AD1973" s="55" t="n">
        <f aca="false">(ROUND(AC1973-AC1963,1)/AC1963)</f>
        <v>0.183431952662722</v>
      </c>
      <c r="AE1973" s="46"/>
      <c r="AF1973" s="47"/>
      <c r="AH1973" s="3"/>
    </row>
    <row r="1974" customFormat="false" ht="15" hidden="false" customHeight="false" outlineLevel="0" collapsed="false">
      <c r="A1974" s="48" t="s">
        <v>39</v>
      </c>
      <c r="B1974" s="58"/>
      <c r="C1974" s="50" t="s">
        <v>15</v>
      </c>
      <c r="D1974" s="51" t="n">
        <v>140</v>
      </c>
      <c r="E1974" s="51" t="n">
        <v>0</v>
      </c>
      <c r="F1974" s="51" t="n">
        <v>0</v>
      </c>
      <c r="G1974" s="51" t="n">
        <v>0</v>
      </c>
      <c r="H1974" s="51" t="n">
        <v>0</v>
      </c>
      <c r="I1974" s="52" t="n">
        <v>30</v>
      </c>
      <c r="J1974" s="52" t="n">
        <v>50</v>
      </c>
      <c r="K1974" s="52" t="n">
        <v>70</v>
      </c>
      <c r="L1974" s="52" t="n">
        <v>0</v>
      </c>
      <c r="M1974" s="52" t="n">
        <v>0</v>
      </c>
      <c r="N1974" s="53" t="n">
        <f aca="false">D1974*$D$14</f>
        <v>175</v>
      </c>
      <c r="O1974" s="53" t="n">
        <f aca="false">E1974*$E$14</f>
        <v>0</v>
      </c>
      <c r="P1974" s="53" t="n">
        <f aca="false">F1974*$F$14</f>
        <v>0</v>
      </c>
      <c r="Q1974" s="53" t="n">
        <f aca="false">G1974*$G$14</f>
        <v>0</v>
      </c>
      <c r="R1974" s="53" t="n">
        <f aca="false">H1974*$H$14</f>
        <v>0</v>
      </c>
      <c r="S1974" s="53" t="n">
        <f aca="false">(N1974/100)*(I1974*$I$14)+(N1974/100)*(J1974*$J$14)+(N1974/100)*(K1974*$K$14)</f>
        <v>385</v>
      </c>
      <c r="T1974" s="53" t="n">
        <f aca="false">(O1974/100)*(K1974*$K$14)</f>
        <v>0</v>
      </c>
      <c r="U1974" s="53" t="n">
        <f aca="false">(P1974/100)*(K1974*$K$14)+(P1974/100)*(L1974*$L$14)</f>
        <v>0</v>
      </c>
      <c r="V1974" s="53" t="n">
        <f aca="false">(Q1974/100)*(L1974*$L$14)</f>
        <v>0</v>
      </c>
      <c r="W1974" s="53" t="n">
        <f aca="false">(R1974/100)*(K1974*$L$14)+(R1974/100)*(L1974*$M$14)</f>
        <v>0</v>
      </c>
      <c r="X1974" s="53" t="n">
        <f aca="false">N1974+S1974</f>
        <v>560</v>
      </c>
      <c r="Y1974" s="53" t="n">
        <f aca="false">O1974+T1974</f>
        <v>0</v>
      </c>
      <c r="Z1974" s="53" t="n">
        <f aca="false">P1974+U1974</f>
        <v>0</v>
      </c>
      <c r="AA1974" s="53" t="n">
        <f aca="false">Q1974+V1974</f>
        <v>0</v>
      </c>
      <c r="AB1974" s="53" t="n">
        <f aca="false">R1974+W1974</f>
        <v>0</v>
      </c>
      <c r="AC1974" s="54" t="n">
        <f aca="false">ROUND(X1974+Y1974+Z1974+AA1974+AB1974,1)</f>
        <v>560</v>
      </c>
      <c r="AD1974" s="55" t="n">
        <f aca="false">(ROUND(AC1974-AC1963,1)/AC1963)</f>
        <v>0.183431952662722</v>
      </c>
      <c r="AE1974" s="46"/>
      <c r="AF1974" s="47"/>
      <c r="AH1974" s="3"/>
    </row>
    <row r="1975" customFormat="false" ht="15" hidden="false" customHeight="false" outlineLevel="0" collapsed="false">
      <c r="A1975" s="48"/>
      <c r="B1975" s="58"/>
      <c r="C1975" s="50" t="s">
        <v>16</v>
      </c>
      <c r="D1975" s="51" t="n">
        <v>140</v>
      </c>
      <c r="E1975" s="51" t="n">
        <v>0</v>
      </c>
      <c r="F1975" s="51" t="n">
        <v>0</v>
      </c>
      <c r="G1975" s="51" t="n">
        <v>0</v>
      </c>
      <c r="H1975" s="51" t="n">
        <v>0</v>
      </c>
      <c r="I1975" s="52" t="n">
        <v>30</v>
      </c>
      <c r="J1975" s="52" t="n">
        <v>50</v>
      </c>
      <c r="K1975" s="52" t="n">
        <v>0</v>
      </c>
      <c r="L1975" s="52" t="n">
        <v>70</v>
      </c>
      <c r="M1975" s="52" t="n">
        <v>0</v>
      </c>
      <c r="N1975" s="53" t="n">
        <f aca="false">D1975*$D$15</f>
        <v>175</v>
      </c>
      <c r="O1975" s="53" t="n">
        <f aca="false">E1975*$E$15</f>
        <v>0</v>
      </c>
      <c r="P1975" s="53" t="n">
        <f aca="false">F1975*$F$15</f>
        <v>0</v>
      </c>
      <c r="Q1975" s="53" t="n">
        <f aca="false">G1975*$G$15</f>
        <v>0</v>
      </c>
      <c r="R1975" s="53" t="n">
        <f aca="false">H1975*$H$15</f>
        <v>0</v>
      </c>
      <c r="S1975" s="53" t="n">
        <f aca="false">(N1975/100)*(I1975*$I$15)+(N1975/100)*(J1975*$J$15)+(N1975/100)*(L1975*$L$15)</f>
        <v>385</v>
      </c>
      <c r="T1975" s="53" t="n">
        <f aca="false">(O1975/100)*(K1975*$K$15)</f>
        <v>0</v>
      </c>
      <c r="U1975" s="53" t="n">
        <f aca="false">(P1975/100)*(K1975*$K$15)+(P1975/100)*(L1975*$L$15)</f>
        <v>0</v>
      </c>
      <c r="V1975" s="53" t="n">
        <f aca="false">(Q1975/100)*(L1975*$L$15)</f>
        <v>0</v>
      </c>
      <c r="W1975" s="53" t="n">
        <f aca="false">(R1975/100)*(K1975*$K$15)+(R1975/100)*(L1975*$L$15)</f>
        <v>0</v>
      </c>
      <c r="X1975" s="53" t="n">
        <f aca="false">N1975+S1975</f>
        <v>560</v>
      </c>
      <c r="Y1975" s="53" t="n">
        <f aca="false">O1975+T1975</f>
        <v>0</v>
      </c>
      <c r="Z1975" s="53" t="n">
        <f aca="false">P1975+U1975</f>
        <v>0</v>
      </c>
      <c r="AA1975" s="53" t="n">
        <f aca="false">Q1975+V1975</f>
        <v>0</v>
      </c>
      <c r="AB1975" s="53" t="n">
        <f aca="false">R1975+W1975</f>
        <v>0</v>
      </c>
      <c r="AC1975" s="54" t="n">
        <f aca="false">ROUND(X1975+Y1975+Z1975+AA1975+AB1975,1)</f>
        <v>560</v>
      </c>
      <c r="AD1975" s="55" t="n">
        <f aca="false">(ROUND(AC1975-AC1963,1)/AC1963)</f>
        <v>0.183431952662722</v>
      </c>
      <c r="AE1975" s="46"/>
      <c r="AF1975" s="47"/>
      <c r="AH1975" s="3"/>
    </row>
    <row r="1976" customFormat="false" ht="15" hidden="false" customHeight="false" outlineLevel="0" collapsed="false">
      <c r="A1976" s="48"/>
      <c r="B1976" s="58"/>
      <c r="C1976" s="50" t="s">
        <v>17</v>
      </c>
      <c r="D1976" s="51" t="n">
        <v>140</v>
      </c>
      <c r="E1976" s="51" t="n">
        <v>0</v>
      </c>
      <c r="F1976" s="51" t="n">
        <v>0</v>
      </c>
      <c r="G1976" s="51" t="n">
        <v>0</v>
      </c>
      <c r="H1976" s="51" t="n">
        <v>0</v>
      </c>
      <c r="I1976" s="52" t="n">
        <v>30</v>
      </c>
      <c r="J1976" s="52" t="n">
        <v>80</v>
      </c>
      <c r="K1976" s="52" t="n">
        <v>0</v>
      </c>
      <c r="L1976" s="52" t="n">
        <v>0</v>
      </c>
      <c r="M1976" s="52" t="n">
        <v>0</v>
      </c>
      <c r="N1976" s="53" t="n">
        <f aca="false">D1976*$D$16</f>
        <v>175</v>
      </c>
      <c r="O1976" s="53" t="n">
        <f aca="false">E1976*$E$16</f>
        <v>0</v>
      </c>
      <c r="P1976" s="53" t="n">
        <f aca="false">F1976*$F$16</f>
        <v>0</v>
      </c>
      <c r="Q1976" s="53" t="n">
        <f aca="false">G1976*$G$16</f>
        <v>0</v>
      </c>
      <c r="R1976" s="53" t="n">
        <f aca="false">H1976*$H$16</f>
        <v>0</v>
      </c>
      <c r="S1976" s="53" t="n">
        <f aca="false">(N1976/100)*(I1976*$I$16)+(N1976/100)*(J1976*$J$16)</f>
        <v>402.5</v>
      </c>
      <c r="T1976" s="53" t="n">
        <f aca="false">(O1976/100)*(K1976*$K$16)</f>
        <v>0</v>
      </c>
      <c r="U1976" s="53" t="n">
        <f aca="false">(P1976/100)*(K1976*$K$16)+(P1976/100)*(L1976*$L$16)</f>
        <v>0</v>
      </c>
      <c r="V1976" s="53" t="n">
        <f aca="false">(Q1976/100)*(L1976*$L$16)</f>
        <v>0</v>
      </c>
      <c r="W1976" s="53" t="n">
        <f aca="false">(R1976/100)*(K1976*$K$16)+(R1976/100)*(L1976*$L$16)</f>
        <v>0</v>
      </c>
      <c r="X1976" s="53" t="n">
        <f aca="false">N1976+S1976</f>
        <v>577.5</v>
      </c>
      <c r="Y1976" s="53" t="n">
        <f aca="false">O1976+T1976</f>
        <v>0</v>
      </c>
      <c r="Z1976" s="53" t="n">
        <f aca="false">P1976+U1976</f>
        <v>0</v>
      </c>
      <c r="AA1976" s="53" t="n">
        <f aca="false">Q1976+V1976</f>
        <v>0</v>
      </c>
      <c r="AB1976" s="53" t="n">
        <f aca="false">R1976+W1976</f>
        <v>0</v>
      </c>
      <c r="AC1976" s="54" t="n">
        <f aca="false">ROUND(X1976+Y1976+Z1976+AA1976+AB1976,1)</f>
        <v>577.5</v>
      </c>
      <c r="AD1976" s="55" t="n">
        <f aca="false">(ROUND(AC1976-AC1963,1)/AC1963)</f>
        <v>0.220414201183432</v>
      </c>
      <c r="AE1976" s="46"/>
      <c r="AF1976" s="47"/>
      <c r="AH1976" s="3"/>
    </row>
    <row r="1977" customFormat="false" ht="15" hidden="false" customHeight="false" outlineLevel="0" collapsed="false">
      <c r="A1977" s="48"/>
      <c r="B1977" s="58"/>
      <c r="C1977" s="50" t="s">
        <v>18</v>
      </c>
      <c r="D1977" s="51" t="n">
        <v>140</v>
      </c>
      <c r="E1977" s="51" t="n">
        <v>0</v>
      </c>
      <c r="F1977" s="51" t="n">
        <v>0</v>
      </c>
      <c r="G1977" s="51" t="n">
        <v>0</v>
      </c>
      <c r="H1977" s="51" t="n">
        <v>0</v>
      </c>
      <c r="I1977" s="52" t="n">
        <v>60</v>
      </c>
      <c r="J1977" s="52" t="n">
        <v>50</v>
      </c>
      <c r="K1977" s="52" t="n">
        <v>0</v>
      </c>
      <c r="L1977" s="52" t="n">
        <v>0</v>
      </c>
      <c r="M1977" s="52" t="n">
        <v>0</v>
      </c>
      <c r="N1977" s="53" t="n">
        <f aca="false">D1977*$D$17</f>
        <v>175</v>
      </c>
      <c r="O1977" s="53" t="n">
        <f aca="false">E1977*$E$17</f>
        <v>0</v>
      </c>
      <c r="P1977" s="53" t="n">
        <f aca="false">F1977*$F$17</f>
        <v>0</v>
      </c>
      <c r="Q1977" s="53" t="n">
        <f aca="false">G1977*$G$17</f>
        <v>0</v>
      </c>
      <c r="R1977" s="53" t="n">
        <f aca="false">H1977*$H$17</f>
        <v>0</v>
      </c>
      <c r="S1977" s="53" t="n">
        <f aca="false">(N1977/100)*(I1977*$I$17)+(N1977/100)*(J1977*$J$17)</f>
        <v>350</v>
      </c>
      <c r="T1977" s="53" t="n">
        <f aca="false">(O1977/100)*(K1977*$K$17)</f>
        <v>0</v>
      </c>
      <c r="U1977" s="53" t="n">
        <f aca="false">(P1977/100)*(K1977*$K$17)+(P1977/100)*(L1977*$L$17)</f>
        <v>0</v>
      </c>
      <c r="V1977" s="53" t="n">
        <f aca="false">(Q1977/100)*(L1977*$L$17)</f>
        <v>0</v>
      </c>
      <c r="W1977" s="53" t="n">
        <f aca="false">(R1977/100)*(K1977*$K$17)+(R1977/100)*(L1977*$L$17)</f>
        <v>0</v>
      </c>
      <c r="X1977" s="53" t="n">
        <f aca="false">N1977+S1977</f>
        <v>525</v>
      </c>
      <c r="Y1977" s="53" t="n">
        <f aca="false">O1977+T1977</f>
        <v>0</v>
      </c>
      <c r="Z1977" s="53" t="n">
        <f aca="false">P1977+U1977</f>
        <v>0</v>
      </c>
      <c r="AA1977" s="53" t="n">
        <f aca="false">Q1977+V1977</f>
        <v>0</v>
      </c>
      <c r="AB1977" s="53" t="n">
        <f aca="false">R1977+W1977</f>
        <v>0</v>
      </c>
      <c r="AC1977" s="54" t="n">
        <f aca="false">ROUND(X1977+Y1977+Z1977+AA1977+AB1977,1)</f>
        <v>525</v>
      </c>
      <c r="AD1977" s="55" t="n">
        <f aca="false">(ROUND(AC1977-AC1963,1)/AC1963)</f>
        <v>0.109467455621302</v>
      </c>
      <c r="AE1977" s="46"/>
      <c r="AF1977" s="47"/>
      <c r="AH1977" s="3"/>
    </row>
    <row r="1978" customFormat="false" ht="15" hidden="false" customHeight="false" outlineLevel="0" collapsed="false">
      <c r="A1978" s="56" t="s">
        <v>19</v>
      </c>
      <c r="B1978" s="60" t="s">
        <v>180</v>
      </c>
      <c r="C1978" s="40" t="s">
        <v>50</v>
      </c>
      <c r="D1978" s="41" t="n">
        <v>120</v>
      </c>
      <c r="E1978" s="41" t="n">
        <v>0</v>
      </c>
      <c r="F1978" s="41" t="n">
        <v>0</v>
      </c>
      <c r="G1978" s="41" t="n">
        <v>0</v>
      </c>
      <c r="H1978" s="41" t="n">
        <v>0</v>
      </c>
      <c r="I1978" s="42" t="n">
        <v>20</v>
      </c>
      <c r="J1978" s="42" t="n">
        <v>70</v>
      </c>
      <c r="K1978" s="42" t="n">
        <v>0</v>
      </c>
      <c r="L1978" s="42" t="n">
        <v>0</v>
      </c>
      <c r="M1978" s="42" t="n">
        <v>0</v>
      </c>
      <c r="N1978" s="43" t="n">
        <f aca="false">D1978*$D$3</f>
        <v>156</v>
      </c>
      <c r="O1978" s="43" t="n">
        <f aca="false">E1978*$E$3</f>
        <v>0</v>
      </c>
      <c r="P1978" s="43" t="n">
        <f aca="false">F1978*$F$3</f>
        <v>0</v>
      </c>
      <c r="Q1978" s="43" t="n">
        <f aca="false">G1978*$G$3</f>
        <v>0</v>
      </c>
      <c r="R1978" s="43" t="n">
        <f aca="false">H1978*$H$3</f>
        <v>0</v>
      </c>
      <c r="S1978" s="43" t="n">
        <f aca="false">(N1978/100)*(I1978*$I$3)+(N1978/100)*(J1978*$J$3)</f>
        <v>280.8</v>
      </c>
      <c r="T1978" s="43" t="n">
        <f aca="false">(O1978/100)*(K1978*$K$3)</f>
        <v>0</v>
      </c>
      <c r="U1978" s="43" t="n">
        <f aca="false">(P1978/100)*(K1978*$K$3)+(P1978/100)*(L1978*$L$3)</f>
        <v>0</v>
      </c>
      <c r="V1978" s="43" t="n">
        <f aca="false">(Q1978/100)*(L1978*$L$3)</f>
        <v>0</v>
      </c>
      <c r="W1978" s="43" t="n">
        <f aca="false">(R1978/100)*(K1978*$K$3)+(R1978/100)*(L1978*$L$3)</f>
        <v>0</v>
      </c>
      <c r="X1978" s="43" t="n">
        <f aca="false">N1978+S1978</f>
        <v>436.8</v>
      </c>
      <c r="Y1978" s="43" t="n">
        <f aca="false">O1978+T1978</f>
        <v>0</v>
      </c>
      <c r="Z1978" s="43" t="n">
        <f aca="false">P1978+U1978</f>
        <v>0</v>
      </c>
      <c r="AA1978" s="43" t="n">
        <f aca="false">Q1978+V1978</f>
        <v>0</v>
      </c>
      <c r="AB1978" s="43" t="n">
        <f aca="false">R1978+W1978</f>
        <v>0</v>
      </c>
      <c r="AC1978" s="44" t="n">
        <f aca="false">ROUND(X1978+Y1978+Z1978+AA1978+AB1978,1)</f>
        <v>436.8</v>
      </c>
      <c r="AD1978" s="45"/>
      <c r="AE1978" s="46" t="s">
        <v>28</v>
      </c>
      <c r="AF1978" s="47"/>
      <c r="AH1978" s="3"/>
    </row>
    <row r="1979" customFormat="false" ht="15" hidden="false" customHeight="false" outlineLevel="0" collapsed="false">
      <c r="A1979" s="48" t="s">
        <v>29</v>
      </c>
      <c r="B1979" s="61" t="n">
        <v>12</v>
      </c>
      <c r="C1979" s="50" t="s">
        <v>5</v>
      </c>
      <c r="D1979" s="51" t="n">
        <v>120</v>
      </c>
      <c r="E1979" s="51" t="n">
        <v>0</v>
      </c>
      <c r="F1979" s="51" t="n">
        <v>0</v>
      </c>
      <c r="G1979" s="51" t="n">
        <v>0</v>
      </c>
      <c r="H1979" s="51" t="n">
        <v>0</v>
      </c>
      <c r="I1979" s="52" t="n">
        <v>35</v>
      </c>
      <c r="J1979" s="52" t="n">
        <v>85</v>
      </c>
      <c r="K1979" s="52" t="n">
        <v>0</v>
      </c>
      <c r="L1979" s="52" t="n">
        <v>0</v>
      </c>
      <c r="M1979" s="52" t="n">
        <v>0</v>
      </c>
      <c r="N1979" s="53" t="n">
        <f aca="false">D1979*$D$4</f>
        <v>150</v>
      </c>
      <c r="O1979" s="53" t="n">
        <f aca="false">E1979*$E$4</f>
        <v>0</v>
      </c>
      <c r="P1979" s="53" t="n">
        <f aca="false">F1979*$F$4</f>
        <v>0</v>
      </c>
      <c r="Q1979" s="53" t="n">
        <f aca="false">G1979*$G$4</f>
        <v>0</v>
      </c>
      <c r="R1979" s="53" t="n">
        <f aca="false">H1979*$H$4</f>
        <v>0</v>
      </c>
      <c r="S1979" s="53" t="n">
        <f aca="false">(N1979/100)*(I1979*$I$4)+(N1979/100)*(J1979*$J$4)</f>
        <v>360</v>
      </c>
      <c r="T1979" s="53" t="n">
        <f aca="false">(O1979/100)*(K1979*$K$4)</f>
        <v>0</v>
      </c>
      <c r="U1979" s="53" t="n">
        <f aca="false">(P1979/100)*(K1979*$K$4)+(P1979/100)*(L1979*$L$4)</f>
        <v>0</v>
      </c>
      <c r="V1979" s="53" t="n">
        <f aca="false">(Q1979/100)*(L1979*$L$4)</f>
        <v>0</v>
      </c>
      <c r="W1979" s="53" t="n">
        <f aca="false">(R1979/100)*(K1979*$K$4)+(R1979/100)*(L1979*$L$4)</f>
        <v>0</v>
      </c>
      <c r="X1979" s="53" t="n">
        <f aca="false">N1979+S1979</f>
        <v>510</v>
      </c>
      <c r="Y1979" s="53" t="n">
        <f aca="false">O1979+T1979</f>
        <v>0</v>
      </c>
      <c r="Z1979" s="53" t="n">
        <f aca="false">P1979+U1979</f>
        <v>0</v>
      </c>
      <c r="AA1979" s="53" t="n">
        <f aca="false">Q1979+V1979</f>
        <v>0</v>
      </c>
      <c r="AB1979" s="53" t="n">
        <f aca="false">R1979+W1979</f>
        <v>0</v>
      </c>
      <c r="AC1979" s="54" t="n">
        <f aca="false">ROUND(X1979+Y1979+Z1979+AA1979+AB1979,1)</f>
        <v>510</v>
      </c>
      <c r="AD1979" s="55" t="n">
        <f aca="false">(ROUND(AC1979-AC1978,1)/AC1978)</f>
        <v>0.167582417582418</v>
      </c>
      <c r="AE1979" s="46"/>
      <c r="AF1979" s="47"/>
      <c r="AH1979" s="3"/>
    </row>
    <row r="1980" customFormat="false" ht="15" hidden="false" customHeight="false" outlineLevel="0" collapsed="false">
      <c r="A1980" s="48" t="s">
        <v>30</v>
      </c>
      <c r="B1980" s="61" t="n">
        <v>28</v>
      </c>
      <c r="C1980" s="50" t="s">
        <v>6</v>
      </c>
      <c r="D1980" s="51" t="n">
        <v>120</v>
      </c>
      <c r="E1980" s="51" t="n">
        <v>0</v>
      </c>
      <c r="F1980" s="51" t="n">
        <v>0</v>
      </c>
      <c r="G1980" s="51" t="n">
        <v>0</v>
      </c>
      <c r="H1980" s="51" t="n">
        <v>0</v>
      </c>
      <c r="I1980" s="52" t="n">
        <v>20</v>
      </c>
      <c r="J1980" s="52" t="n">
        <v>70</v>
      </c>
      <c r="K1980" s="52" t="n">
        <v>0</v>
      </c>
      <c r="L1980" s="52" t="n">
        <v>0</v>
      </c>
      <c r="M1980" s="52" t="n">
        <v>0</v>
      </c>
      <c r="N1980" s="53" t="n">
        <f aca="false">D1980*$D$5</f>
        <v>156</v>
      </c>
      <c r="O1980" s="53" t="n">
        <f aca="false">E1980*$E$5</f>
        <v>0</v>
      </c>
      <c r="P1980" s="53" t="n">
        <f aca="false">F1980*$F$5</f>
        <v>0</v>
      </c>
      <c r="Q1980" s="53" t="n">
        <f aca="false">G1980*$G$5</f>
        <v>0</v>
      </c>
      <c r="R1980" s="53" t="n">
        <f aca="false">H1980*$H$5</f>
        <v>0</v>
      </c>
      <c r="S1980" s="53" t="n">
        <f aca="false">(N1980/100)*(I1980*$I$5)+(N1980/100)*(J1980*$J$5)</f>
        <v>280.8</v>
      </c>
      <c r="T1980" s="53" t="n">
        <f aca="false">(O1980/100)*(K1980*$K$5)</f>
        <v>0</v>
      </c>
      <c r="U1980" s="53" t="n">
        <f aca="false">(P1980/100)*(K1980*$K$5)+(P1980/100)*(L1980*$L$5)</f>
        <v>0</v>
      </c>
      <c r="V1980" s="53" t="n">
        <f aca="false">(Q1980/100)*(L1980*$L$5)</f>
        <v>0</v>
      </c>
      <c r="W1980" s="53" t="n">
        <f aca="false">(R1980/100)*(K1980*$K$5)+(R1980/100)*(L1980*$L$5)</f>
        <v>0</v>
      </c>
      <c r="X1980" s="53" t="n">
        <f aca="false">N1980+S1980</f>
        <v>436.8</v>
      </c>
      <c r="Y1980" s="53" t="n">
        <f aca="false">O1980+T1980</f>
        <v>0</v>
      </c>
      <c r="Z1980" s="53" t="n">
        <f aca="false">P1980+U1980</f>
        <v>0</v>
      </c>
      <c r="AA1980" s="53" t="n">
        <f aca="false">Q1980+V1980</f>
        <v>0</v>
      </c>
      <c r="AB1980" s="53" t="n">
        <f aca="false">R1980+W1980</f>
        <v>0</v>
      </c>
      <c r="AC1980" s="54" t="n">
        <f aca="false">ROUND(X1980+Y1980+Z1980+AA1980+AB1980,1)</f>
        <v>436.8</v>
      </c>
      <c r="AD1980" s="55" t="n">
        <f aca="false">(ROUND(AC1980-AC1978,1)/AC1978)</f>
        <v>0</v>
      </c>
      <c r="AE1980" s="46"/>
      <c r="AF1980" s="47"/>
      <c r="AH1980" s="3"/>
    </row>
    <row r="1981" customFormat="false" ht="15" hidden="false" customHeight="false" outlineLevel="0" collapsed="false">
      <c r="A1981" s="48" t="s">
        <v>31</v>
      </c>
      <c r="B1981" s="61" t="n">
        <v>0</v>
      </c>
      <c r="C1981" s="50" t="s">
        <v>7</v>
      </c>
      <c r="D1981" s="51" t="n">
        <v>120</v>
      </c>
      <c r="E1981" s="51" t="n">
        <v>0</v>
      </c>
      <c r="F1981" s="51" t="n">
        <v>0</v>
      </c>
      <c r="G1981" s="51" t="n">
        <v>0</v>
      </c>
      <c r="H1981" s="51" t="n">
        <v>0</v>
      </c>
      <c r="I1981" s="52" t="n">
        <v>20</v>
      </c>
      <c r="J1981" s="52" t="n">
        <v>70</v>
      </c>
      <c r="K1981" s="52" t="n">
        <v>0</v>
      </c>
      <c r="L1981" s="52" t="n">
        <v>0</v>
      </c>
      <c r="M1981" s="52" t="n">
        <v>0</v>
      </c>
      <c r="N1981" s="53" t="n">
        <f aca="false">D1981*$D$6</f>
        <v>156</v>
      </c>
      <c r="O1981" s="53" t="n">
        <f aca="false">E1981*$E$6</f>
        <v>0</v>
      </c>
      <c r="P1981" s="53" t="n">
        <f aca="false">F1981*$F$6</f>
        <v>0</v>
      </c>
      <c r="Q1981" s="53" t="n">
        <f aca="false">G1981*$G$6</f>
        <v>0</v>
      </c>
      <c r="R1981" s="53" t="n">
        <f aca="false">H1981*$H$6</f>
        <v>0</v>
      </c>
      <c r="S1981" s="53" t="n">
        <f aca="false">(N1981/100)*(I1981*$I$6)+(N1981/100)*(J1981*$J$6)</f>
        <v>280.8</v>
      </c>
      <c r="T1981" s="53" t="n">
        <f aca="false">(O1981/100)*(K1981*$K$6)</f>
        <v>0</v>
      </c>
      <c r="U1981" s="53" t="n">
        <f aca="false">(P1981/100)*(K1981*$K$6)+(P1981/100)*(L1981*$L$6)</f>
        <v>0</v>
      </c>
      <c r="V1981" s="53" t="n">
        <f aca="false">(Q1981/100)*(L1981*$L$6)</f>
        <v>0</v>
      </c>
      <c r="W1981" s="53" t="n">
        <f aca="false">(R1981/100)*(K1981*$K$6)+(R1981/100)*(L1981*$L$6)</f>
        <v>0</v>
      </c>
      <c r="X1981" s="53" t="n">
        <f aca="false">N1981+S1981</f>
        <v>436.8</v>
      </c>
      <c r="Y1981" s="53" t="n">
        <f aca="false">O1981+T1981</f>
        <v>0</v>
      </c>
      <c r="Z1981" s="53" t="n">
        <f aca="false">P1981+U1981</f>
        <v>0</v>
      </c>
      <c r="AA1981" s="53" t="n">
        <f aca="false">Q1981+V1981</f>
        <v>0</v>
      </c>
      <c r="AB1981" s="53" t="n">
        <f aca="false">R1981+W1981</f>
        <v>0</v>
      </c>
      <c r="AC1981" s="54" t="n">
        <f aca="false">ROUND(X1981+Y1981+Z1981+AA1981+AB1981,1)</f>
        <v>436.8</v>
      </c>
      <c r="AD1981" s="55" t="n">
        <f aca="false">(ROUND(AC1981-AC1978,1)/AC1978)</f>
        <v>0</v>
      </c>
      <c r="AE1981" s="46"/>
      <c r="AF1981" s="47"/>
      <c r="AH1981" s="3"/>
    </row>
    <row r="1982" customFormat="false" ht="15" hidden="false" customHeight="false" outlineLevel="0" collapsed="false">
      <c r="A1982" s="48" t="s">
        <v>32</v>
      </c>
      <c r="B1982" s="61" t="n">
        <v>0</v>
      </c>
      <c r="C1982" s="50" t="s">
        <v>8</v>
      </c>
      <c r="D1982" s="51" t="n">
        <v>120</v>
      </c>
      <c r="E1982" s="51" t="n">
        <v>0</v>
      </c>
      <c r="F1982" s="51" t="n">
        <v>0</v>
      </c>
      <c r="G1982" s="51" t="n">
        <v>0</v>
      </c>
      <c r="H1982" s="51" t="n">
        <v>0</v>
      </c>
      <c r="I1982" s="52" t="n">
        <v>20</v>
      </c>
      <c r="J1982" s="52" t="n">
        <v>70</v>
      </c>
      <c r="K1982" s="52" t="n">
        <v>0</v>
      </c>
      <c r="L1982" s="52" t="n">
        <v>0</v>
      </c>
      <c r="M1982" s="52" t="n">
        <v>0</v>
      </c>
      <c r="N1982" s="53" t="n">
        <f aca="false">D1982*$D$7</f>
        <v>156</v>
      </c>
      <c r="O1982" s="53" t="n">
        <f aca="false">E1982*$E$7</f>
        <v>0</v>
      </c>
      <c r="P1982" s="53" t="n">
        <f aca="false">F1982*$F$7</f>
        <v>0</v>
      </c>
      <c r="Q1982" s="53" t="n">
        <f aca="false">G1982*$G$7</f>
        <v>0</v>
      </c>
      <c r="R1982" s="53" t="n">
        <f aca="false">H1982*$H$7</f>
        <v>0</v>
      </c>
      <c r="S1982" s="53" t="n">
        <f aca="false">(N1982/100)*(I1982*$I$7)+(N1982/100)*(J1982*$J$7)</f>
        <v>280.8</v>
      </c>
      <c r="T1982" s="53" t="n">
        <f aca="false">(O1982/100)*(K1982*$K$7)</f>
        <v>0</v>
      </c>
      <c r="U1982" s="53" t="n">
        <f aca="false">(P1982/100)*(K1982*$K$7)+(P1982/100)*(L1982*$L$7)</f>
        <v>0</v>
      </c>
      <c r="V1982" s="53" t="n">
        <f aca="false">(Q1982/100)*(L1982*$L$7)</f>
        <v>0</v>
      </c>
      <c r="W1982" s="53" t="n">
        <f aca="false">(R1982/100)*(K1982*$K$7)+(R1982/100)*(L1982*$L$7)</f>
        <v>0</v>
      </c>
      <c r="X1982" s="53" t="n">
        <f aca="false">N1982+S1982</f>
        <v>436.8</v>
      </c>
      <c r="Y1982" s="53" t="n">
        <f aca="false">O1982+T1982</f>
        <v>0</v>
      </c>
      <c r="Z1982" s="53" t="n">
        <f aca="false">P1982+U1982</f>
        <v>0</v>
      </c>
      <c r="AA1982" s="53" t="n">
        <f aca="false">Q1982+V1982</f>
        <v>0</v>
      </c>
      <c r="AB1982" s="53" t="n">
        <f aca="false">R1982+W1982</f>
        <v>0</v>
      </c>
      <c r="AC1982" s="54" t="n">
        <f aca="false">ROUND(X1982+Y1982+Z1982+AA1982+AB1982,1)</f>
        <v>436.8</v>
      </c>
      <c r="AD1982" s="55" t="n">
        <f aca="false">(ROUND(AC1982-AC1978,1)/AC1978)</f>
        <v>0</v>
      </c>
      <c r="AE1982" s="46"/>
      <c r="AF1982" s="47"/>
      <c r="AH1982" s="3"/>
    </row>
    <row r="1983" customFormat="false" ht="15" hidden="false" customHeight="false" outlineLevel="0" collapsed="false">
      <c r="A1983" s="48" t="s">
        <v>33</v>
      </c>
      <c r="B1983" s="61"/>
      <c r="C1983" s="50" t="s">
        <v>9</v>
      </c>
      <c r="D1983" s="51" t="n">
        <v>120</v>
      </c>
      <c r="E1983" s="51" t="n">
        <v>0</v>
      </c>
      <c r="F1983" s="51" t="n">
        <v>0</v>
      </c>
      <c r="G1983" s="51" t="n">
        <v>0</v>
      </c>
      <c r="H1983" s="51" t="n">
        <v>0</v>
      </c>
      <c r="I1983" s="52" t="n">
        <v>20</v>
      </c>
      <c r="J1983" s="52" t="n">
        <v>70</v>
      </c>
      <c r="K1983" s="52" t="n">
        <v>0</v>
      </c>
      <c r="L1983" s="52" t="n">
        <v>0</v>
      </c>
      <c r="M1983" s="52" t="n">
        <v>0</v>
      </c>
      <c r="N1983" s="53" t="n">
        <f aca="false">D1983*$D$8</f>
        <v>156</v>
      </c>
      <c r="O1983" s="53" t="n">
        <f aca="false">E1983*$E$8</f>
        <v>0</v>
      </c>
      <c r="P1983" s="53" t="n">
        <f aca="false">F1983*$F$8</f>
        <v>0</v>
      </c>
      <c r="Q1983" s="53" t="n">
        <f aca="false">G1983*$G$8</f>
        <v>0</v>
      </c>
      <c r="R1983" s="53" t="n">
        <f aca="false">H1983*$H$8</f>
        <v>0</v>
      </c>
      <c r="S1983" s="53" t="n">
        <f aca="false">(N1983/100)*(I1983*$I$8)+(N1983/100)*(J1983*$J$8)</f>
        <v>280.8</v>
      </c>
      <c r="T1983" s="53" t="n">
        <f aca="false">(O1983/100)*(K1983*$K$8)</f>
        <v>0</v>
      </c>
      <c r="U1983" s="53" t="n">
        <f aca="false">(P1983/100)*(K1983*$K$8)+(P1983/100)*(L1983*$L$8)</f>
        <v>0</v>
      </c>
      <c r="V1983" s="53" t="n">
        <f aca="false">(Q1983/100)*(L1983*$L$8)</f>
        <v>0</v>
      </c>
      <c r="W1983" s="53" t="n">
        <f aca="false">(R1983/100)*(K1983*$K$8)+(R1983/100)*(L1983*$L$8)</f>
        <v>0</v>
      </c>
      <c r="X1983" s="53" t="n">
        <f aca="false">N1983+S1983</f>
        <v>436.8</v>
      </c>
      <c r="Y1983" s="53" t="n">
        <f aca="false">O1983+T1983</f>
        <v>0</v>
      </c>
      <c r="Z1983" s="53" t="n">
        <f aca="false">P1983+U1983</f>
        <v>0</v>
      </c>
      <c r="AA1983" s="53" t="n">
        <f aca="false">Q1983+V1983</f>
        <v>0</v>
      </c>
      <c r="AB1983" s="53" t="n">
        <f aca="false">R1983+W1983</f>
        <v>0</v>
      </c>
      <c r="AC1983" s="54" t="n">
        <f aca="false">ROUND(X1983+Y1983+Z1983+AA1983+AB1983,1)</f>
        <v>436.8</v>
      </c>
      <c r="AD1983" s="55" t="n">
        <f aca="false">(ROUND(AC1983-AC1978,1)/AC1978)</f>
        <v>0</v>
      </c>
      <c r="AE1983" s="46"/>
      <c r="AF1983" s="47"/>
      <c r="AH1983" s="3"/>
    </row>
    <row r="1984" customFormat="false" ht="15" hidden="false" customHeight="false" outlineLevel="0" collapsed="false">
      <c r="A1984" s="48" t="s">
        <v>34</v>
      </c>
      <c r="B1984" s="61"/>
      <c r="C1984" s="50" t="s">
        <v>10</v>
      </c>
      <c r="D1984" s="51" t="n">
        <v>60</v>
      </c>
      <c r="E1984" s="51" t="n">
        <v>120</v>
      </c>
      <c r="F1984" s="51" t="n">
        <v>0</v>
      </c>
      <c r="G1984" s="51" t="n">
        <v>0</v>
      </c>
      <c r="H1984" s="51" t="n">
        <v>0</v>
      </c>
      <c r="I1984" s="52" t="n">
        <v>20</v>
      </c>
      <c r="J1984" s="52" t="n">
        <v>70</v>
      </c>
      <c r="K1984" s="52" t="n">
        <v>95</v>
      </c>
      <c r="L1984" s="52" t="n">
        <v>0</v>
      </c>
      <c r="M1984" s="52" t="n">
        <v>0</v>
      </c>
      <c r="N1984" s="53" t="n">
        <f aca="false">D1984*$D$9</f>
        <v>75</v>
      </c>
      <c r="O1984" s="53" t="n">
        <f aca="false">E1984*$E$9</f>
        <v>150</v>
      </c>
      <c r="P1984" s="53" t="n">
        <f aca="false">F1984*$F$9</f>
        <v>0</v>
      </c>
      <c r="Q1984" s="53" t="n">
        <f aca="false">G1984*$G$9</f>
        <v>0</v>
      </c>
      <c r="R1984" s="53" t="n">
        <f aca="false">H1984*$H$9</f>
        <v>0</v>
      </c>
      <c r="S1984" s="53" t="n">
        <f aca="false">(N1984/100)*(I1984*$I$9)+(N1984/100)*(J1984*$J$9)</f>
        <v>67.5</v>
      </c>
      <c r="T1984" s="53" t="n">
        <f aca="false">(O1984/100)*(K1984*$K$9)</f>
        <v>199.5</v>
      </c>
      <c r="U1984" s="53" t="n">
        <f aca="false">(P1984/100)*(K1984*$K$9)+(P1984/100)*(L1984*$L$9)</f>
        <v>0</v>
      </c>
      <c r="V1984" s="53" t="n">
        <f aca="false">(Q1984/100)*(L1984*$L$9)</f>
        <v>0</v>
      </c>
      <c r="W1984" s="53" t="n">
        <f aca="false">(R1984/100)*(K1984*$K$9)+(R1984/100)*(L1984*$L$9)</f>
        <v>0</v>
      </c>
      <c r="X1984" s="53" t="n">
        <f aca="false">N1984+S1984</f>
        <v>142.5</v>
      </c>
      <c r="Y1984" s="53" t="n">
        <f aca="false">O1984+T1984</f>
        <v>349.5</v>
      </c>
      <c r="Z1984" s="53" t="n">
        <f aca="false">P1984+U1984</f>
        <v>0</v>
      </c>
      <c r="AA1984" s="53" t="n">
        <f aca="false">Q1984+V1984</f>
        <v>0</v>
      </c>
      <c r="AB1984" s="53" t="n">
        <f aca="false">R1984+W1984</f>
        <v>0</v>
      </c>
      <c r="AC1984" s="54" t="n">
        <f aca="false">ROUND(X1984+Y1984+Z1984+AA1984+AB1984,1)</f>
        <v>492</v>
      </c>
      <c r="AD1984" s="55" t="n">
        <f aca="false">(ROUND(AC1984-AC1978,1)/AC1978)</f>
        <v>0.126373626373626</v>
      </c>
      <c r="AE1984" s="46"/>
      <c r="AF1984" s="47"/>
      <c r="AH1984" s="3"/>
    </row>
    <row r="1985" customFormat="false" ht="15" hidden="false" customHeight="false" outlineLevel="0" collapsed="false">
      <c r="A1985" s="48" t="s">
        <v>35</v>
      </c>
      <c r="B1985" s="61"/>
      <c r="C1985" s="50" t="s">
        <v>11</v>
      </c>
      <c r="D1985" s="51" t="n">
        <v>60</v>
      </c>
      <c r="E1985" s="51" t="n">
        <v>0</v>
      </c>
      <c r="F1985" s="51" t="n">
        <v>120</v>
      </c>
      <c r="G1985" s="51" t="n">
        <v>0</v>
      </c>
      <c r="H1985" s="51" t="n">
        <v>0</v>
      </c>
      <c r="I1985" s="52" t="n">
        <v>20</v>
      </c>
      <c r="J1985" s="52" t="n">
        <v>70</v>
      </c>
      <c r="K1985" s="52" t="n">
        <v>47.5</v>
      </c>
      <c r="L1985" s="52" t="n">
        <v>47.5</v>
      </c>
      <c r="M1985" s="52" t="n">
        <v>0</v>
      </c>
      <c r="N1985" s="53" t="n">
        <f aca="false">D1985*$D$10</f>
        <v>75</v>
      </c>
      <c r="O1985" s="53" t="n">
        <f aca="false">E1985*$E$10</f>
        <v>0</v>
      </c>
      <c r="P1985" s="53" t="n">
        <f aca="false">F1985*$F$10</f>
        <v>150</v>
      </c>
      <c r="Q1985" s="53" t="n">
        <f aca="false">G1985*$G$10</f>
        <v>0</v>
      </c>
      <c r="R1985" s="53" t="n">
        <f aca="false">H1985*$H$10</f>
        <v>0</v>
      </c>
      <c r="S1985" s="53" t="n">
        <f aca="false">(N1985/100)*(I1985*$I$10)+(N1985/100)*(J1985*$J$10)</f>
        <v>67.5</v>
      </c>
      <c r="T1985" s="53" t="n">
        <f aca="false">(O1985/100)*(K1985*$J$10)</f>
        <v>0</v>
      </c>
      <c r="U1985" s="53" t="n">
        <f aca="false">(P1985/100)*(K1985*$K$10)+(P1985/100)*(L1985*$L$10)</f>
        <v>199.5</v>
      </c>
      <c r="V1985" s="53" t="n">
        <f aca="false">(Q1985/100)*(L1985*$L$10)</f>
        <v>0</v>
      </c>
      <c r="W1985" s="53" t="n">
        <f aca="false">(R1985/100)*(K1985*$K$10)+(R1985/100)*(L1985*$L$10)</f>
        <v>0</v>
      </c>
      <c r="X1985" s="53" t="n">
        <f aca="false">N1985+S1985</f>
        <v>142.5</v>
      </c>
      <c r="Y1985" s="53" t="n">
        <f aca="false">O1985+T1985</f>
        <v>0</v>
      </c>
      <c r="Z1985" s="53" t="n">
        <f aca="false">P1985+U1985</f>
        <v>349.5</v>
      </c>
      <c r="AA1985" s="53" t="n">
        <f aca="false">Q1985+V1985</f>
        <v>0</v>
      </c>
      <c r="AB1985" s="53" t="n">
        <f aca="false">R1985+W1985</f>
        <v>0</v>
      </c>
      <c r="AC1985" s="54" t="n">
        <f aca="false">ROUND(X1985+Y1985+Z1985+AA1985+AB1985,1)</f>
        <v>492</v>
      </c>
      <c r="AD1985" s="55" t="n">
        <f aca="false">(ROUND(AC1985-AC1978,1)/AC1978)</f>
        <v>0.126373626373626</v>
      </c>
      <c r="AE1985" s="46"/>
      <c r="AF1985" s="47"/>
      <c r="AH1985" s="3"/>
    </row>
    <row r="1986" customFormat="false" ht="15" hidden="false" customHeight="false" outlineLevel="0" collapsed="false">
      <c r="A1986" s="48" t="s">
        <v>36</v>
      </c>
      <c r="B1986" s="61"/>
      <c r="C1986" s="50" t="s">
        <v>12</v>
      </c>
      <c r="D1986" s="51" t="n">
        <v>60</v>
      </c>
      <c r="E1986" s="51" t="n">
        <v>0</v>
      </c>
      <c r="F1986" s="51" t="n">
        <v>0</v>
      </c>
      <c r="G1986" s="51" t="n">
        <v>120</v>
      </c>
      <c r="H1986" s="51" t="n">
        <v>0</v>
      </c>
      <c r="I1986" s="52" t="n">
        <v>20</v>
      </c>
      <c r="J1986" s="52" t="n">
        <v>70</v>
      </c>
      <c r="K1986" s="52" t="n">
        <v>0</v>
      </c>
      <c r="L1986" s="52" t="n">
        <v>95</v>
      </c>
      <c r="M1986" s="52" t="n">
        <v>0</v>
      </c>
      <c r="N1986" s="53" t="n">
        <f aca="false">D1986*$D$11</f>
        <v>75</v>
      </c>
      <c r="O1986" s="53" t="n">
        <f aca="false">E1986*$E$11</f>
        <v>0</v>
      </c>
      <c r="P1986" s="53" t="n">
        <f aca="false">F1986*$F$11</f>
        <v>0</v>
      </c>
      <c r="Q1986" s="53" t="n">
        <f aca="false">G1986*$G$11</f>
        <v>150</v>
      </c>
      <c r="R1986" s="53" t="n">
        <f aca="false">H1986*$H$11</f>
        <v>0</v>
      </c>
      <c r="S1986" s="53" t="n">
        <f aca="false">(N1986/100)*(I1986*$I$11)+(N1986/100)*(J1986*$J$11)</f>
        <v>67.5</v>
      </c>
      <c r="T1986" s="53" t="n">
        <f aca="false">(O1986/100)*(K1986*$K$11)</f>
        <v>0</v>
      </c>
      <c r="U1986" s="53" t="n">
        <f aca="false">(P1986/100)*(K1986*$K$11)+(P1986/100)*(L1986*$L$11)</f>
        <v>0</v>
      </c>
      <c r="V1986" s="53" t="n">
        <f aca="false">(Q1986/100)*(L1986*$L$11)</f>
        <v>199.5</v>
      </c>
      <c r="W1986" s="53" t="n">
        <f aca="false">(R1986/100)*(K1986*$K$11)+(R1986/100)*(L1986*$L$11)</f>
        <v>0</v>
      </c>
      <c r="X1986" s="53" t="n">
        <f aca="false">N1986+S1986</f>
        <v>142.5</v>
      </c>
      <c r="Y1986" s="53" t="n">
        <f aca="false">O1986+T1986</f>
        <v>0</v>
      </c>
      <c r="Z1986" s="53" t="n">
        <f aca="false">P1986+U1986</f>
        <v>0</v>
      </c>
      <c r="AA1986" s="53" t="n">
        <f aca="false">Q1986+V1986</f>
        <v>349.5</v>
      </c>
      <c r="AB1986" s="53" t="n">
        <f aca="false">R1986+W1986</f>
        <v>0</v>
      </c>
      <c r="AC1986" s="54" t="n">
        <f aca="false">ROUND(X1986+Y1986+Z1986+AA1986+AB1986,1)</f>
        <v>492</v>
      </c>
      <c r="AD1986" s="55" t="n">
        <f aca="false">(ROUND(AC1986-AC1978,1)/AC1978)</f>
        <v>0.126373626373626</v>
      </c>
      <c r="AE1986" s="46"/>
      <c r="AF1986" s="47"/>
      <c r="AH1986" s="3"/>
    </row>
    <row r="1987" customFormat="false" ht="15" hidden="false" customHeight="false" outlineLevel="0" collapsed="false">
      <c r="A1987" s="48" t="s">
        <v>37</v>
      </c>
      <c r="B1987" s="61"/>
      <c r="C1987" s="50" t="s">
        <v>13</v>
      </c>
      <c r="D1987" s="51" t="n">
        <v>60</v>
      </c>
      <c r="E1987" s="51" t="n">
        <v>0</v>
      </c>
      <c r="F1987" s="51" t="n">
        <v>0</v>
      </c>
      <c r="G1987" s="51" t="n">
        <v>0</v>
      </c>
      <c r="H1987" s="51" t="n">
        <v>120</v>
      </c>
      <c r="I1987" s="52" t="n">
        <v>20</v>
      </c>
      <c r="J1987" s="52" t="n">
        <v>70</v>
      </c>
      <c r="K1987" s="52" t="n">
        <v>47.5</v>
      </c>
      <c r="L1987" s="52" t="n">
        <v>47.5</v>
      </c>
      <c r="M1987" s="52" t="n">
        <v>0</v>
      </c>
      <c r="N1987" s="53" t="n">
        <f aca="false">D1987*$D$12</f>
        <v>75</v>
      </c>
      <c r="O1987" s="53" t="n">
        <f aca="false">E1987*$E$12</f>
        <v>0</v>
      </c>
      <c r="P1987" s="53" t="n">
        <f aca="false">F1987*$F$12</f>
        <v>0</v>
      </c>
      <c r="Q1987" s="53" t="n">
        <f aca="false">G1987*$G$12</f>
        <v>0</v>
      </c>
      <c r="R1987" s="53" t="n">
        <f aca="false">H1987*$H$12</f>
        <v>150</v>
      </c>
      <c r="S1987" s="53" t="n">
        <f aca="false">(N1987/100)*(I1987*$I$12)+(N1987/100)*(J1987*$J$12)</f>
        <v>67.5</v>
      </c>
      <c r="T1987" s="53" t="n">
        <f aca="false">(O1987/100)*(K1987*$K$12)</f>
        <v>0</v>
      </c>
      <c r="U1987" s="53" t="n">
        <f aca="false">(P1987/100)*(K1987*$K$12)+(P1987/100)*(L1987*$L$12)</f>
        <v>0</v>
      </c>
      <c r="V1987" s="53" t="n">
        <f aca="false">(Q1987/100)*(L1987*$L$12)</f>
        <v>0</v>
      </c>
      <c r="W1987" s="53" t="n">
        <f aca="false">(R1987/100)*(K1987*$K$12)+(R1987/100)*(L1987*$L$12)</f>
        <v>199.5</v>
      </c>
      <c r="X1987" s="53" t="n">
        <f aca="false">N1987+S1987</f>
        <v>142.5</v>
      </c>
      <c r="Y1987" s="53" t="n">
        <f aca="false">O1987+T1987</f>
        <v>0</v>
      </c>
      <c r="Z1987" s="53" t="n">
        <f aca="false">P1987+U1987</f>
        <v>0</v>
      </c>
      <c r="AA1987" s="53" t="n">
        <f aca="false">Q1987+V1987</f>
        <v>0</v>
      </c>
      <c r="AB1987" s="53" t="n">
        <f aca="false">R1987+W1987</f>
        <v>349.5</v>
      </c>
      <c r="AC1987" s="54" t="n">
        <f aca="false">ROUND(X1987+Y1987+Z1987+AA1987+AB1987,1)</f>
        <v>492</v>
      </c>
      <c r="AD1987" s="55" t="n">
        <f aca="false">(ROUND(AC1987-AC1978,1)/AC1978)</f>
        <v>0.126373626373626</v>
      </c>
      <c r="AE1987" s="46"/>
      <c r="AF1987" s="47"/>
      <c r="AH1987" s="3"/>
    </row>
    <row r="1988" customFormat="false" ht="15" hidden="false" customHeight="false" outlineLevel="0" collapsed="false">
      <c r="A1988" s="48" t="s">
        <v>38</v>
      </c>
      <c r="B1988" s="61"/>
      <c r="C1988" s="50" t="s">
        <v>14</v>
      </c>
      <c r="D1988" s="51" t="n">
        <v>120</v>
      </c>
      <c r="E1988" s="51" t="n">
        <v>0</v>
      </c>
      <c r="F1988" s="51" t="n">
        <v>0</v>
      </c>
      <c r="G1988" s="51" t="n">
        <v>0</v>
      </c>
      <c r="H1988" s="51" t="n">
        <v>0</v>
      </c>
      <c r="I1988" s="52" t="n">
        <v>20</v>
      </c>
      <c r="J1988" s="52" t="n">
        <v>70</v>
      </c>
      <c r="K1988" s="52" t="n">
        <v>0</v>
      </c>
      <c r="L1988" s="52" t="n">
        <v>0</v>
      </c>
      <c r="M1988" s="52" t="n">
        <v>75</v>
      </c>
      <c r="N1988" s="53" t="n">
        <f aca="false">D1988*$D$13</f>
        <v>150</v>
      </c>
      <c r="O1988" s="53" t="n">
        <f aca="false">E1988*$E$13</f>
        <v>0</v>
      </c>
      <c r="P1988" s="53" t="n">
        <f aca="false">F1988*$F$13</f>
        <v>0</v>
      </c>
      <c r="Q1988" s="53" t="n">
        <f aca="false">G1988*$G$13</f>
        <v>0</v>
      </c>
      <c r="R1988" s="53" t="n">
        <f aca="false">H1988*$H$13</f>
        <v>0</v>
      </c>
      <c r="S1988" s="53" t="n">
        <f aca="false">(N1988/100)*(I1988*$I$13)+(N1988/100)*(J1988*$J$13)+(N1988/100)*(M1988*$M$13)</f>
        <v>360</v>
      </c>
      <c r="T1988" s="53" t="n">
        <f aca="false">(O1988/100)*(K1988*$K$13)+(O1988/100)*(M1988*$M$13)</f>
        <v>0</v>
      </c>
      <c r="U1988" s="53" t="n">
        <f aca="false">(P1988/100)*(K1988*$K$13)+(P1988/100)*(L1988*$L$13)+(P1988/100)*(M1988*$M$13)</f>
        <v>0</v>
      </c>
      <c r="V1988" s="53" t="n">
        <f aca="false">(Q1988/100)*(L1988*$L$13)+(Q1988/100)*(M1988*$M$13)</f>
        <v>0</v>
      </c>
      <c r="W1988" s="53" t="n">
        <f aca="false">(R1988/100)*(K1988*$K$13)+(R1988/100)*(L1988*$L$13)+(R1988/100)*(M1988*$M$13)</f>
        <v>0</v>
      </c>
      <c r="X1988" s="53" t="n">
        <f aca="false">N1988+S1988</f>
        <v>510</v>
      </c>
      <c r="Y1988" s="53" t="n">
        <f aca="false">O1988+T1988</f>
        <v>0</v>
      </c>
      <c r="Z1988" s="53" t="n">
        <f aca="false">P1988+U1988</f>
        <v>0</v>
      </c>
      <c r="AA1988" s="53" t="n">
        <f aca="false">Q1988+V1988</f>
        <v>0</v>
      </c>
      <c r="AB1988" s="53" t="n">
        <f aca="false">R1988+W1988</f>
        <v>0</v>
      </c>
      <c r="AC1988" s="54" t="n">
        <f aca="false">ROUND(X1988+Y1988+Z1988+AA1988+AB1988,1)</f>
        <v>510</v>
      </c>
      <c r="AD1988" s="55" t="n">
        <f aca="false">(ROUND(AC1988-AC1978,1)/AC1978)</f>
        <v>0.167582417582418</v>
      </c>
      <c r="AE1988" s="46"/>
      <c r="AF1988" s="47"/>
      <c r="AH1988" s="3"/>
    </row>
    <row r="1989" customFormat="false" ht="15" hidden="false" customHeight="false" outlineLevel="0" collapsed="false">
      <c r="A1989" s="48" t="s">
        <v>39</v>
      </c>
      <c r="B1989" s="61"/>
      <c r="C1989" s="50" t="s">
        <v>15</v>
      </c>
      <c r="D1989" s="51" t="n">
        <v>120</v>
      </c>
      <c r="E1989" s="51" t="n">
        <v>0</v>
      </c>
      <c r="F1989" s="51" t="n">
        <v>0</v>
      </c>
      <c r="G1989" s="51" t="n">
        <v>0</v>
      </c>
      <c r="H1989" s="51" t="n">
        <v>0</v>
      </c>
      <c r="I1989" s="52" t="n">
        <v>20</v>
      </c>
      <c r="J1989" s="52" t="n">
        <v>70</v>
      </c>
      <c r="K1989" s="52" t="n">
        <v>75</v>
      </c>
      <c r="L1989" s="52" t="n">
        <v>0</v>
      </c>
      <c r="M1989" s="52" t="n">
        <v>0</v>
      </c>
      <c r="N1989" s="53" t="n">
        <f aca="false">D1989*$D$14</f>
        <v>150</v>
      </c>
      <c r="O1989" s="53" t="n">
        <f aca="false">E1989*$E$14</f>
        <v>0</v>
      </c>
      <c r="P1989" s="53" t="n">
        <f aca="false">F1989*$F$14</f>
        <v>0</v>
      </c>
      <c r="Q1989" s="53" t="n">
        <f aca="false">G1989*$G$14</f>
        <v>0</v>
      </c>
      <c r="R1989" s="53" t="n">
        <f aca="false">H1989*$H$14</f>
        <v>0</v>
      </c>
      <c r="S1989" s="53" t="n">
        <f aca="false">(N1989/100)*(I1989*$I$14)+(N1989/100)*(J1989*$J$14)+(N1989/100)*(K1989*$K$14)</f>
        <v>360</v>
      </c>
      <c r="T1989" s="53" t="n">
        <f aca="false">(O1989/100)*(K1989*$K$14)</f>
        <v>0</v>
      </c>
      <c r="U1989" s="53" t="n">
        <f aca="false">(P1989/100)*(K1989*$K$14)+(P1989/100)*(L1989*$L$14)</f>
        <v>0</v>
      </c>
      <c r="V1989" s="53" t="n">
        <f aca="false">(Q1989/100)*(L1989*$L$14)</f>
        <v>0</v>
      </c>
      <c r="W1989" s="53" t="n">
        <f aca="false">(R1989/100)*(K1989*$L$14)+(R1989/100)*(L1989*$M$14)</f>
        <v>0</v>
      </c>
      <c r="X1989" s="53" t="n">
        <f aca="false">N1989+S1989</f>
        <v>510</v>
      </c>
      <c r="Y1989" s="53" t="n">
        <f aca="false">O1989+T1989</f>
        <v>0</v>
      </c>
      <c r="Z1989" s="53" t="n">
        <f aca="false">P1989+U1989</f>
        <v>0</v>
      </c>
      <c r="AA1989" s="53" t="n">
        <f aca="false">Q1989+V1989</f>
        <v>0</v>
      </c>
      <c r="AB1989" s="53" t="n">
        <f aca="false">R1989+W1989</f>
        <v>0</v>
      </c>
      <c r="AC1989" s="54" t="n">
        <f aca="false">ROUND(X1989+Y1989+Z1989+AA1989+AB1989,1)</f>
        <v>510</v>
      </c>
      <c r="AD1989" s="55" t="n">
        <f aca="false">(ROUND(AC1989-AC1978,1)/AC1978)</f>
        <v>0.167582417582418</v>
      </c>
      <c r="AE1989" s="46"/>
      <c r="AF1989" s="47"/>
      <c r="AH1989" s="3"/>
    </row>
    <row r="1990" customFormat="false" ht="15" hidden="false" customHeight="false" outlineLevel="0" collapsed="false">
      <c r="A1990" s="48"/>
      <c r="B1990" s="61"/>
      <c r="C1990" s="50" t="s">
        <v>16</v>
      </c>
      <c r="D1990" s="51" t="n">
        <v>120</v>
      </c>
      <c r="E1990" s="51" t="n">
        <v>0</v>
      </c>
      <c r="F1990" s="51" t="n">
        <v>0</v>
      </c>
      <c r="G1990" s="51" t="n">
        <v>0</v>
      </c>
      <c r="H1990" s="51" t="n">
        <v>0</v>
      </c>
      <c r="I1990" s="52" t="n">
        <v>20</v>
      </c>
      <c r="J1990" s="52" t="n">
        <v>70</v>
      </c>
      <c r="K1990" s="52" t="n">
        <v>0</v>
      </c>
      <c r="L1990" s="52" t="n">
        <v>75</v>
      </c>
      <c r="M1990" s="52" t="n">
        <v>0</v>
      </c>
      <c r="N1990" s="53" t="n">
        <f aca="false">D1990*$D$15</f>
        <v>150</v>
      </c>
      <c r="O1990" s="53" t="n">
        <f aca="false">E1990*$E$15</f>
        <v>0</v>
      </c>
      <c r="P1990" s="53" t="n">
        <f aca="false">F1990*$F$15</f>
        <v>0</v>
      </c>
      <c r="Q1990" s="53" t="n">
        <f aca="false">G1990*$G$15</f>
        <v>0</v>
      </c>
      <c r="R1990" s="53" t="n">
        <f aca="false">H1990*$H$15</f>
        <v>0</v>
      </c>
      <c r="S1990" s="53" t="n">
        <f aca="false">(N1990/100)*(I1990*$I$15)+(N1990/100)*(J1990*$J$15)+(N1990/100)*(L1990*$L$15)</f>
        <v>360</v>
      </c>
      <c r="T1990" s="53" t="n">
        <f aca="false">(O1990/100)*(K1990*$K$15)</f>
        <v>0</v>
      </c>
      <c r="U1990" s="53" t="n">
        <f aca="false">(P1990/100)*(K1990*$K$15)+(P1990/100)*(L1990*$L$15)</f>
        <v>0</v>
      </c>
      <c r="V1990" s="53" t="n">
        <f aca="false">(Q1990/100)*(L1990*$L$15)</f>
        <v>0</v>
      </c>
      <c r="W1990" s="53" t="n">
        <f aca="false">(R1990/100)*(K1990*$K$15)+(R1990/100)*(L1990*$L$15)</f>
        <v>0</v>
      </c>
      <c r="X1990" s="53" t="n">
        <f aca="false">N1990+S1990</f>
        <v>510</v>
      </c>
      <c r="Y1990" s="53" t="n">
        <f aca="false">O1990+T1990</f>
        <v>0</v>
      </c>
      <c r="Z1990" s="53" t="n">
        <f aca="false">P1990+U1990</f>
        <v>0</v>
      </c>
      <c r="AA1990" s="53" t="n">
        <f aca="false">Q1990+V1990</f>
        <v>0</v>
      </c>
      <c r="AB1990" s="53" t="n">
        <f aca="false">R1990+W1990</f>
        <v>0</v>
      </c>
      <c r="AC1990" s="54" t="n">
        <f aca="false">ROUND(X1990+Y1990+Z1990+AA1990+AB1990,1)</f>
        <v>510</v>
      </c>
      <c r="AD1990" s="55" t="n">
        <f aca="false">(ROUND(AC1990-AC1978,1)/AC1978)</f>
        <v>0.167582417582418</v>
      </c>
      <c r="AE1990" s="46"/>
      <c r="AF1990" s="47"/>
      <c r="AH1990" s="3"/>
    </row>
    <row r="1991" customFormat="false" ht="15" hidden="false" customHeight="false" outlineLevel="0" collapsed="false">
      <c r="A1991" s="48"/>
      <c r="B1991" s="61"/>
      <c r="C1991" s="50" t="s">
        <v>17</v>
      </c>
      <c r="D1991" s="51" t="n">
        <v>120</v>
      </c>
      <c r="E1991" s="51" t="n">
        <v>0</v>
      </c>
      <c r="F1991" s="51" t="n">
        <v>0</v>
      </c>
      <c r="G1991" s="51" t="n">
        <v>0</v>
      </c>
      <c r="H1991" s="51" t="n">
        <v>0</v>
      </c>
      <c r="I1991" s="52" t="n">
        <v>20</v>
      </c>
      <c r="J1991" s="52" t="n">
        <v>95</v>
      </c>
      <c r="K1991" s="52" t="n">
        <v>0</v>
      </c>
      <c r="L1991" s="52" t="n">
        <v>0</v>
      </c>
      <c r="M1991" s="52" t="n">
        <v>0</v>
      </c>
      <c r="N1991" s="53" t="n">
        <f aca="false">D1991*$D$16</f>
        <v>150</v>
      </c>
      <c r="O1991" s="53" t="n">
        <f aca="false">E1991*$E$16</f>
        <v>0</v>
      </c>
      <c r="P1991" s="53" t="n">
        <f aca="false">F1991*$F$16</f>
        <v>0</v>
      </c>
      <c r="Q1991" s="53" t="n">
        <f aca="false">G1991*$G$16</f>
        <v>0</v>
      </c>
      <c r="R1991" s="53" t="n">
        <f aca="false">H1991*$H$16</f>
        <v>0</v>
      </c>
      <c r="S1991" s="53" t="n">
        <f aca="false">(N1991/100)*(I1991*$I$16)+(N1991/100)*(J1991*$J$16)</f>
        <v>386.25</v>
      </c>
      <c r="T1991" s="53" t="n">
        <f aca="false">(O1991/100)*(K1991*$K$16)</f>
        <v>0</v>
      </c>
      <c r="U1991" s="53" t="n">
        <f aca="false">(P1991/100)*(K1991*$K$16)+(P1991/100)*(L1991*$L$16)</f>
        <v>0</v>
      </c>
      <c r="V1991" s="53" t="n">
        <f aca="false">(Q1991/100)*(L1991*$L$16)</f>
        <v>0</v>
      </c>
      <c r="W1991" s="53" t="n">
        <f aca="false">(R1991/100)*(K1991*$K$16)+(R1991/100)*(L1991*$L$16)</f>
        <v>0</v>
      </c>
      <c r="X1991" s="53" t="n">
        <f aca="false">N1991+S1991</f>
        <v>536.25</v>
      </c>
      <c r="Y1991" s="53" t="n">
        <f aca="false">O1991+T1991</f>
        <v>0</v>
      </c>
      <c r="Z1991" s="53" t="n">
        <f aca="false">P1991+U1991</f>
        <v>0</v>
      </c>
      <c r="AA1991" s="53" t="n">
        <f aca="false">Q1991+V1991</f>
        <v>0</v>
      </c>
      <c r="AB1991" s="53" t="n">
        <f aca="false">R1991+W1991</f>
        <v>0</v>
      </c>
      <c r="AC1991" s="54" t="n">
        <f aca="false">ROUND(X1991+Y1991+Z1991+AA1991+AB1991,1)</f>
        <v>536.3</v>
      </c>
      <c r="AD1991" s="55" t="n">
        <f aca="false">(ROUND(AC1991-AC1978,1)/AC1978)</f>
        <v>0.22779304029304</v>
      </c>
      <c r="AE1991" s="46"/>
      <c r="AF1991" s="47"/>
      <c r="AH1991" s="3"/>
    </row>
    <row r="1992" customFormat="false" ht="15" hidden="false" customHeight="false" outlineLevel="0" collapsed="false">
      <c r="A1992" s="48"/>
      <c r="B1992" s="61"/>
      <c r="C1992" s="50" t="s">
        <v>18</v>
      </c>
      <c r="D1992" s="51" t="n">
        <v>120</v>
      </c>
      <c r="E1992" s="51" t="n">
        <v>0</v>
      </c>
      <c r="F1992" s="51" t="n">
        <v>0</v>
      </c>
      <c r="G1992" s="51" t="n">
        <v>0</v>
      </c>
      <c r="H1992" s="51" t="n">
        <v>0</v>
      </c>
      <c r="I1992" s="52" t="n">
        <v>60</v>
      </c>
      <c r="J1992" s="52" t="n">
        <v>70</v>
      </c>
      <c r="K1992" s="52" t="n">
        <v>0</v>
      </c>
      <c r="L1992" s="52" t="n">
        <v>0</v>
      </c>
      <c r="M1992" s="52" t="n">
        <v>0</v>
      </c>
      <c r="N1992" s="53" t="n">
        <f aca="false">D1992*$D$17</f>
        <v>150</v>
      </c>
      <c r="O1992" s="53" t="n">
        <f aca="false">E1992*$E$17</f>
        <v>0</v>
      </c>
      <c r="P1992" s="53" t="n">
        <f aca="false">F1992*$F$17</f>
        <v>0</v>
      </c>
      <c r="Q1992" s="53" t="n">
        <f aca="false">G1992*$G$17</f>
        <v>0</v>
      </c>
      <c r="R1992" s="53" t="n">
        <f aca="false">H1992*$H$17</f>
        <v>0</v>
      </c>
      <c r="S1992" s="53" t="n">
        <f aca="false">(N1992/100)*(I1992*$I$17)+(N1992/100)*(J1992*$J$17)</f>
        <v>330</v>
      </c>
      <c r="T1992" s="53" t="n">
        <f aca="false">(O1992/100)*(K1992*$K$17)</f>
        <v>0</v>
      </c>
      <c r="U1992" s="53" t="n">
        <f aca="false">(P1992/100)*(K1992*$K$17)+(P1992/100)*(L1992*$L$17)</f>
        <v>0</v>
      </c>
      <c r="V1992" s="53" t="n">
        <f aca="false">(Q1992/100)*(L1992*$L$17)</f>
        <v>0</v>
      </c>
      <c r="W1992" s="53" t="n">
        <f aca="false">(R1992/100)*(K1992*$K$17)+(R1992/100)*(L1992*$L$17)</f>
        <v>0</v>
      </c>
      <c r="X1992" s="53" t="n">
        <f aca="false">N1992+S1992</f>
        <v>480</v>
      </c>
      <c r="Y1992" s="53" t="n">
        <f aca="false">O1992+T1992</f>
        <v>0</v>
      </c>
      <c r="Z1992" s="53" t="n">
        <f aca="false">P1992+U1992</f>
        <v>0</v>
      </c>
      <c r="AA1992" s="53" t="n">
        <f aca="false">Q1992+V1992</f>
        <v>0</v>
      </c>
      <c r="AB1992" s="53" t="n">
        <f aca="false">R1992+W1992</f>
        <v>0</v>
      </c>
      <c r="AC1992" s="54" t="n">
        <f aca="false">ROUND(X1992+Y1992+Z1992+AA1992+AB1992,1)</f>
        <v>480</v>
      </c>
      <c r="AD1992" s="55" t="n">
        <f aca="false">(ROUND(AC1992-AC1978,1)/AC1978)</f>
        <v>0.0989010989010989</v>
      </c>
      <c r="AE1992" s="46"/>
      <c r="AF1992" s="47"/>
      <c r="AH1992" s="3"/>
    </row>
    <row r="1993" customFormat="false" ht="15" hidden="false" customHeight="false" outlineLevel="0" collapsed="false">
      <c r="A1993" s="56" t="s">
        <v>19</v>
      </c>
      <c r="B1993" s="62" t="s">
        <v>181</v>
      </c>
      <c r="C1993" s="40" t="s">
        <v>50</v>
      </c>
      <c r="D1993" s="41" t="n">
        <v>140</v>
      </c>
      <c r="E1993" s="41" t="n">
        <v>0</v>
      </c>
      <c r="F1993" s="41" t="n">
        <v>0</v>
      </c>
      <c r="G1993" s="41" t="n">
        <v>0</v>
      </c>
      <c r="H1993" s="41" t="n">
        <v>0</v>
      </c>
      <c r="I1993" s="42" t="n">
        <v>60</v>
      </c>
      <c r="J1993" s="42" t="n">
        <v>20</v>
      </c>
      <c r="K1993" s="42" t="n">
        <v>0</v>
      </c>
      <c r="L1993" s="42" t="n">
        <v>0</v>
      </c>
      <c r="M1993" s="42" t="n">
        <v>0</v>
      </c>
      <c r="N1993" s="43" t="n">
        <f aca="false">D1993*$D$3</f>
        <v>182</v>
      </c>
      <c r="O1993" s="43" t="n">
        <f aca="false">E1993*$E$3</f>
        <v>0</v>
      </c>
      <c r="P1993" s="43" t="n">
        <f aca="false">F1993*$F$3</f>
        <v>0</v>
      </c>
      <c r="Q1993" s="43" t="n">
        <f aca="false">G1993*$G$3</f>
        <v>0</v>
      </c>
      <c r="R1993" s="43" t="n">
        <f aca="false">H1993*$H$3</f>
        <v>0</v>
      </c>
      <c r="S1993" s="43" t="n">
        <f aca="false">(N1993/100)*(I1993*$I$3)+(N1993/100)*(J1993*$J$3)</f>
        <v>291.2</v>
      </c>
      <c r="T1993" s="43" t="n">
        <f aca="false">(O1993/100)*(K1993*$K$3)</f>
        <v>0</v>
      </c>
      <c r="U1993" s="43" t="n">
        <f aca="false">(P1993/100)*(K1993*$K$3)+(P1993/100)*(L1993*$L$3)</f>
        <v>0</v>
      </c>
      <c r="V1993" s="43" t="n">
        <f aca="false">(Q1993/100)*(L1993*$L$3)</f>
        <v>0</v>
      </c>
      <c r="W1993" s="43" t="n">
        <f aca="false">(R1993/100)*(K1993*$K$3)+(R1993/100)*(L1993*$L$3)</f>
        <v>0</v>
      </c>
      <c r="X1993" s="43" t="n">
        <f aca="false">N1993+S1993</f>
        <v>473.2</v>
      </c>
      <c r="Y1993" s="43" t="n">
        <f aca="false">O1993+T1993</f>
        <v>0</v>
      </c>
      <c r="Z1993" s="43" t="n">
        <f aca="false">P1993+U1993</f>
        <v>0</v>
      </c>
      <c r="AA1993" s="43" t="n">
        <f aca="false">Q1993+V1993</f>
        <v>0</v>
      </c>
      <c r="AB1993" s="43" t="n">
        <f aca="false">R1993+W1993</f>
        <v>0</v>
      </c>
      <c r="AC1993" s="44" t="n">
        <f aca="false">ROUND(X1993+Y1993+Z1993+AA1993+AB1993,1)</f>
        <v>473.2</v>
      </c>
      <c r="AD1993" s="45"/>
      <c r="AE1993" s="46" t="s">
        <v>28</v>
      </c>
      <c r="AF1993" s="47"/>
      <c r="AH1993" s="3"/>
    </row>
    <row r="1994" customFormat="false" ht="15" hidden="false" customHeight="false" outlineLevel="0" collapsed="false">
      <c r="A1994" s="48" t="s">
        <v>29</v>
      </c>
      <c r="B1994" s="63" t="n">
        <v>26</v>
      </c>
      <c r="C1994" s="50" t="s">
        <v>5</v>
      </c>
      <c r="D1994" s="51" t="n">
        <v>140</v>
      </c>
      <c r="E1994" s="51" t="n">
        <v>0</v>
      </c>
      <c r="F1994" s="51" t="n">
        <v>0</v>
      </c>
      <c r="G1994" s="51" t="n">
        <v>0</v>
      </c>
      <c r="H1994" s="51" t="n">
        <v>0</v>
      </c>
      <c r="I1994" s="52" t="n">
        <v>70</v>
      </c>
      <c r="J1994" s="52" t="n">
        <v>30</v>
      </c>
      <c r="K1994" s="52" t="n">
        <v>0</v>
      </c>
      <c r="L1994" s="52" t="n">
        <v>0</v>
      </c>
      <c r="M1994" s="52" t="n">
        <v>0</v>
      </c>
      <c r="N1994" s="53" t="n">
        <f aca="false">D1994*$D$4</f>
        <v>175</v>
      </c>
      <c r="O1994" s="53" t="n">
        <f aca="false">E1994*$E$4</f>
        <v>0</v>
      </c>
      <c r="P1994" s="53" t="n">
        <f aca="false">F1994*$F$4</f>
        <v>0</v>
      </c>
      <c r="Q1994" s="53" t="n">
        <f aca="false">G1994*$G$4</f>
        <v>0</v>
      </c>
      <c r="R1994" s="53" t="n">
        <f aca="false">H1994*$H$4</f>
        <v>0</v>
      </c>
      <c r="S1994" s="53" t="n">
        <f aca="false">(N1994/100)*(I1994*$I$4)+(N1994/100)*(J1994*$J$4)</f>
        <v>350</v>
      </c>
      <c r="T1994" s="53" t="n">
        <f aca="false">(O1994/100)*(K1994*$K$4)</f>
        <v>0</v>
      </c>
      <c r="U1994" s="53" t="n">
        <f aca="false">(P1994/100)*(K1994*$K$4)+(P1994/100)*(L1994*$L$4)</f>
        <v>0</v>
      </c>
      <c r="V1994" s="53" t="n">
        <f aca="false">(Q1994/100)*(L1994*$L$4)</f>
        <v>0</v>
      </c>
      <c r="W1994" s="53" t="n">
        <f aca="false">(R1994/100)*(K1994*$K$4)+(R1994/100)*(L1994*$L$4)</f>
        <v>0</v>
      </c>
      <c r="X1994" s="53" t="n">
        <f aca="false">N1994+S1994</f>
        <v>525</v>
      </c>
      <c r="Y1994" s="53" t="n">
        <f aca="false">O1994+T1994</f>
        <v>0</v>
      </c>
      <c r="Z1994" s="53" t="n">
        <f aca="false">P1994+U1994</f>
        <v>0</v>
      </c>
      <c r="AA1994" s="53" t="n">
        <f aca="false">Q1994+V1994</f>
        <v>0</v>
      </c>
      <c r="AB1994" s="53" t="n">
        <f aca="false">R1994+W1994</f>
        <v>0</v>
      </c>
      <c r="AC1994" s="54" t="n">
        <f aca="false">ROUND(X1994+Y1994+Z1994+AA1994+AB1994,1)</f>
        <v>525</v>
      </c>
      <c r="AD1994" s="55" t="n">
        <f aca="false">(ROUND(AC1994-AC1993,1)/AC1993)</f>
        <v>0.109467455621302</v>
      </c>
      <c r="AE1994" s="46"/>
      <c r="AF1994" s="47"/>
      <c r="AH1994" s="3"/>
    </row>
    <row r="1995" customFormat="false" ht="15" hidden="false" customHeight="false" outlineLevel="0" collapsed="false">
      <c r="A1995" s="48" t="s">
        <v>30</v>
      </c>
      <c r="B1995" s="63" t="n">
        <v>12</v>
      </c>
      <c r="C1995" s="50" t="s">
        <v>6</v>
      </c>
      <c r="D1995" s="51" t="n">
        <v>140</v>
      </c>
      <c r="E1995" s="51" t="n">
        <v>0</v>
      </c>
      <c r="F1995" s="51" t="n">
        <v>0</v>
      </c>
      <c r="G1995" s="51" t="n">
        <v>0</v>
      </c>
      <c r="H1995" s="51" t="n">
        <v>0</v>
      </c>
      <c r="I1995" s="52" t="n">
        <v>60</v>
      </c>
      <c r="J1995" s="52" t="n">
        <v>20</v>
      </c>
      <c r="K1995" s="52" t="n">
        <v>0</v>
      </c>
      <c r="L1995" s="52" t="n">
        <v>0</v>
      </c>
      <c r="M1995" s="52" t="n">
        <v>0</v>
      </c>
      <c r="N1995" s="53" t="n">
        <f aca="false">D1995*$D$5</f>
        <v>182</v>
      </c>
      <c r="O1995" s="53" t="n">
        <f aca="false">E1995*$E$5</f>
        <v>0</v>
      </c>
      <c r="P1995" s="53" t="n">
        <f aca="false">F1995*$F$5</f>
        <v>0</v>
      </c>
      <c r="Q1995" s="53" t="n">
        <f aca="false">G1995*$G$5</f>
        <v>0</v>
      </c>
      <c r="R1995" s="53" t="n">
        <f aca="false">H1995*$H$5</f>
        <v>0</v>
      </c>
      <c r="S1995" s="53" t="n">
        <f aca="false">(N1995/100)*(I1995*$I$5)+(N1995/100)*(J1995*$J$5)</f>
        <v>291.2</v>
      </c>
      <c r="T1995" s="53" t="n">
        <f aca="false">(O1995/100)*(K1995*$K$5)</f>
        <v>0</v>
      </c>
      <c r="U1995" s="53" t="n">
        <f aca="false">(P1995/100)*(K1995*$K$5)+(P1995/100)*(L1995*$L$5)</f>
        <v>0</v>
      </c>
      <c r="V1995" s="53" t="n">
        <f aca="false">(Q1995/100)*(L1995*$L$5)</f>
        <v>0</v>
      </c>
      <c r="W1995" s="53" t="n">
        <f aca="false">(R1995/100)*(K1995*$K$5)+(R1995/100)*(L1995*$L$5)</f>
        <v>0</v>
      </c>
      <c r="X1995" s="53" t="n">
        <f aca="false">N1995+S1995</f>
        <v>473.2</v>
      </c>
      <c r="Y1995" s="53" t="n">
        <f aca="false">O1995+T1995</f>
        <v>0</v>
      </c>
      <c r="Z1995" s="53" t="n">
        <f aca="false">P1995+U1995</f>
        <v>0</v>
      </c>
      <c r="AA1995" s="53" t="n">
        <f aca="false">Q1995+V1995</f>
        <v>0</v>
      </c>
      <c r="AB1995" s="53" t="n">
        <f aca="false">R1995+W1995</f>
        <v>0</v>
      </c>
      <c r="AC1995" s="54" t="n">
        <f aca="false">ROUND(X1995+Y1995+Z1995+AA1995+AB1995,1)</f>
        <v>473.2</v>
      </c>
      <c r="AD1995" s="55" t="n">
        <f aca="false">(ROUND(AC1995-AC1993,1)/AC1993)</f>
        <v>0</v>
      </c>
      <c r="AE1995" s="46"/>
      <c r="AF1995" s="47"/>
      <c r="AH1995" s="3"/>
    </row>
    <row r="1996" customFormat="false" ht="15" hidden="false" customHeight="false" outlineLevel="0" collapsed="false">
      <c r="A1996" s="48" t="s">
        <v>31</v>
      </c>
      <c r="B1996" s="63" t="n">
        <v>0</v>
      </c>
      <c r="C1996" s="50" t="s">
        <v>7</v>
      </c>
      <c r="D1996" s="51" t="n">
        <v>140</v>
      </c>
      <c r="E1996" s="51" t="n">
        <v>0</v>
      </c>
      <c r="F1996" s="51" t="n">
        <v>0</v>
      </c>
      <c r="G1996" s="51" t="n">
        <v>0</v>
      </c>
      <c r="H1996" s="51" t="n">
        <v>0</v>
      </c>
      <c r="I1996" s="52" t="n">
        <v>60</v>
      </c>
      <c r="J1996" s="52" t="n">
        <v>20</v>
      </c>
      <c r="K1996" s="52" t="n">
        <v>0</v>
      </c>
      <c r="L1996" s="52" t="n">
        <v>0</v>
      </c>
      <c r="M1996" s="52" t="n">
        <v>0</v>
      </c>
      <c r="N1996" s="53" t="n">
        <f aca="false">D1996*$D$6</f>
        <v>182</v>
      </c>
      <c r="O1996" s="53" t="n">
        <f aca="false">E1996*$E$6</f>
        <v>0</v>
      </c>
      <c r="P1996" s="53" t="n">
        <f aca="false">F1996*$F$6</f>
        <v>0</v>
      </c>
      <c r="Q1996" s="53" t="n">
        <f aca="false">G1996*$G$6</f>
        <v>0</v>
      </c>
      <c r="R1996" s="53" t="n">
        <f aca="false">H1996*$H$6</f>
        <v>0</v>
      </c>
      <c r="S1996" s="53" t="n">
        <f aca="false">(N1996/100)*(I1996*$I$6)+(N1996/100)*(J1996*$J$6)</f>
        <v>291.2</v>
      </c>
      <c r="T1996" s="53" t="n">
        <f aca="false">(O1996/100)*(K1996*$K$6)</f>
        <v>0</v>
      </c>
      <c r="U1996" s="53" t="n">
        <f aca="false">(P1996/100)*(K1996*$K$6)+(P1996/100)*(L1996*$L$6)</f>
        <v>0</v>
      </c>
      <c r="V1996" s="53" t="n">
        <f aca="false">(Q1996/100)*(L1996*$L$6)</f>
        <v>0</v>
      </c>
      <c r="W1996" s="53" t="n">
        <f aca="false">(R1996/100)*(K1996*$K$6)+(R1996/100)*(L1996*$L$6)</f>
        <v>0</v>
      </c>
      <c r="X1996" s="53" t="n">
        <f aca="false">N1996+S1996</f>
        <v>473.2</v>
      </c>
      <c r="Y1996" s="53" t="n">
        <f aca="false">O1996+T1996</f>
        <v>0</v>
      </c>
      <c r="Z1996" s="53" t="n">
        <f aca="false">P1996+U1996</f>
        <v>0</v>
      </c>
      <c r="AA1996" s="53" t="n">
        <f aca="false">Q1996+V1996</f>
        <v>0</v>
      </c>
      <c r="AB1996" s="53" t="n">
        <f aca="false">R1996+W1996</f>
        <v>0</v>
      </c>
      <c r="AC1996" s="54" t="n">
        <f aca="false">ROUND(X1996+Y1996+Z1996+AA1996+AB1996,1)</f>
        <v>473.2</v>
      </c>
      <c r="AD1996" s="55" t="n">
        <f aca="false">(ROUND(AC1996-AC1993,1)/AC1993)</f>
        <v>0</v>
      </c>
      <c r="AE1996" s="46"/>
      <c r="AF1996" s="47"/>
      <c r="AH1996" s="3"/>
    </row>
    <row r="1997" customFormat="false" ht="15" hidden="false" customHeight="false" outlineLevel="0" collapsed="false">
      <c r="A1997" s="48" t="s">
        <v>32</v>
      </c>
      <c r="B1997" s="63" t="n">
        <v>0</v>
      </c>
      <c r="C1997" s="50" t="s">
        <v>8</v>
      </c>
      <c r="D1997" s="51" t="n">
        <v>140</v>
      </c>
      <c r="E1997" s="51" t="n">
        <v>0</v>
      </c>
      <c r="F1997" s="51" t="n">
        <v>0</v>
      </c>
      <c r="G1997" s="51" t="n">
        <v>0</v>
      </c>
      <c r="H1997" s="51" t="n">
        <v>0</v>
      </c>
      <c r="I1997" s="52" t="n">
        <v>60</v>
      </c>
      <c r="J1997" s="52" t="n">
        <v>20</v>
      </c>
      <c r="K1997" s="52" t="n">
        <v>0</v>
      </c>
      <c r="L1997" s="52" t="n">
        <v>0</v>
      </c>
      <c r="M1997" s="52" t="n">
        <v>0</v>
      </c>
      <c r="N1997" s="53" t="n">
        <f aca="false">D1997*$D$7</f>
        <v>182</v>
      </c>
      <c r="O1997" s="53" t="n">
        <f aca="false">E1997*$E$7</f>
        <v>0</v>
      </c>
      <c r="P1997" s="53" t="n">
        <f aca="false">F1997*$F$7</f>
        <v>0</v>
      </c>
      <c r="Q1997" s="53" t="n">
        <f aca="false">G1997*$G$7</f>
        <v>0</v>
      </c>
      <c r="R1997" s="53" t="n">
        <f aca="false">H1997*$H$7</f>
        <v>0</v>
      </c>
      <c r="S1997" s="53" t="n">
        <f aca="false">(N1997/100)*(I1997*$I$7)+(N1997/100)*(J1997*$J$7)</f>
        <v>291.2</v>
      </c>
      <c r="T1997" s="53" t="n">
        <f aca="false">(O1997/100)*(K1997*$K$7)</f>
        <v>0</v>
      </c>
      <c r="U1997" s="53" t="n">
        <f aca="false">(P1997/100)*(K1997*$K$7)+(P1997/100)*(L1997*$L$7)</f>
        <v>0</v>
      </c>
      <c r="V1997" s="53" t="n">
        <f aca="false">(Q1997/100)*(L1997*$L$7)</f>
        <v>0</v>
      </c>
      <c r="W1997" s="53" t="n">
        <f aca="false">(R1997/100)*(K1997*$K$7)+(R1997/100)*(L1997*$L$7)</f>
        <v>0</v>
      </c>
      <c r="X1997" s="53" t="n">
        <f aca="false">N1997+S1997</f>
        <v>473.2</v>
      </c>
      <c r="Y1997" s="53" t="n">
        <f aca="false">O1997+T1997</f>
        <v>0</v>
      </c>
      <c r="Z1997" s="53" t="n">
        <f aca="false">P1997+U1997</f>
        <v>0</v>
      </c>
      <c r="AA1997" s="53" t="n">
        <f aca="false">Q1997+V1997</f>
        <v>0</v>
      </c>
      <c r="AB1997" s="53" t="n">
        <f aca="false">R1997+W1997</f>
        <v>0</v>
      </c>
      <c r="AC1997" s="54" t="n">
        <f aca="false">ROUND(X1997+Y1997+Z1997+AA1997+AB1997,1)</f>
        <v>473.2</v>
      </c>
      <c r="AD1997" s="55" t="n">
        <f aca="false">(ROUND(AC1997-AC1993,1)/AC1993)</f>
        <v>0</v>
      </c>
      <c r="AE1997" s="46"/>
      <c r="AF1997" s="47"/>
      <c r="AH1997" s="3"/>
    </row>
    <row r="1998" customFormat="false" ht="15" hidden="false" customHeight="false" outlineLevel="0" collapsed="false">
      <c r="A1998" s="48" t="s">
        <v>33</v>
      </c>
      <c r="B1998" s="63"/>
      <c r="C1998" s="50" t="s">
        <v>9</v>
      </c>
      <c r="D1998" s="51" t="n">
        <v>140</v>
      </c>
      <c r="E1998" s="51" t="n">
        <v>0</v>
      </c>
      <c r="F1998" s="51" t="n">
        <v>0</v>
      </c>
      <c r="G1998" s="51" t="n">
        <v>0</v>
      </c>
      <c r="H1998" s="51" t="n">
        <v>0</v>
      </c>
      <c r="I1998" s="52" t="n">
        <v>60</v>
      </c>
      <c r="J1998" s="52" t="n">
        <v>20</v>
      </c>
      <c r="K1998" s="52" t="n">
        <v>0</v>
      </c>
      <c r="L1998" s="52" t="n">
        <v>0</v>
      </c>
      <c r="M1998" s="52" t="n">
        <v>0</v>
      </c>
      <c r="N1998" s="53" t="n">
        <f aca="false">D1998*$D$8</f>
        <v>182</v>
      </c>
      <c r="O1998" s="53" t="n">
        <f aca="false">E1998*$E$8</f>
        <v>0</v>
      </c>
      <c r="P1998" s="53" t="n">
        <f aca="false">F1998*$F$8</f>
        <v>0</v>
      </c>
      <c r="Q1998" s="53" t="n">
        <f aca="false">G1998*$G$8</f>
        <v>0</v>
      </c>
      <c r="R1998" s="53" t="n">
        <f aca="false">H1998*$H$8</f>
        <v>0</v>
      </c>
      <c r="S1998" s="53" t="n">
        <f aca="false">(N1998/100)*(I1998*$I$8)+(N1998/100)*(J1998*$J$8)</f>
        <v>291.2</v>
      </c>
      <c r="T1998" s="53" t="n">
        <f aca="false">(O1998/100)*(K1998*$K$8)</f>
        <v>0</v>
      </c>
      <c r="U1998" s="53" t="n">
        <f aca="false">(P1998/100)*(K1998*$K$8)+(P1998/100)*(L1998*$L$8)</f>
        <v>0</v>
      </c>
      <c r="V1998" s="53" t="n">
        <f aca="false">(Q1998/100)*(L1998*$L$8)</f>
        <v>0</v>
      </c>
      <c r="W1998" s="53" t="n">
        <f aca="false">(R1998/100)*(K1998*$K$8)+(R1998/100)*(L1998*$L$8)</f>
        <v>0</v>
      </c>
      <c r="X1998" s="53" t="n">
        <f aca="false">N1998+S1998</f>
        <v>473.2</v>
      </c>
      <c r="Y1998" s="53" t="n">
        <f aca="false">O1998+T1998</f>
        <v>0</v>
      </c>
      <c r="Z1998" s="53" t="n">
        <f aca="false">P1998+U1998</f>
        <v>0</v>
      </c>
      <c r="AA1998" s="53" t="n">
        <f aca="false">Q1998+V1998</f>
        <v>0</v>
      </c>
      <c r="AB1998" s="53" t="n">
        <f aca="false">R1998+W1998</f>
        <v>0</v>
      </c>
      <c r="AC1998" s="54" t="n">
        <f aca="false">ROUND(X1998+Y1998+Z1998+AA1998+AB1998,1)</f>
        <v>473.2</v>
      </c>
      <c r="AD1998" s="55" t="n">
        <f aca="false">(ROUND(AC1998-AC1993,1)/AC1993)</f>
        <v>0</v>
      </c>
      <c r="AE1998" s="46"/>
      <c r="AF1998" s="47"/>
      <c r="AH1998" s="3"/>
    </row>
    <row r="1999" customFormat="false" ht="15" hidden="false" customHeight="false" outlineLevel="0" collapsed="false">
      <c r="A1999" s="48" t="s">
        <v>34</v>
      </c>
      <c r="B1999" s="63"/>
      <c r="C1999" s="50" t="s">
        <v>10</v>
      </c>
      <c r="D1999" s="51" t="n">
        <v>70</v>
      </c>
      <c r="E1999" s="51" t="n">
        <v>140</v>
      </c>
      <c r="F1999" s="51" t="n">
        <v>0</v>
      </c>
      <c r="G1999" s="51" t="n">
        <v>0</v>
      </c>
      <c r="H1999" s="51" t="n">
        <v>0</v>
      </c>
      <c r="I1999" s="52" t="n">
        <v>60</v>
      </c>
      <c r="J1999" s="52" t="n">
        <v>20</v>
      </c>
      <c r="K1999" s="52" t="n">
        <v>70</v>
      </c>
      <c r="L1999" s="52" t="n">
        <v>0</v>
      </c>
      <c r="M1999" s="52" t="n">
        <v>0</v>
      </c>
      <c r="N1999" s="53" t="n">
        <f aca="false">D1999*$D$9</f>
        <v>87.5</v>
      </c>
      <c r="O1999" s="53" t="n">
        <f aca="false">E1999*$E$9</f>
        <v>175</v>
      </c>
      <c r="P1999" s="53" t="n">
        <f aca="false">F1999*$F$9</f>
        <v>0</v>
      </c>
      <c r="Q1999" s="53" t="n">
        <f aca="false">G1999*$G$9</f>
        <v>0</v>
      </c>
      <c r="R1999" s="53" t="n">
        <f aca="false">H1999*$H$9</f>
        <v>0</v>
      </c>
      <c r="S1999" s="53" t="n">
        <f aca="false">(N1999/100)*(I1999*$I$9)+(N1999/100)*(J1999*$J$9)</f>
        <v>70</v>
      </c>
      <c r="T1999" s="53" t="n">
        <f aca="false">(O1999/100)*(K1999*$K$9)</f>
        <v>171.5</v>
      </c>
      <c r="U1999" s="53" t="n">
        <f aca="false">(P1999/100)*(K1999*$K$9)+(P1999/100)*(L1999*$L$9)</f>
        <v>0</v>
      </c>
      <c r="V1999" s="53" t="n">
        <f aca="false">(Q1999/100)*(L1999*$L$9)</f>
        <v>0</v>
      </c>
      <c r="W1999" s="53" t="n">
        <f aca="false">(R1999/100)*(K1999*$K$9)+(R1999/100)*(L1999*$L$9)</f>
        <v>0</v>
      </c>
      <c r="X1999" s="53" t="n">
        <f aca="false">N1999+S1999</f>
        <v>157.5</v>
      </c>
      <c r="Y1999" s="53" t="n">
        <f aca="false">O1999+T1999</f>
        <v>346.5</v>
      </c>
      <c r="Z1999" s="53" t="n">
        <f aca="false">P1999+U1999</f>
        <v>0</v>
      </c>
      <c r="AA1999" s="53" t="n">
        <f aca="false">Q1999+V1999</f>
        <v>0</v>
      </c>
      <c r="AB1999" s="53" t="n">
        <f aca="false">R1999+W1999</f>
        <v>0</v>
      </c>
      <c r="AC1999" s="54" t="n">
        <f aca="false">ROUND(X1999+Y1999+Z1999+AA1999+AB1999,1)</f>
        <v>504</v>
      </c>
      <c r="AD1999" s="55" t="n">
        <f aca="false">(ROUND(AC1999-AC1993,1)/AC1993)</f>
        <v>0.0650887573964497</v>
      </c>
      <c r="AE1999" s="46"/>
      <c r="AF1999" s="47"/>
      <c r="AH1999" s="3"/>
    </row>
    <row r="2000" customFormat="false" ht="15" hidden="false" customHeight="false" outlineLevel="0" collapsed="false">
      <c r="A2000" s="48" t="s">
        <v>35</v>
      </c>
      <c r="B2000" s="63"/>
      <c r="C2000" s="50" t="s">
        <v>11</v>
      </c>
      <c r="D2000" s="51" t="n">
        <v>70</v>
      </c>
      <c r="E2000" s="51" t="n">
        <v>0</v>
      </c>
      <c r="F2000" s="51" t="n">
        <v>140</v>
      </c>
      <c r="G2000" s="51" t="n">
        <v>0</v>
      </c>
      <c r="H2000" s="51" t="n">
        <v>0</v>
      </c>
      <c r="I2000" s="52" t="n">
        <v>60</v>
      </c>
      <c r="J2000" s="52" t="n">
        <v>20</v>
      </c>
      <c r="K2000" s="52" t="n">
        <v>35</v>
      </c>
      <c r="L2000" s="52" t="n">
        <v>35</v>
      </c>
      <c r="M2000" s="52" t="n">
        <v>0</v>
      </c>
      <c r="N2000" s="53" t="n">
        <f aca="false">D2000*$D$10</f>
        <v>87.5</v>
      </c>
      <c r="O2000" s="53" t="n">
        <f aca="false">E2000*$E$10</f>
        <v>0</v>
      </c>
      <c r="P2000" s="53" t="n">
        <f aca="false">F2000*$F$10</f>
        <v>175</v>
      </c>
      <c r="Q2000" s="53" t="n">
        <f aca="false">G2000*$G$10</f>
        <v>0</v>
      </c>
      <c r="R2000" s="53" t="n">
        <f aca="false">H2000*$H$10</f>
        <v>0</v>
      </c>
      <c r="S2000" s="53" t="n">
        <f aca="false">(N2000/100)*(I2000*$I$10)+(N2000/100)*(J2000*$J$10)</f>
        <v>70</v>
      </c>
      <c r="T2000" s="53" t="n">
        <f aca="false">(O2000/100)*(K2000*$J$10)</f>
        <v>0</v>
      </c>
      <c r="U2000" s="53" t="n">
        <f aca="false">(P2000/100)*(K2000*$K$10)+(P2000/100)*(L2000*$L$10)</f>
        <v>171.5</v>
      </c>
      <c r="V2000" s="53" t="n">
        <f aca="false">(Q2000/100)*(L2000*$L$10)</f>
        <v>0</v>
      </c>
      <c r="W2000" s="53" t="n">
        <f aca="false">(R2000/100)*(K2000*$K$10)+(R2000/100)*(L2000*$L$10)</f>
        <v>0</v>
      </c>
      <c r="X2000" s="53" t="n">
        <f aca="false">N2000+S2000</f>
        <v>157.5</v>
      </c>
      <c r="Y2000" s="53" t="n">
        <f aca="false">O2000+T2000</f>
        <v>0</v>
      </c>
      <c r="Z2000" s="53" t="n">
        <f aca="false">P2000+U2000</f>
        <v>346.5</v>
      </c>
      <c r="AA2000" s="53" t="n">
        <f aca="false">Q2000+V2000</f>
        <v>0</v>
      </c>
      <c r="AB2000" s="53" t="n">
        <f aca="false">R2000+W2000</f>
        <v>0</v>
      </c>
      <c r="AC2000" s="54" t="n">
        <f aca="false">ROUND(X2000+Y2000+Z2000+AA2000+AB2000,1)</f>
        <v>504</v>
      </c>
      <c r="AD2000" s="55" t="n">
        <f aca="false">(ROUND(AC2000-AC1993,1)/AC1993)</f>
        <v>0.0650887573964497</v>
      </c>
      <c r="AE2000" s="46"/>
      <c r="AF2000" s="47"/>
      <c r="AH2000" s="3"/>
    </row>
    <row r="2001" customFormat="false" ht="15" hidden="false" customHeight="false" outlineLevel="0" collapsed="false">
      <c r="A2001" s="48" t="s">
        <v>36</v>
      </c>
      <c r="B2001" s="63"/>
      <c r="C2001" s="50" t="s">
        <v>12</v>
      </c>
      <c r="D2001" s="51" t="n">
        <v>70</v>
      </c>
      <c r="E2001" s="51" t="n">
        <v>0</v>
      </c>
      <c r="F2001" s="51" t="n">
        <v>0</v>
      </c>
      <c r="G2001" s="51" t="n">
        <v>140</v>
      </c>
      <c r="H2001" s="51" t="n">
        <v>0</v>
      </c>
      <c r="I2001" s="52" t="n">
        <v>60</v>
      </c>
      <c r="J2001" s="52" t="n">
        <v>20</v>
      </c>
      <c r="K2001" s="52" t="n">
        <v>0</v>
      </c>
      <c r="L2001" s="52" t="n">
        <v>70</v>
      </c>
      <c r="M2001" s="52" t="n">
        <v>0</v>
      </c>
      <c r="N2001" s="53" t="n">
        <f aca="false">D2001*$D$11</f>
        <v>87.5</v>
      </c>
      <c r="O2001" s="53" t="n">
        <f aca="false">E2001*$E$11</f>
        <v>0</v>
      </c>
      <c r="P2001" s="53" t="n">
        <f aca="false">F2001*$F$11</f>
        <v>0</v>
      </c>
      <c r="Q2001" s="53" t="n">
        <f aca="false">G2001*$G$11</f>
        <v>175</v>
      </c>
      <c r="R2001" s="53" t="n">
        <f aca="false">H2001*$H$11</f>
        <v>0</v>
      </c>
      <c r="S2001" s="53" t="n">
        <f aca="false">(N2001/100)*(I2001*$I$11)+(N2001/100)*(J2001*$J$11)</f>
        <v>70</v>
      </c>
      <c r="T2001" s="53" t="n">
        <f aca="false">(O2001/100)*(K2001*$K$11)</f>
        <v>0</v>
      </c>
      <c r="U2001" s="53" t="n">
        <f aca="false">(P2001/100)*(K2001*$K$11)+(P2001/100)*(L2001*$L$11)</f>
        <v>0</v>
      </c>
      <c r="V2001" s="53" t="n">
        <f aca="false">(Q2001/100)*(L2001*$L$11)</f>
        <v>171.5</v>
      </c>
      <c r="W2001" s="53" t="n">
        <f aca="false">(R2001/100)*(K2001*$K$11)+(R2001/100)*(L2001*$L$11)</f>
        <v>0</v>
      </c>
      <c r="X2001" s="53" t="n">
        <f aca="false">N2001+S2001</f>
        <v>157.5</v>
      </c>
      <c r="Y2001" s="53" t="n">
        <f aca="false">O2001+T2001</f>
        <v>0</v>
      </c>
      <c r="Z2001" s="53" t="n">
        <f aca="false">P2001+U2001</f>
        <v>0</v>
      </c>
      <c r="AA2001" s="53" t="n">
        <f aca="false">Q2001+V2001</f>
        <v>346.5</v>
      </c>
      <c r="AB2001" s="53" t="n">
        <f aca="false">R2001+W2001</f>
        <v>0</v>
      </c>
      <c r="AC2001" s="54" t="n">
        <f aca="false">ROUND(X2001+Y2001+Z2001+AA2001+AB2001,1)</f>
        <v>504</v>
      </c>
      <c r="AD2001" s="55" t="n">
        <f aca="false">(ROUND(AC2001-AC1993,1)/AC1993)</f>
        <v>0.0650887573964497</v>
      </c>
      <c r="AE2001" s="46"/>
      <c r="AF2001" s="47"/>
      <c r="AH2001" s="3"/>
    </row>
    <row r="2002" customFormat="false" ht="15" hidden="false" customHeight="false" outlineLevel="0" collapsed="false">
      <c r="A2002" s="48" t="s">
        <v>37</v>
      </c>
      <c r="B2002" s="63"/>
      <c r="C2002" s="50" t="s">
        <v>13</v>
      </c>
      <c r="D2002" s="51" t="n">
        <v>70</v>
      </c>
      <c r="E2002" s="51" t="n">
        <v>0</v>
      </c>
      <c r="F2002" s="51" t="n">
        <v>0</v>
      </c>
      <c r="G2002" s="51" t="n">
        <v>0</v>
      </c>
      <c r="H2002" s="51" t="n">
        <v>140</v>
      </c>
      <c r="I2002" s="52" t="n">
        <v>60</v>
      </c>
      <c r="J2002" s="52" t="n">
        <v>20</v>
      </c>
      <c r="K2002" s="52" t="n">
        <v>35</v>
      </c>
      <c r="L2002" s="52" t="n">
        <v>35</v>
      </c>
      <c r="M2002" s="52" t="n">
        <v>0</v>
      </c>
      <c r="N2002" s="53" t="n">
        <f aca="false">D2002*$D$12</f>
        <v>87.5</v>
      </c>
      <c r="O2002" s="53" t="n">
        <f aca="false">E2002*$E$12</f>
        <v>0</v>
      </c>
      <c r="P2002" s="53" t="n">
        <f aca="false">F2002*$F$12</f>
        <v>0</v>
      </c>
      <c r="Q2002" s="53" t="n">
        <f aca="false">G2002*$G$12</f>
        <v>0</v>
      </c>
      <c r="R2002" s="53" t="n">
        <f aca="false">H2002*$H$12</f>
        <v>175</v>
      </c>
      <c r="S2002" s="53" t="n">
        <f aca="false">(N2002/100)*(I2002*$I$12)+(N2002/100)*(J2002*$J$12)</f>
        <v>70</v>
      </c>
      <c r="T2002" s="53" t="n">
        <f aca="false">(O2002/100)*(K2002*$K$12)</f>
        <v>0</v>
      </c>
      <c r="U2002" s="53" t="n">
        <f aca="false">(P2002/100)*(K2002*$K$12)+(P2002/100)*(L2002*$L$12)</f>
        <v>0</v>
      </c>
      <c r="V2002" s="53" t="n">
        <f aca="false">(Q2002/100)*(L2002*$L$12)</f>
        <v>0</v>
      </c>
      <c r="W2002" s="53" t="n">
        <f aca="false">(R2002/100)*(K2002*$K$12)+(R2002/100)*(L2002*$L$12)</f>
        <v>171.5</v>
      </c>
      <c r="X2002" s="53" t="n">
        <f aca="false">N2002+S2002</f>
        <v>157.5</v>
      </c>
      <c r="Y2002" s="53" t="n">
        <f aca="false">O2002+T2002</f>
        <v>0</v>
      </c>
      <c r="Z2002" s="53" t="n">
        <f aca="false">P2002+U2002</f>
        <v>0</v>
      </c>
      <c r="AA2002" s="53" t="n">
        <f aca="false">Q2002+V2002</f>
        <v>0</v>
      </c>
      <c r="AB2002" s="53" t="n">
        <f aca="false">R2002+W2002</f>
        <v>346.5</v>
      </c>
      <c r="AC2002" s="54" t="n">
        <f aca="false">ROUND(X2002+Y2002+Z2002+AA2002+AB2002,1)</f>
        <v>504</v>
      </c>
      <c r="AD2002" s="55" t="n">
        <f aca="false">(ROUND(AC2002-AC1993,1)/AC1993)</f>
        <v>0.0650887573964497</v>
      </c>
      <c r="AE2002" s="46"/>
      <c r="AF2002" s="47"/>
      <c r="AH2002" s="3"/>
    </row>
    <row r="2003" customFormat="false" ht="15" hidden="false" customHeight="false" outlineLevel="0" collapsed="false">
      <c r="A2003" s="48" t="s">
        <v>38</v>
      </c>
      <c r="B2003" s="63"/>
      <c r="C2003" s="50" t="s">
        <v>14</v>
      </c>
      <c r="D2003" s="51" t="n">
        <v>140</v>
      </c>
      <c r="E2003" s="51" t="n">
        <v>0</v>
      </c>
      <c r="F2003" s="51" t="n">
        <v>0</v>
      </c>
      <c r="G2003" s="51" t="n">
        <v>0</v>
      </c>
      <c r="H2003" s="51" t="n">
        <v>0</v>
      </c>
      <c r="I2003" s="52" t="n">
        <v>60</v>
      </c>
      <c r="J2003" s="52" t="n">
        <v>20</v>
      </c>
      <c r="K2003" s="52" t="n">
        <v>0</v>
      </c>
      <c r="L2003" s="52" t="n">
        <v>0</v>
      </c>
      <c r="M2003" s="52" t="n">
        <v>60</v>
      </c>
      <c r="N2003" s="53" t="n">
        <f aca="false">D2003*$D$13</f>
        <v>175</v>
      </c>
      <c r="O2003" s="53" t="n">
        <f aca="false">E2003*$E$13</f>
        <v>0</v>
      </c>
      <c r="P2003" s="53" t="n">
        <f aca="false">F2003*$F$13</f>
        <v>0</v>
      </c>
      <c r="Q2003" s="53" t="n">
        <f aca="false">G2003*$G$13</f>
        <v>0</v>
      </c>
      <c r="R2003" s="53" t="n">
        <f aca="false">H2003*$H$13</f>
        <v>0</v>
      </c>
      <c r="S2003" s="53" t="n">
        <f aca="false">(N2003/100)*(I2003*$I$13)+(N2003/100)*(J2003*$J$13)+(N2003/100)*(M2003*$M$13)</f>
        <v>350</v>
      </c>
      <c r="T2003" s="53" t="n">
        <f aca="false">(O2003/100)*(K2003*$K$13)+(O2003/100)*(M2003*$M$13)</f>
        <v>0</v>
      </c>
      <c r="U2003" s="53" t="n">
        <f aca="false">(P2003/100)*(K2003*$K$13)+(P2003/100)*(L2003*$L$13)+(P2003/100)*(M2003*$M$13)</f>
        <v>0</v>
      </c>
      <c r="V2003" s="53" t="n">
        <f aca="false">(Q2003/100)*(L2003*$L$13)+(Q2003/100)*(M2003*$M$13)</f>
        <v>0</v>
      </c>
      <c r="W2003" s="53" t="n">
        <f aca="false">(R2003/100)*(K2003*$K$13)+(R2003/100)*(L2003*$L$13)+(R2003/100)*(M2003*$M$13)</f>
        <v>0</v>
      </c>
      <c r="X2003" s="53" t="n">
        <f aca="false">N2003+S2003</f>
        <v>525</v>
      </c>
      <c r="Y2003" s="53" t="n">
        <f aca="false">O2003+T2003</f>
        <v>0</v>
      </c>
      <c r="Z2003" s="53" t="n">
        <f aca="false">P2003+U2003</f>
        <v>0</v>
      </c>
      <c r="AA2003" s="53" t="n">
        <f aca="false">Q2003+V2003</f>
        <v>0</v>
      </c>
      <c r="AB2003" s="53" t="n">
        <f aca="false">R2003+W2003</f>
        <v>0</v>
      </c>
      <c r="AC2003" s="54" t="n">
        <f aca="false">ROUND(X2003+Y2003+Z2003+AA2003+AB2003,1)</f>
        <v>525</v>
      </c>
      <c r="AD2003" s="55" t="n">
        <f aca="false">(ROUND(AC2003-AC1993,1)/AC1993)</f>
        <v>0.109467455621302</v>
      </c>
      <c r="AE2003" s="46"/>
      <c r="AF2003" s="47"/>
      <c r="AH2003" s="3"/>
    </row>
    <row r="2004" customFormat="false" ht="15" hidden="false" customHeight="false" outlineLevel="0" collapsed="false">
      <c r="A2004" s="48" t="s">
        <v>39</v>
      </c>
      <c r="B2004" s="63"/>
      <c r="C2004" s="50" t="s">
        <v>15</v>
      </c>
      <c r="D2004" s="51" t="n">
        <v>140</v>
      </c>
      <c r="E2004" s="51" t="n">
        <v>0</v>
      </c>
      <c r="F2004" s="51" t="n">
        <v>0</v>
      </c>
      <c r="G2004" s="51" t="n">
        <v>0</v>
      </c>
      <c r="H2004" s="51" t="n">
        <v>0</v>
      </c>
      <c r="I2004" s="52" t="n">
        <v>60</v>
      </c>
      <c r="J2004" s="52" t="n">
        <v>20</v>
      </c>
      <c r="K2004" s="52" t="n">
        <v>60</v>
      </c>
      <c r="L2004" s="52" t="n">
        <v>0</v>
      </c>
      <c r="M2004" s="52" t="n">
        <v>0</v>
      </c>
      <c r="N2004" s="53" t="n">
        <f aca="false">D2004*$D$14</f>
        <v>175</v>
      </c>
      <c r="O2004" s="53" t="n">
        <f aca="false">E2004*$E$14</f>
        <v>0</v>
      </c>
      <c r="P2004" s="53" t="n">
        <f aca="false">F2004*$F$14</f>
        <v>0</v>
      </c>
      <c r="Q2004" s="53" t="n">
        <f aca="false">G2004*$G$14</f>
        <v>0</v>
      </c>
      <c r="R2004" s="53" t="n">
        <f aca="false">H2004*$H$14</f>
        <v>0</v>
      </c>
      <c r="S2004" s="53" t="n">
        <f aca="false">(N2004/100)*(I2004*$I$14)+(N2004/100)*(J2004*$J$14)+(N2004/100)*(K2004*$K$14)</f>
        <v>350</v>
      </c>
      <c r="T2004" s="53" t="n">
        <f aca="false">(O2004/100)*(K2004*$K$14)</f>
        <v>0</v>
      </c>
      <c r="U2004" s="53" t="n">
        <f aca="false">(P2004/100)*(K2004*$K$14)+(P2004/100)*(L2004*$L$14)</f>
        <v>0</v>
      </c>
      <c r="V2004" s="53" t="n">
        <f aca="false">(Q2004/100)*(L2004*$L$14)</f>
        <v>0</v>
      </c>
      <c r="W2004" s="53" t="n">
        <f aca="false">(R2004/100)*(K2004*$L$14)+(R2004/100)*(L2004*$M$14)</f>
        <v>0</v>
      </c>
      <c r="X2004" s="53" t="n">
        <f aca="false">N2004+S2004</f>
        <v>525</v>
      </c>
      <c r="Y2004" s="53" t="n">
        <f aca="false">O2004+T2004</f>
        <v>0</v>
      </c>
      <c r="Z2004" s="53" t="n">
        <f aca="false">P2004+U2004</f>
        <v>0</v>
      </c>
      <c r="AA2004" s="53" t="n">
        <f aca="false">Q2004+V2004</f>
        <v>0</v>
      </c>
      <c r="AB2004" s="53" t="n">
        <f aca="false">R2004+W2004</f>
        <v>0</v>
      </c>
      <c r="AC2004" s="54" t="n">
        <f aca="false">ROUND(X2004+Y2004+Z2004+AA2004+AB2004,1)</f>
        <v>525</v>
      </c>
      <c r="AD2004" s="55" t="n">
        <f aca="false">(ROUND(AC2004-AC1993,1)/AC1993)</f>
        <v>0.109467455621302</v>
      </c>
      <c r="AE2004" s="46"/>
      <c r="AF2004" s="47"/>
      <c r="AH2004" s="3"/>
    </row>
    <row r="2005" customFormat="false" ht="15" hidden="false" customHeight="false" outlineLevel="0" collapsed="false">
      <c r="A2005" s="48"/>
      <c r="B2005" s="63"/>
      <c r="C2005" s="50" t="s">
        <v>16</v>
      </c>
      <c r="D2005" s="51" t="n">
        <v>140</v>
      </c>
      <c r="E2005" s="51" t="n">
        <v>0</v>
      </c>
      <c r="F2005" s="51" t="n">
        <v>0</v>
      </c>
      <c r="G2005" s="51" t="n">
        <v>0</v>
      </c>
      <c r="H2005" s="51" t="n">
        <v>0</v>
      </c>
      <c r="I2005" s="52" t="n">
        <v>60</v>
      </c>
      <c r="J2005" s="52" t="n">
        <v>20</v>
      </c>
      <c r="K2005" s="52" t="n">
        <v>0</v>
      </c>
      <c r="L2005" s="52" t="n">
        <v>60</v>
      </c>
      <c r="M2005" s="52" t="n">
        <v>0</v>
      </c>
      <c r="N2005" s="53" t="n">
        <f aca="false">D2005*$D$15</f>
        <v>175</v>
      </c>
      <c r="O2005" s="53" t="n">
        <f aca="false">E2005*$E$15</f>
        <v>0</v>
      </c>
      <c r="P2005" s="53" t="n">
        <f aca="false">F2005*$F$15</f>
        <v>0</v>
      </c>
      <c r="Q2005" s="53" t="n">
        <f aca="false">G2005*$G$15</f>
        <v>0</v>
      </c>
      <c r="R2005" s="53" t="n">
        <f aca="false">H2005*$H$15</f>
        <v>0</v>
      </c>
      <c r="S2005" s="53" t="n">
        <f aca="false">(N2005/100)*(I2005*$I$15)+(N2005/100)*(J2005*$J$15)+(N2005/100)*(L2005*$L$15)</f>
        <v>350</v>
      </c>
      <c r="T2005" s="53" t="n">
        <f aca="false">(O2005/100)*(K2005*$K$15)</f>
        <v>0</v>
      </c>
      <c r="U2005" s="53" t="n">
        <f aca="false">(P2005/100)*(K2005*$K$15)+(P2005/100)*(L2005*$L$15)</f>
        <v>0</v>
      </c>
      <c r="V2005" s="53" t="n">
        <f aca="false">(Q2005/100)*(L2005*$L$15)</f>
        <v>0</v>
      </c>
      <c r="W2005" s="53" t="n">
        <f aca="false">(R2005/100)*(K2005*$K$15)+(R2005/100)*(L2005*$L$15)</f>
        <v>0</v>
      </c>
      <c r="X2005" s="53" t="n">
        <f aca="false">N2005+S2005</f>
        <v>525</v>
      </c>
      <c r="Y2005" s="53" t="n">
        <f aca="false">O2005+T2005</f>
        <v>0</v>
      </c>
      <c r="Z2005" s="53" t="n">
        <f aca="false">P2005+U2005</f>
        <v>0</v>
      </c>
      <c r="AA2005" s="53" t="n">
        <f aca="false">Q2005+V2005</f>
        <v>0</v>
      </c>
      <c r="AB2005" s="53" t="n">
        <f aca="false">R2005+W2005</f>
        <v>0</v>
      </c>
      <c r="AC2005" s="54" t="n">
        <f aca="false">ROUND(X2005+Y2005+Z2005+AA2005+AB2005,1)</f>
        <v>525</v>
      </c>
      <c r="AD2005" s="55" t="n">
        <f aca="false">(ROUND(AC2005-AC1993,1)/AC1993)</f>
        <v>0.109467455621302</v>
      </c>
      <c r="AE2005" s="46"/>
      <c r="AF2005" s="47"/>
      <c r="AH2005" s="3"/>
    </row>
    <row r="2006" customFormat="false" ht="15" hidden="false" customHeight="false" outlineLevel="0" collapsed="false">
      <c r="A2006" s="48"/>
      <c r="B2006" s="63"/>
      <c r="C2006" s="50" t="s">
        <v>17</v>
      </c>
      <c r="D2006" s="51" t="n">
        <v>140</v>
      </c>
      <c r="E2006" s="51" t="n">
        <v>0</v>
      </c>
      <c r="F2006" s="51" t="n">
        <v>0</v>
      </c>
      <c r="G2006" s="51" t="n">
        <v>0</v>
      </c>
      <c r="H2006" s="51" t="n">
        <v>0</v>
      </c>
      <c r="I2006" s="52" t="n">
        <v>60</v>
      </c>
      <c r="J2006" s="52" t="n">
        <v>50</v>
      </c>
      <c r="K2006" s="52" t="n">
        <v>0</v>
      </c>
      <c r="L2006" s="52" t="n">
        <v>0</v>
      </c>
      <c r="M2006" s="52" t="n">
        <v>0</v>
      </c>
      <c r="N2006" s="53" t="n">
        <f aca="false">D2006*$D$16</f>
        <v>175</v>
      </c>
      <c r="O2006" s="53" t="n">
        <f aca="false">E2006*$E$16</f>
        <v>0</v>
      </c>
      <c r="P2006" s="53" t="n">
        <f aca="false">F2006*$F$16</f>
        <v>0</v>
      </c>
      <c r="Q2006" s="53" t="n">
        <f aca="false">G2006*$G$16</f>
        <v>0</v>
      </c>
      <c r="R2006" s="53" t="n">
        <f aca="false">H2006*$H$16</f>
        <v>0</v>
      </c>
      <c r="S2006" s="53" t="n">
        <f aca="false">(N2006/100)*(I2006*$I$16)+(N2006/100)*(J2006*$J$16)</f>
        <v>323.75</v>
      </c>
      <c r="T2006" s="53" t="n">
        <f aca="false">(O2006/100)*(K2006*$K$16)</f>
        <v>0</v>
      </c>
      <c r="U2006" s="53" t="n">
        <f aca="false">(P2006/100)*(K2006*$K$16)+(P2006/100)*(L2006*$L$16)</f>
        <v>0</v>
      </c>
      <c r="V2006" s="53" t="n">
        <f aca="false">(Q2006/100)*(L2006*$L$16)</f>
        <v>0</v>
      </c>
      <c r="W2006" s="53" t="n">
        <f aca="false">(R2006/100)*(K2006*$K$16)+(R2006/100)*(L2006*$L$16)</f>
        <v>0</v>
      </c>
      <c r="X2006" s="53" t="n">
        <f aca="false">N2006+S2006</f>
        <v>498.75</v>
      </c>
      <c r="Y2006" s="53" t="n">
        <f aca="false">O2006+T2006</f>
        <v>0</v>
      </c>
      <c r="Z2006" s="53" t="n">
        <f aca="false">P2006+U2006</f>
        <v>0</v>
      </c>
      <c r="AA2006" s="53" t="n">
        <f aca="false">Q2006+V2006</f>
        <v>0</v>
      </c>
      <c r="AB2006" s="53" t="n">
        <f aca="false">R2006+W2006</f>
        <v>0</v>
      </c>
      <c r="AC2006" s="54" t="n">
        <f aca="false">ROUND(X2006+Y2006+Z2006+AA2006+AB2006,1)</f>
        <v>498.8</v>
      </c>
      <c r="AD2006" s="55" t="n">
        <f aca="false">(ROUND(AC2006-AC1993,1)/AC1993)</f>
        <v>0.0540997464074387</v>
      </c>
      <c r="AE2006" s="46"/>
      <c r="AF2006" s="15"/>
      <c r="AH2006" s="3"/>
    </row>
    <row r="2007" customFormat="false" ht="15" hidden="false" customHeight="false" outlineLevel="0" collapsed="false">
      <c r="A2007" s="48"/>
      <c r="B2007" s="63"/>
      <c r="C2007" s="50" t="s">
        <v>18</v>
      </c>
      <c r="D2007" s="51" t="n">
        <v>140</v>
      </c>
      <c r="E2007" s="51" t="n">
        <v>0</v>
      </c>
      <c r="F2007" s="51" t="n">
        <v>0</v>
      </c>
      <c r="G2007" s="51" t="n">
        <v>0</v>
      </c>
      <c r="H2007" s="51" t="n">
        <v>0</v>
      </c>
      <c r="I2007" s="52" t="n">
        <v>85</v>
      </c>
      <c r="J2007" s="52" t="n">
        <v>20</v>
      </c>
      <c r="K2007" s="52" t="n">
        <v>0</v>
      </c>
      <c r="L2007" s="52" t="n">
        <v>0</v>
      </c>
      <c r="M2007" s="52" t="n">
        <v>0</v>
      </c>
      <c r="N2007" s="53" t="n">
        <f aca="false">D2007*$D$17</f>
        <v>175</v>
      </c>
      <c r="O2007" s="53" t="n">
        <f aca="false">E2007*$E$17</f>
        <v>0</v>
      </c>
      <c r="P2007" s="53" t="n">
        <f aca="false">F2007*$F$17</f>
        <v>0</v>
      </c>
      <c r="Q2007" s="53" t="n">
        <f aca="false">G2007*$G$17</f>
        <v>0</v>
      </c>
      <c r="R2007" s="53" t="n">
        <f aca="false">H2007*$H$17</f>
        <v>0</v>
      </c>
      <c r="S2007" s="53" t="n">
        <f aca="false">(N2007/100)*(I2007*$I$17)+(N2007/100)*(J2007*$J$17)</f>
        <v>406.875</v>
      </c>
      <c r="T2007" s="53" t="n">
        <f aca="false">(O2007/100)*(K2007*$K$17)</f>
        <v>0</v>
      </c>
      <c r="U2007" s="53" t="n">
        <f aca="false">(P2007/100)*(K2007*$K$17)+(P2007/100)*(L2007*$L$17)</f>
        <v>0</v>
      </c>
      <c r="V2007" s="53" t="n">
        <f aca="false">(Q2007/100)*(L2007*$L$17)</f>
        <v>0</v>
      </c>
      <c r="W2007" s="53" t="n">
        <f aca="false">(R2007/100)*(K2007*$K$17)+(R2007/100)*(L2007*$L$17)</f>
        <v>0</v>
      </c>
      <c r="X2007" s="53" t="n">
        <f aca="false">N2007+S2007</f>
        <v>581.875</v>
      </c>
      <c r="Y2007" s="53" t="n">
        <f aca="false">O2007+T2007</f>
        <v>0</v>
      </c>
      <c r="Z2007" s="53" t="n">
        <f aca="false">P2007+U2007</f>
        <v>0</v>
      </c>
      <c r="AA2007" s="53" t="n">
        <f aca="false">Q2007+V2007</f>
        <v>0</v>
      </c>
      <c r="AB2007" s="53" t="n">
        <f aca="false">R2007+W2007</f>
        <v>0</v>
      </c>
      <c r="AC2007" s="54" t="n">
        <f aca="false">ROUND(X2007+Y2007+Z2007+AA2007+AB2007,1)</f>
        <v>581.9</v>
      </c>
      <c r="AD2007" s="55" t="n">
        <f aca="false">(ROUND(AC2007-AC1993,1)/AC1993)</f>
        <v>0.22971259509721</v>
      </c>
      <c r="AE2007" s="46"/>
      <c r="AF2007" s="47"/>
      <c r="AH2007" s="3"/>
    </row>
    <row r="2008" customFormat="false" ht="15" hidden="false" customHeight="false" outlineLevel="0" collapsed="false">
      <c r="A2008" s="56" t="s">
        <v>19</v>
      </c>
      <c r="B2008" s="60" t="s">
        <v>182</v>
      </c>
      <c r="C2008" s="40" t="s">
        <v>53</v>
      </c>
      <c r="D2008" s="41" t="n">
        <v>160</v>
      </c>
      <c r="E2008" s="41" t="n">
        <v>0</v>
      </c>
      <c r="F2008" s="41" t="n">
        <v>0</v>
      </c>
      <c r="G2008" s="41" t="n">
        <v>0</v>
      </c>
      <c r="H2008" s="41" t="n">
        <v>0</v>
      </c>
      <c r="I2008" s="42" t="n">
        <v>40</v>
      </c>
      <c r="J2008" s="42" t="n">
        <v>10</v>
      </c>
      <c r="K2008" s="42" t="n">
        <v>0</v>
      </c>
      <c r="L2008" s="42" t="n">
        <v>0</v>
      </c>
      <c r="M2008" s="42" t="n">
        <v>0</v>
      </c>
      <c r="N2008" s="43" t="n">
        <f aca="false">D2008*$D$3</f>
        <v>208</v>
      </c>
      <c r="O2008" s="43" t="n">
        <f aca="false">E2008*$E$3</f>
        <v>0</v>
      </c>
      <c r="P2008" s="43" t="n">
        <f aca="false">F2008*$F$3</f>
        <v>0</v>
      </c>
      <c r="Q2008" s="43" t="n">
        <f aca="false">G2008*$G$3</f>
        <v>0</v>
      </c>
      <c r="R2008" s="43" t="n">
        <f aca="false">H2008*$H$3</f>
        <v>0</v>
      </c>
      <c r="S2008" s="43" t="n">
        <f aca="false">(N2008/100)*(I2008*$I$3)+(N2008/100)*(J2008*$J$3)</f>
        <v>208</v>
      </c>
      <c r="T2008" s="43" t="n">
        <f aca="false">(O2008/100)*(K2008*$K$3)</f>
        <v>0</v>
      </c>
      <c r="U2008" s="43" t="n">
        <f aca="false">(P2008/100)*(K2008*$K$3)+(P2008/100)*(L2008*$L$3)</f>
        <v>0</v>
      </c>
      <c r="V2008" s="43" t="n">
        <f aca="false">(Q2008/100)*(L2008*$L$3)</f>
        <v>0</v>
      </c>
      <c r="W2008" s="43" t="n">
        <f aca="false">(R2008/100)*(K2008*$K$3)+(R2008/100)*(L2008*$L$3)</f>
        <v>0</v>
      </c>
      <c r="X2008" s="43" t="n">
        <f aca="false">N2008+S2008</f>
        <v>416</v>
      </c>
      <c r="Y2008" s="43" t="n">
        <f aca="false">O2008+T2008</f>
        <v>0</v>
      </c>
      <c r="Z2008" s="43" t="n">
        <f aca="false">P2008+U2008</f>
        <v>0</v>
      </c>
      <c r="AA2008" s="43" t="n">
        <f aca="false">Q2008+V2008</f>
        <v>0</v>
      </c>
      <c r="AB2008" s="43" t="n">
        <f aca="false">R2008+W2008</f>
        <v>0</v>
      </c>
      <c r="AC2008" s="44" t="n">
        <f aca="false">ROUND(X2008+Y2008+Z2008+AA2008+AB2008,1)</f>
        <v>416</v>
      </c>
      <c r="AD2008" s="45"/>
      <c r="AE2008" s="46" t="s">
        <v>28</v>
      </c>
      <c r="AF2008" s="47"/>
      <c r="AH2008" s="3"/>
    </row>
    <row r="2009" customFormat="false" ht="15" hidden="false" customHeight="false" outlineLevel="0" collapsed="false">
      <c r="A2009" s="48" t="s">
        <v>29</v>
      </c>
      <c r="B2009" s="61" t="n">
        <v>24</v>
      </c>
      <c r="C2009" s="50" t="s">
        <v>5</v>
      </c>
      <c r="D2009" s="51" t="n">
        <v>160</v>
      </c>
      <c r="E2009" s="51" t="n">
        <v>0</v>
      </c>
      <c r="F2009" s="51" t="n">
        <v>0</v>
      </c>
      <c r="G2009" s="51" t="n">
        <v>0</v>
      </c>
      <c r="H2009" s="51" t="n">
        <v>0</v>
      </c>
      <c r="I2009" s="52" t="n">
        <v>50</v>
      </c>
      <c r="J2009" s="52" t="n">
        <v>20</v>
      </c>
      <c r="K2009" s="52" t="n">
        <v>0</v>
      </c>
      <c r="L2009" s="52" t="n">
        <v>0</v>
      </c>
      <c r="M2009" s="52" t="n">
        <v>0</v>
      </c>
      <c r="N2009" s="53" t="n">
        <f aca="false">D2009*$D$4</f>
        <v>200</v>
      </c>
      <c r="O2009" s="53" t="n">
        <f aca="false">E2009*$E$4</f>
        <v>0</v>
      </c>
      <c r="P2009" s="53" t="n">
        <f aca="false">F2009*$F$4</f>
        <v>0</v>
      </c>
      <c r="Q2009" s="53" t="n">
        <f aca="false">G2009*$G$4</f>
        <v>0</v>
      </c>
      <c r="R2009" s="53" t="n">
        <f aca="false">H2009*$H$4</f>
        <v>0</v>
      </c>
      <c r="S2009" s="53" t="n">
        <f aca="false">(N2009/100)*(I2009*$I$4)+(N2009/100)*(J2009*$J$4)</f>
        <v>280</v>
      </c>
      <c r="T2009" s="53" t="n">
        <f aca="false">(O2009/100)*(K2009*$K$4)</f>
        <v>0</v>
      </c>
      <c r="U2009" s="53" t="n">
        <f aca="false">(P2009/100)*(K2009*$K$4)+(P2009/100)*(L2009*$L$4)</f>
        <v>0</v>
      </c>
      <c r="V2009" s="53" t="n">
        <f aca="false">(Q2009/100)*(L2009*$L$4)</f>
        <v>0</v>
      </c>
      <c r="W2009" s="53" t="n">
        <f aca="false">(R2009/100)*(K2009*$K$4)+(R2009/100)*(L2009*$L$4)</f>
        <v>0</v>
      </c>
      <c r="X2009" s="53" t="n">
        <f aca="false">N2009+S2009</f>
        <v>480</v>
      </c>
      <c r="Y2009" s="53" t="n">
        <f aca="false">O2009+T2009</f>
        <v>0</v>
      </c>
      <c r="Z2009" s="53" t="n">
        <f aca="false">P2009+U2009</f>
        <v>0</v>
      </c>
      <c r="AA2009" s="53" t="n">
        <f aca="false">Q2009+V2009</f>
        <v>0</v>
      </c>
      <c r="AB2009" s="53" t="n">
        <f aca="false">R2009+W2009</f>
        <v>0</v>
      </c>
      <c r="AC2009" s="54" t="n">
        <f aca="false">ROUND(X2009+Y2009+Z2009+AA2009+AB2009,1)</f>
        <v>480</v>
      </c>
      <c r="AD2009" s="55" t="n">
        <f aca="false">(ROUND(AC2009-AC2008,1)/AC2008)</f>
        <v>0.153846153846154</v>
      </c>
      <c r="AE2009" s="46"/>
      <c r="AF2009" s="47"/>
      <c r="AH2009" s="3"/>
    </row>
    <row r="2010" customFormat="false" ht="15" hidden="false" customHeight="false" outlineLevel="0" collapsed="false">
      <c r="A2010" s="48" t="s">
        <v>30</v>
      </c>
      <c r="B2010" s="61" t="n">
        <v>13</v>
      </c>
      <c r="C2010" s="50" t="s">
        <v>6</v>
      </c>
      <c r="D2010" s="51" t="n">
        <v>160</v>
      </c>
      <c r="E2010" s="51" t="n">
        <v>0</v>
      </c>
      <c r="F2010" s="51" t="n">
        <v>0</v>
      </c>
      <c r="G2010" s="51" t="n">
        <v>0</v>
      </c>
      <c r="H2010" s="51" t="n">
        <v>0</v>
      </c>
      <c r="I2010" s="52" t="n">
        <v>40</v>
      </c>
      <c r="J2010" s="52" t="n">
        <v>10</v>
      </c>
      <c r="K2010" s="52" t="n">
        <v>0</v>
      </c>
      <c r="L2010" s="52" t="n">
        <v>0</v>
      </c>
      <c r="M2010" s="52" t="n">
        <v>0</v>
      </c>
      <c r="N2010" s="53" t="n">
        <f aca="false">D2010*$D$5</f>
        <v>208</v>
      </c>
      <c r="O2010" s="53" t="n">
        <f aca="false">E2010*$E$5</f>
        <v>0</v>
      </c>
      <c r="P2010" s="53" t="n">
        <f aca="false">F2010*$F$5</f>
        <v>0</v>
      </c>
      <c r="Q2010" s="53" t="n">
        <f aca="false">G2010*$G$5</f>
        <v>0</v>
      </c>
      <c r="R2010" s="53" t="n">
        <f aca="false">H2010*$H$5</f>
        <v>0</v>
      </c>
      <c r="S2010" s="53" t="n">
        <f aca="false">(N2010/100)*(I2010*$I$5)+(N2010/100)*(J2010*$J$5)</f>
        <v>208</v>
      </c>
      <c r="T2010" s="53" t="n">
        <f aca="false">(O2010/100)*(K2010*$K$5)</f>
        <v>0</v>
      </c>
      <c r="U2010" s="53" t="n">
        <f aca="false">(P2010/100)*(K2010*$K$5)+(P2010/100)*(L2010*$L$5)</f>
        <v>0</v>
      </c>
      <c r="V2010" s="53" t="n">
        <f aca="false">(Q2010/100)*(L2010*$L$5)</f>
        <v>0</v>
      </c>
      <c r="W2010" s="53" t="n">
        <f aca="false">(R2010/100)*(K2010*$K$5)+(R2010/100)*(L2010*$L$5)</f>
        <v>0</v>
      </c>
      <c r="X2010" s="53" t="n">
        <f aca="false">N2010+S2010</f>
        <v>416</v>
      </c>
      <c r="Y2010" s="53" t="n">
        <f aca="false">O2010+T2010</f>
        <v>0</v>
      </c>
      <c r="Z2010" s="53" t="n">
        <f aca="false">P2010+U2010</f>
        <v>0</v>
      </c>
      <c r="AA2010" s="53" t="n">
        <f aca="false">Q2010+V2010</f>
        <v>0</v>
      </c>
      <c r="AB2010" s="53" t="n">
        <f aca="false">R2010+W2010</f>
        <v>0</v>
      </c>
      <c r="AC2010" s="54" t="n">
        <f aca="false">ROUND(X2010+Y2010+Z2010+AA2010+AB2010,1)</f>
        <v>416</v>
      </c>
      <c r="AD2010" s="55" t="n">
        <f aca="false">(ROUND(AC2010-AC2008,1)/AC2008)</f>
        <v>0</v>
      </c>
      <c r="AE2010" s="46"/>
      <c r="AF2010" s="47"/>
      <c r="AH2010" s="3"/>
    </row>
    <row r="2011" customFormat="false" ht="15" hidden="false" customHeight="false" outlineLevel="0" collapsed="false">
      <c r="A2011" s="48" t="s">
        <v>31</v>
      </c>
      <c r="B2011" s="61" t="n">
        <v>0</v>
      </c>
      <c r="C2011" s="50" t="s">
        <v>7</v>
      </c>
      <c r="D2011" s="51" t="n">
        <v>160</v>
      </c>
      <c r="E2011" s="51" t="n">
        <v>0</v>
      </c>
      <c r="F2011" s="51" t="n">
        <v>0</v>
      </c>
      <c r="G2011" s="51" t="n">
        <v>0</v>
      </c>
      <c r="H2011" s="51" t="n">
        <v>0</v>
      </c>
      <c r="I2011" s="52" t="n">
        <v>40</v>
      </c>
      <c r="J2011" s="52" t="n">
        <v>10</v>
      </c>
      <c r="K2011" s="52" t="n">
        <v>0</v>
      </c>
      <c r="L2011" s="52" t="n">
        <v>0</v>
      </c>
      <c r="M2011" s="52" t="n">
        <v>0</v>
      </c>
      <c r="N2011" s="53" t="n">
        <f aca="false">D2011*$D$6</f>
        <v>208</v>
      </c>
      <c r="O2011" s="53" t="n">
        <f aca="false">E2011*$E$6</f>
        <v>0</v>
      </c>
      <c r="P2011" s="53" t="n">
        <f aca="false">F2011*$F$6</f>
        <v>0</v>
      </c>
      <c r="Q2011" s="53" t="n">
        <f aca="false">G2011*$G$6</f>
        <v>0</v>
      </c>
      <c r="R2011" s="53" t="n">
        <f aca="false">H2011*$H$6</f>
        <v>0</v>
      </c>
      <c r="S2011" s="53" t="n">
        <f aca="false">(N2011/100)*(I2011*$I$6)+(N2011/100)*(J2011*$J$6)</f>
        <v>208</v>
      </c>
      <c r="T2011" s="53" t="n">
        <f aca="false">(O2011/100)*(K2011*$K$6)</f>
        <v>0</v>
      </c>
      <c r="U2011" s="53" t="n">
        <f aca="false">(P2011/100)*(K2011*$K$6)+(P2011/100)*(L2011*$L$6)</f>
        <v>0</v>
      </c>
      <c r="V2011" s="53" t="n">
        <f aca="false">(Q2011/100)*(L2011*$L$6)</f>
        <v>0</v>
      </c>
      <c r="W2011" s="53" t="n">
        <f aca="false">(R2011/100)*(K2011*$K$6)+(R2011/100)*(L2011*$L$6)</f>
        <v>0</v>
      </c>
      <c r="X2011" s="53" t="n">
        <f aca="false">N2011+S2011</f>
        <v>416</v>
      </c>
      <c r="Y2011" s="53" t="n">
        <f aca="false">O2011+T2011</f>
        <v>0</v>
      </c>
      <c r="Z2011" s="53" t="n">
        <f aca="false">P2011+U2011</f>
        <v>0</v>
      </c>
      <c r="AA2011" s="53" t="n">
        <f aca="false">Q2011+V2011</f>
        <v>0</v>
      </c>
      <c r="AB2011" s="53" t="n">
        <f aca="false">R2011+W2011</f>
        <v>0</v>
      </c>
      <c r="AC2011" s="54" t="n">
        <f aca="false">ROUND(X2011+Y2011+Z2011+AA2011+AB2011,1)</f>
        <v>416</v>
      </c>
      <c r="AD2011" s="55" t="n">
        <f aca="false">(ROUND(AC2011-AC2008,1)/AC2008)</f>
        <v>0</v>
      </c>
      <c r="AE2011" s="46"/>
      <c r="AF2011" s="47"/>
      <c r="AH2011" s="3"/>
    </row>
    <row r="2012" customFormat="false" ht="15" hidden="false" customHeight="false" outlineLevel="0" collapsed="false">
      <c r="A2012" s="48" t="s">
        <v>32</v>
      </c>
      <c r="B2012" s="61" t="n">
        <v>0</v>
      </c>
      <c r="C2012" s="50" t="s">
        <v>8</v>
      </c>
      <c r="D2012" s="51" t="n">
        <v>160</v>
      </c>
      <c r="E2012" s="51" t="n">
        <v>0</v>
      </c>
      <c r="F2012" s="51" t="n">
        <v>0</v>
      </c>
      <c r="G2012" s="51" t="n">
        <v>0</v>
      </c>
      <c r="H2012" s="51" t="n">
        <v>0</v>
      </c>
      <c r="I2012" s="52" t="n">
        <v>40</v>
      </c>
      <c r="J2012" s="52" t="n">
        <v>10</v>
      </c>
      <c r="K2012" s="52" t="n">
        <v>0</v>
      </c>
      <c r="L2012" s="52" t="n">
        <v>0</v>
      </c>
      <c r="M2012" s="52" t="n">
        <v>0</v>
      </c>
      <c r="N2012" s="53" t="n">
        <f aca="false">D2012*$D$7</f>
        <v>208</v>
      </c>
      <c r="O2012" s="53" t="n">
        <f aca="false">E2012*$E$7</f>
        <v>0</v>
      </c>
      <c r="P2012" s="53" t="n">
        <f aca="false">F2012*$F$7</f>
        <v>0</v>
      </c>
      <c r="Q2012" s="53" t="n">
        <f aca="false">G2012*$G$7</f>
        <v>0</v>
      </c>
      <c r="R2012" s="53" t="n">
        <f aca="false">H2012*$H$7</f>
        <v>0</v>
      </c>
      <c r="S2012" s="53" t="n">
        <f aca="false">(N2012/100)*(I2012*$I$7)+(N2012/100)*(J2012*$J$7)</f>
        <v>208</v>
      </c>
      <c r="T2012" s="53" t="n">
        <f aca="false">(O2012/100)*(K2012*$K$7)</f>
        <v>0</v>
      </c>
      <c r="U2012" s="53" t="n">
        <f aca="false">(P2012/100)*(K2012*$K$7)+(P2012/100)*(L2012*$L$7)</f>
        <v>0</v>
      </c>
      <c r="V2012" s="53" t="n">
        <f aca="false">(Q2012/100)*(L2012*$L$7)</f>
        <v>0</v>
      </c>
      <c r="W2012" s="53" t="n">
        <f aca="false">(R2012/100)*(K2012*$K$7)+(R2012/100)*(L2012*$L$7)</f>
        <v>0</v>
      </c>
      <c r="X2012" s="53" t="n">
        <f aca="false">N2012+S2012</f>
        <v>416</v>
      </c>
      <c r="Y2012" s="53" t="n">
        <f aca="false">O2012+T2012</f>
        <v>0</v>
      </c>
      <c r="Z2012" s="53" t="n">
        <f aca="false">P2012+U2012</f>
        <v>0</v>
      </c>
      <c r="AA2012" s="53" t="n">
        <f aca="false">Q2012+V2012</f>
        <v>0</v>
      </c>
      <c r="AB2012" s="53" t="n">
        <f aca="false">R2012+W2012</f>
        <v>0</v>
      </c>
      <c r="AC2012" s="54" t="n">
        <f aca="false">ROUND(X2012+Y2012+Z2012+AA2012+AB2012,1)</f>
        <v>416</v>
      </c>
      <c r="AD2012" s="55" t="n">
        <f aca="false">(ROUND(AC2012-AC2008,1)/AC2008)</f>
        <v>0</v>
      </c>
      <c r="AE2012" s="46"/>
      <c r="AF2012" s="47"/>
      <c r="AH2012" s="3"/>
    </row>
    <row r="2013" customFormat="false" ht="15" hidden="false" customHeight="false" outlineLevel="0" collapsed="false">
      <c r="A2013" s="48" t="s">
        <v>33</v>
      </c>
      <c r="B2013" s="61"/>
      <c r="C2013" s="50" t="s">
        <v>9</v>
      </c>
      <c r="D2013" s="51" t="n">
        <v>160</v>
      </c>
      <c r="E2013" s="51" t="n">
        <v>0</v>
      </c>
      <c r="F2013" s="51" t="n">
        <v>0</v>
      </c>
      <c r="G2013" s="51" t="n">
        <v>0</v>
      </c>
      <c r="H2013" s="51" t="n">
        <v>0</v>
      </c>
      <c r="I2013" s="52" t="n">
        <v>40</v>
      </c>
      <c r="J2013" s="52" t="n">
        <v>10</v>
      </c>
      <c r="K2013" s="52" t="n">
        <v>0</v>
      </c>
      <c r="L2013" s="52" t="n">
        <v>0</v>
      </c>
      <c r="M2013" s="52" t="n">
        <v>0</v>
      </c>
      <c r="N2013" s="53" t="n">
        <f aca="false">D2013*$D$8</f>
        <v>208</v>
      </c>
      <c r="O2013" s="53" t="n">
        <f aca="false">E2013*$E$8</f>
        <v>0</v>
      </c>
      <c r="P2013" s="53" t="n">
        <f aca="false">F2013*$F$8</f>
        <v>0</v>
      </c>
      <c r="Q2013" s="53" t="n">
        <f aca="false">G2013*$G$8</f>
        <v>0</v>
      </c>
      <c r="R2013" s="53" t="n">
        <f aca="false">H2013*$H$8</f>
        <v>0</v>
      </c>
      <c r="S2013" s="53" t="n">
        <f aca="false">(N2013/100)*(I2013*$I$8)+(N2013/100)*(J2013*$J$8)</f>
        <v>208</v>
      </c>
      <c r="T2013" s="53" t="n">
        <f aca="false">(O2013/100)*(K2013*$K$8)</f>
        <v>0</v>
      </c>
      <c r="U2013" s="53" t="n">
        <f aca="false">(P2013/100)*(K2013*$K$8)+(P2013/100)*(L2013*$L$8)</f>
        <v>0</v>
      </c>
      <c r="V2013" s="53" t="n">
        <f aca="false">(Q2013/100)*(L2013*$L$8)</f>
        <v>0</v>
      </c>
      <c r="W2013" s="53" t="n">
        <f aca="false">(R2013/100)*(K2013*$K$8)+(R2013/100)*(L2013*$L$8)</f>
        <v>0</v>
      </c>
      <c r="X2013" s="53" t="n">
        <f aca="false">N2013+S2013</f>
        <v>416</v>
      </c>
      <c r="Y2013" s="53" t="n">
        <f aca="false">O2013+T2013</f>
        <v>0</v>
      </c>
      <c r="Z2013" s="53" t="n">
        <f aca="false">P2013+U2013</f>
        <v>0</v>
      </c>
      <c r="AA2013" s="53" t="n">
        <f aca="false">Q2013+V2013</f>
        <v>0</v>
      </c>
      <c r="AB2013" s="53" t="n">
        <f aca="false">R2013+W2013</f>
        <v>0</v>
      </c>
      <c r="AC2013" s="54" t="n">
        <f aca="false">ROUND(X2013+Y2013+Z2013+AA2013+AB2013,1)</f>
        <v>416</v>
      </c>
      <c r="AD2013" s="55" t="n">
        <f aca="false">(ROUND(AC2013-AC2008,1)/AC2008)</f>
        <v>0</v>
      </c>
      <c r="AE2013" s="46"/>
      <c r="AF2013" s="47"/>
      <c r="AH2013" s="3"/>
    </row>
    <row r="2014" customFormat="false" ht="15" hidden="false" customHeight="false" outlineLevel="0" collapsed="false">
      <c r="A2014" s="48" t="s">
        <v>34</v>
      </c>
      <c r="B2014" s="61"/>
      <c r="C2014" s="50" t="s">
        <v>10</v>
      </c>
      <c r="D2014" s="51" t="n">
        <v>80</v>
      </c>
      <c r="E2014" s="51" t="n">
        <v>160</v>
      </c>
      <c r="F2014" s="51" t="n">
        <v>0</v>
      </c>
      <c r="G2014" s="51" t="n">
        <v>0</v>
      </c>
      <c r="H2014" s="51" t="n">
        <v>0</v>
      </c>
      <c r="I2014" s="52" t="n">
        <v>40</v>
      </c>
      <c r="J2014" s="52" t="n">
        <v>10</v>
      </c>
      <c r="K2014" s="52" t="n">
        <v>60</v>
      </c>
      <c r="L2014" s="52" t="n">
        <v>0</v>
      </c>
      <c r="M2014" s="52" t="n">
        <v>0</v>
      </c>
      <c r="N2014" s="53" t="n">
        <f aca="false">D2014*$D$9</f>
        <v>100</v>
      </c>
      <c r="O2014" s="53" t="n">
        <f aca="false">E2014*$E$9</f>
        <v>200</v>
      </c>
      <c r="P2014" s="53" t="n">
        <f aca="false">F2014*$F$9</f>
        <v>0</v>
      </c>
      <c r="Q2014" s="53" t="n">
        <f aca="false">G2014*$G$9</f>
        <v>0</v>
      </c>
      <c r="R2014" s="53" t="n">
        <f aca="false">H2014*$H$9</f>
        <v>0</v>
      </c>
      <c r="S2014" s="53" t="n">
        <f aca="false">(N2014/100)*(I2014*$I$9)+(N2014/100)*(J2014*$J$9)</f>
        <v>50</v>
      </c>
      <c r="T2014" s="53" t="n">
        <f aca="false">(O2014/100)*(K2014*$K$9)</f>
        <v>168</v>
      </c>
      <c r="U2014" s="53" t="n">
        <f aca="false">(P2014/100)*(K2014*$K$9)+(P2014/100)*(L2014*$L$9)</f>
        <v>0</v>
      </c>
      <c r="V2014" s="53" t="n">
        <f aca="false">(Q2014/100)*(L2014*$L$9)</f>
        <v>0</v>
      </c>
      <c r="W2014" s="53" t="n">
        <f aca="false">(R2014/100)*(K2014*$K$9)+(R2014/100)*(L2014*$L$9)</f>
        <v>0</v>
      </c>
      <c r="X2014" s="53" t="n">
        <f aca="false">N2014+S2014</f>
        <v>150</v>
      </c>
      <c r="Y2014" s="53" t="n">
        <f aca="false">O2014+T2014</f>
        <v>368</v>
      </c>
      <c r="Z2014" s="53" t="n">
        <f aca="false">P2014+U2014</f>
        <v>0</v>
      </c>
      <c r="AA2014" s="53" t="n">
        <f aca="false">Q2014+V2014</f>
        <v>0</v>
      </c>
      <c r="AB2014" s="53" t="n">
        <f aca="false">R2014+W2014</f>
        <v>0</v>
      </c>
      <c r="AC2014" s="54" t="n">
        <f aca="false">ROUND(X2014+Y2014+Z2014+AA2014+AB2014,1)</f>
        <v>518</v>
      </c>
      <c r="AD2014" s="55" t="n">
        <f aca="false">(ROUND(AC2014-AC2008,1)/AC2008)</f>
        <v>0.245192307692308</v>
      </c>
      <c r="AE2014" s="46"/>
      <c r="AF2014" s="47"/>
      <c r="AH2014" s="3"/>
    </row>
    <row r="2015" customFormat="false" ht="15" hidden="false" customHeight="false" outlineLevel="0" collapsed="false">
      <c r="A2015" s="48" t="s">
        <v>35</v>
      </c>
      <c r="B2015" s="61"/>
      <c r="C2015" s="50" t="s">
        <v>11</v>
      </c>
      <c r="D2015" s="51" t="n">
        <v>80</v>
      </c>
      <c r="E2015" s="51" t="n">
        <v>0</v>
      </c>
      <c r="F2015" s="51" t="n">
        <v>160</v>
      </c>
      <c r="G2015" s="51" t="n">
        <v>0</v>
      </c>
      <c r="H2015" s="51" t="n">
        <v>0</v>
      </c>
      <c r="I2015" s="52" t="n">
        <v>40</v>
      </c>
      <c r="J2015" s="52" t="n">
        <v>10</v>
      </c>
      <c r="K2015" s="52" t="n">
        <v>30</v>
      </c>
      <c r="L2015" s="52" t="n">
        <v>30</v>
      </c>
      <c r="M2015" s="52" t="n">
        <v>0</v>
      </c>
      <c r="N2015" s="53" t="n">
        <f aca="false">D2015*$D$10</f>
        <v>100</v>
      </c>
      <c r="O2015" s="53" t="n">
        <f aca="false">E2015*$E$10</f>
        <v>0</v>
      </c>
      <c r="P2015" s="53" t="n">
        <f aca="false">F2015*$F$10</f>
        <v>200</v>
      </c>
      <c r="Q2015" s="53" t="n">
        <f aca="false">G2015*$G$10</f>
        <v>0</v>
      </c>
      <c r="R2015" s="53" t="n">
        <f aca="false">H2015*$H$10</f>
        <v>0</v>
      </c>
      <c r="S2015" s="53" t="n">
        <f aca="false">(N2015/100)*(I2015*$I$10)+(N2015/100)*(J2015*$J$10)</f>
        <v>50</v>
      </c>
      <c r="T2015" s="53" t="n">
        <f aca="false">(O2015/100)*(K2015*$J$10)</f>
        <v>0</v>
      </c>
      <c r="U2015" s="53" t="n">
        <f aca="false">(P2015/100)*(K2015*$K$10)+(P2015/100)*(L2015*$L$10)</f>
        <v>168</v>
      </c>
      <c r="V2015" s="53" t="n">
        <f aca="false">(Q2015/100)*(L2015*$L$10)</f>
        <v>0</v>
      </c>
      <c r="W2015" s="53" t="n">
        <f aca="false">(R2015/100)*(K2015*$K$10)+(R2015/100)*(L2015*$L$10)</f>
        <v>0</v>
      </c>
      <c r="X2015" s="53" t="n">
        <f aca="false">N2015+S2015</f>
        <v>150</v>
      </c>
      <c r="Y2015" s="53" t="n">
        <f aca="false">O2015+T2015</f>
        <v>0</v>
      </c>
      <c r="Z2015" s="53" t="n">
        <f aca="false">P2015+U2015</f>
        <v>368</v>
      </c>
      <c r="AA2015" s="53" t="n">
        <f aca="false">Q2015+V2015</f>
        <v>0</v>
      </c>
      <c r="AB2015" s="53" t="n">
        <f aca="false">R2015+W2015</f>
        <v>0</v>
      </c>
      <c r="AC2015" s="54" t="n">
        <f aca="false">ROUND(X2015+Y2015+Z2015+AA2015+AB2015,1)</f>
        <v>518</v>
      </c>
      <c r="AD2015" s="55" t="n">
        <f aca="false">(ROUND(AC2015-AC2008,1)/AC2008)</f>
        <v>0.245192307692308</v>
      </c>
      <c r="AE2015" s="46"/>
      <c r="AF2015" s="47"/>
      <c r="AH2015" s="3"/>
    </row>
    <row r="2016" customFormat="false" ht="15" hidden="false" customHeight="false" outlineLevel="0" collapsed="false">
      <c r="A2016" s="48" t="s">
        <v>36</v>
      </c>
      <c r="B2016" s="61"/>
      <c r="C2016" s="50" t="s">
        <v>12</v>
      </c>
      <c r="D2016" s="51" t="n">
        <v>80</v>
      </c>
      <c r="E2016" s="51" t="n">
        <v>0</v>
      </c>
      <c r="F2016" s="51" t="n">
        <v>0</v>
      </c>
      <c r="G2016" s="51" t="n">
        <v>160</v>
      </c>
      <c r="H2016" s="51" t="n">
        <v>0</v>
      </c>
      <c r="I2016" s="52" t="n">
        <v>40</v>
      </c>
      <c r="J2016" s="52" t="n">
        <v>10</v>
      </c>
      <c r="K2016" s="52" t="n">
        <v>0</v>
      </c>
      <c r="L2016" s="52" t="n">
        <v>60</v>
      </c>
      <c r="M2016" s="52" t="n">
        <v>0</v>
      </c>
      <c r="N2016" s="53" t="n">
        <f aca="false">D2016*$D$11</f>
        <v>100</v>
      </c>
      <c r="O2016" s="53" t="n">
        <f aca="false">E2016*$E$11</f>
        <v>0</v>
      </c>
      <c r="P2016" s="53" t="n">
        <f aca="false">F2016*$F$11</f>
        <v>0</v>
      </c>
      <c r="Q2016" s="53" t="n">
        <f aca="false">G2016*$G$11</f>
        <v>200</v>
      </c>
      <c r="R2016" s="53" t="n">
        <f aca="false">H2016*$H$11</f>
        <v>0</v>
      </c>
      <c r="S2016" s="53" t="n">
        <f aca="false">(N2016/100)*(I2016*$I$11)+(N2016/100)*(J2016*$J$11)</f>
        <v>50</v>
      </c>
      <c r="T2016" s="53" t="n">
        <f aca="false">(O2016/100)*(K2016*$K$11)</f>
        <v>0</v>
      </c>
      <c r="U2016" s="53" t="n">
        <f aca="false">(P2016/100)*(K2016*$K$11)+(P2016/100)*(L2016*$L$11)</f>
        <v>0</v>
      </c>
      <c r="V2016" s="53" t="n">
        <f aca="false">(Q2016/100)*(L2016*$L$11)</f>
        <v>168</v>
      </c>
      <c r="W2016" s="53" t="n">
        <f aca="false">(R2016/100)*(K2016*$K$11)+(R2016/100)*(L2016*$L$11)</f>
        <v>0</v>
      </c>
      <c r="X2016" s="53" t="n">
        <f aca="false">N2016+S2016</f>
        <v>150</v>
      </c>
      <c r="Y2016" s="53" t="n">
        <f aca="false">O2016+T2016</f>
        <v>0</v>
      </c>
      <c r="Z2016" s="53" t="n">
        <f aca="false">P2016+U2016</f>
        <v>0</v>
      </c>
      <c r="AA2016" s="53" t="n">
        <f aca="false">Q2016+V2016</f>
        <v>368</v>
      </c>
      <c r="AB2016" s="53" t="n">
        <f aca="false">R2016+W2016</f>
        <v>0</v>
      </c>
      <c r="AC2016" s="54" t="n">
        <f aca="false">ROUND(X2016+Y2016+Z2016+AA2016+AB2016,1)</f>
        <v>518</v>
      </c>
      <c r="AD2016" s="55" t="n">
        <f aca="false">(ROUND(AC2016-AC2008,1)/AC2008)</f>
        <v>0.245192307692308</v>
      </c>
      <c r="AE2016" s="46"/>
      <c r="AF2016" s="47"/>
      <c r="AH2016" s="3"/>
    </row>
    <row r="2017" customFormat="false" ht="15" hidden="false" customHeight="false" outlineLevel="0" collapsed="false">
      <c r="A2017" s="48" t="s">
        <v>37</v>
      </c>
      <c r="B2017" s="61"/>
      <c r="C2017" s="50" t="s">
        <v>13</v>
      </c>
      <c r="D2017" s="51" t="n">
        <v>80</v>
      </c>
      <c r="E2017" s="51" t="n">
        <v>0</v>
      </c>
      <c r="F2017" s="51" t="n">
        <v>0</v>
      </c>
      <c r="G2017" s="51" t="n">
        <v>0</v>
      </c>
      <c r="H2017" s="51" t="n">
        <v>160</v>
      </c>
      <c r="I2017" s="52" t="n">
        <v>40</v>
      </c>
      <c r="J2017" s="52" t="n">
        <v>10</v>
      </c>
      <c r="K2017" s="52" t="n">
        <v>30</v>
      </c>
      <c r="L2017" s="52" t="n">
        <v>30</v>
      </c>
      <c r="M2017" s="52" t="n">
        <v>0</v>
      </c>
      <c r="N2017" s="53" t="n">
        <f aca="false">D2017*$D$12</f>
        <v>100</v>
      </c>
      <c r="O2017" s="53" t="n">
        <f aca="false">E2017*$E$12</f>
        <v>0</v>
      </c>
      <c r="P2017" s="53" t="n">
        <f aca="false">F2017*$F$12</f>
        <v>0</v>
      </c>
      <c r="Q2017" s="53" t="n">
        <f aca="false">G2017*$G$12</f>
        <v>0</v>
      </c>
      <c r="R2017" s="53" t="n">
        <f aca="false">H2017*$H$12</f>
        <v>200</v>
      </c>
      <c r="S2017" s="53" t="n">
        <f aca="false">(N2017/100)*(I2017*$I$12)+(N2017/100)*(J2017*$J$12)</f>
        <v>50</v>
      </c>
      <c r="T2017" s="53" t="n">
        <f aca="false">(O2017/100)*(K2017*$K$12)</f>
        <v>0</v>
      </c>
      <c r="U2017" s="53" t="n">
        <f aca="false">(P2017/100)*(K2017*$K$12)+(P2017/100)*(L2017*$L$12)</f>
        <v>0</v>
      </c>
      <c r="V2017" s="53" t="n">
        <f aca="false">(Q2017/100)*(L2017*$L$12)</f>
        <v>0</v>
      </c>
      <c r="W2017" s="53" t="n">
        <f aca="false">(R2017/100)*(K2017*$K$12)+(R2017/100)*(L2017*$L$12)</f>
        <v>168</v>
      </c>
      <c r="X2017" s="53" t="n">
        <f aca="false">N2017+S2017</f>
        <v>150</v>
      </c>
      <c r="Y2017" s="53" t="n">
        <f aca="false">O2017+T2017</f>
        <v>0</v>
      </c>
      <c r="Z2017" s="53" t="n">
        <f aca="false">P2017+U2017</f>
        <v>0</v>
      </c>
      <c r="AA2017" s="53" t="n">
        <f aca="false">Q2017+V2017</f>
        <v>0</v>
      </c>
      <c r="AB2017" s="53" t="n">
        <f aca="false">R2017+W2017</f>
        <v>368</v>
      </c>
      <c r="AC2017" s="54" t="n">
        <f aca="false">ROUND(X2017+Y2017+Z2017+AA2017+AB2017,1)</f>
        <v>518</v>
      </c>
      <c r="AD2017" s="55" t="n">
        <f aca="false">(ROUND(AC2017-AC2008,1)/AC2008)</f>
        <v>0.245192307692308</v>
      </c>
      <c r="AE2017" s="46"/>
      <c r="AF2017" s="47"/>
      <c r="AH2017" s="3"/>
    </row>
    <row r="2018" customFormat="false" ht="15" hidden="false" customHeight="false" outlineLevel="0" collapsed="false">
      <c r="A2018" s="48" t="s">
        <v>38</v>
      </c>
      <c r="B2018" s="61"/>
      <c r="C2018" s="50" t="s">
        <v>14</v>
      </c>
      <c r="D2018" s="51" t="n">
        <v>160</v>
      </c>
      <c r="E2018" s="51" t="n">
        <v>0</v>
      </c>
      <c r="F2018" s="51" t="n">
        <v>0</v>
      </c>
      <c r="G2018" s="51" t="n">
        <v>0</v>
      </c>
      <c r="H2018" s="51" t="n">
        <v>0</v>
      </c>
      <c r="I2018" s="52" t="n">
        <v>40</v>
      </c>
      <c r="J2018" s="52" t="n">
        <v>10</v>
      </c>
      <c r="K2018" s="52" t="n">
        <v>0</v>
      </c>
      <c r="L2018" s="52" t="n">
        <v>0</v>
      </c>
      <c r="M2018" s="52" t="n">
        <v>50</v>
      </c>
      <c r="N2018" s="53" t="n">
        <f aca="false">D2018*$D$13</f>
        <v>200</v>
      </c>
      <c r="O2018" s="53" t="n">
        <f aca="false">E2018*$E$13</f>
        <v>0</v>
      </c>
      <c r="P2018" s="53" t="n">
        <f aca="false">F2018*$F$13</f>
        <v>0</v>
      </c>
      <c r="Q2018" s="53" t="n">
        <f aca="false">G2018*$G$13</f>
        <v>0</v>
      </c>
      <c r="R2018" s="53" t="n">
        <f aca="false">H2018*$H$13</f>
        <v>0</v>
      </c>
      <c r="S2018" s="53" t="n">
        <f aca="false">(N2018/100)*(I2018*$I$13)+(N2018/100)*(J2018*$J$13)+(N2018/100)*(M2018*$M$13)</f>
        <v>300</v>
      </c>
      <c r="T2018" s="53" t="n">
        <f aca="false">(O2018/100)*(K2018*$K$13)+(O2018/100)*(M2018*$M$13)</f>
        <v>0</v>
      </c>
      <c r="U2018" s="53" t="n">
        <f aca="false">(P2018/100)*(K2018*$K$13)+(P2018/100)*(L2018*$L$13)+(P2018/100)*(M2018*$M$13)</f>
        <v>0</v>
      </c>
      <c r="V2018" s="53" t="n">
        <f aca="false">(Q2018/100)*(L2018*$L$13)+(Q2018/100)*(M2018*$M$13)</f>
        <v>0</v>
      </c>
      <c r="W2018" s="53" t="n">
        <f aca="false">(R2018/100)*(K2018*$K$13)+(R2018/100)*(L2018*$L$13)+(R2018/100)*(M2018*$M$13)</f>
        <v>0</v>
      </c>
      <c r="X2018" s="53" t="n">
        <f aca="false">N2018+S2018</f>
        <v>500</v>
      </c>
      <c r="Y2018" s="53" t="n">
        <f aca="false">O2018+T2018</f>
        <v>0</v>
      </c>
      <c r="Z2018" s="53" t="n">
        <f aca="false">P2018+U2018</f>
        <v>0</v>
      </c>
      <c r="AA2018" s="53" t="n">
        <f aca="false">Q2018+V2018</f>
        <v>0</v>
      </c>
      <c r="AB2018" s="53" t="n">
        <f aca="false">R2018+W2018</f>
        <v>0</v>
      </c>
      <c r="AC2018" s="54" t="n">
        <f aca="false">ROUND(X2018+Y2018+Z2018+AA2018+AB2018,1)</f>
        <v>500</v>
      </c>
      <c r="AD2018" s="55" t="n">
        <f aca="false">(ROUND(AC2018-AC2008,1)/AC2008)</f>
        <v>0.201923076923077</v>
      </c>
      <c r="AE2018" s="46"/>
      <c r="AF2018" s="47"/>
      <c r="AH2018" s="3"/>
    </row>
    <row r="2019" customFormat="false" ht="15" hidden="false" customHeight="false" outlineLevel="0" collapsed="false">
      <c r="A2019" s="48" t="s">
        <v>39</v>
      </c>
      <c r="B2019" s="61"/>
      <c r="C2019" s="50" t="s">
        <v>15</v>
      </c>
      <c r="D2019" s="51" t="n">
        <v>160</v>
      </c>
      <c r="E2019" s="51" t="n">
        <v>0</v>
      </c>
      <c r="F2019" s="51" t="n">
        <v>0</v>
      </c>
      <c r="G2019" s="51" t="n">
        <v>0</v>
      </c>
      <c r="H2019" s="51" t="n">
        <v>0</v>
      </c>
      <c r="I2019" s="52" t="n">
        <v>40</v>
      </c>
      <c r="J2019" s="52" t="n">
        <v>10</v>
      </c>
      <c r="K2019" s="52" t="n">
        <v>50</v>
      </c>
      <c r="L2019" s="52" t="n">
        <v>0</v>
      </c>
      <c r="M2019" s="52" t="n">
        <v>0</v>
      </c>
      <c r="N2019" s="53" t="n">
        <f aca="false">D2019*$D$14</f>
        <v>200</v>
      </c>
      <c r="O2019" s="53" t="n">
        <f aca="false">E2019*$E$14</f>
        <v>0</v>
      </c>
      <c r="P2019" s="53" t="n">
        <f aca="false">F2019*$F$14</f>
        <v>0</v>
      </c>
      <c r="Q2019" s="53" t="n">
        <f aca="false">G2019*$G$14</f>
        <v>0</v>
      </c>
      <c r="R2019" s="53" t="n">
        <f aca="false">H2019*$H$14</f>
        <v>0</v>
      </c>
      <c r="S2019" s="53" t="n">
        <f aca="false">(N2019/100)*(I2019*$I$14)+(N2019/100)*(J2019*$J$14)+(N2019/100)*(K2019*$K$14)</f>
        <v>300</v>
      </c>
      <c r="T2019" s="53" t="n">
        <f aca="false">(O2019/100)*(K2019*$K$14)</f>
        <v>0</v>
      </c>
      <c r="U2019" s="53" t="n">
        <f aca="false">(P2019/100)*(K2019*$K$14)+(P2019/100)*(L2019*$L$14)</f>
        <v>0</v>
      </c>
      <c r="V2019" s="53" t="n">
        <f aca="false">(Q2019/100)*(L2019*$L$14)</f>
        <v>0</v>
      </c>
      <c r="W2019" s="53" t="n">
        <f aca="false">(R2019/100)*(K2019*$L$14)+(R2019/100)*(L2019*$M$14)</f>
        <v>0</v>
      </c>
      <c r="X2019" s="53" t="n">
        <f aca="false">N2019+S2019</f>
        <v>500</v>
      </c>
      <c r="Y2019" s="53" t="n">
        <f aca="false">O2019+T2019</f>
        <v>0</v>
      </c>
      <c r="Z2019" s="53" t="n">
        <f aca="false">P2019+U2019</f>
        <v>0</v>
      </c>
      <c r="AA2019" s="53" t="n">
        <f aca="false">Q2019+V2019</f>
        <v>0</v>
      </c>
      <c r="AB2019" s="53" t="n">
        <f aca="false">R2019+W2019</f>
        <v>0</v>
      </c>
      <c r="AC2019" s="54" t="n">
        <f aca="false">ROUND(X2019+Y2019+Z2019+AA2019+AB2019,1)</f>
        <v>500</v>
      </c>
      <c r="AD2019" s="55" t="n">
        <f aca="false">(ROUND(AC2019-AC2008,1)/AC2008)</f>
        <v>0.201923076923077</v>
      </c>
      <c r="AE2019" s="46"/>
      <c r="AF2019" s="47"/>
      <c r="AH2019" s="3"/>
    </row>
    <row r="2020" customFormat="false" ht="15" hidden="false" customHeight="false" outlineLevel="0" collapsed="false">
      <c r="A2020" s="48"/>
      <c r="B2020" s="61"/>
      <c r="C2020" s="50" t="s">
        <v>16</v>
      </c>
      <c r="D2020" s="51" t="n">
        <v>160</v>
      </c>
      <c r="E2020" s="51" t="n">
        <v>0</v>
      </c>
      <c r="F2020" s="51" t="n">
        <v>0</v>
      </c>
      <c r="G2020" s="51" t="n">
        <v>0</v>
      </c>
      <c r="H2020" s="51" t="n">
        <v>0</v>
      </c>
      <c r="I2020" s="52" t="n">
        <v>40</v>
      </c>
      <c r="J2020" s="52" t="n">
        <v>10</v>
      </c>
      <c r="K2020" s="52" t="n">
        <v>0</v>
      </c>
      <c r="L2020" s="52" t="n">
        <v>50</v>
      </c>
      <c r="M2020" s="52" t="n">
        <v>0</v>
      </c>
      <c r="N2020" s="53" t="n">
        <f aca="false">D2020*$D$15</f>
        <v>200</v>
      </c>
      <c r="O2020" s="53" t="n">
        <f aca="false">E2020*$E$15</f>
        <v>0</v>
      </c>
      <c r="P2020" s="53" t="n">
        <f aca="false">F2020*$F$15</f>
        <v>0</v>
      </c>
      <c r="Q2020" s="53" t="n">
        <f aca="false">G2020*$G$15</f>
        <v>0</v>
      </c>
      <c r="R2020" s="53" t="n">
        <f aca="false">H2020*$H$15</f>
        <v>0</v>
      </c>
      <c r="S2020" s="53" t="n">
        <f aca="false">(N2020/100)*(I2020*$I$15)+(N2020/100)*(J2020*$J$15)+(N2020/100)*(L2020*$L$15)</f>
        <v>300</v>
      </c>
      <c r="T2020" s="53" t="n">
        <f aca="false">(O2020/100)*(K2020*$K$15)</f>
        <v>0</v>
      </c>
      <c r="U2020" s="53" t="n">
        <f aca="false">(P2020/100)*(K2020*$K$15)+(P2020/100)*(L2020*$L$15)</f>
        <v>0</v>
      </c>
      <c r="V2020" s="53" t="n">
        <f aca="false">(Q2020/100)*(L2020*$L$15)</f>
        <v>0</v>
      </c>
      <c r="W2020" s="53" t="n">
        <f aca="false">(R2020/100)*(K2020*$K$15)+(R2020/100)*(L2020*$L$15)</f>
        <v>0</v>
      </c>
      <c r="X2020" s="53" t="n">
        <f aca="false">N2020+S2020</f>
        <v>500</v>
      </c>
      <c r="Y2020" s="53" t="n">
        <f aca="false">O2020+T2020</f>
        <v>0</v>
      </c>
      <c r="Z2020" s="53" t="n">
        <f aca="false">P2020+U2020</f>
        <v>0</v>
      </c>
      <c r="AA2020" s="53" t="n">
        <f aca="false">Q2020+V2020</f>
        <v>0</v>
      </c>
      <c r="AB2020" s="53" t="n">
        <f aca="false">R2020+W2020</f>
        <v>0</v>
      </c>
      <c r="AC2020" s="54" t="n">
        <f aca="false">ROUND(X2020+Y2020+Z2020+AA2020+AB2020,1)</f>
        <v>500</v>
      </c>
      <c r="AD2020" s="55" t="n">
        <f aca="false">(ROUND(AC2020-AC2008,1)/AC2008)</f>
        <v>0.201923076923077</v>
      </c>
      <c r="AE2020" s="46"/>
      <c r="AF2020" s="47"/>
      <c r="AH2020" s="3"/>
    </row>
    <row r="2021" customFormat="false" ht="15" hidden="false" customHeight="false" outlineLevel="0" collapsed="false">
      <c r="A2021" s="48"/>
      <c r="B2021" s="61"/>
      <c r="C2021" s="50" t="s">
        <v>17</v>
      </c>
      <c r="D2021" s="51" t="n">
        <v>160</v>
      </c>
      <c r="E2021" s="51" t="n">
        <v>0</v>
      </c>
      <c r="F2021" s="51" t="n">
        <v>0</v>
      </c>
      <c r="G2021" s="51" t="n">
        <v>0</v>
      </c>
      <c r="H2021" s="51" t="n">
        <v>0</v>
      </c>
      <c r="I2021" s="52" t="n">
        <v>40</v>
      </c>
      <c r="J2021" s="52" t="n">
        <v>40</v>
      </c>
      <c r="K2021" s="52" t="n">
        <v>0</v>
      </c>
      <c r="L2021" s="52" t="n">
        <v>0</v>
      </c>
      <c r="M2021" s="52" t="n">
        <v>0</v>
      </c>
      <c r="N2021" s="53" t="n">
        <f aca="false">D2021*$D$16</f>
        <v>200</v>
      </c>
      <c r="O2021" s="53" t="n">
        <f aca="false">E2021*$E$16</f>
        <v>0</v>
      </c>
      <c r="P2021" s="53" t="n">
        <f aca="false">F2021*$F$16</f>
        <v>0</v>
      </c>
      <c r="Q2021" s="53" t="n">
        <f aca="false">G2021*$G$16</f>
        <v>0</v>
      </c>
      <c r="R2021" s="53" t="n">
        <f aca="false">H2021*$H$16</f>
        <v>0</v>
      </c>
      <c r="S2021" s="53" t="n">
        <f aca="false">(N2021/100)*(I2021*$I$16)+(N2021/100)*(J2021*$J$16)</f>
        <v>280</v>
      </c>
      <c r="T2021" s="53" t="n">
        <f aca="false">(O2021/100)*(K2021*$K$16)</f>
        <v>0</v>
      </c>
      <c r="U2021" s="53" t="n">
        <f aca="false">(P2021/100)*(K2021*$K$16)+(P2021/100)*(L2021*$L$16)</f>
        <v>0</v>
      </c>
      <c r="V2021" s="53" t="n">
        <f aca="false">(Q2021/100)*(L2021*$L$16)</f>
        <v>0</v>
      </c>
      <c r="W2021" s="53" t="n">
        <f aca="false">(R2021/100)*(K2021*$K$16)+(R2021/100)*(L2021*$L$16)</f>
        <v>0</v>
      </c>
      <c r="X2021" s="53" t="n">
        <f aca="false">N2021+S2021</f>
        <v>480</v>
      </c>
      <c r="Y2021" s="53" t="n">
        <f aca="false">O2021+T2021</f>
        <v>0</v>
      </c>
      <c r="Z2021" s="53" t="n">
        <f aca="false">P2021+U2021</f>
        <v>0</v>
      </c>
      <c r="AA2021" s="53" t="n">
        <f aca="false">Q2021+V2021</f>
        <v>0</v>
      </c>
      <c r="AB2021" s="53" t="n">
        <f aca="false">R2021+W2021</f>
        <v>0</v>
      </c>
      <c r="AC2021" s="54" t="n">
        <f aca="false">ROUND(X2021+Y2021+Z2021+AA2021+AB2021,1)</f>
        <v>480</v>
      </c>
      <c r="AD2021" s="55" t="n">
        <f aca="false">(ROUND(AC2021-AC2008,1)/AC2008)</f>
        <v>0.153846153846154</v>
      </c>
      <c r="AE2021" s="46"/>
      <c r="AF2021" s="47"/>
      <c r="AH2021" s="3"/>
    </row>
    <row r="2022" customFormat="false" ht="15" hidden="false" customHeight="false" outlineLevel="0" collapsed="false">
      <c r="A2022" s="48"/>
      <c r="B2022" s="61"/>
      <c r="C2022" s="50" t="s">
        <v>18</v>
      </c>
      <c r="D2022" s="51" t="n">
        <v>160</v>
      </c>
      <c r="E2022" s="51" t="n">
        <v>0</v>
      </c>
      <c r="F2022" s="51" t="n">
        <v>0</v>
      </c>
      <c r="G2022" s="51" t="n">
        <v>0</v>
      </c>
      <c r="H2022" s="51" t="n">
        <v>0</v>
      </c>
      <c r="I2022" s="52" t="n">
        <v>55</v>
      </c>
      <c r="J2022" s="52" t="n">
        <v>10</v>
      </c>
      <c r="K2022" s="52" t="n">
        <v>0</v>
      </c>
      <c r="L2022" s="52" t="n">
        <v>0</v>
      </c>
      <c r="M2022" s="52" t="n">
        <v>0</v>
      </c>
      <c r="N2022" s="53" t="n">
        <f aca="false">D2022*$D$17</f>
        <v>200</v>
      </c>
      <c r="O2022" s="53" t="n">
        <f aca="false">E2022*$E$17</f>
        <v>0</v>
      </c>
      <c r="P2022" s="53" t="n">
        <f aca="false">F2022*$F$17</f>
        <v>0</v>
      </c>
      <c r="Q2022" s="53" t="n">
        <f aca="false">G2022*$G$17</f>
        <v>0</v>
      </c>
      <c r="R2022" s="53" t="n">
        <f aca="false">H2022*$H$17</f>
        <v>0</v>
      </c>
      <c r="S2022" s="53" t="n">
        <f aca="false">(N2022/100)*(I2022*$I$17)+(N2022/100)*(J2022*$J$17)</f>
        <v>295</v>
      </c>
      <c r="T2022" s="53" t="n">
        <f aca="false">(O2022/100)*(K2022*$K$17)</f>
        <v>0</v>
      </c>
      <c r="U2022" s="53" t="n">
        <f aca="false">(P2022/100)*(K2022*$K$17)+(P2022/100)*(L2022*$L$17)</f>
        <v>0</v>
      </c>
      <c r="V2022" s="53" t="n">
        <f aca="false">(Q2022/100)*(L2022*$L$17)</f>
        <v>0</v>
      </c>
      <c r="W2022" s="53" t="n">
        <f aca="false">(R2022/100)*(K2022*$K$17)+(R2022/100)*(L2022*$L$17)</f>
        <v>0</v>
      </c>
      <c r="X2022" s="53" t="n">
        <f aca="false">N2022+S2022</f>
        <v>495</v>
      </c>
      <c r="Y2022" s="53" t="n">
        <f aca="false">O2022+T2022</f>
        <v>0</v>
      </c>
      <c r="Z2022" s="53" t="n">
        <f aca="false">P2022+U2022</f>
        <v>0</v>
      </c>
      <c r="AA2022" s="53" t="n">
        <f aca="false">Q2022+V2022</f>
        <v>0</v>
      </c>
      <c r="AB2022" s="53" t="n">
        <f aca="false">R2022+W2022</f>
        <v>0</v>
      </c>
      <c r="AC2022" s="54" t="n">
        <f aca="false">ROUND(X2022+Y2022+Z2022+AA2022+AB2022,1)</f>
        <v>495</v>
      </c>
      <c r="AD2022" s="55" t="n">
        <f aca="false">(ROUND(AC2022-AC2008,1)/AC2008)</f>
        <v>0.189903846153846</v>
      </c>
      <c r="AE2022" s="46"/>
      <c r="AF2022" s="47"/>
      <c r="AH2022" s="3"/>
    </row>
    <row r="2023" customFormat="false" ht="15" hidden="false" customHeight="false" outlineLevel="0" collapsed="false">
      <c r="A2023" s="56" t="s">
        <v>19</v>
      </c>
      <c r="B2023" s="62" t="s">
        <v>183</v>
      </c>
      <c r="C2023" s="40" t="s">
        <v>50</v>
      </c>
      <c r="D2023" s="41" t="n">
        <v>140</v>
      </c>
      <c r="E2023" s="41" t="n">
        <v>0</v>
      </c>
      <c r="F2023" s="41" t="n">
        <v>0</v>
      </c>
      <c r="G2023" s="41" t="n">
        <v>0</v>
      </c>
      <c r="H2023" s="41" t="n">
        <v>0</v>
      </c>
      <c r="I2023" s="42" t="n">
        <v>10</v>
      </c>
      <c r="J2023" s="42" t="n">
        <v>70</v>
      </c>
      <c r="K2023" s="42" t="n">
        <v>0</v>
      </c>
      <c r="L2023" s="42" t="n">
        <v>0</v>
      </c>
      <c r="M2023" s="42" t="n">
        <v>0</v>
      </c>
      <c r="N2023" s="43" t="n">
        <f aca="false">D2023*$D$3</f>
        <v>182</v>
      </c>
      <c r="O2023" s="43" t="n">
        <f aca="false">E2023*$E$3</f>
        <v>0</v>
      </c>
      <c r="P2023" s="43" t="n">
        <f aca="false">F2023*$F$3</f>
        <v>0</v>
      </c>
      <c r="Q2023" s="43" t="n">
        <f aca="false">G2023*$G$3</f>
        <v>0</v>
      </c>
      <c r="R2023" s="43" t="n">
        <f aca="false">H2023*$H$3</f>
        <v>0</v>
      </c>
      <c r="S2023" s="43" t="n">
        <f aca="false">(N2023/100)*(I2023*$I$3)+(N2023/100)*(J2023*$J$3)</f>
        <v>291.2</v>
      </c>
      <c r="T2023" s="43" t="n">
        <f aca="false">(O2023/100)*(K2023*$K$3)</f>
        <v>0</v>
      </c>
      <c r="U2023" s="43" t="n">
        <f aca="false">(P2023/100)*(K2023*$K$3)+(P2023/100)*(L2023*$L$3)</f>
        <v>0</v>
      </c>
      <c r="V2023" s="43" t="n">
        <f aca="false">(Q2023/100)*(L2023*$L$3)</f>
        <v>0</v>
      </c>
      <c r="W2023" s="43" t="n">
        <f aca="false">(R2023/100)*(K2023*$K$3)+(R2023/100)*(L2023*$L$3)</f>
        <v>0</v>
      </c>
      <c r="X2023" s="43" t="n">
        <f aca="false">N2023+S2023</f>
        <v>473.2</v>
      </c>
      <c r="Y2023" s="43" t="n">
        <f aca="false">O2023+T2023</f>
        <v>0</v>
      </c>
      <c r="Z2023" s="43" t="n">
        <f aca="false">P2023+U2023</f>
        <v>0</v>
      </c>
      <c r="AA2023" s="43" t="n">
        <f aca="false">Q2023+V2023</f>
        <v>0</v>
      </c>
      <c r="AB2023" s="43" t="n">
        <f aca="false">R2023+W2023</f>
        <v>0</v>
      </c>
      <c r="AC2023" s="44" t="n">
        <f aca="false">ROUND(X2023+Y2023+Z2023+AA2023+AB2023,1)</f>
        <v>473.2</v>
      </c>
      <c r="AD2023" s="45"/>
      <c r="AE2023" s="46" t="s">
        <v>28</v>
      </c>
      <c r="AF2023" s="47"/>
      <c r="AH2023" s="3"/>
    </row>
    <row r="2024" customFormat="false" ht="15" hidden="false" customHeight="false" outlineLevel="0" collapsed="false">
      <c r="A2024" s="48" t="s">
        <v>29</v>
      </c>
      <c r="B2024" s="63" t="n">
        <v>0</v>
      </c>
      <c r="C2024" s="50" t="s">
        <v>5</v>
      </c>
      <c r="D2024" s="51" t="n">
        <v>140</v>
      </c>
      <c r="E2024" s="51" t="n">
        <v>0</v>
      </c>
      <c r="F2024" s="51" t="n">
        <v>0</v>
      </c>
      <c r="G2024" s="51" t="n">
        <v>0</v>
      </c>
      <c r="H2024" s="51" t="n">
        <v>0</v>
      </c>
      <c r="I2024" s="52" t="n">
        <v>25</v>
      </c>
      <c r="J2024" s="52" t="n">
        <v>80</v>
      </c>
      <c r="K2024" s="52" t="n">
        <v>0</v>
      </c>
      <c r="L2024" s="52" t="n">
        <v>0</v>
      </c>
      <c r="M2024" s="52" t="n">
        <v>0</v>
      </c>
      <c r="N2024" s="53" t="n">
        <f aca="false">D2024*$D$4</f>
        <v>175</v>
      </c>
      <c r="O2024" s="53" t="n">
        <f aca="false">E2024*$E$4</f>
        <v>0</v>
      </c>
      <c r="P2024" s="53" t="n">
        <f aca="false">F2024*$F$4</f>
        <v>0</v>
      </c>
      <c r="Q2024" s="53" t="n">
        <f aca="false">G2024*$G$4</f>
        <v>0</v>
      </c>
      <c r="R2024" s="53" t="n">
        <f aca="false">H2024*$H$4</f>
        <v>0</v>
      </c>
      <c r="S2024" s="53" t="n">
        <f aca="false">(N2024/100)*(I2024*$I$4)+(N2024/100)*(J2024*$J$4)</f>
        <v>367.5</v>
      </c>
      <c r="T2024" s="53" t="n">
        <f aca="false">(O2024/100)*(K2024*$K$4)</f>
        <v>0</v>
      </c>
      <c r="U2024" s="53" t="n">
        <f aca="false">(P2024/100)*(K2024*$K$4)+(P2024/100)*(L2024*$L$4)</f>
        <v>0</v>
      </c>
      <c r="V2024" s="53" t="n">
        <f aca="false">(Q2024/100)*(L2024*$L$4)</f>
        <v>0</v>
      </c>
      <c r="W2024" s="53" t="n">
        <f aca="false">(R2024/100)*(K2024*$K$4)+(R2024/100)*(L2024*$L$4)</f>
        <v>0</v>
      </c>
      <c r="X2024" s="53" t="n">
        <f aca="false">N2024+S2024</f>
        <v>542.5</v>
      </c>
      <c r="Y2024" s="53" t="n">
        <f aca="false">O2024+T2024</f>
        <v>0</v>
      </c>
      <c r="Z2024" s="53" t="n">
        <f aca="false">P2024+U2024</f>
        <v>0</v>
      </c>
      <c r="AA2024" s="53" t="n">
        <f aca="false">Q2024+V2024</f>
        <v>0</v>
      </c>
      <c r="AB2024" s="53" t="n">
        <f aca="false">R2024+W2024</f>
        <v>0</v>
      </c>
      <c r="AC2024" s="54" t="n">
        <f aca="false">ROUND(X2024+Y2024+Z2024+AA2024+AB2024,1)</f>
        <v>542.5</v>
      </c>
      <c r="AD2024" s="55" t="n">
        <f aca="false">(ROUND(AC2024-AC2023,1)/AC2023)</f>
        <v>0.146449704142012</v>
      </c>
      <c r="AE2024" s="46"/>
      <c r="AF2024" s="47"/>
      <c r="AH2024" s="3"/>
    </row>
    <row r="2025" customFormat="false" ht="15" hidden="false" customHeight="false" outlineLevel="0" collapsed="false">
      <c r="A2025" s="48" t="s">
        <v>30</v>
      </c>
      <c r="B2025" s="63" t="n">
        <v>40</v>
      </c>
      <c r="C2025" s="50" t="s">
        <v>6</v>
      </c>
      <c r="D2025" s="51" t="n">
        <v>140</v>
      </c>
      <c r="E2025" s="51" t="n">
        <v>0</v>
      </c>
      <c r="F2025" s="51" t="n">
        <v>0</v>
      </c>
      <c r="G2025" s="51" t="n">
        <v>0</v>
      </c>
      <c r="H2025" s="51" t="n">
        <v>0</v>
      </c>
      <c r="I2025" s="52" t="n">
        <v>10</v>
      </c>
      <c r="J2025" s="52" t="n">
        <v>70</v>
      </c>
      <c r="K2025" s="52" t="n">
        <v>0</v>
      </c>
      <c r="L2025" s="52" t="n">
        <v>0</v>
      </c>
      <c r="M2025" s="52" t="n">
        <v>0</v>
      </c>
      <c r="N2025" s="53" t="n">
        <f aca="false">D2025*$D$5</f>
        <v>182</v>
      </c>
      <c r="O2025" s="53" t="n">
        <f aca="false">E2025*$E$5</f>
        <v>0</v>
      </c>
      <c r="P2025" s="53" t="n">
        <f aca="false">F2025*$F$5</f>
        <v>0</v>
      </c>
      <c r="Q2025" s="53" t="n">
        <f aca="false">G2025*$G$5</f>
        <v>0</v>
      </c>
      <c r="R2025" s="53" t="n">
        <f aca="false">H2025*$H$5</f>
        <v>0</v>
      </c>
      <c r="S2025" s="53" t="n">
        <f aca="false">(N2025/100)*(I2025*$I$5)+(N2025/100)*(J2025*$J$5)</f>
        <v>291.2</v>
      </c>
      <c r="T2025" s="53" t="n">
        <f aca="false">(O2025/100)*(K2025*$K$5)</f>
        <v>0</v>
      </c>
      <c r="U2025" s="53" t="n">
        <f aca="false">(P2025/100)*(K2025*$K$5)+(P2025/100)*(L2025*$L$5)</f>
        <v>0</v>
      </c>
      <c r="V2025" s="53" t="n">
        <f aca="false">(Q2025/100)*(L2025*$L$5)</f>
        <v>0</v>
      </c>
      <c r="W2025" s="53" t="n">
        <f aca="false">(R2025/100)*(K2025*$K$5)+(R2025/100)*(L2025*$L$5)</f>
        <v>0</v>
      </c>
      <c r="X2025" s="53" t="n">
        <f aca="false">N2025+S2025</f>
        <v>473.2</v>
      </c>
      <c r="Y2025" s="53" t="n">
        <f aca="false">O2025+T2025</f>
        <v>0</v>
      </c>
      <c r="Z2025" s="53" t="n">
        <f aca="false">P2025+U2025</f>
        <v>0</v>
      </c>
      <c r="AA2025" s="53" t="n">
        <f aca="false">Q2025+V2025</f>
        <v>0</v>
      </c>
      <c r="AB2025" s="53" t="n">
        <f aca="false">R2025+W2025</f>
        <v>0</v>
      </c>
      <c r="AC2025" s="54" t="n">
        <f aca="false">ROUND(X2025+Y2025+Z2025+AA2025+AB2025,1)</f>
        <v>473.2</v>
      </c>
      <c r="AD2025" s="55" t="n">
        <f aca="false">(ROUND(AC2025-AC2023,1)/AC2023)</f>
        <v>0</v>
      </c>
      <c r="AE2025" s="46"/>
      <c r="AF2025" s="47"/>
      <c r="AH2025" s="3"/>
    </row>
    <row r="2026" customFormat="false" ht="15" hidden="false" customHeight="false" outlineLevel="0" collapsed="false">
      <c r="A2026" s="48" t="s">
        <v>31</v>
      </c>
      <c r="B2026" s="63" t="n">
        <v>0</v>
      </c>
      <c r="C2026" s="50" t="s">
        <v>7</v>
      </c>
      <c r="D2026" s="51" t="n">
        <v>140</v>
      </c>
      <c r="E2026" s="51" t="n">
        <v>0</v>
      </c>
      <c r="F2026" s="51" t="n">
        <v>0</v>
      </c>
      <c r="G2026" s="51" t="n">
        <v>0</v>
      </c>
      <c r="H2026" s="51" t="n">
        <v>0</v>
      </c>
      <c r="I2026" s="52" t="n">
        <v>10</v>
      </c>
      <c r="J2026" s="52" t="n">
        <v>70</v>
      </c>
      <c r="K2026" s="52" t="n">
        <v>0</v>
      </c>
      <c r="L2026" s="52" t="n">
        <v>0</v>
      </c>
      <c r="M2026" s="52" t="n">
        <v>0</v>
      </c>
      <c r="N2026" s="53" t="n">
        <f aca="false">D2026*$D$6</f>
        <v>182</v>
      </c>
      <c r="O2026" s="53" t="n">
        <f aca="false">E2026*$E$6</f>
        <v>0</v>
      </c>
      <c r="P2026" s="53" t="n">
        <f aca="false">F2026*$F$6</f>
        <v>0</v>
      </c>
      <c r="Q2026" s="53" t="n">
        <f aca="false">G2026*$G$6</f>
        <v>0</v>
      </c>
      <c r="R2026" s="53" t="n">
        <f aca="false">H2026*$H$6</f>
        <v>0</v>
      </c>
      <c r="S2026" s="53" t="n">
        <f aca="false">(N2026/100)*(I2026*$I$6)+(N2026/100)*(J2026*$J$6)</f>
        <v>291.2</v>
      </c>
      <c r="T2026" s="53" t="n">
        <f aca="false">(O2026/100)*(K2026*$K$6)</f>
        <v>0</v>
      </c>
      <c r="U2026" s="53" t="n">
        <f aca="false">(P2026/100)*(K2026*$K$6)+(P2026/100)*(L2026*$L$6)</f>
        <v>0</v>
      </c>
      <c r="V2026" s="53" t="n">
        <f aca="false">(Q2026/100)*(L2026*$L$6)</f>
        <v>0</v>
      </c>
      <c r="W2026" s="53" t="n">
        <f aca="false">(R2026/100)*(K2026*$K$6)+(R2026/100)*(L2026*$L$6)</f>
        <v>0</v>
      </c>
      <c r="X2026" s="53" t="n">
        <f aca="false">N2026+S2026</f>
        <v>473.2</v>
      </c>
      <c r="Y2026" s="53" t="n">
        <f aca="false">O2026+T2026</f>
        <v>0</v>
      </c>
      <c r="Z2026" s="53" t="n">
        <f aca="false">P2026+U2026</f>
        <v>0</v>
      </c>
      <c r="AA2026" s="53" t="n">
        <f aca="false">Q2026+V2026</f>
        <v>0</v>
      </c>
      <c r="AB2026" s="53" t="n">
        <f aca="false">R2026+W2026</f>
        <v>0</v>
      </c>
      <c r="AC2026" s="54" t="n">
        <f aca="false">ROUND(X2026+Y2026+Z2026+AA2026+AB2026,1)</f>
        <v>473.2</v>
      </c>
      <c r="AD2026" s="55" t="n">
        <f aca="false">(ROUND(AC2026-AC2023,1)/AC2023)</f>
        <v>0</v>
      </c>
      <c r="AE2026" s="46"/>
      <c r="AF2026" s="47"/>
      <c r="AH2026" s="3"/>
    </row>
    <row r="2027" customFormat="false" ht="15" hidden="false" customHeight="false" outlineLevel="0" collapsed="false">
      <c r="A2027" s="48" t="s">
        <v>32</v>
      </c>
      <c r="B2027" s="63" t="n">
        <v>0</v>
      </c>
      <c r="C2027" s="50" t="s">
        <v>8</v>
      </c>
      <c r="D2027" s="51" t="n">
        <v>140</v>
      </c>
      <c r="E2027" s="51" t="n">
        <v>0</v>
      </c>
      <c r="F2027" s="51" t="n">
        <v>0</v>
      </c>
      <c r="G2027" s="51" t="n">
        <v>0</v>
      </c>
      <c r="H2027" s="51" t="n">
        <v>0</v>
      </c>
      <c r="I2027" s="52" t="n">
        <v>10</v>
      </c>
      <c r="J2027" s="52" t="n">
        <v>70</v>
      </c>
      <c r="K2027" s="52" t="n">
        <v>0</v>
      </c>
      <c r="L2027" s="52" t="n">
        <v>0</v>
      </c>
      <c r="M2027" s="52" t="n">
        <v>0</v>
      </c>
      <c r="N2027" s="53" t="n">
        <f aca="false">D2027*$D$7</f>
        <v>182</v>
      </c>
      <c r="O2027" s="53" t="n">
        <f aca="false">E2027*$E$7</f>
        <v>0</v>
      </c>
      <c r="P2027" s="53" t="n">
        <f aca="false">F2027*$F$7</f>
        <v>0</v>
      </c>
      <c r="Q2027" s="53" t="n">
        <f aca="false">G2027*$G$7</f>
        <v>0</v>
      </c>
      <c r="R2027" s="53" t="n">
        <f aca="false">H2027*$H$7</f>
        <v>0</v>
      </c>
      <c r="S2027" s="53" t="n">
        <f aca="false">(N2027/100)*(I2027*$I$7)+(N2027/100)*(J2027*$J$7)</f>
        <v>291.2</v>
      </c>
      <c r="T2027" s="53" t="n">
        <f aca="false">(O2027/100)*(K2027*$K$7)</f>
        <v>0</v>
      </c>
      <c r="U2027" s="53" t="n">
        <f aca="false">(P2027/100)*(K2027*$K$7)+(P2027/100)*(L2027*$L$7)</f>
        <v>0</v>
      </c>
      <c r="V2027" s="53" t="n">
        <f aca="false">(Q2027/100)*(L2027*$L$7)</f>
        <v>0</v>
      </c>
      <c r="W2027" s="53" t="n">
        <f aca="false">(R2027/100)*(K2027*$K$7)+(R2027/100)*(L2027*$L$7)</f>
        <v>0</v>
      </c>
      <c r="X2027" s="53" t="n">
        <f aca="false">N2027+S2027</f>
        <v>473.2</v>
      </c>
      <c r="Y2027" s="53" t="n">
        <f aca="false">O2027+T2027</f>
        <v>0</v>
      </c>
      <c r="Z2027" s="53" t="n">
        <f aca="false">P2027+U2027</f>
        <v>0</v>
      </c>
      <c r="AA2027" s="53" t="n">
        <f aca="false">Q2027+V2027</f>
        <v>0</v>
      </c>
      <c r="AB2027" s="53" t="n">
        <f aca="false">R2027+W2027</f>
        <v>0</v>
      </c>
      <c r="AC2027" s="54" t="n">
        <f aca="false">ROUND(X2027+Y2027+Z2027+AA2027+AB2027,1)</f>
        <v>473.2</v>
      </c>
      <c r="AD2027" s="55" t="n">
        <f aca="false">(ROUND(AC2027-AC2023,1)/AC2023)</f>
        <v>0</v>
      </c>
      <c r="AE2027" s="46"/>
      <c r="AF2027" s="47"/>
      <c r="AH2027" s="3"/>
    </row>
    <row r="2028" customFormat="false" ht="15" hidden="false" customHeight="false" outlineLevel="0" collapsed="false">
      <c r="A2028" s="48" t="s">
        <v>33</v>
      </c>
      <c r="B2028" s="63"/>
      <c r="C2028" s="50" t="s">
        <v>9</v>
      </c>
      <c r="D2028" s="51" t="n">
        <v>140</v>
      </c>
      <c r="E2028" s="51" t="n">
        <v>0</v>
      </c>
      <c r="F2028" s="51" t="n">
        <v>0</v>
      </c>
      <c r="G2028" s="51" t="n">
        <v>0</v>
      </c>
      <c r="H2028" s="51" t="n">
        <v>0</v>
      </c>
      <c r="I2028" s="52" t="n">
        <v>10</v>
      </c>
      <c r="J2028" s="52" t="n">
        <v>70</v>
      </c>
      <c r="K2028" s="52" t="n">
        <v>0</v>
      </c>
      <c r="L2028" s="52" t="n">
        <v>0</v>
      </c>
      <c r="M2028" s="52" t="n">
        <v>0</v>
      </c>
      <c r="N2028" s="53" t="n">
        <f aca="false">D2028*$D$8</f>
        <v>182</v>
      </c>
      <c r="O2028" s="53" t="n">
        <f aca="false">E2028*$E$8</f>
        <v>0</v>
      </c>
      <c r="P2028" s="53" t="n">
        <f aca="false">F2028*$F$8</f>
        <v>0</v>
      </c>
      <c r="Q2028" s="53" t="n">
        <f aca="false">G2028*$G$8</f>
        <v>0</v>
      </c>
      <c r="R2028" s="53" t="n">
        <f aca="false">H2028*$H$8</f>
        <v>0</v>
      </c>
      <c r="S2028" s="53" t="n">
        <f aca="false">(N2028/100)*(I2028*$I$8)+(N2028/100)*(J2028*$J$8)</f>
        <v>291.2</v>
      </c>
      <c r="T2028" s="53" t="n">
        <f aca="false">(O2028/100)*(K2028*$K$8)</f>
        <v>0</v>
      </c>
      <c r="U2028" s="53" t="n">
        <f aca="false">(P2028/100)*(K2028*$K$8)+(P2028/100)*(L2028*$L$8)</f>
        <v>0</v>
      </c>
      <c r="V2028" s="53" t="n">
        <f aca="false">(Q2028/100)*(L2028*$L$8)</f>
        <v>0</v>
      </c>
      <c r="W2028" s="53" t="n">
        <f aca="false">(R2028/100)*(K2028*$K$8)+(R2028/100)*(L2028*$L$8)</f>
        <v>0</v>
      </c>
      <c r="X2028" s="53" t="n">
        <f aca="false">N2028+S2028</f>
        <v>473.2</v>
      </c>
      <c r="Y2028" s="53" t="n">
        <f aca="false">O2028+T2028</f>
        <v>0</v>
      </c>
      <c r="Z2028" s="53" t="n">
        <f aca="false">P2028+U2028</f>
        <v>0</v>
      </c>
      <c r="AA2028" s="53" t="n">
        <f aca="false">Q2028+V2028</f>
        <v>0</v>
      </c>
      <c r="AB2028" s="53" t="n">
        <f aca="false">R2028+W2028</f>
        <v>0</v>
      </c>
      <c r="AC2028" s="54" t="n">
        <f aca="false">ROUND(X2028+Y2028+Z2028+AA2028+AB2028,1)</f>
        <v>473.2</v>
      </c>
      <c r="AD2028" s="55" t="n">
        <f aca="false">(ROUND(AC2028-AC2023,1)/AC2023)</f>
        <v>0</v>
      </c>
      <c r="AE2028" s="46"/>
      <c r="AF2028" s="47"/>
      <c r="AH2028" s="3"/>
    </row>
    <row r="2029" customFormat="false" ht="15" hidden="false" customHeight="false" outlineLevel="0" collapsed="false">
      <c r="A2029" s="48" t="s">
        <v>34</v>
      </c>
      <c r="B2029" s="63"/>
      <c r="C2029" s="50" t="s">
        <v>10</v>
      </c>
      <c r="D2029" s="51" t="n">
        <v>70</v>
      </c>
      <c r="E2029" s="51" t="n">
        <v>140</v>
      </c>
      <c r="F2029" s="51" t="n">
        <v>0</v>
      </c>
      <c r="G2029" s="51" t="n">
        <v>0</v>
      </c>
      <c r="H2029" s="51" t="n">
        <v>0</v>
      </c>
      <c r="I2029" s="52" t="n">
        <v>10</v>
      </c>
      <c r="J2029" s="52" t="n">
        <v>70</v>
      </c>
      <c r="K2029" s="52" t="n">
        <v>85</v>
      </c>
      <c r="L2029" s="52" t="n">
        <v>0</v>
      </c>
      <c r="M2029" s="52" t="n">
        <v>0</v>
      </c>
      <c r="N2029" s="53" t="n">
        <f aca="false">D2029*$D$9</f>
        <v>87.5</v>
      </c>
      <c r="O2029" s="53" t="n">
        <f aca="false">E2029*$E$9</f>
        <v>175</v>
      </c>
      <c r="P2029" s="53" t="n">
        <f aca="false">F2029*$F$9</f>
        <v>0</v>
      </c>
      <c r="Q2029" s="53" t="n">
        <f aca="false">G2029*$G$9</f>
        <v>0</v>
      </c>
      <c r="R2029" s="53" t="n">
        <f aca="false">H2029*$H$9</f>
        <v>0</v>
      </c>
      <c r="S2029" s="53" t="n">
        <f aca="false">(N2029/100)*(I2029*$I$9)+(N2029/100)*(J2029*$J$9)</f>
        <v>70</v>
      </c>
      <c r="T2029" s="53" t="n">
        <f aca="false">(O2029/100)*(K2029*$K$9)</f>
        <v>208.25</v>
      </c>
      <c r="U2029" s="53" t="n">
        <f aca="false">(P2029/100)*(K2029*$K$9)+(P2029/100)*(L2029*$L$9)</f>
        <v>0</v>
      </c>
      <c r="V2029" s="53" t="n">
        <f aca="false">(Q2029/100)*(L2029*$L$9)</f>
        <v>0</v>
      </c>
      <c r="W2029" s="53" t="n">
        <f aca="false">(R2029/100)*(K2029*$K$9)+(R2029/100)*(L2029*$L$9)</f>
        <v>0</v>
      </c>
      <c r="X2029" s="53" t="n">
        <f aca="false">N2029+S2029</f>
        <v>157.5</v>
      </c>
      <c r="Y2029" s="53" t="n">
        <f aca="false">O2029+T2029</f>
        <v>383.25</v>
      </c>
      <c r="Z2029" s="53" t="n">
        <f aca="false">P2029+U2029</f>
        <v>0</v>
      </c>
      <c r="AA2029" s="53" t="n">
        <f aca="false">Q2029+V2029</f>
        <v>0</v>
      </c>
      <c r="AB2029" s="53" t="n">
        <f aca="false">R2029+W2029</f>
        <v>0</v>
      </c>
      <c r="AC2029" s="54" t="n">
        <f aca="false">ROUND(X2029+Y2029+Z2029+AA2029+AB2029,1)</f>
        <v>540.8</v>
      </c>
      <c r="AD2029" s="55" t="n">
        <f aca="false">(ROUND(AC2029-AC2023,1)/AC2023)</f>
        <v>0.142857142857143</v>
      </c>
      <c r="AE2029" s="46"/>
      <c r="AF2029" s="47"/>
      <c r="AH2029" s="3"/>
    </row>
    <row r="2030" customFormat="false" ht="15" hidden="false" customHeight="false" outlineLevel="0" collapsed="false">
      <c r="A2030" s="48" t="s">
        <v>35</v>
      </c>
      <c r="B2030" s="63"/>
      <c r="C2030" s="50" t="s">
        <v>11</v>
      </c>
      <c r="D2030" s="51" t="n">
        <v>70</v>
      </c>
      <c r="E2030" s="51" t="n">
        <v>0</v>
      </c>
      <c r="F2030" s="51" t="n">
        <v>140</v>
      </c>
      <c r="G2030" s="51" t="n">
        <v>0</v>
      </c>
      <c r="H2030" s="51" t="n">
        <v>0</v>
      </c>
      <c r="I2030" s="52" t="n">
        <v>10</v>
      </c>
      <c r="J2030" s="52" t="n">
        <v>70</v>
      </c>
      <c r="K2030" s="52" t="n">
        <v>42.5</v>
      </c>
      <c r="L2030" s="52" t="n">
        <v>42.5</v>
      </c>
      <c r="M2030" s="52" t="n">
        <v>0</v>
      </c>
      <c r="N2030" s="53" t="n">
        <f aca="false">D2030*$D$10</f>
        <v>87.5</v>
      </c>
      <c r="O2030" s="53" t="n">
        <f aca="false">E2030*$E$10</f>
        <v>0</v>
      </c>
      <c r="P2030" s="53" t="n">
        <f aca="false">F2030*$F$10</f>
        <v>175</v>
      </c>
      <c r="Q2030" s="53" t="n">
        <f aca="false">G2030*$G$10</f>
        <v>0</v>
      </c>
      <c r="R2030" s="53" t="n">
        <f aca="false">H2030*$H$10</f>
        <v>0</v>
      </c>
      <c r="S2030" s="53" t="n">
        <f aca="false">(N2030/100)*(I2030*$I$10)+(N2030/100)*(J2030*$J$10)</f>
        <v>70</v>
      </c>
      <c r="T2030" s="53" t="n">
        <f aca="false">(O2030/100)*(K2030*$J$10)</f>
        <v>0</v>
      </c>
      <c r="U2030" s="53" t="n">
        <f aca="false">(P2030/100)*(K2030*$K$10)+(P2030/100)*(L2030*$L$10)</f>
        <v>208.25</v>
      </c>
      <c r="V2030" s="53" t="n">
        <f aca="false">(Q2030/100)*(L2030*$L$10)</f>
        <v>0</v>
      </c>
      <c r="W2030" s="53" t="n">
        <f aca="false">(R2030/100)*(K2030*$K$10)+(R2030/100)*(L2030*$L$10)</f>
        <v>0</v>
      </c>
      <c r="X2030" s="53" t="n">
        <f aca="false">N2030+S2030</f>
        <v>157.5</v>
      </c>
      <c r="Y2030" s="53" t="n">
        <f aca="false">O2030+T2030</f>
        <v>0</v>
      </c>
      <c r="Z2030" s="53" t="n">
        <f aca="false">P2030+U2030</f>
        <v>383.25</v>
      </c>
      <c r="AA2030" s="53" t="n">
        <f aca="false">Q2030+V2030</f>
        <v>0</v>
      </c>
      <c r="AB2030" s="53" t="n">
        <f aca="false">R2030+W2030</f>
        <v>0</v>
      </c>
      <c r="AC2030" s="54" t="n">
        <f aca="false">ROUND(X2030+Y2030+Z2030+AA2030+AB2030,1)</f>
        <v>540.8</v>
      </c>
      <c r="AD2030" s="55" t="n">
        <f aca="false">(ROUND(AC2030-AC2023,1)/AC2023)</f>
        <v>0.142857142857143</v>
      </c>
      <c r="AE2030" s="46"/>
      <c r="AF2030" s="47"/>
      <c r="AH2030" s="3"/>
    </row>
    <row r="2031" customFormat="false" ht="15" hidden="false" customHeight="false" outlineLevel="0" collapsed="false">
      <c r="A2031" s="48" t="s">
        <v>36</v>
      </c>
      <c r="B2031" s="63"/>
      <c r="C2031" s="50" t="s">
        <v>12</v>
      </c>
      <c r="D2031" s="51" t="n">
        <v>70</v>
      </c>
      <c r="E2031" s="51" t="n">
        <v>0</v>
      </c>
      <c r="F2031" s="51" t="n">
        <v>0</v>
      </c>
      <c r="G2031" s="51" t="n">
        <v>140</v>
      </c>
      <c r="H2031" s="51" t="n">
        <v>0</v>
      </c>
      <c r="I2031" s="52" t="n">
        <v>10</v>
      </c>
      <c r="J2031" s="52" t="n">
        <v>70</v>
      </c>
      <c r="K2031" s="52" t="n">
        <v>0</v>
      </c>
      <c r="L2031" s="52" t="n">
        <v>85</v>
      </c>
      <c r="M2031" s="52" t="n">
        <v>0</v>
      </c>
      <c r="N2031" s="53" t="n">
        <f aca="false">D2031*$D$11</f>
        <v>87.5</v>
      </c>
      <c r="O2031" s="53" t="n">
        <f aca="false">E2031*$E$11</f>
        <v>0</v>
      </c>
      <c r="P2031" s="53" t="n">
        <f aca="false">F2031*$F$11</f>
        <v>0</v>
      </c>
      <c r="Q2031" s="53" t="n">
        <f aca="false">G2031*$G$11</f>
        <v>175</v>
      </c>
      <c r="R2031" s="53" t="n">
        <f aca="false">H2031*$H$11</f>
        <v>0</v>
      </c>
      <c r="S2031" s="53" t="n">
        <f aca="false">(N2031/100)*(I2031*$I$11)+(N2031/100)*(J2031*$J$11)</f>
        <v>70</v>
      </c>
      <c r="T2031" s="53" t="n">
        <f aca="false">(O2031/100)*(K2031*$K$11)</f>
        <v>0</v>
      </c>
      <c r="U2031" s="53" t="n">
        <f aca="false">(P2031/100)*(K2031*$K$11)+(P2031/100)*(L2031*$L$11)</f>
        <v>0</v>
      </c>
      <c r="V2031" s="53" t="n">
        <f aca="false">(Q2031/100)*(L2031*$L$11)</f>
        <v>208.25</v>
      </c>
      <c r="W2031" s="53" t="n">
        <f aca="false">(R2031/100)*(K2031*$K$11)+(R2031/100)*(L2031*$L$11)</f>
        <v>0</v>
      </c>
      <c r="X2031" s="53" t="n">
        <f aca="false">N2031+S2031</f>
        <v>157.5</v>
      </c>
      <c r="Y2031" s="53" t="n">
        <f aca="false">O2031+T2031</f>
        <v>0</v>
      </c>
      <c r="Z2031" s="53" t="n">
        <f aca="false">P2031+U2031</f>
        <v>0</v>
      </c>
      <c r="AA2031" s="53" t="n">
        <f aca="false">Q2031+V2031</f>
        <v>383.25</v>
      </c>
      <c r="AB2031" s="53" t="n">
        <f aca="false">R2031+W2031</f>
        <v>0</v>
      </c>
      <c r="AC2031" s="54" t="n">
        <f aca="false">ROUND(X2031+Y2031+Z2031+AA2031+AB2031,1)</f>
        <v>540.8</v>
      </c>
      <c r="AD2031" s="55" t="n">
        <f aca="false">(ROUND(AC2031-AC2023,1)/AC2023)</f>
        <v>0.142857142857143</v>
      </c>
      <c r="AE2031" s="46"/>
      <c r="AF2031" s="47"/>
      <c r="AH2031" s="3"/>
    </row>
    <row r="2032" customFormat="false" ht="15" hidden="false" customHeight="false" outlineLevel="0" collapsed="false">
      <c r="A2032" s="48" t="s">
        <v>37</v>
      </c>
      <c r="B2032" s="63"/>
      <c r="C2032" s="50" t="s">
        <v>13</v>
      </c>
      <c r="D2032" s="51" t="n">
        <v>70</v>
      </c>
      <c r="E2032" s="51" t="n">
        <v>0</v>
      </c>
      <c r="F2032" s="51" t="n">
        <v>0</v>
      </c>
      <c r="G2032" s="51" t="n">
        <v>0</v>
      </c>
      <c r="H2032" s="51" t="n">
        <v>140</v>
      </c>
      <c r="I2032" s="52" t="n">
        <v>10</v>
      </c>
      <c r="J2032" s="52" t="n">
        <v>70</v>
      </c>
      <c r="K2032" s="52" t="n">
        <v>42.5</v>
      </c>
      <c r="L2032" s="52" t="n">
        <v>42.5</v>
      </c>
      <c r="M2032" s="52" t="n">
        <v>0</v>
      </c>
      <c r="N2032" s="53" t="n">
        <f aca="false">D2032*$D$12</f>
        <v>87.5</v>
      </c>
      <c r="O2032" s="53" t="n">
        <f aca="false">E2032*$E$12</f>
        <v>0</v>
      </c>
      <c r="P2032" s="53" t="n">
        <f aca="false">F2032*$F$12</f>
        <v>0</v>
      </c>
      <c r="Q2032" s="53" t="n">
        <f aca="false">G2032*$G$12</f>
        <v>0</v>
      </c>
      <c r="R2032" s="53" t="n">
        <f aca="false">H2032*$H$12</f>
        <v>175</v>
      </c>
      <c r="S2032" s="53" t="n">
        <f aca="false">(N2032/100)*(I2032*$I$12)+(N2032/100)*(J2032*$J$12)</f>
        <v>70</v>
      </c>
      <c r="T2032" s="53" t="n">
        <f aca="false">(O2032/100)*(K2032*$K$12)</f>
        <v>0</v>
      </c>
      <c r="U2032" s="53" t="n">
        <f aca="false">(P2032/100)*(K2032*$K$12)+(P2032/100)*(L2032*$L$12)</f>
        <v>0</v>
      </c>
      <c r="V2032" s="53" t="n">
        <f aca="false">(Q2032/100)*(L2032*$L$12)</f>
        <v>0</v>
      </c>
      <c r="W2032" s="53" t="n">
        <f aca="false">(R2032/100)*(K2032*$K$12)+(R2032/100)*(L2032*$L$12)</f>
        <v>208.25</v>
      </c>
      <c r="X2032" s="53" t="n">
        <f aca="false">N2032+S2032</f>
        <v>157.5</v>
      </c>
      <c r="Y2032" s="53" t="n">
        <f aca="false">O2032+T2032</f>
        <v>0</v>
      </c>
      <c r="Z2032" s="53" t="n">
        <f aca="false">P2032+U2032</f>
        <v>0</v>
      </c>
      <c r="AA2032" s="53" t="n">
        <f aca="false">Q2032+V2032</f>
        <v>0</v>
      </c>
      <c r="AB2032" s="53" t="n">
        <f aca="false">R2032+W2032</f>
        <v>383.25</v>
      </c>
      <c r="AC2032" s="54" t="n">
        <f aca="false">ROUND(X2032+Y2032+Z2032+AA2032+AB2032,1)</f>
        <v>540.8</v>
      </c>
      <c r="AD2032" s="55" t="n">
        <f aca="false">(ROUND(AC2032-AC2023,1)/AC2023)</f>
        <v>0.142857142857143</v>
      </c>
      <c r="AE2032" s="46"/>
      <c r="AF2032" s="47"/>
      <c r="AH2032" s="3"/>
    </row>
    <row r="2033" customFormat="false" ht="15" hidden="false" customHeight="false" outlineLevel="0" collapsed="false">
      <c r="A2033" s="48" t="s">
        <v>38</v>
      </c>
      <c r="B2033" s="63"/>
      <c r="C2033" s="50" t="s">
        <v>14</v>
      </c>
      <c r="D2033" s="51" t="n">
        <v>140</v>
      </c>
      <c r="E2033" s="51" t="n">
        <v>0</v>
      </c>
      <c r="F2033" s="51" t="n">
        <v>0</v>
      </c>
      <c r="G2033" s="51" t="n">
        <v>0</v>
      </c>
      <c r="H2033" s="51" t="n">
        <v>0</v>
      </c>
      <c r="I2033" s="52" t="n">
        <v>10</v>
      </c>
      <c r="J2033" s="52" t="n">
        <v>70</v>
      </c>
      <c r="K2033" s="52" t="n">
        <v>0</v>
      </c>
      <c r="L2033" s="52" t="n">
        <v>0</v>
      </c>
      <c r="M2033" s="52" t="n">
        <v>70</v>
      </c>
      <c r="N2033" s="53" t="n">
        <f aca="false">D2033*$D$13</f>
        <v>175</v>
      </c>
      <c r="O2033" s="53" t="n">
        <f aca="false">E2033*$E$13</f>
        <v>0</v>
      </c>
      <c r="P2033" s="53" t="n">
        <f aca="false">F2033*$F$13</f>
        <v>0</v>
      </c>
      <c r="Q2033" s="53" t="n">
        <f aca="false">G2033*$G$13</f>
        <v>0</v>
      </c>
      <c r="R2033" s="53" t="n">
        <f aca="false">H2033*$H$13</f>
        <v>0</v>
      </c>
      <c r="S2033" s="53" t="n">
        <f aca="false">(N2033/100)*(I2033*$I$13)+(N2033/100)*(J2033*$J$13)+(N2033/100)*(M2033*$M$13)</f>
        <v>385</v>
      </c>
      <c r="T2033" s="53" t="n">
        <f aca="false">(O2033/100)*(K2033*$K$13)+(O2033/100)*(M2033*$M$13)</f>
        <v>0</v>
      </c>
      <c r="U2033" s="53" t="n">
        <f aca="false">(P2033/100)*(K2033*$K$13)+(P2033/100)*(L2033*$L$13)+(P2033/100)*(M2033*$M$13)</f>
        <v>0</v>
      </c>
      <c r="V2033" s="53" t="n">
        <f aca="false">(Q2033/100)*(L2033*$L$13)+(Q2033/100)*(M2033*$M$13)</f>
        <v>0</v>
      </c>
      <c r="W2033" s="53" t="n">
        <f aca="false">(R2033/100)*(K2033*$K$13)+(R2033/100)*(L2033*$L$13)+(R2033/100)*(M2033*$M$13)</f>
        <v>0</v>
      </c>
      <c r="X2033" s="53" t="n">
        <f aca="false">N2033+S2033</f>
        <v>560</v>
      </c>
      <c r="Y2033" s="53" t="n">
        <f aca="false">O2033+T2033</f>
        <v>0</v>
      </c>
      <c r="Z2033" s="53" t="n">
        <f aca="false">P2033+U2033</f>
        <v>0</v>
      </c>
      <c r="AA2033" s="53" t="n">
        <f aca="false">Q2033+V2033</f>
        <v>0</v>
      </c>
      <c r="AB2033" s="53" t="n">
        <f aca="false">R2033+W2033</f>
        <v>0</v>
      </c>
      <c r="AC2033" s="54" t="n">
        <f aca="false">ROUND(X2033+Y2033+Z2033+AA2033+AB2033,1)</f>
        <v>560</v>
      </c>
      <c r="AD2033" s="55" t="n">
        <f aca="false">(ROUND(AC2033-AC2023,1)/AC2023)</f>
        <v>0.183431952662722</v>
      </c>
      <c r="AE2033" s="46"/>
      <c r="AF2033" s="47"/>
      <c r="AH2033" s="3"/>
    </row>
    <row r="2034" customFormat="false" ht="15" hidden="false" customHeight="false" outlineLevel="0" collapsed="false">
      <c r="A2034" s="48" t="s">
        <v>39</v>
      </c>
      <c r="B2034" s="63"/>
      <c r="C2034" s="50" t="s">
        <v>15</v>
      </c>
      <c r="D2034" s="51" t="n">
        <v>140</v>
      </c>
      <c r="E2034" s="51" t="n">
        <v>0</v>
      </c>
      <c r="F2034" s="51" t="n">
        <v>0</v>
      </c>
      <c r="G2034" s="51" t="n">
        <v>0</v>
      </c>
      <c r="H2034" s="51" t="n">
        <v>0</v>
      </c>
      <c r="I2034" s="52" t="n">
        <v>10</v>
      </c>
      <c r="J2034" s="52" t="n">
        <v>70</v>
      </c>
      <c r="K2034" s="52" t="n">
        <v>70</v>
      </c>
      <c r="L2034" s="52" t="n">
        <v>0</v>
      </c>
      <c r="M2034" s="52" t="n">
        <v>0</v>
      </c>
      <c r="N2034" s="53" t="n">
        <f aca="false">D2034*$D$14</f>
        <v>175</v>
      </c>
      <c r="O2034" s="53" t="n">
        <f aca="false">E2034*$E$14</f>
        <v>0</v>
      </c>
      <c r="P2034" s="53" t="n">
        <f aca="false">F2034*$F$14</f>
        <v>0</v>
      </c>
      <c r="Q2034" s="53" t="n">
        <f aca="false">G2034*$G$14</f>
        <v>0</v>
      </c>
      <c r="R2034" s="53" t="n">
        <f aca="false">H2034*$H$14</f>
        <v>0</v>
      </c>
      <c r="S2034" s="53" t="n">
        <f aca="false">(N2034/100)*(I2034*$I$14)+(N2034/100)*(J2034*$J$14)+(N2034/100)*(K2034*$K$14)</f>
        <v>385</v>
      </c>
      <c r="T2034" s="53" t="n">
        <f aca="false">(O2034/100)*(K2034*$K$14)</f>
        <v>0</v>
      </c>
      <c r="U2034" s="53" t="n">
        <f aca="false">(P2034/100)*(K2034*$K$14)+(P2034/100)*(L2034*$L$14)</f>
        <v>0</v>
      </c>
      <c r="V2034" s="53" t="n">
        <f aca="false">(Q2034/100)*(L2034*$L$14)</f>
        <v>0</v>
      </c>
      <c r="W2034" s="53" t="n">
        <f aca="false">(R2034/100)*(K2034*$L$14)+(R2034/100)*(L2034*$M$14)</f>
        <v>0</v>
      </c>
      <c r="X2034" s="53" t="n">
        <f aca="false">N2034+S2034</f>
        <v>560</v>
      </c>
      <c r="Y2034" s="53" t="n">
        <f aca="false">O2034+T2034</f>
        <v>0</v>
      </c>
      <c r="Z2034" s="53" t="n">
        <f aca="false">P2034+U2034</f>
        <v>0</v>
      </c>
      <c r="AA2034" s="53" t="n">
        <f aca="false">Q2034+V2034</f>
        <v>0</v>
      </c>
      <c r="AB2034" s="53" t="n">
        <f aca="false">R2034+W2034</f>
        <v>0</v>
      </c>
      <c r="AC2034" s="54" t="n">
        <f aca="false">ROUND(X2034+Y2034+Z2034+AA2034+AB2034,1)</f>
        <v>560</v>
      </c>
      <c r="AD2034" s="55" t="n">
        <f aca="false">(ROUND(AC2034-AC2023,1)/AC2023)</f>
        <v>0.183431952662722</v>
      </c>
      <c r="AE2034" s="46"/>
      <c r="AF2034" s="47"/>
      <c r="AH2034" s="3"/>
    </row>
    <row r="2035" customFormat="false" ht="15" hidden="false" customHeight="false" outlineLevel="0" collapsed="false">
      <c r="A2035" s="48"/>
      <c r="B2035" s="63"/>
      <c r="C2035" s="50" t="s">
        <v>16</v>
      </c>
      <c r="D2035" s="51" t="n">
        <v>140</v>
      </c>
      <c r="E2035" s="51" t="n">
        <v>0</v>
      </c>
      <c r="F2035" s="51" t="n">
        <v>0</v>
      </c>
      <c r="G2035" s="51" t="n">
        <v>0</v>
      </c>
      <c r="H2035" s="51" t="n">
        <v>0</v>
      </c>
      <c r="I2035" s="52" t="n">
        <v>10</v>
      </c>
      <c r="J2035" s="52" t="n">
        <v>70</v>
      </c>
      <c r="K2035" s="52" t="n">
        <v>0</v>
      </c>
      <c r="L2035" s="52" t="n">
        <v>70</v>
      </c>
      <c r="M2035" s="52" t="n">
        <v>0</v>
      </c>
      <c r="N2035" s="53" t="n">
        <f aca="false">D2035*$D$15</f>
        <v>175</v>
      </c>
      <c r="O2035" s="53" t="n">
        <f aca="false">E2035*$E$15</f>
        <v>0</v>
      </c>
      <c r="P2035" s="53" t="n">
        <f aca="false">F2035*$F$15</f>
        <v>0</v>
      </c>
      <c r="Q2035" s="53" t="n">
        <f aca="false">G2035*$G$15</f>
        <v>0</v>
      </c>
      <c r="R2035" s="53" t="n">
        <f aca="false">H2035*$H$15</f>
        <v>0</v>
      </c>
      <c r="S2035" s="53" t="n">
        <f aca="false">(N2035/100)*(I2035*$I$15)+(N2035/100)*(J2035*$J$15)+(N2035/100)*(L2035*$L$15)</f>
        <v>385</v>
      </c>
      <c r="T2035" s="53" t="n">
        <f aca="false">(O2035/100)*(K2035*$K$15)</f>
        <v>0</v>
      </c>
      <c r="U2035" s="53" t="n">
        <f aca="false">(P2035/100)*(K2035*$K$15)+(P2035/100)*(L2035*$L$15)</f>
        <v>0</v>
      </c>
      <c r="V2035" s="53" t="n">
        <f aca="false">(Q2035/100)*(L2035*$L$15)</f>
        <v>0</v>
      </c>
      <c r="W2035" s="53" t="n">
        <f aca="false">(R2035/100)*(K2035*$K$15)+(R2035/100)*(L2035*$L$15)</f>
        <v>0</v>
      </c>
      <c r="X2035" s="53" t="n">
        <f aca="false">N2035+S2035</f>
        <v>560</v>
      </c>
      <c r="Y2035" s="53" t="n">
        <f aca="false">O2035+T2035</f>
        <v>0</v>
      </c>
      <c r="Z2035" s="53" t="n">
        <f aca="false">P2035+U2035</f>
        <v>0</v>
      </c>
      <c r="AA2035" s="53" t="n">
        <f aca="false">Q2035+V2035</f>
        <v>0</v>
      </c>
      <c r="AB2035" s="53" t="n">
        <f aca="false">R2035+W2035</f>
        <v>0</v>
      </c>
      <c r="AC2035" s="54" t="n">
        <f aca="false">ROUND(X2035+Y2035+Z2035+AA2035+AB2035,1)</f>
        <v>560</v>
      </c>
      <c r="AD2035" s="55" t="n">
        <f aca="false">(ROUND(AC2035-AC2023,1)/AC2023)</f>
        <v>0.183431952662722</v>
      </c>
      <c r="AE2035" s="46"/>
      <c r="AF2035" s="47"/>
      <c r="AH2035" s="3"/>
    </row>
    <row r="2036" customFormat="false" ht="15" hidden="false" customHeight="false" outlineLevel="0" collapsed="false">
      <c r="A2036" s="48"/>
      <c r="B2036" s="63"/>
      <c r="C2036" s="50" t="s">
        <v>17</v>
      </c>
      <c r="D2036" s="51" t="n">
        <v>140</v>
      </c>
      <c r="E2036" s="51" t="n">
        <v>0</v>
      </c>
      <c r="F2036" s="51" t="n">
        <v>0</v>
      </c>
      <c r="G2036" s="51" t="n">
        <v>0</v>
      </c>
      <c r="H2036" s="51" t="n">
        <v>0</v>
      </c>
      <c r="I2036" s="52" t="n">
        <v>10</v>
      </c>
      <c r="J2036" s="52" t="n">
        <v>95</v>
      </c>
      <c r="K2036" s="52" t="n">
        <v>0</v>
      </c>
      <c r="L2036" s="52" t="n">
        <v>0</v>
      </c>
      <c r="M2036" s="52" t="n">
        <v>0</v>
      </c>
      <c r="N2036" s="53" t="n">
        <f aca="false">D2036*$D$16</f>
        <v>175</v>
      </c>
      <c r="O2036" s="53" t="n">
        <f aca="false">E2036*$E$16</f>
        <v>0</v>
      </c>
      <c r="P2036" s="53" t="n">
        <f aca="false">F2036*$F$16</f>
        <v>0</v>
      </c>
      <c r="Q2036" s="53" t="n">
        <f aca="false">G2036*$G$16</f>
        <v>0</v>
      </c>
      <c r="R2036" s="53" t="n">
        <f aca="false">H2036*$H$16</f>
        <v>0</v>
      </c>
      <c r="S2036" s="53" t="n">
        <f aca="false">(N2036/100)*(I2036*$I$16)+(N2036/100)*(J2036*$J$16)</f>
        <v>433.125</v>
      </c>
      <c r="T2036" s="53" t="n">
        <f aca="false">(O2036/100)*(K2036*$K$16)</f>
        <v>0</v>
      </c>
      <c r="U2036" s="53" t="n">
        <f aca="false">(P2036/100)*(K2036*$K$16)+(P2036/100)*(L2036*$L$16)</f>
        <v>0</v>
      </c>
      <c r="V2036" s="53" t="n">
        <f aca="false">(Q2036/100)*(L2036*$L$16)</f>
        <v>0</v>
      </c>
      <c r="W2036" s="53" t="n">
        <f aca="false">(R2036/100)*(K2036*$K$16)+(R2036/100)*(L2036*$L$16)</f>
        <v>0</v>
      </c>
      <c r="X2036" s="53" t="n">
        <f aca="false">N2036+S2036</f>
        <v>608.125</v>
      </c>
      <c r="Y2036" s="53" t="n">
        <f aca="false">O2036+T2036</f>
        <v>0</v>
      </c>
      <c r="Z2036" s="53" t="n">
        <f aca="false">P2036+U2036</f>
        <v>0</v>
      </c>
      <c r="AA2036" s="53" t="n">
        <f aca="false">Q2036+V2036</f>
        <v>0</v>
      </c>
      <c r="AB2036" s="53" t="n">
        <f aca="false">R2036+W2036</f>
        <v>0</v>
      </c>
      <c r="AC2036" s="54" t="n">
        <f aca="false">ROUND(X2036+Y2036+Z2036+AA2036+AB2036,1)</f>
        <v>608.1</v>
      </c>
      <c r="AD2036" s="55" t="n">
        <f aca="false">(ROUND(AC2036-AC2023,1)/AC2023)</f>
        <v>0.285080304311074</v>
      </c>
      <c r="AE2036" s="46"/>
      <c r="AF2036" s="47"/>
      <c r="AH2036" s="3"/>
    </row>
    <row r="2037" customFormat="false" ht="15" hidden="false" customHeight="false" outlineLevel="0" collapsed="false">
      <c r="A2037" s="48"/>
      <c r="B2037" s="63"/>
      <c r="C2037" s="50" t="s">
        <v>18</v>
      </c>
      <c r="D2037" s="51" t="n">
        <v>140</v>
      </c>
      <c r="E2037" s="51" t="n">
        <v>0</v>
      </c>
      <c r="F2037" s="51" t="n">
        <v>0</v>
      </c>
      <c r="G2037" s="51" t="n">
        <v>0</v>
      </c>
      <c r="H2037" s="51" t="n">
        <v>0</v>
      </c>
      <c r="I2037" s="52" t="n">
        <v>50</v>
      </c>
      <c r="J2037" s="52" t="n">
        <v>70</v>
      </c>
      <c r="K2037" s="52" t="n">
        <v>0</v>
      </c>
      <c r="L2037" s="52" t="n">
        <v>0</v>
      </c>
      <c r="M2037" s="52" t="n">
        <v>0</v>
      </c>
      <c r="N2037" s="53" t="n">
        <f aca="false">D2037*$D$17</f>
        <v>175</v>
      </c>
      <c r="O2037" s="53" t="n">
        <f aca="false">E2037*$E$17</f>
        <v>0</v>
      </c>
      <c r="P2037" s="53" t="n">
        <f aca="false">F2037*$F$17</f>
        <v>0</v>
      </c>
      <c r="Q2037" s="53" t="n">
        <f aca="false">G2037*$G$17</f>
        <v>0</v>
      </c>
      <c r="R2037" s="53" t="n">
        <f aca="false">H2037*$H$17</f>
        <v>0</v>
      </c>
      <c r="S2037" s="53" t="n">
        <f aca="false">(N2037/100)*(I2037*$I$17)+(N2037/100)*(J2037*$J$17)</f>
        <v>341.25</v>
      </c>
      <c r="T2037" s="53" t="n">
        <f aca="false">(O2037/100)*(K2037*$K$17)</f>
        <v>0</v>
      </c>
      <c r="U2037" s="53" t="n">
        <f aca="false">(P2037/100)*(K2037*$K$17)+(P2037/100)*(L2037*$L$17)</f>
        <v>0</v>
      </c>
      <c r="V2037" s="53" t="n">
        <f aca="false">(Q2037/100)*(L2037*$L$17)</f>
        <v>0</v>
      </c>
      <c r="W2037" s="53" t="n">
        <f aca="false">(R2037/100)*(K2037*$K$17)+(R2037/100)*(L2037*$L$17)</f>
        <v>0</v>
      </c>
      <c r="X2037" s="53" t="n">
        <f aca="false">N2037+S2037</f>
        <v>516.25</v>
      </c>
      <c r="Y2037" s="53" t="n">
        <f aca="false">O2037+T2037</f>
        <v>0</v>
      </c>
      <c r="Z2037" s="53" t="n">
        <f aca="false">P2037+U2037</f>
        <v>0</v>
      </c>
      <c r="AA2037" s="53" t="n">
        <f aca="false">Q2037+V2037</f>
        <v>0</v>
      </c>
      <c r="AB2037" s="53" t="n">
        <f aca="false">R2037+W2037</f>
        <v>0</v>
      </c>
      <c r="AC2037" s="54" t="n">
        <f aca="false">ROUND(X2037+Y2037+Z2037+AA2037+AB2037,1)</f>
        <v>516.3</v>
      </c>
      <c r="AD2037" s="55" t="n">
        <f aca="false">(ROUND(AC2037-AC2023,1)/AC2023)</f>
        <v>0.0910819949281488</v>
      </c>
      <c r="AE2037" s="46"/>
      <c r="AF2037" s="15"/>
      <c r="AH2037" s="3"/>
    </row>
    <row r="2038" customFormat="false" ht="15" hidden="false" customHeight="false" outlineLevel="0" collapsed="false">
      <c r="A2038" s="64"/>
      <c r="B2038" s="65" t="s">
        <v>184</v>
      </c>
      <c r="C2038" s="65"/>
      <c r="D2038" s="65"/>
      <c r="E2038" s="65"/>
      <c r="F2038" s="65"/>
      <c r="G2038" s="65"/>
      <c r="H2038" s="65"/>
      <c r="I2038" s="65"/>
      <c r="J2038" s="65"/>
      <c r="K2038" s="65"/>
      <c r="L2038" s="65"/>
      <c r="M2038" s="65"/>
      <c r="N2038" s="65"/>
      <c r="O2038" s="65"/>
      <c r="P2038" s="65"/>
      <c r="Q2038" s="65"/>
      <c r="R2038" s="65"/>
      <c r="S2038" s="65"/>
      <c r="T2038" s="65"/>
      <c r="U2038" s="65"/>
      <c r="V2038" s="65"/>
      <c r="W2038" s="65"/>
      <c r="X2038" s="65"/>
      <c r="Y2038" s="65"/>
      <c r="Z2038" s="65"/>
      <c r="AA2038" s="65"/>
      <c r="AB2038" s="65"/>
      <c r="AC2038" s="12" t="n">
        <v>500</v>
      </c>
      <c r="AD2038" s="12"/>
      <c r="AE2038" s="46" t="s">
        <v>28</v>
      </c>
      <c r="AF2038" s="47"/>
      <c r="AH2038" s="3"/>
    </row>
    <row r="2039" customFormat="false" ht="15" hidden="false" customHeight="false" outlineLevel="0" collapsed="false">
      <c r="A2039" s="56" t="s">
        <v>19</v>
      </c>
      <c r="B2039" s="49" t="s">
        <v>185</v>
      </c>
      <c r="C2039" s="50" t="s">
        <v>4</v>
      </c>
      <c r="D2039" s="51" t="n">
        <v>90</v>
      </c>
      <c r="E2039" s="51" t="n">
        <v>0</v>
      </c>
      <c r="F2039" s="51" t="n">
        <v>0</v>
      </c>
      <c r="G2039" s="51" t="n">
        <v>0</v>
      </c>
      <c r="H2039" s="51" t="n">
        <v>0</v>
      </c>
      <c r="I2039" s="52" t="n">
        <v>20</v>
      </c>
      <c r="J2039" s="52" t="n">
        <v>70</v>
      </c>
      <c r="K2039" s="52" t="n">
        <v>0</v>
      </c>
      <c r="L2039" s="52" t="n">
        <v>0</v>
      </c>
      <c r="M2039" s="52" t="n">
        <v>0</v>
      </c>
      <c r="N2039" s="53" t="n">
        <f aca="false">D2039*$D$3</f>
        <v>117</v>
      </c>
      <c r="O2039" s="53" t="n">
        <f aca="false">E2039*$E$3</f>
        <v>0</v>
      </c>
      <c r="P2039" s="53" t="n">
        <f aca="false">F2039*$F$3</f>
        <v>0</v>
      </c>
      <c r="Q2039" s="53" t="n">
        <f aca="false">G2039*$G$3</f>
        <v>0</v>
      </c>
      <c r="R2039" s="53" t="n">
        <f aca="false">H2039*$H$3</f>
        <v>0</v>
      </c>
      <c r="S2039" s="53" t="n">
        <f aca="false">(N2039/100)*(I2039*$I$3)+(N2039/100)*(J2039*$J$3)</f>
        <v>210.6</v>
      </c>
      <c r="T2039" s="53" t="n">
        <f aca="false">(O2039/100)*(K2039*$K$3)</f>
        <v>0</v>
      </c>
      <c r="U2039" s="53" t="n">
        <f aca="false">(P2039/100)*(K2039*$K$3)+(P2039/100)*(L2039*$L$3)</f>
        <v>0</v>
      </c>
      <c r="V2039" s="53" t="n">
        <f aca="false">(Q2039/100)*(L2039*$L$3)</f>
        <v>0</v>
      </c>
      <c r="W2039" s="53" t="n">
        <f aca="false">(R2039/100)*(K2039*$K$3)+(R2039/100)*(L2039*$L$3)</f>
        <v>0</v>
      </c>
      <c r="X2039" s="53" t="n">
        <f aca="false">N2039+S2039</f>
        <v>327.6</v>
      </c>
      <c r="Y2039" s="53" t="n">
        <f aca="false">O2039+T2039</f>
        <v>0</v>
      </c>
      <c r="Z2039" s="53" t="n">
        <f aca="false">P2039+U2039</f>
        <v>0</v>
      </c>
      <c r="AA2039" s="53" t="n">
        <f aca="false">Q2039+V2039</f>
        <v>0</v>
      </c>
      <c r="AB2039" s="53" t="n">
        <f aca="false">R2039+W2039</f>
        <v>0</v>
      </c>
      <c r="AC2039" s="54" t="n">
        <f aca="false">ROUND(X2039+Y2039+Z2039+AA2039+AB2039,1)</f>
        <v>327.6</v>
      </c>
      <c r="AD2039" s="55" t="n">
        <v>0</v>
      </c>
      <c r="AE2039" s="46"/>
      <c r="AF2039" s="47"/>
      <c r="AH2039" s="3"/>
    </row>
    <row r="2040" customFormat="false" ht="15" hidden="false" customHeight="false" outlineLevel="0" collapsed="false">
      <c r="A2040" s="48" t="s">
        <v>29</v>
      </c>
      <c r="B2040" s="49" t="n">
        <v>6</v>
      </c>
      <c r="C2040" s="50" t="s">
        <v>5</v>
      </c>
      <c r="D2040" s="51" t="n">
        <v>90</v>
      </c>
      <c r="E2040" s="51" t="n">
        <v>0</v>
      </c>
      <c r="F2040" s="51" t="n">
        <v>0</v>
      </c>
      <c r="G2040" s="51" t="n">
        <v>0</v>
      </c>
      <c r="H2040" s="51" t="n">
        <v>0</v>
      </c>
      <c r="I2040" s="52" t="n">
        <v>35</v>
      </c>
      <c r="J2040" s="52" t="n">
        <v>85</v>
      </c>
      <c r="K2040" s="52" t="n">
        <v>0</v>
      </c>
      <c r="L2040" s="52" t="n">
        <v>0</v>
      </c>
      <c r="M2040" s="52" t="n">
        <v>0</v>
      </c>
      <c r="N2040" s="53" t="n">
        <f aca="false">D2040*$D$4</f>
        <v>112.5</v>
      </c>
      <c r="O2040" s="53" t="n">
        <f aca="false">E2040*$E$4</f>
        <v>0</v>
      </c>
      <c r="P2040" s="53" t="n">
        <f aca="false">F2040*$F$4</f>
        <v>0</v>
      </c>
      <c r="Q2040" s="53" t="n">
        <f aca="false">G2040*$G$4</f>
        <v>0</v>
      </c>
      <c r="R2040" s="53" t="n">
        <f aca="false">H2040*$H$4</f>
        <v>0</v>
      </c>
      <c r="S2040" s="53" t="n">
        <f aca="false">(N2040/100)*(I2040*$I$4)+(N2040/100)*(J2040*$J$4)</f>
        <v>270</v>
      </c>
      <c r="T2040" s="53" t="n">
        <f aca="false">(O2040/100)*(K2040*$K$4)</f>
        <v>0</v>
      </c>
      <c r="U2040" s="53" t="n">
        <f aca="false">(P2040/100)*(K2040*$K$4)+(P2040/100)*(L2040*$L$4)</f>
        <v>0</v>
      </c>
      <c r="V2040" s="53" t="n">
        <f aca="false">(Q2040/100)*(L2040*$L$4)</f>
        <v>0</v>
      </c>
      <c r="W2040" s="53" t="n">
        <f aca="false">(R2040/100)*(K2040*$K$4)+(R2040/100)*(L2040*$L$4)</f>
        <v>0</v>
      </c>
      <c r="X2040" s="53" t="n">
        <f aca="false">N2040+S2040</f>
        <v>382.5</v>
      </c>
      <c r="Y2040" s="53" t="n">
        <f aca="false">O2040+T2040</f>
        <v>0</v>
      </c>
      <c r="Z2040" s="53" t="n">
        <f aca="false">P2040+U2040</f>
        <v>0</v>
      </c>
      <c r="AA2040" s="53" t="n">
        <f aca="false">Q2040+V2040</f>
        <v>0</v>
      </c>
      <c r="AB2040" s="53" t="n">
        <f aca="false">R2040+W2040</f>
        <v>0</v>
      </c>
      <c r="AC2040" s="54" t="n">
        <f aca="false">ROUND(X2040+Y2040+Z2040+AA2040+AB2040,1)</f>
        <v>382.5</v>
      </c>
      <c r="AD2040" s="55" t="n">
        <f aca="false">(ROUND(AC2040-AC2039,1)/AC2039)</f>
        <v>0.167582417582418</v>
      </c>
      <c r="AE2040" s="46"/>
      <c r="AF2040" s="47"/>
      <c r="AH2040" s="3"/>
    </row>
    <row r="2041" customFormat="false" ht="15" hidden="false" customHeight="false" outlineLevel="0" collapsed="false">
      <c r="A2041" s="48" t="s">
        <v>30</v>
      </c>
      <c r="B2041" s="49" t="n">
        <v>12</v>
      </c>
      <c r="C2041" s="50" t="s">
        <v>6</v>
      </c>
      <c r="D2041" s="51" t="n">
        <v>90</v>
      </c>
      <c r="E2041" s="51" t="n">
        <v>0</v>
      </c>
      <c r="F2041" s="51" t="n">
        <v>0</v>
      </c>
      <c r="G2041" s="51" t="n">
        <v>0</v>
      </c>
      <c r="H2041" s="51" t="n">
        <v>0</v>
      </c>
      <c r="I2041" s="52" t="n">
        <v>20</v>
      </c>
      <c r="J2041" s="52" t="n">
        <v>70</v>
      </c>
      <c r="K2041" s="52" t="n">
        <v>0</v>
      </c>
      <c r="L2041" s="52" t="n">
        <v>0</v>
      </c>
      <c r="M2041" s="52" t="n">
        <v>0</v>
      </c>
      <c r="N2041" s="53" t="n">
        <f aca="false">D2041*$D$5</f>
        <v>117</v>
      </c>
      <c r="O2041" s="53" t="n">
        <f aca="false">E2041*$E$5</f>
        <v>0</v>
      </c>
      <c r="P2041" s="53" t="n">
        <f aca="false">F2041*$F$5</f>
        <v>0</v>
      </c>
      <c r="Q2041" s="53" t="n">
        <f aca="false">G2041*$G$5</f>
        <v>0</v>
      </c>
      <c r="R2041" s="53" t="n">
        <f aca="false">H2041*$H$5</f>
        <v>0</v>
      </c>
      <c r="S2041" s="53" t="n">
        <f aca="false">(N2041/100)*(I2041*$I$5)+(N2041/100)*(J2041*$J$5)</f>
        <v>210.6</v>
      </c>
      <c r="T2041" s="53" t="n">
        <f aca="false">(O2041/100)*(K2041*$K$5)</f>
        <v>0</v>
      </c>
      <c r="U2041" s="53" t="n">
        <f aca="false">(P2041/100)*(K2041*$K$5)+(P2041/100)*(L2041*$L$5)</f>
        <v>0</v>
      </c>
      <c r="V2041" s="53" t="n">
        <f aca="false">(Q2041/100)*(L2041*$L$5)</f>
        <v>0</v>
      </c>
      <c r="W2041" s="53" t="n">
        <f aca="false">(R2041/100)*(K2041*$K$5)+(R2041/100)*(L2041*$L$5)</f>
        <v>0</v>
      </c>
      <c r="X2041" s="53" t="n">
        <f aca="false">N2041+S2041</f>
        <v>327.6</v>
      </c>
      <c r="Y2041" s="53" t="n">
        <f aca="false">O2041+T2041</f>
        <v>0</v>
      </c>
      <c r="Z2041" s="53" t="n">
        <f aca="false">P2041+U2041</f>
        <v>0</v>
      </c>
      <c r="AA2041" s="53" t="n">
        <f aca="false">Q2041+V2041</f>
        <v>0</v>
      </c>
      <c r="AB2041" s="53" t="n">
        <f aca="false">R2041+W2041</f>
        <v>0</v>
      </c>
      <c r="AC2041" s="54" t="n">
        <f aca="false">ROUND(X2041+Y2041+Z2041+AA2041+AB2041,1)</f>
        <v>327.6</v>
      </c>
      <c r="AD2041" s="55" t="n">
        <f aca="false">(ROUND(AC2041-AC2039,1)/AC2039)</f>
        <v>0</v>
      </c>
      <c r="AE2041" s="46"/>
      <c r="AF2041" s="47"/>
      <c r="AH2041" s="3"/>
    </row>
    <row r="2042" customFormat="false" ht="15" hidden="false" customHeight="false" outlineLevel="0" collapsed="false">
      <c r="A2042" s="48" t="s">
        <v>31</v>
      </c>
      <c r="B2042" s="49" t="n">
        <v>0</v>
      </c>
      <c r="C2042" s="50" t="s">
        <v>7</v>
      </c>
      <c r="D2042" s="51" t="n">
        <v>90</v>
      </c>
      <c r="E2042" s="51" t="n">
        <v>0</v>
      </c>
      <c r="F2042" s="51" t="n">
        <v>0</v>
      </c>
      <c r="G2042" s="51" t="n">
        <v>0</v>
      </c>
      <c r="H2042" s="51" t="n">
        <v>0</v>
      </c>
      <c r="I2042" s="52" t="n">
        <v>20</v>
      </c>
      <c r="J2042" s="52" t="n">
        <v>70</v>
      </c>
      <c r="K2042" s="52" t="n">
        <v>0</v>
      </c>
      <c r="L2042" s="52" t="n">
        <v>0</v>
      </c>
      <c r="M2042" s="52" t="n">
        <v>0</v>
      </c>
      <c r="N2042" s="53" t="n">
        <f aca="false">D2042*$D$6</f>
        <v>117</v>
      </c>
      <c r="O2042" s="53" t="n">
        <f aca="false">E2042*$E$6</f>
        <v>0</v>
      </c>
      <c r="P2042" s="53" t="n">
        <f aca="false">F2042*$F$6</f>
        <v>0</v>
      </c>
      <c r="Q2042" s="53" t="n">
        <f aca="false">G2042*$G$6</f>
        <v>0</v>
      </c>
      <c r="R2042" s="53" t="n">
        <f aca="false">H2042*$H$6</f>
        <v>0</v>
      </c>
      <c r="S2042" s="53" t="n">
        <f aca="false">(N2042/100)*(I2042*$I$6)+(N2042/100)*(J2042*$J$6)</f>
        <v>210.6</v>
      </c>
      <c r="T2042" s="53" t="n">
        <f aca="false">(O2042/100)*(K2042*$K$6)</f>
        <v>0</v>
      </c>
      <c r="U2042" s="53" t="n">
        <f aca="false">(P2042/100)*(K2042*$K$6)+(P2042/100)*(L2042*$L$6)</f>
        <v>0</v>
      </c>
      <c r="V2042" s="53" t="n">
        <f aca="false">(Q2042/100)*(L2042*$L$6)</f>
        <v>0</v>
      </c>
      <c r="W2042" s="53" t="n">
        <f aca="false">(R2042/100)*(K2042*$K$6)+(R2042/100)*(L2042*$L$6)</f>
        <v>0</v>
      </c>
      <c r="X2042" s="53" t="n">
        <f aca="false">N2042+S2042</f>
        <v>327.6</v>
      </c>
      <c r="Y2042" s="53" t="n">
        <f aca="false">O2042+T2042</f>
        <v>0</v>
      </c>
      <c r="Z2042" s="53" t="n">
        <f aca="false">P2042+U2042</f>
        <v>0</v>
      </c>
      <c r="AA2042" s="53" t="n">
        <f aca="false">Q2042+V2042</f>
        <v>0</v>
      </c>
      <c r="AB2042" s="53" t="n">
        <f aca="false">R2042+W2042</f>
        <v>0</v>
      </c>
      <c r="AC2042" s="54" t="n">
        <f aca="false">ROUND(X2042+Y2042+Z2042+AA2042+AB2042,1)</f>
        <v>327.6</v>
      </c>
      <c r="AD2042" s="55" t="n">
        <f aca="false">(ROUND(AC2042-AC2039,1)/AC2039)</f>
        <v>0</v>
      </c>
      <c r="AE2042" s="46"/>
      <c r="AF2042" s="47"/>
      <c r="AH2042" s="3"/>
    </row>
    <row r="2043" customFormat="false" ht="15" hidden="false" customHeight="false" outlineLevel="0" collapsed="false">
      <c r="A2043" s="48" t="s">
        <v>32</v>
      </c>
      <c r="B2043" s="49" t="n">
        <v>0</v>
      </c>
      <c r="C2043" s="50" t="s">
        <v>8</v>
      </c>
      <c r="D2043" s="51" t="n">
        <v>90</v>
      </c>
      <c r="E2043" s="51" t="n">
        <v>0</v>
      </c>
      <c r="F2043" s="51" t="n">
        <v>0</v>
      </c>
      <c r="G2043" s="51" t="n">
        <v>0</v>
      </c>
      <c r="H2043" s="51" t="n">
        <v>0</v>
      </c>
      <c r="I2043" s="52" t="n">
        <v>20</v>
      </c>
      <c r="J2043" s="52" t="n">
        <v>70</v>
      </c>
      <c r="K2043" s="52" t="n">
        <v>0</v>
      </c>
      <c r="L2043" s="52" t="n">
        <v>0</v>
      </c>
      <c r="M2043" s="52" t="n">
        <v>0</v>
      </c>
      <c r="N2043" s="53" t="n">
        <f aca="false">D2043*$D$7</f>
        <v>117</v>
      </c>
      <c r="O2043" s="53" t="n">
        <f aca="false">E2043*$E$7</f>
        <v>0</v>
      </c>
      <c r="P2043" s="53" t="n">
        <f aca="false">F2043*$F$7</f>
        <v>0</v>
      </c>
      <c r="Q2043" s="53" t="n">
        <f aca="false">G2043*$G$7</f>
        <v>0</v>
      </c>
      <c r="R2043" s="53" t="n">
        <f aca="false">H2043*$H$7</f>
        <v>0</v>
      </c>
      <c r="S2043" s="53" t="n">
        <f aca="false">(N2043/100)*(I2043*$I$7)+(N2043/100)*(J2043*$J$7)</f>
        <v>210.6</v>
      </c>
      <c r="T2043" s="53" t="n">
        <f aca="false">(O2043/100)*(K2043*$K$7)</f>
        <v>0</v>
      </c>
      <c r="U2043" s="53" t="n">
        <f aca="false">(P2043/100)*(K2043*$K$7)+(P2043/100)*(L2043*$L$7)</f>
        <v>0</v>
      </c>
      <c r="V2043" s="53" t="n">
        <f aca="false">(Q2043/100)*(L2043*$L$7)</f>
        <v>0</v>
      </c>
      <c r="W2043" s="53" t="n">
        <f aca="false">(R2043/100)*(K2043*$K$7)+(R2043/100)*(L2043*$L$7)</f>
        <v>0</v>
      </c>
      <c r="X2043" s="53" t="n">
        <f aca="false">N2043+S2043</f>
        <v>327.6</v>
      </c>
      <c r="Y2043" s="53" t="n">
        <f aca="false">O2043+T2043</f>
        <v>0</v>
      </c>
      <c r="Z2043" s="53" t="n">
        <f aca="false">P2043+U2043</f>
        <v>0</v>
      </c>
      <c r="AA2043" s="53" t="n">
        <f aca="false">Q2043+V2043</f>
        <v>0</v>
      </c>
      <c r="AB2043" s="53" t="n">
        <f aca="false">R2043+W2043</f>
        <v>0</v>
      </c>
      <c r="AC2043" s="54" t="n">
        <f aca="false">ROUND(X2043+Y2043+Z2043+AA2043+AB2043,1)</f>
        <v>327.6</v>
      </c>
      <c r="AD2043" s="55" t="n">
        <f aca="false">(ROUND(AC2043-AC2039,1)/AC2039)</f>
        <v>0</v>
      </c>
      <c r="AE2043" s="46"/>
      <c r="AF2043" s="47"/>
      <c r="AH2043" s="3"/>
    </row>
    <row r="2044" customFormat="false" ht="15" hidden="false" customHeight="false" outlineLevel="0" collapsed="false">
      <c r="A2044" s="48" t="s">
        <v>33</v>
      </c>
      <c r="B2044" s="49"/>
      <c r="C2044" s="50" t="s">
        <v>9</v>
      </c>
      <c r="D2044" s="51" t="n">
        <v>90</v>
      </c>
      <c r="E2044" s="51" t="n">
        <v>0</v>
      </c>
      <c r="F2044" s="51" t="n">
        <v>0</v>
      </c>
      <c r="G2044" s="51" t="n">
        <v>0</v>
      </c>
      <c r="H2044" s="51" t="n">
        <v>0</v>
      </c>
      <c r="I2044" s="52" t="n">
        <v>20</v>
      </c>
      <c r="J2044" s="52" t="n">
        <v>70</v>
      </c>
      <c r="K2044" s="52" t="n">
        <v>0</v>
      </c>
      <c r="L2044" s="52" t="n">
        <v>0</v>
      </c>
      <c r="M2044" s="52" t="n">
        <v>0</v>
      </c>
      <c r="N2044" s="53" t="n">
        <f aca="false">D2044*$D$8</f>
        <v>117</v>
      </c>
      <c r="O2044" s="53" t="n">
        <f aca="false">E2044*$E$8</f>
        <v>0</v>
      </c>
      <c r="P2044" s="53" t="n">
        <f aca="false">F2044*$F$8</f>
        <v>0</v>
      </c>
      <c r="Q2044" s="53" t="n">
        <f aca="false">G2044*$G$8</f>
        <v>0</v>
      </c>
      <c r="R2044" s="53" t="n">
        <f aca="false">H2044*$H$8</f>
        <v>0</v>
      </c>
      <c r="S2044" s="53" t="n">
        <f aca="false">(N2044/100)*(I2044*$I$8)+(N2044/100)*(J2044*$J$8)</f>
        <v>210.6</v>
      </c>
      <c r="T2044" s="53" t="n">
        <f aca="false">(O2044/100)*(K2044*$K$8)</f>
        <v>0</v>
      </c>
      <c r="U2044" s="53" t="n">
        <f aca="false">(P2044/100)*(K2044*$K$8)+(P2044/100)*(L2044*$L$8)</f>
        <v>0</v>
      </c>
      <c r="V2044" s="53" t="n">
        <f aca="false">(Q2044/100)*(L2044*$L$8)</f>
        <v>0</v>
      </c>
      <c r="W2044" s="53" t="n">
        <f aca="false">(R2044/100)*(K2044*$K$8)+(R2044/100)*(L2044*$L$8)</f>
        <v>0</v>
      </c>
      <c r="X2044" s="53" t="n">
        <f aca="false">N2044+S2044</f>
        <v>327.6</v>
      </c>
      <c r="Y2044" s="53" t="n">
        <f aca="false">O2044+T2044</f>
        <v>0</v>
      </c>
      <c r="Z2044" s="53" t="n">
        <f aca="false">P2044+U2044</f>
        <v>0</v>
      </c>
      <c r="AA2044" s="53" t="n">
        <f aca="false">Q2044+V2044</f>
        <v>0</v>
      </c>
      <c r="AB2044" s="53" t="n">
        <f aca="false">R2044+W2044</f>
        <v>0</v>
      </c>
      <c r="AC2044" s="54" t="n">
        <f aca="false">ROUND(X2044+Y2044+Z2044+AA2044+AB2044,1)</f>
        <v>327.6</v>
      </c>
      <c r="AD2044" s="55" t="n">
        <f aca="false">(ROUND(AC2044-AC2039,1)/AC2039)</f>
        <v>0</v>
      </c>
      <c r="AE2044" s="46"/>
      <c r="AF2044" s="47"/>
      <c r="AH2044" s="3"/>
    </row>
    <row r="2045" customFormat="false" ht="15" hidden="false" customHeight="false" outlineLevel="0" collapsed="false">
      <c r="A2045" s="48" t="s">
        <v>34</v>
      </c>
      <c r="B2045" s="49"/>
      <c r="C2045" s="50" t="s">
        <v>10</v>
      </c>
      <c r="D2045" s="51" t="n">
        <v>45</v>
      </c>
      <c r="E2045" s="51" t="n">
        <v>100</v>
      </c>
      <c r="F2045" s="51" t="n">
        <v>0</v>
      </c>
      <c r="G2045" s="51" t="n">
        <v>0</v>
      </c>
      <c r="H2045" s="51" t="n">
        <v>0</v>
      </c>
      <c r="I2045" s="52" t="n">
        <v>20</v>
      </c>
      <c r="J2045" s="52" t="n">
        <v>70</v>
      </c>
      <c r="K2045" s="52" t="n">
        <v>95</v>
      </c>
      <c r="L2045" s="52" t="n">
        <v>0</v>
      </c>
      <c r="M2045" s="52" t="n">
        <v>0</v>
      </c>
      <c r="N2045" s="53" t="n">
        <f aca="false">D2045*$D$9</f>
        <v>56.25</v>
      </c>
      <c r="O2045" s="53" t="n">
        <f aca="false">E2045*$E$9</f>
        <v>125</v>
      </c>
      <c r="P2045" s="53" t="n">
        <f aca="false">F2045*$F$9</f>
        <v>0</v>
      </c>
      <c r="Q2045" s="53" t="n">
        <f aca="false">G2045*$G$9</f>
        <v>0</v>
      </c>
      <c r="R2045" s="53" t="n">
        <f aca="false">H2045*$H$9</f>
        <v>0</v>
      </c>
      <c r="S2045" s="53" t="n">
        <f aca="false">(N2045/100)*(I2045*$I$9)+(N2045/100)*(J2045*$J$9)</f>
        <v>50.625</v>
      </c>
      <c r="T2045" s="53" t="n">
        <f aca="false">(O2045/100)*(K2045*$K$9)</f>
        <v>166.25</v>
      </c>
      <c r="U2045" s="53" t="n">
        <f aca="false">(P2045/100)*(K2045*$K$9)+(P2045/100)*(L2045*$L$9)</f>
        <v>0</v>
      </c>
      <c r="V2045" s="53" t="n">
        <f aca="false">(Q2045/100)*(L2045*$L$9)</f>
        <v>0</v>
      </c>
      <c r="W2045" s="53" t="n">
        <f aca="false">(R2045/100)*(K2045*$K$9)+(R2045/100)*(L2045*$L$9)</f>
        <v>0</v>
      </c>
      <c r="X2045" s="53" t="n">
        <f aca="false">N2045+S2045</f>
        <v>106.875</v>
      </c>
      <c r="Y2045" s="53" t="n">
        <f aca="false">O2045+T2045</f>
        <v>291.25</v>
      </c>
      <c r="Z2045" s="53" t="n">
        <f aca="false">P2045+U2045</f>
        <v>0</v>
      </c>
      <c r="AA2045" s="53" t="n">
        <f aca="false">Q2045+V2045</f>
        <v>0</v>
      </c>
      <c r="AB2045" s="53" t="n">
        <f aca="false">R2045+W2045</f>
        <v>0</v>
      </c>
      <c r="AC2045" s="54" t="n">
        <f aca="false">ROUND(X2045+Y2045+Z2045+AA2045+AB2045,1)</f>
        <v>398.1</v>
      </c>
      <c r="AD2045" s="55" t="n">
        <f aca="false">(ROUND(AC2045-AC2039,1)/AC2039)</f>
        <v>0.215201465201465</v>
      </c>
      <c r="AE2045" s="46"/>
      <c r="AF2045" s="47"/>
      <c r="AH2045" s="3"/>
    </row>
    <row r="2046" customFormat="false" ht="15" hidden="false" customHeight="false" outlineLevel="0" collapsed="false">
      <c r="A2046" s="48" t="s">
        <v>35</v>
      </c>
      <c r="B2046" s="49"/>
      <c r="C2046" s="50" t="s">
        <v>11</v>
      </c>
      <c r="D2046" s="51" t="n">
        <v>45</v>
      </c>
      <c r="E2046" s="51" t="n">
        <v>0</v>
      </c>
      <c r="F2046" s="51" t="n">
        <v>100</v>
      </c>
      <c r="G2046" s="51" t="n">
        <v>0</v>
      </c>
      <c r="H2046" s="51" t="n">
        <v>0</v>
      </c>
      <c r="I2046" s="52" t="n">
        <v>20</v>
      </c>
      <c r="J2046" s="52" t="n">
        <v>70</v>
      </c>
      <c r="K2046" s="52" t="n">
        <v>47.5</v>
      </c>
      <c r="L2046" s="52" t="n">
        <v>47.5</v>
      </c>
      <c r="M2046" s="52" t="n">
        <v>0</v>
      </c>
      <c r="N2046" s="53" t="n">
        <f aca="false">D2046*$D$10</f>
        <v>56.25</v>
      </c>
      <c r="O2046" s="53" t="n">
        <f aca="false">E2046*$E$10</f>
        <v>0</v>
      </c>
      <c r="P2046" s="53" t="n">
        <f aca="false">F2046*$F$10</f>
        <v>125</v>
      </c>
      <c r="Q2046" s="53" t="n">
        <f aca="false">G2046*$G$10</f>
        <v>0</v>
      </c>
      <c r="R2046" s="53" t="n">
        <f aca="false">H2046*$H$10</f>
        <v>0</v>
      </c>
      <c r="S2046" s="53" t="n">
        <f aca="false">(N2046/100)*(I2046*$I$10)+(N2046/100)*(J2046*$J$10)</f>
        <v>50.625</v>
      </c>
      <c r="T2046" s="53" t="n">
        <f aca="false">(O2046/100)*(K2046*$J$10)</f>
        <v>0</v>
      </c>
      <c r="U2046" s="53" t="n">
        <f aca="false">(P2046/100)*(K2046*$K$10)+(P2046/100)*(L2046*$L$10)</f>
        <v>166.25</v>
      </c>
      <c r="V2046" s="53" t="n">
        <f aca="false">(Q2046/100)*(L2046*$L$10)</f>
        <v>0</v>
      </c>
      <c r="W2046" s="53" t="n">
        <f aca="false">(R2046/100)*(K2046*$K$10)+(R2046/100)*(L2046*$L$10)</f>
        <v>0</v>
      </c>
      <c r="X2046" s="53" t="n">
        <f aca="false">N2046+S2046</f>
        <v>106.875</v>
      </c>
      <c r="Y2046" s="53" t="n">
        <f aca="false">O2046+T2046</f>
        <v>0</v>
      </c>
      <c r="Z2046" s="53" t="n">
        <f aca="false">P2046+U2046</f>
        <v>291.25</v>
      </c>
      <c r="AA2046" s="53" t="n">
        <f aca="false">Q2046+V2046</f>
        <v>0</v>
      </c>
      <c r="AB2046" s="53" t="n">
        <f aca="false">R2046+W2046</f>
        <v>0</v>
      </c>
      <c r="AC2046" s="54" t="n">
        <f aca="false">ROUND(X2046+Y2046+Z2046+AA2046+AB2046,1)</f>
        <v>398.1</v>
      </c>
      <c r="AD2046" s="55" t="n">
        <f aca="false">(ROUND(AC2046-AC2039,1)/AC2039)</f>
        <v>0.215201465201465</v>
      </c>
      <c r="AE2046" s="46"/>
      <c r="AF2046" s="47"/>
      <c r="AH2046" s="3"/>
    </row>
    <row r="2047" customFormat="false" ht="15" hidden="false" customHeight="false" outlineLevel="0" collapsed="false">
      <c r="A2047" s="48" t="s">
        <v>36</v>
      </c>
      <c r="B2047" s="49"/>
      <c r="C2047" s="50" t="s">
        <v>12</v>
      </c>
      <c r="D2047" s="51" t="n">
        <v>45</v>
      </c>
      <c r="E2047" s="51" t="n">
        <v>0</v>
      </c>
      <c r="F2047" s="51" t="n">
        <v>0</v>
      </c>
      <c r="G2047" s="51" t="n">
        <v>100</v>
      </c>
      <c r="H2047" s="51" t="n">
        <v>0</v>
      </c>
      <c r="I2047" s="52" t="n">
        <v>20</v>
      </c>
      <c r="J2047" s="52" t="n">
        <v>70</v>
      </c>
      <c r="K2047" s="52" t="n">
        <v>0</v>
      </c>
      <c r="L2047" s="52" t="n">
        <v>95</v>
      </c>
      <c r="M2047" s="52" t="n">
        <v>0</v>
      </c>
      <c r="N2047" s="53" t="n">
        <f aca="false">D2047*$D$11</f>
        <v>56.25</v>
      </c>
      <c r="O2047" s="53" t="n">
        <f aca="false">E2047*$E$11</f>
        <v>0</v>
      </c>
      <c r="P2047" s="53" t="n">
        <f aca="false">F2047*$F$11</f>
        <v>0</v>
      </c>
      <c r="Q2047" s="53" t="n">
        <f aca="false">G2047*$G$11</f>
        <v>125</v>
      </c>
      <c r="R2047" s="53" t="n">
        <f aca="false">H2047*$H$11</f>
        <v>0</v>
      </c>
      <c r="S2047" s="53" t="n">
        <f aca="false">(N2047/100)*(I2047*$I$11)+(N2047/100)*(J2047*$J$11)</f>
        <v>50.625</v>
      </c>
      <c r="T2047" s="53" t="n">
        <f aca="false">(O2047/100)*(K2047*$K$11)</f>
        <v>0</v>
      </c>
      <c r="U2047" s="53" t="n">
        <f aca="false">(P2047/100)*(K2047*$K$11)+(P2047/100)*(L2047*$L$11)</f>
        <v>0</v>
      </c>
      <c r="V2047" s="53" t="n">
        <f aca="false">(Q2047/100)*(L2047*$L$11)</f>
        <v>166.25</v>
      </c>
      <c r="W2047" s="53" t="n">
        <f aca="false">(R2047/100)*(K2047*$K$11)+(R2047/100)*(L2047*$L$11)</f>
        <v>0</v>
      </c>
      <c r="X2047" s="53" t="n">
        <f aca="false">N2047+S2047</f>
        <v>106.875</v>
      </c>
      <c r="Y2047" s="53" t="n">
        <f aca="false">O2047+T2047</f>
        <v>0</v>
      </c>
      <c r="Z2047" s="53" t="n">
        <f aca="false">P2047+U2047</f>
        <v>0</v>
      </c>
      <c r="AA2047" s="53" t="n">
        <f aca="false">Q2047+V2047</f>
        <v>291.25</v>
      </c>
      <c r="AB2047" s="53" t="n">
        <f aca="false">R2047+W2047</f>
        <v>0</v>
      </c>
      <c r="AC2047" s="54" t="n">
        <f aca="false">ROUND(X2047+Y2047+Z2047+AA2047+AB2047,1)</f>
        <v>398.1</v>
      </c>
      <c r="AD2047" s="55" t="n">
        <f aca="false">(ROUND(AC2047-AC2039,1)/AC2039)</f>
        <v>0.215201465201465</v>
      </c>
      <c r="AE2047" s="46"/>
      <c r="AF2047" s="47"/>
      <c r="AH2047" s="3"/>
    </row>
    <row r="2048" customFormat="false" ht="15" hidden="false" customHeight="false" outlineLevel="0" collapsed="false">
      <c r="A2048" s="48" t="s">
        <v>37</v>
      </c>
      <c r="B2048" s="49"/>
      <c r="C2048" s="50" t="s">
        <v>13</v>
      </c>
      <c r="D2048" s="51" t="n">
        <v>45</v>
      </c>
      <c r="E2048" s="51" t="n">
        <v>0</v>
      </c>
      <c r="F2048" s="51" t="n">
        <v>0</v>
      </c>
      <c r="G2048" s="51" t="n">
        <v>0</v>
      </c>
      <c r="H2048" s="51" t="n">
        <v>100</v>
      </c>
      <c r="I2048" s="52" t="n">
        <v>20</v>
      </c>
      <c r="J2048" s="52" t="n">
        <v>70</v>
      </c>
      <c r="K2048" s="52" t="n">
        <v>47.5</v>
      </c>
      <c r="L2048" s="52" t="n">
        <v>47.5</v>
      </c>
      <c r="M2048" s="52" t="n">
        <v>0</v>
      </c>
      <c r="N2048" s="53" t="n">
        <f aca="false">D2048*$D$12</f>
        <v>56.25</v>
      </c>
      <c r="O2048" s="53" t="n">
        <f aca="false">E2048*$E$12</f>
        <v>0</v>
      </c>
      <c r="P2048" s="53" t="n">
        <f aca="false">F2048*$F$12</f>
        <v>0</v>
      </c>
      <c r="Q2048" s="53" t="n">
        <f aca="false">G2048*$G$12</f>
        <v>0</v>
      </c>
      <c r="R2048" s="53" t="n">
        <f aca="false">H2048*$H$12</f>
        <v>125</v>
      </c>
      <c r="S2048" s="53" t="n">
        <f aca="false">(N2048/100)*(I2048*$I$12)+(N2048/100)*(J2048*$J$12)</f>
        <v>50.625</v>
      </c>
      <c r="T2048" s="53" t="n">
        <f aca="false">(O2048/100)*(K2048*$K$12)</f>
        <v>0</v>
      </c>
      <c r="U2048" s="53" t="n">
        <f aca="false">(P2048/100)*(K2048*$K$12)+(P2048/100)*(L2048*$L$12)</f>
        <v>0</v>
      </c>
      <c r="V2048" s="53" t="n">
        <f aca="false">(Q2048/100)*(L2048*$L$12)</f>
        <v>0</v>
      </c>
      <c r="W2048" s="53" t="n">
        <f aca="false">(R2048/100)*(K2048*$K$12)+(R2048/100)*(L2048*$L$12)</f>
        <v>166.25</v>
      </c>
      <c r="X2048" s="53" t="n">
        <f aca="false">N2048+S2048</f>
        <v>106.875</v>
      </c>
      <c r="Y2048" s="53" t="n">
        <f aca="false">O2048+T2048</f>
        <v>0</v>
      </c>
      <c r="Z2048" s="53" t="n">
        <f aca="false">P2048+U2048</f>
        <v>0</v>
      </c>
      <c r="AA2048" s="53" t="n">
        <f aca="false">Q2048+V2048</f>
        <v>0</v>
      </c>
      <c r="AB2048" s="53" t="n">
        <f aca="false">R2048+W2048</f>
        <v>291.25</v>
      </c>
      <c r="AC2048" s="54" t="n">
        <f aca="false">ROUND(X2048+Y2048+Z2048+AA2048+AB2048,1)</f>
        <v>398.1</v>
      </c>
      <c r="AD2048" s="55" t="n">
        <f aca="false">(ROUND(AC2048-AC2039,1)/AC2039)</f>
        <v>0.215201465201465</v>
      </c>
      <c r="AE2048" s="46"/>
      <c r="AF2048" s="47"/>
      <c r="AH2048" s="3"/>
    </row>
    <row r="2049" customFormat="false" ht="15" hidden="false" customHeight="false" outlineLevel="0" collapsed="false">
      <c r="A2049" s="48" t="s">
        <v>38</v>
      </c>
      <c r="B2049" s="49"/>
      <c r="C2049" s="50" t="s">
        <v>14</v>
      </c>
      <c r="D2049" s="51" t="n">
        <v>90</v>
      </c>
      <c r="E2049" s="51" t="n">
        <v>0</v>
      </c>
      <c r="F2049" s="51" t="n">
        <v>0</v>
      </c>
      <c r="G2049" s="51" t="n">
        <v>0</v>
      </c>
      <c r="H2049" s="51" t="n">
        <v>0</v>
      </c>
      <c r="I2049" s="52" t="n">
        <v>20</v>
      </c>
      <c r="J2049" s="52" t="n">
        <v>70</v>
      </c>
      <c r="K2049" s="52" t="n">
        <v>0</v>
      </c>
      <c r="L2049" s="52" t="n">
        <v>0</v>
      </c>
      <c r="M2049" s="52" t="n">
        <v>75</v>
      </c>
      <c r="N2049" s="53" t="n">
        <f aca="false">D2049*$D$13</f>
        <v>112.5</v>
      </c>
      <c r="O2049" s="53" t="n">
        <f aca="false">E2049*$E$13</f>
        <v>0</v>
      </c>
      <c r="P2049" s="53" t="n">
        <f aca="false">F2049*$F$13</f>
        <v>0</v>
      </c>
      <c r="Q2049" s="53" t="n">
        <f aca="false">G2049*$G$13</f>
        <v>0</v>
      </c>
      <c r="R2049" s="53" t="n">
        <f aca="false">H2049*$H$13</f>
        <v>0</v>
      </c>
      <c r="S2049" s="53" t="n">
        <f aca="false">(N2049/100)*(I2049*$I$13)+(N2049/100)*(J2049*$J$13)+(N2049/100)*(M2049*$M$13)</f>
        <v>270</v>
      </c>
      <c r="T2049" s="53" t="n">
        <f aca="false">(O2049/100)*(K2049*$K$13)+(O2049/100)*(M2049*$M$13)</f>
        <v>0</v>
      </c>
      <c r="U2049" s="53" t="n">
        <f aca="false">(P2049/100)*(K2049*$K$13)+(P2049/100)*(L2049*$L$13)+(P2049/100)*(M2049*$M$13)</f>
        <v>0</v>
      </c>
      <c r="V2049" s="53" t="n">
        <f aca="false">(Q2049/100)*(L2049*$L$13)+(Q2049/100)*(M2049*$M$13)</f>
        <v>0</v>
      </c>
      <c r="W2049" s="53" t="n">
        <f aca="false">(R2049/100)*(K2049*$K$13)+(R2049/100)*(L2049*$L$13)+(R2049/100)*(M2049*$M$13)</f>
        <v>0</v>
      </c>
      <c r="X2049" s="53" t="n">
        <f aca="false">N2049+S2049</f>
        <v>382.5</v>
      </c>
      <c r="Y2049" s="53" t="n">
        <f aca="false">O2049+T2049</f>
        <v>0</v>
      </c>
      <c r="Z2049" s="53" t="n">
        <f aca="false">P2049+U2049</f>
        <v>0</v>
      </c>
      <c r="AA2049" s="53" t="n">
        <f aca="false">Q2049+V2049</f>
        <v>0</v>
      </c>
      <c r="AB2049" s="53" t="n">
        <f aca="false">R2049+W2049</f>
        <v>0</v>
      </c>
      <c r="AC2049" s="54" t="n">
        <f aca="false">ROUND(X2049+Y2049+Z2049+AA2049+AB2049,1)</f>
        <v>382.5</v>
      </c>
      <c r="AD2049" s="55" t="n">
        <f aca="false">(ROUND(AC2049-AC2039,1)/AC2039)</f>
        <v>0.167582417582418</v>
      </c>
      <c r="AE2049" s="46"/>
      <c r="AF2049" s="47"/>
      <c r="AH2049" s="3"/>
    </row>
    <row r="2050" customFormat="false" ht="15" hidden="false" customHeight="false" outlineLevel="0" collapsed="false">
      <c r="A2050" s="48" t="s">
        <v>39</v>
      </c>
      <c r="B2050" s="49"/>
      <c r="C2050" s="50" t="s">
        <v>15</v>
      </c>
      <c r="D2050" s="51" t="n">
        <v>90</v>
      </c>
      <c r="E2050" s="51" t="n">
        <v>0</v>
      </c>
      <c r="F2050" s="51" t="n">
        <v>0</v>
      </c>
      <c r="G2050" s="51" t="n">
        <v>0</v>
      </c>
      <c r="H2050" s="51" t="n">
        <v>0</v>
      </c>
      <c r="I2050" s="52" t="n">
        <v>20</v>
      </c>
      <c r="J2050" s="52" t="n">
        <v>70</v>
      </c>
      <c r="K2050" s="52" t="n">
        <v>75</v>
      </c>
      <c r="L2050" s="52" t="n">
        <v>0</v>
      </c>
      <c r="M2050" s="52" t="n">
        <v>0</v>
      </c>
      <c r="N2050" s="53" t="n">
        <f aca="false">D2050*$D$14</f>
        <v>112.5</v>
      </c>
      <c r="O2050" s="53" t="n">
        <f aca="false">E2050*$E$14</f>
        <v>0</v>
      </c>
      <c r="P2050" s="53" t="n">
        <f aca="false">F2050*$F$14</f>
        <v>0</v>
      </c>
      <c r="Q2050" s="53" t="n">
        <f aca="false">G2050*$G$14</f>
        <v>0</v>
      </c>
      <c r="R2050" s="53" t="n">
        <f aca="false">H2050*$H$14</f>
        <v>0</v>
      </c>
      <c r="S2050" s="53" t="n">
        <f aca="false">(N2050/100)*(I2050*$I$14)+(N2050/100)*(J2050*$J$14)+(N2050/100)*(K2050*$K$14)</f>
        <v>270</v>
      </c>
      <c r="T2050" s="53" t="n">
        <f aca="false">(O2050/100)*(K2050*$K$14)</f>
        <v>0</v>
      </c>
      <c r="U2050" s="53" t="n">
        <f aca="false">(P2050/100)*(K2050*$K$14)+(P2050/100)*(L2050*$L$14)</f>
        <v>0</v>
      </c>
      <c r="V2050" s="53" t="n">
        <f aca="false">(Q2050/100)*(L2050*$L$14)</f>
        <v>0</v>
      </c>
      <c r="W2050" s="53" t="n">
        <f aca="false">(R2050/100)*(K2050*$L$14)+(R2050/100)*(L2050*$M$14)</f>
        <v>0</v>
      </c>
      <c r="X2050" s="53" t="n">
        <f aca="false">N2050+S2050</f>
        <v>382.5</v>
      </c>
      <c r="Y2050" s="53" t="n">
        <f aca="false">O2050+T2050</f>
        <v>0</v>
      </c>
      <c r="Z2050" s="53" t="n">
        <f aca="false">P2050+U2050</f>
        <v>0</v>
      </c>
      <c r="AA2050" s="53" t="n">
        <f aca="false">Q2050+V2050</f>
        <v>0</v>
      </c>
      <c r="AB2050" s="53" t="n">
        <f aca="false">R2050+W2050</f>
        <v>0</v>
      </c>
      <c r="AC2050" s="54" t="n">
        <f aca="false">ROUND(X2050+Y2050+Z2050+AA2050+AB2050,1)</f>
        <v>382.5</v>
      </c>
      <c r="AD2050" s="55" t="n">
        <f aca="false">(ROUND(AC2050-AC2039,1)/AC2039)</f>
        <v>0.167582417582418</v>
      </c>
      <c r="AE2050" s="46"/>
      <c r="AF2050" s="47"/>
      <c r="AH2050" s="3"/>
    </row>
    <row r="2051" customFormat="false" ht="15" hidden="false" customHeight="false" outlineLevel="0" collapsed="false">
      <c r="A2051" s="48"/>
      <c r="B2051" s="49"/>
      <c r="C2051" s="50" t="s">
        <v>16</v>
      </c>
      <c r="D2051" s="51" t="n">
        <v>90</v>
      </c>
      <c r="E2051" s="51" t="n">
        <v>0</v>
      </c>
      <c r="F2051" s="51" t="n">
        <v>0</v>
      </c>
      <c r="G2051" s="51" t="n">
        <v>0</v>
      </c>
      <c r="H2051" s="51" t="n">
        <v>0</v>
      </c>
      <c r="I2051" s="52" t="n">
        <v>20</v>
      </c>
      <c r="J2051" s="52" t="n">
        <v>70</v>
      </c>
      <c r="K2051" s="52" t="n">
        <v>0</v>
      </c>
      <c r="L2051" s="52" t="n">
        <v>75</v>
      </c>
      <c r="M2051" s="52" t="n">
        <v>0</v>
      </c>
      <c r="N2051" s="53" t="n">
        <f aca="false">D2051*$D$15</f>
        <v>112.5</v>
      </c>
      <c r="O2051" s="53" t="n">
        <f aca="false">E2051*$E$15</f>
        <v>0</v>
      </c>
      <c r="P2051" s="53" t="n">
        <f aca="false">F2051*$F$15</f>
        <v>0</v>
      </c>
      <c r="Q2051" s="53" t="n">
        <f aca="false">G2051*$G$15</f>
        <v>0</v>
      </c>
      <c r="R2051" s="53" t="n">
        <f aca="false">H2051*$H$15</f>
        <v>0</v>
      </c>
      <c r="S2051" s="53" t="n">
        <f aca="false">(N2051/100)*(I2051*$I$15)+(N2051/100)*(J2051*$J$15)+(N2051/100)*(L2051*$L$15)</f>
        <v>270</v>
      </c>
      <c r="T2051" s="53" t="n">
        <f aca="false">(O2051/100)*(K2051*$K$15)</f>
        <v>0</v>
      </c>
      <c r="U2051" s="53" t="n">
        <f aca="false">(P2051/100)*(K2051*$K$15)+(P2051/100)*(L2051*$L$15)</f>
        <v>0</v>
      </c>
      <c r="V2051" s="53" t="n">
        <f aca="false">(Q2051/100)*(L2051*$L$15)</f>
        <v>0</v>
      </c>
      <c r="W2051" s="53" t="n">
        <f aca="false">(R2051/100)*(K2051*$K$15)+(R2051/100)*(L2051*$L$15)</f>
        <v>0</v>
      </c>
      <c r="X2051" s="53" t="n">
        <f aca="false">N2051+S2051</f>
        <v>382.5</v>
      </c>
      <c r="Y2051" s="53" t="n">
        <f aca="false">O2051+T2051</f>
        <v>0</v>
      </c>
      <c r="Z2051" s="53" t="n">
        <f aca="false">P2051+U2051</f>
        <v>0</v>
      </c>
      <c r="AA2051" s="53" t="n">
        <f aca="false">Q2051+V2051</f>
        <v>0</v>
      </c>
      <c r="AB2051" s="53" t="n">
        <f aca="false">R2051+W2051</f>
        <v>0</v>
      </c>
      <c r="AC2051" s="54" t="n">
        <f aca="false">ROUND(X2051+Y2051+Z2051+AA2051+AB2051,1)</f>
        <v>382.5</v>
      </c>
      <c r="AD2051" s="55" t="n">
        <f aca="false">(ROUND(AC2051-AC2039,1)/AC2039)</f>
        <v>0.167582417582418</v>
      </c>
      <c r="AE2051" s="37"/>
      <c r="AF2051" s="47"/>
      <c r="AH2051" s="3"/>
    </row>
    <row r="2052" customFormat="false" ht="15" hidden="false" customHeight="false" outlineLevel="0" collapsed="false">
      <c r="A2052" s="48"/>
      <c r="B2052" s="49"/>
      <c r="C2052" s="50" t="s">
        <v>17</v>
      </c>
      <c r="D2052" s="51" t="n">
        <v>90</v>
      </c>
      <c r="E2052" s="51" t="n">
        <v>0</v>
      </c>
      <c r="F2052" s="51" t="n">
        <v>0</v>
      </c>
      <c r="G2052" s="51" t="n">
        <v>0</v>
      </c>
      <c r="H2052" s="51" t="n">
        <v>0</v>
      </c>
      <c r="I2052" s="52" t="n">
        <v>20</v>
      </c>
      <c r="J2052" s="52" t="n">
        <v>90</v>
      </c>
      <c r="K2052" s="52" t="n">
        <v>0</v>
      </c>
      <c r="L2052" s="52" t="n">
        <v>0</v>
      </c>
      <c r="M2052" s="52" t="n">
        <v>0</v>
      </c>
      <c r="N2052" s="53" t="n">
        <f aca="false">D2052*$D$16</f>
        <v>112.5</v>
      </c>
      <c r="O2052" s="53" t="n">
        <f aca="false">E2052*$E$16</f>
        <v>0</v>
      </c>
      <c r="P2052" s="53" t="n">
        <f aca="false">F2052*$F$16</f>
        <v>0</v>
      </c>
      <c r="Q2052" s="53" t="n">
        <f aca="false">G2052*$G$16</f>
        <v>0</v>
      </c>
      <c r="R2052" s="53" t="n">
        <f aca="false">H2052*$H$16</f>
        <v>0</v>
      </c>
      <c r="S2052" s="53" t="n">
        <f aca="false">(N2052/100)*(I2052*$I$16)+(N2052/100)*(J2052*$J$16)</f>
        <v>275.625</v>
      </c>
      <c r="T2052" s="53" t="n">
        <f aca="false">(O2052/100)*(K2052*$K$16)</f>
        <v>0</v>
      </c>
      <c r="U2052" s="53" t="n">
        <f aca="false">(P2052/100)*(K2052*$K$16)+(P2052/100)*(L2052*$L$16)</f>
        <v>0</v>
      </c>
      <c r="V2052" s="53" t="n">
        <f aca="false">(Q2052/100)*(L2052*$L$16)</f>
        <v>0</v>
      </c>
      <c r="W2052" s="53" t="n">
        <f aca="false">(R2052/100)*(K2052*$K$16)+(R2052/100)*(L2052*$L$16)</f>
        <v>0</v>
      </c>
      <c r="X2052" s="53" t="n">
        <f aca="false">N2052+S2052</f>
        <v>388.125</v>
      </c>
      <c r="Y2052" s="53" t="n">
        <f aca="false">O2052+T2052</f>
        <v>0</v>
      </c>
      <c r="Z2052" s="53" t="n">
        <f aca="false">P2052+U2052</f>
        <v>0</v>
      </c>
      <c r="AA2052" s="53" t="n">
        <f aca="false">Q2052+V2052</f>
        <v>0</v>
      </c>
      <c r="AB2052" s="53" t="n">
        <f aca="false">R2052+W2052</f>
        <v>0</v>
      </c>
      <c r="AC2052" s="54" t="n">
        <f aca="false">ROUND(X2052+Y2052+Z2052+AA2052+AB2052,1)</f>
        <v>388.1</v>
      </c>
      <c r="AD2052" s="55" t="n">
        <f aca="false">(ROUND(AC2052-AC2039,1)/AC2039)</f>
        <v>0.184676434676435</v>
      </c>
      <c r="AE2052" s="46"/>
      <c r="AF2052" s="47"/>
      <c r="AH2052" s="3"/>
    </row>
    <row r="2053" customFormat="false" ht="15" hidden="false" customHeight="false" outlineLevel="0" collapsed="false">
      <c r="A2053" s="48"/>
      <c r="B2053" s="49"/>
      <c r="C2053" s="50" t="s">
        <v>18</v>
      </c>
      <c r="D2053" s="51" t="n">
        <v>90</v>
      </c>
      <c r="E2053" s="51" t="n">
        <v>0</v>
      </c>
      <c r="F2053" s="51" t="n">
        <v>0</v>
      </c>
      <c r="G2053" s="51" t="n">
        <v>0</v>
      </c>
      <c r="H2053" s="51" t="n">
        <v>0</v>
      </c>
      <c r="I2053" s="52" t="n">
        <v>60</v>
      </c>
      <c r="J2053" s="52" t="n">
        <v>70</v>
      </c>
      <c r="K2053" s="52" t="n">
        <v>0</v>
      </c>
      <c r="L2053" s="52" t="n">
        <v>0</v>
      </c>
      <c r="M2053" s="52" t="n">
        <v>0</v>
      </c>
      <c r="N2053" s="53" t="n">
        <f aca="false">D2053*$D$17</f>
        <v>112.5</v>
      </c>
      <c r="O2053" s="53" t="n">
        <f aca="false">E2053*$E$17</f>
        <v>0</v>
      </c>
      <c r="P2053" s="53" t="n">
        <f aca="false">F2053*$F$17</f>
        <v>0</v>
      </c>
      <c r="Q2053" s="53" t="n">
        <f aca="false">G2053*$G$17</f>
        <v>0</v>
      </c>
      <c r="R2053" s="53" t="n">
        <f aca="false">H2053*$H$17</f>
        <v>0</v>
      </c>
      <c r="S2053" s="53" t="n">
        <f aca="false">(N2053/100)*(I2053*$I$17)+(N2053/100)*(J2053*$J$17)</f>
        <v>247.5</v>
      </c>
      <c r="T2053" s="53" t="n">
        <f aca="false">(O2053/100)*(K2053*$K$17)</f>
        <v>0</v>
      </c>
      <c r="U2053" s="53" t="n">
        <f aca="false">(P2053/100)*(K2053*$K$17)+(P2053/100)*(L2053*$L$17)</f>
        <v>0</v>
      </c>
      <c r="V2053" s="53" t="n">
        <f aca="false">(Q2053/100)*(L2053*$L$17)</f>
        <v>0</v>
      </c>
      <c r="W2053" s="53" t="n">
        <f aca="false">(R2053/100)*(K2053*$K$17)+(R2053/100)*(L2053*$L$17)</f>
        <v>0</v>
      </c>
      <c r="X2053" s="53" t="n">
        <f aca="false">N2053+S2053</f>
        <v>360</v>
      </c>
      <c r="Y2053" s="53" t="n">
        <f aca="false">O2053+T2053</f>
        <v>0</v>
      </c>
      <c r="Z2053" s="53" t="n">
        <f aca="false">P2053+U2053</f>
        <v>0</v>
      </c>
      <c r="AA2053" s="53" t="n">
        <f aca="false">Q2053+V2053</f>
        <v>0</v>
      </c>
      <c r="AB2053" s="53" t="n">
        <f aca="false">R2053+W2053</f>
        <v>0</v>
      </c>
      <c r="AC2053" s="54" t="n">
        <f aca="false">ROUND(X2053+Y2053+Z2053+AA2053+AB2053,1)</f>
        <v>360</v>
      </c>
      <c r="AD2053" s="55" t="n">
        <f aca="false">(ROUND(AC2053-AC2039,1)/AC2039)</f>
        <v>0.0989010989010989</v>
      </c>
      <c r="AE2053" s="46"/>
      <c r="AF2053" s="47"/>
      <c r="AH2053" s="3"/>
    </row>
    <row r="2054" customFormat="false" ht="15" hidden="false" customHeight="false" outlineLevel="0" collapsed="false">
      <c r="A2054" s="56" t="s">
        <v>19</v>
      </c>
      <c r="B2054" s="57" t="s">
        <v>186</v>
      </c>
      <c r="C2054" s="40" t="s">
        <v>4</v>
      </c>
      <c r="D2054" s="41" t="n">
        <v>98</v>
      </c>
      <c r="E2054" s="41" t="n">
        <v>0</v>
      </c>
      <c r="F2054" s="41" t="n">
        <v>0</v>
      </c>
      <c r="G2054" s="41" t="n">
        <v>0</v>
      </c>
      <c r="H2054" s="41" t="n">
        <v>0</v>
      </c>
      <c r="I2054" s="42" t="n">
        <v>30</v>
      </c>
      <c r="J2054" s="42" t="n">
        <v>50</v>
      </c>
      <c r="K2054" s="42" t="n">
        <v>0</v>
      </c>
      <c r="L2054" s="42" t="n">
        <v>0</v>
      </c>
      <c r="M2054" s="42" t="n">
        <v>0</v>
      </c>
      <c r="N2054" s="43" t="n">
        <f aca="false">D2054*$D$3</f>
        <v>127.4</v>
      </c>
      <c r="O2054" s="43" t="n">
        <f aca="false">E2054*$E$3</f>
        <v>0</v>
      </c>
      <c r="P2054" s="43" t="n">
        <f aca="false">F2054*$F$3</f>
        <v>0</v>
      </c>
      <c r="Q2054" s="43" t="n">
        <f aca="false">G2054*$G$3</f>
        <v>0</v>
      </c>
      <c r="R2054" s="43" t="n">
        <f aca="false">H2054*$H$3</f>
        <v>0</v>
      </c>
      <c r="S2054" s="43" t="n">
        <f aca="false">(N2054/100)*(I2054*$I$3)+(N2054/100)*(J2054*$J$3)</f>
        <v>203.84</v>
      </c>
      <c r="T2054" s="43" t="n">
        <f aca="false">(O2054/100)*(K2054*$K$3)</f>
        <v>0</v>
      </c>
      <c r="U2054" s="43" t="n">
        <f aca="false">(P2054/100)*(K2054*$K$3)+(P2054/100)*(L2054*$L$3)</f>
        <v>0</v>
      </c>
      <c r="V2054" s="43" t="n">
        <f aca="false">(Q2054/100)*(L2054*$L$3)</f>
        <v>0</v>
      </c>
      <c r="W2054" s="43" t="n">
        <f aca="false">(R2054/100)*(K2054*$K$3)+(R2054/100)*(L2054*$L$3)</f>
        <v>0</v>
      </c>
      <c r="X2054" s="43" t="n">
        <f aca="false">N2054+S2054</f>
        <v>331.24</v>
      </c>
      <c r="Y2054" s="43" t="n">
        <f aca="false">O2054+T2054</f>
        <v>0</v>
      </c>
      <c r="Z2054" s="43" t="n">
        <f aca="false">P2054+U2054</f>
        <v>0</v>
      </c>
      <c r="AA2054" s="43" t="n">
        <f aca="false">Q2054+V2054</f>
        <v>0</v>
      </c>
      <c r="AB2054" s="43" t="n">
        <f aca="false">R2054+W2054</f>
        <v>0</v>
      </c>
      <c r="AC2054" s="44" t="n">
        <f aca="false">ROUND(X2054+Y2054+Z2054+AA2054+AB2054,1)</f>
        <v>331.2</v>
      </c>
      <c r="AD2054" s="45" t="n">
        <v>0</v>
      </c>
      <c r="AE2054" s="46" t="s">
        <v>28</v>
      </c>
      <c r="AF2054" s="47"/>
      <c r="AH2054" s="3"/>
    </row>
    <row r="2055" customFormat="false" ht="15" hidden="false" customHeight="false" outlineLevel="0" collapsed="false">
      <c r="A2055" s="48" t="s">
        <v>29</v>
      </c>
      <c r="B2055" s="58" t="n">
        <v>12</v>
      </c>
      <c r="C2055" s="50" t="s">
        <v>5</v>
      </c>
      <c r="D2055" s="51" t="n">
        <v>98</v>
      </c>
      <c r="E2055" s="51" t="n">
        <v>0</v>
      </c>
      <c r="F2055" s="51" t="n">
        <v>0</v>
      </c>
      <c r="G2055" s="51" t="n">
        <v>0</v>
      </c>
      <c r="H2055" s="51" t="n">
        <v>0</v>
      </c>
      <c r="I2055" s="52" t="n">
        <v>45</v>
      </c>
      <c r="J2055" s="52" t="n">
        <v>65</v>
      </c>
      <c r="K2055" s="52" t="n">
        <v>0</v>
      </c>
      <c r="L2055" s="52" t="n">
        <v>0</v>
      </c>
      <c r="M2055" s="52" t="n">
        <v>0</v>
      </c>
      <c r="N2055" s="53" t="n">
        <f aca="false">D2055*$D$4</f>
        <v>122.5</v>
      </c>
      <c r="O2055" s="53" t="n">
        <f aca="false">E2055*$E$4</f>
        <v>0</v>
      </c>
      <c r="P2055" s="53" t="n">
        <f aca="false">F2055*$F$4</f>
        <v>0</v>
      </c>
      <c r="Q2055" s="53" t="n">
        <f aca="false">G2055*$G$4</f>
        <v>0</v>
      </c>
      <c r="R2055" s="53" t="n">
        <f aca="false">H2055*$H$4</f>
        <v>0</v>
      </c>
      <c r="S2055" s="53" t="n">
        <f aca="false">(N2055/100)*(I2055*$I$4)+(N2055/100)*(J2055*$J$4)</f>
        <v>269.5</v>
      </c>
      <c r="T2055" s="53" t="n">
        <f aca="false">(O2055/100)*(K2055*$K$4)</f>
        <v>0</v>
      </c>
      <c r="U2055" s="53" t="n">
        <f aca="false">(P2055/100)*(K2055*$K$4)+(P2055/100)*(L2055*$L$4)</f>
        <v>0</v>
      </c>
      <c r="V2055" s="53" t="n">
        <f aca="false">(Q2055/100)*(L2055*$L$4)</f>
        <v>0</v>
      </c>
      <c r="W2055" s="53" t="n">
        <f aca="false">(R2055/100)*(K2055*$K$4)+(R2055/100)*(L2055*$L$4)</f>
        <v>0</v>
      </c>
      <c r="X2055" s="53" t="n">
        <f aca="false">N2055+S2055</f>
        <v>392</v>
      </c>
      <c r="Y2055" s="53" t="n">
        <f aca="false">O2055+T2055</f>
        <v>0</v>
      </c>
      <c r="Z2055" s="53" t="n">
        <f aca="false">P2055+U2055</f>
        <v>0</v>
      </c>
      <c r="AA2055" s="53" t="n">
        <f aca="false">Q2055+V2055</f>
        <v>0</v>
      </c>
      <c r="AB2055" s="53" t="n">
        <f aca="false">R2055+W2055</f>
        <v>0</v>
      </c>
      <c r="AC2055" s="54" t="n">
        <f aca="false">ROUND(X2055+Y2055+Z2055+AA2055+AB2055,1)</f>
        <v>392</v>
      </c>
      <c r="AD2055" s="55" t="n">
        <f aca="false">(ROUND(AC2055-AC2054,1)/AC2054)</f>
        <v>0.183574879227053</v>
      </c>
      <c r="AE2055" s="46"/>
      <c r="AF2055" s="47"/>
      <c r="AH2055" s="3"/>
    </row>
    <row r="2056" customFormat="false" ht="15" hidden="false" customHeight="false" outlineLevel="0" collapsed="false">
      <c r="A2056" s="48" t="s">
        <v>30</v>
      </c>
      <c r="B2056" s="58" t="n">
        <v>8</v>
      </c>
      <c r="C2056" s="50" t="s">
        <v>6</v>
      </c>
      <c r="D2056" s="51" t="n">
        <v>98</v>
      </c>
      <c r="E2056" s="51" t="n">
        <v>0</v>
      </c>
      <c r="F2056" s="51" t="n">
        <v>0</v>
      </c>
      <c r="G2056" s="51" t="n">
        <v>0</v>
      </c>
      <c r="H2056" s="51" t="n">
        <v>0</v>
      </c>
      <c r="I2056" s="52" t="n">
        <v>30</v>
      </c>
      <c r="J2056" s="52" t="n">
        <v>50</v>
      </c>
      <c r="K2056" s="52" t="n">
        <v>0</v>
      </c>
      <c r="L2056" s="52" t="n">
        <v>0</v>
      </c>
      <c r="M2056" s="52" t="n">
        <v>0</v>
      </c>
      <c r="N2056" s="53" t="n">
        <f aca="false">D2056*$D$5</f>
        <v>127.4</v>
      </c>
      <c r="O2056" s="53" t="n">
        <f aca="false">E2056*$E$5</f>
        <v>0</v>
      </c>
      <c r="P2056" s="53" t="n">
        <f aca="false">F2056*$F$5</f>
        <v>0</v>
      </c>
      <c r="Q2056" s="53" t="n">
        <f aca="false">G2056*$G$5</f>
        <v>0</v>
      </c>
      <c r="R2056" s="53" t="n">
        <f aca="false">H2056*$H$5</f>
        <v>0</v>
      </c>
      <c r="S2056" s="53" t="n">
        <f aca="false">(N2056/100)*(I2056*$I$5)+(N2056/100)*(J2056*$J$5)</f>
        <v>203.84</v>
      </c>
      <c r="T2056" s="53" t="n">
        <f aca="false">(O2056/100)*(K2056*$K$5)</f>
        <v>0</v>
      </c>
      <c r="U2056" s="53" t="n">
        <f aca="false">(P2056/100)*(K2056*$K$5)+(P2056/100)*(L2056*$L$5)</f>
        <v>0</v>
      </c>
      <c r="V2056" s="53" t="n">
        <f aca="false">(Q2056/100)*(L2056*$L$5)</f>
        <v>0</v>
      </c>
      <c r="W2056" s="53" t="n">
        <f aca="false">(R2056/100)*(K2056*$K$5)+(R2056/100)*(L2056*$L$5)</f>
        <v>0</v>
      </c>
      <c r="X2056" s="53" t="n">
        <f aca="false">N2056+S2056</f>
        <v>331.24</v>
      </c>
      <c r="Y2056" s="53" t="n">
        <f aca="false">O2056+T2056</f>
        <v>0</v>
      </c>
      <c r="Z2056" s="53" t="n">
        <f aca="false">P2056+U2056</f>
        <v>0</v>
      </c>
      <c r="AA2056" s="53" t="n">
        <f aca="false">Q2056+V2056</f>
        <v>0</v>
      </c>
      <c r="AB2056" s="53" t="n">
        <f aca="false">R2056+W2056</f>
        <v>0</v>
      </c>
      <c r="AC2056" s="54" t="n">
        <f aca="false">ROUND(X2056+Y2056+Z2056+AA2056+AB2056,1)</f>
        <v>331.2</v>
      </c>
      <c r="AD2056" s="55" t="n">
        <f aca="false">(ROUND(AC2056-AC2054,1)/AC2054)</f>
        <v>0</v>
      </c>
      <c r="AE2056" s="46"/>
      <c r="AF2056" s="47"/>
      <c r="AH2056" s="3"/>
    </row>
    <row r="2057" customFormat="false" ht="15" hidden="false" customHeight="false" outlineLevel="0" collapsed="false">
      <c r="A2057" s="48" t="s">
        <v>31</v>
      </c>
      <c r="B2057" s="58" t="n">
        <v>0</v>
      </c>
      <c r="C2057" s="50" t="s">
        <v>7</v>
      </c>
      <c r="D2057" s="51" t="n">
        <v>98</v>
      </c>
      <c r="E2057" s="51" t="n">
        <v>0</v>
      </c>
      <c r="F2057" s="51" t="n">
        <v>0</v>
      </c>
      <c r="G2057" s="51" t="n">
        <v>0</v>
      </c>
      <c r="H2057" s="51" t="n">
        <v>0</v>
      </c>
      <c r="I2057" s="52" t="n">
        <v>30</v>
      </c>
      <c r="J2057" s="52" t="n">
        <v>50</v>
      </c>
      <c r="K2057" s="52" t="n">
        <v>0</v>
      </c>
      <c r="L2057" s="52" t="n">
        <v>0</v>
      </c>
      <c r="M2057" s="52" t="n">
        <v>0</v>
      </c>
      <c r="N2057" s="53" t="n">
        <f aca="false">D2057*$D$6</f>
        <v>127.4</v>
      </c>
      <c r="O2057" s="53" t="n">
        <f aca="false">E2057*$E$6</f>
        <v>0</v>
      </c>
      <c r="P2057" s="53" t="n">
        <f aca="false">F2057*$F$6</f>
        <v>0</v>
      </c>
      <c r="Q2057" s="53" t="n">
        <f aca="false">G2057*$G$6</f>
        <v>0</v>
      </c>
      <c r="R2057" s="53" t="n">
        <f aca="false">H2057*$H$6</f>
        <v>0</v>
      </c>
      <c r="S2057" s="53" t="n">
        <f aca="false">(N2057/100)*(I2057*$I$6)+(N2057/100)*(J2057*$J$6)</f>
        <v>203.84</v>
      </c>
      <c r="T2057" s="53" t="n">
        <f aca="false">(O2057/100)*(K2057*$K$6)</f>
        <v>0</v>
      </c>
      <c r="U2057" s="53" t="n">
        <f aca="false">(P2057/100)*(K2057*$K$6)+(P2057/100)*(L2057*$L$6)</f>
        <v>0</v>
      </c>
      <c r="V2057" s="53" t="n">
        <f aca="false">(Q2057/100)*(L2057*$L$6)</f>
        <v>0</v>
      </c>
      <c r="W2057" s="53" t="n">
        <f aca="false">(R2057/100)*(K2057*$K$6)+(R2057/100)*(L2057*$L$6)</f>
        <v>0</v>
      </c>
      <c r="X2057" s="53" t="n">
        <f aca="false">N2057+S2057</f>
        <v>331.24</v>
      </c>
      <c r="Y2057" s="53" t="n">
        <f aca="false">O2057+T2057</f>
        <v>0</v>
      </c>
      <c r="Z2057" s="53" t="n">
        <f aca="false">P2057+U2057</f>
        <v>0</v>
      </c>
      <c r="AA2057" s="53" t="n">
        <f aca="false">Q2057+V2057</f>
        <v>0</v>
      </c>
      <c r="AB2057" s="53" t="n">
        <f aca="false">R2057+W2057</f>
        <v>0</v>
      </c>
      <c r="AC2057" s="54" t="n">
        <f aca="false">ROUND(X2057+Y2057+Z2057+AA2057+AB2057,1)</f>
        <v>331.2</v>
      </c>
      <c r="AD2057" s="55" t="n">
        <f aca="false">(ROUND(AC2057-AC2054,1)/AC2054)</f>
        <v>0</v>
      </c>
      <c r="AE2057" s="46"/>
      <c r="AF2057" s="47"/>
      <c r="AH2057" s="3"/>
    </row>
    <row r="2058" customFormat="false" ht="15" hidden="false" customHeight="false" outlineLevel="0" collapsed="false">
      <c r="A2058" s="48" t="s">
        <v>32</v>
      </c>
      <c r="B2058" s="58" t="n">
        <v>0</v>
      </c>
      <c r="C2058" s="50" t="s">
        <v>8</v>
      </c>
      <c r="D2058" s="51" t="n">
        <v>98</v>
      </c>
      <c r="E2058" s="51" t="n">
        <v>0</v>
      </c>
      <c r="F2058" s="51" t="n">
        <v>0</v>
      </c>
      <c r="G2058" s="51" t="n">
        <v>0</v>
      </c>
      <c r="H2058" s="51" t="n">
        <v>0</v>
      </c>
      <c r="I2058" s="52" t="n">
        <v>30</v>
      </c>
      <c r="J2058" s="52" t="n">
        <v>50</v>
      </c>
      <c r="K2058" s="52" t="n">
        <v>0</v>
      </c>
      <c r="L2058" s="52" t="n">
        <v>0</v>
      </c>
      <c r="M2058" s="52" t="n">
        <v>0</v>
      </c>
      <c r="N2058" s="53" t="n">
        <f aca="false">D2058*$D$7</f>
        <v>127.4</v>
      </c>
      <c r="O2058" s="53" t="n">
        <f aca="false">E2058*$E$7</f>
        <v>0</v>
      </c>
      <c r="P2058" s="53" t="n">
        <f aca="false">F2058*$F$7</f>
        <v>0</v>
      </c>
      <c r="Q2058" s="53" t="n">
        <f aca="false">G2058*$G$7</f>
        <v>0</v>
      </c>
      <c r="R2058" s="53" t="n">
        <f aca="false">H2058*$H$7</f>
        <v>0</v>
      </c>
      <c r="S2058" s="53" t="n">
        <f aca="false">(N2058/100)*(I2058*$I$7)+(N2058/100)*(J2058*$J$7)</f>
        <v>203.84</v>
      </c>
      <c r="T2058" s="53" t="n">
        <f aca="false">(O2058/100)*(K2058*$K$7)</f>
        <v>0</v>
      </c>
      <c r="U2058" s="53" t="n">
        <f aca="false">(P2058/100)*(K2058*$K$7)+(P2058/100)*(L2058*$L$7)</f>
        <v>0</v>
      </c>
      <c r="V2058" s="53" t="n">
        <f aca="false">(Q2058/100)*(L2058*$L$7)</f>
        <v>0</v>
      </c>
      <c r="W2058" s="53" t="n">
        <f aca="false">(R2058/100)*(K2058*$K$7)+(R2058/100)*(L2058*$L$7)</f>
        <v>0</v>
      </c>
      <c r="X2058" s="53" t="n">
        <f aca="false">N2058+S2058</f>
        <v>331.24</v>
      </c>
      <c r="Y2058" s="53" t="n">
        <f aca="false">O2058+T2058</f>
        <v>0</v>
      </c>
      <c r="Z2058" s="53" t="n">
        <f aca="false">P2058+U2058</f>
        <v>0</v>
      </c>
      <c r="AA2058" s="53" t="n">
        <f aca="false">Q2058+V2058</f>
        <v>0</v>
      </c>
      <c r="AB2058" s="53" t="n">
        <f aca="false">R2058+W2058</f>
        <v>0</v>
      </c>
      <c r="AC2058" s="54" t="n">
        <f aca="false">ROUND(X2058+Y2058+Z2058+AA2058+AB2058,1)</f>
        <v>331.2</v>
      </c>
      <c r="AD2058" s="55" t="n">
        <f aca="false">(ROUND(AC2058-AC2054,1)/AC2054)</f>
        <v>0</v>
      </c>
      <c r="AE2058" s="46"/>
      <c r="AF2058" s="47"/>
      <c r="AH2058" s="3"/>
    </row>
    <row r="2059" customFormat="false" ht="15" hidden="false" customHeight="false" outlineLevel="0" collapsed="false">
      <c r="A2059" s="48" t="s">
        <v>33</v>
      </c>
      <c r="B2059" s="58"/>
      <c r="C2059" s="50" t="s">
        <v>9</v>
      </c>
      <c r="D2059" s="51" t="n">
        <v>98</v>
      </c>
      <c r="E2059" s="51" t="n">
        <v>0</v>
      </c>
      <c r="F2059" s="51" t="n">
        <v>0</v>
      </c>
      <c r="G2059" s="51" t="n">
        <v>0</v>
      </c>
      <c r="H2059" s="51" t="n">
        <v>0</v>
      </c>
      <c r="I2059" s="52" t="n">
        <v>30</v>
      </c>
      <c r="J2059" s="52" t="n">
        <v>50</v>
      </c>
      <c r="K2059" s="52" t="n">
        <v>0</v>
      </c>
      <c r="L2059" s="52" t="n">
        <v>0</v>
      </c>
      <c r="M2059" s="52" t="n">
        <v>0</v>
      </c>
      <c r="N2059" s="53" t="n">
        <f aca="false">D2059*$D$8</f>
        <v>127.4</v>
      </c>
      <c r="O2059" s="53" t="n">
        <f aca="false">E2059*$E$8</f>
        <v>0</v>
      </c>
      <c r="P2059" s="53" t="n">
        <f aca="false">F2059*$F$8</f>
        <v>0</v>
      </c>
      <c r="Q2059" s="53" t="n">
        <f aca="false">G2059*$G$8</f>
        <v>0</v>
      </c>
      <c r="R2059" s="53" t="n">
        <f aca="false">H2059*$H$8</f>
        <v>0</v>
      </c>
      <c r="S2059" s="53" t="n">
        <f aca="false">(N2059/100)*(I2059*$I$8)+(N2059/100)*(J2059*$J$8)</f>
        <v>203.84</v>
      </c>
      <c r="T2059" s="53" t="n">
        <f aca="false">(O2059/100)*(K2059*$K$8)</f>
        <v>0</v>
      </c>
      <c r="U2059" s="53" t="n">
        <f aca="false">(P2059/100)*(K2059*$K$8)+(P2059/100)*(L2059*$L$8)</f>
        <v>0</v>
      </c>
      <c r="V2059" s="53" t="n">
        <f aca="false">(Q2059/100)*(L2059*$L$8)</f>
        <v>0</v>
      </c>
      <c r="W2059" s="53" t="n">
        <f aca="false">(R2059/100)*(K2059*$K$8)+(R2059/100)*(L2059*$L$8)</f>
        <v>0</v>
      </c>
      <c r="X2059" s="53" t="n">
        <f aca="false">N2059+S2059</f>
        <v>331.24</v>
      </c>
      <c r="Y2059" s="53" t="n">
        <f aca="false">O2059+T2059</f>
        <v>0</v>
      </c>
      <c r="Z2059" s="53" t="n">
        <f aca="false">P2059+U2059</f>
        <v>0</v>
      </c>
      <c r="AA2059" s="53" t="n">
        <f aca="false">Q2059+V2059</f>
        <v>0</v>
      </c>
      <c r="AB2059" s="53" t="n">
        <f aca="false">R2059+W2059</f>
        <v>0</v>
      </c>
      <c r="AC2059" s="54" t="n">
        <f aca="false">ROUND(X2059+Y2059+Z2059+AA2059+AB2059,1)</f>
        <v>331.2</v>
      </c>
      <c r="AD2059" s="55" t="n">
        <f aca="false">(ROUND(AC2059-AC2054,1)/AC2054)</f>
        <v>0</v>
      </c>
      <c r="AE2059" s="46"/>
      <c r="AF2059" s="47"/>
      <c r="AH2059" s="3"/>
    </row>
    <row r="2060" customFormat="false" ht="15" hidden="false" customHeight="false" outlineLevel="0" collapsed="false">
      <c r="A2060" s="48" t="s">
        <v>34</v>
      </c>
      <c r="B2060" s="58"/>
      <c r="C2060" s="50" t="s">
        <v>10</v>
      </c>
      <c r="D2060" s="51" t="n">
        <v>49</v>
      </c>
      <c r="E2060" s="51" t="n">
        <v>106</v>
      </c>
      <c r="F2060" s="51" t="n">
        <v>0</v>
      </c>
      <c r="G2060" s="51" t="n">
        <v>0</v>
      </c>
      <c r="H2060" s="51" t="n">
        <v>0</v>
      </c>
      <c r="I2060" s="52" t="n">
        <v>30</v>
      </c>
      <c r="J2060" s="52" t="n">
        <v>50</v>
      </c>
      <c r="K2060" s="52" t="n">
        <v>85</v>
      </c>
      <c r="L2060" s="52" t="n">
        <v>0</v>
      </c>
      <c r="M2060" s="52" t="n">
        <v>0</v>
      </c>
      <c r="N2060" s="53" t="n">
        <f aca="false">D2060*$D$9</f>
        <v>61.25</v>
      </c>
      <c r="O2060" s="53" t="n">
        <f aca="false">E2060*$E$9</f>
        <v>132.5</v>
      </c>
      <c r="P2060" s="53" t="n">
        <f aca="false">F2060*$F$9</f>
        <v>0</v>
      </c>
      <c r="Q2060" s="53" t="n">
        <f aca="false">G2060*$G$9</f>
        <v>0</v>
      </c>
      <c r="R2060" s="53" t="n">
        <f aca="false">H2060*$H$9</f>
        <v>0</v>
      </c>
      <c r="S2060" s="53" t="n">
        <f aca="false">(N2060/100)*(I2060*$I$9)+(N2060/100)*(J2060*$J$9)</f>
        <v>49</v>
      </c>
      <c r="T2060" s="53" t="n">
        <f aca="false">(O2060/100)*(K2060*$K$9)</f>
        <v>157.675</v>
      </c>
      <c r="U2060" s="53" t="n">
        <f aca="false">(P2060/100)*(K2060*$K$9)+(P2060/100)*(L2060*$L$9)</f>
        <v>0</v>
      </c>
      <c r="V2060" s="53" t="n">
        <f aca="false">(Q2060/100)*(L2060*$L$9)</f>
        <v>0</v>
      </c>
      <c r="W2060" s="53" t="n">
        <f aca="false">(R2060/100)*(K2060*$K$9)+(R2060/100)*(L2060*$L$9)</f>
        <v>0</v>
      </c>
      <c r="X2060" s="53" t="n">
        <f aca="false">N2060+S2060</f>
        <v>110.25</v>
      </c>
      <c r="Y2060" s="53" t="n">
        <f aca="false">O2060+T2060</f>
        <v>290.175</v>
      </c>
      <c r="Z2060" s="53" t="n">
        <f aca="false">P2060+U2060</f>
        <v>0</v>
      </c>
      <c r="AA2060" s="53" t="n">
        <f aca="false">Q2060+V2060</f>
        <v>0</v>
      </c>
      <c r="AB2060" s="53" t="n">
        <f aca="false">R2060+W2060</f>
        <v>0</v>
      </c>
      <c r="AC2060" s="54" t="n">
        <f aca="false">ROUND(X2060+Y2060+Z2060+AA2060+AB2060,1)</f>
        <v>400.4</v>
      </c>
      <c r="AD2060" s="55" t="n">
        <f aca="false">(ROUND(AC2060-AC2054,1)/AC2054)</f>
        <v>0.208937198067633</v>
      </c>
      <c r="AE2060" s="46"/>
      <c r="AF2060" s="47"/>
      <c r="AH2060" s="3"/>
    </row>
    <row r="2061" customFormat="false" ht="15" hidden="false" customHeight="false" outlineLevel="0" collapsed="false">
      <c r="A2061" s="48" t="s">
        <v>35</v>
      </c>
      <c r="B2061" s="58"/>
      <c r="C2061" s="50" t="s">
        <v>11</v>
      </c>
      <c r="D2061" s="51" t="n">
        <v>49</v>
      </c>
      <c r="E2061" s="51" t="n">
        <v>0</v>
      </c>
      <c r="F2061" s="51" t="n">
        <v>106</v>
      </c>
      <c r="G2061" s="51" t="n">
        <v>0</v>
      </c>
      <c r="H2061" s="51" t="n">
        <v>0</v>
      </c>
      <c r="I2061" s="52" t="n">
        <v>30</v>
      </c>
      <c r="J2061" s="52" t="n">
        <v>50</v>
      </c>
      <c r="K2061" s="52" t="n">
        <v>42.5</v>
      </c>
      <c r="L2061" s="52" t="n">
        <v>42.5</v>
      </c>
      <c r="M2061" s="52" t="n">
        <v>0</v>
      </c>
      <c r="N2061" s="53" t="n">
        <f aca="false">D2061*$D$10</f>
        <v>61.25</v>
      </c>
      <c r="O2061" s="53" t="n">
        <f aca="false">E2061*$E$10</f>
        <v>0</v>
      </c>
      <c r="P2061" s="53" t="n">
        <f aca="false">F2061*$F$10</f>
        <v>132.5</v>
      </c>
      <c r="Q2061" s="53" t="n">
        <f aca="false">G2061*$G$10</f>
        <v>0</v>
      </c>
      <c r="R2061" s="53" t="n">
        <f aca="false">H2061*$H$10</f>
        <v>0</v>
      </c>
      <c r="S2061" s="53" t="n">
        <f aca="false">(N2061/100)*(I2061*$I$10)+(N2061/100)*(J2061*$J$10)</f>
        <v>49</v>
      </c>
      <c r="T2061" s="53" t="n">
        <f aca="false">(O2061/100)*(K2061*$J$10)</f>
        <v>0</v>
      </c>
      <c r="U2061" s="53" t="n">
        <f aca="false">(P2061/100)*(K2061*$K$10)+(P2061/100)*(L2061*$L$10)</f>
        <v>157.675</v>
      </c>
      <c r="V2061" s="53" t="n">
        <f aca="false">(Q2061/100)*(L2061*$L$10)</f>
        <v>0</v>
      </c>
      <c r="W2061" s="53" t="n">
        <f aca="false">(R2061/100)*(K2061*$K$10)+(R2061/100)*(L2061*$L$10)</f>
        <v>0</v>
      </c>
      <c r="X2061" s="53" t="n">
        <f aca="false">N2061+S2061</f>
        <v>110.25</v>
      </c>
      <c r="Y2061" s="53" t="n">
        <f aca="false">O2061+T2061</f>
        <v>0</v>
      </c>
      <c r="Z2061" s="53" t="n">
        <f aca="false">P2061+U2061</f>
        <v>290.175</v>
      </c>
      <c r="AA2061" s="53" t="n">
        <f aca="false">Q2061+V2061</f>
        <v>0</v>
      </c>
      <c r="AB2061" s="53" t="n">
        <f aca="false">R2061+W2061</f>
        <v>0</v>
      </c>
      <c r="AC2061" s="54" t="n">
        <f aca="false">ROUND(X2061+Y2061+Z2061+AA2061+AB2061,1)</f>
        <v>400.4</v>
      </c>
      <c r="AD2061" s="55" t="n">
        <f aca="false">(ROUND(AC2061-AC2054,1)/AC2054)</f>
        <v>0.208937198067633</v>
      </c>
      <c r="AE2061" s="46"/>
      <c r="AF2061" s="47"/>
      <c r="AH2061" s="3"/>
    </row>
    <row r="2062" customFormat="false" ht="15" hidden="false" customHeight="false" outlineLevel="0" collapsed="false">
      <c r="A2062" s="48" t="s">
        <v>36</v>
      </c>
      <c r="B2062" s="58"/>
      <c r="C2062" s="50" t="s">
        <v>12</v>
      </c>
      <c r="D2062" s="51" t="n">
        <v>49</v>
      </c>
      <c r="E2062" s="51" t="n">
        <v>0</v>
      </c>
      <c r="F2062" s="51" t="n">
        <v>0</v>
      </c>
      <c r="G2062" s="51" t="n">
        <v>106</v>
      </c>
      <c r="H2062" s="51" t="n">
        <v>0</v>
      </c>
      <c r="I2062" s="52" t="n">
        <v>30</v>
      </c>
      <c r="J2062" s="52" t="n">
        <v>50</v>
      </c>
      <c r="K2062" s="52" t="n">
        <v>0</v>
      </c>
      <c r="L2062" s="52" t="n">
        <v>85</v>
      </c>
      <c r="M2062" s="52" t="n">
        <v>0</v>
      </c>
      <c r="N2062" s="53" t="n">
        <f aca="false">D2062*$D$11</f>
        <v>61.25</v>
      </c>
      <c r="O2062" s="53" t="n">
        <f aca="false">E2062*$E$11</f>
        <v>0</v>
      </c>
      <c r="P2062" s="53" t="n">
        <f aca="false">F2062*$F$11</f>
        <v>0</v>
      </c>
      <c r="Q2062" s="53" t="n">
        <f aca="false">G2062*$G$11</f>
        <v>132.5</v>
      </c>
      <c r="R2062" s="53" t="n">
        <f aca="false">H2062*$H$11</f>
        <v>0</v>
      </c>
      <c r="S2062" s="53" t="n">
        <f aca="false">(N2062/100)*(I2062*$I$11)+(N2062/100)*(J2062*$J$11)</f>
        <v>49</v>
      </c>
      <c r="T2062" s="53" t="n">
        <f aca="false">(O2062/100)*(K2062*$K$11)</f>
        <v>0</v>
      </c>
      <c r="U2062" s="53" t="n">
        <f aca="false">(P2062/100)*(K2062*$K$11)+(P2062/100)*(L2062*$L$11)</f>
        <v>0</v>
      </c>
      <c r="V2062" s="53" t="n">
        <f aca="false">(Q2062/100)*(L2062*$L$11)</f>
        <v>157.675</v>
      </c>
      <c r="W2062" s="53" t="n">
        <f aca="false">(R2062/100)*(K2062*$K$11)+(R2062/100)*(L2062*$L$11)</f>
        <v>0</v>
      </c>
      <c r="X2062" s="53" t="n">
        <f aca="false">N2062+S2062</f>
        <v>110.25</v>
      </c>
      <c r="Y2062" s="53" t="n">
        <f aca="false">O2062+T2062</f>
        <v>0</v>
      </c>
      <c r="Z2062" s="53" t="n">
        <f aca="false">P2062+U2062</f>
        <v>0</v>
      </c>
      <c r="AA2062" s="53" t="n">
        <f aca="false">Q2062+V2062</f>
        <v>290.175</v>
      </c>
      <c r="AB2062" s="53" t="n">
        <f aca="false">R2062+W2062</f>
        <v>0</v>
      </c>
      <c r="AC2062" s="54" t="n">
        <f aca="false">ROUND(X2062+Y2062+Z2062+AA2062+AB2062,1)</f>
        <v>400.4</v>
      </c>
      <c r="AD2062" s="55" t="n">
        <f aca="false">(ROUND(AC2062-AC2054,1)/AC2054)</f>
        <v>0.208937198067633</v>
      </c>
      <c r="AE2062" s="46"/>
      <c r="AF2062" s="47"/>
      <c r="AH2062" s="3"/>
    </row>
    <row r="2063" customFormat="false" ht="15" hidden="false" customHeight="false" outlineLevel="0" collapsed="false">
      <c r="A2063" s="48" t="s">
        <v>37</v>
      </c>
      <c r="B2063" s="58"/>
      <c r="C2063" s="50" t="s">
        <v>13</v>
      </c>
      <c r="D2063" s="51" t="n">
        <v>49</v>
      </c>
      <c r="E2063" s="51" t="n">
        <v>0</v>
      </c>
      <c r="F2063" s="51" t="n">
        <v>0</v>
      </c>
      <c r="G2063" s="51" t="n">
        <v>0</v>
      </c>
      <c r="H2063" s="51" t="n">
        <v>106</v>
      </c>
      <c r="I2063" s="52" t="n">
        <v>30</v>
      </c>
      <c r="J2063" s="52" t="n">
        <v>50</v>
      </c>
      <c r="K2063" s="52" t="n">
        <v>42.5</v>
      </c>
      <c r="L2063" s="52" t="n">
        <v>42.5</v>
      </c>
      <c r="M2063" s="52" t="n">
        <v>0</v>
      </c>
      <c r="N2063" s="53" t="n">
        <f aca="false">D2063*$D$12</f>
        <v>61.25</v>
      </c>
      <c r="O2063" s="53" t="n">
        <f aca="false">E2063*$E$12</f>
        <v>0</v>
      </c>
      <c r="P2063" s="53" t="n">
        <f aca="false">F2063*$F$12</f>
        <v>0</v>
      </c>
      <c r="Q2063" s="53" t="n">
        <f aca="false">G2063*$G$12</f>
        <v>0</v>
      </c>
      <c r="R2063" s="53" t="n">
        <f aca="false">H2063*$H$12</f>
        <v>132.5</v>
      </c>
      <c r="S2063" s="53" t="n">
        <f aca="false">(N2063/100)*(I2063*$I$12)+(N2063/100)*(J2063*$J$12)</f>
        <v>49</v>
      </c>
      <c r="T2063" s="53" t="n">
        <f aca="false">(O2063/100)*(K2063*$K$12)</f>
        <v>0</v>
      </c>
      <c r="U2063" s="53" t="n">
        <f aca="false">(P2063/100)*(K2063*$K$12)+(P2063/100)*(L2063*$L$12)</f>
        <v>0</v>
      </c>
      <c r="V2063" s="53" t="n">
        <f aca="false">(Q2063/100)*(L2063*$L$12)</f>
        <v>0</v>
      </c>
      <c r="W2063" s="53" t="n">
        <f aca="false">(R2063/100)*(K2063*$K$12)+(R2063/100)*(L2063*$L$12)</f>
        <v>157.675</v>
      </c>
      <c r="X2063" s="53" t="n">
        <f aca="false">N2063+S2063</f>
        <v>110.25</v>
      </c>
      <c r="Y2063" s="53" t="n">
        <f aca="false">O2063+T2063</f>
        <v>0</v>
      </c>
      <c r="Z2063" s="53" t="n">
        <f aca="false">P2063+U2063</f>
        <v>0</v>
      </c>
      <c r="AA2063" s="53" t="n">
        <f aca="false">Q2063+V2063</f>
        <v>0</v>
      </c>
      <c r="AB2063" s="53" t="n">
        <f aca="false">R2063+W2063</f>
        <v>290.175</v>
      </c>
      <c r="AC2063" s="54" t="n">
        <f aca="false">ROUND(X2063+Y2063+Z2063+AA2063+AB2063,1)</f>
        <v>400.4</v>
      </c>
      <c r="AD2063" s="55" t="n">
        <f aca="false">(ROUND(AC2063-AC2054,1)/AC2054)</f>
        <v>0.208937198067633</v>
      </c>
      <c r="AE2063" s="46"/>
      <c r="AF2063" s="47"/>
      <c r="AH2063" s="3"/>
    </row>
    <row r="2064" customFormat="false" ht="15" hidden="false" customHeight="false" outlineLevel="0" collapsed="false">
      <c r="A2064" s="48" t="s">
        <v>38</v>
      </c>
      <c r="B2064" s="58"/>
      <c r="C2064" s="50" t="s">
        <v>14</v>
      </c>
      <c r="D2064" s="51" t="n">
        <v>98</v>
      </c>
      <c r="E2064" s="51" t="n">
        <v>0</v>
      </c>
      <c r="F2064" s="51" t="n">
        <v>0</v>
      </c>
      <c r="G2064" s="51" t="n">
        <v>0</v>
      </c>
      <c r="H2064" s="51" t="n">
        <v>0</v>
      </c>
      <c r="I2064" s="52" t="n">
        <v>30</v>
      </c>
      <c r="J2064" s="52" t="n">
        <v>50</v>
      </c>
      <c r="K2064" s="52" t="n">
        <v>0</v>
      </c>
      <c r="L2064" s="52" t="n">
        <v>0</v>
      </c>
      <c r="M2064" s="52" t="n">
        <v>70</v>
      </c>
      <c r="N2064" s="53" t="n">
        <f aca="false">D2064*$D$13</f>
        <v>122.5</v>
      </c>
      <c r="O2064" s="53" t="n">
        <f aca="false">E2064*$E$13</f>
        <v>0</v>
      </c>
      <c r="P2064" s="53" t="n">
        <f aca="false">F2064*$F$13</f>
        <v>0</v>
      </c>
      <c r="Q2064" s="53" t="n">
        <f aca="false">G2064*$G$13</f>
        <v>0</v>
      </c>
      <c r="R2064" s="53" t="n">
        <f aca="false">H2064*$H$13</f>
        <v>0</v>
      </c>
      <c r="S2064" s="53" t="n">
        <f aca="false">(N2064/100)*(I2064*$I$13)+(N2064/100)*(J2064*$J$13)+(N2064/100)*(M2064*$M$13)</f>
        <v>269.5</v>
      </c>
      <c r="T2064" s="53" t="n">
        <f aca="false">(O2064/100)*(K2064*$K$13)+(O2064/100)*(M2064*$M$13)</f>
        <v>0</v>
      </c>
      <c r="U2064" s="53" t="n">
        <f aca="false">(P2064/100)*(K2064*$K$13)+(P2064/100)*(L2064*$L$13)+(P2064/100)*(M2064*$M$13)</f>
        <v>0</v>
      </c>
      <c r="V2064" s="53" t="n">
        <f aca="false">(Q2064/100)*(L2064*$L$13)+(Q2064/100)*(M2064*$M$13)</f>
        <v>0</v>
      </c>
      <c r="W2064" s="53" t="n">
        <f aca="false">(R2064/100)*(K2064*$K$13)+(R2064/100)*(L2064*$L$13)+(R2064/100)*(M2064*$M$13)</f>
        <v>0</v>
      </c>
      <c r="X2064" s="53" t="n">
        <f aca="false">N2064+S2064</f>
        <v>392</v>
      </c>
      <c r="Y2064" s="53" t="n">
        <f aca="false">O2064+T2064</f>
        <v>0</v>
      </c>
      <c r="Z2064" s="53" t="n">
        <f aca="false">P2064+U2064</f>
        <v>0</v>
      </c>
      <c r="AA2064" s="53" t="n">
        <f aca="false">Q2064+V2064</f>
        <v>0</v>
      </c>
      <c r="AB2064" s="53" t="n">
        <f aca="false">R2064+W2064</f>
        <v>0</v>
      </c>
      <c r="AC2064" s="54" t="n">
        <f aca="false">ROUND(X2064+Y2064+Z2064+AA2064+AB2064,1)</f>
        <v>392</v>
      </c>
      <c r="AD2064" s="55" t="n">
        <f aca="false">(ROUND(AC2064-AC2054,1)/AC2054)</f>
        <v>0.183574879227053</v>
      </c>
      <c r="AE2064" s="46"/>
      <c r="AF2064" s="47"/>
      <c r="AH2064" s="3"/>
    </row>
    <row r="2065" customFormat="false" ht="15" hidden="false" customHeight="false" outlineLevel="0" collapsed="false">
      <c r="A2065" s="48" t="s">
        <v>39</v>
      </c>
      <c r="B2065" s="58"/>
      <c r="C2065" s="50" t="s">
        <v>15</v>
      </c>
      <c r="D2065" s="51" t="n">
        <v>98</v>
      </c>
      <c r="E2065" s="51" t="n">
        <v>0</v>
      </c>
      <c r="F2065" s="51" t="n">
        <v>0</v>
      </c>
      <c r="G2065" s="51" t="n">
        <v>0</v>
      </c>
      <c r="H2065" s="51" t="n">
        <v>0</v>
      </c>
      <c r="I2065" s="52" t="n">
        <v>30</v>
      </c>
      <c r="J2065" s="52" t="n">
        <v>50</v>
      </c>
      <c r="K2065" s="52" t="n">
        <v>70</v>
      </c>
      <c r="L2065" s="52" t="n">
        <v>0</v>
      </c>
      <c r="M2065" s="52" t="n">
        <v>0</v>
      </c>
      <c r="N2065" s="53" t="n">
        <f aca="false">D2065*$D$14</f>
        <v>122.5</v>
      </c>
      <c r="O2065" s="53" t="n">
        <f aca="false">E2065*$E$14</f>
        <v>0</v>
      </c>
      <c r="P2065" s="53" t="n">
        <f aca="false">F2065*$F$14</f>
        <v>0</v>
      </c>
      <c r="Q2065" s="53" t="n">
        <f aca="false">G2065*$G$14</f>
        <v>0</v>
      </c>
      <c r="R2065" s="53" t="n">
        <f aca="false">H2065*$H$14</f>
        <v>0</v>
      </c>
      <c r="S2065" s="53" t="n">
        <f aca="false">(N2065/100)*(I2065*$I$14)+(N2065/100)*(J2065*$J$14)+(N2065/100)*(K2065*$K$14)</f>
        <v>269.5</v>
      </c>
      <c r="T2065" s="53" t="n">
        <f aca="false">(O2065/100)*(K2065*$K$14)</f>
        <v>0</v>
      </c>
      <c r="U2065" s="53" t="n">
        <f aca="false">(P2065/100)*(K2065*$K$14)+(P2065/100)*(L2065*$L$14)</f>
        <v>0</v>
      </c>
      <c r="V2065" s="53" t="n">
        <f aca="false">(Q2065/100)*(L2065*$L$14)</f>
        <v>0</v>
      </c>
      <c r="W2065" s="53" t="n">
        <f aca="false">(R2065/100)*(K2065*$L$14)+(R2065/100)*(L2065*$M$14)</f>
        <v>0</v>
      </c>
      <c r="X2065" s="53" t="n">
        <f aca="false">N2065+S2065</f>
        <v>392</v>
      </c>
      <c r="Y2065" s="53" t="n">
        <f aca="false">O2065+T2065</f>
        <v>0</v>
      </c>
      <c r="Z2065" s="53" t="n">
        <f aca="false">P2065+U2065</f>
        <v>0</v>
      </c>
      <c r="AA2065" s="53" t="n">
        <f aca="false">Q2065+V2065</f>
        <v>0</v>
      </c>
      <c r="AB2065" s="53" t="n">
        <f aca="false">R2065+W2065</f>
        <v>0</v>
      </c>
      <c r="AC2065" s="54" t="n">
        <f aca="false">ROUND(X2065+Y2065+Z2065+AA2065+AB2065,1)</f>
        <v>392</v>
      </c>
      <c r="AD2065" s="55" t="n">
        <f aca="false">(ROUND(AC2065-AC2054,1)/AC2054)</f>
        <v>0.183574879227053</v>
      </c>
      <c r="AE2065" s="46"/>
      <c r="AF2065" s="47"/>
      <c r="AH2065" s="3"/>
    </row>
    <row r="2066" customFormat="false" ht="15" hidden="false" customHeight="false" outlineLevel="0" collapsed="false">
      <c r="A2066" s="48"/>
      <c r="B2066" s="58"/>
      <c r="C2066" s="50" t="s">
        <v>16</v>
      </c>
      <c r="D2066" s="51" t="n">
        <v>98</v>
      </c>
      <c r="E2066" s="51" t="n">
        <v>0</v>
      </c>
      <c r="F2066" s="51" t="n">
        <v>0</v>
      </c>
      <c r="G2066" s="51" t="n">
        <v>0</v>
      </c>
      <c r="H2066" s="51" t="n">
        <v>0</v>
      </c>
      <c r="I2066" s="52" t="n">
        <v>30</v>
      </c>
      <c r="J2066" s="52" t="n">
        <v>50</v>
      </c>
      <c r="K2066" s="52" t="n">
        <v>0</v>
      </c>
      <c r="L2066" s="52" t="n">
        <v>70</v>
      </c>
      <c r="M2066" s="52" t="n">
        <v>0</v>
      </c>
      <c r="N2066" s="53" t="n">
        <f aca="false">D2066*$D$15</f>
        <v>122.5</v>
      </c>
      <c r="O2066" s="53" t="n">
        <f aca="false">E2066*$E$15</f>
        <v>0</v>
      </c>
      <c r="P2066" s="53" t="n">
        <f aca="false">F2066*$F$15</f>
        <v>0</v>
      </c>
      <c r="Q2066" s="53" t="n">
        <f aca="false">G2066*$G$15</f>
        <v>0</v>
      </c>
      <c r="R2066" s="53" t="n">
        <f aca="false">H2066*$H$15</f>
        <v>0</v>
      </c>
      <c r="S2066" s="53" t="n">
        <f aca="false">(N2066/100)*(I2066*$I$15)+(N2066/100)*(J2066*$J$15)+(N2066/100)*(L2066*$L$15)</f>
        <v>269.5</v>
      </c>
      <c r="T2066" s="53" t="n">
        <f aca="false">(O2066/100)*(K2066*$K$15)</f>
        <v>0</v>
      </c>
      <c r="U2066" s="53" t="n">
        <f aca="false">(P2066/100)*(K2066*$K$15)+(P2066/100)*(L2066*$L$15)</f>
        <v>0</v>
      </c>
      <c r="V2066" s="53" t="n">
        <f aca="false">(Q2066/100)*(L2066*$L$15)</f>
        <v>0</v>
      </c>
      <c r="W2066" s="53" t="n">
        <f aca="false">(R2066/100)*(K2066*$K$15)+(R2066/100)*(L2066*$L$15)</f>
        <v>0</v>
      </c>
      <c r="X2066" s="53" t="n">
        <f aca="false">N2066+S2066</f>
        <v>392</v>
      </c>
      <c r="Y2066" s="53" t="n">
        <f aca="false">O2066+T2066</f>
        <v>0</v>
      </c>
      <c r="Z2066" s="53" t="n">
        <f aca="false">P2066+U2066</f>
        <v>0</v>
      </c>
      <c r="AA2066" s="53" t="n">
        <f aca="false">Q2066+V2066</f>
        <v>0</v>
      </c>
      <c r="AB2066" s="53" t="n">
        <f aca="false">R2066+W2066</f>
        <v>0</v>
      </c>
      <c r="AC2066" s="54" t="n">
        <f aca="false">ROUND(X2066+Y2066+Z2066+AA2066+AB2066,1)</f>
        <v>392</v>
      </c>
      <c r="AD2066" s="55" t="n">
        <f aca="false">(ROUND(AC2066-AC2054,1)/AC2054)</f>
        <v>0.183574879227053</v>
      </c>
      <c r="AE2066" s="46"/>
      <c r="AF2066" s="47"/>
      <c r="AH2066" s="3"/>
    </row>
    <row r="2067" customFormat="false" ht="15" hidden="false" customHeight="false" outlineLevel="0" collapsed="false">
      <c r="A2067" s="48"/>
      <c r="B2067" s="58"/>
      <c r="C2067" s="50" t="s">
        <v>17</v>
      </c>
      <c r="D2067" s="51" t="n">
        <v>98</v>
      </c>
      <c r="E2067" s="51" t="n">
        <v>0</v>
      </c>
      <c r="F2067" s="51" t="n">
        <v>0</v>
      </c>
      <c r="G2067" s="51" t="n">
        <v>0</v>
      </c>
      <c r="H2067" s="51" t="n">
        <v>0</v>
      </c>
      <c r="I2067" s="52" t="n">
        <v>30</v>
      </c>
      <c r="J2067" s="52" t="n">
        <v>80</v>
      </c>
      <c r="K2067" s="52" t="n">
        <v>0</v>
      </c>
      <c r="L2067" s="52" t="n">
        <v>0</v>
      </c>
      <c r="M2067" s="52" t="n">
        <v>0</v>
      </c>
      <c r="N2067" s="53" t="n">
        <f aca="false">D2067*$D$16</f>
        <v>122.5</v>
      </c>
      <c r="O2067" s="53" t="n">
        <f aca="false">E2067*$E$16</f>
        <v>0</v>
      </c>
      <c r="P2067" s="53" t="n">
        <f aca="false">F2067*$F$16</f>
        <v>0</v>
      </c>
      <c r="Q2067" s="53" t="n">
        <f aca="false">G2067*$G$16</f>
        <v>0</v>
      </c>
      <c r="R2067" s="53" t="n">
        <f aca="false">H2067*$H$16</f>
        <v>0</v>
      </c>
      <c r="S2067" s="53" t="n">
        <f aca="false">(N2067/100)*(I2067*$I$16)+(N2067/100)*(J2067*$J$16)</f>
        <v>281.75</v>
      </c>
      <c r="T2067" s="53" t="n">
        <f aca="false">(O2067/100)*(K2067*$K$16)</f>
        <v>0</v>
      </c>
      <c r="U2067" s="53" t="n">
        <f aca="false">(P2067/100)*(K2067*$K$16)+(P2067/100)*(L2067*$L$16)</f>
        <v>0</v>
      </c>
      <c r="V2067" s="53" t="n">
        <f aca="false">(Q2067/100)*(L2067*$L$16)</f>
        <v>0</v>
      </c>
      <c r="W2067" s="53" t="n">
        <f aca="false">(R2067/100)*(K2067*$K$16)+(R2067/100)*(L2067*$L$16)</f>
        <v>0</v>
      </c>
      <c r="X2067" s="53" t="n">
        <f aca="false">N2067+S2067</f>
        <v>404.25</v>
      </c>
      <c r="Y2067" s="53" t="n">
        <f aca="false">O2067+T2067</f>
        <v>0</v>
      </c>
      <c r="Z2067" s="53" t="n">
        <f aca="false">P2067+U2067</f>
        <v>0</v>
      </c>
      <c r="AA2067" s="53" t="n">
        <f aca="false">Q2067+V2067</f>
        <v>0</v>
      </c>
      <c r="AB2067" s="53" t="n">
        <f aca="false">R2067+W2067</f>
        <v>0</v>
      </c>
      <c r="AC2067" s="54" t="n">
        <f aca="false">ROUND(X2067+Y2067+Z2067+AA2067+AB2067,1)</f>
        <v>404.3</v>
      </c>
      <c r="AD2067" s="55" t="n">
        <f aca="false">(ROUND(AC2067-AC2054,1)/AC2054)</f>
        <v>0.220712560386473</v>
      </c>
      <c r="AE2067" s="46"/>
      <c r="AF2067" s="47"/>
      <c r="AH2067" s="3"/>
    </row>
    <row r="2068" customFormat="false" ht="15" hidden="false" customHeight="false" outlineLevel="0" collapsed="false">
      <c r="A2068" s="48"/>
      <c r="B2068" s="58"/>
      <c r="C2068" s="50" t="s">
        <v>18</v>
      </c>
      <c r="D2068" s="51" t="n">
        <v>98</v>
      </c>
      <c r="E2068" s="51" t="n">
        <v>0</v>
      </c>
      <c r="F2068" s="51" t="n">
        <v>0</v>
      </c>
      <c r="G2068" s="51" t="n">
        <v>0</v>
      </c>
      <c r="H2068" s="51" t="n">
        <v>0</v>
      </c>
      <c r="I2068" s="52" t="n">
        <v>60</v>
      </c>
      <c r="J2068" s="52" t="n">
        <v>50</v>
      </c>
      <c r="K2068" s="52" t="n">
        <v>0</v>
      </c>
      <c r="L2068" s="52" t="n">
        <v>0</v>
      </c>
      <c r="M2068" s="52" t="n">
        <v>0</v>
      </c>
      <c r="N2068" s="53" t="n">
        <f aca="false">D2068*$D$17</f>
        <v>122.5</v>
      </c>
      <c r="O2068" s="53" t="n">
        <f aca="false">E2068*$E$17</f>
        <v>0</v>
      </c>
      <c r="P2068" s="53" t="n">
        <f aca="false">F2068*$F$17</f>
        <v>0</v>
      </c>
      <c r="Q2068" s="53" t="n">
        <f aca="false">G2068*$G$17</f>
        <v>0</v>
      </c>
      <c r="R2068" s="53" t="n">
        <f aca="false">H2068*$H$17</f>
        <v>0</v>
      </c>
      <c r="S2068" s="53" t="n">
        <f aca="false">(N2068/100)*(I2068*$I$17)+(N2068/100)*(J2068*$J$17)</f>
        <v>245</v>
      </c>
      <c r="T2068" s="53" t="n">
        <f aca="false">(O2068/100)*(K2068*$K$17)</f>
        <v>0</v>
      </c>
      <c r="U2068" s="53" t="n">
        <f aca="false">(P2068/100)*(K2068*$K$17)+(P2068/100)*(L2068*$L$17)</f>
        <v>0</v>
      </c>
      <c r="V2068" s="53" t="n">
        <f aca="false">(Q2068/100)*(L2068*$L$17)</f>
        <v>0</v>
      </c>
      <c r="W2068" s="53" t="n">
        <f aca="false">(R2068/100)*(K2068*$K$17)+(R2068/100)*(L2068*$L$17)</f>
        <v>0</v>
      </c>
      <c r="X2068" s="53" t="n">
        <f aca="false">N2068+S2068</f>
        <v>367.5</v>
      </c>
      <c r="Y2068" s="53" t="n">
        <f aca="false">O2068+T2068</f>
        <v>0</v>
      </c>
      <c r="Z2068" s="53" t="n">
        <f aca="false">P2068+U2068</f>
        <v>0</v>
      </c>
      <c r="AA2068" s="53" t="n">
        <f aca="false">Q2068+V2068</f>
        <v>0</v>
      </c>
      <c r="AB2068" s="53" t="n">
        <f aca="false">R2068+W2068</f>
        <v>0</v>
      </c>
      <c r="AC2068" s="54" t="n">
        <f aca="false">ROUND(X2068+Y2068+Z2068+AA2068+AB2068,1)</f>
        <v>367.5</v>
      </c>
      <c r="AD2068" s="55" t="n">
        <f aca="false">(ROUND(AC2068-AC2054,1)/AC2054)</f>
        <v>0.109601449275362</v>
      </c>
      <c r="AE2068" s="46"/>
      <c r="AF2068" s="47"/>
      <c r="AH2068" s="3"/>
    </row>
    <row r="2069" customFormat="false" ht="15" hidden="false" customHeight="false" outlineLevel="0" collapsed="false">
      <c r="A2069" s="56" t="s">
        <v>19</v>
      </c>
      <c r="B2069" s="39" t="s">
        <v>187</v>
      </c>
      <c r="C2069" s="40" t="s">
        <v>4</v>
      </c>
      <c r="D2069" s="41" t="n">
        <v>108</v>
      </c>
      <c r="E2069" s="41" t="n">
        <v>0</v>
      </c>
      <c r="F2069" s="41" t="n">
        <v>0</v>
      </c>
      <c r="G2069" s="41" t="n">
        <v>0</v>
      </c>
      <c r="H2069" s="41" t="n">
        <v>0</v>
      </c>
      <c r="I2069" s="42" t="n">
        <v>20</v>
      </c>
      <c r="J2069" s="42" t="n">
        <v>50</v>
      </c>
      <c r="K2069" s="42" t="n">
        <v>0</v>
      </c>
      <c r="L2069" s="42" t="n">
        <v>0</v>
      </c>
      <c r="M2069" s="42" t="n">
        <v>0</v>
      </c>
      <c r="N2069" s="43" t="n">
        <f aca="false">D2069*$D$3</f>
        <v>140.4</v>
      </c>
      <c r="O2069" s="43" t="n">
        <f aca="false">E2069*$E$3</f>
        <v>0</v>
      </c>
      <c r="P2069" s="43" t="n">
        <f aca="false">F2069*$F$3</f>
        <v>0</v>
      </c>
      <c r="Q2069" s="43" t="n">
        <f aca="false">G2069*$G$3</f>
        <v>0</v>
      </c>
      <c r="R2069" s="43" t="n">
        <f aca="false">H2069*$H$3</f>
        <v>0</v>
      </c>
      <c r="S2069" s="43" t="n">
        <f aca="false">(N2069/100)*(I2069*$I$3)+(N2069/100)*(J2069*$J$3)</f>
        <v>196.56</v>
      </c>
      <c r="T2069" s="43" t="n">
        <f aca="false">(O2069/100)*(K2069*$K$3)</f>
        <v>0</v>
      </c>
      <c r="U2069" s="43" t="n">
        <f aca="false">(P2069/100)*(K2069*$K$3)+(P2069/100)*(L2069*$L$3)</f>
        <v>0</v>
      </c>
      <c r="V2069" s="43" t="n">
        <f aca="false">(Q2069/100)*(L2069*$L$3)</f>
        <v>0</v>
      </c>
      <c r="W2069" s="43" t="n">
        <f aca="false">(R2069/100)*(K2069*$K$3)+(R2069/100)*(L2069*$L$3)</f>
        <v>0</v>
      </c>
      <c r="X2069" s="43" t="n">
        <f aca="false">N2069+S2069</f>
        <v>336.96</v>
      </c>
      <c r="Y2069" s="43" t="n">
        <f aca="false">O2069+T2069</f>
        <v>0</v>
      </c>
      <c r="Z2069" s="43" t="n">
        <f aca="false">P2069+U2069</f>
        <v>0</v>
      </c>
      <c r="AA2069" s="43" t="n">
        <f aca="false">Q2069+V2069</f>
        <v>0</v>
      </c>
      <c r="AB2069" s="43" t="n">
        <f aca="false">R2069+W2069</f>
        <v>0</v>
      </c>
      <c r="AC2069" s="44" t="n">
        <f aca="false">ROUND(X2069+Y2069+Z2069+AA2069+AB2069,1)</f>
        <v>337</v>
      </c>
      <c r="AD2069" s="45" t="n">
        <v>0</v>
      </c>
      <c r="AE2069" s="46" t="s">
        <v>28</v>
      </c>
      <c r="AF2069" s="47"/>
      <c r="AH2069" s="3"/>
    </row>
    <row r="2070" customFormat="false" ht="15" hidden="false" customHeight="false" outlineLevel="0" collapsed="false">
      <c r="A2070" s="48" t="s">
        <v>29</v>
      </c>
      <c r="B2070" s="49" t="n">
        <v>8</v>
      </c>
      <c r="C2070" s="50" t="s">
        <v>5</v>
      </c>
      <c r="D2070" s="51" t="n">
        <v>108</v>
      </c>
      <c r="E2070" s="51" t="n">
        <v>0</v>
      </c>
      <c r="F2070" s="51" t="n">
        <v>0</v>
      </c>
      <c r="G2070" s="51" t="n">
        <v>0</v>
      </c>
      <c r="H2070" s="51" t="n">
        <v>0</v>
      </c>
      <c r="I2070" s="52" t="n">
        <v>35</v>
      </c>
      <c r="J2070" s="52" t="n">
        <v>60</v>
      </c>
      <c r="K2070" s="52" t="n">
        <v>0</v>
      </c>
      <c r="L2070" s="52" t="n">
        <v>0</v>
      </c>
      <c r="M2070" s="52" t="n">
        <v>0</v>
      </c>
      <c r="N2070" s="53" t="n">
        <f aca="false">D2070*$D$4</f>
        <v>135</v>
      </c>
      <c r="O2070" s="53" t="n">
        <f aca="false">E2070*$E$4</f>
        <v>0</v>
      </c>
      <c r="P2070" s="53" t="n">
        <f aca="false">F2070*$F$4</f>
        <v>0</v>
      </c>
      <c r="Q2070" s="53" t="n">
        <f aca="false">G2070*$G$4</f>
        <v>0</v>
      </c>
      <c r="R2070" s="53" t="n">
        <f aca="false">H2070*$H$4</f>
        <v>0</v>
      </c>
      <c r="S2070" s="53" t="n">
        <f aca="false">(N2070/100)*(I2070*$I$4)+(N2070/100)*(J2070*$J$4)</f>
        <v>256.5</v>
      </c>
      <c r="T2070" s="53" t="n">
        <f aca="false">(O2070/100)*(K2070*$K$4)</f>
        <v>0</v>
      </c>
      <c r="U2070" s="53" t="n">
        <f aca="false">(P2070/100)*(K2070*$K$4)+(P2070/100)*(L2070*$L$4)</f>
        <v>0</v>
      </c>
      <c r="V2070" s="53" t="n">
        <f aca="false">(Q2070/100)*(L2070*$L$4)</f>
        <v>0</v>
      </c>
      <c r="W2070" s="53" t="n">
        <f aca="false">(R2070/100)*(K2070*$K$4)+(R2070/100)*(L2070*$L$4)</f>
        <v>0</v>
      </c>
      <c r="X2070" s="53" t="n">
        <f aca="false">N2070+S2070</f>
        <v>391.5</v>
      </c>
      <c r="Y2070" s="53" t="n">
        <f aca="false">O2070+T2070</f>
        <v>0</v>
      </c>
      <c r="Z2070" s="53" t="n">
        <f aca="false">P2070+U2070</f>
        <v>0</v>
      </c>
      <c r="AA2070" s="53" t="n">
        <f aca="false">Q2070+V2070</f>
        <v>0</v>
      </c>
      <c r="AB2070" s="53" t="n">
        <f aca="false">R2070+W2070</f>
        <v>0</v>
      </c>
      <c r="AC2070" s="54" t="n">
        <f aca="false">ROUND(X2070+Y2070+Z2070+AA2070+AB2070,1)</f>
        <v>391.5</v>
      </c>
      <c r="AD2070" s="55" t="n">
        <f aca="false">(ROUND(AC2070-AC2069,1)/AC2069)</f>
        <v>0.161721068249258</v>
      </c>
      <c r="AE2070" s="46"/>
      <c r="AF2070" s="47"/>
      <c r="AH2070" s="3"/>
    </row>
    <row r="2071" customFormat="false" ht="15" hidden="false" customHeight="false" outlineLevel="0" collapsed="false">
      <c r="A2071" s="48" t="s">
        <v>30</v>
      </c>
      <c r="B2071" s="49" t="n">
        <v>12</v>
      </c>
      <c r="C2071" s="50" t="s">
        <v>6</v>
      </c>
      <c r="D2071" s="51" t="n">
        <v>108</v>
      </c>
      <c r="E2071" s="51" t="n">
        <v>0</v>
      </c>
      <c r="F2071" s="51" t="n">
        <v>0</v>
      </c>
      <c r="G2071" s="51" t="n">
        <v>0</v>
      </c>
      <c r="H2071" s="51" t="n">
        <v>0</v>
      </c>
      <c r="I2071" s="52" t="n">
        <v>20</v>
      </c>
      <c r="J2071" s="52" t="n">
        <v>50</v>
      </c>
      <c r="K2071" s="52" t="n">
        <v>0</v>
      </c>
      <c r="L2071" s="52" t="n">
        <v>0</v>
      </c>
      <c r="M2071" s="52" t="n">
        <v>0</v>
      </c>
      <c r="N2071" s="53" t="n">
        <f aca="false">D2071*$D$5</f>
        <v>140.4</v>
      </c>
      <c r="O2071" s="53" t="n">
        <f aca="false">E2071*$E$5</f>
        <v>0</v>
      </c>
      <c r="P2071" s="53" t="n">
        <f aca="false">F2071*$F$5</f>
        <v>0</v>
      </c>
      <c r="Q2071" s="53" t="n">
        <f aca="false">G2071*$G$5</f>
        <v>0</v>
      </c>
      <c r="R2071" s="53" t="n">
        <f aca="false">H2071*$H$5</f>
        <v>0</v>
      </c>
      <c r="S2071" s="53" t="n">
        <f aca="false">(N2071/100)*(I2071*$I$5)+(N2071/100)*(J2071*$J$5)</f>
        <v>196.56</v>
      </c>
      <c r="T2071" s="53" t="n">
        <f aca="false">(O2071/100)*(K2071*$K$5)</f>
        <v>0</v>
      </c>
      <c r="U2071" s="53" t="n">
        <f aca="false">(P2071/100)*(K2071*$K$5)+(P2071/100)*(L2071*$L$5)</f>
        <v>0</v>
      </c>
      <c r="V2071" s="53" t="n">
        <f aca="false">(Q2071/100)*(L2071*$L$5)</f>
        <v>0</v>
      </c>
      <c r="W2071" s="53" t="n">
        <f aca="false">(R2071/100)*(K2071*$K$5)+(R2071/100)*(L2071*$L$5)</f>
        <v>0</v>
      </c>
      <c r="X2071" s="53" t="n">
        <f aca="false">N2071+S2071</f>
        <v>336.96</v>
      </c>
      <c r="Y2071" s="53" t="n">
        <f aca="false">O2071+T2071</f>
        <v>0</v>
      </c>
      <c r="Z2071" s="53" t="n">
        <f aca="false">P2071+U2071</f>
        <v>0</v>
      </c>
      <c r="AA2071" s="53" t="n">
        <f aca="false">Q2071+V2071</f>
        <v>0</v>
      </c>
      <c r="AB2071" s="53" t="n">
        <f aca="false">R2071+W2071</f>
        <v>0</v>
      </c>
      <c r="AC2071" s="54" t="n">
        <f aca="false">ROUND(X2071+Y2071+Z2071+AA2071+AB2071,1)</f>
        <v>337</v>
      </c>
      <c r="AD2071" s="55" t="n">
        <f aca="false">(ROUND(AC2071-AC2069,1)/AC2069)</f>
        <v>0</v>
      </c>
      <c r="AE2071" s="46"/>
      <c r="AF2071" s="47"/>
      <c r="AH2071" s="3"/>
    </row>
    <row r="2072" customFormat="false" ht="15" hidden="false" customHeight="false" outlineLevel="0" collapsed="false">
      <c r="A2072" s="48" t="s">
        <v>31</v>
      </c>
      <c r="B2072" s="49" t="n">
        <v>0</v>
      </c>
      <c r="C2072" s="50" t="s">
        <v>7</v>
      </c>
      <c r="D2072" s="51" t="n">
        <v>108</v>
      </c>
      <c r="E2072" s="51" t="n">
        <v>0</v>
      </c>
      <c r="F2072" s="51" t="n">
        <v>0</v>
      </c>
      <c r="G2072" s="51" t="n">
        <v>0</v>
      </c>
      <c r="H2072" s="51" t="n">
        <v>0</v>
      </c>
      <c r="I2072" s="52" t="n">
        <v>20</v>
      </c>
      <c r="J2072" s="52" t="n">
        <v>50</v>
      </c>
      <c r="K2072" s="52" t="n">
        <v>0</v>
      </c>
      <c r="L2072" s="52" t="n">
        <v>0</v>
      </c>
      <c r="M2072" s="52" t="n">
        <v>0</v>
      </c>
      <c r="N2072" s="53" t="n">
        <f aca="false">D2072*$D$6</f>
        <v>140.4</v>
      </c>
      <c r="O2072" s="53" t="n">
        <f aca="false">E2072*$E$6</f>
        <v>0</v>
      </c>
      <c r="P2072" s="53" t="n">
        <f aca="false">F2072*$F$6</f>
        <v>0</v>
      </c>
      <c r="Q2072" s="53" t="n">
        <f aca="false">G2072*$G$6</f>
        <v>0</v>
      </c>
      <c r="R2072" s="53" t="n">
        <f aca="false">H2072*$H$6</f>
        <v>0</v>
      </c>
      <c r="S2072" s="53" t="n">
        <f aca="false">(N2072/100)*(I2072*$I$6)+(N2072/100)*(J2072*$J$6)</f>
        <v>196.56</v>
      </c>
      <c r="T2072" s="53" t="n">
        <f aca="false">(O2072/100)*(K2072*$K$6)</f>
        <v>0</v>
      </c>
      <c r="U2072" s="53" t="n">
        <f aca="false">(P2072/100)*(K2072*$K$6)+(P2072/100)*(L2072*$L$6)</f>
        <v>0</v>
      </c>
      <c r="V2072" s="53" t="n">
        <f aca="false">(Q2072/100)*(L2072*$L$6)</f>
        <v>0</v>
      </c>
      <c r="W2072" s="53" t="n">
        <f aca="false">(R2072/100)*(K2072*$K$6)+(R2072/100)*(L2072*$L$6)</f>
        <v>0</v>
      </c>
      <c r="X2072" s="53" t="n">
        <f aca="false">N2072+S2072</f>
        <v>336.96</v>
      </c>
      <c r="Y2072" s="53" t="n">
        <f aca="false">O2072+T2072</f>
        <v>0</v>
      </c>
      <c r="Z2072" s="53" t="n">
        <f aca="false">P2072+U2072</f>
        <v>0</v>
      </c>
      <c r="AA2072" s="53" t="n">
        <f aca="false">Q2072+V2072</f>
        <v>0</v>
      </c>
      <c r="AB2072" s="53" t="n">
        <f aca="false">R2072+W2072</f>
        <v>0</v>
      </c>
      <c r="AC2072" s="54" t="n">
        <f aca="false">ROUND(X2072+Y2072+Z2072+AA2072+AB2072,1)</f>
        <v>337</v>
      </c>
      <c r="AD2072" s="55" t="n">
        <f aca="false">(ROUND(AC2072-AC2069,1)/AC2069)</f>
        <v>0</v>
      </c>
      <c r="AE2072" s="46"/>
      <c r="AF2072" s="47"/>
      <c r="AH2072" s="3"/>
    </row>
    <row r="2073" customFormat="false" ht="15" hidden="false" customHeight="false" outlineLevel="0" collapsed="false">
      <c r="A2073" s="48" t="s">
        <v>32</v>
      </c>
      <c r="B2073" s="49" t="n">
        <v>0</v>
      </c>
      <c r="C2073" s="50" t="s">
        <v>8</v>
      </c>
      <c r="D2073" s="51" t="n">
        <v>108</v>
      </c>
      <c r="E2073" s="51" t="n">
        <v>0</v>
      </c>
      <c r="F2073" s="51" t="n">
        <v>0</v>
      </c>
      <c r="G2073" s="51" t="n">
        <v>0</v>
      </c>
      <c r="H2073" s="51" t="n">
        <v>0</v>
      </c>
      <c r="I2073" s="52" t="n">
        <v>20</v>
      </c>
      <c r="J2073" s="52" t="n">
        <v>50</v>
      </c>
      <c r="K2073" s="52" t="n">
        <v>0</v>
      </c>
      <c r="L2073" s="52" t="n">
        <v>0</v>
      </c>
      <c r="M2073" s="52" t="n">
        <v>0</v>
      </c>
      <c r="N2073" s="53" t="n">
        <f aca="false">D2073*$D$7</f>
        <v>140.4</v>
      </c>
      <c r="O2073" s="53" t="n">
        <f aca="false">E2073*$E$7</f>
        <v>0</v>
      </c>
      <c r="P2073" s="53" t="n">
        <f aca="false">F2073*$F$7</f>
        <v>0</v>
      </c>
      <c r="Q2073" s="53" t="n">
        <f aca="false">G2073*$G$7</f>
        <v>0</v>
      </c>
      <c r="R2073" s="53" t="n">
        <f aca="false">H2073*$H$7</f>
        <v>0</v>
      </c>
      <c r="S2073" s="53" t="n">
        <f aca="false">(N2073/100)*(I2073*$I$7)+(N2073/100)*(J2073*$J$7)</f>
        <v>196.56</v>
      </c>
      <c r="T2073" s="53" t="n">
        <f aca="false">(O2073/100)*(K2073*$K$7)</f>
        <v>0</v>
      </c>
      <c r="U2073" s="53" t="n">
        <f aca="false">(P2073/100)*(K2073*$K$7)+(P2073/100)*(L2073*$L$7)</f>
        <v>0</v>
      </c>
      <c r="V2073" s="53" t="n">
        <f aca="false">(Q2073/100)*(L2073*$L$7)</f>
        <v>0</v>
      </c>
      <c r="W2073" s="53" t="n">
        <f aca="false">(R2073/100)*(K2073*$K$7)+(R2073/100)*(L2073*$L$7)</f>
        <v>0</v>
      </c>
      <c r="X2073" s="53" t="n">
        <f aca="false">N2073+S2073</f>
        <v>336.96</v>
      </c>
      <c r="Y2073" s="53" t="n">
        <f aca="false">O2073+T2073</f>
        <v>0</v>
      </c>
      <c r="Z2073" s="53" t="n">
        <f aca="false">P2073+U2073</f>
        <v>0</v>
      </c>
      <c r="AA2073" s="53" t="n">
        <f aca="false">Q2073+V2073</f>
        <v>0</v>
      </c>
      <c r="AB2073" s="53" t="n">
        <f aca="false">R2073+W2073</f>
        <v>0</v>
      </c>
      <c r="AC2073" s="54" t="n">
        <f aca="false">ROUND(X2073+Y2073+Z2073+AA2073+AB2073,1)</f>
        <v>337</v>
      </c>
      <c r="AD2073" s="55" t="n">
        <f aca="false">(ROUND(AC2073-AC2069,1)/AC2069)</f>
        <v>0</v>
      </c>
      <c r="AE2073" s="46"/>
      <c r="AF2073" s="47"/>
      <c r="AH2073" s="3"/>
    </row>
    <row r="2074" customFormat="false" ht="15" hidden="false" customHeight="false" outlineLevel="0" collapsed="false">
      <c r="A2074" s="48" t="s">
        <v>33</v>
      </c>
      <c r="B2074" s="49"/>
      <c r="C2074" s="50" t="s">
        <v>9</v>
      </c>
      <c r="D2074" s="51" t="n">
        <v>108</v>
      </c>
      <c r="E2074" s="51" t="n">
        <v>0</v>
      </c>
      <c r="F2074" s="51" t="n">
        <v>0</v>
      </c>
      <c r="G2074" s="51" t="n">
        <v>0</v>
      </c>
      <c r="H2074" s="51" t="n">
        <v>0</v>
      </c>
      <c r="I2074" s="52" t="n">
        <v>20</v>
      </c>
      <c r="J2074" s="52" t="n">
        <v>50</v>
      </c>
      <c r="K2074" s="52" t="n">
        <v>0</v>
      </c>
      <c r="L2074" s="52" t="n">
        <v>0</v>
      </c>
      <c r="M2074" s="52" t="n">
        <v>0</v>
      </c>
      <c r="N2074" s="53" t="n">
        <f aca="false">D2074*$D$8</f>
        <v>140.4</v>
      </c>
      <c r="O2074" s="53" t="n">
        <f aca="false">E2074*$E$8</f>
        <v>0</v>
      </c>
      <c r="P2074" s="53" t="n">
        <f aca="false">F2074*$F$8</f>
        <v>0</v>
      </c>
      <c r="Q2074" s="53" t="n">
        <f aca="false">G2074*$G$8</f>
        <v>0</v>
      </c>
      <c r="R2074" s="53" t="n">
        <f aca="false">H2074*$H$8</f>
        <v>0</v>
      </c>
      <c r="S2074" s="53" t="n">
        <f aca="false">(N2074/100)*(I2074*$I$8)+(N2074/100)*(J2074*$J$8)</f>
        <v>196.56</v>
      </c>
      <c r="T2074" s="53" t="n">
        <f aca="false">(O2074/100)*(K2074*$K$8)</f>
        <v>0</v>
      </c>
      <c r="U2074" s="53" t="n">
        <f aca="false">(P2074/100)*(K2074*$K$8)+(P2074/100)*(L2074*$L$8)</f>
        <v>0</v>
      </c>
      <c r="V2074" s="53" t="n">
        <f aca="false">(Q2074/100)*(L2074*$L$8)</f>
        <v>0</v>
      </c>
      <c r="W2074" s="53" t="n">
        <f aca="false">(R2074/100)*(K2074*$K$8)+(R2074/100)*(L2074*$L$8)</f>
        <v>0</v>
      </c>
      <c r="X2074" s="53" t="n">
        <f aca="false">N2074+S2074</f>
        <v>336.96</v>
      </c>
      <c r="Y2074" s="53" t="n">
        <f aca="false">O2074+T2074</f>
        <v>0</v>
      </c>
      <c r="Z2074" s="53" t="n">
        <f aca="false">P2074+U2074</f>
        <v>0</v>
      </c>
      <c r="AA2074" s="53" t="n">
        <f aca="false">Q2074+V2074</f>
        <v>0</v>
      </c>
      <c r="AB2074" s="53" t="n">
        <f aca="false">R2074+W2074</f>
        <v>0</v>
      </c>
      <c r="AC2074" s="54" t="n">
        <f aca="false">ROUND(X2074+Y2074+Z2074+AA2074+AB2074,1)</f>
        <v>337</v>
      </c>
      <c r="AD2074" s="55" t="n">
        <f aca="false">(ROUND(AC2074-AC2069,1)/AC2069)</f>
        <v>0</v>
      </c>
      <c r="AE2074" s="46"/>
      <c r="AF2074" s="47"/>
      <c r="AH2074" s="3"/>
    </row>
    <row r="2075" customFormat="false" ht="15" hidden="false" customHeight="false" outlineLevel="0" collapsed="false">
      <c r="A2075" s="48" t="s">
        <v>34</v>
      </c>
      <c r="B2075" s="49"/>
      <c r="C2075" s="50" t="s">
        <v>10</v>
      </c>
      <c r="D2075" s="51" t="n">
        <v>54</v>
      </c>
      <c r="E2075" s="51" t="n">
        <v>118</v>
      </c>
      <c r="F2075" s="51" t="n">
        <v>0</v>
      </c>
      <c r="G2075" s="51" t="n">
        <v>0</v>
      </c>
      <c r="H2075" s="51" t="n">
        <v>0</v>
      </c>
      <c r="I2075" s="52" t="n">
        <v>20</v>
      </c>
      <c r="J2075" s="52" t="n">
        <v>50</v>
      </c>
      <c r="K2075" s="52" t="n">
        <v>75</v>
      </c>
      <c r="L2075" s="52" t="n">
        <v>0</v>
      </c>
      <c r="M2075" s="52" t="n">
        <v>0</v>
      </c>
      <c r="N2075" s="53" t="n">
        <f aca="false">D2075*$D$9</f>
        <v>67.5</v>
      </c>
      <c r="O2075" s="53" t="n">
        <f aca="false">E2075*$E$9</f>
        <v>147.5</v>
      </c>
      <c r="P2075" s="53" t="n">
        <f aca="false">F2075*$F$9</f>
        <v>0</v>
      </c>
      <c r="Q2075" s="53" t="n">
        <f aca="false">G2075*$G$9</f>
        <v>0</v>
      </c>
      <c r="R2075" s="53" t="n">
        <f aca="false">H2075*$H$9</f>
        <v>0</v>
      </c>
      <c r="S2075" s="53" t="n">
        <f aca="false">(N2075/100)*(I2075*$I$9)+(N2075/100)*(J2075*$J$9)</f>
        <v>47.25</v>
      </c>
      <c r="T2075" s="53" t="n">
        <f aca="false">(O2075/100)*(K2075*$K$9)</f>
        <v>154.875</v>
      </c>
      <c r="U2075" s="53" t="n">
        <f aca="false">(P2075/100)*(K2075*$K$9)+(P2075/100)*(L2075*$L$9)</f>
        <v>0</v>
      </c>
      <c r="V2075" s="53" t="n">
        <f aca="false">(Q2075/100)*(L2075*$L$9)</f>
        <v>0</v>
      </c>
      <c r="W2075" s="53" t="n">
        <f aca="false">(R2075/100)*(K2075*$K$9)+(R2075/100)*(L2075*$L$9)</f>
        <v>0</v>
      </c>
      <c r="X2075" s="53" t="n">
        <f aca="false">N2075+S2075</f>
        <v>114.75</v>
      </c>
      <c r="Y2075" s="53" t="n">
        <f aca="false">O2075+T2075</f>
        <v>302.375</v>
      </c>
      <c r="Z2075" s="53" t="n">
        <f aca="false">P2075+U2075</f>
        <v>0</v>
      </c>
      <c r="AA2075" s="53" t="n">
        <f aca="false">Q2075+V2075</f>
        <v>0</v>
      </c>
      <c r="AB2075" s="53" t="n">
        <f aca="false">R2075+W2075</f>
        <v>0</v>
      </c>
      <c r="AC2075" s="54" t="n">
        <f aca="false">ROUND(X2075+Y2075+Z2075+AA2075+AB2075,1)</f>
        <v>417.1</v>
      </c>
      <c r="AD2075" s="55" t="n">
        <f aca="false">(ROUND(AC2075-AC2069,1)/AC2069)</f>
        <v>0.237685459940653</v>
      </c>
      <c r="AE2075" s="46"/>
      <c r="AF2075" s="47"/>
      <c r="AH2075" s="3"/>
    </row>
    <row r="2076" customFormat="false" ht="15" hidden="false" customHeight="false" outlineLevel="0" collapsed="false">
      <c r="A2076" s="48" t="s">
        <v>35</v>
      </c>
      <c r="B2076" s="49"/>
      <c r="C2076" s="50" t="s">
        <v>11</v>
      </c>
      <c r="D2076" s="51" t="n">
        <v>54</v>
      </c>
      <c r="E2076" s="51" t="n">
        <v>0</v>
      </c>
      <c r="F2076" s="51" t="n">
        <v>118</v>
      </c>
      <c r="G2076" s="51" t="n">
        <v>0</v>
      </c>
      <c r="H2076" s="51" t="n">
        <v>0</v>
      </c>
      <c r="I2076" s="52" t="n">
        <v>20</v>
      </c>
      <c r="J2076" s="52" t="n">
        <v>50</v>
      </c>
      <c r="K2076" s="52" t="n">
        <v>37.5</v>
      </c>
      <c r="L2076" s="52" t="n">
        <v>37.5</v>
      </c>
      <c r="M2076" s="52" t="n">
        <v>0</v>
      </c>
      <c r="N2076" s="53" t="n">
        <f aca="false">D2076*$D$10</f>
        <v>67.5</v>
      </c>
      <c r="O2076" s="53" t="n">
        <f aca="false">E2076*$E$10</f>
        <v>0</v>
      </c>
      <c r="P2076" s="53" t="n">
        <f aca="false">F2076*$F$10</f>
        <v>147.5</v>
      </c>
      <c r="Q2076" s="53" t="n">
        <f aca="false">G2076*$G$10</f>
        <v>0</v>
      </c>
      <c r="R2076" s="53" t="n">
        <f aca="false">H2076*$H$10</f>
        <v>0</v>
      </c>
      <c r="S2076" s="53" t="n">
        <f aca="false">(N2076/100)*(I2076*$I$10)+(N2076/100)*(J2076*$J$10)</f>
        <v>47.25</v>
      </c>
      <c r="T2076" s="53" t="n">
        <f aca="false">(O2076/100)*(K2076*$J$10)</f>
        <v>0</v>
      </c>
      <c r="U2076" s="53" t="n">
        <f aca="false">(P2076/100)*(K2076*$K$10)+(P2076/100)*(L2076*$L$10)</f>
        <v>154.875</v>
      </c>
      <c r="V2076" s="53" t="n">
        <f aca="false">(Q2076/100)*(L2076*$L$10)</f>
        <v>0</v>
      </c>
      <c r="W2076" s="53" t="n">
        <f aca="false">(R2076/100)*(K2076*$K$10)+(R2076/100)*(L2076*$L$10)</f>
        <v>0</v>
      </c>
      <c r="X2076" s="53" t="n">
        <f aca="false">N2076+S2076</f>
        <v>114.75</v>
      </c>
      <c r="Y2076" s="53" t="n">
        <f aca="false">O2076+T2076</f>
        <v>0</v>
      </c>
      <c r="Z2076" s="53" t="n">
        <f aca="false">P2076+U2076</f>
        <v>302.375</v>
      </c>
      <c r="AA2076" s="53" t="n">
        <f aca="false">Q2076+V2076</f>
        <v>0</v>
      </c>
      <c r="AB2076" s="53" t="n">
        <f aca="false">R2076+W2076</f>
        <v>0</v>
      </c>
      <c r="AC2076" s="54" t="n">
        <f aca="false">ROUND(X2076+Y2076+Z2076+AA2076+AB2076,1)</f>
        <v>417.1</v>
      </c>
      <c r="AD2076" s="55" t="n">
        <f aca="false">(ROUND(AC2076-AC2069,1)/AC2069)</f>
        <v>0.237685459940653</v>
      </c>
      <c r="AE2076" s="46"/>
      <c r="AF2076" s="47"/>
      <c r="AH2076" s="3"/>
    </row>
    <row r="2077" customFormat="false" ht="15" hidden="false" customHeight="false" outlineLevel="0" collapsed="false">
      <c r="A2077" s="48" t="s">
        <v>36</v>
      </c>
      <c r="B2077" s="49"/>
      <c r="C2077" s="50" t="s">
        <v>12</v>
      </c>
      <c r="D2077" s="51" t="n">
        <v>54</v>
      </c>
      <c r="E2077" s="51" t="n">
        <v>0</v>
      </c>
      <c r="F2077" s="51" t="n">
        <v>0</v>
      </c>
      <c r="G2077" s="51" t="n">
        <v>118</v>
      </c>
      <c r="H2077" s="51" t="n">
        <v>0</v>
      </c>
      <c r="I2077" s="52" t="n">
        <v>20</v>
      </c>
      <c r="J2077" s="52" t="n">
        <v>50</v>
      </c>
      <c r="K2077" s="52" t="n">
        <v>0</v>
      </c>
      <c r="L2077" s="52" t="n">
        <v>75</v>
      </c>
      <c r="M2077" s="52" t="n">
        <v>0</v>
      </c>
      <c r="N2077" s="53" t="n">
        <f aca="false">D2077*$D$11</f>
        <v>67.5</v>
      </c>
      <c r="O2077" s="53" t="n">
        <f aca="false">E2077*$E$11</f>
        <v>0</v>
      </c>
      <c r="P2077" s="53" t="n">
        <f aca="false">F2077*$F$11</f>
        <v>0</v>
      </c>
      <c r="Q2077" s="53" t="n">
        <f aca="false">G2077*$G$11</f>
        <v>147.5</v>
      </c>
      <c r="R2077" s="53" t="n">
        <f aca="false">H2077*$H$11</f>
        <v>0</v>
      </c>
      <c r="S2077" s="53" t="n">
        <f aca="false">(N2077/100)*(I2077*$I$11)+(N2077/100)*(J2077*$J$11)</f>
        <v>47.25</v>
      </c>
      <c r="T2077" s="53" t="n">
        <f aca="false">(O2077/100)*(K2077*$K$11)</f>
        <v>0</v>
      </c>
      <c r="U2077" s="53" t="n">
        <f aca="false">(P2077/100)*(K2077*$K$11)+(P2077/100)*(L2077*$L$11)</f>
        <v>0</v>
      </c>
      <c r="V2077" s="53" t="n">
        <f aca="false">(Q2077/100)*(L2077*$L$11)</f>
        <v>154.875</v>
      </c>
      <c r="W2077" s="53" t="n">
        <f aca="false">(R2077/100)*(K2077*$K$11)+(R2077/100)*(L2077*$L$11)</f>
        <v>0</v>
      </c>
      <c r="X2077" s="53" t="n">
        <f aca="false">N2077+S2077</f>
        <v>114.75</v>
      </c>
      <c r="Y2077" s="53" t="n">
        <f aca="false">O2077+T2077</f>
        <v>0</v>
      </c>
      <c r="Z2077" s="53" t="n">
        <f aca="false">P2077+U2077</f>
        <v>0</v>
      </c>
      <c r="AA2077" s="53" t="n">
        <f aca="false">Q2077+V2077</f>
        <v>302.375</v>
      </c>
      <c r="AB2077" s="53" t="n">
        <f aca="false">R2077+W2077</f>
        <v>0</v>
      </c>
      <c r="AC2077" s="54" t="n">
        <f aca="false">ROUND(X2077+Y2077+Z2077+AA2077+AB2077,1)</f>
        <v>417.1</v>
      </c>
      <c r="AD2077" s="55" t="n">
        <f aca="false">(ROUND(AC2077-AC2069,1)/AC2069)</f>
        <v>0.237685459940653</v>
      </c>
      <c r="AE2077" s="46"/>
      <c r="AF2077" s="47"/>
      <c r="AH2077" s="3"/>
    </row>
    <row r="2078" customFormat="false" ht="15" hidden="false" customHeight="false" outlineLevel="0" collapsed="false">
      <c r="A2078" s="48" t="s">
        <v>37</v>
      </c>
      <c r="B2078" s="49"/>
      <c r="C2078" s="50" t="s">
        <v>13</v>
      </c>
      <c r="D2078" s="51" t="n">
        <v>54</v>
      </c>
      <c r="E2078" s="51" t="n">
        <v>0</v>
      </c>
      <c r="F2078" s="51" t="n">
        <v>0</v>
      </c>
      <c r="G2078" s="51" t="n">
        <v>0</v>
      </c>
      <c r="H2078" s="51" t="n">
        <v>118</v>
      </c>
      <c r="I2078" s="52" t="n">
        <v>20</v>
      </c>
      <c r="J2078" s="52" t="n">
        <v>50</v>
      </c>
      <c r="K2078" s="52" t="n">
        <v>37.5</v>
      </c>
      <c r="L2078" s="52" t="n">
        <v>37.5</v>
      </c>
      <c r="M2078" s="52" t="n">
        <v>0</v>
      </c>
      <c r="N2078" s="53" t="n">
        <f aca="false">D2078*$D$12</f>
        <v>67.5</v>
      </c>
      <c r="O2078" s="53" t="n">
        <f aca="false">E2078*$E$12</f>
        <v>0</v>
      </c>
      <c r="P2078" s="53" t="n">
        <f aca="false">F2078*$F$12</f>
        <v>0</v>
      </c>
      <c r="Q2078" s="53" t="n">
        <f aca="false">G2078*$G$12</f>
        <v>0</v>
      </c>
      <c r="R2078" s="53" t="n">
        <f aca="false">H2078*$H$12</f>
        <v>147.5</v>
      </c>
      <c r="S2078" s="53" t="n">
        <f aca="false">(N2078/100)*(I2078*$I$12)+(N2078/100)*(J2078*$J$12)</f>
        <v>47.25</v>
      </c>
      <c r="T2078" s="53" t="n">
        <f aca="false">(O2078/100)*(K2078*$K$12)</f>
        <v>0</v>
      </c>
      <c r="U2078" s="53" t="n">
        <f aca="false">(P2078/100)*(K2078*$K$12)+(P2078/100)*(L2078*$L$12)</f>
        <v>0</v>
      </c>
      <c r="V2078" s="53" t="n">
        <f aca="false">(Q2078/100)*(L2078*$L$12)</f>
        <v>0</v>
      </c>
      <c r="W2078" s="53" t="n">
        <f aca="false">(R2078/100)*(K2078*$K$12)+(R2078/100)*(L2078*$L$12)</f>
        <v>154.875</v>
      </c>
      <c r="X2078" s="53" t="n">
        <f aca="false">N2078+S2078</f>
        <v>114.75</v>
      </c>
      <c r="Y2078" s="53" t="n">
        <f aca="false">O2078+T2078</f>
        <v>0</v>
      </c>
      <c r="Z2078" s="53" t="n">
        <f aca="false">P2078+U2078</f>
        <v>0</v>
      </c>
      <c r="AA2078" s="53" t="n">
        <f aca="false">Q2078+V2078</f>
        <v>0</v>
      </c>
      <c r="AB2078" s="53" t="n">
        <f aca="false">R2078+W2078</f>
        <v>302.375</v>
      </c>
      <c r="AC2078" s="54" t="n">
        <f aca="false">ROUND(X2078+Y2078+Z2078+AA2078+AB2078,1)</f>
        <v>417.1</v>
      </c>
      <c r="AD2078" s="55" t="n">
        <f aca="false">(ROUND(AC2078-AC2069,1)/AC2069)</f>
        <v>0.237685459940653</v>
      </c>
      <c r="AE2078" s="46"/>
      <c r="AF2078" s="47"/>
      <c r="AH2078" s="3"/>
    </row>
    <row r="2079" customFormat="false" ht="15" hidden="false" customHeight="false" outlineLevel="0" collapsed="false">
      <c r="A2079" s="48" t="s">
        <v>38</v>
      </c>
      <c r="B2079" s="49"/>
      <c r="C2079" s="50" t="s">
        <v>14</v>
      </c>
      <c r="D2079" s="51" t="n">
        <v>108</v>
      </c>
      <c r="E2079" s="51" t="n">
        <v>0</v>
      </c>
      <c r="F2079" s="51" t="n">
        <v>0</v>
      </c>
      <c r="G2079" s="51" t="n">
        <v>0</v>
      </c>
      <c r="H2079" s="51" t="n">
        <v>0</v>
      </c>
      <c r="I2079" s="52" t="n">
        <v>20</v>
      </c>
      <c r="J2079" s="52" t="n">
        <v>50</v>
      </c>
      <c r="K2079" s="52" t="n">
        <v>0</v>
      </c>
      <c r="L2079" s="52" t="n">
        <v>0</v>
      </c>
      <c r="M2079" s="52" t="n">
        <v>65</v>
      </c>
      <c r="N2079" s="53" t="n">
        <f aca="false">D2079*$D$13</f>
        <v>135</v>
      </c>
      <c r="O2079" s="53" t="n">
        <f aca="false">E2079*$E$13</f>
        <v>0</v>
      </c>
      <c r="P2079" s="53" t="n">
        <f aca="false">F2079*$F$13</f>
        <v>0</v>
      </c>
      <c r="Q2079" s="53" t="n">
        <f aca="false">G2079*$G$13</f>
        <v>0</v>
      </c>
      <c r="R2079" s="53" t="n">
        <f aca="false">H2079*$H$13</f>
        <v>0</v>
      </c>
      <c r="S2079" s="53" t="n">
        <f aca="false">(N2079/100)*(I2079*$I$13)+(N2079/100)*(J2079*$J$13)+(N2079/100)*(M2079*$M$13)</f>
        <v>270</v>
      </c>
      <c r="T2079" s="53" t="n">
        <f aca="false">(O2079/100)*(K2079*$K$13)+(O2079/100)*(M2079*$M$13)</f>
        <v>0</v>
      </c>
      <c r="U2079" s="53" t="n">
        <f aca="false">(P2079/100)*(K2079*$K$13)+(P2079/100)*(L2079*$L$13)+(P2079/100)*(M2079*$M$13)</f>
        <v>0</v>
      </c>
      <c r="V2079" s="53" t="n">
        <f aca="false">(Q2079/100)*(L2079*$L$13)+(Q2079/100)*(M2079*$M$13)</f>
        <v>0</v>
      </c>
      <c r="W2079" s="53" t="n">
        <f aca="false">(R2079/100)*(K2079*$K$13)+(R2079/100)*(L2079*$L$13)+(R2079/100)*(M2079*$M$13)</f>
        <v>0</v>
      </c>
      <c r="X2079" s="53" t="n">
        <f aca="false">N2079+S2079</f>
        <v>405</v>
      </c>
      <c r="Y2079" s="53" t="n">
        <f aca="false">O2079+T2079</f>
        <v>0</v>
      </c>
      <c r="Z2079" s="53" t="n">
        <f aca="false">P2079+U2079</f>
        <v>0</v>
      </c>
      <c r="AA2079" s="53" t="n">
        <f aca="false">Q2079+V2079</f>
        <v>0</v>
      </c>
      <c r="AB2079" s="53" t="n">
        <f aca="false">R2079+W2079</f>
        <v>0</v>
      </c>
      <c r="AC2079" s="54" t="n">
        <f aca="false">ROUND(X2079+Y2079+Z2079+AA2079+AB2079,1)</f>
        <v>405</v>
      </c>
      <c r="AD2079" s="55" t="n">
        <f aca="false">(ROUND(AC2079-AC2069,1)/AC2069)</f>
        <v>0.201780415430267</v>
      </c>
      <c r="AE2079" s="46"/>
      <c r="AF2079" s="47"/>
      <c r="AH2079" s="3"/>
    </row>
    <row r="2080" customFormat="false" ht="15" hidden="false" customHeight="false" outlineLevel="0" collapsed="false">
      <c r="A2080" s="48" t="s">
        <v>39</v>
      </c>
      <c r="B2080" s="49"/>
      <c r="C2080" s="50" t="s">
        <v>15</v>
      </c>
      <c r="D2080" s="51" t="n">
        <v>108</v>
      </c>
      <c r="E2080" s="51" t="n">
        <v>0</v>
      </c>
      <c r="F2080" s="51" t="n">
        <v>0</v>
      </c>
      <c r="G2080" s="51" t="n">
        <v>0</v>
      </c>
      <c r="H2080" s="51" t="n">
        <v>0</v>
      </c>
      <c r="I2080" s="52" t="n">
        <v>20</v>
      </c>
      <c r="J2080" s="52" t="n">
        <v>50</v>
      </c>
      <c r="K2080" s="52" t="n">
        <v>65</v>
      </c>
      <c r="L2080" s="52" t="n">
        <v>0</v>
      </c>
      <c r="M2080" s="52" t="n">
        <v>0</v>
      </c>
      <c r="N2080" s="53" t="n">
        <f aca="false">D2080*$D$14</f>
        <v>135</v>
      </c>
      <c r="O2080" s="53" t="n">
        <f aca="false">E2080*$E$14</f>
        <v>0</v>
      </c>
      <c r="P2080" s="53" t="n">
        <f aca="false">F2080*$F$14</f>
        <v>0</v>
      </c>
      <c r="Q2080" s="53" t="n">
        <f aca="false">G2080*$G$14</f>
        <v>0</v>
      </c>
      <c r="R2080" s="53" t="n">
        <f aca="false">H2080*$H$14</f>
        <v>0</v>
      </c>
      <c r="S2080" s="53" t="n">
        <f aca="false">(N2080/100)*(I2080*$I$14)+(N2080/100)*(J2080*$J$14)+(N2080/100)*(K2080*$K$14)</f>
        <v>270</v>
      </c>
      <c r="T2080" s="53" t="n">
        <f aca="false">(O2080/100)*(K2080*$K$14)</f>
        <v>0</v>
      </c>
      <c r="U2080" s="53" t="n">
        <f aca="false">(P2080/100)*(K2080*$K$14)+(P2080/100)*(L2080*$L$14)</f>
        <v>0</v>
      </c>
      <c r="V2080" s="53" t="n">
        <f aca="false">(Q2080/100)*(L2080*$L$14)</f>
        <v>0</v>
      </c>
      <c r="W2080" s="53" t="n">
        <f aca="false">(R2080/100)*(K2080*$L$14)+(R2080/100)*(L2080*$M$14)</f>
        <v>0</v>
      </c>
      <c r="X2080" s="53" t="n">
        <f aca="false">N2080+S2080</f>
        <v>405</v>
      </c>
      <c r="Y2080" s="53" t="n">
        <f aca="false">O2080+T2080</f>
        <v>0</v>
      </c>
      <c r="Z2080" s="53" t="n">
        <f aca="false">P2080+U2080</f>
        <v>0</v>
      </c>
      <c r="AA2080" s="53" t="n">
        <f aca="false">Q2080+V2080</f>
        <v>0</v>
      </c>
      <c r="AB2080" s="53" t="n">
        <f aca="false">R2080+W2080</f>
        <v>0</v>
      </c>
      <c r="AC2080" s="54" t="n">
        <f aca="false">ROUND(X2080+Y2080+Z2080+AA2080+AB2080,1)</f>
        <v>405</v>
      </c>
      <c r="AD2080" s="55" t="n">
        <f aca="false">(ROUND(AC2080-AC2069,1)/AC2069)</f>
        <v>0.201780415430267</v>
      </c>
      <c r="AE2080" s="46"/>
      <c r="AF2080" s="47"/>
      <c r="AH2080" s="3"/>
    </row>
    <row r="2081" customFormat="false" ht="15" hidden="false" customHeight="false" outlineLevel="0" collapsed="false">
      <c r="A2081" s="48"/>
      <c r="B2081" s="49"/>
      <c r="C2081" s="50" t="s">
        <v>16</v>
      </c>
      <c r="D2081" s="51" t="n">
        <v>108</v>
      </c>
      <c r="E2081" s="51" t="n">
        <v>0</v>
      </c>
      <c r="F2081" s="51" t="n">
        <v>0</v>
      </c>
      <c r="G2081" s="51" t="n">
        <v>0</v>
      </c>
      <c r="H2081" s="51" t="n">
        <v>0</v>
      </c>
      <c r="I2081" s="52" t="n">
        <v>20</v>
      </c>
      <c r="J2081" s="52" t="n">
        <v>50</v>
      </c>
      <c r="K2081" s="52" t="n">
        <v>0</v>
      </c>
      <c r="L2081" s="52" t="n">
        <v>65</v>
      </c>
      <c r="M2081" s="52" t="n">
        <v>0</v>
      </c>
      <c r="N2081" s="53" t="n">
        <f aca="false">D2081*$D$15</f>
        <v>135</v>
      </c>
      <c r="O2081" s="53" t="n">
        <f aca="false">E2081*$E$15</f>
        <v>0</v>
      </c>
      <c r="P2081" s="53" t="n">
        <f aca="false">F2081*$F$15</f>
        <v>0</v>
      </c>
      <c r="Q2081" s="53" t="n">
        <f aca="false">G2081*$G$15</f>
        <v>0</v>
      </c>
      <c r="R2081" s="53" t="n">
        <f aca="false">H2081*$H$15</f>
        <v>0</v>
      </c>
      <c r="S2081" s="53" t="n">
        <f aca="false">(N2081/100)*(I2081*$I$15)+(N2081/100)*(J2081*$J$15)+(N2081/100)*(L2081*$L$15)</f>
        <v>270</v>
      </c>
      <c r="T2081" s="53" t="n">
        <f aca="false">(O2081/100)*(K2081*$K$15)</f>
        <v>0</v>
      </c>
      <c r="U2081" s="53" t="n">
        <f aca="false">(P2081/100)*(K2081*$K$15)+(P2081/100)*(L2081*$L$15)</f>
        <v>0</v>
      </c>
      <c r="V2081" s="53" t="n">
        <f aca="false">(Q2081/100)*(L2081*$L$15)</f>
        <v>0</v>
      </c>
      <c r="W2081" s="53" t="n">
        <f aca="false">(R2081/100)*(K2081*$K$15)+(R2081/100)*(L2081*$L$15)</f>
        <v>0</v>
      </c>
      <c r="X2081" s="53" t="n">
        <f aca="false">N2081+S2081</f>
        <v>405</v>
      </c>
      <c r="Y2081" s="53" t="n">
        <f aca="false">O2081+T2081</f>
        <v>0</v>
      </c>
      <c r="Z2081" s="53" t="n">
        <f aca="false">P2081+U2081</f>
        <v>0</v>
      </c>
      <c r="AA2081" s="53" t="n">
        <f aca="false">Q2081+V2081</f>
        <v>0</v>
      </c>
      <c r="AB2081" s="53" t="n">
        <f aca="false">R2081+W2081</f>
        <v>0</v>
      </c>
      <c r="AC2081" s="54" t="n">
        <f aca="false">ROUND(X2081+Y2081+Z2081+AA2081+AB2081,1)</f>
        <v>405</v>
      </c>
      <c r="AD2081" s="55" t="n">
        <f aca="false">(ROUND(AC2081-AC2069,1)/AC2069)</f>
        <v>0.201780415430267</v>
      </c>
      <c r="AE2081" s="46"/>
      <c r="AF2081" s="47"/>
      <c r="AH2081" s="3"/>
    </row>
    <row r="2082" customFormat="false" ht="15" hidden="false" customHeight="false" outlineLevel="0" collapsed="false">
      <c r="A2082" s="48"/>
      <c r="B2082" s="49"/>
      <c r="C2082" s="50" t="s">
        <v>17</v>
      </c>
      <c r="D2082" s="51" t="n">
        <v>108</v>
      </c>
      <c r="E2082" s="51" t="n">
        <v>0</v>
      </c>
      <c r="F2082" s="51" t="n">
        <v>0</v>
      </c>
      <c r="G2082" s="51" t="n">
        <v>0</v>
      </c>
      <c r="H2082" s="51" t="n">
        <v>0</v>
      </c>
      <c r="I2082" s="52" t="n">
        <v>20</v>
      </c>
      <c r="J2082" s="52" t="n">
        <v>70</v>
      </c>
      <c r="K2082" s="52" t="n">
        <v>0</v>
      </c>
      <c r="L2082" s="52" t="n">
        <v>0</v>
      </c>
      <c r="M2082" s="52" t="n">
        <v>0</v>
      </c>
      <c r="N2082" s="53" t="n">
        <f aca="false">D2082*$D$16</f>
        <v>135</v>
      </c>
      <c r="O2082" s="53" t="n">
        <f aca="false">E2082*$E$16</f>
        <v>0</v>
      </c>
      <c r="P2082" s="53" t="n">
        <f aca="false">F2082*$F$16</f>
        <v>0</v>
      </c>
      <c r="Q2082" s="53" t="n">
        <f aca="false">G2082*$G$16</f>
        <v>0</v>
      </c>
      <c r="R2082" s="53" t="n">
        <f aca="false">H2082*$H$16</f>
        <v>0</v>
      </c>
      <c r="S2082" s="53" t="n">
        <f aca="false">(N2082/100)*(I2082*$I$16)+(N2082/100)*(J2082*$J$16)</f>
        <v>263.25</v>
      </c>
      <c r="T2082" s="53" t="n">
        <f aca="false">(O2082/100)*(K2082*$K$16)</f>
        <v>0</v>
      </c>
      <c r="U2082" s="53" t="n">
        <f aca="false">(P2082/100)*(K2082*$K$16)+(P2082/100)*(L2082*$L$16)</f>
        <v>0</v>
      </c>
      <c r="V2082" s="53" t="n">
        <f aca="false">(Q2082/100)*(L2082*$L$16)</f>
        <v>0</v>
      </c>
      <c r="W2082" s="53" t="n">
        <f aca="false">(R2082/100)*(K2082*$K$16)+(R2082/100)*(L2082*$L$16)</f>
        <v>0</v>
      </c>
      <c r="X2082" s="53" t="n">
        <f aca="false">N2082+S2082</f>
        <v>398.25</v>
      </c>
      <c r="Y2082" s="53" t="n">
        <f aca="false">O2082+T2082</f>
        <v>0</v>
      </c>
      <c r="Z2082" s="53" t="n">
        <f aca="false">P2082+U2082</f>
        <v>0</v>
      </c>
      <c r="AA2082" s="53" t="n">
        <f aca="false">Q2082+V2082</f>
        <v>0</v>
      </c>
      <c r="AB2082" s="53" t="n">
        <f aca="false">R2082+W2082</f>
        <v>0</v>
      </c>
      <c r="AC2082" s="54" t="n">
        <f aca="false">ROUND(X2082+Y2082+Z2082+AA2082+AB2082,1)</f>
        <v>398.3</v>
      </c>
      <c r="AD2082" s="55" t="n">
        <f aca="false">(ROUND(AC2082-AC2069,1)/AC2069)</f>
        <v>0.181899109792285</v>
      </c>
      <c r="AE2082" s="37"/>
      <c r="AF2082" s="47"/>
      <c r="AH2082" s="3"/>
    </row>
    <row r="2083" customFormat="false" ht="15" hidden="false" customHeight="false" outlineLevel="0" collapsed="false">
      <c r="A2083" s="48"/>
      <c r="B2083" s="49"/>
      <c r="C2083" s="50" t="s">
        <v>18</v>
      </c>
      <c r="D2083" s="51" t="n">
        <v>108</v>
      </c>
      <c r="E2083" s="51" t="n">
        <v>0</v>
      </c>
      <c r="F2083" s="51" t="n">
        <v>0</v>
      </c>
      <c r="G2083" s="51" t="n">
        <v>0</v>
      </c>
      <c r="H2083" s="51" t="n">
        <v>0</v>
      </c>
      <c r="I2083" s="52" t="n">
        <v>50</v>
      </c>
      <c r="J2083" s="52" t="n">
        <v>50</v>
      </c>
      <c r="K2083" s="52" t="n">
        <v>0</v>
      </c>
      <c r="L2083" s="52" t="n">
        <v>0</v>
      </c>
      <c r="M2083" s="52" t="n">
        <v>0</v>
      </c>
      <c r="N2083" s="53" t="n">
        <f aca="false">D2083*$D$17</f>
        <v>135</v>
      </c>
      <c r="O2083" s="53" t="n">
        <f aca="false">E2083*$E$17</f>
        <v>0</v>
      </c>
      <c r="P2083" s="53" t="n">
        <f aca="false">F2083*$F$17</f>
        <v>0</v>
      </c>
      <c r="Q2083" s="53" t="n">
        <f aca="false">G2083*$G$17</f>
        <v>0</v>
      </c>
      <c r="R2083" s="53" t="n">
        <f aca="false">H2083*$H$17</f>
        <v>0</v>
      </c>
      <c r="S2083" s="53" t="n">
        <f aca="false">(N2083/100)*(I2083*$I$17)+(N2083/100)*(J2083*$J$17)</f>
        <v>236.25</v>
      </c>
      <c r="T2083" s="53" t="n">
        <f aca="false">(O2083/100)*(K2083*$K$17)</f>
        <v>0</v>
      </c>
      <c r="U2083" s="53" t="n">
        <f aca="false">(P2083/100)*(K2083*$K$17)+(P2083/100)*(L2083*$L$17)</f>
        <v>0</v>
      </c>
      <c r="V2083" s="53" t="n">
        <f aca="false">(Q2083/100)*(L2083*$L$17)</f>
        <v>0</v>
      </c>
      <c r="W2083" s="53" t="n">
        <f aca="false">(R2083/100)*(K2083*$K$17)+(R2083/100)*(L2083*$L$17)</f>
        <v>0</v>
      </c>
      <c r="X2083" s="53" t="n">
        <f aca="false">N2083+S2083</f>
        <v>371.25</v>
      </c>
      <c r="Y2083" s="53" t="n">
        <f aca="false">O2083+T2083</f>
        <v>0</v>
      </c>
      <c r="Z2083" s="53" t="n">
        <f aca="false">P2083+U2083</f>
        <v>0</v>
      </c>
      <c r="AA2083" s="53" t="n">
        <f aca="false">Q2083+V2083</f>
        <v>0</v>
      </c>
      <c r="AB2083" s="53" t="n">
        <f aca="false">R2083+W2083</f>
        <v>0</v>
      </c>
      <c r="AC2083" s="54" t="n">
        <f aca="false">ROUND(X2083+Y2083+Z2083+AA2083+AB2083,1)</f>
        <v>371.3</v>
      </c>
      <c r="AD2083" s="55" t="n">
        <f aca="false">(ROUND(AC2083-AC2069,1)/AC2069)</f>
        <v>0.101780415430267</v>
      </c>
      <c r="AE2083" s="46"/>
      <c r="AF2083" s="47"/>
      <c r="AH2083" s="3"/>
    </row>
    <row r="2084" customFormat="false" ht="15" hidden="false" customHeight="false" outlineLevel="0" collapsed="false">
      <c r="A2084" s="56" t="s">
        <v>19</v>
      </c>
      <c r="B2084" s="60" t="s">
        <v>188</v>
      </c>
      <c r="C2084" s="40" t="s">
        <v>50</v>
      </c>
      <c r="D2084" s="41" t="n">
        <v>88</v>
      </c>
      <c r="E2084" s="41" t="n">
        <v>0</v>
      </c>
      <c r="F2084" s="41" t="n">
        <v>0</v>
      </c>
      <c r="G2084" s="41" t="n">
        <v>0</v>
      </c>
      <c r="H2084" s="41" t="n">
        <v>0</v>
      </c>
      <c r="I2084" s="42" t="n">
        <v>20</v>
      </c>
      <c r="J2084" s="42" t="n">
        <v>80</v>
      </c>
      <c r="K2084" s="42" t="n">
        <v>0</v>
      </c>
      <c r="L2084" s="42" t="n">
        <v>0</v>
      </c>
      <c r="M2084" s="42" t="n">
        <v>0</v>
      </c>
      <c r="N2084" s="43" t="n">
        <f aca="false">D2084*$D$3</f>
        <v>114.4</v>
      </c>
      <c r="O2084" s="43" t="n">
        <f aca="false">E2084*$E$3</f>
        <v>0</v>
      </c>
      <c r="P2084" s="43" t="n">
        <f aca="false">F2084*$F$3</f>
        <v>0</v>
      </c>
      <c r="Q2084" s="43" t="n">
        <f aca="false">G2084*$G$3</f>
        <v>0</v>
      </c>
      <c r="R2084" s="43" t="n">
        <f aca="false">H2084*$H$3</f>
        <v>0</v>
      </c>
      <c r="S2084" s="43" t="n">
        <f aca="false">(N2084/100)*(I2084*$I$3)+(N2084/100)*(J2084*$J$3)</f>
        <v>228.8</v>
      </c>
      <c r="T2084" s="43" t="n">
        <f aca="false">(O2084/100)*(K2084*$K$3)</f>
        <v>0</v>
      </c>
      <c r="U2084" s="43" t="n">
        <f aca="false">(P2084/100)*(K2084*$K$3)+(P2084/100)*(L2084*$L$3)</f>
        <v>0</v>
      </c>
      <c r="V2084" s="43" t="n">
        <f aca="false">(Q2084/100)*(L2084*$L$3)</f>
        <v>0</v>
      </c>
      <c r="W2084" s="43" t="n">
        <f aca="false">(R2084/100)*(K2084*$K$3)+(R2084/100)*(L2084*$L$3)</f>
        <v>0</v>
      </c>
      <c r="X2084" s="43" t="n">
        <f aca="false">N2084+S2084</f>
        <v>343.2</v>
      </c>
      <c r="Y2084" s="43" t="n">
        <f aca="false">O2084+T2084</f>
        <v>0</v>
      </c>
      <c r="Z2084" s="43" t="n">
        <f aca="false">P2084+U2084</f>
        <v>0</v>
      </c>
      <c r="AA2084" s="43" t="n">
        <f aca="false">Q2084+V2084</f>
        <v>0</v>
      </c>
      <c r="AB2084" s="43" t="n">
        <f aca="false">R2084+W2084</f>
        <v>0</v>
      </c>
      <c r="AC2084" s="44" t="n">
        <f aca="false">ROUND(X2084+Y2084+Z2084+AA2084+AB2084,1)</f>
        <v>343.2</v>
      </c>
      <c r="AD2084" s="45"/>
      <c r="AE2084" s="46"/>
      <c r="AF2084" s="47"/>
      <c r="AH2084" s="3"/>
    </row>
    <row r="2085" customFormat="false" ht="15" hidden="false" customHeight="false" outlineLevel="0" collapsed="false">
      <c r="A2085" s="48" t="s">
        <v>29</v>
      </c>
      <c r="B2085" s="61" t="n">
        <v>0</v>
      </c>
      <c r="C2085" s="50" t="s">
        <v>5</v>
      </c>
      <c r="D2085" s="51" t="n">
        <v>88</v>
      </c>
      <c r="E2085" s="51" t="n">
        <v>0</v>
      </c>
      <c r="F2085" s="51" t="n">
        <v>0</v>
      </c>
      <c r="G2085" s="51" t="n">
        <v>0</v>
      </c>
      <c r="H2085" s="51" t="n">
        <v>0</v>
      </c>
      <c r="I2085" s="52" t="n">
        <v>35</v>
      </c>
      <c r="J2085" s="52" t="n">
        <v>95</v>
      </c>
      <c r="K2085" s="52" t="n">
        <v>0</v>
      </c>
      <c r="L2085" s="52" t="n">
        <v>0</v>
      </c>
      <c r="M2085" s="52" t="n">
        <v>0</v>
      </c>
      <c r="N2085" s="53" t="n">
        <f aca="false">D2085*$D$4</f>
        <v>110</v>
      </c>
      <c r="O2085" s="53" t="n">
        <f aca="false">E2085*$E$4</f>
        <v>0</v>
      </c>
      <c r="P2085" s="53" t="n">
        <f aca="false">F2085*$F$4</f>
        <v>0</v>
      </c>
      <c r="Q2085" s="53" t="n">
        <f aca="false">G2085*$G$4</f>
        <v>0</v>
      </c>
      <c r="R2085" s="53" t="n">
        <f aca="false">H2085*$H$4</f>
        <v>0</v>
      </c>
      <c r="S2085" s="53" t="n">
        <f aca="false">(N2085/100)*(I2085*$I$4)+(N2085/100)*(J2085*$J$4)</f>
        <v>286</v>
      </c>
      <c r="T2085" s="53" t="n">
        <f aca="false">(O2085/100)*(K2085*$K$4)</f>
        <v>0</v>
      </c>
      <c r="U2085" s="53" t="n">
        <f aca="false">(P2085/100)*(K2085*$K$4)+(P2085/100)*(L2085*$L$4)</f>
        <v>0</v>
      </c>
      <c r="V2085" s="53" t="n">
        <f aca="false">(Q2085/100)*(L2085*$L$4)</f>
        <v>0</v>
      </c>
      <c r="W2085" s="53" t="n">
        <f aca="false">(R2085/100)*(K2085*$K$4)+(R2085/100)*(L2085*$L$4)</f>
        <v>0</v>
      </c>
      <c r="X2085" s="53" t="n">
        <f aca="false">N2085+S2085</f>
        <v>396</v>
      </c>
      <c r="Y2085" s="53" t="n">
        <f aca="false">O2085+T2085</f>
        <v>0</v>
      </c>
      <c r="Z2085" s="53" t="n">
        <f aca="false">P2085+U2085</f>
        <v>0</v>
      </c>
      <c r="AA2085" s="53" t="n">
        <f aca="false">Q2085+V2085</f>
        <v>0</v>
      </c>
      <c r="AB2085" s="53" t="n">
        <f aca="false">R2085+W2085</f>
        <v>0</v>
      </c>
      <c r="AC2085" s="54" t="n">
        <f aca="false">ROUND(X2085+Y2085+Z2085+AA2085+AB2085,1)</f>
        <v>396</v>
      </c>
      <c r="AD2085" s="55" t="n">
        <f aca="false">(ROUND(AC2085-AC2084,1)/AC2084)</f>
        <v>0.153846153846154</v>
      </c>
      <c r="AE2085" s="46" t="s">
        <v>28</v>
      </c>
      <c r="AF2085" s="47"/>
      <c r="AH2085" s="3"/>
    </row>
    <row r="2086" customFormat="false" ht="15" hidden="false" customHeight="false" outlineLevel="0" collapsed="false">
      <c r="A2086" s="48" t="s">
        <v>30</v>
      </c>
      <c r="B2086" s="61" t="n">
        <v>28</v>
      </c>
      <c r="C2086" s="50" t="s">
        <v>6</v>
      </c>
      <c r="D2086" s="51" t="n">
        <v>88</v>
      </c>
      <c r="E2086" s="51" t="n">
        <v>0</v>
      </c>
      <c r="F2086" s="51" t="n">
        <v>0</v>
      </c>
      <c r="G2086" s="51" t="n">
        <v>0</v>
      </c>
      <c r="H2086" s="51" t="n">
        <v>0</v>
      </c>
      <c r="I2086" s="52" t="n">
        <v>20</v>
      </c>
      <c r="J2086" s="52" t="n">
        <v>80</v>
      </c>
      <c r="K2086" s="52" t="n">
        <v>0</v>
      </c>
      <c r="L2086" s="52" t="n">
        <v>0</v>
      </c>
      <c r="M2086" s="52" t="n">
        <v>0</v>
      </c>
      <c r="N2086" s="53" t="n">
        <f aca="false">D2086*$D$5</f>
        <v>114.4</v>
      </c>
      <c r="O2086" s="53" t="n">
        <f aca="false">E2086*$E$5</f>
        <v>0</v>
      </c>
      <c r="P2086" s="53" t="n">
        <f aca="false">F2086*$F$5</f>
        <v>0</v>
      </c>
      <c r="Q2086" s="53" t="n">
        <f aca="false">G2086*$G$5</f>
        <v>0</v>
      </c>
      <c r="R2086" s="53" t="n">
        <f aca="false">H2086*$H$5</f>
        <v>0</v>
      </c>
      <c r="S2086" s="53" t="n">
        <f aca="false">(N2086/100)*(I2086*$I$5)+(N2086/100)*(J2086*$J$5)</f>
        <v>228.8</v>
      </c>
      <c r="T2086" s="53" t="n">
        <f aca="false">(O2086/100)*(K2086*$K$5)</f>
        <v>0</v>
      </c>
      <c r="U2086" s="53" t="n">
        <f aca="false">(P2086/100)*(K2086*$K$5)+(P2086/100)*(L2086*$L$5)</f>
        <v>0</v>
      </c>
      <c r="V2086" s="53" t="n">
        <f aca="false">(Q2086/100)*(L2086*$L$5)</f>
        <v>0</v>
      </c>
      <c r="W2086" s="53" t="n">
        <f aca="false">(R2086/100)*(K2086*$K$5)+(R2086/100)*(L2086*$L$5)</f>
        <v>0</v>
      </c>
      <c r="X2086" s="53" t="n">
        <f aca="false">N2086+S2086</f>
        <v>343.2</v>
      </c>
      <c r="Y2086" s="53" t="n">
        <f aca="false">O2086+T2086</f>
        <v>0</v>
      </c>
      <c r="Z2086" s="53" t="n">
        <f aca="false">P2086+U2086</f>
        <v>0</v>
      </c>
      <c r="AA2086" s="53" t="n">
        <f aca="false">Q2086+V2086</f>
        <v>0</v>
      </c>
      <c r="AB2086" s="53" t="n">
        <f aca="false">R2086+W2086</f>
        <v>0</v>
      </c>
      <c r="AC2086" s="54" t="n">
        <f aca="false">ROUND(X2086+Y2086+Z2086+AA2086+AB2086,1)</f>
        <v>343.2</v>
      </c>
      <c r="AD2086" s="55" t="n">
        <f aca="false">(ROUND(AC2086-AC2084,1)/AC2084)</f>
        <v>0</v>
      </c>
      <c r="AE2086" s="46"/>
      <c r="AF2086" s="47"/>
      <c r="AH2086" s="3"/>
    </row>
    <row r="2087" customFormat="false" ht="15" hidden="false" customHeight="false" outlineLevel="0" collapsed="false">
      <c r="A2087" s="48" t="s">
        <v>31</v>
      </c>
      <c r="B2087" s="61" t="n">
        <v>0</v>
      </c>
      <c r="C2087" s="50" t="s">
        <v>7</v>
      </c>
      <c r="D2087" s="51" t="n">
        <v>88</v>
      </c>
      <c r="E2087" s="51" t="n">
        <v>0</v>
      </c>
      <c r="F2087" s="51" t="n">
        <v>0</v>
      </c>
      <c r="G2087" s="51" t="n">
        <v>0</v>
      </c>
      <c r="H2087" s="51" t="n">
        <v>0</v>
      </c>
      <c r="I2087" s="52" t="n">
        <v>20</v>
      </c>
      <c r="J2087" s="52" t="n">
        <v>80</v>
      </c>
      <c r="K2087" s="52" t="n">
        <v>0</v>
      </c>
      <c r="L2087" s="52" t="n">
        <v>0</v>
      </c>
      <c r="M2087" s="52" t="n">
        <v>0</v>
      </c>
      <c r="N2087" s="53" t="n">
        <f aca="false">D2087*$D$6</f>
        <v>114.4</v>
      </c>
      <c r="O2087" s="53" t="n">
        <f aca="false">E2087*$E$6</f>
        <v>0</v>
      </c>
      <c r="P2087" s="53" t="n">
        <f aca="false">F2087*$F$6</f>
        <v>0</v>
      </c>
      <c r="Q2087" s="53" t="n">
        <f aca="false">G2087*$G$6</f>
        <v>0</v>
      </c>
      <c r="R2087" s="53" t="n">
        <f aca="false">H2087*$H$6</f>
        <v>0</v>
      </c>
      <c r="S2087" s="53" t="n">
        <f aca="false">(N2087/100)*(I2087*$I$6)+(N2087/100)*(J2087*$J$6)</f>
        <v>228.8</v>
      </c>
      <c r="T2087" s="53" t="n">
        <f aca="false">(O2087/100)*(K2087*$K$6)</f>
        <v>0</v>
      </c>
      <c r="U2087" s="53" t="n">
        <f aca="false">(P2087/100)*(K2087*$K$6)+(P2087/100)*(L2087*$L$6)</f>
        <v>0</v>
      </c>
      <c r="V2087" s="53" t="n">
        <f aca="false">(Q2087/100)*(L2087*$L$6)</f>
        <v>0</v>
      </c>
      <c r="W2087" s="53" t="n">
        <f aca="false">(R2087/100)*(K2087*$K$6)+(R2087/100)*(L2087*$L$6)</f>
        <v>0</v>
      </c>
      <c r="X2087" s="53" t="n">
        <f aca="false">N2087+S2087</f>
        <v>343.2</v>
      </c>
      <c r="Y2087" s="53" t="n">
        <f aca="false">O2087+T2087</f>
        <v>0</v>
      </c>
      <c r="Z2087" s="53" t="n">
        <f aca="false">P2087+U2087</f>
        <v>0</v>
      </c>
      <c r="AA2087" s="53" t="n">
        <f aca="false">Q2087+V2087</f>
        <v>0</v>
      </c>
      <c r="AB2087" s="53" t="n">
        <f aca="false">R2087+W2087</f>
        <v>0</v>
      </c>
      <c r="AC2087" s="54" t="n">
        <f aca="false">ROUND(X2087+Y2087+Z2087+AA2087+AB2087,1)</f>
        <v>343.2</v>
      </c>
      <c r="AD2087" s="55" t="n">
        <f aca="false">(ROUND(AC2087-AC2084,1)/AC2084)</f>
        <v>0</v>
      </c>
      <c r="AE2087" s="46"/>
      <c r="AF2087" s="47"/>
      <c r="AH2087" s="3"/>
    </row>
    <row r="2088" customFormat="false" ht="15" hidden="false" customHeight="false" outlineLevel="0" collapsed="false">
      <c r="A2088" s="48" t="s">
        <v>32</v>
      </c>
      <c r="B2088" s="61" t="n">
        <v>0</v>
      </c>
      <c r="C2088" s="50" t="s">
        <v>8</v>
      </c>
      <c r="D2088" s="51" t="n">
        <v>88</v>
      </c>
      <c r="E2088" s="51" t="n">
        <v>0</v>
      </c>
      <c r="F2088" s="51" t="n">
        <v>0</v>
      </c>
      <c r="G2088" s="51" t="n">
        <v>0</v>
      </c>
      <c r="H2088" s="51" t="n">
        <v>0</v>
      </c>
      <c r="I2088" s="52" t="n">
        <v>20</v>
      </c>
      <c r="J2088" s="52" t="n">
        <v>80</v>
      </c>
      <c r="K2088" s="52" t="n">
        <v>0</v>
      </c>
      <c r="L2088" s="52" t="n">
        <v>0</v>
      </c>
      <c r="M2088" s="52" t="n">
        <v>0</v>
      </c>
      <c r="N2088" s="53" t="n">
        <f aca="false">D2088*$D$7</f>
        <v>114.4</v>
      </c>
      <c r="O2088" s="53" t="n">
        <f aca="false">E2088*$E$7</f>
        <v>0</v>
      </c>
      <c r="P2088" s="53" t="n">
        <f aca="false">F2088*$F$7</f>
        <v>0</v>
      </c>
      <c r="Q2088" s="53" t="n">
        <f aca="false">G2088*$G$7</f>
        <v>0</v>
      </c>
      <c r="R2088" s="53" t="n">
        <f aca="false">H2088*$H$7</f>
        <v>0</v>
      </c>
      <c r="S2088" s="53" t="n">
        <f aca="false">(N2088/100)*(I2088*$I$7)+(N2088/100)*(J2088*$J$7)</f>
        <v>228.8</v>
      </c>
      <c r="T2088" s="53" t="n">
        <f aca="false">(O2088/100)*(K2088*$K$7)</f>
        <v>0</v>
      </c>
      <c r="U2088" s="53" t="n">
        <f aca="false">(P2088/100)*(K2088*$K$7)+(P2088/100)*(L2088*$L$7)</f>
        <v>0</v>
      </c>
      <c r="V2088" s="53" t="n">
        <f aca="false">(Q2088/100)*(L2088*$L$7)</f>
        <v>0</v>
      </c>
      <c r="W2088" s="53" t="n">
        <f aca="false">(R2088/100)*(K2088*$K$7)+(R2088/100)*(L2088*$L$7)</f>
        <v>0</v>
      </c>
      <c r="X2088" s="53" t="n">
        <f aca="false">N2088+S2088</f>
        <v>343.2</v>
      </c>
      <c r="Y2088" s="53" t="n">
        <f aca="false">O2088+T2088</f>
        <v>0</v>
      </c>
      <c r="Z2088" s="53" t="n">
        <f aca="false">P2088+U2088</f>
        <v>0</v>
      </c>
      <c r="AA2088" s="53" t="n">
        <f aca="false">Q2088+V2088</f>
        <v>0</v>
      </c>
      <c r="AB2088" s="53" t="n">
        <f aca="false">R2088+W2088</f>
        <v>0</v>
      </c>
      <c r="AC2088" s="54" t="n">
        <f aca="false">ROUND(X2088+Y2088+Z2088+AA2088+AB2088,1)</f>
        <v>343.2</v>
      </c>
      <c r="AD2088" s="55" t="n">
        <f aca="false">(ROUND(AC2088-AC2084,1)/AC2084)</f>
        <v>0</v>
      </c>
      <c r="AE2088" s="46"/>
      <c r="AF2088" s="47"/>
      <c r="AH2088" s="3"/>
    </row>
    <row r="2089" customFormat="false" ht="15" hidden="false" customHeight="false" outlineLevel="0" collapsed="false">
      <c r="A2089" s="48" t="s">
        <v>33</v>
      </c>
      <c r="B2089" s="61"/>
      <c r="C2089" s="50" t="s">
        <v>9</v>
      </c>
      <c r="D2089" s="51" t="n">
        <v>88</v>
      </c>
      <c r="E2089" s="51" t="n">
        <v>0</v>
      </c>
      <c r="F2089" s="51" t="n">
        <v>0</v>
      </c>
      <c r="G2089" s="51" t="n">
        <v>0</v>
      </c>
      <c r="H2089" s="51" t="n">
        <v>0</v>
      </c>
      <c r="I2089" s="52" t="n">
        <v>20</v>
      </c>
      <c r="J2089" s="52" t="n">
        <v>80</v>
      </c>
      <c r="K2089" s="52" t="n">
        <v>0</v>
      </c>
      <c r="L2089" s="52" t="n">
        <v>0</v>
      </c>
      <c r="M2089" s="52" t="n">
        <v>0</v>
      </c>
      <c r="N2089" s="53" t="n">
        <f aca="false">D2089*$D$8</f>
        <v>114.4</v>
      </c>
      <c r="O2089" s="53" t="n">
        <f aca="false">E2089*$E$8</f>
        <v>0</v>
      </c>
      <c r="P2089" s="53" t="n">
        <f aca="false">F2089*$F$8</f>
        <v>0</v>
      </c>
      <c r="Q2089" s="53" t="n">
        <f aca="false">G2089*$G$8</f>
        <v>0</v>
      </c>
      <c r="R2089" s="53" t="n">
        <f aca="false">H2089*$H$8</f>
        <v>0</v>
      </c>
      <c r="S2089" s="53" t="n">
        <f aca="false">(N2089/100)*(I2089*$I$8)+(N2089/100)*(J2089*$J$8)</f>
        <v>228.8</v>
      </c>
      <c r="T2089" s="53" t="n">
        <f aca="false">(O2089/100)*(K2089*$K$8)</f>
        <v>0</v>
      </c>
      <c r="U2089" s="53" t="n">
        <f aca="false">(P2089/100)*(K2089*$K$8)+(P2089/100)*(L2089*$L$8)</f>
        <v>0</v>
      </c>
      <c r="V2089" s="53" t="n">
        <f aca="false">(Q2089/100)*(L2089*$L$8)</f>
        <v>0</v>
      </c>
      <c r="W2089" s="53" t="n">
        <f aca="false">(R2089/100)*(K2089*$K$8)+(R2089/100)*(L2089*$L$8)</f>
        <v>0</v>
      </c>
      <c r="X2089" s="53" t="n">
        <f aca="false">N2089+S2089</f>
        <v>343.2</v>
      </c>
      <c r="Y2089" s="53" t="n">
        <f aca="false">O2089+T2089</f>
        <v>0</v>
      </c>
      <c r="Z2089" s="53" t="n">
        <f aca="false">P2089+U2089</f>
        <v>0</v>
      </c>
      <c r="AA2089" s="53" t="n">
        <f aca="false">Q2089+V2089</f>
        <v>0</v>
      </c>
      <c r="AB2089" s="53" t="n">
        <f aca="false">R2089+W2089</f>
        <v>0</v>
      </c>
      <c r="AC2089" s="54" t="n">
        <f aca="false">ROUND(X2089+Y2089+Z2089+AA2089+AB2089,1)</f>
        <v>343.2</v>
      </c>
      <c r="AD2089" s="55" t="n">
        <f aca="false">(ROUND(AC2089-AC2084,1)/AC2084)</f>
        <v>0</v>
      </c>
      <c r="AE2089" s="46"/>
      <c r="AF2089" s="47"/>
      <c r="AH2089" s="3"/>
    </row>
    <row r="2090" customFormat="false" ht="15" hidden="false" customHeight="false" outlineLevel="0" collapsed="false">
      <c r="A2090" s="48" t="s">
        <v>34</v>
      </c>
      <c r="B2090" s="61"/>
      <c r="C2090" s="50" t="s">
        <v>10</v>
      </c>
      <c r="D2090" s="51" t="n">
        <v>44</v>
      </c>
      <c r="E2090" s="51" t="n">
        <v>95</v>
      </c>
      <c r="F2090" s="51" t="n">
        <v>0</v>
      </c>
      <c r="G2090" s="51" t="n">
        <v>0</v>
      </c>
      <c r="H2090" s="51" t="n">
        <v>0</v>
      </c>
      <c r="I2090" s="52" t="n">
        <v>20</v>
      </c>
      <c r="J2090" s="52" t="n">
        <v>80</v>
      </c>
      <c r="K2090" s="52" t="n">
        <v>105</v>
      </c>
      <c r="L2090" s="52" t="n">
        <v>0</v>
      </c>
      <c r="M2090" s="52" t="n">
        <v>0</v>
      </c>
      <c r="N2090" s="53" t="n">
        <f aca="false">D2090*$D$9</f>
        <v>55</v>
      </c>
      <c r="O2090" s="53" t="n">
        <f aca="false">E2090*$E$9</f>
        <v>118.75</v>
      </c>
      <c r="P2090" s="53" t="n">
        <f aca="false">F2090*$F$9</f>
        <v>0</v>
      </c>
      <c r="Q2090" s="53" t="n">
        <f aca="false">G2090*$G$9</f>
        <v>0</v>
      </c>
      <c r="R2090" s="53" t="n">
        <f aca="false">H2090*$H$9</f>
        <v>0</v>
      </c>
      <c r="S2090" s="53" t="n">
        <f aca="false">(N2090/100)*(I2090*$I$9)+(N2090/100)*(J2090*$J$9)</f>
        <v>55</v>
      </c>
      <c r="T2090" s="53" t="n">
        <f aca="false">(O2090/100)*(K2090*$K$9)</f>
        <v>174.5625</v>
      </c>
      <c r="U2090" s="53" t="n">
        <f aca="false">(P2090/100)*(K2090*$K$9)+(P2090/100)*(L2090*$L$9)</f>
        <v>0</v>
      </c>
      <c r="V2090" s="53" t="n">
        <f aca="false">(Q2090/100)*(L2090*$L$9)</f>
        <v>0</v>
      </c>
      <c r="W2090" s="53" t="n">
        <f aca="false">(R2090/100)*(K2090*$K$9)+(R2090/100)*(L2090*$L$9)</f>
        <v>0</v>
      </c>
      <c r="X2090" s="53" t="n">
        <f aca="false">N2090+S2090</f>
        <v>110</v>
      </c>
      <c r="Y2090" s="53" t="n">
        <f aca="false">O2090+T2090</f>
        <v>293.3125</v>
      </c>
      <c r="Z2090" s="53" t="n">
        <f aca="false">P2090+U2090</f>
        <v>0</v>
      </c>
      <c r="AA2090" s="53" t="n">
        <f aca="false">Q2090+V2090</f>
        <v>0</v>
      </c>
      <c r="AB2090" s="53" t="n">
        <f aca="false">R2090+W2090</f>
        <v>0</v>
      </c>
      <c r="AC2090" s="54" t="n">
        <f aca="false">ROUND(X2090+Y2090+Z2090+AA2090+AB2090,1)</f>
        <v>403.3</v>
      </c>
      <c r="AD2090" s="55" t="n">
        <f aca="false">(ROUND(AC2090-AC2084,1)/AC2084)</f>
        <v>0.17511655011655</v>
      </c>
      <c r="AE2090" s="46"/>
      <c r="AF2090" s="47"/>
      <c r="AH2090" s="3"/>
    </row>
    <row r="2091" customFormat="false" ht="15" hidden="false" customHeight="false" outlineLevel="0" collapsed="false">
      <c r="A2091" s="48" t="s">
        <v>35</v>
      </c>
      <c r="B2091" s="61"/>
      <c r="C2091" s="50" t="s">
        <v>11</v>
      </c>
      <c r="D2091" s="51" t="n">
        <v>44</v>
      </c>
      <c r="E2091" s="51" t="n">
        <v>0</v>
      </c>
      <c r="F2091" s="51" t="n">
        <v>95</v>
      </c>
      <c r="G2091" s="51" t="n">
        <v>0</v>
      </c>
      <c r="H2091" s="51" t="n">
        <v>0</v>
      </c>
      <c r="I2091" s="52" t="n">
        <v>20</v>
      </c>
      <c r="J2091" s="52" t="n">
        <v>80</v>
      </c>
      <c r="K2091" s="52" t="n">
        <v>52.5</v>
      </c>
      <c r="L2091" s="52" t="n">
        <v>52.5</v>
      </c>
      <c r="M2091" s="52" t="n">
        <v>0</v>
      </c>
      <c r="N2091" s="53" t="n">
        <f aca="false">D2091*$D$10</f>
        <v>55</v>
      </c>
      <c r="O2091" s="53" t="n">
        <f aca="false">E2091*$E$10</f>
        <v>0</v>
      </c>
      <c r="P2091" s="53" t="n">
        <f aca="false">F2091*$F$10</f>
        <v>118.75</v>
      </c>
      <c r="Q2091" s="53" t="n">
        <f aca="false">G2091*$G$10</f>
        <v>0</v>
      </c>
      <c r="R2091" s="53" t="n">
        <f aca="false">H2091*$H$10</f>
        <v>0</v>
      </c>
      <c r="S2091" s="53" t="n">
        <f aca="false">(N2091/100)*(I2091*$I$10)+(N2091/100)*(J2091*$J$10)</f>
        <v>55</v>
      </c>
      <c r="T2091" s="53" t="n">
        <f aca="false">(O2091/100)*(K2091*$J$10)</f>
        <v>0</v>
      </c>
      <c r="U2091" s="53" t="n">
        <f aca="false">(P2091/100)*(K2091*$K$10)+(P2091/100)*(L2091*$L$10)</f>
        <v>174.5625</v>
      </c>
      <c r="V2091" s="53" t="n">
        <f aca="false">(Q2091/100)*(L2091*$L$10)</f>
        <v>0</v>
      </c>
      <c r="W2091" s="53" t="n">
        <f aca="false">(R2091/100)*(K2091*$K$10)+(R2091/100)*(L2091*$L$10)</f>
        <v>0</v>
      </c>
      <c r="X2091" s="53" t="n">
        <f aca="false">N2091+S2091</f>
        <v>110</v>
      </c>
      <c r="Y2091" s="53" t="n">
        <f aca="false">O2091+T2091</f>
        <v>0</v>
      </c>
      <c r="Z2091" s="53" t="n">
        <f aca="false">P2091+U2091</f>
        <v>293.3125</v>
      </c>
      <c r="AA2091" s="53" t="n">
        <f aca="false">Q2091+V2091</f>
        <v>0</v>
      </c>
      <c r="AB2091" s="53" t="n">
        <f aca="false">R2091+W2091</f>
        <v>0</v>
      </c>
      <c r="AC2091" s="54" t="n">
        <f aca="false">ROUND(X2091+Y2091+Z2091+AA2091+AB2091,1)</f>
        <v>403.3</v>
      </c>
      <c r="AD2091" s="55" t="n">
        <f aca="false">(ROUND(AC2091-AC2084,1)/AC2084)</f>
        <v>0.17511655011655</v>
      </c>
      <c r="AE2091" s="46"/>
      <c r="AF2091" s="47"/>
      <c r="AH2091" s="3"/>
    </row>
    <row r="2092" customFormat="false" ht="15" hidden="false" customHeight="false" outlineLevel="0" collapsed="false">
      <c r="A2092" s="48" t="s">
        <v>36</v>
      </c>
      <c r="B2092" s="61"/>
      <c r="C2092" s="50" t="s">
        <v>12</v>
      </c>
      <c r="D2092" s="51" t="n">
        <v>44</v>
      </c>
      <c r="E2092" s="51" t="n">
        <v>0</v>
      </c>
      <c r="F2092" s="51" t="n">
        <v>0</v>
      </c>
      <c r="G2092" s="51" t="n">
        <v>95</v>
      </c>
      <c r="H2092" s="51" t="n">
        <v>0</v>
      </c>
      <c r="I2092" s="52" t="n">
        <v>20</v>
      </c>
      <c r="J2092" s="52" t="n">
        <v>80</v>
      </c>
      <c r="K2092" s="52" t="n">
        <v>0</v>
      </c>
      <c r="L2092" s="52" t="n">
        <v>105</v>
      </c>
      <c r="M2092" s="52" t="n">
        <v>0</v>
      </c>
      <c r="N2092" s="53" t="n">
        <f aca="false">D2092*$D$11</f>
        <v>55</v>
      </c>
      <c r="O2092" s="53" t="n">
        <f aca="false">E2092*$E$11</f>
        <v>0</v>
      </c>
      <c r="P2092" s="53" t="n">
        <f aca="false">F2092*$F$11</f>
        <v>0</v>
      </c>
      <c r="Q2092" s="53" t="n">
        <f aca="false">G2092*$G$11</f>
        <v>118.75</v>
      </c>
      <c r="R2092" s="53" t="n">
        <f aca="false">H2092*$H$11</f>
        <v>0</v>
      </c>
      <c r="S2092" s="53" t="n">
        <f aca="false">(N2092/100)*(I2092*$I$11)+(N2092/100)*(J2092*$J$11)</f>
        <v>55</v>
      </c>
      <c r="T2092" s="53" t="n">
        <f aca="false">(O2092/100)*(K2092*$K$11)</f>
        <v>0</v>
      </c>
      <c r="U2092" s="53" t="n">
        <f aca="false">(P2092/100)*(K2092*$K$11)+(P2092/100)*(L2092*$L$11)</f>
        <v>0</v>
      </c>
      <c r="V2092" s="53" t="n">
        <f aca="false">(Q2092/100)*(L2092*$L$11)</f>
        <v>174.5625</v>
      </c>
      <c r="W2092" s="53" t="n">
        <f aca="false">(R2092/100)*(K2092*$K$11)+(R2092/100)*(L2092*$L$11)</f>
        <v>0</v>
      </c>
      <c r="X2092" s="53" t="n">
        <f aca="false">N2092+S2092</f>
        <v>110</v>
      </c>
      <c r="Y2092" s="53" t="n">
        <f aca="false">O2092+T2092</f>
        <v>0</v>
      </c>
      <c r="Z2092" s="53" t="n">
        <f aca="false">P2092+U2092</f>
        <v>0</v>
      </c>
      <c r="AA2092" s="53" t="n">
        <f aca="false">Q2092+V2092</f>
        <v>293.3125</v>
      </c>
      <c r="AB2092" s="53" t="n">
        <f aca="false">R2092+W2092</f>
        <v>0</v>
      </c>
      <c r="AC2092" s="54" t="n">
        <f aca="false">ROUND(X2092+Y2092+Z2092+AA2092+AB2092,1)</f>
        <v>403.3</v>
      </c>
      <c r="AD2092" s="55" t="n">
        <f aca="false">(ROUND(AC2092-AC2084,1)/AC2084)</f>
        <v>0.17511655011655</v>
      </c>
      <c r="AE2092" s="46"/>
      <c r="AF2092" s="47"/>
      <c r="AH2092" s="3"/>
    </row>
    <row r="2093" customFormat="false" ht="15" hidden="false" customHeight="false" outlineLevel="0" collapsed="false">
      <c r="A2093" s="48" t="s">
        <v>37</v>
      </c>
      <c r="B2093" s="61"/>
      <c r="C2093" s="50" t="s">
        <v>13</v>
      </c>
      <c r="D2093" s="51" t="n">
        <v>44</v>
      </c>
      <c r="E2093" s="51" t="n">
        <v>0</v>
      </c>
      <c r="F2093" s="51" t="n">
        <v>0</v>
      </c>
      <c r="G2093" s="51" t="n">
        <v>0</v>
      </c>
      <c r="H2093" s="51" t="n">
        <v>95</v>
      </c>
      <c r="I2093" s="52" t="n">
        <v>20</v>
      </c>
      <c r="J2093" s="52" t="n">
        <v>80</v>
      </c>
      <c r="K2093" s="52" t="n">
        <v>52.5</v>
      </c>
      <c r="L2093" s="52" t="n">
        <v>52.5</v>
      </c>
      <c r="M2093" s="52" t="n">
        <v>0</v>
      </c>
      <c r="N2093" s="53" t="n">
        <f aca="false">D2093*$D$12</f>
        <v>55</v>
      </c>
      <c r="O2093" s="53" t="n">
        <f aca="false">E2093*$E$12</f>
        <v>0</v>
      </c>
      <c r="P2093" s="53" t="n">
        <f aca="false">F2093*$F$12</f>
        <v>0</v>
      </c>
      <c r="Q2093" s="53" t="n">
        <f aca="false">G2093*$G$12</f>
        <v>0</v>
      </c>
      <c r="R2093" s="53" t="n">
        <f aca="false">H2093*$H$12</f>
        <v>118.75</v>
      </c>
      <c r="S2093" s="53" t="n">
        <f aca="false">(N2093/100)*(I2093*$I$12)+(N2093/100)*(J2093*$J$12)</f>
        <v>55</v>
      </c>
      <c r="T2093" s="53" t="n">
        <f aca="false">(O2093/100)*(K2093*$K$12)</f>
        <v>0</v>
      </c>
      <c r="U2093" s="53" t="n">
        <f aca="false">(P2093/100)*(K2093*$K$12)+(P2093/100)*(L2093*$L$12)</f>
        <v>0</v>
      </c>
      <c r="V2093" s="53" t="n">
        <f aca="false">(Q2093/100)*(L2093*$L$12)</f>
        <v>0</v>
      </c>
      <c r="W2093" s="53" t="n">
        <f aca="false">(R2093/100)*(K2093*$K$12)+(R2093/100)*(L2093*$L$12)</f>
        <v>174.5625</v>
      </c>
      <c r="X2093" s="53" t="n">
        <f aca="false">N2093+S2093</f>
        <v>110</v>
      </c>
      <c r="Y2093" s="53" t="n">
        <f aca="false">O2093+T2093</f>
        <v>0</v>
      </c>
      <c r="Z2093" s="53" t="n">
        <f aca="false">P2093+U2093</f>
        <v>0</v>
      </c>
      <c r="AA2093" s="53" t="n">
        <f aca="false">Q2093+V2093</f>
        <v>0</v>
      </c>
      <c r="AB2093" s="53" t="n">
        <f aca="false">R2093+W2093</f>
        <v>293.3125</v>
      </c>
      <c r="AC2093" s="54" t="n">
        <f aca="false">ROUND(X2093+Y2093+Z2093+AA2093+AB2093,1)</f>
        <v>403.3</v>
      </c>
      <c r="AD2093" s="55" t="n">
        <f aca="false">(ROUND(AC2093-AC2084,1)/AC2084)</f>
        <v>0.17511655011655</v>
      </c>
      <c r="AE2093" s="46"/>
      <c r="AF2093" s="47"/>
      <c r="AH2093" s="3"/>
    </row>
    <row r="2094" customFormat="false" ht="15" hidden="false" customHeight="false" outlineLevel="0" collapsed="false">
      <c r="A2094" s="48" t="s">
        <v>38</v>
      </c>
      <c r="B2094" s="61"/>
      <c r="C2094" s="50" t="s">
        <v>14</v>
      </c>
      <c r="D2094" s="51" t="n">
        <v>88</v>
      </c>
      <c r="E2094" s="51" t="n">
        <v>0</v>
      </c>
      <c r="F2094" s="51" t="n">
        <v>0</v>
      </c>
      <c r="G2094" s="51" t="n">
        <v>0</v>
      </c>
      <c r="H2094" s="51" t="n">
        <v>0</v>
      </c>
      <c r="I2094" s="52" t="n">
        <v>20</v>
      </c>
      <c r="J2094" s="52" t="n">
        <v>80</v>
      </c>
      <c r="K2094" s="52" t="n">
        <v>0</v>
      </c>
      <c r="L2094" s="52" t="n">
        <v>0</v>
      </c>
      <c r="M2094" s="52" t="n">
        <v>80</v>
      </c>
      <c r="N2094" s="53" t="n">
        <f aca="false">D2094*$D$13</f>
        <v>110</v>
      </c>
      <c r="O2094" s="53" t="n">
        <f aca="false">E2094*$E$13</f>
        <v>0</v>
      </c>
      <c r="P2094" s="53" t="n">
        <f aca="false">F2094*$F$13</f>
        <v>0</v>
      </c>
      <c r="Q2094" s="53" t="n">
        <f aca="false">G2094*$G$13</f>
        <v>0</v>
      </c>
      <c r="R2094" s="53" t="n">
        <f aca="false">H2094*$H$13</f>
        <v>0</v>
      </c>
      <c r="S2094" s="53" t="n">
        <f aca="false">(N2094/100)*(I2094*$I$13)+(N2094/100)*(J2094*$J$13)+(N2094/100)*(M2094*$M$13)</f>
        <v>286</v>
      </c>
      <c r="T2094" s="53" t="n">
        <f aca="false">(O2094/100)*(K2094*$K$13)+(O2094/100)*(M2094*$M$13)</f>
        <v>0</v>
      </c>
      <c r="U2094" s="53" t="n">
        <f aca="false">(P2094/100)*(K2094*$K$13)+(P2094/100)*(L2094*$L$13)+(P2094/100)*(M2094*$M$13)</f>
        <v>0</v>
      </c>
      <c r="V2094" s="53" t="n">
        <f aca="false">(Q2094/100)*(L2094*$L$13)+(Q2094/100)*(M2094*$M$13)</f>
        <v>0</v>
      </c>
      <c r="W2094" s="53" t="n">
        <f aca="false">(R2094/100)*(K2094*$K$13)+(R2094/100)*(L2094*$L$13)+(R2094/100)*(M2094*$M$13)</f>
        <v>0</v>
      </c>
      <c r="X2094" s="53" t="n">
        <f aca="false">N2094+S2094</f>
        <v>396</v>
      </c>
      <c r="Y2094" s="53" t="n">
        <f aca="false">O2094+T2094</f>
        <v>0</v>
      </c>
      <c r="Z2094" s="53" t="n">
        <f aca="false">P2094+U2094</f>
        <v>0</v>
      </c>
      <c r="AA2094" s="53" t="n">
        <f aca="false">Q2094+V2094</f>
        <v>0</v>
      </c>
      <c r="AB2094" s="53" t="n">
        <f aca="false">R2094+W2094</f>
        <v>0</v>
      </c>
      <c r="AC2094" s="54" t="n">
        <f aca="false">ROUND(X2094+Y2094+Z2094+AA2094+AB2094,1)</f>
        <v>396</v>
      </c>
      <c r="AD2094" s="55" t="n">
        <f aca="false">(ROUND(AC2094-AC2084,1)/AC2084)</f>
        <v>0.153846153846154</v>
      </c>
      <c r="AE2094" s="46"/>
      <c r="AF2094" s="47"/>
      <c r="AH2094" s="3"/>
    </row>
    <row r="2095" customFormat="false" ht="15" hidden="false" customHeight="false" outlineLevel="0" collapsed="false">
      <c r="A2095" s="48" t="s">
        <v>39</v>
      </c>
      <c r="B2095" s="61"/>
      <c r="C2095" s="50" t="s">
        <v>15</v>
      </c>
      <c r="D2095" s="51" t="n">
        <v>88</v>
      </c>
      <c r="E2095" s="51" t="n">
        <v>0</v>
      </c>
      <c r="F2095" s="51" t="n">
        <v>0</v>
      </c>
      <c r="G2095" s="51" t="n">
        <v>0</v>
      </c>
      <c r="H2095" s="51" t="n">
        <v>0</v>
      </c>
      <c r="I2095" s="52" t="n">
        <v>20</v>
      </c>
      <c r="J2095" s="52" t="n">
        <v>80</v>
      </c>
      <c r="K2095" s="52" t="n">
        <v>80</v>
      </c>
      <c r="L2095" s="52" t="n">
        <v>0</v>
      </c>
      <c r="M2095" s="52" t="n">
        <v>0</v>
      </c>
      <c r="N2095" s="53" t="n">
        <f aca="false">D2095*$D$14</f>
        <v>110</v>
      </c>
      <c r="O2095" s="53" t="n">
        <f aca="false">E2095*$E$14</f>
        <v>0</v>
      </c>
      <c r="P2095" s="53" t="n">
        <f aca="false">F2095*$F$14</f>
        <v>0</v>
      </c>
      <c r="Q2095" s="53" t="n">
        <f aca="false">G2095*$G$14</f>
        <v>0</v>
      </c>
      <c r="R2095" s="53" t="n">
        <f aca="false">H2095*$H$14</f>
        <v>0</v>
      </c>
      <c r="S2095" s="53" t="n">
        <f aca="false">(N2095/100)*(I2095*$I$14)+(N2095/100)*(J2095*$J$14)+(N2095/100)*(K2095*$K$14)</f>
        <v>286</v>
      </c>
      <c r="T2095" s="53" t="n">
        <f aca="false">(O2095/100)*(K2095*$K$14)</f>
        <v>0</v>
      </c>
      <c r="U2095" s="53" t="n">
        <f aca="false">(P2095/100)*(K2095*$K$14)+(P2095/100)*(L2095*$L$14)</f>
        <v>0</v>
      </c>
      <c r="V2095" s="53" t="n">
        <f aca="false">(Q2095/100)*(L2095*$L$14)</f>
        <v>0</v>
      </c>
      <c r="W2095" s="53" t="n">
        <f aca="false">(R2095/100)*(K2095*$L$14)+(R2095/100)*(L2095*$M$14)</f>
        <v>0</v>
      </c>
      <c r="X2095" s="53" t="n">
        <f aca="false">N2095+S2095</f>
        <v>396</v>
      </c>
      <c r="Y2095" s="53" t="n">
        <f aca="false">O2095+T2095</f>
        <v>0</v>
      </c>
      <c r="Z2095" s="53" t="n">
        <f aca="false">P2095+U2095</f>
        <v>0</v>
      </c>
      <c r="AA2095" s="53" t="n">
        <f aca="false">Q2095+V2095</f>
        <v>0</v>
      </c>
      <c r="AB2095" s="53" t="n">
        <f aca="false">R2095+W2095</f>
        <v>0</v>
      </c>
      <c r="AC2095" s="54" t="n">
        <f aca="false">ROUND(X2095+Y2095+Z2095+AA2095+AB2095,1)</f>
        <v>396</v>
      </c>
      <c r="AD2095" s="55" t="n">
        <f aca="false">(ROUND(AC2095-AC2084,1)/AC2084)</f>
        <v>0.153846153846154</v>
      </c>
      <c r="AE2095" s="46"/>
      <c r="AF2095" s="47"/>
      <c r="AH2095" s="3"/>
    </row>
    <row r="2096" customFormat="false" ht="15" hidden="false" customHeight="false" outlineLevel="0" collapsed="false">
      <c r="A2096" s="48"/>
      <c r="B2096" s="61"/>
      <c r="C2096" s="50" t="s">
        <v>16</v>
      </c>
      <c r="D2096" s="51" t="n">
        <v>88</v>
      </c>
      <c r="E2096" s="51" t="n">
        <v>0</v>
      </c>
      <c r="F2096" s="51" t="n">
        <v>0</v>
      </c>
      <c r="G2096" s="51" t="n">
        <v>0</v>
      </c>
      <c r="H2096" s="51" t="n">
        <v>0</v>
      </c>
      <c r="I2096" s="52" t="n">
        <v>20</v>
      </c>
      <c r="J2096" s="52" t="n">
        <v>80</v>
      </c>
      <c r="K2096" s="52" t="n">
        <v>0</v>
      </c>
      <c r="L2096" s="52" t="n">
        <v>80</v>
      </c>
      <c r="M2096" s="52" t="n">
        <v>0</v>
      </c>
      <c r="N2096" s="53" t="n">
        <f aca="false">D2096*$D$15</f>
        <v>110</v>
      </c>
      <c r="O2096" s="53" t="n">
        <f aca="false">E2096*$E$15</f>
        <v>0</v>
      </c>
      <c r="P2096" s="53" t="n">
        <f aca="false">F2096*$F$15</f>
        <v>0</v>
      </c>
      <c r="Q2096" s="53" t="n">
        <f aca="false">G2096*$G$15</f>
        <v>0</v>
      </c>
      <c r="R2096" s="53" t="n">
        <f aca="false">H2096*$H$15</f>
        <v>0</v>
      </c>
      <c r="S2096" s="53" t="n">
        <f aca="false">(N2096/100)*(I2096*$I$15)+(N2096/100)*(J2096*$J$15)+(N2096/100)*(L2096*$L$15)</f>
        <v>286</v>
      </c>
      <c r="T2096" s="53" t="n">
        <f aca="false">(O2096/100)*(K2096*$K$15)</f>
        <v>0</v>
      </c>
      <c r="U2096" s="53" t="n">
        <f aca="false">(P2096/100)*(K2096*$K$15)+(P2096/100)*(L2096*$L$15)</f>
        <v>0</v>
      </c>
      <c r="V2096" s="53" t="n">
        <f aca="false">(Q2096/100)*(L2096*$L$15)</f>
        <v>0</v>
      </c>
      <c r="W2096" s="53" t="n">
        <f aca="false">(R2096/100)*(K2096*$K$15)+(R2096/100)*(L2096*$L$15)</f>
        <v>0</v>
      </c>
      <c r="X2096" s="53" t="n">
        <f aca="false">N2096+S2096</f>
        <v>396</v>
      </c>
      <c r="Y2096" s="53" t="n">
        <f aca="false">O2096+T2096</f>
        <v>0</v>
      </c>
      <c r="Z2096" s="53" t="n">
        <f aca="false">P2096+U2096</f>
        <v>0</v>
      </c>
      <c r="AA2096" s="53" t="n">
        <f aca="false">Q2096+V2096</f>
        <v>0</v>
      </c>
      <c r="AB2096" s="53" t="n">
        <f aca="false">R2096+W2096</f>
        <v>0</v>
      </c>
      <c r="AC2096" s="54" t="n">
        <f aca="false">ROUND(X2096+Y2096+Z2096+AA2096+AB2096,1)</f>
        <v>396</v>
      </c>
      <c r="AD2096" s="55" t="n">
        <f aca="false">(ROUND(AC2096-AC2084,1)/AC2084)</f>
        <v>0.153846153846154</v>
      </c>
      <c r="AE2096" s="46"/>
      <c r="AF2096" s="47"/>
      <c r="AH2096" s="3"/>
    </row>
    <row r="2097" customFormat="false" ht="15" hidden="false" customHeight="false" outlineLevel="0" collapsed="false">
      <c r="A2097" s="48"/>
      <c r="B2097" s="61"/>
      <c r="C2097" s="50" t="s">
        <v>17</v>
      </c>
      <c r="D2097" s="51" t="n">
        <v>88</v>
      </c>
      <c r="E2097" s="51" t="n">
        <v>0</v>
      </c>
      <c r="F2097" s="51" t="n">
        <v>0</v>
      </c>
      <c r="G2097" s="51" t="n">
        <v>0</v>
      </c>
      <c r="H2097" s="51" t="n">
        <v>0</v>
      </c>
      <c r="I2097" s="52" t="n">
        <v>20</v>
      </c>
      <c r="J2097" s="52" t="n">
        <v>100</v>
      </c>
      <c r="K2097" s="52" t="n">
        <v>0</v>
      </c>
      <c r="L2097" s="52" t="n">
        <v>0</v>
      </c>
      <c r="M2097" s="52" t="n">
        <v>0</v>
      </c>
      <c r="N2097" s="53" t="n">
        <f aca="false">D2097*$D$16</f>
        <v>110</v>
      </c>
      <c r="O2097" s="53" t="n">
        <f aca="false">E2097*$E$16</f>
        <v>0</v>
      </c>
      <c r="P2097" s="53" t="n">
        <f aca="false">F2097*$F$16</f>
        <v>0</v>
      </c>
      <c r="Q2097" s="53" t="n">
        <f aca="false">G2097*$G$16</f>
        <v>0</v>
      </c>
      <c r="R2097" s="53" t="n">
        <f aca="false">H2097*$H$16</f>
        <v>0</v>
      </c>
      <c r="S2097" s="53" t="n">
        <f aca="false">(N2097/100)*(I2097*$I$16)+(N2097/100)*(J2097*$J$16)</f>
        <v>297</v>
      </c>
      <c r="T2097" s="53" t="n">
        <f aca="false">(O2097/100)*(K2097*$K$16)</f>
        <v>0</v>
      </c>
      <c r="U2097" s="53" t="n">
        <f aca="false">(P2097/100)*(K2097*$K$16)+(P2097/100)*(L2097*$L$16)</f>
        <v>0</v>
      </c>
      <c r="V2097" s="53" t="n">
        <f aca="false">(Q2097/100)*(L2097*$L$16)</f>
        <v>0</v>
      </c>
      <c r="W2097" s="53" t="n">
        <f aca="false">(R2097/100)*(K2097*$K$16)+(R2097/100)*(L2097*$L$16)</f>
        <v>0</v>
      </c>
      <c r="X2097" s="53" t="n">
        <f aca="false">N2097+S2097</f>
        <v>407</v>
      </c>
      <c r="Y2097" s="53" t="n">
        <f aca="false">O2097+T2097</f>
        <v>0</v>
      </c>
      <c r="Z2097" s="53" t="n">
        <f aca="false">P2097+U2097</f>
        <v>0</v>
      </c>
      <c r="AA2097" s="53" t="n">
        <f aca="false">Q2097+V2097</f>
        <v>0</v>
      </c>
      <c r="AB2097" s="53" t="n">
        <f aca="false">R2097+W2097</f>
        <v>0</v>
      </c>
      <c r="AC2097" s="54" t="n">
        <f aca="false">ROUND(X2097+Y2097+Z2097+AA2097+AB2097,1)</f>
        <v>407</v>
      </c>
      <c r="AD2097" s="55" t="n">
        <f aca="false">(ROUND(AC2097-AC2084,1)/AC2084)</f>
        <v>0.185897435897436</v>
      </c>
      <c r="AE2097" s="46"/>
      <c r="AF2097" s="47"/>
      <c r="AH2097" s="3"/>
    </row>
    <row r="2098" customFormat="false" ht="15" hidden="false" customHeight="false" outlineLevel="0" collapsed="false">
      <c r="A2098" s="48"/>
      <c r="B2098" s="61"/>
      <c r="C2098" s="50" t="s">
        <v>18</v>
      </c>
      <c r="D2098" s="51" t="n">
        <v>88</v>
      </c>
      <c r="E2098" s="51" t="n">
        <v>0</v>
      </c>
      <c r="F2098" s="51" t="n">
        <v>0</v>
      </c>
      <c r="G2098" s="51" t="n">
        <v>0</v>
      </c>
      <c r="H2098" s="51" t="n">
        <v>0</v>
      </c>
      <c r="I2098" s="52" t="n">
        <v>60</v>
      </c>
      <c r="J2098" s="52" t="n">
        <v>80</v>
      </c>
      <c r="K2098" s="52" t="n">
        <v>0</v>
      </c>
      <c r="L2098" s="52" t="n">
        <v>0</v>
      </c>
      <c r="M2098" s="52" t="n">
        <v>0</v>
      </c>
      <c r="N2098" s="53" t="n">
        <f aca="false">D2098*$D$17</f>
        <v>110</v>
      </c>
      <c r="O2098" s="53" t="n">
        <f aca="false">E2098*$E$17</f>
        <v>0</v>
      </c>
      <c r="P2098" s="53" t="n">
        <f aca="false">F2098*$F$17</f>
        <v>0</v>
      </c>
      <c r="Q2098" s="53" t="n">
        <f aca="false">G2098*$G$17</f>
        <v>0</v>
      </c>
      <c r="R2098" s="53" t="n">
        <f aca="false">H2098*$H$17</f>
        <v>0</v>
      </c>
      <c r="S2098" s="53" t="n">
        <f aca="false">(N2098/100)*(I2098*$I$17)+(N2098/100)*(J2098*$J$17)</f>
        <v>253</v>
      </c>
      <c r="T2098" s="53" t="n">
        <f aca="false">(O2098/100)*(K2098*$K$17)</f>
        <v>0</v>
      </c>
      <c r="U2098" s="53" t="n">
        <f aca="false">(P2098/100)*(K2098*$K$17)+(P2098/100)*(L2098*$L$17)</f>
        <v>0</v>
      </c>
      <c r="V2098" s="53" t="n">
        <f aca="false">(Q2098/100)*(L2098*$L$17)</f>
        <v>0</v>
      </c>
      <c r="W2098" s="53" t="n">
        <f aca="false">(R2098/100)*(K2098*$K$17)+(R2098/100)*(L2098*$L$17)</f>
        <v>0</v>
      </c>
      <c r="X2098" s="53" t="n">
        <f aca="false">N2098+S2098</f>
        <v>363</v>
      </c>
      <c r="Y2098" s="53" t="n">
        <f aca="false">O2098+T2098</f>
        <v>0</v>
      </c>
      <c r="Z2098" s="53" t="n">
        <f aca="false">P2098+U2098</f>
        <v>0</v>
      </c>
      <c r="AA2098" s="53" t="n">
        <f aca="false">Q2098+V2098</f>
        <v>0</v>
      </c>
      <c r="AB2098" s="53" t="n">
        <f aca="false">R2098+W2098</f>
        <v>0</v>
      </c>
      <c r="AC2098" s="54" t="n">
        <f aca="false">ROUND(X2098+Y2098+Z2098+AA2098+AB2098,1)</f>
        <v>363</v>
      </c>
      <c r="AD2098" s="55" t="n">
        <f aca="false">(ROUND(AC2098-AC2084,1)/AC2084)</f>
        <v>0.0576923076923077</v>
      </c>
      <c r="AE2098" s="46"/>
      <c r="AF2098" s="47"/>
      <c r="AH2098" s="3"/>
    </row>
    <row r="2099" customFormat="false" ht="15" hidden="false" customHeight="false" outlineLevel="0" collapsed="false">
      <c r="A2099" s="56" t="s">
        <v>19</v>
      </c>
      <c r="B2099" s="62" t="s">
        <v>189</v>
      </c>
      <c r="C2099" s="40" t="s">
        <v>50</v>
      </c>
      <c r="D2099" s="41" t="n">
        <v>87</v>
      </c>
      <c r="E2099" s="41" t="n">
        <v>0</v>
      </c>
      <c r="F2099" s="41" t="n">
        <v>0</v>
      </c>
      <c r="G2099" s="41" t="n">
        <v>0</v>
      </c>
      <c r="H2099" s="41" t="n">
        <v>0</v>
      </c>
      <c r="I2099" s="42" t="n">
        <v>30</v>
      </c>
      <c r="J2099" s="42" t="n">
        <v>65</v>
      </c>
      <c r="K2099" s="42" t="n">
        <v>0</v>
      </c>
      <c r="L2099" s="42" t="n">
        <v>0</v>
      </c>
      <c r="M2099" s="42" t="n">
        <v>0</v>
      </c>
      <c r="N2099" s="43" t="n">
        <f aca="false">D2099*$D$3</f>
        <v>113.1</v>
      </c>
      <c r="O2099" s="43" t="n">
        <f aca="false">E2099*$E$3</f>
        <v>0</v>
      </c>
      <c r="P2099" s="43" t="n">
        <f aca="false">F2099*$F$3</f>
        <v>0</v>
      </c>
      <c r="Q2099" s="43" t="n">
        <f aca="false">G2099*$G$3</f>
        <v>0</v>
      </c>
      <c r="R2099" s="43" t="n">
        <f aca="false">H2099*$H$3</f>
        <v>0</v>
      </c>
      <c r="S2099" s="43" t="n">
        <f aca="false">(N2099/100)*(I2099*$I$3)+(N2099/100)*(J2099*$J$3)</f>
        <v>214.89</v>
      </c>
      <c r="T2099" s="43" t="n">
        <f aca="false">(O2099/100)*(K2099*$K$3)</f>
        <v>0</v>
      </c>
      <c r="U2099" s="43" t="n">
        <f aca="false">(P2099/100)*(K2099*$K$3)+(P2099/100)*(L2099*$L$3)</f>
        <v>0</v>
      </c>
      <c r="V2099" s="43" t="n">
        <f aca="false">(Q2099/100)*(L2099*$L$3)</f>
        <v>0</v>
      </c>
      <c r="W2099" s="43" t="n">
        <f aca="false">(R2099/100)*(K2099*$K$3)+(R2099/100)*(L2099*$L$3)</f>
        <v>0</v>
      </c>
      <c r="X2099" s="43" t="n">
        <f aca="false">N2099+S2099</f>
        <v>327.99</v>
      </c>
      <c r="Y2099" s="43" t="n">
        <f aca="false">O2099+T2099</f>
        <v>0</v>
      </c>
      <c r="Z2099" s="43" t="n">
        <f aca="false">P2099+U2099</f>
        <v>0</v>
      </c>
      <c r="AA2099" s="43" t="n">
        <f aca="false">Q2099+V2099</f>
        <v>0</v>
      </c>
      <c r="AB2099" s="43" t="n">
        <f aca="false">R2099+W2099</f>
        <v>0</v>
      </c>
      <c r="AC2099" s="44" t="n">
        <f aca="false">ROUND(X2099+Y2099+Z2099+AA2099+AB2099,1)</f>
        <v>328</v>
      </c>
      <c r="AD2099" s="45"/>
      <c r="AE2099" s="46"/>
      <c r="AF2099" s="47"/>
      <c r="AH2099" s="3"/>
    </row>
    <row r="2100" customFormat="false" ht="15" hidden="false" customHeight="false" outlineLevel="0" collapsed="false">
      <c r="A2100" s="48" t="s">
        <v>29</v>
      </c>
      <c r="B2100" s="63" t="n">
        <v>0</v>
      </c>
      <c r="C2100" s="50" t="s">
        <v>5</v>
      </c>
      <c r="D2100" s="51" t="n">
        <v>87</v>
      </c>
      <c r="E2100" s="51" t="n">
        <v>0</v>
      </c>
      <c r="F2100" s="51" t="n">
        <v>0</v>
      </c>
      <c r="G2100" s="51" t="n">
        <v>0</v>
      </c>
      <c r="H2100" s="51" t="n">
        <v>0</v>
      </c>
      <c r="I2100" s="52" t="n">
        <v>50</v>
      </c>
      <c r="J2100" s="52" t="n">
        <v>70</v>
      </c>
      <c r="K2100" s="52" t="n">
        <v>0</v>
      </c>
      <c r="L2100" s="52" t="n">
        <v>0</v>
      </c>
      <c r="M2100" s="52" t="n">
        <v>0</v>
      </c>
      <c r="N2100" s="53" t="n">
        <f aca="false">D2100*$D$4</f>
        <v>108.75</v>
      </c>
      <c r="O2100" s="53" t="n">
        <f aca="false">E2100*$E$4</f>
        <v>0</v>
      </c>
      <c r="P2100" s="53" t="n">
        <f aca="false">F2100*$F$4</f>
        <v>0</v>
      </c>
      <c r="Q2100" s="53" t="n">
        <f aca="false">G2100*$G$4</f>
        <v>0</v>
      </c>
      <c r="R2100" s="53" t="n">
        <f aca="false">H2100*$H$4</f>
        <v>0</v>
      </c>
      <c r="S2100" s="53" t="n">
        <f aca="false">(N2100/100)*(I2100*$I$4)+(N2100/100)*(J2100*$J$4)</f>
        <v>261</v>
      </c>
      <c r="T2100" s="53" t="n">
        <f aca="false">(O2100/100)*(K2100*$K$4)</f>
        <v>0</v>
      </c>
      <c r="U2100" s="53" t="n">
        <f aca="false">(P2100/100)*(K2100*$K$4)+(P2100/100)*(L2100*$L$4)</f>
        <v>0</v>
      </c>
      <c r="V2100" s="53" t="n">
        <f aca="false">(Q2100/100)*(L2100*$L$4)</f>
        <v>0</v>
      </c>
      <c r="W2100" s="53" t="n">
        <f aca="false">(R2100/100)*(K2100*$K$4)+(R2100/100)*(L2100*$L$4)</f>
        <v>0</v>
      </c>
      <c r="X2100" s="53" t="n">
        <f aca="false">N2100+S2100</f>
        <v>369.75</v>
      </c>
      <c r="Y2100" s="53" t="n">
        <f aca="false">O2100+T2100</f>
        <v>0</v>
      </c>
      <c r="Z2100" s="53" t="n">
        <f aca="false">P2100+U2100</f>
        <v>0</v>
      </c>
      <c r="AA2100" s="53" t="n">
        <f aca="false">Q2100+V2100</f>
        <v>0</v>
      </c>
      <c r="AB2100" s="53" t="n">
        <f aca="false">R2100+W2100</f>
        <v>0</v>
      </c>
      <c r="AC2100" s="54" t="n">
        <f aca="false">ROUND(X2100+Y2100+Z2100+AA2100+AB2100,1)</f>
        <v>369.8</v>
      </c>
      <c r="AD2100" s="55" t="n">
        <f aca="false">(ROUND(AC2100-AC2099,1)/AC2099)</f>
        <v>0.127439024390244</v>
      </c>
      <c r="AE2100" s="46" t="s">
        <v>28</v>
      </c>
      <c r="AF2100" s="47"/>
      <c r="AH2100" s="3"/>
    </row>
    <row r="2101" customFormat="false" ht="15" hidden="false" customHeight="false" outlineLevel="0" collapsed="false">
      <c r="A2101" s="48" t="s">
        <v>30</v>
      </c>
      <c r="B2101" s="63" t="n">
        <v>24</v>
      </c>
      <c r="C2101" s="50" t="s">
        <v>6</v>
      </c>
      <c r="D2101" s="51" t="n">
        <v>87</v>
      </c>
      <c r="E2101" s="51" t="n">
        <v>0</v>
      </c>
      <c r="F2101" s="51" t="n">
        <v>0</v>
      </c>
      <c r="G2101" s="51" t="n">
        <v>0</v>
      </c>
      <c r="H2101" s="51" t="n">
        <v>0</v>
      </c>
      <c r="I2101" s="52" t="n">
        <v>30</v>
      </c>
      <c r="J2101" s="52" t="n">
        <v>65</v>
      </c>
      <c r="K2101" s="52" t="n">
        <v>0</v>
      </c>
      <c r="L2101" s="52" t="n">
        <v>0</v>
      </c>
      <c r="M2101" s="52" t="n">
        <v>0</v>
      </c>
      <c r="N2101" s="53" t="n">
        <f aca="false">D2101*$D$5</f>
        <v>113.1</v>
      </c>
      <c r="O2101" s="53" t="n">
        <f aca="false">E2101*$E$5</f>
        <v>0</v>
      </c>
      <c r="P2101" s="53" t="n">
        <f aca="false">F2101*$F$5</f>
        <v>0</v>
      </c>
      <c r="Q2101" s="53" t="n">
        <f aca="false">G2101*$G$5</f>
        <v>0</v>
      </c>
      <c r="R2101" s="53" t="n">
        <f aca="false">H2101*$H$5</f>
        <v>0</v>
      </c>
      <c r="S2101" s="53" t="n">
        <f aca="false">(N2101/100)*(I2101*$I$5)+(N2101/100)*(J2101*$J$5)</f>
        <v>214.89</v>
      </c>
      <c r="T2101" s="53" t="n">
        <f aca="false">(O2101/100)*(K2101*$K$5)</f>
        <v>0</v>
      </c>
      <c r="U2101" s="53" t="n">
        <f aca="false">(P2101/100)*(K2101*$K$5)+(P2101/100)*(L2101*$L$5)</f>
        <v>0</v>
      </c>
      <c r="V2101" s="53" t="n">
        <f aca="false">(Q2101/100)*(L2101*$L$5)</f>
        <v>0</v>
      </c>
      <c r="W2101" s="53" t="n">
        <f aca="false">(R2101/100)*(K2101*$K$5)+(R2101/100)*(L2101*$L$5)</f>
        <v>0</v>
      </c>
      <c r="X2101" s="53" t="n">
        <f aca="false">N2101+S2101</f>
        <v>327.99</v>
      </c>
      <c r="Y2101" s="53" t="n">
        <f aca="false">O2101+T2101</f>
        <v>0</v>
      </c>
      <c r="Z2101" s="53" t="n">
        <f aca="false">P2101+U2101</f>
        <v>0</v>
      </c>
      <c r="AA2101" s="53" t="n">
        <f aca="false">Q2101+V2101</f>
        <v>0</v>
      </c>
      <c r="AB2101" s="53" t="n">
        <f aca="false">R2101+W2101</f>
        <v>0</v>
      </c>
      <c r="AC2101" s="54" t="n">
        <f aca="false">ROUND(X2101+Y2101+Z2101+AA2101+AB2101,1)</f>
        <v>328</v>
      </c>
      <c r="AD2101" s="55" t="n">
        <f aca="false">(ROUND(AC2101-AC2099,1)/AC2099)</f>
        <v>0</v>
      </c>
      <c r="AE2101" s="46"/>
      <c r="AF2101" s="47"/>
      <c r="AH2101" s="3"/>
    </row>
    <row r="2102" customFormat="false" ht="15" hidden="false" customHeight="false" outlineLevel="0" collapsed="false">
      <c r="A2102" s="48" t="s">
        <v>31</v>
      </c>
      <c r="B2102" s="63" t="n">
        <v>0</v>
      </c>
      <c r="C2102" s="50" t="s">
        <v>7</v>
      </c>
      <c r="D2102" s="51" t="n">
        <v>87</v>
      </c>
      <c r="E2102" s="51" t="n">
        <v>0</v>
      </c>
      <c r="F2102" s="51" t="n">
        <v>0</v>
      </c>
      <c r="G2102" s="51" t="n">
        <v>0</v>
      </c>
      <c r="H2102" s="51" t="n">
        <v>0</v>
      </c>
      <c r="I2102" s="52" t="n">
        <v>30</v>
      </c>
      <c r="J2102" s="52" t="n">
        <v>65</v>
      </c>
      <c r="K2102" s="52" t="n">
        <v>0</v>
      </c>
      <c r="L2102" s="52" t="n">
        <v>0</v>
      </c>
      <c r="M2102" s="52" t="n">
        <v>0</v>
      </c>
      <c r="N2102" s="53" t="n">
        <f aca="false">D2102*$D$6</f>
        <v>113.1</v>
      </c>
      <c r="O2102" s="53" t="n">
        <f aca="false">E2102*$E$6</f>
        <v>0</v>
      </c>
      <c r="P2102" s="53" t="n">
        <f aca="false">F2102*$F$6</f>
        <v>0</v>
      </c>
      <c r="Q2102" s="53" t="n">
        <f aca="false">G2102*$G$6</f>
        <v>0</v>
      </c>
      <c r="R2102" s="53" t="n">
        <f aca="false">H2102*$H$6</f>
        <v>0</v>
      </c>
      <c r="S2102" s="53" t="n">
        <f aca="false">(N2102/100)*(I2102*$I$6)+(N2102/100)*(J2102*$J$6)</f>
        <v>214.89</v>
      </c>
      <c r="T2102" s="53" t="n">
        <f aca="false">(O2102/100)*(K2102*$K$6)</f>
        <v>0</v>
      </c>
      <c r="U2102" s="53" t="n">
        <f aca="false">(P2102/100)*(K2102*$K$6)+(P2102/100)*(L2102*$L$6)</f>
        <v>0</v>
      </c>
      <c r="V2102" s="53" t="n">
        <f aca="false">(Q2102/100)*(L2102*$L$6)</f>
        <v>0</v>
      </c>
      <c r="W2102" s="53" t="n">
        <f aca="false">(R2102/100)*(K2102*$K$6)+(R2102/100)*(L2102*$L$6)</f>
        <v>0</v>
      </c>
      <c r="X2102" s="53" t="n">
        <f aca="false">N2102+S2102</f>
        <v>327.99</v>
      </c>
      <c r="Y2102" s="53" t="n">
        <f aca="false">O2102+T2102</f>
        <v>0</v>
      </c>
      <c r="Z2102" s="53" t="n">
        <f aca="false">P2102+U2102</f>
        <v>0</v>
      </c>
      <c r="AA2102" s="53" t="n">
        <f aca="false">Q2102+V2102</f>
        <v>0</v>
      </c>
      <c r="AB2102" s="53" t="n">
        <f aca="false">R2102+W2102</f>
        <v>0</v>
      </c>
      <c r="AC2102" s="54" t="n">
        <f aca="false">ROUND(X2102+Y2102+Z2102+AA2102+AB2102,1)</f>
        <v>328</v>
      </c>
      <c r="AD2102" s="55" t="n">
        <f aca="false">(ROUND(AC2102-AC2099,1)/AC2099)</f>
        <v>0</v>
      </c>
      <c r="AE2102" s="46"/>
      <c r="AF2102" s="47"/>
      <c r="AH2102" s="3"/>
    </row>
    <row r="2103" customFormat="false" ht="15" hidden="false" customHeight="false" outlineLevel="0" collapsed="false">
      <c r="A2103" s="48" t="s">
        <v>32</v>
      </c>
      <c r="B2103" s="63" t="n">
        <v>0</v>
      </c>
      <c r="C2103" s="50" t="s">
        <v>8</v>
      </c>
      <c r="D2103" s="51" t="n">
        <v>87</v>
      </c>
      <c r="E2103" s="51" t="n">
        <v>0</v>
      </c>
      <c r="F2103" s="51" t="n">
        <v>0</v>
      </c>
      <c r="G2103" s="51" t="n">
        <v>0</v>
      </c>
      <c r="H2103" s="51" t="n">
        <v>0</v>
      </c>
      <c r="I2103" s="52" t="n">
        <v>30</v>
      </c>
      <c r="J2103" s="52" t="n">
        <v>65</v>
      </c>
      <c r="K2103" s="52" t="n">
        <v>0</v>
      </c>
      <c r="L2103" s="52" t="n">
        <v>0</v>
      </c>
      <c r="M2103" s="52" t="n">
        <v>0</v>
      </c>
      <c r="N2103" s="53" t="n">
        <f aca="false">D2103*$D$7</f>
        <v>113.1</v>
      </c>
      <c r="O2103" s="53" t="n">
        <f aca="false">E2103*$E$7</f>
        <v>0</v>
      </c>
      <c r="P2103" s="53" t="n">
        <f aca="false">F2103*$F$7</f>
        <v>0</v>
      </c>
      <c r="Q2103" s="53" t="n">
        <f aca="false">G2103*$G$7</f>
        <v>0</v>
      </c>
      <c r="R2103" s="53" t="n">
        <f aca="false">H2103*$H$7</f>
        <v>0</v>
      </c>
      <c r="S2103" s="53" t="n">
        <f aca="false">(N2103/100)*(I2103*$I$7)+(N2103/100)*(J2103*$J$7)</f>
        <v>214.89</v>
      </c>
      <c r="T2103" s="53" t="n">
        <f aca="false">(O2103/100)*(K2103*$K$7)</f>
        <v>0</v>
      </c>
      <c r="U2103" s="53" t="n">
        <f aca="false">(P2103/100)*(K2103*$K$7)+(P2103/100)*(L2103*$L$7)</f>
        <v>0</v>
      </c>
      <c r="V2103" s="53" t="n">
        <f aca="false">(Q2103/100)*(L2103*$L$7)</f>
        <v>0</v>
      </c>
      <c r="W2103" s="53" t="n">
        <f aca="false">(R2103/100)*(K2103*$K$7)+(R2103/100)*(L2103*$L$7)</f>
        <v>0</v>
      </c>
      <c r="X2103" s="53" t="n">
        <f aca="false">N2103+S2103</f>
        <v>327.99</v>
      </c>
      <c r="Y2103" s="53" t="n">
        <f aca="false">O2103+T2103</f>
        <v>0</v>
      </c>
      <c r="Z2103" s="53" t="n">
        <f aca="false">P2103+U2103</f>
        <v>0</v>
      </c>
      <c r="AA2103" s="53" t="n">
        <f aca="false">Q2103+V2103</f>
        <v>0</v>
      </c>
      <c r="AB2103" s="53" t="n">
        <f aca="false">R2103+W2103</f>
        <v>0</v>
      </c>
      <c r="AC2103" s="54" t="n">
        <f aca="false">ROUND(X2103+Y2103+Z2103+AA2103+AB2103,1)</f>
        <v>328</v>
      </c>
      <c r="AD2103" s="55" t="n">
        <f aca="false">(ROUND(AC2103-AC2099,1)/AC2099)</f>
        <v>0</v>
      </c>
      <c r="AE2103" s="46"/>
      <c r="AF2103" s="47"/>
      <c r="AH2103" s="3"/>
    </row>
    <row r="2104" customFormat="false" ht="15" hidden="false" customHeight="false" outlineLevel="0" collapsed="false">
      <c r="A2104" s="48" t="s">
        <v>33</v>
      </c>
      <c r="B2104" s="63"/>
      <c r="C2104" s="50" t="s">
        <v>9</v>
      </c>
      <c r="D2104" s="51" t="n">
        <v>87</v>
      </c>
      <c r="E2104" s="51" t="n">
        <v>0</v>
      </c>
      <c r="F2104" s="51" t="n">
        <v>0</v>
      </c>
      <c r="G2104" s="51" t="n">
        <v>0</v>
      </c>
      <c r="H2104" s="51" t="n">
        <v>0</v>
      </c>
      <c r="I2104" s="52" t="n">
        <v>30</v>
      </c>
      <c r="J2104" s="52" t="n">
        <v>65</v>
      </c>
      <c r="K2104" s="52" t="n">
        <v>0</v>
      </c>
      <c r="L2104" s="52" t="n">
        <v>0</v>
      </c>
      <c r="M2104" s="52" t="n">
        <v>0</v>
      </c>
      <c r="N2104" s="53" t="n">
        <f aca="false">D2104*$D$8</f>
        <v>113.1</v>
      </c>
      <c r="O2104" s="53" t="n">
        <f aca="false">E2104*$E$8</f>
        <v>0</v>
      </c>
      <c r="P2104" s="53" t="n">
        <f aca="false">F2104*$F$8</f>
        <v>0</v>
      </c>
      <c r="Q2104" s="53" t="n">
        <f aca="false">G2104*$G$8</f>
        <v>0</v>
      </c>
      <c r="R2104" s="53" t="n">
        <f aca="false">H2104*$H$8</f>
        <v>0</v>
      </c>
      <c r="S2104" s="53" t="n">
        <f aca="false">(N2104/100)*(I2104*$I$8)+(N2104/100)*(J2104*$J$8)</f>
        <v>214.89</v>
      </c>
      <c r="T2104" s="53" t="n">
        <f aca="false">(O2104/100)*(K2104*$K$8)</f>
        <v>0</v>
      </c>
      <c r="U2104" s="53" t="n">
        <f aca="false">(P2104/100)*(K2104*$K$8)+(P2104/100)*(L2104*$L$8)</f>
        <v>0</v>
      </c>
      <c r="V2104" s="53" t="n">
        <f aca="false">(Q2104/100)*(L2104*$L$8)</f>
        <v>0</v>
      </c>
      <c r="W2104" s="53" t="n">
        <f aca="false">(R2104/100)*(K2104*$K$8)+(R2104/100)*(L2104*$L$8)</f>
        <v>0</v>
      </c>
      <c r="X2104" s="53" t="n">
        <f aca="false">N2104+S2104</f>
        <v>327.99</v>
      </c>
      <c r="Y2104" s="53" t="n">
        <f aca="false">O2104+T2104</f>
        <v>0</v>
      </c>
      <c r="Z2104" s="53" t="n">
        <f aca="false">P2104+U2104</f>
        <v>0</v>
      </c>
      <c r="AA2104" s="53" t="n">
        <f aca="false">Q2104+V2104</f>
        <v>0</v>
      </c>
      <c r="AB2104" s="53" t="n">
        <f aca="false">R2104+W2104</f>
        <v>0</v>
      </c>
      <c r="AC2104" s="54" t="n">
        <f aca="false">ROUND(X2104+Y2104+Z2104+AA2104+AB2104,1)</f>
        <v>328</v>
      </c>
      <c r="AD2104" s="55" t="n">
        <f aca="false">(ROUND(AC2104-AC2099,1)/AC2099)</f>
        <v>0</v>
      </c>
      <c r="AE2104" s="46"/>
      <c r="AF2104" s="47"/>
      <c r="AH2104" s="3"/>
    </row>
    <row r="2105" customFormat="false" ht="15" hidden="false" customHeight="false" outlineLevel="0" collapsed="false">
      <c r="A2105" s="48" t="s">
        <v>34</v>
      </c>
      <c r="B2105" s="63"/>
      <c r="C2105" s="50" t="s">
        <v>10</v>
      </c>
      <c r="D2105" s="51" t="n">
        <v>43</v>
      </c>
      <c r="E2105" s="51" t="n">
        <v>95</v>
      </c>
      <c r="F2105" s="51" t="n">
        <v>0</v>
      </c>
      <c r="G2105" s="51" t="n">
        <v>0</v>
      </c>
      <c r="H2105" s="51" t="n">
        <v>0</v>
      </c>
      <c r="I2105" s="52" t="n">
        <v>30</v>
      </c>
      <c r="J2105" s="52" t="n">
        <v>65</v>
      </c>
      <c r="K2105" s="52" t="n">
        <v>100</v>
      </c>
      <c r="L2105" s="52" t="n">
        <v>0</v>
      </c>
      <c r="M2105" s="52" t="n">
        <v>0</v>
      </c>
      <c r="N2105" s="53" t="n">
        <f aca="false">D2105*$D$9</f>
        <v>53.75</v>
      </c>
      <c r="O2105" s="53" t="n">
        <f aca="false">E2105*$E$9</f>
        <v>118.75</v>
      </c>
      <c r="P2105" s="53" t="n">
        <f aca="false">F2105*$F$9</f>
        <v>0</v>
      </c>
      <c r="Q2105" s="53" t="n">
        <f aca="false">G2105*$G$9</f>
        <v>0</v>
      </c>
      <c r="R2105" s="53" t="n">
        <f aca="false">H2105*$H$9</f>
        <v>0</v>
      </c>
      <c r="S2105" s="53" t="n">
        <f aca="false">(N2105/100)*(I2105*$I$9)+(N2105/100)*(J2105*$J$9)</f>
        <v>51.0625</v>
      </c>
      <c r="T2105" s="53" t="n">
        <f aca="false">(O2105/100)*(K2105*$K$9)</f>
        <v>166.25</v>
      </c>
      <c r="U2105" s="53" t="n">
        <f aca="false">(P2105/100)*(K2105*$K$9)+(P2105/100)*(L2105*$L$9)</f>
        <v>0</v>
      </c>
      <c r="V2105" s="53" t="n">
        <f aca="false">(Q2105/100)*(L2105*$L$9)</f>
        <v>0</v>
      </c>
      <c r="W2105" s="53" t="n">
        <f aca="false">(R2105/100)*(K2105*$K$9)+(R2105/100)*(L2105*$L$9)</f>
        <v>0</v>
      </c>
      <c r="X2105" s="53" t="n">
        <f aca="false">N2105+S2105</f>
        <v>104.8125</v>
      </c>
      <c r="Y2105" s="53" t="n">
        <f aca="false">O2105+T2105</f>
        <v>285</v>
      </c>
      <c r="Z2105" s="53" t="n">
        <f aca="false">P2105+U2105</f>
        <v>0</v>
      </c>
      <c r="AA2105" s="53" t="n">
        <f aca="false">Q2105+V2105</f>
        <v>0</v>
      </c>
      <c r="AB2105" s="53" t="n">
        <f aca="false">R2105+W2105</f>
        <v>0</v>
      </c>
      <c r="AC2105" s="54" t="n">
        <f aca="false">ROUND(X2105+Y2105+Z2105+AA2105+AB2105,1)</f>
        <v>389.8</v>
      </c>
      <c r="AD2105" s="55" t="n">
        <f aca="false">(ROUND(AC2105-AC2099,1)/AC2099)</f>
        <v>0.188414634146341</v>
      </c>
      <c r="AE2105" s="46"/>
      <c r="AF2105" s="47"/>
      <c r="AH2105" s="3"/>
    </row>
    <row r="2106" customFormat="false" ht="15" hidden="false" customHeight="false" outlineLevel="0" collapsed="false">
      <c r="A2106" s="48" t="s">
        <v>35</v>
      </c>
      <c r="B2106" s="63"/>
      <c r="C2106" s="50" t="s">
        <v>11</v>
      </c>
      <c r="D2106" s="51" t="n">
        <v>43</v>
      </c>
      <c r="E2106" s="51" t="n">
        <v>0</v>
      </c>
      <c r="F2106" s="51" t="n">
        <v>95</v>
      </c>
      <c r="G2106" s="51" t="n">
        <v>0</v>
      </c>
      <c r="H2106" s="51" t="n">
        <v>0</v>
      </c>
      <c r="I2106" s="52" t="n">
        <v>30</v>
      </c>
      <c r="J2106" s="52" t="n">
        <v>65</v>
      </c>
      <c r="K2106" s="52" t="n">
        <v>50</v>
      </c>
      <c r="L2106" s="52" t="n">
        <v>50</v>
      </c>
      <c r="M2106" s="52" t="n">
        <v>0</v>
      </c>
      <c r="N2106" s="53" t="n">
        <f aca="false">D2106*$D$10</f>
        <v>53.75</v>
      </c>
      <c r="O2106" s="53" t="n">
        <f aca="false">E2106*$E$10</f>
        <v>0</v>
      </c>
      <c r="P2106" s="53" t="n">
        <f aca="false">F2106*$F$10</f>
        <v>118.75</v>
      </c>
      <c r="Q2106" s="53" t="n">
        <f aca="false">G2106*$G$10</f>
        <v>0</v>
      </c>
      <c r="R2106" s="53" t="n">
        <f aca="false">H2106*$H$10</f>
        <v>0</v>
      </c>
      <c r="S2106" s="53" t="n">
        <f aca="false">(N2106/100)*(I2106*$I$10)+(N2106/100)*(J2106*$J$10)</f>
        <v>51.0625</v>
      </c>
      <c r="T2106" s="53" t="n">
        <f aca="false">(O2106/100)*(K2106*$J$10)</f>
        <v>0</v>
      </c>
      <c r="U2106" s="53" t="n">
        <f aca="false">(P2106/100)*(K2106*$K$10)+(P2106/100)*(L2106*$L$10)</f>
        <v>166.25</v>
      </c>
      <c r="V2106" s="53" t="n">
        <f aca="false">(Q2106/100)*(L2106*$L$10)</f>
        <v>0</v>
      </c>
      <c r="W2106" s="53" t="n">
        <f aca="false">(R2106/100)*(K2106*$K$10)+(R2106/100)*(L2106*$L$10)</f>
        <v>0</v>
      </c>
      <c r="X2106" s="53" t="n">
        <f aca="false">N2106+S2106</f>
        <v>104.8125</v>
      </c>
      <c r="Y2106" s="53" t="n">
        <f aca="false">O2106+T2106</f>
        <v>0</v>
      </c>
      <c r="Z2106" s="53" t="n">
        <f aca="false">P2106+U2106</f>
        <v>285</v>
      </c>
      <c r="AA2106" s="53" t="n">
        <f aca="false">Q2106+V2106</f>
        <v>0</v>
      </c>
      <c r="AB2106" s="53" t="n">
        <f aca="false">R2106+W2106</f>
        <v>0</v>
      </c>
      <c r="AC2106" s="54" t="n">
        <f aca="false">ROUND(X2106+Y2106+Z2106+AA2106+AB2106,1)</f>
        <v>389.8</v>
      </c>
      <c r="AD2106" s="55" t="n">
        <f aca="false">(ROUND(AC2106-AC2099,1)/AC2099)</f>
        <v>0.188414634146341</v>
      </c>
      <c r="AE2106" s="46"/>
      <c r="AF2106" s="47"/>
      <c r="AH2106" s="3"/>
    </row>
    <row r="2107" customFormat="false" ht="15" hidden="false" customHeight="false" outlineLevel="0" collapsed="false">
      <c r="A2107" s="48" t="s">
        <v>36</v>
      </c>
      <c r="B2107" s="63"/>
      <c r="C2107" s="50" t="s">
        <v>12</v>
      </c>
      <c r="D2107" s="51" t="n">
        <v>43</v>
      </c>
      <c r="E2107" s="51" t="n">
        <v>0</v>
      </c>
      <c r="F2107" s="51" t="n">
        <v>0</v>
      </c>
      <c r="G2107" s="51" t="n">
        <v>95</v>
      </c>
      <c r="H2107" s="51" t="n">
        <v>0</v>
      </c>
      <c r="I2107" s="52" t="n">
        <v>30</v>
      </c>
      <c r="J2107" s="52" t="n">
        <v>65</v>
      </c>
      <c r="K2107" s="52" t="n">
        <v>0</v>
      </c>
      <c r="L2107" s="52" t="n">
        <v>100</v>
      </c>
      <c r="M2107" s="52" t="n">
        <v>0</v>
      </c>
      <c r="N2107" s="53" t="n">
        <f aca="false">D2107*$D$11</f>
        <v>53.75</v>
      </c>
      <c r="O2107" s="53" t="n">
        <f aca="false">E2107*$E$11</f>
        <v>0</v>
      </c>
      <c r="P2107" s="53" t="n">
        <f aca="false">F2107*$F$11</f>
        <v>0</v>
      </c>
      <c r="Q2107" s="53" t="n">
        <f aca="false">G2107*$G$11</f>
        <v>118.75</v>
      </c>
      <c r="R2107" s="53" t="n">
        <f aca="false">H2107*$H$11</f>
        <v>0</v>
      </c>
      <c r="S2107" s="53" t="n">
        <f aca="false">(N2107/100)*(I2107*$I$11)+(N2107/100)*(J2107*$J$11)</f>
        <v>51.0625</v>
      </c>
      <c r="T2107" s="53" t="n">
        <f aca="false">(O2107/100)*(K2107*$K$11)</f>
        <v>0</v>
      </c>
      <c r="U2107" s="53" t="n">
        <f aca="false">(P2107/100)*(K2107*$K$11)+(P2107/100)*(L2107*$L$11)</f>
        <v>0</v>
      </c>
      <c r="V2107" s="53" t="n">
        <f aca="false">(Q2107/100)*(L2107*$L$11)</f>
        <v>166.25</v>
      </c>
      <c r="W2107" s="53" t="n">
        <f aca="false">(R2107/100)*(K2107*$K$11)+(R2107/100)*(L2107*$L$11)</f>
        <v>0</v>
      </c>
      <c r="X2107" s="53" t="n">
        <f aca="false">N2107+S2107</f>
        <v>104.8125</v>
      </c>
      <c r="Y2107" s="53" t="n">
        <f aca="false">O2107+T2107</f>
        <v>0</v>
      </c>
      <c r="Z2107" s="53" t="n">
        <f aca="false">P2107+U2107</f>
        <v>0</v>
      </c>
      <c r="AA2107" s="53" t="n">
        <f aca="false">Q2107+V2107</f>
        <v>285</v>
      </c>
      <c r="AB2107" s="53" t="n">
        <f aca="false">R2107+W2107</f>
        <v>0</v>
      </c>
      <c r="AC2107" s="54" t="n">
        <f aca="false">ROUND(X2107+Y2107+Z2107+AA2107+AB2107,1)</f>
        <v>389.8</v>
      </c>
      <c r="AD2107" s="55" t="n">
        <f aca="false">(ROUND(AC2107-AC2099,1)/AC2099)</f>
        <v>0.188414634146341</v>
      </c>
      <c r="AE2107" s="46"/>
      <c r="AF2107" s="47"/>
      <c r="AH2107" s="3"/>
    </row>
    <row r="2108" customFormat="false" ht="15" hidden="false" customHeight="false" outlineLevel="0" collapsed="false">
      <c r="A2108" s="48" t="s">
        <v>37</v>
      </c>
      <c r="B2108" s="63"/>
      <c r="C2108" s="50" t="s">
        <v>13</v>
      </c>
      <c r="D2108" s="51" t="n">
        <v>43</v>
      </c>
      <c r="E2108" s="51" t="n">
        <v>0</v>
      </c>
      <c r="F2108" s="51" t="n">
        <v>0</v>
      </c>
      <c r="G2108" s="51" t="n">
        <v>0</v>
      </c>
      <c r="H2108" s="51" t="n">
        <v>95</v>
      </c>
      <c r="I2108" s="52" t="n">
        <v>30</v>
      </c>
      <c r="J2108" s="52" t="n">
        <v>65</v>
      </c>
      <c r="K2108" s="52" t="n">
        <v>50</v>
      </c>
      <c r="L2108" s="52" t="n">
        <v>50</v>
      </c>
      <c r="M2108" s="52" t="n">
        <v>0</v>
      </c>
      <c r="N2108" s="53" t="n">
        <f aca="false">D2108*$D$12</f>
        <v>53.75</v>
      </c>
      <c r="O2108" s="53" t="n">
        <f aca="false">E2108*$E$12</f>
        <v>0</v>
      </c>
      <c r="P2108" s="53" t="n">
        <f aca="false">F2108*$F$12</f>
        <v>0</v>
      </c>
      <c r="Q2108" s="53" t="n">
        <f aca="false">G2108*$G$12</f>
        <v>0</v>
      </c>
      <c r="R2108" s="53" t="n">
        <f aca="false">H2108*$H$12</f>
        <v>118.75</v>
      </c>
      <c r="S2108" s="53" t="n">
        <f aca="false">(N2108/100)*(I2108*$I$12)+(N2108/100)*(J2108*$J$12)</f>
        <v>51.0625</v>
      </c>
      <c r="T2108" s="53" t="n">
        <f aca="false">(O2108/100)*(K2108*$K$12)</f>
        <v>0</v>
      </c>
      <c r="U2108" s="53" t="n">
        <f aca="false">(P2108/100)*(K2108*$K$12)+(P2108/100)*(L2108*$L$12)</f>
        <v>0</v>
      </c>
      <c r="V2108" s="53" t="n">
        <f aca="false">(Q2108/100)*(L2108*$L$12)</f>
        <v>0</v>
      </c>
      <c r="W2108" s="53" t="n">
        <f aca="false">(R2108/100)*(K2108*$K$12)+(R2108/100)*(L2108*$L$12)</f>
        <v>166.25</v>
      </c>
      <c r="X2108" s="53" t="n">
        <f aca="false">N2108+S2108</f>
        <v>104.8125</v>
      </c>
      <c r="Y2108" s="53" t="n">
        <f aca="false">O2108+T2108</f>
        <v>0</v>
      </c>
      <c r="Z2108" s="53" t="n">
        <f aca="false">P2108+U2108</f>
        <v>0</v>
      </c>
      <c r="AA2108" s="53" t="n">
        <f aca="false">Q2108+V2108</f>
        <v>0</v>
      </c>
      <c r="AB2108" s="53" t="n">
        <f aca="false">R2108+W2108</f>
        <v>285</v>
      </c>
      <c r="AC2108" s="54" t="n">
        <f aca="false">ROUND(X2108+Y2108+Z2108+AA2108+AB2108,1)</f>
        <v>389.8</v>
      </c>
      <c r="AD2108" s="55" t="n">
        <f aca="false">(ROUND(AC2108-AC2099,1)/AC2099)</f>
        <v>0.188414634146341</v>
      </c>
      <c r="AE2108" s="46"/>
      <c r="AF2108" s="47"/>
      <c r="AH2108" s="3"/>
    </row>
    <row r="2109" customFormat="false" ht="15" hidden="false" customHeight="false" outlineLevel="0" collapsed="false">
      <c r="A2109" s="48" t="s">
        <v>38</v>
      </c>
      <c r="B2109" s="63"/>
      <c r="C2109" s="50" t="s">
        <v>14</v>
      </c>
      <c r="D2109" s="51" t="n">
        <v>87</v>
      </c>
      <c r="E2109" s="51" t="n">
        <v>0</v>
      </c>
      <c r="F2109" s="51" t="n">
        <v>0</v>
      </c>
      <c r="G2109" s="51" t="n">
        <v>0</v>
      </c>
      <c r="H2109" s="51" t="n">
        <v>0</v>
      </c>
      <c r="I2109" s="52" t="n">
        <v>30</v>
      </c>
      <c r="J2109" s="52" t="n">
        <v>65</v>
      </c>
      <c r="K2109" s="52" t="n">
        <v>0</v>
      </c>
      <c r="L2109" s="52" t="n">
        <v>0</v>
      </c>
      <c r="M2109" s="52" t="n">
        <v>77</v>
      </c>
      <c r="N2109" s="53" t="n">
        <f aca="false">D2109*$D$13</f>
        <v>108.75</v>
      </c>
      <c r="O2109" s="53" t="n">
        <f aca="false">E2109*$E$13</f>
        <v>0</v>
      </c>
      <c r="P2109" s="53" t="n">
        <f aca="false">F2109*$F$13</f>
        <v>0</v>
      </c>
      <c r="Q2109" s="53" t="n">
        <f aca="false">G2109*$G$13</f>
        <v>0</v>
      </c>
      <c r="R2109" s="53" t="n">
        <f aca="false">H2109*$H$13</f>
        <v>0</v>
      </c>
      <c r="S2109" s="53" t="n">
        <f aca="false">(N2109/100)*(I2109*$I$13)+(N2109/100)*(J2109*$J$13)+(N2109/100)*(M2109*$M$13)</f>
        <v>270.7875</v>
      </c>
      <c r="T2109" s="53" t="n">
        <f aca="false">(O2109/100)*(K2109*$K$13)+(O2109/100)*(M2109*$M$13)</f>
        <v>0</v>
      </c>
      <c r="U2109" s="53" t="n">
        <f aca="false">(P2109/100)*(K2109*$K$13)+(P2109/100)*(L2109*$L$13)+(P2109/100)*(M2109*$M$13)</f>
        <v>0</v>
      </c>
      <c r="V2109" s="53" t="n">
        <f aca="false">(Q2109/100)*(L2109*$L$13)+(Q2109/100)*(M2109*$M$13)</f>
        <v>0</v>
      </c>
      <c r="W2109" s="53" t="n">
        <f aca="false">(R2109/100)*(K2109*$K$13)+(R2109/100)*(L2109*$L$13)+(R2109/100)*(M2109*$M$13)</f>
        <v>0</v>
      </c>
      <c r="X2109" s="53" t="n">
        <f aca="false">N2109+S2109</f>
        <v>379.5375</v>
      </c>
      <c r="Y2109" s="53" t="n">
        <f aca="false">O2109+T2109</f>
        <v>0</v>
      </c>
      <c r="Z2109" s="53" t="n">
        <f aca="false">P2109+U2109</f>
        <v>0</v>
      </c>
      <c r="AA2109" s="53" t="n">
        <f aca="false">Q2109+V2109</f>
        <v>0</v>
      </c>
      <c r="AB2109" s="53" t="n">
        <f aca="false">R2109+W2109</f>
        <v>0</v>
      </c>
      <c r="AC2109" s="54" t="n">
        <f aca="false">ROUND(X2109+Y2109+Z2109+AA2109+AB2109,1)</f>
        <v>379.5</v>
      </c>
      <c r="AD2109" s="55" t="n">
        <f aca="false">(ROUND(AC2109-AC2099,1)/AC2099)</f>
        <v>0.157012195121951</v>
      </c>
      <c r="AE2109" s="46"/>
      <c r="AF2109" s="47"/>
      <c r="AH2109" s="3"/>
    </row>
    <row r="2110" customFormat="false" ht="15" hidden="false" customHeight="false" outlineLevel="0" collapsed="false">
      <c r="A2110" s="48" t="s">
        <v>39</v>
      </c>
      <c r="B2110" s="63"/>
      <c r="C2110" s="50" t="s">
        <v>15</v>
      </c>
      <c r="D2110" s="51" t="n">
        <v>87</v>
      </c>
      <c r="E2110" s="51" t="n">
        <v>0</v>
      </c>
      <c r="F2110" s="51" t="n">
        <v>0</v>
      </c>
      <c r="G2110" s="51" t="n">
        <v>0</v>
      </c>
      <c r="H2110" s="51" t="n">
        <v>0</v>
      </c>
      <c r="I2110" s="52" t="n">
        <v>30</v>
      </c>
      <c r="J2110" s="52" t="n">
        <v>65</v>
      </c>
      <c r="K2110" s="52" t="n">
        <v>77</v>
      </c>
      <c r="L2110" s="52" t="n">
        <v>0</v>
      </c>
      <c r="M2110" s="52" t="n">
        <v>0</v>
      </c>
      <c r="N2110" s="53" t="n">
        <f aca="false">D2110*$D$14</f>
        <v>108.75</v>
      </c>
      <c r="O2110" s="53" t="n">
        <f aca="false">E2110*$E$14</f>
        <v>0</v>
      </c>
      <c r="P2110" s="53" t="n">
        <f aca="false">F2110*$F$14</f>
        <v>0</v>
      </c>
      <c r="Q2110" s="53" t="n">
        <f aca="false">G2110*$G$14</f>
        <v>0</v>
      </c>
      <c r="R2110" s="53" t="n">
        <f aca="false">H2110*$H$14</f>
        <v>0</v>
      </c>
      <c r="S2110" s="53" t="n">
        <f aca="false">(N2110/100)*(I2110*$I$14)+(N2110/100)*(J2110*$J$14)+(N2110/100)*(K2110*$K$14)</f>
        <v>270.7875</v>
      </c>
      <c r="T2110" s="53" t="n">
        <f aca="false">(O2110/100)*(K2110*$K$14)</f>
        <v>0</v>
      </c>
      <c r="U2110" s="53" t="n">
        <f aca="false">(P2110/100)*(K2110*$K$14)+(P2110/100)*(L2110*$L$14)</f>
        <v>0</v>
      </c>
      <c r="V2110" s="53" t="n">
        <f aca="false">(Q2110/100)*(L2110*$L$14)</f>
        <v>0</v>
      </c>
      <c r="W2110" s="53" t="n">
        <f aca="false">(R2110/100)*(K2110*$L$14)+(R2110/100)*(L2110*$M$14)</f>
        <v>0</v>
      </c>
      <c r="X2110" s="53" t="n">
        <f aca="false">N2110+S2110</f>
        <v>379.5375</v>
      </c>
      <c r="Y2110" s="53" t="n">
        <f aca="false">O2110+T2110</f>
        <v>0</v>
      </c>
      <c r="Z2110" s="53" t="n">
        <f aca="false">P2110+U2110</f>
        <v>0</v>
      </c>
      <c r="AA2110" s="53" t="n">
        <f aca="false">Q2110+V2110</f>
        <v>0</v>
      </c>
      <c r="AB2110" s="53" t="n">
        <f aca="false">R2110+W2110</f>
        <v>0</v>
      </c>
      <c r="AC2110" s="54" t="n">
        <f aca="false">ROUND(X2110+Y2110+Z2110+AA2110+AB2110,1)</f>
        <v>379.5</v>
      </c>
      <c r="AD2110" s="55" t="n">
        <f aca="false">(ROUND(AC2110-AC2099,1)/AC2099)</f>
        <v>0.157012195121951</v>
      </c>
      <c r="AE2110" s="46"/>
      <c r="AF2110" s="47"/>
      <c r="AH2110" s="3"/>
    </row>
    <row r="2111" customFormat="false" ht="15" hidden="false" customHeight="false" outlineLevel="0" collapsed="false">
      <c r="A2111" s="48"/>
      <c r="B2111" s="63"/>
      <c r="C2111" s="50" t="s">
        <v>16</v>
      </c>
      <c r="D2111" s="51" t="n">
        <v>87</v>
      </c>
      <c r="E2111" s="51" t="n">
        <v>0</v>
      </c>
      <c r="F2111" s="51" t="n">
        <v>0</v>
      </c>
      <c r="G2111" s="51" t="n">
        <v>0</v>
      </c>
      <c r="H2111" s="51" t="n">
        <v>0</v>
      </c>
      <c r="I2111" s="52" t="n">
        <v>30</v>
      </c>
      <c r="J2111" s="52" t="n">
        <v>65</v>
      </c>
      <c r="K2111" s="52" t="n">
        <v>0</v>
      </c>
      <c r="L2111" s="52" t="n">
        <v>77</v>
      </c>
      <c r="M2111" s="52" t="n">
        <v>0</v>
      </c>
      <c r="N2111" s="53" t="n">
        <f aca="false">D2111*$D$15</f>
        <v>108.75</v>
      </c>
      <c r="O2111" s="53" t="n">
        <f aca="false">E2111*$E$15</f>
        <v>0</v>
      </c>
      <c r="P2111" s="53" t="n">
        <f aca="false">F2111*$F$15</f>
        <v>0</v>
      </c>
      <c r="Q2111" s="53" t="n">
        <f aca="false">G2111*$G$15</f>
        <v>0</v>
      </c>
      <c r="R2111" s="53" t="n">
        <f aca="false">H2111*$H$15</f>
        <v>0</v>
      </c>
      <c r="S2111" s="53" t="n">
        <f aca="false">(N2111/100)*(I2111*$I$15)+(N2111/100)*(J2111*$J$15)+(N2111/100)*(L2111*$L$15)</f>
        <v>270.7875</v>
      </c>
      <c r="T2111" s="53" t="n">
        <f aca="false">(O2111/100)*(K2111*$K$15)</f>
        <v>0</v>
      </c>
      <c r="U2111" s="53" t="n">
        <f aca="false">(P2111/100)*(K2111*$K$15)+(P2111/100)*(L2111*$L$15)</f>
        <v>0</v>
      </c>
      <c r="V2111" s="53" t="n">
        <f aca="false">(Q2111/100)*(L2111*$L$15)</f>
        <v>0</v>
      </c>
      <c r="W2111" s="53" t="n">
        <f aca="false">(R2111/100)*(K2111*$K$15)+(R2111/100)*(L2111*$L$15)</f>
        <v>0</v>
      </c>
      <c r="X2111" s="53" t="n">
        <f aca="false">N2111+S2111</f>
        <v>379.5375</v>
      </c>
      <c r="Y2111" s="53" t="n">
        <f aca="false">O2111+T2111</f>
        <v>0</v>
      </c>
      <c r="Z2111" s="53" t="n">
        <f aca="false">P2111+U2111</f>
        <v>0</v>
      </c>
      <c r="AA2111" s="53" t="n">
        <f aca="false">Q2111+V2111</f>
        <v>0</v>
      </c>
      <c r="AB2111" s="53" t="n">
        <f aca="false">R2111+W2111</f>
        <v>0</v>
      </c>
      <c r="AC2111" s="54" t="n">
        <f aca="false">ROUND(X2111+Y2111+Z2111+AA2111+AB2111,1)</f>
        <v>379.5</v>
      </c>
      <c r="AD2111" s="55" t="n">
        <f aca="false">(ROUND(AC2111-AC2099,1)/AC2099)</f>
        <v>0.157012195121951</v>
      </c>
      <c r="AE2111" s="46"/>
      <c r="AF2111" s="47"/>
      <c r="AH2111" s="3"/>
    </row>
    <row r="2112" customFormat="false" ht="15" hidden="false" customHeight="false" outlineLevel="0" collapsed="false">
      <c r="A2112" s="48"/>
      <c r="B2112" s="63"/>
      <c r="C2112" s="50" t="s">
        <v>17</v>
      </c>
      <c r="D2112" s="51" t="n">
        <v>87</v>
      </c>
      <c r="E2112" s="51" t="n">
        <v>0</v>
      </c>
      <c r="F2112" s="51" t="n">
        <v>0</v>
      </c>
      <c r="G2112" s="51" t="n">
        <v>0</v>
      </c>
      <c r="H2112" s="51" t="n">
        <v>0</v>
      </c>
      <c r="I2112" s="52" t="n">
        <v>30</v>
      </c>
      <c r="J2112" s="52" t="n">
        <v>90</v>
      </c>
      <c r="K2112" s="52" t="n">
        <v>0</v>
      </c>
      <c r="L2112" s="52" t="n">
        <v>0</v>
      </c>
      <c r="M2112" s="52" t="n">
        <v>0</v>
      </c>
      <c r="N2112" s="53" t="n">
        <f aca="false">D2112*$D$16</f>
        <v>108.75</v>
      </c>
      <c r="O2112" s="53" t="n">
        <f aca="false">E2112*$E$16</f>
        <v>0</v>
      </c>
      <c r="P2112" s="53" t="n">
        <f aca="false">F2112*$F$16</f>
        <v>0</v>
      </c>
      <c r="Q2112" s="53" t="n">
        <f aca="false">G2112*$G$16</f>
        <v>0</v>
      </c>
      <c r="R2112" s="53" t="n">
        <f aca="false">H2112*$H$16</f>
        <v>0</v>
      </c>
      <c r="S2112" s="53" t="n">
        <f aca="false">(N2112/100)*(I2112*$I$16)+(N2112/100)*(J2112*$J$16)</f>
        <v>277.3125</v>
      </c>
      <c r="T2112" s="53" t="n">
        <f aca="false">(O2112/100)*(K2112*$K$16)</f>
        <v>0</v>
      </c>
      <c r="U2112" s="53" t="n">
        <f aca="false">(P2112/100)*(K2112*$K$16)+(P2112/100)*(L2112*$L$16)</f>
        <v>0</v>
      </c>
      <c r="V2112" s="53" t="n">
        <f aca="false">(Q2112/100)*(L2112*$L$16)</f>
        <v>0</v>
      </c>
      <c r="W2112" s="53" t="n">
        <f aca="false">(R2112/100)*(K2112*$K$16)+(R2112/100)*(L2112*$L$16)</f>
        <v>0</v>
      </c>
      <c r="X2112" s="53" t="n">
        <f aca="false">N2112+S2112</f>
        <v>386.0625</v>
      </c>
      <c r="Y2112" s="53" t="n">
        <f aca="false">O2112+T2112</f>
        <v>0</v>
      </c>
      <c r="Z2112" s="53" t="n">
        <f aca="false">P2112+U2112</f>
        <v>0</v>
      </c>
      <c r="AA2112" s="53" t="n">
        <f aca="false">Q2112+V2112</f>
        <v>0</v>
      </c>
      <c r="AB2112" s="53" t="n">
        <f aca="false">R2112+W2112</f>
        <v>0</v>
      </c>
      <c r="AC2112" s="54" t="n">
        <f aca="false">ROUND(X2112+Y2112+Z2112+AA2112+AB2112,1)</f>
        <v>386.1</v>
      </c>
      <c r="AD2112" s="55" t="n">
        <f aca="false">(ROUND(AC2112-AC2099,1)/AC2099)</f>
        <v>0.177134146341463</v>
      </c>
      <c r="AE2112" s="46"/>
      <c r="AF2112" s="47"/>
      <c r="AH2112" s="3"/>
    </row>
    <row r="2113" customFormat="false" ht="15" hidden="false" customHeight="false" outlineLevel="0" collapsed="false">
      <c r="A2113" s="48"/>
      <c r="B2113" s="63"/>
      <c r="C2113" s="50" t="s">
        <v>18</v>
      </c>
      <c r="D2113" s="51" t="n">
        <v>87</v>
      </c>
      <c r="E2113" s="51" t="n">
        <v>0</v>
      </c>
      <c r="F2113" s="51" t="n">
        <v>0</v>
      </c>
      <c r="G2113" s="51" t="n">
        <v>0</v>
      </c>
      <c r="H2113" s="51" t="n">
        <v>0</v>
      </c>
      <c r="I2113" s="52" t="n">
        <v>65</v>
      </c>
      <c r="J2113" s="52" t="n">
        <v>65</v>
      </c>
      <c r="K2113" s="52" t="n">
        <v>0</v>
      </c>
      <c r="L2113" s="52" t="n">
        <v>0</v>
      </c>
      <c r="M2113" s="52" t="n">
        <v>0</v>
      </c>
      <c r="N2113" s="53" t="n">
        <f aca="false">D2113*$D$17</f>
        <v>108.75</v>
      </c>
      <c r="O2113" s="53" t="n">
        <f aca="false">E2113*$E$17</f>
        <v>0</v>
      </c>
      <c r="P2113" s="53" t="n">
        <f aca="false">F2113*$F$17</f>
        <v>0</v>
      </c>
      <c r="Q2113" s="53" t="n">
        <f aca="false">G2113*$G$17</f>
        <v>0</v>
      </c>
      <c r="R2113" s="53" t="n">
        <f aca="false">H2113*$H$17</f>
        <v>0</v>
      </c>
      <c r="S2113" s="53" t="n">
        <f aca="false">(N2113/100)*(I2113*$I$17)+(N2113/100)*(J2113*$J$17)</f>
        <v>247.40625</v>
      </c>
      <c r="T2113" s="53" t="n">
        <f aca="false">(O2113/100)*(K2113*$K$17)</f>
        <v>0</v>
      </c>
      <c r="U2113" s="53" t="n">
        <f aca="false">(P2113/100)*(K2113*$K$17)+(P2113/100)*(L2113*$L$17)</f>
        <v>0</v>
      </c>
      <c r="V2113" s="53" t="n">
        <f aca="false">(Q2113/100)*(L2113*$L$17)</f>
        <v>0</v>
      </c>
      <c r="W2113" s="53" t="n">
        <f aca="false">(R2113/100)*(K2113*$K$17)+(R2113/100)*(L2113*$L$17)</f>
        <v>0</v>
      </c>
      <c r="X2113" s="53" t="n">
        <f aca="false">N2113+S2113</f>
        <v>356.15625</v>
      </c>
      <c r="Y2113" s="53" t="n">
        <f aca="false">O2113+T2113</f>
        <v>0</v>
      </c>
      <c r="Z2113" s="53" t="n">
        <f aca="false">P2113+U2113</f>
        <v>0</v>
      </c>
      <c r="AA2113" s="53" t="n">
        <f aca="false">Q2113+V2113</f>
        <v>0</v>
      </c>
      <c r="AB2113" s="53" t="n">
        <f aca="false">R2113+W2113</f>
        <v>0</v>
      </c>
      <c r="AC2113" s="54" t="n">
        <f aca="false">ROUND(X2113+Y2113+Z2113+AA2113+AB2113,1)</f>
        <v>356.2</v>
      </c>
      <c r="AD2113" s="55" t="n">
        <f aca="false">(ROUND(AC2113-AC2099,1)/AC2099)</f>
        <v>0.0859756097560975</v>
      </c>
      <c r="AE2113" s="46"/>
      <c r="AF2113" s="47"/>
      <c r="AH2113" s="3"/>
    </row>
    <row r="2114" customFormat="false" ht="15" hidden="false" customHeight="false" outlineLevel="0" collapsed="false">
      <c r="A2114" s="56" t="s">
        <v>19</v>
      </c>
      <c r="B2114" s="60" t="s">
        <v>190</v>
      </c>
      <c r="C2114" s="40" t="s">
        <v>50</v>
      </c>
      <c r="D2114" s="41" t="n">
        <v>98</v>
      </c>
      <c r="E2114" s="41" t="n">
        <v>0</v>
      </c>
      <c r="F2114" s="41" t="n">
        <v>0</v>
      </c>
      <c r="G2114" s="41" t="n">
        <v>0</v>
      </c>
      <c r="H2114" s="41" t="n">
        <v>0</v>
      </c>
      <c r="I2114" s="42" t="n">
        <v>60</v>
      </c>
      <c r="J2114" s="42" t="n">
        <v>20</v>
      </c>
      <c r="K2114" s="42" t="n">
        <v>0</v>
      </c>
      <c r="L2114" s="42" t="n">
        <v>0</v>
      </c>
      <c r="M2114" s="42" t="n">
        <v>0</v>
      </c>
      <c r="N2114" s="43" t="n">
        <f aca="false">D2114*$D$3</f>
        <v>127.4</v>
      </c>
      <c r="O2114" s="43" t="n">
        <f aca="false">E2114*$E$3</f>
        <v>0</v>
      </c>
      <c r="P2114" s="43" t="n">
        <f aca="false">F2114*$F$3</f>
        <v>0</v>
      </c>
      <c r="Q2114" s="43" t="n">
        <f aca="false">G2114*$G$3</f>
        <v>0</v>
      </c>
      <c r="R2114" s="43" t="n">
        <f aca="false">H2114*$H$3</f>
        <v>0</v>
      </c>
      <c r="S2114" s="43" t="n">
        <f aca="false">(N2114/100)*(I2114*$I$3)+(N2114/100)*(J2114*$J$3)</f>
        <v>203.84</v>
      </c>
      <c r="T2114" s="43" t="n">
        <f aca="false">(O2114/100)*(K2114*$K$3)</f>
        <v>0</v>
      </c>
      <c r="U2114" s="43" t="n">
        <f aca="false">(P2114/100)*(K2114*$K$3)+(P2114/100)*(L2114*$L$3)</f>
        <v>0</v>
      </c>
      <c r="V2114" s="43" t="n">
        <f aca="false">(Q2114/100)*(L2114*$L$3)</f>
        <v>0</v>
      </c>
      <c r="W2114" s="43" t="n">
        <f aca="false">(R2114/100)*(K2114*$K$3)+(R2114/100)*(L2114*$L$3)</f>
        <v>0</v>
      </c>
      <c r="X2114" s="43" t="n">
        <f aca="false">N2114+S2114</f>
        <v>331.24</v>
      </c>
      <c r="Y2114" s="43" t="n">
        <f aca="false">O2114+T2114</f>
        <v>0</v>
      </c>
      <c r="Z2114" s="43" t="n">
        <f aca="false">P2114+U2114</f>
        <v>0</v>
      </c>
      <c r="AA2114" s="43" t="n">
        <f aca="false">Q2114+V2114</f>
        <v>0</v>
      </c>
      <c r="AB2114" s="43" t="n">
        <f aca="false">R2114+W2114</f>
        <v>0</v>
      </c>
      <c r="AC2114" s="44" t="n">
        <f aca="false">ROUND(X2114+Y2114+Z2114+AA2114+AB2114,1)</f>
        <v>331.2</v>
      </c>
      <c r="AD2114" s="45"/>
      <c r="AE2114" s="46"/>
      <c r="AF2114" s="47"/>
      <c r="AH2114" s="3"/>
    </row>
    <row r="2115" customFormat="false" ht="15" hidden="false" customHeight="false" outlineLevel="0" collapsed="false">
      <c r="A2115" s="48" t="s">
        <v>29</v>
      </c>
      <c r="B2115" s="61" t="n">
        <v>28</v>
      </c>
      <c r="C2115" s="50" t="s">
        <v>5</v>
      </c>
      <c r="D2115" s="51" t="n">
        <v>98</v>
      </c>
      <c r="E2115" s="51" t="n">
        <v>0</v>
      </c>
      <c r="F2115" s="51" t="n">
        <v>0</v>
      </c>
      <c r="G2115" s="51" t="n">
        <v>0</v>
      </c>
      <c r="H2115" s="51" t="n">
        <v>0</v>
      </c>
      <c r="I2115" s="52" t="n">
        <v>75</v>
      </c>
      <c r="J2115" s="52" t="n">
        <v>35</v>
      </c>
      <c r="K2115" s="52" t="n">
        <v>0</v>
      </c>
      <c r="L2115" s="52" t="n">
        <v>0</v>
      </c>
      <c r="M2115" s="52" t="n">
        <v>0</v>
      </c>
      <c r="N2115" s="53" t="n">
        <f aca="false">D2115*$D$4</f>
        <v>122.5</v>
      </c>
      <c r="O2115" s="53" t="n">
        <f aca="false">E2115*$E$4</f>
        <v>0</v>
      </c>
      <c r="P2115" s="53" t="n">
        <f aca="false">F2115*$F$4</f>
        <v>0</v>
      </c>
      <c r="Q2115" s="53" t="n">
        <f aca="false">G2115*$G$4</f>
        <v>0</v>
      </c>
      <c r="R2115" s="53" t="n">
        <f aca="false">H2115*$H$4</f>
        <v>0</v>
      </c>
      <c r="S2115" s="53" t="n">
        <f aca="false">(N2115/100)*(I2115*$I$4)+(N2115/100)*(J2115*$J$4)</f>
        <v>269.5</v>
      </c>
      <c r="T2115" s="53" t="n">
        <f aca="false">(O2115/100)*(K2115*$K$4)</f>
        <v>0</v>
      </c>
      <c r="U2115" s="53" t="n">
        <f aca="false">(P2115/100)*(K2115*$K$4)+(P2115/100)*(L2115*$L$4)</f>
        <v>0</v>
      </c>
      <c r="V2115" s="53" t="n">
        <f aca="false">(Q2115/100)*(L2115*$L$4)</f>
        <v>0</v>
      </c>
      <c r="W2115" s="53" t="n">
        <f aca="false">(R2115/100)*(K2115*$K$4)+(R2115/100)*(L2115*$L$4)</f>
        <v>0</v>
      </c>
      <c r="X2115" s="53" t="n">
        <f aca="false">N2115+S2115</f>
        <v>392</v>
      </c>
      <c r="Y2115" s="53" t="n">
        <f aca="false">O2115+T2115</f>
        <v>0</v>
      </c>
      <c r="Z2115" s="53" t="n">
        <f aca="false">P2115+U2115</f>
        <v>0</v>
      </c>
      <c r="AA2115" s="53" t="n">
        <f aca="false">Q2115+V2115</f>
        <v>0</v>
      </c>
      <c r="AB2115" s="53" t="n">
        <f aca="false">R2115+W2115</f>
        <v>0</v>
      </c>
      <c r="AC2115" s="54" t="n">
        <f aca="false">ROUND(X2115+Y2115+Z2115+AA2115+AB2115,1)</f>
        <v>392</v>
      </c>
      <c r="AD2115" s="55" t="n">
        <f aca="false">(ROUND(AC2115-AC2114,1)/AC2114)</f>
        <v>0.183574879227053</v>
      </c>
      <c r="AE2115" s="46" t="s">
        <v>28</v>
      </c>
      <c r="AF2115" s="47"/>
      <c r="AH2115" s="3"/>
    </row>
    <row r="2116" customFormat="false" ht="15" hidden="false" customHeight="false" outlineLevel="0" collapsed="false">
      <c r="A2116" s="48" t="s">
        <v>30</v>
      </c>
      <c r="B2116" s="61" t="n">
        <v>0</v>
      </c>
      <c r="C2116" s="50" t="s">
        <v>6</v>
      </c>
      <c r="D2116" s="51" t="n">
        <v>98</v>
      </c>
      <c r="E2116" s="51" t="n">
        <v>0</v>
      </c>
      <c r="F2116" s="51" t="n">
        <v>0</v>
      </c>
      <c r="G2116" s="51" t="n">
        <v>0</v>
      </c>
      <c r="H2116" s="51" t="n">
        <v>0</v>
      </c>
      <c r="I2116" s="52" t="n">
        <v>60</v>
      </c>
      <c r="J2116" s="52" t="n">
        <v>20</v>
      </c>
      <c r="K2116" s="52" t="n">
        <v>0</v>
      </c>
      <c r="L2116" s="52" t="n">
        <v>0</v>
      </c>
      <c r="M2116" s="52" t="n">
        <v>0</v>
      </c>
      <c r="N2116" s="53" t="n">
        <f aca="false">D2116*$D$5</f>
        <v>127.4</v>
      </c>
      <c r="O2116" s="53" t="n">
        <f aca="false">E2116*$E$5</f>
        <v>0</v>
      </c>
      <c r="P2116" s="53" t="n">
        <f aca="false">F2116*$F$5</f>
        <v>0</v>
      </c>
      <c r="Q2116" s="53" t="n">
        <f aca="false">G2116*$G$5</f>
        <v>0</v>
      </c>
      <c r="R2116" s="53" t="n">
        <f aca="false">H2116*$H$5</f>
        <v>0</v>
      </c>
      <c r="S2116" s="53" t="n">
        <f aca="false">(N2116/100)*(I2116*$I$5)+(N2116/100)*(J2116*$J$5)</f>
        <v>203.84</v>
      </c>
      <c r="T2116" s="53" t="n">
        <f aca="false">(O2116/100)*(K2116*$K$5)</f>
        <v>0</v>
      </c>
      <c r="U2116" s="53" t="n">
        <f aca="false">(P2116/100)*(K2116*$K$5)+(P2116/100)*(L2116*$L$5)</f>
        <v>0</v>
      </c>
      <c r="V2116" s="53" t="n">
        <f aca="false">(Q2116/100)*(L2116*$L$5)</f>
        <v>0</v>
      </c>
      <c r="W2116" s="53" t="n">
        <f aca="false">(R2116/100)*(K2116*$K$5)+(R2116/100)*(L2116*$L$5)</f>
        <v>0</v>
      </c>
      <c r="X2116" s="53" t="n">
        <f aca="false">N2116+S2116</f>
        <v>331.24</v>
      </c>
      <c r="Y2116" s="53" t="n">
        <f aca="false">O2116+T2116</f>
        <v>0</v>
      </c>
      <c r="Z2116" s="53" t="n">
        <f aca="false">P2116+U2116</f>
        <v>0</v>
      </c>
      <c r="AA2116" s="53" t="n">
        <f aca="false">Q2116+V2116</f>
        <v>0</v>
      </c>
      <c r="AB2116" s="53" t="n">
        <f aca="false">R2116+W2116</f>
        <v>0</v>
      </c>
      <c r="AC2116" s="54" t="n">
        <f aca="false">ROUND(X2116+Y2116+Z2116+AA2116+AB2116,1)</f>
        <v>331.2</v>
      </c>
      <c r="AD2116" s="55" t="n">
        <f aca="false">(ROUND(AC2116-AC2114,1)/AC2114)</f>
        <v>0</v>
      </c>
      <c r="AE2116" s="46"/>
      <c r="AF2116" s="47"/>
      <c r="AH2116" s="3"/>
    </row>
    <row r="2117" customFormat="false" ht="15" hidden="false" customHeight="false" outlineLevel="0" collapsed="false">
      <c r="A2117" s="48" t="s">
        <v>31</v>
      </c>
      <c r="B2117" s="61" t="n">
        <v>0</v>
      </c>
      <c r="C2117" s="50" t="s">
        <v>7</v>
      </c>
      <c r="D2117" s="51" t="n">
        <v>98</v>
      </c>
      <c r="E2117" s="51" t="n">
        <v>0</v>
      </c>
      <c r="F2117" s="51" t="n">
        <v>0</v>
      </c>
      <c r="G2117" s="51" t="n">
        <v>0</v>
      </c>
      <c r="H2117" s="51" t="n">
        <v>0</v>
      </c>
      <c r="I2117" s="52" t="n">
        <v>60</v>
      </c>
      <c r="J2117" s="52" t="n">
        <v>20</v>
      </c>
      <c r="K2117" s="52" t="n">
        <v>0</v>
      </c>
      <c r="L2117" s="52" t="n">
        <v>0</v>
      </c>
      <c r="M2117" s="52" t="n">
        <v>0</v>
      </c>
      <c r="N2117" s="53" t="n">
        <f aca="false">D2117*$D$6</f>
        <v>127.4</v>
      </c>
      <c r="O2117" s="53" t="n">
        <f aca="false">E2117*$E$6</f>
        <v>0</v>
      </c>
      <c r="P2117" s="53" t="n">
        <f aca="false">F2117*$F$6</f>
        <v>0</v>
      </c>
      <c r="Q2117" s="53" t="n">
        <f aca="false">G2117*$G$6</f>
        <v>0</v>
      </c>
      <c r="R2117" s="53" t="n">
        <f aca="false">H2117*$H$6</f>
        <v>0</v>
      </c>
      <c r="S2117" s="53" t="n">
        <f aca="false">(N2117/100)*(I2117*$I$6)+(N2117/100)*(J2117*$J$6)</f>
        <v>203.84</v>
      </c>
      <c r="T2117" s="53" t="n">
        <f aca="false">(O2117/100)*(K2117*$K$6)</f>
        <v>0</v>
      </c>
      <c r="U2117" s="53" t="n">
        <f aca="false">(P2117/100)*(K2117*$K$6)+(P2117/100)*(L2117*$L$6)</f>
        <v>0</v>
      </c>
      <c r="V2117" s="53" t="n">
        <f aca="false">(Q2117/100)*(L2117*$L$6)</f>
        <v>0</v>
      </c>
      <c r="W2117" s="53" t="n">
        <f aca="false">(R2117/100)*(K2117*$K$6)+(R2117/100)*(L2117*$L$6)</f>
        <v>0</v>
      </c>
      <c r="X2117" s="53" t="n">
        <f aca="false">N2117+S2117</f>
        <v>331.24</v>
      </c>
      <c r="Y2117" s="53" t="n">
        <f aca="false">O2117+T2117</f>
        <v>0</v>
      </c>
      <c r="Z2117" s="53" t="n">
        <f aca="false">P2117+U2117</f>
        <v>0</v>
      </c>
      <c r="AA2117" s="53" t="n">
        <f aca="false">Q2117+V2117</f>
        <v>0</v>
      </c>
      <c r="AB2117" s="53" t="n">
        <f aca="false">R2117+W2117</f>
        <v>0</v>
      </c>
      <c r="AC2117" s="54" t="n">
        <f aca="false">ROUND(X2117+Y2117+Z2117+AA2117+AB2117,1)</f>
        <v>331.2</v>
      </c>
      <c r="AD2117" s="55" t="n">
        <f aca="false">(ROUND(AC2117-AC2114,1)/AC2114)</f>
        <v>0</v>
      </c>
      <c r="AE2117" s="46"/>
      <c r="AF2117" s="47"/>
      <c r="AH2117" s="3"/>
    </row>
    <row r="2118" customFormat="false" ht="15" hidden="false" customHeight="false" outlineLevel="0" collapsed="false">
      <c r="A2118" s="48" t="s">
        <v>32</v>
      </c>
      <c r="B2118" s="61" t="n">
        <v>0</v>
      </c>
      <c r="C2118" s="50" t="s">
        <v>8</v>
      </c>
      <c r="D2118" s="51" t="n">
        <v>98</v>
      </c>
      <c r="E2118" s="51" t="n">
        <v>0</v>
      </c>
      <c r="F2118" s="51" t="n">
        <v>0</v>
      </c>
      <c r="G2118" s="51" t="n">
        <v>0</v>
      </c>
      <c r="H2118" s="51" t="n">
        <v>0</v>
      </c>
      <c r="I2118" s="52" t="n">
        <v>60</v>
      </c>
      <c r="J2118" s="52" t="n">
        <v>20</v>
      </c>
      <c r="K2118" s="52" t="n">
        <v>0</v>
      </c>
      <c r="L2118" s="52" t="n">
        <v>0</v>
      </c>
      <c r="M2118" s="52" t="n">
        <v>0</v>
      </c>
      <c r="N2118" s="53" t="n">
        <f aca="false">D2118*$D$7</f>
        <v>127.4</v>
      </c>
      <c r="O2118" s="53" t="n">
        <f aca="false">E2118*$E$7</f>
        <v>0</v>
      </c>
      <c r="P2118" s="53" t="n">
        <f aca="false">F2118*$F$7</f>
        <v>0</v>
      </c>
      <c r="Q2118" s="53" t="n">
        <f aca="false">G2118*$G$7</f>
        <v>0</v>
      </c>
      <c r="R2118" s="53" t="n">
        <f aca="false">H2118*$H$7</f>
        <v>0</v>
      </c>
      <c r="S2118" s="53" t="n">
        <f aca="false">(N2118/100)*(I2118*$I$7)+(N2118/100)*(J2118*$J$7)</f>
        <v>203.84</v>
      </c>
      <c r="T2118" s="53" t="n">
        <f aca="false">(O2118/100)*(K2118*$K$7)</f>
        <v>0</v>
      </c>
      <c r="U2118" s="53" t="n">
        <f aca="false">(P2118/100)*(K2118*$K$7)+(P2118/100)*(L2118*$L$7)</f>
        <v>0</v>
      </c>
      <c r="V2118" s="53" t="n">
        <f aca="false">(Q2118/100)*(L2118*$L$7)</f>
        <v>0</v>
      </c>
      <c r="W2118" s="53" t="n">
        <f aca="false">(R2118/100)*(K2118*$K$7)+(R2118/100)*(L2118*$L$7)</f>
        <v>0</v>
      </c>
      <c r="X2118" s="53" t="n">
        <f aca="false">N2118+S2118</f>
        <v>331.24</v>
      </c>
      <c r="Y2118" s="53" t="n">
        <f aca="false">O2118+T2118</f>
        <v>0</v>
      </c>
      <c r="Z2118" s="53" t="n">
        <f aca="false">P2118+U2118</f>
        <v>0</v>
      </c>
      <c r="AA2118" s="53" t="n">
        <f aca="false">Q2118+V2118</f>
        <v>0</v>
      </c>
      <c r="AB2118" s="53" t="n">
        <f aca="false">R2118+W2118</f>
        <v>0</v>
      </c>
      <c r="AC2118" s="54" t="n">
        <f aca="false">ROUND(X2118+Y2118+Z2118+AA2118+AB2118,1)</f>
        <v>331.2</v>
      </c>
      <c r="AD2118" s="55" t="n">
        <f aca="false">(ROUND(AC2118-AC2114,1)/AC2114)</f>
        <v>0</v>
      </c>
      <c r="AE2118" s="46"/>
      <c r="AF2118" s="47"/>
      <c r="AH2118" s="3"/>
    </row>
    <row r="2119" customFormat="false" ht="15" hidden="false" customHeight="false" outlineLevel="0" collapsed="false">
      <c r="A2119" s="48" t="s">
        <v>33</v>
      </c>
      <c r="B2119" s="61"/>
      <c r="C2119" s="50" t="s">
        <v>9</v>
      </c>
      <c r="D2119" s="51" t="n">
        <v>98</v>
      </c>
      <c r="E2119" s="51" t="n">
        <v>0</v>
      </c>
      <c r="F2119" s="51" t="n">
        <v>0</v>
      </c>
      <c r="G2119" s="51" t="n">
        <v>0</v>
      </c>
      <c r="H2119" s="51" t="n">
        <v>0</v>
      </c>
      <c r="I2119" s="52" t="n">
        <v>60</v>
      </c>
      <c r="J2119" s="52" t="n">
        <v>20</v>
      </c>
      <c r="K2119" s="52" t="n">
        <v>0</v>
      </c>
      <c r="L2119" s="52" t="n">
        <v>0</v>
      </c>
      <c r="M2119" s="52" t="n">
        <v>0</v>
      </c>
      <c r="N2119" s="53" t="n">
        <f aca="false">D2119*$D$8</f>
        <v>127.4</v>
      </c>
      <c r="O2119" s="53" t="n">
        <f aca="false">E2119*$E$8</f>
        <v>0</v>
      </c>
      <c r="P2119" s="53" t="n">
        <f aca="false">F2119*$F$8</f>
        <v>0</v>
      </c>
      <c r="Q2119" s="53" t="n">
        <f aca="false">G2119*$G$8</f>
        <v>0</v>
      </c>
      <c r="R2119" s="53" t="n">
        <f aca="false">H2119*$H$8</f>
        <v>0</v>
      </c>
      <c r="S2119" s="53" t="n">
        <f aca="false">(N2119/100)*(I2119*$I$8)+(N2119/100)*(J2119*$J$8)</f>
        <v>203.84</v>
      </c>
      <c r="T2119" s="53" t="n">
        <f aca="false">(O2119/100)*(K2119*$K$8)</f>
        <v>0</v>
      </c>
      <c r="U2119" s="53" t="n">
        <f aca="false">(P2119/100)*(K2119*$K$8)+(P2119/100)*(L2119*$L$8)</f>
        <v>0</v>
      </c>
      <c r="V2119" s="53" t="n">
        <f aca="false">(Q2119/100)*(L2119*$L$8)</f>
        <v>0</v>
      </c>
      <c r="W2119" s="53" t="n">
        <f aca="false">(R2119/100)*(K2119*$K$8)+(R2119/100)*(L2119*$L$8)</f>
        <v>0</v>
      </c>
      <c r="X2119" s="53" t="n">
        <f aca="false">N2119+S2119</f>
        <v>331.24</v>
      </c>
      <c r="Y2119" s="53" t="n">
        <f aca="false">O2119+T2119</f>
        <v>0</v>
      </c>
      <c r="Z2119" s="53" t="n">
        <f aca="false">P2119+U2119</f>
        <v>0</v>
      </c>
      <c r="AA2119" s="53" t="n">
        <f aca="false">Q2119+V2119</f>
        <v>0</v>
      </c>
      <c r="AB2119" s="53" t="n">
        <f aca="false">R2119+W2119</f>
        <v>0</v>
      </c>
      <c r="AC2119" s="54" t="n">
        <f aca="false">ROUND(X2119+Y2119+Z2119+AA2119+AB2119,1)</f>
        <v>331.2</v>
      </c>
      <c r="AD2119" s="55" t="n">
        <f aca="false">(ROUND(AC2119-AC2114,1)/AC2114)</f>
        <v>0</v>
      </c>
      <c r="AE2119" s="46"/>
      <c r="AF2119" s="47"/>
      <c r="AH2119" s="3"/>
    </row>
    <row r="2120" customFormat="false" ht="15" hidden="false" customHeight="false" outlineLevel="0" collapsed="false">
      <c r="A2120" s="48" t="s">
        <v>34</v>
      </c>
      <c r="B2120" s="61"/>
      <c r="C2120" s="50" t="s">
        <v>10</v>
      </c>
      <c r="D2120" s="51" t="n">
        <v>49</v>
      </c>
      <c r="E2120" s="51" t="n">
        <v>106</v>
      </c>
      <c r="F2120" s="51" t="n">
        <v>0</v>
      </c>
      <c r="G2120" s="51" t="n">
        <v>0</v>
      </c>
      <c r="H2120" s="51" t="n">
        <v>0</v>
      </c>
      <c r="I2120" s="52" t="n">
        <v>60</v>
      </c>
      <c r="J2120" s="52" t="n">
        <v>20</v>
      </c>
      <c r="K2120" s="52" t="n">
        <v>85</v>
      </c>
      <c r="L2120" s="52" t="n">
        <v>0</v>
      </c>
      <c r="M2120" s="52" t="n">
        <v>0</v>
      </c>
      <c r="N2120" s="53" t="n">
        <f aca="false">D2120*$D$9</f>
        <v>61.25</v>
      </c>
      <c r="O2120" s="53" t="n">
        <f aca="false">E2120*$E$9</f>
        <v>132.5</v>
      </c>
      <c r="P2120" s="53" t="n">
        <f aca="false">F2120*$F$9</f>
        <v>0</v>
      </c>
      <c r="Q2120" s="53" t="n">
        <f aca="false">G2120*$G$9</f>
        <v>0</v>
      </c>
      <c r="R2120" s="53" t="n">
        <f aca="false">H2120*$H$9</f>
        <v>0</v>
      </c>
      <c r="S2120" s="53" t="n">
        <f aca="false">(N2120/100)*(I2120*$I$9)+(N2120/100)*(J2120*$J$9)</f>
        <v>49</v>
      </c>
      <c r="T2120" s="53" t="n">
        <f aca="false">(O2120/100)*(K2120*$K$9)</f>
        <v>157.675</v>
      </c>
      <c r="U2120" s="53" t="n">
        <f aca="false">(P2120/100)*(K2120*$K$9)+(P2120/100)*(L2120*$L$9)</f>
        <v>0</v>
      </c>
      <c r="V2120" s="53" t="n">
        <f aca="false">(Q2120/100)*(L2120*$L$9)</f>
        <v>0</v>
      </c>
      <c r="W2120" s="53" t="n">
        <f aca="false">(R2120/100)*(K2120*$K$9)+(R2120/100)*(L2120*$L$9)</f>
        <v>0</v>
      </c>
      <c r="X2120" s="53" t="n">
        <f aca="false">N2120+S2120</f>
        <v>110.25</v>
      </c>
      <c r="Y2120" s="53" t="n">
        <f aca="false">O2120+T2120</f>
        <v>290.175</v>
      </c>
      <c r="Z2120" s="53" t="n">
        <f aca="false">P2120+U2120</f>
        <v>0</v>
      </c>
      <c r="AA2120" s="53" t="n">
        <f aca="false">Q2120+V2120</f>
        <v>0</v>
      </c>
      <c r="AB2120" s="53" t="n">
        <f aca="false">R2120+W2120</f>
        <v>0</v>
      </c>
      <c r="AC2120" s="54" t="n">
        <f aca="false">ROUND(X2120+Y2120+Z2120+AA2120+AB2120,1)</f>
        <v>400.4</v>
      </c>
      <c r="AD2120" s="55" t="n">
        <f aca="false">(ROUND(AC2120-AC2114,1)/AC2114)</f>
        <v>0.208937198067633</v>
      </c>
      <c r="AE2120" s="46"/>
      <c r="AF2120" s="47"/>
      <c r="AH2120" s="3"/>
    </row>
    <row r="2121" customFormat="false" ht="15" hidden="false" customHeight="false" outlineLevel="0" collapsed="false">
      <c r="A2121" s="48" t="s">
        <v>35</v>
      </c>
      <c r="B2121" s="61"/>
      <c r="C2121" s="50" t="s">
        <v>11</v>
      </c>
      <c r="D2121" s="51" t="n">
        <v>49</v>
      </c>
      <c r="E2121" s="51" t="n">
        <v>0</v>
      </c>
      <c r="F2121" s="51" t="n">
        <v>106</v>
      </c>
      <c r="G2121" s="51" t="n">
        <v>0</v>
      </c>
      <c r="H2121" s="51" t="n">
        <v>0</v>
      </c>
      <c r="I2121" s="52" t="n">
        <v>60</v>
      </c>
      <c r="J2121" s="52" t="n">
        <v>20</v>
      </c>
      <c r="K2121" s="52" t="n">
        <v>42.5</v>
      </c>
      <c r="L2121" s="52" t="n">
        <v>42.5</v>
      </c>
      <c r="M2121" s="52" t="n">
        <v>0</v>
      </c>
      <c r="N2121" s="53" t="n">
        <f aca="false">D2121*$D$10</f>
        <v>61.25</v>
      </c>
      <c r="O2121" s="53" t="n">
        <f aca="false">E2121*$E$10</f>
        <v>0</v>
      </c>
      <c r="P2121" s="53" t="n">
        <f aca="false">F2121*$F$10</f>
        <v>132.5</v>
      </c>
      <c r="Q2121" s="53" t="n">
        <f aca="false">G2121*$G$10</f>
        <v>0</v>
      </c>
      <c r="R2121" s="53" t="n">
        <f aca="false">H2121*$H$10</f>
        <v>0</v>
      </c>
      <c r="S2121" s="53" t="n">
        <f aca="false">(N2121/100)*(I2121*$I$10)+(N2121/100)*(J2121*$J$10)</f>
        <v>49</v>
      </c>
      <c r="T2121" s="53" t="n">
        <f aca="false">(O2121/100)*(K2121*$J$10)</f>
        <v>0</v>
      </c>
      <c r="U2121" s="53" t="n">
        <f aca="false">(P2121/100)*(K2121*$K$10)+(P2121/100)*(L2121*$L$10)</f>
        <v>157.675</v>
      </c>
      <c r="V2121" s="53" t="n">
        <f aca="false">(Q2121/100)*(L2121*$L$10)</f>
        <v>0</v>
      </c>
      <c r="W2121" s="53" t="n">
        <f aca="false">(R2121/100)*(K2121*$K$10)+(R2121/100)*(L2121*$L$10)</f>
        <v>0</v>
      </c>
      <c r="X2121" s="53" t="n">
        <f aca="false">N2121+S2121</f>
        <v>110.25</v>
      </c>
      <c r="Y2121" s="53" t="n">
        <f aca="false">O2121+T2121</f>
        <v>0</v>
      </c>
      <c r="Z2121" s="53" t="n">
        <f aca="false">P2121+U2121</f>
        <v>290.175</v>
      </c>
      <c r="AA2121" s="53" t="n">
        <f aca="false">Q2121+V2121</f>
        <v>0</v>
      </c>
      <c r="AB2121" s="53" t="n">
        <f aca="false">R2121+W2121</f>
        <v>0</v>
      </c>
      <c r="AC2121" s="54" t="n">
        <f aca="false">ROUND(X2121+Y2121+Z2121+AA2121+AB2121,1)</f>
        <v>400.4</v>
      </c>
      <c r="AD2121" s="55" t="n">
        <f aca="false">(ROUND(AC2121-AC2114,1)/AC2114)</f>
        <v>0.208937198067633</v>
      </c>
      <c r="AE2121" s="46"/>
      <c r="AF2121" s="47"/>
      <c r="AH2121" s="3"/>
    </row>
    <row r="2122" customFormat="false" ht="15" hidden="false" customHeight="false" outlineLevel="0" collapsed="false">
      <c r="A2122" s="48" t="s">
        <v>36</v>
      </c>
      <c r="B2122" s="61"/>
      <c r="C2122" s="50" t="s">
        <v>12</v>
      </c>
      <c r="D2122" s="51" t="n">
        <v>49</v>
      </c>
      <c r="E2122" s="51" t="n">
        <v>0</v>
      </c>
      <c r="F2122" s="51" t="n">
        <v>0</v>
      </c>
      <c r="G2122" s="51" t="n">
        <v>106</v>
      </c>
      <c r="H2122" s="51" t="n">
        <v>0</v>
      </c>
      <c r="I2122" s="52" t="n">
        <v>60</v>
      </c>
      <c r="J2122" s="52" t="n">
        <v>20</v>
      </c>
      <c r="K2122" s="52" t="n">
        <v>0</v>
      </c>
      <c r="L2122" s="52" t="n">
        <v>85</v>
      </c>
      <c r="M2122" s="52" t="n">
        <v>0</v>
      </c>
      <c r="N2122" s="53" t="n">
        <f aca="false">D2122*$D$11</f>
        <v>61.25</v>
      </c>
      <c r="O2122" s="53" t="n">
        <f aca="false">E2122*$E$11</f>
        <v>0</v>
      </c>
      <c r="P2122" s="53" t="n">
        <f aca="false">F2122*$F$11</f>
        <v>0</v>
      </c>
      <c r="Q2122" s="53" t="n">
        <f aca="false">G2122*$G$11</f>
        <v>132.5</v>
      </c>
      <c r="R2122" s="53" t="n">
        <f aca="false">H2122*$H$11</f>
        <v>0</v>
      </c>
      <c r="S2122" s="53" t="n">
        <f aca="false">(N2122/100)*(I2122*$I$11)+(N2122/100)*(J2122*$J$11)</f>
        <v>49</v>
      </c>
      <c r="T2122" s="53" t="n">
        <f aca="false">(O2122/100)*(K2122*$K$11)</f>
        <v>0</v>
      </c>
      <c r="U2122" s="53" t="n">
        <f aca="false">(P2122/100)*(K2122*$K$11)+(P2122/100)*(L2122*$L$11)</f>
        <v>0</v>
      </c>
      <c r="V2122" s="53" t="n">
        <f aca="false">(Q2122/100)*(L2122*$L$11)</f>
        <v>157.675</v>
      </c>
      <c r="W2122" s="53" t="n">
        <f aca="false">(R2122/100)*(K2122*$K$11)+(R2122/100)*(L2122*$L$11)</f>
        <v>0</v>
      </c>
      <c r="X2122" s="53" t="n">
        <f aca="false">N2122+S2122</f>
        <v>110.25</v>
      </c>
      <c r="Y2122" s="53" t="n">
        <f aca="false">O2122+T2122</f>
        <v>0</v>
      </c>
      <c r="Z2122" s="53" t="n">
        <f aca="false">P2122+U2122</f>
        <v>0</v>
      </c>
      <c r="AA2122" s="53" t="n">
        <f aca="false">Q2122+V2122</f>
        <v>290.175</v>
      </c>
      <c r="AB2122" s="53" t="n">
        <f aca="false">R2122+W2122</f>
        <v>0</v>
      </c>
      <c r="AC2122" s="54" t="n">
        <f aca="false">ROUND(X2122+Y2122+Z2122+AA2122+AB2122,1)</f>
        <v>400.4</v>
      </c>
      <c r="AD2122" s="55" t="n">
        <f aca="false">(ROUND(AC2122-AC2114,1)/AC2114)</f>
        <v>0.208937198067633</v>
      </c>
      <c r="AE2122" s="46"/>
      <c r="AF2122" s="47"/>
      <c r="AH2122" s="3"/>
    </row>
    <row r="2123" customFormat="false" ht="15" hidden="false" customHeight="false" outlineLevel="0" collapsed="false">
      <c r="A2123" s="48" t="s">
        <v>37</v>
      </c>
      <c r="B2123" s="61"/>
      <c r="C2123" s="50" t="s">
        <v>13</v>
      </c>
      <c r="D2123" s="51" t="n">
        <v>49</v>
      </c>
      <c r="E2123" s="51" t="n">
        <v>0</v>
      </c>
      <c r="F2123" s="51" t="n">
        <v>0</v>
      </c>
      <c r="G2123" s="51" t="n">
        <v>0</v>
      </c>
      <c r="H2123" s="51" t="n">
        <v>106</v>
      </c>
      <c r="I2123" s="52" t="n">
        <v>60</v>
      </c>
      <c r="J2123" s="52" t="n">
        <v>20</v>
      </c>
      <c r="K2123" s="52" t="n">
        <v>42.5</v>
      </c>
      <c r="L2123" s="52" t="n">
        <v>42.5</v>
      </c>
      <c r="M2123" s="52" t="n">
        <v>0</v>
      </c>
      <c r="N2123" s="53" t="n">
        <f aca="false">D2123*$D$12</f>
        <v>61.25</v>
      </c>
      <c r="O2123" s="53" t="n">
        <f aca="false">E2123*$E$12</f>
        <v>0</v>
      </c>
      <c r="P2123" s="53" t="n">
        <f aca="false">F2123*$F$12</f>
        <v>0</v>
      </c>
      <c r="Q2123" s="53" t="n">
        <f aca="false">G2123*$G$12</f>
        <v>0</v>
      </c>
      <c r="R2123" s="53" t="n">
        <f aca="false">H2123*$H$12</f>
        <v>132.5</v>
      </c>
      <c r="S2123" s="53" t="n">
        <f aca="false">(N2123/100)*(I2123*$I$12)+(N2123/100)*(J2123*$J$12)</f>
        <v>49</v>
      </c>
      <c r="T2123" s="53" t="n">
        <f aca="false">(O2123/100)*(K2123*$K$12)</f>
        <v>0</v>
      </c>
      <c r="U2123" s="53" t="n">
        <f aca="false">(P2123/100)*(K2123*$K$12)+(P2123/100)*(L2123*$L$12)</f>
        <v>0</v>
      </c>
      <c r="V2123" s="53" t="n">
        <f aca="false">(Q2123/100)*(L2123*$L$12)</f>
        <v>0</v>
      </c>
      <c r="W2123" s="53" t="n">
        <f aca="false">(R2123/100)*(K2123*$K$12)+(R2123/100)*(L2123*$L$12)</f>
        <v>157.675</v>
      </c>
      <c r="X2123" s="53" t="n">
        <f aca="false">N2123+S2123</f>
        <v>110.25</v>
      </c>
      <c r="Y2123" s="53" t="n">
        <f aca="false">O2123+T2123</f>
        <v>0</v>
      </c>
      <c r="Z2123" s="53" t="n">
        <f aca="false">P2123+U2123</f>
        <v>0</v>
      </c>
      <c r="AA2123" s="53" t="n">
        <f aca="false">Q2123+V2123</f>
        <v>0</v>
      </c>
      <c r="AB2123" s="53" t="n">
        <f aca="false">R2123+W2123</f>
        <v>290.175</v>
      </c>
      <c r="AC2123" s="54" t="n">
        <f aca="false">ROUND(X2123+Y2123+Z2123+AA2123+AB2123,1)</f>
        <v>400.4</v>
      </c>
      <c r="AD2123" s="55" t="n">
        <f aca="false">(ROUND(AC2123-AC2114,1)/AC2114)</f>
        <v>0.208937198067633</v>
      </c>
      <c r="AE2123" s="46"/>
      <c r="AF2123" s="47"/>
      <c r="AH2123" s="3"/>
    </row>
    <row r="2124" customFormat="false" ht="15" hidden="false" customHeight="false" outlineLevel="0" collapsed="false">
      <c r="A2124" s="48" t="s">
        <v>38</v>
      </c>
      <c r="B2124" s="61"/>
      <c r="C2124" s="50" t="s">
        <v>14</v>
      </c>
      <c r="D2124" s="51" t="n">
        <v>98</v>
      </c>
      <c r="E2124" s="51" t="n">
        <v>0</v>
      </c>
      <c r="F2124" s="51" t="n">
        <v>0</v>
      </c>
      <c r="G2124" s="51" t="n">
        <v>0</v>
      </c>
      <c r="H2124" s="51" t="n">
        <v>0</v>
      </c>
      <c r="I2124" s="52" t="n">
        <v>60</v>
      </c>
      <c r="J2124" s="52" t="n">
        <v>20</v>
      </c>
      <c r="K2124" s="52" t="n">
        <v>0</v>
      </c>
      <c r="L2124" s="52" t="n">
        <v>0</v>
      </c>
      <c r="M2124" s="52" t="n">
        <v>70</v>
      </c>
      <c r="N2124" s="53" t="n">
        <f aca="false">D2124*$D$13</f>
        <v>122.5</v>
      </c>
      <c r="O2124" s="53" t="n">
        <f aca="false">E2124*$E$13</f>
        <v>0</v>
      </c>
      <c r="P2124" s="53" t="n">
        <f aca="false">F2124*$F$13</f>
        <v>0</v>
      </c>
      <c r="Q2124" s="53" t="n">
        <f aca="false">G2124*$G$13</f>
        <v>0</v>
      </c>
      <c r="R2124" s="53" t="n">
        <f aca="false">H2124*$H$13</f>
        <v>0</v>
      </c>
      <c r="S2124" s="53" t="n">
        <f aca="false">(N2124/100)*(I2124*$I$13)+(N2124/100)*(J2124*$J$13)+(N2124/100)*(M2124*$M$13)</f>
        <v>269.5</v>
      </c>
      <c r="T2124" s="53" t="n">
        <f aca="false">(O2124/100)*(K2124*$K$13)+(O2124/100)*(M2124*$M$13)</f>
        <v>0</v>
      </c>
      <c r="U2124" s="53" t="n">
        <f aca="false">(P2124/100)*(K2124*$K$13)+(P2124/100)*(L2124*$L$13)+(P2124/100)*(M2124*$M$13)</f>
        <v>0</v>
      </c>
      <c r="V2124" s="53" t="n">
        <f aca="false">(Q2124/100)*(L2124*$L$13)+(Q2124/100)*(M2124*$M$13)</f>
        <v>0</v>
      </c>
      <c r="W2124" s="53" t="n">
        <f aca="false">(R2124/100)*(K2124*$K$13)+(R2124/100)*(L2124*$L$13)+(R2124/100)*(M2124*$M$13)</f>
        <v>0</v>
      </c>
      <c r="X2124" s="53" t="n">
        <f aca="false">N2124+S2124</f>
        <v>392</v>
      </c>
      <c r="Y2124" s="53" t="n">
        <f aca="false">O2124+T2124</f>
        <v>0</v>
      </c>
      <c r="Z2124" s="53" t="n">
        <f aca="false">P2124+U2124</f>
        <v>0</v>
      </c>
      <c r="AA2124" s="53" t="n">
        <f aca="false">Q2124+V2124</f>
        <v>0</v>
      </c>
      <c r="AB2124" s="53" t="n">
        <f aca="false">R2124+W2124</f>
        <v>0</v>
      </c>
      <c r="AC2124" s="54" t="n">
        <f aca="false">ROUND(X2124+Y2124+Z2124+AA2124+AB2124,1)</f>
        <v>392</v>
      </c>
      <c r="AD2124" s="55" t="n">
        <f aca="false">(ROUND(AC2124-AC2114,1)/AC2114)</f>
        <v>0.183574879227053</v>
      </c>
      <c r="AE2124" s="46"/>
      <c r="AF2124" s="47"/>
      <c r="AH2124" s="3"/>
    </row>
    <row r="2125" customFormat="false" ht="15" hidden="false" customHeight="false" outlineLevel="0" collapsed="false">
      <c r="A2125" s="48" t="s">
        <v>39</v>
      </c>
      <c r="B2125" s="61"/>
      <c r="C2125" s="50" t="s">
        <v>15</v>
      </c>
      <c r="D2125" s="51" t="n">
        <v>98</v>
      </c>
      <c r="E2125" s="51" t="n">
        <v>0</v>
      </c>
      <c r="F2125" s="51" t="n">
        <v>0</v>
      </c>
      <c r="G2125" s="51" t="n">
        <v>0</v>
      </c>
      <c r="H2125" s="51" t="n">
        <v>0</v>
      </c>
      <c r="I2125" s="52" t="n">
        <v>60</v>
      </c>
      <c r="J2125" s="52" t="n">
        <v>20</v>
      </c>
      <c r="K2125" s="52" t="n">
        <v>70</v>
      </c>
      <c r="L2125" s="52" t="n">
        <v>0</v>
      </c>
      <c r="M2125" s="52" t="n">
        <v>0</v>
      </c>
      <c r="N2125" s="53" t="n">
        <f aca="false">D2125*$D$14</f>
        <v>122.5</v>
      </c>
      <c r="O2125" s="53" t="n">
        <f aca="false">E2125*$E$14</f>
        <v>0</v>
      </c>
      <c r="P2125" s="53" t="n">
        <f aca="false">F2125*$F$14</f>
        <v>0</v>
      </c>
      <c r="Q2125" s="53" t="n">
        <f aca="false">G2125*$G$14</f>
        <v>0</v>
      </c>
      <c r="R2125" s="53" t="n">
        <f aca="false">H2125*$H$14</f>
        <v>0</v>
      </c>
      <c r="S2125" s="53" t="n">
        <f aca="false">(N2125/100)*(I2125*$I$14)+(N2125/100)*(J2125*$J$14)+(N2125/100)*(K2125*$K$14)</f>
        <v>269.5</v>
      </c>
      <c r="T2125" s="53" t="n">
        <f aca="false">(O2125/100)*(K2125*$K$14)</f>
        <v>0</v>
      </c>
      <c r="U2125" s="53" t="n">
        <f aca="false">(P2125/100)*(K2125*$K$14)+(P2125/100)*(L2125*$L$14)</f>
        <v>0</v>
      </c>
      <c r="V2125" s="53" t="n">
        <f aca="false">(Q2125/100)*(L2125*$L$14)</f>
        <v>0</v>
      </c>
      <c r="W2125" s="53" t="n">
        <f aca="false">(R2125/100)*(K2125*$L$14)+(R2125/100)*(L2125*$M$14)</f>
        <v>0</v>
      </c>
      <c r="X2125" s="53" t="n">
        <f aca="false">N2125+S2125</f>
        <v>392</v>
      </c>
      <c r="Y2125" s="53" t="n">
        <f aca="false">O2125+T2125</f>
        <v>0</v>
      </c>
      <c r="Z2125" s="53" t="n">
        <f aca="false">P2125+U2125</f>
        <v>0</v>
      </c>
      <c r="AA2125" s="53" t="n">
        <f aca="false">Q2125+V2125</f>
        <v>0</v>
      </c>
      <c r="AB2125" s="53" t="n">
        <f aca="false">R2125+W2125</f>
        <v>0</v>
      </c>
      <c r="AC2125" s="54" t="n">
        <f aca="false">ROUND(X2125+Y2125+Z2125+AA2125+AB2125,1)</f>
        <v>392</v>
      </c>
      <c r="AD2125" s="55" t="n">
        <f aca="false">(ROUND(AC2125-AC2114,1)/AC2114)</f>
        <v>0.183574879227053</v>
      </c>
      <c r="AE2125" s="46"/>
      <c r="AF2125" s="47"/>
      <c r="AH2125" s="3"/>
    </row>
    <row r="2126" customFormat="false" ht="15" hidden="false" customHeight="false" outlineLevel="0" collapsed="false">
      <c r="A2126" s="48"/>
      <c r="B2126" s="61"/>
      <c r="C2126" s="50" t="s">
        <v>16</v>
      </c>
      <c r="D2126" s="51" t="n">
        <v>98</v>
      </c>
      <c r="E2126" s="51" t="n">
        <v>0</v>
      </c>
      <c r="F2126" s="51" t="n">
        <v>0</v>
      </c>
      <c r="G2126" s="51" t="n">
        <v>0</v>
      </c>
      <c r="H2126" s="51" t="n">
        <v>0</v>
      </c>
      <c r="I2126" s="52" t="n">
        <v>60</v>
      </c>
      <c r="J2126" s="52" t="n">
        <v>20</v>
      </c>
      <c r="K2126" s="52" t="n">
        <v>0</v>
      </c>
      <c r="L2126" s="52" t="n">
        <v>70</v>
      </c>
      <c r="M2126" s="52" t="n">
        <v>0</v>
      </c>
      <c r="N2126" s="53" t="n">
        <f aca="false">D2126*$D$15</f>
        <v>122.5</v>
      </c>
      <c r="O2126" s="53" t="n">
        <f aca="false">E2126*$E$15</f>
        <v>0</v>
      </c>
      <c r="P2126" s="53" t="n">
        <f aca="false">F2126*$F$15</f>
        <v>0</v>
      </c>
      <c r="Q2126" s="53" t="n">
        <f aca="false">G2126*$G$15</f>
        <v>0</v>
      </c>
      <c r="R2126" s="53" t="n">
        <f aca="false">H2126*$H$15</f>
        <v>0</v>
      </c>
      <c r="S2126" s="53" t="n">
        <f aca="false">(N2126/100)*(I2126*$I$15)+(N2126/100)*(J2126*$J$15)+(N2126/100)*(L2126*$L$15)</f>
        <v>269.5</v>
      </c>
      <c r="T2126" s="53" t="n">
        <f aca="false">(O2126/100)*(K2126*$K$15)</f>
        <v>0</v>
      </c>
      <c r="U2126" s="53" t="n">
        <f aca="false">(P2126/100)*(K2126*$K$15)+(P2126/100)*(L2126*$L$15)</f>
        <v>0</v>
      </c>
      <c r="V2126" s="53" t="n">
        <f aca="false">(Q2126/100)*(L2126*$L$15)</f>
        <v>0</v>
      </c>
      <c r="W2126" s="53" t="n">
        <f aca="false">(R2126/100)*(K2126*$K$15)+(R2126/100)*(L2126*$L$15)</f>
        <v>0</v>
      </c>
      <c r="X2126" s="53" t="n">
        <f aca="false">N2126+S2126</f>
        <v>392</v>
      </c>
      <c r="Y2126" s="53" t="n">
        <f aca="false">O2126+T2126</f>
        <v>0</v>
      </c>
      <c r="Z2126" s="53" t="n">
        <f aca="false">P2126+U2126</f>
        <v>0</v>
      </c>
      <c r="AA2126" s="53" t="n">
        <f aca="false">Q2126+V2126</f>
        <v>0</v>
      </c>
      <c r="AB2126" s="53" t="n">
        <f aca="false">R2126+W2126</f>
        <v>0</v>
      </c>
      <c r="AC2126" s="54" t="n">
        <f aca="false">ROUND(X2126+Y2126+Z2126+AA2126+AB2126,1)</f>
        <v>392</v>
      </c>
      <c r="AD2126" s="55" t="n">
        <f aca="false">(ROUND(AC2126-AC2114,1)/AC2114)</f>
        <v>0.183574879227053</v>
      </c>
      <c r="AE2126" s="46"/>
      <c r="AF2126" s="47"/>
      <c r="AH2126" s="3"/>
    </row>
    <row r="2127" customFormat="false" ht="15" hidden="false" customHeight="false" outlineLevel="0" collapsed="false">
      <c r="A2127" s="48"/>
      <c r="B2127" s="61"/>
      <c r="C2127" s="50" t="s">
        <v>17</v>
      </c>
      <c r="D2127" s="51" t="n">
        <v>98</v>
      </c>
      <c r="E2127" s="51" t="n">
        <v>0</v>
      </c>
      <c r="F2127" s="51" t="n">
        <v>0</v>
      </c>
      <c r="G2127" s="51" t="n">
        <v>0</v>
      </c>
      <c r="H2127" s="51" t="n">
        <v>0</v>
      </c>
      <c r="I2127" s="52" t="n">
        <v>60</v>
      </c>
      <c r="J2127" s="52" t="n">
        <v>55</v>
      </c>
      <c r="K2127" s="52" t="n">
        <v>0</v>
      </c>
      <c r="L2127" s="52" t="n">
        <v>0</v>
      </c>
      <c r="M2127" s="52" t="n">
        <v>0</v>
      </c>
      <c r="N2127" s="53" t="n">
        <f aca="false">D2127*$D$16</f>
        <v>122.5</v>
      </c>
      <c r="O2127" s="53" t="n">
        <f aca="false">E2127*$E$16</f>
        <v>0</v>
      </c>
      <c r="P2127" s="53" t="n">
        <f aca="false">F2127*$F$16</f>
        <v>0</v>
      </c>
      <c r="Q2127" s="53" t="n">
        <f aca="false">G2127*$G$16</f>
        <v>0</v>
      </c>
      <c r="R2127" s="53" t="n">
        <f aca="false">H2127*$H$16</f>
        <v>0</v>
      </c>
      <c r="S2127" s="53" t="n">
        <f aca="false">(N2127/100)*(I2127*$I$16)+(N2127/100)*(J2127*$J$16)</f>
        <v>241.9375</v>
      </c>
      <c r="T2127" s="53" t="n">
        <f aca="false">(O2127/100)*(K2127*$K$16)</f>
        <v>0</v>
      </c>
      <c r="U2127" s="53" t="n">
        <f aca="false">(P2127/100)*(K2127*$K$16)+(P2127/100)*(L2127*$L$16)</f>
        <v>0</v>
      </c>
      <c r="V2127" s="53" t="n">
        <f aca="false">(Q2127/100)*(L2127*$L$16)</f>
        <v>0</v>
      </c>
      <c r="W2127" s="53" t="n">
        <f aca="false">(R2127/100)*(K2127*$K$16)+(R2127/100)*(L2127*$L$16)</f>
        <v>0</v>
      </c>
      <c r="X2127" s="53" t="n">
        <f aca="false">N2127+S2127</f>
        <v>364.4375</v>
      </c>
      <c r="Y2127" s="53" t="n">
        <f aca="false">O2127+T2127</f>
        <v>0</v>
      </c>
      <c r="Z2127" s="53" t="n">
        <f aca="false">P2127+U2127</f>
        <v>0</v>
      </c>
      <c r="AA2127" s="53" t="n">
        <f aca="false">Q2127+V2127</f>
        <v>0</v>
      </c>
      <c r="AB2127" s="53" t="n">
        <f aca="false">R2127+W2127</f>
        <v>0</v>
      </c>
      <c r="AC2127" s="54" t="n">
        <f aca="false">ROUND(X2127+Y2127+Z2127+AA2127+AB2127,1)</f>
        <v>364.4</v>
      </c>
      <c r="AD2127" s="55" t="n">
        <f aca="false">(ROUND(AC2127-AC2114,1)/AC2114)</f>
        <v>0.10024154589372</v>
      </c>
      <c r="AE2127" s="46"/>
      <c r="AF2127" s="47"/>
      <c r="AH2127" s="3"/>
    </row>
    <row r="2128" customFormat="false" ht="15" hidden="false" customHeight="false" outlineLevel="0" collapsed="false">
      <c r="A2128" s="48"/>
      <c r="B2128" s="61"/>
      <c r="C2128" s="50" t="s">
        <v>18</v>
      </c>
      <c r="D2128" s="51" t="n">
        <v>98</v>
      </c>
      <c r="E2128" s="51" t="n">
        <v>0</v>
      </c>
      <c r="F2128" s="51" t="n">
        <v>0</v>
      </c>
      <c r="G2128" s="51" t="n">
        <v>0</v>
      </c>
      <c r="H2128" s="51" t="n">
        <v>0</v>
      </c>
      <c r="I2128" s="52" t="n">
        <v>83</v>
      </c>
      <c r="J2128" s="52" t="n">
        <v>20</v>
      </c>
      <c r="K2128" s="52" t="n">
        <v>0</v>
      </c>
      <c r="L2128" s="52" t="n">
        <v>0</v>
      </c>
      <c r="M2128" s="52" t="n">
        <v>0</v>
      </c>
      <c r="N2128" s="53" t="n">
        <f aca="false">D2128*$D$17</f>
        <v>122.5</v>
      </c>
      <c r="O2128" s="53" t="n">
        <f aca="false">E2128*$E$17</f>
        <v>0</v>
      </c>
      <c r="P2128" s="53" t="n">
        <f aca="false">F2128*$F$17</f>
        <v>0</v>
      </c>
      <c r="Q2128" s="53" t="n">
        <f aca="false">G2128*$G$17</f>
        <v>0</v>
      </c>
      <c r="R2128" s="53" t="n">
        <f aca="false">H2128*$H$17</f>
        <v>0</v>
      </c>
      <c r="S2128" s="53" t="n">
        <f aca="false">(N2128/100)*(I2128*$I$17)+(N2128/100)*(J2128*$J$17)</f>
        <v>278.6875</v>
      </c>
      <c r="T2128" s="53" t="n">
        <f aca="false">(O2128/100)*(K2128*$K$17)</f>
        <v>0</v>
      </c>
      <c r="U2128" s="53" t="n">
        <f aca="false">(P2128/100)*(K2128*$K$17)+(P2128/100)*(L2128*$L$17)</f>
        <v>0</v>
      </c>
      <c r="V2128" s="53" t="n">
        <f aca="false">(Q2128/100)*(L2128*$L$17)</f>
        <v>0</v>
      </c>
      <c r="W2128" s="53" t="n">
        <f aca="false">(R2128/100)*(K2128*$K$17)+(R2128/100)*(L2128*$L$17)</f>
        <v>0</v>
      </c>
      <c r="X2128" s="53" t="n">
        <f aca="false">N2128+S2128</f>
        <v>401.1875</v>
      </c>
      <c r="Y2128" s="53" t="n">
        <f aca="false">O2128+T2128</f>
        <v>0</v>
      </c>
      <c r="Z2128" s="53" t="n">
        <f aca="false">P2128+U2128</f>
        <v>0</v>
      </c>
      <c r="AA2128" s="53" t="n">
        <f aca="false">Q2128+V2128</f>
        <v>0</v>
      </c>
      <c r="AB2128" s="53" t="n">
        <f aca="false">R2128+W2128</f>
        <v>0</v>
      </c>
      <c r="AC2128" s="54" t="n">
        <f aca="false">ROUND(X2128+Y2128+Z2128+AA2128+AB2128,1)</f>
        <v>401.2</v>
      </c>
      <c r="AD2128" s="55" t="n">
        <f aca="false">(ROUND(AC2128-AC2114,1)/AC2114)</f>
        <v>0.211352657004831</v>
      </c>
      <c r="AE2128" s="46"/>
      <c r="AF2128" s="47"/>
      <c r="AH2128" s="3"/>
    </row>
    <row r="2129" customFormat="false" ht="15" hidden="false" customHeight="false" outlineLevel="0" collapsed="false">
      <c r="A2129" s="56" t="s">
        <v>19</v>
      </c>
      <c r="B2129" s="62" t="s">
        <v>191</v>
      </c>
      <c r="C2129" s="40" t="s">
        <v>53</v>
      </c>
      <c r="D2129" s="41" t="n">
        <v>80</v>
      </c>
      <c r="E2129" s="41" t="n">
        <v>0</v>
      </c>
      <c r="F2129" s="41" t="n">
        <v>50</v>
      </c>
      <c r="G2129" s="41" t="n">
        <v>0</v>
      </c>
      <c r="H2129" s="41" t="n">
        <v>0</v>
      </c>
      <c r="I2129" s="42" t="n">
        <v>30</v>
      </c>
      <c r="J2129" s="42" t="n">
        <v>30</v>
      </c>
      <c r="K2129" s="42" t="n">
        <v>15</v>
      </c>
      <c r="L2129" s="42" t="n">
        <v>15</v>
      </c>
      <c r="M2129" s="42" t="n">
        <v>0</v>
      </c>
      <c r="N2129" s="43" t="n">
        <f aca="false">D2129*$D$3</f>
        <v>104</v>
      </c>
      <c r="O2129" s="43" t="n">
        <f aca="false">E2129*$E$3</f>
        <v>0</v>
      </c>
      <c r="P2129" s="43" t="n">
        <f aca="false">F2129*$F$3</f>
        <v>65</v>
      </c>
      <c r="Q2129" s="43" t="n">
        <f aca="false">G2129*$G$3</f>
        <v>0</v>
      </c>
      <c r="R2129" s="43" t="n">
        <f aca="false">H2129*$H$3</f>
        <v>0</v>
      </c>
      <c r="S2129" s="43" t="n">
        <f aca="false">(N2129/100)*(I2129*$I$3)+(N2129/100)*(J2129*$J$3)</f>
        <v>124.8</v>
      </c>
      <c r="T2129" s="43" t="n">
        <f aca="false">(O2129/100)*(K2129*$K$3)</f>
        <v>0</v>
      </c>
      <c r="U2129" s="43" t="n">
        <f aca="false">(P2129/100)*(K2129*$K$3)+(P2129/100)*(L2129*$L$3)</f>
        <v>39</v>
      </c>
      <c r="V2129" s="43" t="n">
        <f aca="false">(Q2129/100)*(L2129*$L$3)</f>
        <v>0</v>
      </c>
      <c r="W2129" s="43" t="n">
        <f aca="false">(R2129/100)*(K2129*$K$3)+(R2129/100)*(L2129*$L$3)</f>
        <v>0</v>
      </c>
      <c r="X2129" s="43" t="n">
        <f aca="false">N2129+S2129</f>
        <v>228.8</v>
      </c>
      <c r="Y2129" s="43" t="n">
        <f aca="false">O2129+T2129</f>
        <v>0</v>
      </c>
      <c r="Z2129" s="43" t="n">
        <f aca="false">P2129+U2129</f>
        <v>104</v>
      </c>
      <c r="AA2129" s="43" t="n">
        <f aca="false">Q2129+V2129</f>
        <v>0</v>
      </c>
      <c r="AB2129" s="43" t="n">
        <f aca="false">R2129+W2129</f>
        <v>0</v>
      </c>
      <c r="AC2129" s="44" t="n">
        <f aca="false">ROUND(X2129+Y2129+Z2129+AA2129+AB2129,1)</f>
        <v>332.8</v>
      </c>
      <c r="AD2129" s="45"/>
      <c r="AE2129" s="46"/>
      <c r="AF2129" s="47"/>
      <c r="AH2129" s="3"/>
    </row>
    <row r="2130" customFormat="false" ht="15" hidden="false" customHeight="false" outlineLevel="0" collapsed="false">
      <c r="A2130" s="48" t="s">
        <v>29</v>
      </c>
      <c r="B2130" s="63" t="n">
        <v>12</v>
      </c>
      <c r="C2130" s="50" t="s">
        <v>5</v>
      </c>
      <c r="D2130" s="51" t="n">
        <v>80</v>
      </c>
      <c r="E2130" s="51" t="n">
        <v>0</v>
      </c>
      <c r="F2130" s="51" t="n">
        <v>50</v>
      </c>
      <c r="G2130" s="51" t="n">
        <v>0</v>
      </c>
      <c r="H2130" s="51" t="n">
        <v>0</v>
      </c>
      <c r="I2130" s="52" t="n">
        <v>55</v>
      </c>
      <c r="J2130" s="52" t="n">
        <v>55</v>
      </c>
      <c r="K2130" s="52" t="n">
        <v>15</v>
      </c>
      <c r="L2130" s="52" t="n">
        <v>15</v>
      </c>
      <c r="M2130" s="52" t="n">
        <v>0</v>
      </c>
      <c r="N2130" s="53" t="n">
        <f aca="false">D2130*$D$4</f>
        <v>100</v>
      </c>
      <c r="O2130" s="53" t="n">
        <f aca="false">E2130*$E$4</f>
        <v>0</v>
      </c>
      <c r="P2130" s="53" t="n">
        <f aca="false">F2130*$F$4</f>
        <v>62.5</v>
      </c>
      <c r="Q2130" s="53" t="n">
        <f aca="false">G2130*$G$4</f>
        <v>0</v>
      </c>
      <c r="R2130" s="53" t="n">
        <f aca="false">H2130*$H$4</f>
        <v>0</v>
      </c>
      <c r="S2130" s="53" t="n">
        <f aca="false">(N2130/100)*(I2130*$I$4)+(N2130/100)*(J2130*$J$4)</f>
        <v>220</v>
      </c>
      <c r="T2130" s="53" t="n">
        <f aca="false">(O2130/100)*(K2130*$K$4)</f>
        <v>0</v>
      </c>
      <c r="U2130" s="53" t="n">
        <f aca="false">(P2130/100)*(K2130*$K$4)+(P2130/100)*(L2130*$L$4)</f>
        <v>37.5</v>
      </c>
      <c r="V2130" s="53" t="n">
        <f aca="false">(Q2130/100)*(L2130*$L$4)</f>
        <v>0</v>
      </c>
      <c r="W2130" s="53" t="n">
        <f aca="false">(R2130/100)*(K2130*$K$4)+(R2130/100)*(L2130*$L$4)</f>
        <v>0</v>
      </c>
      <c r="X2130" s="53" t="n">
        <f aca="false">N2130+S2130</f>
        <v>320</v>
      </c>
      <c r="Y2130" s="53" t="n">
        <f aca="false">O2130+T2130</f>
        <v>0</v>
      </c>
      <c r="Z2130" s="53" t="n">
        <f aca="false">P2130+U2130</f>
        <v>100</v>
      </c>
      <c r="AA2130" s="53" t="n">
        <f aca="false">Q2130+V2130</f>
        <v>0</v>
      </c>
      <c r="AB2130" s="53" t="n">
        <f aca="false">R2130+W2130</f>
        <v>0</v>
      </c>
      <c r="AC2130" s="54" t="n">
        <f aca="false">ROUND(X2130+Y2130+Z2130+AA2130+AB2130,1)</f>
        <v>420</v>
      </c>
      <c r="AD2130" s="55" t="n">
        <f aca="false">(ROUND(AC2130-AC2129,1)/AC2129)</f>
        <v>0.262019230769231</v>
      </c>
      <c r="AE2130" s="46" t="s">
        <v>28</v>
      </c>
      <c r="AF2130" s="47"/>
      <c r="AH2130" s="3"/>
    </row>
    <row r="2131" customFormat="false" ht="15" hidden="false" customHeight="false" outlineLevel="0" collapsed="false">
      <c r="A2131" s="48" t="s">
        <v>30</v>
      </c>
      <c r="B2131" s="63" t="n">
        <v>18</v>
      </c>
      <c r="C2131" s="50" t="s">
        <v>6</v>
      </c>
      <c r="D2131" s="51" t="n">
        <v>80</v>
      </c>
      <c r="E2131" s="51" t="n">
        <v>0</v>
      </c>
      <c r="F2131" s="51" t="n">
        <v>50</v>
      </c>
      <c r="G2131" s="51" t="n">
        <v>0</v>
      </c>
      <c r="H2131" s="51" t="n">
        <v>0</v>
      </c>
      <c r="I2131" s="52" t="n">
        <v>30</v>
      </c>
      <c r="J2131" s="52" t="n">
        <v>30</v>
      </c>
      <c r="K2131" s="52" t="n">
        <v>15</v>
      </c>
      <c r="L2131" s="52" t="n">
        <v>15</v>
      </c>
      <c r="M2131" s="52" t="n">
        <v>0</v>
      </c>
      <c r="N2131" s="53" t="n">
        <f aca="false">D2131*$D$5</f>
        <v>104</v>
      </c>
      <c r="O2131" s="53" t="n">
        <f aca="false">E2131*$E$5</f>
        <v>0</v>
      </c>
      <c r="P2131" s="53" t="n">
        <f aca="false">F2131*$F$5</f>
        <v>65</v>
      </c>
      <c r="Q2131" s="53" t="n">
        <f aca="false">G2131*$G$5</f>
        <v>0</v>
      </c>
      <c r="R2131" s="53" t="n">
        <f aca="false">H2131*$H$5</f>
        <v>0</v>
      </c>
      <c r="S2131" s="53" t="n">
        <f aca="false">(N2131/100)*(I2131*$I$5)+(N2131/100)*(J2131*$J$5)</f>
        <v>124.8</v>
      </c>
      <c r="T2131" s="53" t="n">
        <f aca="false">(O2131/100)*(K2131*$K$5)</f>
        <v>0</v>
      </c>
      <c r="U2131" s="53" t="n">
        <f aca="false">(P2131/100)*(K2131*$K$5)+(P2131/100)*(L2131*$L$5)</f>
        <v>39</v>
      </c>
      <c r="V2131" s="53" t="n">
        <f aca="false">(Q2131/100)*(L2131*$L$5)</f>
        <v>0</v>
      </c>
      <c r="W2131" s="53" t="n">
        <f aca="false">(R2131/100)*(K2131*$K$5)+(R2131/100)*(L2131*$L$5)</f>
        <v>0</v>
      </c>
      <c r="X2131" s="53" t="n">
        <f aca="false">N2131+S2131</f>
        <v>228.8</v>
      </c>
      <c r="Y2131" s="53" t="n">
        <f aca="false">O2131+T2131</f>
        <v>0</v>
      </c>
      <c r="Z2131" s="53" t="n">
        <f aca="false">P2131+U2131</f>
        <v>104</v>
      </c>
      <c r="AA2131" s="53" t="n">
        <f aca="false">Q2131+V2131</f>
        <v>0</v>
      </c>
      <c r="AB2131" s="53" t="n">
        <f aca="false">R2131+W2131</f>
        <v>0</v>
      </c>
      <c r="AC2131" s="54" t="n">
        <f aca="false">ROUND(X2131+Y2131+Z2131+AA2131+AB2131,1)</f>
        <v>332.8</v>
      </c>
      <c r="AD2131" s="55" t="n">
        <f aca="false">(ROUND(AC2131-AC2129,1)/AC2129)</f>
        <v>0</v>
      </c>
      <c r="AE2131" s="46"/>
      <c r="AF2131" s="47"/>
      <c r="AH2131" s="3"/>
    </row>
    <row r="2132" customFormat="false" ht="15" hidden="false" customHeight="false" outlineLevel="0" collapsed="false">
      <c r="A2132" s="48" t="s">
        <v>31</v>
      </c>
      <c r="B2132" s="63" t="n">
        <v>20</v>
      </c>
      <c r="C2132" s="50" t="s">
        <v>7</v>
      </c>
      <c r="D2132" s="51" t="n">
        <v>80</v>
      </c>
      <c r="E2132" s="51" t="n">
        <v>0</v>
      </c>
      <c r="F2132" s="51" t="n">
        <v>50</v>
      </c>
      <c r="G2132" s="51" t="n">
        <v>0</v>
      </c>
      <c r="H2132" s="51" t="n">
        <v>0</v>
      </c>
      <c r="I2132" s="52" t="n">
        <v>30</v>
      </c>
      <c r="J2132" s="52" t="n">
        <v>30</v>
      </c>
      <c r="K2132" s="52" t="n">
        <v>15</v>
      </c>
      <c r="L2132" s="52" t="n">
        <v>15</v>
      </c>
      <c r="M2132" s="52" t="n">
        <v>0</v>
      </c>
      <c r="N2132" s="53" t="n">
        <f aca="false">D2132*$D$6</f>
        <v>104</v>
      </c>
      <c r="O2132" s="53" t="n">
        <f aca="false">E2132*$E$6</f>
        <v>0</v>
      </c>
      <c r="P2132" s="53" t="n">
        <f aca="false">F2132*$F$6</f>
        <v>65</v>
      </c>
      <c r="Q2132" s="53" t="n">
        <f aca="false">G2132*$G$6</f>
        <v>0</v>
      </c>
      <c r="R2132" s="53" t="n">
        <f aca="false">H2132*$H$6</f>
        <v>0</v>
      </c>
      <c r="S2132" s="53" t="n">
        <f aca="false">(N2132/100)*(I2132*$I$6)+(N2132/100)*(J2132*$J$6)</f>
        <v>124.8</v>
      </c>
      <c r="T2132" s="53" t="n">
        <f aca="false">(O2132/100)*(K2132*$K$6)</f>
        <v>0</v>
      </c>
      <c r="U2132" s="53" t="n">
        <f aca="false">(P2132/100)*(K2132*$K$6)+(P2132/100)*(L2132*$L$6)</f>
        <v>39</v>
      </c>
      <c r="V2132" s="53" t="n">
        <f aca="false">(Q2132/100)*(L2132*$L$6)</f>
        <v>0</v>
      </c>
      <c r="W2132" s="53" t="n">
        <f aca="false">(R2132/100)*(K2132*$K$6)+(R2132/100)*(L2132*$L$6)</f>
        <v>0</v>
      </c>
      <c r="X2132" s="53" t="n">
        <f aca="false">N2132+S2132</f>
        <v>228.8</v>
      </c>
      <c r="Y2132" s="53" t="n">
        <f aca="false">O2132+T2132</f>
        <v>0</v>
      </c>
      <c r="Z2132" s="53" t="n">
        <f aca="false">P2132+U2132</f>
        <v>104</v>
      </c>
      <c r="AA2132" s="53" t="n">
        <f aca="false">Q2132+V2132</f>
        <v>0</v>
      </c>
      <c r="AB2132" s="53" t="n">
        <f aca="false">R2132+W2132</f>
        <v>0</v>
      </c>
      <c r="AC2132" s="54" t="n">
        <f aca="false">ROUND(X2132+Y2132+Z2132+AA2132+AB2132,1)</f>
        <v>332.8</v>
      </c>
      <c r="AD2132" s="55" t="n">
        <f aca="false">(ROUND(AC2132-AC2129,1)/AC2129)</f>
        <v>0</v>
      </c>
      <c r="AE2132" s="46"/>
      <c r="AF2132" s="47"/>
      <c r="AH2132" s="3"/>
    </row>
    <row r="2133" customFormat="false" ht="15" hidden="false" customHeight="false" outlineLevel="0" collapsed="false">
      <c r="A2133" s="48" t="s">
        <v>32</v>
      </c>
      <c r="B2133" s="63" t="n">
        <v>20</v>
      </c>
      <c r="C2133" s="50" t="s">
        <v>8</v>
      </c>
      <c r="D2133" s="51" t="n">
        <v>80</v>
      </c>
      <c r="E2133" s="51" t="n">
        <v>0</v>
      </c>
      <c r="F2133" s="51" t="n">
        <v>50</v>
      </c>
      <c r="G2133" s="51" t="n">
        <v>0</v>
      </c>
      <c r="H2133" s="51" t="n">
        <v>0</v>
      </c>
      <c r="I2133" s="52" t="n">
        <v>30</v>
      </c>
      <c r="J2133" s="52" t="n">
        <v>30</v>
      </c>
      <c r="K2133" s="52" t="n">
        <v>15</v>
      </c>
      <c r="L2133" s="52" t="n">
        <v>15</v>
      </c>
      <c r="M2133" s="52" t="n">
        <v>0</v>
      </c>
      <c r="N2133" s="53" t="n">
        <f aca="false">D2133*$D$7</f>
        <v>104</v>
      </c>
      <c r="O2133" s="53" t="n">
        <f aca="false">E2133*$E$7</f>
        <v>0</v>
      </c>
      <c r="P2133" s="53" t="n">
        <f aca="false">F2133*$F$7</f>
        <v>65</v>
      </c>
      <c r="Q2133" s="53" t="n">
        <f aca="false">G2133*$G$7</f>
        <v>0</v>
      </c>
      <c r="R2133" s="53" t="n">
        <f aca="false">H2133*$H$7</f>
        <v>0</v>
      </c>
      <c r="S2133" s="53" t="n">
        <f aca="false">(N2133/100)*(I2133*$I$7)+(N2133/100)*(J2133*$J$7)</f>
        <v>124.8</v>
      </c>
      <c r="T2133" s="53" t="n">
        <f aca="false">(O2133/100)*(K2133*$K$7)</f>
        <v>0</v>
      </c>
      <c r="U2133" s="53" t="n">
        <f aca="false">(P2133/100)*(K2133*$K$7)+(P2133/100)*(L2133*$L$7)</f>
        <v>39</v>
      </c>
      <c r="V2133" s="53" t="n">
        <f aca="false">(Q2133/100)*(L2133*$L$7)</f>
        <v>0</v>
      </c>
      <c r="W2133" s="53" t="n">
        <f aca="false">(R2133/100)*(K2133*$K$7)+(R2133/100)*(L2133*$L$7)</f>
        <v>0</v>
      </c>
      <c r="X2133" s="53" t="n">
        <f aca="false">N2133+S2133</f>
        <v>228.8</v>
      </c>
      <c r="Y2133" s="53" t="n">
        <f aca="false">O2133+T2133</f>
        <v>0</v>
      </c>
      <c r="Z2133" s="53" t="n">
        <f aca="false">P2133+U2133</f>
        <v>104</v>
      </c>
      <c r="AA2133" s="53" t="n">
        <f aca="false">Q2133+V2133</f>
        <v>0</v>
      </c>
      <c r="AB2133" s="53" t="n">
        <f aca="false">R2133+W2133</f>
        <v>0</v>
      </c>
      <c r="AC2133" s="54" t="n">
        <f aca="false">ROUND(X2133+Y2133+Z2133+AA2133+AB2133,1)</f>
        <v>332.8</v>
      </c>
      <c r="AD2133" s="55" t="n">
        <f aca="false">(ROUND(AC2133-AC2129,1)/AC2129)</f>
        <v>0</v>
      </c>
      <c r="AE2133" s="46"/>
      <c r="AF2133" s="47"/>
      <c r="AH2133" s="3"/>
    </row>
    <row r="2134" customFormat="false" ht="15" hidden="false" customHeight="false" outlineLevel="0" collapsed="false">
      <c r="A2134" s="48" t="s">
        <v>33</v>
      </c>
      <c r="B2134" s="63"/>
      <c r="C2134" s="50" t="s">
        <v>9</v>
      </c>
      <c r="D2134" s="51" t="n">
        <v>80</v>
      </c>
      <c r="E2134" s="51" t="n">
        <v>0</v>
      </c>
      <c r="F2134" s="51" t="n">
        <v>50</v>
      </c>
      <c r="G2134" s="51" t="n">
        <v>0</v>
      </c>
      <c r="H2134" s="51" t="n">
        <v>0</v>
      </c>
      <c r="I2134" s="52" t="n">
        <v>30</v>
      </c>
      <c r="J2134" s="52" t="n">
        <v>30</v>
      </c>
      <c r="K2134" s="52" t="n">
        <v>15</v>
      </c>
      <c r="L2134" s="52" t="n">
        <v>15</v>
      </c>
      <c r="M2134" s="52" t="n">
        <v>0</v>
      </c>
      <c r="N2134" s="53" t="n">
        <f aca="false">D2134*$D$8</f>
        <v>104</v>
      </c>
      <c r="O2134" s="53" t="n">
        <f aca="false">E2134*$E$8</f>
        <v>0</v>
      </c>
      <c r="P2134" s="53" t="n">
        <f aca="false">F2134*$F$8</f>
        <v>65</v>
      </c>
      <c r="Q2134" s="53" t="n">
        <f aca="false">G2134*$G$8</f>
        <v>0</v>
      </c>
      <c r="R2134" s="53" t="n">
        <f aca="false">H2134*$H$8</f>
        <v>0</v>
      </c>
      <c r="S2134" s="53" t="n">
        <f aca="false">(N2134/100)*(I2134*$I$8)+(N2134/100)*(J2134*$J$8)</f>
        <v>124.8</v>
      </c>
      <c r="T2134" s="53" t="n">
        <f aca="false">(O2134/100)*(K2134*$K$8)</f>
        <v>0</v>
      </c>
      <c r="U2134" s="53" t="n">
        <f aca="false">(P2134/100)*(K2134*$K$8)+(P2134/100)*(L2134*$L$8)</f>
        <v>39</v>
      </c>
      <c r="V2134" s="53" t="n">
        <f aca="false">(Q2134/100)*(L2134*$L$8)</f>
        <v>0</v>
      </c>
      <c r="W2134" s="53" t="n">
        <f aca="false">(R2134/100)*(K2134*$K$8)+(R2134/100)*(L2134*$L$8)</f>
        <v>0</v>
      </c>
      <c r="X2134" s="53" t="n">
        <f aca="false">N2134+S2134</f>
        <v>228.8</v>
      </c>
      <c r="Y2134" s="53" t="n">
        <f aca="false">O2134+T2134</f>
        <v>0</v>
      </c>
      <c r="Z2134" s="53" t="n">
        <f aca="false">P2134+U2134</f>
        <v>104</v>
      </c>
      <c r="AA2134" s="53" t="n">
        <f aca="false">Q2134+V2134</f>
        <v>0</v>
      </c>
      <c r="AB2134" s="53" t="n">
        <f aca="false">R2134+W2134</f>
        <v>0</v>
      </c>
      <c r="AC2134" s="54" t="n">
        <f aca="false">ROUND(X2134+Y2134+Z2134+AA2134+AB2134,1)</f>
        <v>332.8</v>
      </c>
      <c r="AD2134" s="55" t="n">
        <f aca="false">(ROUND(AC2134-AC2129,1)/AC2129)</f>
        <v>0</v>
      </c>
      <c r="AE2134" s="46"/>
      <c r="AF2134" s="47"/>
      <c r="AH2134" s="3"/>
    </row>
    <row r="2135" customFormat="false" ht="15" hidden="false" customHeight="false" outlineLevel="0" collapsed="false">
      <c r="A2135" s="48" t="s">
        <v>34</v>
      </c>
      <c r="B2135" s="63"/>
      <c r="C2135" s="50" t="s">
        <v>10</v>
      </c>
      <c r="D2135" s="51" t="n">
        <v>40</v>
      </c>
      <c r="E2135" s="51" t="n">
        <v>110</v>
      </c>
      <c r="F2135" s="51" t="n">
        <v>0</v>
      </c>
      <c r="G2135" s="51" t="n">
        <v>0</v>
      </c>
      <c r="H2135" s="51" t="n">
        <v>0</v>
      </c>
      <c r="I2135" s="52" t="n">
        <v>30</v>
      </c>
      <c r="J2135" s="52" t="n">
        <v>30</v>
      </c>
      <c r="K2135" s="52" t="n">
        <v>100</v>
      </c>
      <c r="L2135" s="52" t="n">
        <v>0</v>
      </c>
      <c r="M2135" s="52" t="n">
        <v>0</v>
      </c>
      <c r="N2135" s="53" t="n">
        <f aca="false">D2135*$D$9</f>
        <v>50</v>
      </c>
      <c r="O2135" s="53" t="n">
        <f aca="false">E2135*$E$9</f>
        <v>137.5</v>
      </c>
      <c r="P2135" s="53" t="n">
        <f aca="false">F2135*$F$9</f>
        <v>0</v>
      </c>
      <c r="Q2135" s="53" t="n">
        <f aca="false">G2135*$G$9</f>
        <v>0</v>
      </c>
      <c r="R2135" s="53" t="n">
        <f aca="false">H2135*$H$9</f>
        <v>0</v>
      </c>
      <c r="S2135" s="53" t="n">
        <f aca="false">(N2135/100)*(I2135*$I$9)+(N2135/100)*(J2135*$J$9)</f>
        <v>30</v>
      </c>
      <c r="T2135" s="53" t="n">
        <f aca="false">(O2135/100)*(K2135*$K$9)</f>
        <v>192.5</v>
      </c>
      <c r="U2135" s="53" t="n">
        <f aca="false">(P2135/100)*(K2135*$K$9)+(P2135/100)*(L2135*$L$9)</f>
        <v>0</v>
      </c>
      <c r="V2135" s="53" t="n">
        <f aca="false">(Q2135/100)*(L2135*$L$9)</f>
        <v>0</v>
      </c>
      <c r="W2135" s="53" t="n">
        <f aca="false">(R2135/100)*(K2135*$K$9)+(R2135/100)*(L2135*$L$9)</f>
        <v>0</v>
      </c>
      <c r="X2135" s="53" t="n">
        <f aca="false">N2135+S2135</f>
        <v>80</v>
      </c>
      <c r="Y2135" s="53" t="n">
        <f aca="false">O2135+T2135</f>
        <v>330</v>
      </c>
      <c r="Z2135" s="53" t="n">
        <f aca="false">P2135+U2135</f>
        <v>0</v>
      </c>
      <c r="AA2135" s="53" t="n">
        <f aca="false">Q2135+V2135</f>
        <v>0</v>
      </c>
      <c r="AB2135" s="53" t="n">
        <f aca="false">R2135+W2135</f>
        <v>0</v>
      </c>
      <c r="AC2135" s="54" t="n">
        <f aca="false">ROUND(X2135+Y2135+Z2135+AA2135+AB2135,1)</f>
        <v>410</v>
      </c>
      <c r="AD2135" s="55" t="n">
        <f aca="false">(ROUND(AC2135-AC2129,1)/AC2129)</f>
        <v>0.231971153846154</v>
      </c>
      <c r="AE2135" s="46"/>
      <c r="AF2135" s="47"/>
      <c r="AH2135" s="3"/>
    </row>
    <row r="2136" customFormat="false" ht="15" hidden="false" customHeight="false" outlineLevel="0" collapsed="false">
      <c r="A2136" s="48" t="s">
        <v>35</v>
      </c>
      <c r="B2136" s="63"/>
      <c r="C2136" s="50" t="s">
        <v>11</v>
      </c>
      <c r="D2136" s="51" t="n">
        <v>40</v>
      </c>
      <c r="E2136" s="51" t="n">
        <v>0</v>
      </c>
      <c r="F2136" s="51" t="n">
        <v>110</v>
      </c>
      <c r="G2136" s="51" t="n">
        <v>0</v>
      </c>
      <c r="H2136" s="51" t="n">
        <v>0</v>
      </c>
      <c r="I2136" s="52" t="n">
        <v>30</v>
      </c>
      <c r="J2136" s="52" t="n">
        <v>30</v>
      </c>
      <c r="K2136" s="52" t="n">
        <v>55</v>
      </c>
      <c r="L2136" s="52" t="n">
        <v>55</v>
      </c>
      <c r="M2136" s="52" t="n">
        <v>0</v>
      </c>
      <c r="N2136" s="53" t="n">
        <f aca="false">D2136*$D$10</f>
        <v>50</v>
      </c>
      <c r="O2136" s="53" t="n">
        <f aca="false">E2136*$E$10</f>
        <v>0</v>
      </c>
      <c r="P2136" s="53" t="n">
        <f aca="false">F2136*$F$10</f>
        <v>137.5</v>
      </c>
      <c r="Q2136" s="53" t="n">
        <f aca="false">G2136*$G$10</f>
        <v>0</v>
      </c>
      <c r="R2136" s="53" t="n">
        <f aca="false">H2136*$H$10</f>
        <v>0</v>
      </c>
      <c r="S2136" s="53" t="n">
        <f aca="false">(N2136/100)*(I2136*$I$10)+(N2136/100)*(J2136*$J$10)</f>
        <v>30</v>
      </c>
      <c r="T2136" s="53" t="n">
        <f aca="false">(O2136/100)*(K2136*$J$10)</f>
        <v>0</v>
      </c>
      <c r="U2136" s="53" t="n">
        <f aca="false">(P2136/100)*(K2136*$K$10)+(P2136/100)*(L2136*$L$10)</f>
        <v>211.75</v>
      </c>
      <c r="V2136" s="53" t="n">
        <f aca="false">(Q2136/100)*(L2136*$L$10)</f>
        <v>0</v>
      </c>
      <c r="W2136" s="53" t="n">
        <f aca="false">(R2136/100)*(K2136*$K$10)+(R2136/100)*(L2136*$L$10)</f>
        <v>0</v>
      </c>
      <c r="X2136" s="53" t="n">
        <f aca="false">N2136+S2136</f>
        <v>80</v>
      </c>
      <c r="Y2136" s="53" t="n">
        <f aca="false">O2136+T2136</f>
        <v>0</v>
      </c>
      <c r="Z2136" s="53" t="n">
        <f aca="false">P2136+U2136</f>
        <v>349.25</v>
      </c>
      <c r="AA2136" s="53" t="n">
        <f aca="false">Q2136+V2136</f>
        <v>0</v>
      </c>
      <c r="AB2136" s="53" t="n">
        <f aca="false">R2136+W2136</f>
        <v>0</v>
      </c>
      <c r="AC2136" s="54" t="n">
        <f aca="false">ROUND(X2136+Y2136+Z2136+AA2136+AB2136,1)</f>
        <v>429.3</v>
      </c>
      <c r="AD2136" s="55" t="n">
        <f aca="false">(ROUND(AC2136-AC2129,1)/AC2129)</f>
        <v>0.289963942307692</v>
      </c>
      <c r="AE2136" s="46"/>
      <c r="AF2136" s="47"/>
      <c r="AH2136" s="3"/>
    </row>
    <row r="2137" customFormat="false" ht="15" hidden="false" customHeight="false" outlineLevel="0" collapsed="false">
      <c r="A2137" s="48" t="s">
        <v>36</v>
      </c>
      <c r="B2137" s="63"/>
      <c r="C2137" s="50" t="s">
        <v>12</v>
      </c>
      <c r="D2137" s="51" t="n">
        <v>40</v>
      </c>
      <c r="E2137" s="51" t="n">
        <v>0</v>
      </c>
      <c r="F2137" s="51" t="n">
        <v>0</v>
      </c>
      <c r="G2137" s="51" t="n">
        <v>110</v>
      </c>
      <c r="H2137" s="51" t="n">
        <v>0</v>
      </c>
      <c r="I2137" s="52" t="n">
        <v>30</v>
      </c>
      <c r="J2137" s="52" t="n">
        <v>30</v>
      </c>
      <c r="K2137" s="52" t="n">
        <v>0</v>
      </c>
      <c r="L2137" s="52" t="n">
        <v>100</v>
      </c>
      <c r="M2137" s="52" t="n">
        <v>0</v>
      </c>
      <c r="N2137" s="53" t="n">
        <f aca="false">D2137*$D$11</f>
        <v>50</v>
      </c>
      <c r="O2137" s="53" t="n">
        <f aca="false">E2137*$E$11</f>
        <v>0</v>
      </c>
      <c r="P2137" s="53" t="n">
        <f aca="false">F2137*$F$11</f>
        <v>0</v>
      </c>
      <c r="Q2137" s="53" t="n">
        <f aca="false">G2137*$G$11</f>
        <v>137.5</v>
      </c>
      <c r="R2137" s="53" t="n">
        <f aca="false">H2137*$H$11</f>
        <v>0</v>
      </c>
      <c r="S2137" s="53" t="n">
        <f aca="false">(N2137/100)*(I2137*$I$11)+(N2137/100)*(J2137*$J$11)</f>
        <v>30</v>
      </c>
      <c r="T2137" s="53" t="n">
        <f aca="false">(O2137/100)*(K2137*$K$11)</f>
        <v>0</v>
      </c>
      <c r="U2137" s="53" t="n">
        <f aca="false">(P2137/100)*(K2137*$K$11)+(P2137/100)*(L2137*$L$11)</f>
        <v>0</v>
      </c>
      <c r="V2137" s="53" t="n">
        <f aca="false">(Q2137/100)*(L2137*$L$11)</f>
        <v>192.5</v>
      </c>
      <c r="W2137" s="53" t="n">
        <f aca="false">(R2137/100)*(K2137*$K$11)+(R2137/100)*(L2137*$L$11)</f>
        <v>0</v>
      </c>
      <c r="X2137" s="53" t="n">
        <f aca="false">N2137+S2137</f>
        <v>80</v>
      </c>
      <c r="Y2137" s="53" t="n">
        <f aca="false">O2137+T2137</f>
        <v>0</v>
      </c>
      <c r="Z2137" s="53" t="n">
        <f aca="false">P2137+U2137</f>
        <v>0</v>
      </c>
      <c r="AA2137" s="53" t="n">
        <f aca="false">Q2137+V2137</f>
        <v>330</v>
      </c>
      <c r="AB2137" s="53" t="n">
        <f aca="false">R2137+W2137</f>
        <v>0</v>
      </c>
      <c r="AC2137" s="54" t="n">
        <f aca="false">ROUND(X2137+Y2137+Z2137+AA2137+AB2137,1)</f>
        <v>410</v>
      </c>
      <c r="AD2137" s="55" t="n">
        <f aca="false">(ROUND(AC2137-AC2129,1)/AC2129)</f>
        <v>0.231971153846154</v>
      </c>
      <c r="AE2137" s="46"/>
      <c r="AF2137" s="47"/>
      <c r="AH2137" s="3"/>
    </row>
    <row r="2138" customFormat="false" ht="15" hidden="false" customHeight="false" outlineLevel="0" collapsed="false">
      <c r="A2138" s="48" t="s">
        <v>37</v>
      </c>
      <c r="B2138" s="63"/>
      <c r="C2138" s="50" t="s">
        <v>13</v>
      </c>
      <c r="D2138" s="51" t="n">
        <v>40</v>
      </c>
      <c r="E2138" s="51" t="n">
        <v>0</v>
      </c>
      <c r="F2138" s="51" t="n">
        <v>0</v>
      </c>
      <c r="G2138" s="51" t="n">
        <v>0</v>
      </c>
      <c r="H2138" s="51" t="n">
        <v>110</v>
      </c>
      <c r="I2138" s="52" t="n">
        <v>30</v>
      </c>
      <c r="J2138" s="52" t="n">
        <v>30</v>
      </c>
      <c r="K2138" s="52" t="n">
        <v>50</v>
      </c>
      <c r="L2138" s="52" t="n">
        <v>50</v>
      </c>
      <c r="M2138" s="52" t="n">
        <v>0</v>
      </c>
      <c r="N2138" s="53" t="n">
        <f aca="false">D2138*$D$12</f>
        <v>50</v>
      </c>
      <c r="O2138" s="53" t="n">
        <f aca="false">E2138*$E$12</f>
        <v>0</v>
      </c>
      <c r="P2138" s="53" t="n">
        <f aca="false">F2138*$F$12</f>
        <v>0</v>
      </c>
      <c r="Q2138" s="53" t="n">
        <f aca="false">G2138*$G$12</f>
        <v>0</v>
      </c>
      <c r="R2138" s="53" t="n">
        <f aca="false">H2138*$H$12</f>
        <v>137.5</v>
      </c>
      <c r="S2138" s="53" t="n">
        <f aca="false">(N2138/100)*(I2138*$I$12)+(N2138/100)*(J2138*$J$12)</f>
        <v>30</v>
      </c>
      <c r="T2138" s="53" t="n">
        <f aca="false">(O2138/100)*(K2138*$K$12)</f>
        <v>0</v>
      </c>
      <c r="U2138" s="53" t="n">
        <f aca="false">(P2138/100)*(K2138*$K$12)+(P2138/100)*(L2138*$L$12)</f>
        <v>0</v>
      </c>
      <c r="V2138" s="53" t="n">
        <f aca="false">(Q2138/100)*(L2138*$L$12)</f>
        <v>0</v>
      </c>
      <c r="W2138" s="53" t="n">
        <f aca="false">(R2138/100)*(K2138*$K$12)+(R2138/100)*(L2138*$L$12)</f>
        <v>192.5</v>
      </c>
      <c r="X2138" s="53" t="n">
        <f aca="false">N2138+S2138</f>
        <v>80</v>
      </c>
      <c r="Y2138" s="53" t="n">
        <f aca="false">O2138+T2138</f>
        <v>0</v>
      </c>
      <c r="Z2138" s="53" t="n">
        <f aca="false">P2138+U2138</f>
        <v>0</v>
      </c>
      <c r="AA2138" s="53" t="n">
        <f aca="false">Q2138+V2138</f>
        <v>0</v>
      </c>
      <c r="AB2138" s="53" t="n">
        <f aca="false">R2138+W2138</f>
        <v>330</v>
      </c>
      <c r="AC2138" s="54" t="n">
        <f aca="false">ROUND(X2138+Y2138+Z2138+AA2138+AB2138,1)</f>
        <v>410</v>
      </c>
      <c r="AD2138" s="55" t="n">
        <f aca="false">(ROUND(AC2138-AC2129,1)/AC2129)</f>
        <v>0.231971153846154</v>
      </c>
      <c r="AE2138" s="46"/>
      <c r="AF2138" s="47"/>
      <c r="AH2138" s="3"/>
    </row>
    <row r="2139" customFormat="false" ht="15" hidden="false" customHeight="false" outlineLevel="0" collapsed="false">
      <c r="A2139" s="48" t="s">
        <v>38</v>
      </c>
      <c r="B2139" s="63"/>
      <c r="C2139" s="50" t="s">
        <v>14</v>
      </c>
      <c r="D2139" s="51" t="n">
        <v>80</v>
      </c>
      <c r="E2139" s="51" t="n">
        <v>0</v>
      </c>
      <c r="F2139" s="51" t="n">
        <v>50</v>
      </c>
      <c r="G2139" s="51" t="n">
        <v>0</v>
      </c>
      <c r="H2139" s="51" t="n">
        <v>0</v>
      </c>
      <c r="I2139" s="52" t="n">
        <v>30</v>
      </c>
      <c r="J2139" s="52" t="n">
        <v>30</v>
      </c>
      <c r="K2139" s="52" t="n">
        <v>15</v>
      </c>
      <c r="L2139" s="52" t="n">
        <v>15</v>
      </c>
      <c r="M2139" s="52" t="n">
        <v>50</v>
      </c>
      <c r="N2139" s="53" t="n">
        <f aca="false">D2139*$D$13</f>
        <v>100</v>
      </c>
      <c r="O2139" s="53" t="n">
        <f aca="false">E2139*$E$13</f>
        <v>0</v>
      </c>
      <c r="P2139" s="53" t="n">
        <f aca="false">F2139*$F$13</f>
        <v>62.5</v>
      </c>
      <c r="Q2139" s="53" t="n">
        <f aca="false">G2139*$G$13</f>
        <v>0</v>
      </c>
      <c r="R2139" s="53" t="n">
        <f aca="false">H2139*$H$13</f>
        <v>0</v>
      </c>
      <c r="S2139" s="53" t="n">
        <f aca="false">(N2139/100)*(I2139*$I$13)+(N2139/100)*(J2139*$J$13)+(N2139/100)*(M2139*$M$13)</f>
        <v>160</v>
      </c>
      <c r="T2139" s="53" t="n">
        <f aca="false">(O2139/100)*(K2139*$K$13)+(O2139/100)*(M2139*$M$13)</f>
        <v>0</v>
      </c>
      <c r="U2139" s="53" t="n">
        <f aca="false">(P2139/100)*(K2139*$K$13)+(P2139/100)*(L2139*$L$13)+(P2139/100)*(M2139*$M$13)</f>
        <v>81.25</v>
      </c>
      <c r="V2139" s="53" t="n">
        <f aca="false">(Q2139/100)*(L2139*$L$13)+(Q2139/100)*(M2139*$M$13)</f>
        <v>0</v>
      </c>
      <c r="W2139" s="53" t="n">
        <f aca="false">(R2139/100)*(K2139*$K$13)+(R2139/100)*(L2139*$L$13)+(R2139/100)*(M2139*$M$13)</f>
        <v>0</v>
      </c>
      <c r="X2139" s="53" t="n">
        <f aca="false">N2139+S2139</f>
        <v>260</v>
      </c>
      <c r="Y2139" s="53" t="n">
        <f aca="false">O2139+T2139</f>
        <v>0</v>
      </c>
      <c r="Z2139" s="53" t="n">
        <f aca="false">P2139+U2139</f>
        <v>143.75</v>
      </c>
      <c r="AA2139" s="53" t="n">
        <f aca="false">Q2139+V2139</f>
        <v>0</v>
      </c>
      <c r="AB2139" s="53" t="n">
        <f aca="false">R2139+W2139</f>
        <v>0</v>
      </c>
      <c r="AC2139" s="54" t="n">
        <f aca="false">ROUND(X2139+Y2139+Z2139+AA2139+AB2139,1)</f>
        <v>403.8</v>
      </c>
      <c r="AD2139" s="55" t="n">
        <f aca="false">(ROUND(AC2139-AC2129,1)/AC2129)</f>
        <v>0.213341346153846</v>
      </c>
      <c r="AE2139" s="46"/>
      <c r="AF2139" s="47"/>
      <c r="AH2139" s="3"/>
    </row>
    <row r="2140" customFormat="false" ht="15" hidden="false" customHeight="false" outlineLevel="0" collapsed="false">
      <c r="A2140" s="48" t="s">
        <v>39</v>
      </c>
      <c r="B2140" s="63"/>
      <c r="C2140" s="50" t="s">
        <v>15</v>
      </c>
      <c r="D2140" s="51" t="n">
        <v>90</v>
      </c>
      <c r="E2140" s="51" t="n">
        <v>0</v>
      </c>
      <c r="F2140" s="51" t="n">
        <v>0</v>
      </c>
      <c r="G2140" s="51" t="n">
        <v>0</v>
      </c>
      <c r="H2140" s="51" t="n">
        <v>0</v>
      </c>
      <c r="I2140" s="52" t="n">
        <v>30</v>
      </c>
      <c r="J2140" s="52" t="n">
        <v>30</v>
      </c>
      <c r="K2140" s="52" t="n">
        <v>100</v>
      </c>
      <c r="L2140" s="52" t="n">
        <v>0</v>
      </c>
      <c r="M2140" s="52" t="n">
        <v>0</v>
      </c>
      <c r="N2140" s="53" t="n">
        <f aca="false">D2140*$D$14</f>
        <v>112.5</v>
      </c>
      <c r="O2140" s="53" t="n">
        <f aca="false">E2140*$E$14</f>
        <v>0</v>
      </c>
      <c r="P2140" s="53" t="n">
        <f aca="false">F2140*$F$14</f>
        <v>0</v>
      </c>
      <c r="Q2140" s="53" t="n">
        <f aca="false">G2140*$G$14</f>
        <v>0</v>
      </c>
      <c r="R2140" s="53" t="n">
        <f aca="false">H2140*$H$14</f>
        <v>0</v>
      </c>
      <c r="S2140" s="53" t="n">
        <f aca="false">(N2140/100)*(I2140*$I$14)+(N2140/100)*(J2140*$J$14)+(N2140/100)*(K2140*$K$14)</f>
        <v>292.5</v>
      </c>
      <c r="T2140" s="53" t="n">
        <f aca="false">(O2140/100)*(K2140*$K$14)</f>
        <v>0</v>
      </c>
      <c r="U2140" s="53" t="n">
        <f aca="false">(P2140/100)*(K2140*$K$14)+(P2140/100)*(L2140*$L$14)</f>
        <v>0</v>
      </c>
      <c r="V2140" s="53" t="n">
        <f aca="false">(Q2140/100)*(L2140*$L$14)</f>
        <v>0</v>
      </c>
      <c r="W2140" s="53" t="n">
        <f aca="false">(R2140/100)*(K2140*$L$14)+(R2140/100)*(L2140*$M$14)</f>
        <v>0</v>
      </c>
      <c r="X2140" s="53" t="n">
        <f aca="false">N2140+S2140</f>
        <v>405</v>
      </c>
      <c r="Y2140" s="53" t="n">
        <f aca="false">O2140+T2140</f>
        <v>0</v>
      </c>
      <c r="Z2140" s="53" t="n">
        <f aca="false">P2140+U2140</f>
        <v>0</v>
      </c>
      <c r="AA2140" s="53" t="n">
        <f aca="false">Q2140+V2140</f>
        <v>0</v>
      </c>
      <c r="AB2140" s="53" t="n">
        <f aca="false">R2140+W2140</f>
        <v>0</v>
      </c>
      <c r="AC2140" s="54" t="n">
        <f aca="false">ROUND(X2140+Y2140+Z2140+AA2140+AB2140,1)</f>
        <v>405</v>
      </c>
      <c r="AD2140" s="55" t="n">
        <f aca="false">(ROUND(AC2140-AC2129,1)/AC2129)</f>
        <v>0.216947115384615</v>
      </c>
      <c r="AE2140" s="46"/>
      <c r="AF2140" s="47"/>
      <c r="AH2140" s="3"/>
    </row>
    <row r="2141" customFormat="false" ht="15" hidden="false" customHeight="false" outlineLevel="0" collapsed="false">
      <c r="A2141" s="48"/>
      <c r="B2141" s="63"/>
      <c r="C2141" s="50" t="s">
        <v>16</v>
      </c>
      <c r="D2141" s="51" t="n">
        <v>90</v>
      </c>
      <c r="E2141" s="51" t="n">
        <v>0</v>
      </c>
      <c r="F2141" s="51" t="n">
        <v>0</v>
      </c>
      <c r="G2141" s="51" t="n">
        <v>0</v>
      </c>
      <c r="H2141" s="51" t="n">
        <v>0</v>
      </c>
      <c r="I2141" s="52" t="n">
        <v>30</v>
      </c>
      <c r="J2141" s="52" t="n">
        <v>30</v>
      </c>
      <c r="K2141" s="52" t="n">
        <v>0</v>
      </c>
      <c r="L2141" s="52" t="n">
        <v>100</v>
      </c>
      <c r="M2141" s="52" t="n">
        <v>0</v>
      </c>
      <c r="N2141" s="53" t="n">
        <f aca="false">D2141*$D$15</f>
        <v>112.5</v>
      </c>
      <c r="O2141" s="53" t="n">
        <f aca="false">E2141*$E$15</f>
        <v>0</v>
      </c>
      <c r="P2141" s="53" t="n">
        <f aca="false">F2141*$F$15</f>
        <v>0</v>
      </c>
      <c r="Q2141" s="53" t="n">
        <f aca="false">G2141*$G$15</f>
        <v>0</v>
      </c>
      <c r="R2141" s="53" t="n">
        <f aca="false">H2141*$H$15</f>
        <v>0</v>
      </c>
      <c r="S2141" s="53" t="n">
        <f aca="false">(N2141/100)*(I2141*$I$15)+(N2141/100)*(J2141*$J$15)+(N2141/100)*(L2141*$L$15)</f>
        <v>292.5</v>
      </c>
      <c r="T2141" s="53" t="n">
        <f aca="false">(O2141/100)*(K2141*$K$15)</f>
        <v>0</v>
      </c>
      <c r="U2141" s="53" t="n">
        <f aca="false">(P2141/100)*(K2141*$K$15)+(P2141/100)*(L2141*$L$15)</f>
        <v>0</v>
      </c>
      <c r="V2141" s="53" t="n">
        <f aca="false">(Q2141/100)*(L2141*$L$15)</f>
        <v>0</v>
      </c>
      <c r="W2141" s="53" t="n">
        <f aca="false">(R2141/100)*(K2141*$K$15)+(R2141/100)*(L2141*$L$15)</f>
        <v>0</v>
      </c>
      <c r="X2141" s="53" t="n">
        <f aca="false">N2141+S2141</f>
        <v>405</v>
      </c>
      <c r="Y2141" s="53" t="n">
        <f aca="false">O2141+T2141</f>
        <v>0</v>
      </c>
      <c r="Z2141" s="53" t="n">
        <f aca="false">P2141+U2141</f>
        <v>0</v>
      </c>
      <c r="AA2141" s="53" t="n">
        <f aca="false">Q2141+V2141</f>
        <v>0</v>
      </c>
      <c r="AB2141" s="53" t="n">
        <f aca="false">R2141+W2141</f>
        <v>0</v>
      </c>
      <c r="AC2141" s="54" t="n">
        <f aca="false">ROUND(X2141+Y2141+Z2141+AA2141+AB2141,1)</f>
        <v>405</v>
      </c>
      <c r="AD2141" s="55" t="n">
        <f aca="false">(ROUND(AC2141-AC2129,1)/AC2129)</f>
        <v>0.216947115384615</v>
      </c>
      <c r="AE2141" s="46"/>
      <c r="AF2141" s="47"/>
      <c r="AH2141" s="3"/>
    </row>
    <row r="2142" customFormat="false" ht="15" hidden="false" customHeight="false" outlineLevel="0" collapsed="false">
      <c r="A2142" s="48"/>
      <c r="B2142" s="63"/>
      <c r="C2142" s="50" t="s">
        <v>17</v>
      </c>
      <c r="D2142" s="51" t="n">
        <v>80</v>
      </c>
      <c r="E2142" s="51" t="n">
        <v>0</v>
      </c>
      <c r="F2142" s="51" t="n">
        <v>50</v>
      </c>
      <c r="G2142" s="51" t="n">
        <v>0</v>
      </c>
      <c r="H2142" s="51" t="n">
        <v>0</v>
      </c>
      <c r="I2142" s="52" t="n">
        <v>30</v>
      </c>
      <c r="J2142" s="52" t="n">
        <v>65</v>
      </c>
      <c r="K2142" s="52" t="n">
        <v>15</v>
      </c>
      <c r="L2142" s="52" t="n">
        <v>15</v>
      </c>
      <c r="M2142" s="52" t="n">
        <v>0</v>
      </c>
      <c r="N2142" s="53" t="n">
        <f aca="false">D2142*$D$16</f>
        <v>100</v>
      </c>
      <c r="O2142" s="53" t="n">
        <f aca="false">E2142*$E$16</f>
        <v>0</v>
      </c>
      <c r="P2142" s="53" t="n">
        <f aca="false">F2142*$F$16</f>
        <v>62.5</v>
      </c>
      <c r="Q2142" s="53" t="n">
        <f aca="false">G2142*$G$16</f>
        <v>0</v>
      </c>
      <c r="R2142" s="53" t="n">
        <f aca="false">H2142*$H$16</f>
        <v>0</v>
      </c>
      <c r="S2142" s="53" t="n">
        <f aca="false">(N2142/100)*(I2142*$I$16)+(N2142/100)*(J2142*$J$16)</f>
        <v>192.5</v>
      </c>
      <c r="T2142" s="53" t="n">
        <f aca="false">(O2142/100)*(K2142*$K$16)</f>
        <v>0</v>
      </c>
      <c r="U2142" s="53" t="n">
        <f aca="false">(P2142/100)*(K2142*$K$16)+(P2142/100)*(L2142*$L$16)</f>
        <v>18.75</v>
      </c>
      <c r="V2142" s="53" t="n">
        <f aca="false">(Q2142/100)*(L2142*$L$16)</f>
        <v>0</v>
      </c>
      <c r="W2142" s="53" t="n">
        <f aca="false">(R2142/100)*(K2142*$K$16)+(R2142/100)*(L2142*$L$16)</f>
        <v>0</v>
      </c>
      <c r="X2142" s="53" t="n">
        <f aca="false">N2142+S2142</f>
        <v>292.5</v>
      </c>
      <c r="Y2142" s="53" t="n">
        <f aca="false">O2142+T2142</f>
        <v>0</v>
      </c>
      <c r="Z2142" s="53" t="n">
        <f aca="false">P2142+U2142</f>
        <v>81.25</v>
      </c>
      <c r="AA2142" s="53" t="n">
        <f aca="false">Q2142+V2142</f>
        <v>0</v>
      </c>
      <c r="AB2142" s="53" t="n">
        <f aca="false">R2142+W2142</f>
        <v>0</v>
      </c>
      <c r="AC2142" s="54" t="n">
        <f aca="false">ROUND(X2142+Y2142+Z2142+AA2142+AB2142,1)</f>
        <v>373.8</v>
      </c>
      <c r="AD2142" s="55" t="n">
        <f aca="false">(ROUND(AC2142-AC2129,1)/AC2129)</f>
        <v>0.123197115384615</v>
      </c>
      <c r="AE2142" s="46"/>
      <c r="AF2142" s="47"/>
      <c r="AH2142" s="3"/>
    </row>
    <row r="2143" customFormat="false" ht="15" hidden="false" customHeight="false" outlineLevel="0" collapsed="false">
      <c r="A2143" s="48"/>
      <c r="B2143" s="63"/>
      <c r="C2143" s="50" t="s">
        <v>18</v>
      </c>
      <c r="D2143" s="51" t="n">
        <v>80</v>
      </c>
      <c r="E2143" s="51" t="n">
        <v>0</v>
      </c>
      <c r="F2143" s="51" t="n">
        <v>50</v>
      </c>
      <c r="G2143" s="51" t="n">
        <v>0</v>
      </c>
      <c r="H2143" s="51" t="n">
        <v>0</v>
      </c>
      <c r="I2143" s="52" t="n">
        <v>65</v>
      </c>
      <c r="J2143" s="52" t="n">
        <v>30</v>
      </c>
      <c r="K2143" s="52" t="n">
        <v>15</v>
      </c>
      <c r="L2143" s="52" t="n">
        <v>15</v>
      </c>
      <c r="M2143" s="52" t="n">
        <v>0</v>
      </c>
      <c r="N2143" s="53" t="n">
        <f aca="false">D2143*$D$17</f>
        <v>100</v>
      </c>
      <c r="O2143" s="53" t="n">
        <f aca="false">E2143*$E$17</f>
        <v>0</v>
      </c>
      <c r="P2143" s="53" t="n">
        <f aca="false">F2143*$F$17</f>
        <v>62.5</v>
      </c>
      <c r="Q2143" s="53" t="n">
        <f aca="false">G2143*$G$17</f>
        <v>0</v>
      </c>
      <c r="R2143" s="53" t="n">
        <f aca="false">H2143*$H$17</f>
        <v>0</v>
      </c>
      <c r="S2143" s="53" t="n">
        <f aca="false">(N2143/100)*(I2143*$I$17)+(N2143/100)*(J2143*$J$17)</f>
        <v>192.5</v>
      </c>
      <c r="T2143" s="53" t="n">
        <f aca="false">(O2143/100)*(K2143*$K$17)</f>
        <v>0</v>
      </c>
      <c r="U2143" s="53" t="n">
        <f aca="false">(P2143/100)*(K2143*$K$17)+(P2143/100)*(L2143*$L$17)</f>
        <v>18.75</v>
      </c>
      <c r="V2143" s="53" t="n">
        <f aca="false">(Q2143/100)*(L2143*$L$17)</f>
        <v>0</v>
      </c>
      <c r="W2143" s="53" t="n">
        <f aca="false">(R2143/100)*(K2143*$K$17)+(R2143/100)*(L2143*$L$17)</f>
        <v>0</v>
      </c>
      <c r="X2143" s="53" t="n">
        <f aca="false">N2143+S2143</f>
        <v>292.5</v>
      </c>
      <c r="Y2143" s="53" t="n">
        <f aca="false">O2143+T2143</f>
        <v>0</v>
      </c>
      <c r="Z2143" s="53" t="n">
        <f aca="false">P2143+U2143</f>
        <v>81.25</v>
      </c>
      <c r="AA2143" s="53" t="n">
        <f aca="false">Q2143+V2143</f>
        <v>0</v>
      </c>
      <c r="AB2143" s="53" t="n">
        <f aca="false">R2143+W2143</f>
        <v>0</v>
      </c>
      <c r="AC2143" s="54" t="n">
        <f aca="false">ROUND(X2143+Y2143+Z2143+AA2143+AB2143,1)</f>
        <v>373.8</v>
      </c>
      <c r="AD2143" s="55" t="n">
        <f aca="false">(ROUND(AC2143-AC2129,1)/AC2129)</f>
        <v>0.123197115384615</v>
      </c>
      <c r="AE2143" s="46"/>
      <c r="AF2143" s="47"/>
      <c r="AH2143" s="3"/>
    </row>
    <row r="2144" customFormat="false" ht="15" hidden="false" customHeight="false" outlineLevel="0" collapsed="false">
      <c r="A2144" s="56" t="s">
        <v>19</v>
      </c>
      <c r="B2144" s="60" t="s">
        <v>192</v>
      </c>
      <c r="C2144" s="40" t="s">
        <v>50</v>
      </c>
      <c r="D2144" s="41" t="n">
        <v>90</v>
      </c>
      <c r="E2144" s="41" t="n">
        <v>0</v>
      </c>
      <c r="F2144" s="41" t="n">
        <v>0</v>
      </c>
      <c r="G2144" s="41" t="n">
        <v>0</v>
      </c>
      <c r="H2144" s="41" t="n">
        <v>0</v>
      </c>
      <c r="I2144" s="42" t="n">
        <v>15</v>
      </c>
      <c r="J2144" s="42" t="n">
        <v>75</v>
      </c>
      <c r="K2144" s="42" t="n">
        <v>0</v>
      </c>
      <c r="L2144" s="42" t="n">
        <v>0</v>
      </c>
      <c r="M2144" s="42" t="n">
        <v>0</v>
      </c>
      <c r="N2144" s="43" t="n">
        <f aca="false">D2144*$D$3</f>
        <v>117</v>
      </c>
      <c r="O2144" s="43" t="n">
        <f aca="false">E2144*$E$3</f>
        <v>0</v>
      </c>
      <c r="P2144" s="43" t="n">
        <f aca="false">F2144*$F$3</f>
        <v>0</v>
      </c>
      <c r="Q2144" s="43" t="n">
        <f aca="false">G2144*$G$3</f>
        <v>0</v>
      </c>
      <c r="R2144" s="43" t="n">
        <f aca="false">H2144*$H$3</f>
        <v>0</v>
      </c>
      <c r="S2144" s="43" t="n">
        <f aca="false">(N2144/100)*(I2144*$I$3)+(N2144/100)*(J2144*$J$3)</f>
        <v>210.6</v>
      </c>
      <c r="T2144" s="43" t="n">
        <f aca="false">(O2144/100)*(K2144*$K$3)</f>
        <v>0</v>
      </c>
      <c r="U2144" s="43" t="n">
        <f aca="false">(P2144/100)*(K2144*$K$3)+(P2144/100)*(L2144*$L$3)</f>
        <v>0</v>
      </c>
      <c r="V2144" s="43" t="n">
        <f aca="false">(Q2144/100)*(L2144*$L$3)</f>
        <v>0</v>
      </c>
      <c r="W2144" s="43" t="n">
        <f aca="false">(R2144/100)*(K2144*$K$3)+(R2144/100)*(L2144*$L$3)</f>
        <v>0</v>
      </c>
      <c r="X2144" s="43" t="n">
        <f aca="false">N2144+S2144</f>
        <v>327.6</v>
      </c>
      <c r="Y2144" s="43" t="n">
        <f aca="false">O2144+T2144</f>
        <v>0</v>
      </c>
      <c r="Z2144" s="43" t="n">
        <f aca="false">P2144+U2144</f>
        <v>0</v>
      </c>
      <c r="AA2144" s="43" t="n">
        <f aca="false">Q2144+V2144</f>
        <v>0</v>
      </c>
      <c r="AB2144" s="43" t="n">
        <f aca="false">R2144+W2144</f>
        <v>0</v>
      </c>
      <c r="AC2144" s="44" t="n">
        <f aca="false">ROUND(X2144+Y2144+Z2144+AA2144+AB2144,1)</f>
        <v>327.6</v>
      </c>
      <c r="AD2144" s="45"/>
      <c r="AE2144" s="46"/>
      <c r="AF2144" s="47"/>
      <c r="AH2144" s="3"/>
    </row>
    <row r="2145" customFormat="false" ht="15" hidden="false" customHeight="false" outlineLevel="0" collapsed="false">
      <c r="A2145" s="48" t="s">
        <v>29</v>
      </c>
      <c r="B2145" s="61" t="n">
        <v>8</v>
      </c>
      <c r="C2145" s="50" t="s">
        <v>5</v>
      </c>
      <c r="D2145" s="51" t="n">
        <v>90</v>
      </c>
      <c r="E2145" s="51" t="n">
        <v>0</v>
      </c>
      <c r="F2145" s="51" t="n">
        <v>0</v>
      </c>
      <c r="G2145" s="51" t="n">
        <v>0</v>
      </c>
      <c r="H2145" s="51" t="n">
        <v>0</v>
      </c>
      <c r="I2145" s="52" t="n">
        <v>30</v>
      </c>
      <c r="J2145" s="52" t="n">
        <v>90</v>
      </c>
      <c r="K2145" s="52" t="n">
        <v>0</v>
      </c>
      <c r="L2145" s="52" t="n">
        <v>0</v>
      </c>
      <c r="M2145" s="52" t="n">
        <v>0</v>
      </c>
      <c r="N2145" s="53" t="n">
        <f aca="false">D2145*$D$4</f>
        <v>112.5</v>
      </c>
      <c r="O2145" s="53" t="n">
        <f aca="false">E2145*$E$4</f>
        <v>0</v>
      </c>
      <c r="P2145" s="53" t="n">
        <f aca="false">F2145*$F$4</f>
        <v>0</v>
      </c>
      <c r="Q2145" s="53" t="n">
        <f aca="false">G2145*$G$4</f>
        <v>0</v>
      </c>
      <c r="R2145" s="53" t="n">
        <f aca="false">H2145*$H$4</f>
        <v>0</v>
      </c>
      <c r="S2145" s="53" t="n">
        <f aca="false">(N2145/100)*(I2145*$I$4)+(N2145/100)*(J2145*$J$4)</f>
        <v>270</v>
      </c>
      <c r="T2145" s="53" t="n">
        <f aca="false">(O2145/100)*(K2145*$K$4)</f>
        <v>0</v>
      </c>
      <c r="U2145" s="53" t="n">
        <f aca="false">(P2145/100)*(K2145*$K$4)+(P2145/100)*(L2145*$L$4)</f>
        <v>0</v>
      </c>
      <c r="V2145" s="53" t="n">
        <f aca="false">(Q2145/100)*(L2145*$L$4)</f>
        <v>0</v>
      </c>
      <c r="W2145" s="53" t="n">
        <f aca="false">(R2145/100)*(K2145*$K$4)+(R2145/100)*(L2145*$L$4)</f>
        <v>0</v>
      </c>
      <c r="X2145" s="53" t="n">
        <f aca="false">N2145+S2145</f>
        <v>382.5</v>
      </c>
      <c r="Y2145" s="53" t="n">
        <f aca="false">O2145+T2145</f>
        <v>0</v>
      </c>
      <c r="Z2145" s="53" t="n">
        <f aca="false">P2145+U2145</f>
        <v>0</v>
      </c>
      <c r="AA2145" s="53" t="n">
        <f aca="false">Q2145+V2145</f>
        <v>0</v>
      </c>
      <c r="AB2145" s="53" t="n">
        <f aca="false">R2145+W2145</f>
        <v>0</v>
      </c>
      <c r="AC2145" s="54" t="n">
        <f aca="false">ROUND(X2145+Y2145+Z2145+AA2145+AB2145,1)</f>
        <v>382.5</v>
      </c>
      <c r="AD2145" s="55" t="n">
        <f aca="false">(ROUND(AC2145-AC2144,1)/AC2144)</f>
        <v>0.167582417582418</v>
      </c>
      <c r="AE2145" s="46" t="s">
        <v>28</v>
      </c>
      <c r="AF2145" s="47"/>
      <c r="AH2145" s="3"/>
    </row>
    <row r="2146" customFormat="false" ht="15" hidden="false" customHeight="false" outlineLevel="0" collapsed="false">
      <c r="A2146" s="48" t="s">
        <v>30</v>
      </c>
      <c r="B2146" s="61" t="n">
        <v>16</v>
      </c>
      <c r="C2146" s="50" t="s">
        <v>6</v>
      </c>
      <c r="D2146" s="51" t="n">
        <v>90</v>
      </c>
      <c r="E2146" s="51" t="n">
        <v>0</v>
      </c>
      <c r="F2146" s="51" t="n">
        <v>0</v>
      </c>
      <c r="G2146" s="51" t="n">
        <v>0</v>
      </c>
      <c r="H2146" s="51" t="n">
        <v>0</v>
      </c>
      <c r="I2146" s="52" t="n">
        <v>15</v>
      </c>
      <c r="J2146" s="52" t="n">
        <v>75</v>
      </c>
      <c r="K2146" s="52" t="n">
        <v>0</v>
      </c>
      <c r="L2146" s="52" t="n">
        <v>0</v>
      </c>
      <c r="M2146" s="52" t="n">
        <v>0</v>
      </c>
      <c r="N2146" s="53" t="n">
        <f aca="false">D2146*$D$5</f>
        <v>117</v>
      </c>
      <c r="O2146" s="53" t="n">
        <f aca="false">E2146*$E$5</f>
        <v>0</v>
      </c>
      <c r="P2146" s="53" t="n">
        <f aca="false">F2146*$F$5</f>
        <v>0</v>
      </c>
      <c r="Q2146" s="53" t="n">
        <f aca="false">G2146*$G$5</f>
        <v>0</v>
      </c>
      <c r="R2146" s="53" t="n">
        <f aca="false">H2146*$H$5</f>
        <v>0</v>
      </c>
      <c r="S2146" s="53" t="n">
        <f aca="false">(N2146/100)*(I2146*$I$5)+(N2146/100)*(J2146*$J$5)</f>
        <v>210.6</v>
      </c>
      <c r="T2146" s="53" t="n">
        <f aca="false">(O2146/100)*(K2146*$K$5)</f>
        <v>0</v>
      </c>
      <c r="U2146" s="53" t="n">
        <f aca="false">(P2146/100)*(K2146*$K$5)+(P2146/100)*(L2146*$L$5)</f>
        <v>0</v>
      </c>
      <c r="V2146" s="53" t="n">
        <f aca="false">(Q2146/100)*(L2146*$L$5)</f>
        <v>0</v>
      </c>
      <c r="W2146" s="53" t="n">
        <f aca="false">(R2146/100)*(K2146*$K$5)+(R2146/100)*(L2146*$L$5)</f>
        <v>0</v>
      </c>
      <c r="X2146" s="53" t="n">
        <f aca="false">N2146+S2146</f>
        <v>327.6</v>
      </c>
      <c r="Y2146" s="53" t="n">
        <f aca="false">O2146+T2146</f>
        <v>0</v>
      </c>
      <c r="Z2146" s="53" t="n">
        <f aca="false">P2146+U2146</f>
        <v>0</v>
      </c>
      <c r="AA2146" s="53" t="n">
        <f aca="false">Q2146+V2146</f>
        <v>0</v>
      </c>
      <c r="AB2146" s="53" t="n">
        <f aca="false">R2146+W2146</f>
        <v>0</v>
      </c>
      <c r="AC2146" s="54" t="n">
        <f aca="false">ROUND(X2146+Y2146+Z2146+AA2146+AB2146,1)</f>
        <v>327.6</v>
      </c>
      <c r="AD2146" s="55" t="n">
        <f aca="false">(ROUND(AC2146-AC2144,1)/AC2144)</f>
        <v>0</v>
      </c>
      <c r="AE2146" s="46"/>
      <c r="AF2146" s="47"/>
      <c r="AH2146" s="3"/>
    </row>
    <row r="2147" customFormat="false" ht="15" hidden="false" customHeight="false" outlineLevel="0" collapsed="false">
      <c r="A2147" s="48" t="s">
        <v>31</v>
      </c>
      <c r="B2147" s="61" t="n">
        <v>0</v>
      </c>
      <c r="C2147" s="50" t="s">
        <v>7</v>
      </c>
      <c r="D2147" s="51" t="n">
        <v>90</v>
      </c>
      <c r="E2147" s="51" t="n">
        <v>0</v>
      </c>
      <c r="F2147" s="51" t="n">
        <v>0</v>
      </c>
      <c r="G2147" s="51" t="n">
        <v>0</v>
      </c>
      <c r="H2147" s="51" t="n">
        <v>0</v>
      </c>
      <c r="I2147" s="52" t="n">
        <v>15</v>
      </c>
      <c r="J2147" s="52" t="n">
        <v>75</v>
      </c>
      <c r="K2147" s="52" t="n">
        <v>0</v>
      </c>
      <c r="L2147" s="52" t="n">
        <v>0</v>
      </c>
      <c r="M2147" s="52" t="n">
        <v>0</v>
      </c>
      <c r="N2147" s="53" t="n">
        <f aca="false">D2147*$D$6</f>
        <v>117</v>
      </c>
      <c r="O2147" s="53" t="n">
        <f aca="false">E2147*$E$6</f>
        <v>0</v>
      </c>
      <c r="P2147" s="53" t="n">
        <f aca="false">F2147*$F$6</f>
        <v>0</v>
      </c>
      <c r="Q2147" s="53" t="n">
        <f aca="false">G2147*$G$6</f>
        <v>0</v>
      </c>
      <c r="R2147" s="53" t="n">
        <f aca="false">H2147*$H$6</f>
        <v>0</v>
      </c>
      <c r="S2147" s="53" t="n">
        <f aca="false">(N2147/100)*(I2147*$I$6)+(N2147/100)*(J2147*$J$6)</f>
        <v>210.6</v>
      </c>
      <c r="T2147" s="53" t="n">
        <f aca="false">(O2147/100)*(K2147*$K$6)</f>
        <v>0</v>
      </c>
      <c r="U2147" s="53" t="n">
        <f aca="false">(P2147/100)*(K2147*$K$6)+(P2147/100)*(L2147*$L$6)</f>
        <v>0</v>
      </c>
      <c r="V2147" s="53" t="n">
        <f aca="false">(Q2147/100)*(L2147*$L$6)</f>
        <v>0</v>
      </c>
      <c r="W2147" s="53" t="n">
        <f aca="false">(R2147/100)*(K2147*$K$6)+(R2147/100)*(L2147*$L$6)</f>
        <v>0</v>
      </c>
      <c r="X2147" s="53" t="n">
        <f aca="false">N2147+S2147</f>
        <v>327.6</v>
      </c>
      <c r="Y2147" s="53" t="n">
        <f aca="false">O2147+T2147</f>
        <v>0</v>
      </c>
      <c r="Z2147" s="53" t="n">
        <f aca="false">P2147+U2147</f>
        <v>0</v>
      </c>
      <c r="AA2147" s="53" t="n">
        <f aca="false">Q2147+V2147</f>
        <v>0</v>
      </c>
      <c r="AB2147" s="53" t="n">
        <f aca="false">R2147+W2147</f>
        <v>0</v>
      </c>
      <c r="AC2147" s="54" t="n">
        <f aca="false">ROUND(X2147+Y2147+Z2147+AA2147+AB2147,1)</f>
        <v>327.6</v>
      </c>
      <c r="AD2147" s="55" t="n">
        <f aca="false">(ROUND(AC2147-AC2144,1)/AC2144)</f>
        <v>0</v>
      </c>
      <c r="AE2147" s="46"/>
      <c r="AF2147" s="47"/>
      <c r="AH2147" s="3"/>
    </row>
    <row r="2148" customFormat="false" ht="15" hidden="false" customHeight="false" outlineLevel="0" collapsed="false">
      <c r="A2148" s="48" t="s">
        <v>32</v>
      </c>
      <c r="B2148" s="61" t="n">
        <v>0</v>
      </c>
      <c r="C2148" s="50" t="s">
        <v>8</v>
      </c>
      <c r="D2148" s="51" t="n">
        <v>90</v>
      </c>
      <c r="E2148" s="51" t="n">
        <v>0</v>
      </c>
      <c r="F2148" s="51" t="n">
        <v>0</v>
      </c>
      <c r="G2148" s="51" t="n">
        <v>0</v>
      </c>
      <c r="H2148" s="51" t="n">
        <v>0</v>
      </c>
      <c r="I2148" s="52" t="n">
        <v>15</v>
      </c>
      <c r="J2148" s="52" t="n">
        <v>75</v>
      </c>
      <c r="K2148" s="52" t="n">
        <v>0</v>
      </c>
      <c r="L2148" s="52" t="n">
        <v>0</v>
      </c>
      <c r="M2148" s="52" t="n">
        <v>0</v>
      </c>
      <c r="N2148" s="53" t="n">
        <f aca="false">D2148*$D$7</f>
        <v>117</v>
      </c>
      <c r="O2148" s="53" t="n">
        <f aca="false">E2148*$E$7</f>
        <v>0</v>
      </c>
      <c r="P2148" s="53" t="n">
        <f aca="false">F2148*$F$7</f>
        <v>0</v>
      </c>
      <c r="Q2148" s="53" t="n">
        <f aca="false">G2148*$G$7</f>
        <v>0</v>
      </c>
      <c r="R2148" s="53" t="n">
        <f aca="false">H2148*$H$7</f>
        <v>0</v>
      </c>
      <c r="S2148" s="53" t="n">
        <f aca="false">(N2148/100)*(I2148*$I$7)+(N2148/100)*(J2148*$J$7)</f>
        <v>210.6</v>
      </c>
      <c r="T2148" s="53" t="n">
        <f aca="false">(O2148/100)*(K2148*$K$7)</f>
        <v>0</v>
      </c>
      <c r="U2148" s="53" t="n">
        <f aca="false">(P2148/100)*(K2148*$K$7)+(P2148/100)*(L2148*$L$7)</f>
        <v>0</v>
      </c>
      <c r="V2148" s="53" t="n">
        <f aca="false">(Q2148/100)*(L2148*$L$7)</f>
        <v>0</v>
      </c>
      <c r="W2148" s="53" t="n">
        <f aca="false">(R2148/100)*(K2148*$K$7)+(R2148/100)*(L2148*$L$7)</f>
        <v>0</v>
      </c>
      <c r="X2148" s="53" t="n">
        <f aca="false">N2148+S2148</f>
        <v>327.6</v>
      </c>
      <c r="Y2148" s="53" t="n">
        <f aca="false">O2148+T2148</f>
        <v>0</v>
      </c>
      <c r="Z2148" s="53" t="n">
        <f aca="false">P2148+U2148</f>
        <v>0</v>
      </c>
      <c r="AA2148" s="53" t="n">
        <f aca="false">Q2148+V2148</f>
        <v>0</v>
      </c>
      <c r="AB2148" s="53" t="n">
        <f aca="false">R2148+W2148</f>
        <v>0</v>
      </c>
      <c r="AC2148" s="54" t="n">
        <f aca="false">ROUND(X2148+Y2148+Z2148+AA2148+AB2148,1)</f>
        <v>327.6</v>
      </c>
      <c r="AD2148" s="55" t="n">
        <f aca="false">(ROUND(AC2148-AC2144,1)/AC2144)</f>
        <v>0</v>
      </c>
      <c r="AE2148" s="46"/>
      <c r="AF2148" s="47"/>
      <c r="AH2148" s="3"/>
    </row>
    <row r="2149" customFormat="false" ht="15" hidden="false" customHeight="false" outlineLevel="0" collapsed="false">
      <c r="A2149" s="48" t="s">
        <v>33</v>
      </c>
      <c r="B2149" s="61"/>
      <c r="C2149" s="50" t="s">
        <v>9</v>
      </c>
      <c r="D2149" s="51" t="n">
        <v>90</v>
      </c>
      <c r="E2149" s="51" t="n">
        <v>0</v>
      </c>
      <c r="F2149" s="51" t="n">
        <v>0</v>
      </c>
      <c r="G2149" s="51" t="n">
        <v>0</v>
      </c>
      <c r="H2149" s="51" t="n">
        <v>0</v>
      </c>
      <c r="I2149" s="52" t="n">
        <v>15</v>
      </c>
      <c r="J2149" s="52" t="n">
        <v>75</v>
      </c>
      <c r="K2149" s="52" t="n">
        <v>0</v>
      </c>
      <c r="L2149" s="52" t="n">
        <v>0</v>
      </c>
      <c r="M2149" s="52" t="n">
        <v>0</v>
      </c>
      <c r="N2149" s="53" t="n">
        <f aca="false">D2149*$D$8</f>
        <v>117</v>
      </c>
      <c r="O2149" s="53" t="n">
        <f aca="false">E2149*$E$8</f>
        <v>0</v>
      </c>
      <c r="P2149" s="53" t="n">
        <f aca="false">F2149*$F$8</f>
        <v>0</v>
      </c>
      <c r="Q2149" s="53" t="n">
        <f aca="false">G2149*$G$8</f>
        <v>0</v>
      </c>
      <c r="R2149" s="53" t="n">
        <f aca="false">H2149*$H$8</f>
        <v>0</v>
      </c>
      <c r="S2149" s="53" t="n">
        <f aca="false">(N2149/100)*(I2149*$I$8)+(N2149/100)*(J2149*$J$8)</f>
        <v>210.6</v>
      </c>
      <c r="T2149" s="53" t="n">
        <f aca="false">(O2149/100)*(K2149*$K$8)</f>
        <v>0</v>
      </c>
      <c r="U2149" s="53" t="n">
        <f aca="false">(P2149/100)*(K2149*$K$8)+(P2149/100)*(L2149*$L$8)</f>
        <v>0</v>
      </c>
      <c r="V2149" s="53" t="n">
        <f aca="false">(Q2149/100)*(L2149*$L$8)</f>
        <v>0</v>
      </c>
      <c r="W2149" s="53" t="n">
        <f aca="false">(R2149/100)*(K2149*$K$8)+(R2149/100)*(L2149*$L$8)</f>
        <v>0</v>
      </c>
      <c r="X2149" s="53" t="n">
        <f aca="false">N2149+S2149</f>
        <v>327.6</v>
      </c>
      <c r="Y2149" s="53" t="n">
        <f aca="false">O2149+T2149</f>
        <v>0</v>
      </c>
      <c r="Z2149" s="53" t="n">
        <f aca="false">P2149+U2149</f>
        <v>0</v>
      </c>
      <c r="AA2149" s="53" t="n">
        <f aca="false">Q2149+V2149</f>
        <v>0</v>
      </c>
      <c r="AB2149" s="53" t="n">
        <f aca="false">R2149+W2149</f>
        <v>0</v>
      </c>
      <c r="AC2149" s="54" t="n">
        <f aca="false">ROUND(X2149+Y2149+Z2149+AA2149+AB2149,1)</f>
        <v>327.6</v>
      </c>
      <c r="AD2149" s="55" t="n">
        <f aca="false">(ROUND(AC2149-AC2144,1)/AC2144)</f>
        <v>0</v>
      </c>
      <c r="AE2149" s="46"/>
      <c r="AF2149" s="47"/>
      <c r="AH2149" s="3"/>
    </row>
    <row r="2150" customFormat="false" ht="15" hidden="false" customHeight="false" outlineLevel="0" collapsed="false">
      <c r="A2150" s="48" t="s">
        <v>34</v>
      </c>
      <c r="B2150" s="61"/>
      <c r="C2150" s="50" t="s">
        <v>10</v>
      </c>
      <c r="D2150" s="51" t="n">
        <v>45</v>
      </c>
      <c r="E2150" s="51" t="n">
        <v>100</v>
      </c>
      <c r="F2150" s="51" t="n">
        <v>0</v>
      </c>
      <c r="G2150" s="51" t="n">
        <v>0</v>
      </c>
      <c r="H2150" s="51" t="n">
        <v>0</v>
      </c>
      <c r="I2150" s="52" t="n">
        <v>15</v>
      </c>
      <c r="J2150" s="52" t="n">
        <v>75</v>
      </c>
      <c r="K2150" s="52" t="n">
        <v>95</v>
      </c>
      <c r="L2150" s="52" t="n">
        <v>0</v>
      </c>
      <c r="M2150" s="52" t="n">
        <v>0</v>
      </c>
      <c r="N2150" s="53" t="n">
        <f aca="false">D2150*$D$9</f>
        <v>56.25</v>
      </c>
      <c r="O2150" s="53" t="n">
        <f aca="false">E2150*$E$9</f>
        <v>125</v>
      </c>
      <c r="P2150" s="53" t="n">
        <f aca="false">F2150*$F$9</f>
        <v>0</v>
      </c>
      <c r="Q2150" s="53" t="n">
        <f aca="false">G2150*$G$9</f>
        <v>0</v>
      </c>
      <c r="R2150" s="53" t="n">
        <f aca="false">H2150*$H$9</f>
        <v>0</v>
      </c>
      <c r="S2150" s="53" t="n">
        <f aca="false">(N2150/100)*(I2150*$I$9)+(N2150/100)*(J2150*$J$9)</f>
        <v>50.625</v>
      </c>
      <c r="T2150" s="53" t="n">
        <f aca="false">(O2150/100)*(K2150*$K$9)</f>
        <v>166.25</v>
      </c>
      <c r="U2150" s="53" t="n">
        <f aca="false">(P2150/100)*(K2150*$K$9)+(P2150/100)*(L2150*$L$9)</f>
        <v>0</v>
      </c>
      <c r="V2150" s="53" t="n">
        <f aca="false">(Q2150/100)*(L2150*$L$9)</f>
        <v>0</v>
      </c>
      <c r="W2150" s="53" t="n">
        <f aca="false">(R2150/100)*(K2150*$K$9)+(R2150/100)*(L2150*$L$9)</f>
        <v>0</v>
      </c>
      <c r="X2150" s="53" t="n">
        <f aca="false">N2150+S2150</f>
        <v>106.875</v>
      </c>
      <c r="Y2150" s="53" t="n">
        <f aca="false">O2150+T2150</f>
        <v>291.25</v>
      </c>
      <c r="Z2150" s="53" t="n">
        <f aca="false">P2150+U2150</f>
        <v>0</v>
      </c>
      <c r="AA2150" s="53" t="n">
        <f aca="false">Q2150+V2150</f>
        <v>0</v>
      </c>
      <c r="AB2150" s="53" t="n">
        <f aca="false">R2150+W2150</f>
        <v>0</v>
      </c>
      <c r="AC2150" s="54" t="n">
        <f aca="false">ROUND(X2150+Y2150+Z2150+AA2150+AB2150,1)</f>
        <v>398.1</v>
      </c>
      <c r="AD2150" s="55" t="n">
        <f aca="false">(ROUND(AC2150-AC2144,1)/AC2144)</f>
        <v>0.215201465201465</v>
      </c>
      <c r="AE2150" s="46"/>
      <c r="AF2150" s="47"/>
      <c r="AH2150" s="3"/>
    </row>
    <row r="2151" customFormat="false" ht="15" hidden="false" customHeight="false" outlineLevel="0" collapsed="false">
      <c r="A2151" s="48" t="s">
        <v>35</v>
      </c>
      <c r="B2151" s="61"/>
      <c r="C2151" s="50" t="s">
        <v>11</v>
      </c>
      <c r="D2151" s="51" t="n">
        <v>45</v>
      </c>
      <c r="E2151" s="51" t="n">
        <v>0</v>
      </c>
      <c r="F2151" s="51" t="n">
        <v>100</v>
      </c>
      <c r="G2151" s="51" t="n">
        <v>0</v>
      </c>
      <c r="H2151" s="51" t="n">
        <v>0</v>
      </c>
      <c r="I2151" s="52" t="n">
        <v>15</v>
      </c>
      <c r="J2151" s="52" t="n">
        <v>75</v>
      </c>
      <c r="K2151" s="52" t="n">
        <v>47.5</v>
      </c>
      <c r="L2151" s="52" t="n">
        <v>47.5</v>
      </c>
      <c r="M2151" s="52" t="n">
        <v>0</v>
      </c>
      <c r="N2151" s="53" t="n">
        <f aca="false">D2151*$D$10</f>
        <v>56.25</v>
      </c>
      <c r="O2151" s="53" t="n">
        <f aca="false">E2151*$E$10</f>
        <v>0</v>
      </c>
      <c r="P2151" s="53" t="n">
        <f aca="false">F2151*$F$10</f>
        <v>125</v>
      </c>
      <c r="Q2151" s="53" t="n">
        <f aca="false">G2151*$G$10</f>
        <v>0</v>
      </c>
      <c r="R2151" s="53" t="n">
        <f aca="false">H2151*$H$10</f>
        <v>0</v>
      </c>
      <c r="S2151" s="53" t="n">
        <f aca="false">(N2151/100)*(I2151*$I$10)+(N2151/100)*(J2151*$J$10)</f>
        <v>50.625</v>
      </c>
      <c r="T2151" s="53" t="n">
        <f aca="false">(O2151/100)*(K2151*$J$10)</f>
        <v>0</v>
      </c>
      <c r="U2151" s="53" t="n">
        <f aca="false">(P2151/100)*(K2151*$K$10)+(P2151/100)*(L2151*$L$10)</f>
        <v>166.25</v>
      </c>
      <c r="V2151" s="53" t="n">
        <f aca="false">(Q2151/100)*(L2151*$L$10)</f>
        <v>0</v>
      </c>
      <c r="W2151" s="53" t="n">
        <f aca="false">(R2151/100)*(K2151*$K$10)+(R2151/100)*(L2151*$L$10)</f>
        <v>0</v>
      </c>
      <c r="X2151" s="53" t="n">
        <f aca="false">N2151+S2151</f>
        <v>106.875</v>
      </c>
      <c r="Y2151" s="53" t="n">
        <f aca="false">O2151+T2151</f>
        <v>0</v>
      </c>
      <c r="Z2151" s="53" t="n">
        <f aca="false">P2151+U2151</f>
        <v>291.25</v>
      </c>
      <c r="AA2151" s="53" t="n">
        <f aca="false">Q2151+V2151</f>
        <v>0</v>
      </c>
      <c r="AB2151" s="53" t="n">
        <f aca="false">R2151+W2151</f>
        <v>0</v>
      </c>
      <c r="AC2151" s="54" t="n">
        <f aca="false">ROUND(X2151+Y2151+Z2151+AA2151+AB2151,1)</f>
        <v>398.1</v>
      </c>
      <c r="AD2151" s="55" t="n">
        <f aca="false">(ROUND(AC2151-AC2144,1)/AC2144)</f>
        <v>0.215201465201465</v>
      </c>
      <c r="AE2151" s="46"/>
      <c r="AF2151" s="47"/>
      <c r="AH2151" s="3"/>
    </row>
    <row r="2152" customFormat="false" ht="15" hidden="false" customHeight="false" outlineLevel="0" collapsed="false">
      <c r="A2152" s="48" t="s">
        <v>36</v>
      </c>
      <c r="B2152" s="61"/>
      <c r="C2152" s="50" t="s">
        <v>12</v>
      </c>
      <c r="D2152" s="51" t="n">
        <v>45</v>
      </c>
      <c r="E2152" s="51" t="n">
        <v>0</v>
      </c>
      <c r="F2152" s="51" t="n">
        <v>0</v>
      </c>
      <c r="G2152" s="51" t="n">
        <v>100</v>
      </c>
      <c r="H2152" s="51" t="n">
        <v>0</v>
      </c>
      <c r="I2152" s="52" t="n">
        <v>15</v>
      </c>
      <c r="J2152" s="52" t="n">
        <v>75</v>
      </c>
      <c r="K2152" s="52" t="n">
        <v>0</v>
      </c>
      <c r="L2152" s="52" t="n">
        <v>95</v>
      </c>
      <c r="M2152" s="52" t="n">
        <v>0</v>
      </c>
      <c r="N2152" s="53" t="n">
        <f aca="false">D2152*$D$11</f>
        <v>56.25</v>
      </c>
      <c r="O2152" s="53" t="n">
        <f aca="false">E2152*$E$11</f>
        <v>0</v>
      </c>
      <c r="P2152" s="53" t="n">
        <f aca="false">F2152*$F$11</f>
        <v>0</v>
      </c>
      <c r="Q2152" s="53" t="n">
        <f aca="false">G2152*$G$11</f>
        <v>125</v>
      </c>
      <c r="R2152" s="53" t="n">
        <f aca="false">H2152*$H$11</f>
        <v>0</v>
      </c>
      <c r="S2152" s="53" t="n">
        <f aca="false">(N2152/100)*(I2152*$I$11)+(N2152/100)*(J2152*$J$11)</f>
        <v>50.625</v>
      </c>
      <c r="T2152" s="53" t="n">
        <f aca="false">(O2152/100)*(K2152*$K$11)</f>
        <v>0</v>
      </c>
      <c r="U2152" s="53" t="n">
        <f aca="false">(P2152/100)*(K2152*$K$11)+(P2152/100)*(L2152*$L$11)</f>
        <v>0</v>
      </c>
      <c r="V2152" s="53" t="n">
        <f aca="false">(Q2152/100)*(L2152*$L$11)</f>
        <v>166.25</v>
      </c>
      <c r="W2152" s="53" t="n">
        <f aca="false">(R2152/100)*(K2152*$K$11)+(R2152/100)*(L2152*$L$11)</f>
        <v>0</v>
      </c>
      <c r="X2152" s="53" t="n">
        <f aca="false">N2152+S2152</f>
        <v>106.875</v>
      </c>
      <c r="Y2152" s="53" t="n">
        <f aca="false">O2152+T2152</f>
        <v>0</v>
      </c>
      <c r="Z2152" s="53" t="n">
        <f aca="false">P2152+U2152</f>
        <v>0</v>
      </c>
      <c r="AA2152" s="53" t="n">
        <f aca="false">Q2152+V2152</f>
        <v>291.25</v>
      </c>
      <c r="AB2152" s="53" t="n">
        <f aca="false">R2152+W2152</f>
        <v>0</v>
      </c>
      <c r="AC2152" s="54" t="n">
        <f aca="false">ROUND(X2152+Y2152+Z2152+AA2152+AB2152,1)</f>
        <v>398.1</v>
      </c>
      <c r="AD2152" s="55" t="n">
        <f aca="false">(ROUND(AC2152-AC2144,1)/AC2144)</f>
        <v>0.215201465201465</v>
      </c>
      <c r="AE2152" s="46"/>
      <c r="AF2152" s="47"/>
      <c r="AH2152" s="3"/>
    </row>
    <row r="2153" customFormat="false" ht="15" hidden="false" customHeight="false" outlineLevel="0" collapsed="false">
      <c r="A2153" s="48" t="s">
        <v>37</v>
      </c>
      <c r="B2153" s="61"/>
      <c r="C2153" s="50" t="s">
        <v>13</v>
      </c>
      <c r="D2153" s="51" t="n">
        <v>45</v>
      </c>
      <c r="E2153" s="51" t="n">
        <v>0</v>
      </c>
      <c r="F2153" s="51" t="n">
        <v>0</v>
      </c>
      <c r="G2153" s="51" t="n">
        <v>0</v>
      </c>
      <c r="H2153" s="51" t="n">
        <v>100</v>
      </c>
      <c r="I2153" s="52" t="n">
        <v>15</v>
      </c>
      <c r="J2153" s="52" t="n">
        <v>75</v>
      </c>
      <c r="K2153" s="52" t="n">
        <v>47.5</v>
      </c>
      <c r="L2153" s="52" t="n">
        <v>47.5</v>
      </c>
      <c r="M2153" s="52" t="n">
        <v>0</v>
      </c>
      <c r="N2153" s="53" t="n">
        <f aca="false">D2153*$D$12</f>
        <v>56.25</v>
      </c>
      <c r="O2153" s="53" t="n">
        <f aca="false">E2153*$E$12</f>
        <v>0</v>
      </c>
      <c r="P2153" s="53" t="n">
        <f aca="false">F2153*$F$12</f>
        <v>0</v>
      </c>
      <c r="Q2153" s="53" t="n">
        <f aca="false">G2153*$G$12</f>
        <v>0</v>
      </c>
      <c r="R2153" s="53" t="n">
        <f aca="false">H2153*$H$12</f>
        <v>125</v>
      </c>
      <c r="S2153" s="53" t="n">
        <f aca="false">(N2153/100)*(I2153*$I$12)+(N2153/100)*(J2153*$J$12)</f>
        <v>50.625</v>
      </c>
      <c r="T2153" s="53" t="n">
        <f aca="false">(O2153/100)*(K2153*$K$12)</f>
        <v>0</v>
      </c>
      <c r="U2153" s="53" t="n">
        <f aca="false">(P2153/100)*(K2153*$K$12)+(P2153/100)*(L2153*$L$12)</f>
        <v>0</v>
      </c>
      <c r="V2153" s="53" t="n">
        <f aca="false">(Q2153/100)*(L2153*$L$12)</f>
        <v>0</v>
      </c>
      <c r="W2153" s="53" t="n">
        <f aca="false">(R2153/100)*(K2153*$K$12)+(R2153/100)*(L2153*$L$12)</f>
        <v>166.25</v>
      </c>
      <c r="X2153" s="53" t="n">
        <f aca="false">N2153+S2153</f>
        <v>106.875</v>
      </c>
      <c r="Y2153" s="53" t="n">
        <f aca="false">O2153+T2153</f>
        <v>0</v>
      </c>
      <c r="Z2153" s="53" t="n">
        <f aca="false">P2153+U2153</f>
        <v>0</v>
      </c>
      <c r="AA2153" s="53" t="n">
        <f aca="false">Q2153+V2153</f>
        <v>0</v>
      </c>
      <c r="AB2153" s="53" t="n">
        <f aca="false">R2153+W2153</f>
        <v>291.25</v>
      </c>
      <c r="AC2153" s="54" t="n">
        <f aca="false">ROUND(X2153+Y2153+Z2153+AA2153+AB2153,1)</f>
        <v>398.1</v>
      </c>
      <c r="AD2153" s="55" t="n">
        <f aca="false">(ROUND(AC2153-AC2144,1)/AC2144)</f>
        <v>0.215201465201465</v>
      </c>
      <c r="AE2153" s="46"/>
      <c r="AF2153" s="47"/>
      <c r="AH2153" s="3"/>
    </row>
    <row r="2154" customFormat="false" ht="15" hidden="false" customHeight="false" outlineLevel="0" collapsed="false">
      <c r="A2154" s="48" t="s">
        <v>38</v>
      </c>
      <c r="B2154" s="61"/>
      <c r="C2154" s="50" t="s">
        <v>14</v>
      </c>
      <c r="D2154" s="51" t="n">
        <v>90</v>
      </c>
      <c r="E2154" s="51" t="n">
        <v>0</v>
      </c>
      <c r="F2154" s="51" t="n">
        <v>0</v>
      </c>
      <c r="G2154" s="51" t="n">
        <v>0</v>
      </c>
      <c r="H2154" s="51" t="n">
        <v>0</v>
      </c>
      <c r="I2154" s="52" t="n">
        <v>15</v>
      </c>
      <c r="J2154" s="52" t="n">
        <v>75</v>
      </c>
      <c r="K2154" s="52" t="n">
        <v>0</v>
      </c>
      <c r="L2154" s="52" t="n">
        <v>0</v>
      </c>
      <c r="M2154" s="52" t="n">
        <v>75</v>
      </c>
      <c r="N2154" s="53" t="n">
        <f aca="false">D2154*$D$13</f>
        <v>112.5</v>
      </c>
      <c r="O2154" s="53" t="n">
        <f aca="false">E2154*$E$13</f>
        <v>0</v>
      </c>
      <c r="P2154" s="53" t="n">
        <f aca="false">F2154*$F$13</f>
        <v>0</v>
      </c>
      <c r="Q2154" s="53" t="n">
        <f aca="false">G2154*$G$13</f>
        <v>0</v>
      </c>
      <c r="R2154" s="53" t="n">
        <f aca="false">H2154*$H$13</f>
        <v>0</v>
      </c>
      <c r="S2154" s="53" t="n">
        <f aca="false">(N2154/100)*(I2154*$I$13)+(N2154/100)*(J2154*$J$13)+(N2154/100)*(M2154*$M$13)</f>
        <v>270</v>
      </c>
      <c r="T2154" s="53" t="n">
        <f aca="false">(O2154/100)*(K2154*$K$13)+(O2154/100)*(M2154*$M$13)</f>
        <v>0</v>
      </c>
      <c r="U2154" s="53" t="n">
        <f aca="false">(P2154/100)*(K2154*$K$13)+(P2154/100)*(L2154*$L$13)+(P2154/100)*(M2154*$M$13)</f>
        <v>0</v>
      </c>
      <c r="V2154" s="53" t="n">
        <f aca="false">(Q2154/100)*(L2154*$L$13)+(Q2154/100)*(M2154*$M$13)</f>
        <v>0</v>
      </c>
      <c r="W2154" s="53" t="n">
        <f aca="false">(R2154/100)*(K2154*$K$13)+(R2154/100)*(L2154*$L$13)+(R2154/100)*(M2154*$M$13)</f>
        <v>0</v>
      </c>
      <c r="X2154" s="53" t="n">
        <f aca="false">N2154+S2154</f>
        <v>382.5</v>
      </c>
      <c r="Y2154" s="53" t="n">
        <f aca="false">O2154+T2154</f>
        <v>0</v>
      </c>
      <c r="Z2154" s="53" t="n">
        <f aca="false">P2154+U2154</f>
        <v>0</v>
      </c>
      <c r="AA2154" s="53" t="n">
        <f aca="false">Q2154+V2154</f>
        <v>0</v>
      </c>
      <c r="AB2154" s="53" t="n">
        <f aca="false">R2154+W2154</f>
        <v>0</v>
      </c>
      <c r="AC2154" s="54" t="n">
        <f aca="false">ROUND(X2154+Y2154+Z2154+AA2154+AB2154,1)</f>
        <v>382.5</v>
      </c>
      <c r="AD2154" s="55" t="n">
        <f aca="false">(ROUND(AC2154-AC2144,1)/AC2144)</f>
        <v>0.167582417582418</v>
      </c>
      <c r="AE2154" s="46"/>
      <c r="AF2154" s="47"/>
      <c r="AH2154" s="3"/>
    </row>
    <row r="2155" customFormat="false" ht="15" hidden="false" customHeight="false" outlineLevel="0" collapsed="false">
      <c r="A2155" s="48" t="s">
        <v>39</v>
      </c>
      <c r="B2155" s="61"/>
      <c r="C2155" s="50" t="s">
        <v>15</v>
      </c>
      <c r="D2155" s="51" t="n">
        <v>90</v>
      </c>
      <c r="E2155" s="51" t="n">
        <v>0</v>
      </c>
      <c r="F2155" s="51" t="n">
        <v>0</v>
      </c>
      <c r="G2155" s="51" t="n">
        <v>0</v>
      </c>
      <c r="H2155" s="51" t="n">
        <v>0</v>
      </c>
      <c r="I2155" s="52" t="n">
        <v>15</v>
      </c>
      <c r="J2155" s="52" t="n">
        <v>75</v>
      </c>
      <c r="K2155" s="52" t="n">
        <v>75</v>
      </c>
      <c r="L2155" s="52" t="n">
        <v>0</v>
      </c>
      <c r="M2155" s="52" t="n">
        <v>0</v>
      </c>
      <c r="N2155" s="53" t="n">
        <f aca="false">D2155*$D$14</f>
        <v>112.5</v>
      </c>
      <c r="O2155" s="53" t="n">
        <f aca="false">E2155*$E$14</f>
        <v>0</v>
      </c>
      <c r="P2155" s="53" t="n">
        <f aca="false">F2155*$F$14</f>
        <v>0</v>
      </c>
      <c r="Q2155" s="53" t="n">
        <f aca="false">G2155*$G$14</f>
        <v>0</v>
      </c>
      <c r="R2155" s="53" t="n">
        <f aca="false">H2155*$H$14</f>
        <v>0</v>
      </c>
      <c r="S2155" s="53" t="n">
        <f aca="false">(N2155/100)*(I2155*$I$14)+(N2155/100)*(J2155*$J$14)+(N2155/100)*(K2155*$K$14)</f>
        <v>270</v>
      </c>
      <c r="T2155" s="53" t="n">
        <f aca="false">(O2155/100)*(K2155*$K$14)</f>
        <v>0</v>
      </c>
      <c r="U2155" s="53" t="n">
        <f aca="false">(P2155/100)*(K2155*$K$14)+(P2155/100)*(L2155*$L$14)</f>
        <v>0</v>
      </c>
      <c r="V2155" s="53" t="n">
        <f aca="false">(Q2155/100)*(L2155*$L$14)</f>
        <v>0</v>
      </c>
      <c r="W2155" s="53" t="n">
        <f aca="false">(R2155/100)*(K2155*$L$14)+(R2155/100)*(L2155*$M$14)</f>
        <v>0</v>
      </c>
      <c r="X2155" s="53" t="n">
        <f aca="false">N2155+S2155</f>
        <v>382.5</v>
      </c>
      <c r="Y2155" s="53" t="n">
        <f aca="false">O2155+T2155</f>
        <v>0</v>
      </c>
      <c r="Z2155" s="53" t="n">
        <f aca="false">P2155+U2155</f>
        <v>0</v>
      </c>
      <c r="AA2155" s="53" t="n">
        <f aca="false">Q2155+V2155</f>
        <v>0</v>
      </c>
      <c r="AB2155" s="53" t="n">
        <f aca="false">R2155+W2155</f>
        <v>0</v>
      </c>
      <c r="AC2155" s="54" t="n">
        <f aca="false">ROUND(X2155+Y2155+Z2155+AA2155+AB2155,1)</f>
        <v>382.5</v>
      </c>
      <c r="AD2155" s="55" t="n">
        <f aca="false">(ROUND(AC2155-AC2144,1)/AC2144)</f>
        <v>0.167582417582418</v>
      </c>
      <c r="AE2155" s="46"/>
      <c r="AF2155" s="47"/>
      <c r="AH2155" s="3"/>
    </row>
    <row r="2156" customFormat="false" ht="15" hidden="false" customHeight="false" outlineLevel="0" collapsed="false">
      <c r="A2156" s="48"/>
      <c r="B2156" s="61"/>
      <c r="C2156" s="50" t="s">
        <v>16</v>
      </c>
      <c r="D2156" s="51" t="n">
        <v>90</v>
      </c>
      <c r="E2156" s="51" t="n">
        <v>0</v>
      </c>
      <c r="F2156" s="51" t="n">
        <v>0</v>
      </c>
      <c r="G2156" s="51" t="n">
        <v>0</v>
      </c>
      <c r="H2156" s="51" t="n">
        <v>0</v>
      </c>
      <c r="I2156" s="52" t="n">
        <v>15</v>
      </c>
      <c r="J2156" s="52" t="n">
        <v>75</v>
      </c>
      <c r="K2156" s="52" t="n">
        <v>0</v>
      </c>
      <c r="L2156" s="52" t="n">
        <v>75</v>
      </c>
      <c r="M2156" s="52" t="n">
        <v>0</v>
      </c>
      <c r="N2156" s="53" t="n">
        <f aca="false">D2156*$D$15</f>
        <v>112.5</v>
      </c>
      <c r="O2156" s="53" t="n">
        <f aca="false">E2156*$E$15</f>
        <v>0</v>
      </c>
      <c r="P2156" s="53" t="n">
        <f aca="false">F2156*$F$15</f>
        <v>0</v>
      </c>
      <c r="Q2156" s="53" t="n">
        <f aca="false">G2156*$G$15</f>
        <v>0</v>
      </c>
      <c r="R2156" s="53" t="n">
        <f aca="false">H2156*$H$15</f>
        <v>0</v>
      </c>
      <c r="S2156" s="53" t="n">
        <f aca="false">(N2156/100)*(I2156*$I$15)+(N2156/100)*(J2156*$J$15)+(N2156/100)*(L2156*$L$15)</f>
        <v>270</v>
      </c>
      <c r="T2156" s="53" t="n">
        <f aca="false">(O2156/100)*(K2156*$K$15)</f>
        <v>0</v>
      </c>
      <c r="U2156" s="53" t="n">
        <f aca="false">(P2156/100)*(K2156*$K$15)+(P2156/100)*(L2156*$L$15)</f>
        <v>0</v>
      </c>
      <c r="V2156" s="53" t="n">
        <f aca="false">(Q2156/100)*(L2156*$L$15)</f>
        <v>0</v>
      </c>
      <c r="W2156" s="53" t="n">
        <f aca="false">(R2156/100)*(K2156*$K$15)+(R2156/100)*(L2156*$L$15)</f>
        <v>0</v>
      </c>
      <c r="X2156" s="53" t="n">
        <f aca="false">N2156+S2156</f>
        <v>382.5</v>
      </c>
      <c r="Y2156" s="53" t="n">
        <f aca="false">O2156+T2156</f>
        <v>0</v>
      </c>
      <c r="Z2156" s="53" t="n">
        <f aca="false">P2156+U2156</f>
        <v>0</v>
      </c>
      <c r="AA2156" s="53" t="n">
        <f aca="false">Q2156+V2156</f>
        <v>0</v>
      </c>
      <c r="AB2156" s="53" t="n">
        <f aca="false">R2156+W2156</f>
        <v>0</v>
      </c>
      <c r="AC2156" s="54" t="n">
        <f aca="false">ROUND(X2156+Y2156+Z2156+AA2156+AB2156,1)</f>
        <v>382.5</v>
      </c>
      <c r="AD2156" s="55" t="n">
        <f aca="false">(ROUND(AC2156-AC2144,1)/AC2144)</f>
        <v>0.167582417582418</v>
      </c>
      <c r="AE2156" s="46"/>
      <c r="AF2156" s="47"/>
      <c r="AH2156" s="3"/>
    </row>
    <row r="2157" customFormat="false" ht="15" hidden="false" customHeight="false" outlineLevel="0" collapsed="false">
      <c r="A2157" s="48"/>
      <c r="B2157" s="61"/>
      <c r="C2157" s="50" t="s">
        <v>17</v>
      </c>
      <c r="D2157" s="51" t="n">
        <v>90</v>
      </c>
      <c r="E2157" s="51" t="n">
        <v>0</v>
      </c>
      <c r="F2157" s="51" t="n">
        <v>0</v>
      </c>
      <c r="G2157" s="51" t="n">
        <v>0</v>
      </c>
      <c r="H2157" s="51" t="n">
        <v>0</v>
      </c>
      <c r="I2157" s="52" t="n">
        <v>15</v>
      </c>
      <c r="J2157" s="52" t="n">
        <v>90</v>
      </c>
      <c r="K2157" s="52" t="n">
        <v>0</v>
      </c>
      <c r="L2157" s="52" t="n">
        <v>0</v>
      </c>
      <c r="M2157" s="52" t="n">
        <v>0</v>
      </c>
      <c r="N2157" s="53" t="n">
        <f aca="false">D2157*$D$16</f>
        <v>112.5</v>
      </c>
      <c r="O2157" s="53" t="n">
        <f aca="false">E2157*$E$16</f>
        <v>0</v>
      </c>
      <c r="P2157" s="53" t="n">
        <f aca="false">F2157*$F$16</f>
        <v>0</v>
      </c>
      <c r="Q2157" s="53" t="n">
        <f aca="false">G2157*$G$16</f>
        <v>0</v>
      </c>
      <c r="R2157" s="53" t="n">
        <f aca="false">H2157*$H$16</f>
        <v>0</v>
      </c>
      <c r="S2157" s="53" t="n">
        <f aca="false">(N2157/100)*(I2157*$I$16)+(N2157/100)*(J2157*$J$16)</f>
        <v>270</v>
      </c>
      <c r="T2157" s="53" t="n">
        <f aca="false">(O2157/100)*(K2157*$K$16)</f>
        <v>0</v>
      </c>
      <c r="U2157" s="53" t="n">
        <f aca="false">(P2157/100)*(K2157*$K$16)+(P2157/100)*(L2157*$L$16)</f>
        <v>0</v>
      </c>
      <c r="V2157" s="53" t="n">
        <f aca="false">(Q2157/100)*(L2157*$L$16)</f>
        <v>0</v>
      </c>
      <c r="W2157" s="53" t="n">
        <f aca="false">(R2157/100)*(K2157*$K$16)+(R2157/100)*(L2157*$L$16)</f>
        <v>0</v>
      </c>
      <c r="X2157" s="53" t="n">
        <f aca="false">N2157+S2157</f>
        <v>382.5</v>
      </c>
      <c r="Y2157" s="53" t="n">
        <f aca="false">O2157+T2157</f>
        <v>0</v>
      </c>
      <c r="Z2157" s="53" t="n">
        <f aca="false">P2157+U2157</f>
        <v>0</v>
      </c>
      <c r="AA2157" s="53" t="n">
        <f aca="false">Q2157+V2157</f>
        <v>0</v>
      </c>
      <c r="AB2157" s="53" t="n">
        <f aca="false">R2157+W2157</f>
        <v>0</v>
      </c>
      <c r="AC2157" s="54" t="n">
        <f aca="false">ROUND(X2157+Y2157+Z2157+AA2157+AB2157,1)</f>
        <v>382.5</v>
      </c>
      <c r="AD2157" s="55" t="n">
        <f aca="false">(ROUND(AC2157-AC2144,1)/AC2144)</f>
        <v>0.167582417582418</v>
      </c>
      <c r="AE2157" s="46"/>
      <c r="AF2157" s="47"/>
      <c r="AH2157" s="3"/>
    </row>
    <row r="2158" customFormat="false" ht="15" hidden="false" customHeight="false" outlineLevel="0" collapsed="false">
      <c r="A2158" s="48"/>
      <c r="B2158" s="61"/>
      <c r="C2158" s="50" t="s">
        <v>18</v>
      </c>
      <c r="D2158" s="51" t="n">
        <v>90</v>
      </c>
      <c r="E2158" s="51" t="n">
        <v>0</v>
      </c>
      <c r="F2158" s="51" t="n">
        <v>0</v>
      </c>
      <c r="G2158" s="51" t="n">
        <v>0</v>
      </c>
      <c r="H2158" s="51" t="n">
        <v>0</v>
      </c>
      <c r="I2158" s="52" t="n">
        <v>57</v>
      </c>
      <c r="J2158" s="52" t="n">
        <v>75</v>
      </c>
      <c r="K2158" s="52" t="n">
        <v>0</v>
      </c>
      <c r="L2158" s="52" t="n">
        <v>0</v>
      </c>
      <c r="M2158" s="52" t="n">
        <v>0</v>
      </c>
      <c r="N2158" s="53" t="n">
        <f aca="false">D2158*$D$17</f>
        <v>112.5</v>
      </c>
      <c r="O2158" s="53" t="n">
        <f aca="false">E2158*$E$17</f>
        <v>0</v>
      </c>
      <c r="P2158" s="53" t="n">
        <f aca="false">F2158*$F$17</f>
        <v>0</v>
      </c>
      <c r="Q2158" s="53" t="n">
        <f aca="false">G2158*$G$17</f>
        <v>0</v>
      </c>
      <c r="R2158" s="53" t="n">
        <f aca="false">H2158*$H$17</f>
        <v>0</v>
      </c>
      <c r="S2158" s="53" t="n">
        <f aca="false">(N2158/100)*(I2158*$I$17)+(N2158/100)*(J2158*$J$17)</f>
        <v>244.6875</v>
      </c>
      <c r="T2158" s="53" t="n">
        <f aca="false">(O2158/100)*(K2158*$K$17)</f>
        <v>0</v>
      </c>
      <c r="U2158" s="53" t="n">
        <f aca="false">(P2158/100)*(K2158*$K$17)+(P2158/100)*(L2158*$L$17)</f>
        <v>0</v>
      </c>
      <c r="V2158" s="53" t="n">
        <f aca="false">(Q2158/100)*(L2158*$L$17)</f>
        <v>0</v>
      </c>
      <c r="W2158" s="53" t="n">
        <f aca="false">(R2158/100)*(K2158*$K$17)+(R2158/100)*(L2158*$L$17)</f>
        <v>0</v>
      </c>
      <c r="X2158" s="53" t="n">
        <f aca="false">N2158+S2158</f>
        <v>357.1875</v>
      </c>
      <c r="Y2158" s="53" t="n">
        <f aca="false">O2158+T2158</f>
        <v>0</v>
      </c>
      <c r="Z2158" s="53" t="n">
        <f aca="false">P2158+U2158</f>
        <v>0</v>
      </c>
      <c r="AA2158" s="53" t="n">
        <f aca="false">Q2158+V2158</f>
        <v>0</v>
      </c>
      <c r="AB2158" s="53" t="n">
        <f aca="false">R2158+W2158</f>
        <v>0</v>
      </c>
      <c r="AC2158" s="54" t="n">
        <f aca="false">ROUND(X2158+Y2158+Z2158+AA2158+AB2158,1)</f>
        <v>357.2</v>
      </c>
      <c r="AD2158" s="55" t="n">
        <f aca="false">(ROUND(AC2158-AC2144,1)/AC2144)</f>
        <v>0.0903540903540904</v>
      </c>
      <c r="AE2158" s="46"/>
      <c r="AF2158" s="47"/>
      <c r="AH2158" s="3"/>
    </row>
    <row r="2159" customFormat="false" ht="15" hidden="false" customHeight="false" outlineLevel="0" collapsed="false">
      <c r="A2159" s="56" t="s">
        <v>19</v>
      </c>
      <c r="B2159" s="62" t="s">
        <v>193</v>
      </c>
      <c r="C2159" s="40" t="s">
        <v>50</v>
      </c>
      <c r="D2159" s="41" t="n">
        <v>88</v>
      </c>
      <c r="E2159" s="41" t="n">
        <v>0</v>
      </c>
      <c r="F2159" s="41" t="n">
        <v>0</v>
      </c>
      <c r="G2159" s="41" t="n">
        <v>0</v>
      </c>
      <c r="H2159" s="41" t="n">
        <v>0</v>
      </c>
      <c r="I2159" s="42" t="n">
        <v>10</v>
      </c>
      <c r="J2159" s="42" t="n">
        <v>50</v>
      </c>
      <c r="K2159" s="42" t="n">
        <v>40</v>
      </c>
      <c r="L2159" s="42" t="n">
        <v>0</v>
      </c>
      <c r="M2159" s="42" t="n">
        <v>0</v>
      </c>
      <c r="N2159" s="43" t="n">
        <f aca="false">D2159*$D$3</f>
        <v>114.4</v>
      </c>
      <c r="O2159" s="43" t="n">
        <f aca="false">E2159*$E$3</f>
        <v>0</v>
      </c>
      <c r="P2159" s="43" t="n">
        <f aca="false">F2159*$F$3</f>
        <v>0</v>
      </c>
      <c r="Q2159" s="43" t="n">
        <f aca="false">G2159*$G$3</f>
        <v>0</v>
      </c>
      <c r="R2159" s="43" t="n">
        <f aca="false">H2159*$H$3</f>
        <v>0</v>
      </c>
      <c r="S2159" s="43" t="n">
        <f aca="false">(N2159/100)*(I2159*$I$3)+(N2159/100)*(J2159*$J$3)+(N2159/100)*(K2159*$L$3)</f>
        <v>228.8</v>
      </c>
      <c r="T2159" s="43" t="n">
        <f aca="false">(O2159/100)*(K2159*$K$3)</f>
        <v>0</v>
      </c>
      <c r="U2159" s="43" t="n">
        <f aca="false">(P2159/100)*(K2159*$K$3)+(P2159/100)*(L2159*$L$3)</f>
        <v>0</v>
      </c>
      <c r="V2159" s="43" t="n">
        <f aca="false">(Q2159/100)*(L2159*$L$3)</f>
        <v>0</v>
      </c>
      <c r="W2159" s="43" t="n">
        <f aca="false">(R2159/100)*(K2159*$K$3)+(R2159/100)*(L2159*$L$3)</f>
        <v>0</v>
      </c>
      <c r="X2159" s="43" t="n">
        <f aca="false">N2159+S2159</f>
        <v>343.2</v>
      </c>
      <c r="Y2159" s="43" t="n">
        <f aca="false">O2159+T2159</f>
        <v>0</v>
      </c>
      <c r="Z2159" s="43" t="n">
        <f aca="false">P2159+U2159</f>
        <v>0</v>
      </c>
      <c r="AA2159" s="43" t="n">
        <f aca="false">Q2159+V2159</f>
        <v>0</v>
      </c>
      <c r="AB2159" s="43" t="n">
        <f aca="false">R2159+W2159</f>
        <v>0</v>
      </c>
      <c r="AC2159" s="44" t="n">
        <f aca="false">ROUND(X2159+Y2159+Z2159+AA2159+AB2159,1)</f>
        <v>343.2</v>
      </c>
      <c r="AD2159" s="45" t="s">
        <v>15</v>
      </c>
      <c r="AE2159" s="46"/>
      <c r="AF2159" s="47"/>
      <c r="AH2159" s="3"/>
    </row>
    <row r="2160" customFormat="false" ht="15" hidden="false" customHeight="false" outlineLevel="0" collapsed="false">
      <c r="A2160" s="48" t="s">
        <v>29</v>
      </c>
      <c r="B2160" s="63" t="n">
        <v>0</v>
      </c>
      <c r="C2160" s="50" t="s">
        <v>5</v>
      </c>
      <c r="D2160" s="51" t="n">
        <v>88</v>
      </c>
      <c r="E2160" s="51" t="n">
        <v>0</v>
      </c>
      <c r="F2160" s="51" t="n">
        <v>0</v>
      </c>
      <c r="G2160" s="51" t="n">
        <v>0</v>
      </c>
      <c r="H2160" s="51" t="n">
        <v>0</v>
      </c>
      <c r="I2160" s="52" t="n">
        <v>20</v>
      </c>
      <c r="J2160" s="52" t="n">
        <v>60</v>
      </c>
      <c r="K2160" s="52" t="n">
        <v>40</v>
      </c>
      <c r="L2160" s="52" t="n">
        <v>0</v>
      </c>
      <c r="M2160" s="52" t="n">
        <v>0</v>
      </c>
      <c r="N2160" s="53" t="n">
        <f aca="false">D2160*$D$4</f>
        <v>110</v>
      </c>
      <c r="O2160" s="53" t="n">
        <f aca="false">E2160*$E$4</f>
        <v>0</v>
      </c>
      <c r="P2160" s="53" t="n">
        <f aca="false">F2160*$F$4</f>
        <v>0</v>
      </c>
      <c r="Q2160" s="53" t="n">
        <f aca="false">G2160*$G$4</f>
        <v>0</v>
      </c>
      <c r="R2160" s="53" t="n">
        <f aca="false">H2160*$H$4</f>
        <v>0</v>
      </c>
      <c r="S2160" s="53" t="n">
        <f aca="false">(N2160/100)*(I2160*$I$4)+(N2160/100)*(J2160*$J$4)+(N2160/100)*(K2160*$L$4)</f>
        <v>264</v>
      </c>
      <c r="T2160" s="53" t="n">
        <f aca="false">(O2160/100)*(K2160*$K$4)</f>
        <v>0</v>
      </c>
      <c r="U2160" s="53" t="n">
        <f aca="false">(P2160/100)*(K2160*$K$4)+(P2160/100)*(L2160*$L$4)</f>
        <v>0</v>
      </c>
      <c r="V2160" s="53" t="n">
        <f aca="false">(Q2160/100)*(L2160*$L$4)</f>
        <v>0</v>
      </c>
      <c r="W2160" s="53" t="n">
        <f aca="false">(R2160/100)*(K2160*$K$4)+(R2160/100)*(L2160*$L$4)</f>
        <v>0</v>
      </c>
      <c r="X2160" s="53" t="n">
        <f aca="false">N2160+S2160</f>
        <v>374</v>
      </c>
      <c r="Y2160" s="53" t="n">
        <f aca="false">O2160+T2160</f>
        <v>0</v>
      </c>
      <c r="Z2160" s="53" t="n">
        <f aca="false">P2160+U2160</f>
        <v>0</v>
      </c>
      <c r="AA2160" s="53" t="n">
        <f aca="false">Q2160+V2160</f>
        <v>0</v>
      </c>
      <c r="AB2160" s="53" t="n">
        <f aca="false">R2160+W2160</f>
        <v>0</v>
      </c>
      <c r="AC2160" s="54" t="n">
        <f aca="false">ROUND(X2160+Y2160+Z2160+AA2160+AB2160,1)</f>
        <v>374</v>
      </c>
      <c r="AD2160" s="55" t="n">
        <f aca="false">(ROUND(AC2160-AC2159,1)/AC2159)</f>
        <v>0.0897435897435897</v>
      </c>
      <c r="AE2160" s="46" t="s">
        <v>28</v>
      </c>
      <c r="AF2160" s="47"/>
      <c r="AH2160" s="3"/>
    </row>
    <row r="2161" customFormat="false" ht="15" hidden="false" customHeight="false" outlineLevel="0" collapsed="false">
      <c r="A2161" s="48" t="s">
        <v>30</v>
      </c>
      <c r="B2161" s="63" t="n">
        <v>20</v>
      </c>
      <c r="C2161" s="50" t="s">
        <v>6</v>
      </c>
      <c r="D2161" s="51" t="n">
        <v>88</v>
      </c>
      <c r="E2161" s="51" t="n">
        <v>0</v>
      </c>
      <c r="F2161" s="51" t="n">
        <v>0</v>
      </c>
      <c r="G2161" s="51" t="n">
        <v>0</v>
      </c>
      <c r="H2161" s="51" t="n">
        <v>0</v>
      </c>
      <c r="I2161" s="52" t="n">
        <v>10</v>
      </c>
      <c r="J2161" s="52" t="n">
        <v>50</v>
      </c>
      <c r="K2161" s="52" t="n">
        <v>40</v>
      </c>
      <c r="L2161" s="52" t="n">
        <v>0</v>
      </c>
      <c r="M2161" s="52" t="n">
        <v>0</v>
      </c>
      <c r="N2161" s="53" t="n">
        <f aca="false">D2161*$D$5</f>
        <v>114.4</v>
      </c>
      <c r="O2161" s="53" t="n">
        <f aca="false">E2161*$E$5</f>
        <v>0</v>
      </c>
      <c r="P2161" s="53" t="n">
        <f aca="false">F2161*$F$5</f>
        <v>0</v>
      </c>
      <c r="Q2161" s="53" t="n">
        <f aca="false">G2161*$G$5</f>
        <v>0</v>
      </c>
      <c r="R2161" s="53" t="n">
        <f aca="false">H2161*$H$5</f>
        <v>0</v>
      </c>
      <c r="S2161" s="53" t="n">
        <f aca="false">(N2161/100)*(I2161*$I$5)+(N2161/100)*(J2161*$J$5)+(N2161/100)*(K2161*$L$5)</f>
        <v>228.8</v>
      </c>
      <c r="T2161" s="53" t="n">
        <f aca="false">(O2161/100)*(K2161*$K$5)</f>
        <v>0</v>
      </c>
      <c r="U2161" s="53" t="n">
        <f aca="false">(P2161/100)*(K2161*$K$5)+(P2161/100)*(L2161*$L$5)</f>
        <v>0</v>
      </c>
      <c r="V2161" s="53" t="n">
        <f aca="false">(Q2161/100)*(L2161*$L$5)</f>
        <v>0</v>
      </c>
      <c r="W2161" s="53" t="n">
        <f aca="false">(R2161/100)*(K2161*$K$5)+(R2161/100)*(L2161*$L$5)</f>
        <v>0</v>
      </c>
      <c r="X2161" s="53" t="n">
        <f aca="false">N2161+S2161</f>
        <v>343.2</v>
      </c>
      <c r="Y2161" s="53" t="n">
        <f aca="false">O2161+T2161</f>
        <v>0</v>
      </c>
      <c r="Z2161" s="53" t="n">
        <f aca="false">P2161+U2161</f>
        <v>0</v>
      </c>
      <c r="AA2161" s="53" t="n">
        <f aca="false">Q2161+V2161</f>
        <v>0</v>
      </c>
      <c r="AB2161" s="53" t="n">
        <f aca="false">R2161+W2161</f>
        <v>0</v>
      </c>
      <c r="AC2161" s="54" t="n">
        <f aca="false">ROUND(X2161+Y2161+Z2161+AA2161+AB2161,1)</f>
        <v>343.2</v>
      </c>
      <c r="AD2161" s="55" t="n">
        <f aca="false">(ROUND(AC2161-AC2159,1)/AC2159)</f>
        <v>0</v>
      </c>
      <c r="AE2161" s="46"/>
      <c r="AF2161" s="47"/>
      <c r="AH2161" s="3"/>
    </row>
    <row r="2162" customFormat="false" ht="15" hidden="false" customHeight="false" outlineLevel="0" collapsed="false">
      <c r="A2162" s="48" t="s">
        <v>31</v>
      </c>
      <c r="B2162" s="63" t="n">
        <v>32</v>
      </c>
      <c r="C2162" s="50" t="s">
        <v>7</v>
      </c>
      <c r="D2162" s="51" t="n">
        <v>88</v>
      </c>
      <c r="E2162" s="51" t="n">
        <v>0</v>
      </c>
      <c r="F2162" s="51" t="n">
        <v>0</v>
      </c>
      <c r="G2162" s="51" t="n">
        <v>0</v>
      </c>
      <c r="H2162" s="51" t="n">
        <v>0</v>
      </c>
      <c r="I2162" s="52" t="n">
        <v>10</v>
      </c>
      <c r="J2162" s="52" t="n">
        <v>50</v>
      </c>
      <c r="K2162" s="52" t="n">
        <v>40</v>
      </c>
      <c r="L2162" s="52" t="n">
        <v>0</v>
      </c>
      <c r="M2162" s="52" t="n">
        <v>0</v>
      </c>
      <c r="N2162" s="53" t="n">
        <f aca="false">D2162*$D$6</f>
        <v>114.4</v>
      </c>
      <c r="O2162" s="53" t="n">
        <f aca="false">E2162*$E$6</f>
        <v>0</v>
      </c>
      <c r="P2162" s="53" t="n">
        <f aca="false">F2162*$F$6</f>
        <v>0</v>
      </c>
      <c r="Q2162" s="53" t="n">
        <f aca="false">G2162*$G$6</f>
        <v>0</v>
      </c>
      <c r="R2162" s="53" t="n">
        <f aca="false">H2162*$H$6</f>
        <v>0</v>
      </c>
      <c r="S2162" s="53" t="n">
        <f aca="false">(N2162/100)*(I2162*$I$6)+(N2162/100)*(J2162*$J$6)+(N2162/100)*(K2162*$L$6)</f>
        <v>228.8</v>
      </c>
      <c r="T2162" s="53" t="n">
        <f aca="false">(O2162/100)*(K2162*$K$6)</f>
        <v>0</v>
      </c>
      <c r="U2162" s="53" t="n">
        <f aca="false">(P2162/100)*(K2162*$K$6)+(P2162/100)*(L2162*$L$6)</f>
        <v>0</v>
      </c>
      <c r="V2162" s="53" t="n">
        <f aca="false">(Q2162/100)*(L2162*$L$6)</f>
        <v>0</v>
      </c>
      <c r="W2162" s="53" t="n">
        <f aca="false">(R2162/100)*(K2162*$K$6)+(R2162/100)*(L2162*$L$6)</f>
        <v>0</v>
      </c>
      <c r="X2162" s="53" t="n">
        <f aca="false">N2162+S2162</f>
        <v>343.2</v>
      </c>
      <c r="Y2162" s="53" t="n">
        <f aca="false">O2162+T2162</f>
        <v>0</v>
      </c>
      <c r="Z2162" s="53" t="n">
        <f aca="false">P2162+U2162</f>
        <v>0</v>
      </c>
      <c r="AA2162" s="53" t="n">
        <f aca="false">Q2162+V2162</f>
        <v>0</v>
      </c>
      <c r="AB2162" s="53" t="n">
        <f aca="false">R2162+W2162</f>
        <v>0</v>
      </c>
      <c r="AC2162" s="54" t="n">
        <f aca="false">ROUND(X2162+Y2162+Z2162+AA2162+AB2162,1)</f>
        <v>343.2</v>
      </c>
      <c r="AD2162" s="55" t="n">
        <f aca="false">(ROUND(AC2162-AC2159,1)/AC2159)</f>
        <v>0</v>
      </c>
      <c r="AE2162" s="46"/>
      <c r="AF2162" s="47"/>
      <c r="AH2162" s="3"/>
    </row>
    <row r="2163" customFormat="false" ht="15" hidden="false" customHeight="false" outlineLevel="0" collapsed="false">
      <c r="A2163" s="48" t="s">
        <v>32</v>
      </c>
      <c r="B2163" s="63" t="n">
        <v>0</v>
      </c>
      <c r="C2163" s="50" t="s">
        <v>8</v>
      </c>
      <c r="D2163" s="51" t="n">
        <v>88</v>
      </c>
      <c r="E2163" s="51" t="n">
        <v>0</v>
      </c>
      <c r="F2163" s="51" t="n">
        <v>0</v>
      </c>
      <c r="G2163" s="51" t="n">
        <v>0</v>
      </c>
      <c r="H2163" s="51" t="n">
        <v>0</v>
      </c>
      <c r="I2163" s="52" t="n">
        <v>10</v>
      </c>
      <c r="J2163" s="52" t="n">
        <v>50</v>
      </c>
      <c r="K2163" s="52" t="n">
        <v>40</v>
      </c>
      <c r="L2163" s="52" t="n">
        <v>0</v>
      </c>
      <c r="M2163" s="52" t="n">
        <v>0</v>
      </c>
      <c r="N2163" s="53" t="n">
        <f aca="false">D2163*$D$7</f>
        <v>114.4</v>
      </c>
      <c r="O2163" s="53" t="n">
        <f aca="false">E2163*$E$7</f>
        <v>0</v>
      </c>
      <c r="P2163" s="53" t="n">
        <f aca="false">F2163*$F$7</f>
        <v>0</v>
      </c>
      <c r="Q2163" s="53" t="n">
        <f aca="false">G2163*$G$7</f>
        <v>0</v>
      </c>
      <c r="R2163" s="53" t="n">
        <f aca="false">H2163*$H$7</f>
        <v>0</v>
      </c>
      <c r="S2163" s="53" t="n">
        <f aca="false">(N2163/100)*(I2163*$I$7)+(N2163/100)*(J2163*$J$7)+(N2163/100)*(K2163*$L$7)</f>
        <v>228.8</v>
      </c>
      <c r="T2163" s="53" t="n">
        <f aca="false">(O2163/100)*(K2163*$K$7)</f>
        <v>0</v>
      </c>
      <c r="U2163" s="53" t="n">
        <f aca="false">(P2163/100)*(K2163*$K$7)+(P2163/100)*(L2163*$L$7)</f>
        <v>0</v>
      </c>
      <c r="V2163" s="53" t="n">
        <f aca="false">(Q2163/100)*(L2163*$L$7)</f>
        <v>0</v>
      </c>
      <c r="W2163" s="53" t="n">
        <f aca="false">(R2163/100)*(K2163*$K$7)+(R2163/100)*(L2163*$L$7)</f>
        <v>0</v>
      </c>
      <c r="X2163" s="53" t="n">
        <f aca="false">N2163+S2163</f>
        <v>343.2</v>
      </c>
      <c r="Y2163" s="53" t="n">
        <f aca="false">O2163+T2163</f>
        <v>0</v>
      </c>
      <c r="Z2163" s="53" t="n">
        <f aca="false">P2163+U2163</f>
        <v>0</v>
      </c>
      <c r="AA2163" s="53" t="n">
        <f aca="false">Q2163+V2163</f>
        <v>0</v>
      </c>
      <c r="AB2163" s="53" t="n">
        <f aca="false">R2163+W2163</f>
        <v>0</v>
      </c>
      <c r="AC2163" s="54" t="n">
        <f aca="false">ROUND(X2163+Y2163+Z2163+AA2163+AB2163,1)</f>
        <v>343.2</v>
      </c>
      <c r="AD2163" s="55" t="n">
        <f aca="false">(ROUND(AC2163-AC2159,1)/AC2159)</f>
        <v>0</v>
      </c>
      <c r="AE2163" s="46"/>
      <c r="AF2163" s="47"/>
      <c r="AH2163" s="3"/>
    </row>
    <row r="2164" customFormat="false" ht="15" hidden="false" customHeight="false" outlineLevel="0" collapsed="false">
      <c r="A2164" s="48" t="s">
        <v>33</v>
      </c>
      <c r="B2164" s="63"/>
      <c r="C2164" s="50" t="s">
        <v>9</v>
      </c>
      <c r="D2164" s="51" t="n">
        <v>88</v>
      </c>
      <c r="E2164" s="51" t="n">
        <v>0</v>
      </c>
      <c r="F2164" s="51" t="n">
        <v>0</v>
      </c>
      <c r="G2164" s="51" t="n">
        <v>0</v>
      </c>
      <c r="H2164" s="51" t="n">
        <v>0</v>
      </c>
      <c r="I2164" s="52" t="n">
        <v>10</v>
      </c>
      <c r="J2164" s="52" t="n">
        <v>50</v>
      </c>
      <c r="K2164" s="52" t="n">
        <v>40</v>
      </c>
      <c r="L2164" s="52" t="n">
        <v>0</v>
      </c>
      <c r="M2164" s="52" t="n">
        <v>0</v>
      </c>
      <c r="N2164" s="53" t="n">
        <f aca="false">D2164*$D$8</f>
        <v>114.4</v>
      </c>
      <c r="O2164" s="53" t="n">
        <f aca="false">E2164*$E$8</f>
        <v>0</v>
      </c>
      <c r="P2164" s="53" t="n">
        <f aca="false">F2164*$F$8</f>
        <v>0</v>
      </c>
      <c r="Q2164" s="53" t="n">
        <f aca="false">G2164*$G$8</f>
        <v>0</v>
      </c>
      <c r="R2164" s="53" t="n">
        <f aca="false">H2164*$H$8</f>
        <v>0</v>
      </c>
      <c r="S2164" s="53" t="n">
        <f aca="false">(N2164/100)*(I2164*$I$8)+(N2164/100)*(J2164*$J$8)+(N2164/100)*(K2164*$L$8)</f>
        <v>228.8</v>
      </c>
      <c r="T2164" s="53" t="n">
        <f aca="false">(O2164/100)*(K2164*$K$8)</f>
        <v>0</v>
      </c>
      <c r="U2164" s="53" t="n">
        <f aca="false">(P2164/100)*(K2164*$K$8)+(P2164/100)*(L2164*$L$8)</f>
        <v>0</v>
      </c>
      <c r="V2164" s="53" t="n">
        <f aca="false">(Q2164/100)*(L2164*$L$8)</f>
        <v>0</v>
      </c>
      <c r="W2164" s="53" t="n">
        <f aca="false">(R2164/100)*(K2164*$K$8)+(R2164/100)*(L2164*$L$8)</f>
        <v>0</v>
      </c>
      <c r="X2164" s="53" t="n">
        <f aca="false">N2164+S2164</f>
        <v>343.2</v>
      </c>
      <c r="Y2164" s="53" t="n">
        <f aca="false">O2164+T2164</f>
        <v>0</v>
      </c>
      <c r="Z2164" s="53" t="n">
        <f aca="false">P2164+U2164</f>
        <v>0</v>
      </c>
      <c r="AA2164" s="53" t="n">
        <f aca="false">Q2164+V2164</f>
        <v>0</v>
      </c>
      <c r="AB2164" s="53" t="n">
        <f aca="false">R2164+W2164</f>
        <v>0</v>
      </c>
      <c r="AC2164" s="54" t="n">
        <f aca="false">ROUND(X2164+Y2164+Z2164+AA2164+AB2164,1)</f>
        <v>343.2</v>
      </c>
      <c r="AD2164" s="55" t="n">
        <f aca="false">(ROUND(AC2164-AC2159,1)/AC2159)</f>
        <v>0</v>
      </c>
      <c r="AE2164" s="46"/>
      <c r="AF2164" s="47"/>
      <c r="AH2164" s="3"/>
    </row>
    <row r="2165" customFormat="false" ht="15" hidden="false" customHeight="false" outlineLevel="0" collapsed="false">
      <c r="A2165" s="48" t="s">
        <v>34</v>
      </c>
      <c r="B2165" s="63"/>
      <c r="C2165" s="50" t="s">
        <v>10</v>
      </c>
      <c r="D2165" s="51" t="n">
        <v>44</v>
      </c>
      <c r="E2165" s="51" t="n">
        <v>100</v>
      </c>
      <c r="F2165" s="51" t="n">
        <v>0</v>
      </c>
      <c r="G2165" s="51" t="n">
        <v>0</v>
      </c>
      <c r="H2165" s="51" t="n">
        <v>0</v>
      </c>
      <c r="I2165" s="52" t="n">
        <v>10</v>
      </c>
      <c r="J2165" s="52" t="n">
        <v>50</v>
      </c>
      <c r="K2165" s="52" t="n">
        <v>85</v>
      </c>
      <c r="L2165" s="52" t="n">
        <v>0</v>
      </c>
      <c r="M2165" s="52" t="n">
        <v>0</v>
      </c>
      <c r="N2165" s="53" t="n">
        <f aca="false">D2165*$D$9</f>
        <v>55</v>
      </c>
      <c r="O2165" s="53" t="n">
        <f aca="false">E2165*$E$9</f>
        <v>125</v>
      </c>
      <c r="P2165" s="53" t="n">
        <f aca="false">F2165*$F$9</f>
        <v>0</v>
      </c>
      <c r="Q2165" s="53" t="n">
        <f aca="false">G2165*$G$9</f>
        <v>0</v>
      </c>
      <c r="R2165" s="53" t="n">
        <f aca="false">H2165*$H$9</f>
        <v>0</v>
      </c>
      <c r="S2165" s="53" t="n">
        <f aca="false">(N2165/100)*(I2165*$I$9)+(N2165/100)*(J2165*$J$9)+(N2165/100)*(K2165*$L$9)</f>
        <v>79.75</v>
      </c>
      <c r="T2165" s="53" t="n">
        <f aca="false">(O2165/100)*(K2165*$K$9)</f>
        <v>148.75</v>
      </c>
      <c r="U2165" s="53" t="n">
        <f aca="false">(P2165/100)*(K2165*$K$9)+(P2165/100)*(L2165*$L$9)</f>
        <v>0</v>
      </c>
      <c r="V2165" s="53" t="n">
        <f aca="false">(Q2165/100)*(L2165*$L$9)</f>
        <v>0</v>
      </c>
      <c r="W2165" s="53" t="n">
        <f aca="false">(R2165/100)*(K2165*$K$9)+(R2165/100)*(L2165*$L$9)</f>
        <v>0</v>
      </c>
      <c r="X2165" s="53" t="n">
        <f aca="false">N2165+S2165</f>
        <v>134.75</v>
      </c>
      <c r="Y2165" s="53" t="n">
        <f aca="false">O2165+T2165</f>
        <v>273.75</v>
      </c>
      <c r="Z2165" s="53" t="n">
        <f aca="false">P2165+U2165</f>
        <v>0</v>
      </c>
      <c r="AA2165" s="53" t="n">
        <f aca="false">Q2165+V2165</f>
        <v>0</v>
      </c>
      <c r="AB2165" s="53" t="n">
        <f aca="false">R2165+W2165</f>
        <v>0</v>
      </c>
      <c r="AC2165" s="54" t="n">
        <f aca="false">ROUND(X2165+Y2165+Z2165+AA2165+AB2165,1)</f>
        <v>408.5</v>
      </c>
      <c r="AD2165" s="55" t="n">
        <f aca="false">(ROUND(AC2165-AC2159,1)/AC2159)</f>
        <v>0.190268065268065</v>
      </c>
      <c r="AE2165" s="46"/>
      <c r="AF2165" s="47"/>
      <c r="AH2165" s="3"/>
    </row>
    <row r="2166" customFormat="false" ht="15" hidden="false" customHeight="false" outlineLevel="0" collapsed="false">
      <c r="A2166" s="48" t="s">
        <v>35</v>
      </c>
      <c r="B2166" s="63"/>
      <c r="C2166" s="50" t="s">
        <v>11</v>
      </c>
      <c r="D2166" s="51" t="n">
        <v>44</v>
      </c>
      <c r="E2166" s="51" t="n">
        <v>0</v>
      </c>
      <c r="F2166" s="51" t="n">
        <v>100</v>
      </c>
      <c r="G2166" s="51" t="n">
        <v>0</v>
      </c>
      <c r="H2166" s="51" t="n">
        <v>0</v>
      </c>
      <c r="I2166" s="52" t="n">
        <v>10</v>
      </c>
      <c r="J2166" s="52" t="n">
        <v>50</v>
      </c>
      <c r="K2166" s="52" t="n">
        <v>50</v>
      </c>
      <c r="L2166" s="52" t="n">
        <v>50</v>
      </c>
      <c r="M2166" s="52" t="n">
        <v>0</v>
      </c>
      <c r="N2166" s="53" t="n">
        <f aca="false">D2166*$D$10</f>
        <v>55</v>
      </c>
      <c r="O2166" s="53" t="n">
        <f aca="false">E2166*$E$10</f>
        <v>0</v>
      </c>
      <c r="P2166" s="53" t="n">
        <f aca="false">F2166*$F$10</f>
        <v>125</v>
      </c>
      <c r="Q2166" s="53" t="n">
        <f aca="false">G2166*$G$10</f>
        <v>0</v>
      </c>
      <c r="R2166" s="53" t="n">
        <f aca="false">H2166*$H$10</f>
        <v>0</v>
      </c>
      <c r="S2166" s="53" t="n">
        <f aca="false">(N2166/100)*(I2166*$I$10)+(N2166/100)*(J2166*$J$10)+(N2166/100)*(K2166*$L$10)</f>
        <v>71.5</v>
      </c>
      <c r="T2166" s="53" t="n">
        <f aca="false">(O2166/100)*(K2166*$J$10)</f>
        <v>0</v>
      </c>
      <c r="U2166" s="53" t="n">
        <f aca="false">(P2166/100)*(K2166*$K$10)+(P2166/100)*(L2166*$L$10)</f>
        <v>175</v>
      </c>
      <c r="V2166" s="53" t="n">
        <f aca="false">(Q2166/100)*(L2166*$L$10)</f>
        <v>0</v>
      </c>
      <c r="W2166" s="53" t="n">
        <f aca="false">(R2166/100)*(K2166*$K$10)+(R2166/100)*(L2166*$L$10)</f>
        <v>0</v>
      </c>
      <c r="X2166" s="53" t="n">
        <f aca="false">N2166+S2166</f>
        <v>126.5</v>
      </c>
      <c r="Y2166" s="53" t="n">
        <f aca="false">O2166+T2166</f>
        <v>0</v>
      </c>
      <c r="Z2166" s="53" t="n">
        <f aca="false">P2166+U2166</f>
        <v>300</v>
      </c>
      <c r="AA2166" s="53" t="n">
        <f aca="false">Q2166+V2166</f>
        <v>0</v>
      </c>
      <c r="AB2166" s="53" t="n">
        <f aca="false">R2166+W2166</f>
        <v>0</v>
      </c>
      <c r="AC2166" s="54" t="n">
        <f aca="false">ROUND(X2166+Y2166+Z2166+AA2166+AB2166,1)</f>
        <v>426.5</v>
      </c>
      <c r="AD2166" s="55" t="n">
        <f aca="false">(ROUND(AC2166-AC2159,1)/AC2159)</f>
        <v>0.242715617715618</v>
      </c>
      <c r="AE2166" s="46"/>
      <c r="AF2166" s="47"/>
      <c r="AH2166" s="3"/>
    </row>
    <row r="2167" customFormat="false" ht="15" hidden="false" customHeight="false" outlineLevel="0" collapsed="false">
      <c r="A2167" s="48" t="s">
        <v>36</v>
      </c>
      <c r="B2167" s="63"/>
      <c r="C2167" s="50" t="s">
        <v>12</v>
      </c>
      <c r="D2167" s="51" t="n">
        <v>44</v>
      </c>
      <c r="E2167" s="51" t="n">
        <v>0</v>
      </c>
      <c r="F2167" s="51" t="n">
        <v>0</v>
      </c>
      <c r="G2167" s="51" t="n">
        <v>100</v>
      </c>
      <c r="H2167" s="51" t="n">
        <v>0</v>
      </c>
      <c r="I2167" s="52" t="n">
        <v>10</v>
      </c>
      <c r="J2167" s="52" t="n">
        <v>50</v>
      </c>
      <c r="K2167" s="52" t="n">
        <v>0</v>
      </c>
      <c r="L2167" s="52" t="n">
        <v>120</v>
      </c>
      <c r="M2167" s="52" t="n">
        <v>0</v>
      </c>
      <c r="N2167" s="53" t="n">
        <f aca="false">D2167*$D$11</f>
        <v>55</v>
      </c>
      <c r="O2167" s="53" t="n">
        <f aca="false">E2167*$E$11</f>
        <v>0</v>
      </c>
      <c r="P2167" s="53" t="n">
        <f aca="false">F2167*$F$11</f>
        <v>0</v>
      </c>
      <c r="Q2167" s="53" t="n">
        <f aca="false">G2167*$G$11</f>
        <v>125</v>
      </c>
      <c r="R2167" s="53" t="n">
        <f aca="false">H2167*$H$11</f>
        <v>0</v>
      </c>
      <c r="S2167" s="53" t="n">
        <f aca="false">(N2167/100)*(I2167*$I$11)+(N2167/100)*(J2167*$J$11)+(N2167/100)*(K2167*$L$11)</f>
        <v>33</v>
      </c>
      <c r="T2167" s="53" t="n">
        <f aca="false">(O2167/100)*(K2167*$K$11)</f>
        <v>0</v>
      </c>
      <c r="U2167" s="53" t="n">
        <f aca="false">(P2167/100)*(K2167*$K$11)+(P2167/100)*(L2167*$L$11)</f>
        <v>0</v>
      </c>
      <c r="V2167" s="53" t="n">
        <f aca="false">(Q2167/100)*(L2167*$L$11)</f>
        <v>210</v>
      </c>
      <c r="W2167" s="53" t="n">
        <f aca="false">(R2167/100)*(K2167*$K$11)+(R2167/100)*(L2167*$L$11)</f>
        <v>0</v>
      </c>
      <c r="X2167" s="53" t="n">
        <f aca="false">N2167+S2167</f>
        <v>88</v>
      </c>
      <c r="Y2167" s="53" t="n">
        <f aca="false">O2167+T2167</f>
        <v>0</v>
      </c>
      <c r="Z2167" s="53" t="n">
        <f aca="false">P2167+U2167</f>
        <v>0</v>
      </c>
      <c r="AA2167" s="53" t="n">
        <f aca="false">Q2167+V2167</f>
        <v>335</v>
      </c>
      <c r="AB2167" s="53" t="n">
        <f aca="false">R2167+W2167</f>
        <v>0</v>
      </c>
      <c r="AC2167" s="54" t="n">
        <f aca="false">ROUND(X2167+Y2167+Z2167+AA2167+AB2167,1)</f>
        <v>423</v>
      </c>
      <c r="AD2167" s="55" t="n">
        <f aca="false">(ROUND(AC2167-AC2159,1)/AC2159)</f>
        <v>0.232517482517482</v>
      </c>
      <c r="AE2167" s="46"/>
      <c r="AF2167" s="47"/>
      <c r="AH2167" s="3"/>
    </row>
    <row r="2168" customFormat="false" ht="15" hidden="false" customHeight="false" outlineLevel="0" collapsed="false">
      <c r="A2168" s="48" t="s">
        <v>37</v>
      </c>
      <c r="B2168" s="63"/>
      <c r="C2168" s="50" t="s">
        <v>13</v>
      </c>
      <c r="D2168" s="51" t="n">
        <v>44</v>
      </c>
      <c r="E2168" s="51" t="n">
        <v>0</v>
      </c>
      <c r="F2168" s="51" t="n">
        <v>0</v>
      </c>
      <c r="G2168" s="51" t="n">
        <v>0</v>
      </c>
      <c r="H2168" s="51" t="n">
        <v>100</v>
      </c>
      <c r="I2168" s="52" t="n">
        <v>10</v>
      </c>
      <c r="J2168" s="52" t="n">
        <v>50</v>
      </c>
      <c r="K2168" s="52" t="n">
        <v>50</v>
      </c>
      <c r="L2168" s="52" t="n">
        <v>50</v>
      </c>
      <c r="M2168" s="52" t="n">
        <v>0</v>
      </c>
      <c r="N2168" s="53" t="n">
        <f aca="false">D2168*$D$12</f>
        <v>55</v>
      </c>
      <c r="O2168" s="53" t="n">
        <f aca="false">E2168*$E$12</f>
        <v>0</v>
      </c>
      <c r="P2168" s="53" t="n">
        <f aca="false">F2168*$F$12</f>
        <v>0</v>
      </c>
      <c r="Q2168" s="53" t="n">
        <f aca="false">G2168*$G$12</f>
        <v>0</v>
      </c>
      <c r="R2168" s="53" t="n">
        <f aca="false">H2168*$H$12</f>
        <v>125</v>
      </c>
      <c r="S2168" s="53" t="n">
        <f aca="false">(N2168/100)*(I2168*$I$12)+(N2168/100)*(J2168*$J$12)+(N2168/100)*(K2168*$L$12)</f>
        <v>71.5</v>
      </c>
      <c r="T2168" s="53" t="n">
        <f aca="false">(O2168/100)*(K2168*$K$12)</f>
        <v>0</v>
      </c>
      <c r="U2168" s="53" t="n">
        <f aca="false">(P2168/100)*(K2168*$K$12)+(P2168/100)*(L2168*$L$12)</f>
        <v>0</v>
      </c>
      <c r="V2168" s="53" t="n">
        <f aca="false">(Q2168/100)*(L2168*$L$12)</f>
        <v>0</v>
      </c>
      <c r="W2168" s="53" t="n">
        <f aca="false">(R2168/100)*(K2168*$K$12)+(R2168/100)*(L2168*$L$12)</f>
        <v>175</v>
      </c>
      <c r="X2168" s="53" t="n">
        <f aca="false">N2168+S2168</f>
        <v>126.5</v>
      </c>
      <c r="Y2168" s="53" t="n">
        <f aca="false">O2168+T2168</f>
        <v>0</v>
      </c>
      <c r="Z2168" s="53" t="n">
        <f aca="false">P2168+U2168</f>
        <v>0</v>
      </c>
      <c r="AA2168" s="53" t="n">
        <f aca="false">Q2168+V2168</f>
        <v>0</v>
      </c>
      <c r="AB2168" s="53" t="n">
        <f aca="false">R2168+W2168</f>
        <v>300</v>
      </c>
      <c r="AC2168" s="54" t="n">
        <f aca="false">ROUND(X2168+Y2168+Z2168+AA2168+AB2168,1)</f>
        <v>426.5</v>
      </c>
      <c r="AD2168" s="55" t="n">
        <f aca="false">(ROUND(AC2168-AC2159,1)/AC2159)</f>
        <v>0.242715617715618</v>
      </c>
      <c r="AE2168" s="46"/>
      <c r="AF2168" s="47"/>
      <c r="AH2168" s="3"/>
    </row>
    <row r="2169" customFormat="false" ht="15" hidden="false" customHeight="false" outlineLevel="0" collapsed="false">
      <c r="A2169" s="48" t="s">
        <v>38</v>
      </c>
      <c r="B2169" s="63"/>
      <c r="C2169" s="50" t="s">
        <v>14</v>
      </c>
      <c r="D2169" s="51" t="n">
        <v>88</v>
      </c>
      <c r="E2169" s="51" t="n">
        <v>0</v>
      </c>
      <c r="F2169" s="51" t="n">
        <v>0</v>
      </c>
      <c r="G2169" s="51" t="n">
        <v>0</v>
      </c>
      <c r="H2169" s="51" t="n">
        <v>0</v>
      </c>
      <c r="I2169" s="52" t="n">
        <v>10</v>
      </c>
      <c r="J2169" s="52" t="n">
        <v>50</v>
      </c>
      <c r="K2169" s="52" t="n">
        <v>40</v>
      </c>
      <c r="L2169" s="52" t="n">
        <v>0</v>
      </c>
      <c r="M2169" s="52" t="n">
        <v>80</v>
      </c>
      <c r="N2169" s="53" t="n">
        <f aca="false">D2169*$D$13</f>
        <v>110</v>
      </c>
      <c r="O2169" s="53" t="n">
        <f aca="false">E2169*$E$13</f>
        <v>0</v>
      </c>
      <c r="P2169" s="53" t="n">
        <f aca="false">F2169*$F$13</f>
        <v>0</v>
      </c>
      <c r="Q2169" s="53" t="n">
        <f aca="false">G2169*$G$13</f>
        <v>0</v>
      </c>
      <c r="R2169" s="53" t="n">
        <f aca="false">H2169*$H$13</f>
        <v>0</v>
      </c>
      <c r="S2169" s="53" t="n">
        <f aca="false">(N2169/100)*(I2169*$I$13)+(N2169/100)*(J2169*$J$13)+(N2169/100)*(M2169*$M$13)+(N2169/100)*(K2169*$K$10)</f>
        <v>303.6</v>
      </c>
      <c r="T2169" s="53" t="n">
        <f aca="false">(O2169/100)*(K2169*$K$13)+(O2169/100)*(M2169*$M$13)</f>
        <v>0</v>
      </c>
      <c r="U2169" s="53" t="n">
        <f aca="false">(P2169/100)*(K2169*$K$13)+(P2169/100)*(L2169*$L$13)+(P2169/100)*(M2169*$M$13)</f>
        <v>0</v>
      </c>
      <c r="V2169" s="53" t="n">
        <f aca="false">(Q2169/100)*(L2169*$L$13)+(Q2169/100)*(M2169*$M$13)</f>
        <v>0</v>
      </c>
      <c r="W2169" s="53" t="n">
        <f aca="false">(R2169/100)*(K2169*$K$13)+(R2169/100)*(L2169*$L$13)+(R2169/100)*(M2169*$M$13)</f>
        <v>0</v>
      </c>
      <c r="X2169" s="53" t="n">
        <f aca="false">N2169+S2169</f>
        <v>413.6</v>
      </c>
      <c r="Y2169" s="53" t="n">
        <f aca="false">O2169+T2169</f>
        <v>0</v>
      </c>
      <c r="Z2169" s="53" t="n">
        <f aca="false">P2169+U2169</f>
        <v>0</v>
      </c>
      <c r="AA2169" s="53" t="n">
        <f aca="false">Q2169+V2169</f>
        <v>0</v>
      </c>
      <c r="AB2169" s="53" t="n">
        <f aca="false">R2169+W2169</f>
        <v>0</v>
      </c>
      <c r="AC2169" s="54" t="n">
        <f aca="false">ROUND(X2169+Y2169+Z2169+AA2169+AB2169,1)</f>
        <v>413.6</v>
      </c>
      <c r="AD2169" s="55" t="n">
        <f aca="false">(ROUND(AC2169-AC2159,1)/AC2159)</f>
        <v>0.205128205128205</v>
      </c>
      <c r="AE2169" s="46"/>
      <c r="AF2169" s="47"/>
      <c r="AH2169" s="3"/>
    </row>
    <row r="2170" customFormat="false" ht="15" hidden="false" customHeight="false" outlineLevel="0" collapsed="false">
      <c r="A2170" s="48" t="s">
        <v>39</v>
      </c>
      <c r="B2170" s="63"/>
      <c r="C2170" s="50" t="s">
        <v>15</v>
      </c>
      <c r="D2170" s="51" t="n">
        <v>105</v>
      </c>
      <c r="E2170" s="51" t="n">
        <v>0</v>
      </c>
      <c r="F2170" s="51" t="n">
        <v>0</v>
      </c>
      <c r="G2170" s="51" t="n">
        <v>0</v>
      </c>
      <c r="H2170" s="51" t="n">
        <v>0</v>
      </c>
      <c r="I2170" s="52" t="n">
        <v>10</v>
      </c>
      <c r="J2170" s="52" t="n">
        <v>50</v>
      </c>
      <c r="K2170" s="52" t="n">
        <v>75</v>
      </c>
      <c r="L2170" s="52" t="n">
        <v>0</v>
      </c>
      <c r="M2170" s="52" t="n">
        <v>0</v>
      </c>
      <c r="N2170" s="53" t="n">
        <f aca="false">D2170*$D$14</f>
        <v>131.25</v>
      </c>
      <c r="O2170" s="53" t="n">
        <f aca="false">E2170*$E$14</f>
        <v>0</v>
      </c>
      <c r="P2170" s="53" t="n">
        <f aca="false">F2170*$F$14</f>
        <v>0</v>
      </c>
      <c r="Q2170" s="53" t="n">
        <f aca="false">G2170*$G$14</f>
        <v>0</v>
      </c>
      <c r="R2170" s="53" t="n">
        <f aca="false">H2170*$H$14</f>
        <v>0</v>
      </c>
      <c r="S2170" s="53" t="n">
        <f aca="false">(N2170/100)*(I2170*$I$14)+(N2170/100)*(J2170*$J$14)+(N2170/100)*(K2170*$K$14)</f>
        <v>275.625</v>
      </c>
      <c r="T2170" s="53" t="n">
        <f aca="false">(O2170/100)*(K2170*$K$14)</f>
        <v>0</v>
      </c>
      <c r="U2170" s="53" t="n">
        <f aca="false">(P2170/100)*(K2170*$K$14)+(P2170/100)*(L2170*$L$14)</f>
        <v>0</v>
      </c>
      <c r="V2170" s="53" t="n">
        <f aca="false">(Q2170/100)*(L2170*$L$14)</f>
        <v>0</v>
      </c>
      <c r="W2170" s="53" t="n">
        <f aca="false">(R2170/100)*(K2170*$L$14)+(R2170/100)*(L2170*$M$14)</f>
        <v>0</v>
      </c>
      <c r="X2170" s="53" t="n">
        <f aca="false">N2170+S2170</f>
        <v>406.875</v>
      </c>
      <c r="Y2170" s="53" t="n">
        <f aca="false">O2170+T2170</f>
        <v>0</v>
      </c>
      <c r="Z2170" s="53" t="n">
        <f aca="false">P2170+U2170</f>
        <v>0</v>
      </c>
      <c r="AA2170" s="53" t="n">
        <f aca="false">Q2170+V2170</f>
        <v>0</v>
      </c>
      <c r="AB2170" s="53" t="n">
        <f aca="false">R2170+W2170</f>
        <v>0</v>
      </c>
      <c r="AC2170" s="54" t="n">
        <f aca="false">ROUND(X2170+Y2170+Z2170+AA2170+AB2170,1)</f>
        <v>406.9</v>
      </c>
      <c r="AD2170" s="55" t="n">
        <f aca="false">(ROUND(AC2170-AC2159,1)/AC2159)</f>
        <v>0.185606060606061</v>
      </c>
      <c r="AE2170" s="46"/>
      <c r="AF2170" s="47"/>
      <c r="AH2170" s="3"/>
    </row>
    <row r="2171" customFormat="false" ht="15" hidden="false" customHeight="false" outlineLevel="0" collapsed="false">
      <c r="A2171" s="48"/>
      <c r="B2171" s="63"/>
      <c r="C2171" s="50" t="s">
        <v>16</v>
      </c>
      <c r="D2171" s="51" t="n">
        <v>105</v>
      </c>
      <c r="E2171" s="51" t="n">
        <v>0</v>
      </c>
      <c r="F2171" s="51" t="n">
        <v>0</v>
      </c>
      <c r="G2171" s="51" t="n">
        <v>0</v>
      </c>
      <c r="H2171" s="51" t="n">
        <v>0</v>
      </c>
      <c r="I2171" s="52" t="n">
        <v>10</v>
      </c>
      <c r="J2171" s="52" t="n">
        <v>50</v>
      </c>
      <c r="K2171" s="52" t="n">
        <v>0</v>
      </c>
      <c r="L2171" s="52" t="n">
        <v>75</v>
      </c>
      <c r="M2171" s="52" t="n">
        <v>0</v>
      </c>
      <c r="N2171" s="53" t="n">
        <f aca="false">D2171*$D$15</f>
        <v>131.25</v>
      </c>
      <c r="O2171" s="53" t="n">
        <f aca="false">E2171*$E$15</f>
        <v>0</v>
      </c>
      <c r="P2171" s="53" t="n">
        <f aca="false">F2171*$F$15</f>
        <v>0</v>
      </c>
      <c r="Q2171" s="53" t="n">
        <f aca="false">G2171*$G$15</f>
        <v>0</v>
      </c>
      <c r="R2171" s="53" t="n">
        <f aca="false">H2171*$H$15</f>
        <v>0</v>
      </c>
      <c r="S2171" s="53" t="n">
        <f aca="false">(N2171/100)*(I2171*$I$15)+(N2171/100)*(J2171*$J$15)+(N2171/100)*(L2171*$L$15)</f>
        <v>275.625</v>
      </c>
      <c r="T2171" s="53" t="n">
        <f aca="false">(O2171/100)*(K2171*$K$15)</f>
        <v>0</v>
      </c>
      <c r="U2171" s="53" t="n">
        <f aca="false">(P2171/100)*(K2171*$K$15)+(P2171/100)*(L2171*$L$15)</f>
        <v>0</v>
      </c>
      <c r="V2171" s="53" t="n">
        <f aca="false">(Q2171/100)*(L2171*$L$15)</f>
        <v>0</v>
      </c>
      <c r="W2171" s="53" t="n">
        <f aca="false">(R2171/100)*(K2171*$K$15)+(R2171/100)*(L2171*$L$15)</f>
        <v>0</v>
      </c>
      <c r="X2171" s="53" t="n">
        <f aca="false">N2171+S2171</f>
        <v>406.875</v>
      </c>
      <c r="Y2171" s="53" t="n">
        <f aca="false">O2171+T2171</f>
        <v>0</v>
      </c>
      <c r="Z2171" s="53" t="n">
        <f aca="false">P2171+U2171</f>
        <v>0</v>
      </c>
      <c r="AA2171" s="53" t="n">
        <f aca="false">Q2171+V2171</f>
        <v>0</v>
      </c>
      <c r="AB2171" s="53" t="n">
        <f aca="false">R2171+W2171</f>
        <v>0</v>
      </c>
      <c r="AC2171" s="54" t="n">
        <f aca="false">ROUND(X2171+Y2171+Z2171+AA2171+AB2171,1)</f>
        <v>406.9</v>
      </c>
      <c r="AD2171" s="55" t="n">
        <f aca="false">(ROUND(AC2171-AC2159,1)/AC2159)</f>
        <v>0.185606060606061</v>
      </c>
      <c r="AE2171" s="46"/>
      <c r="AF2171" s="47"/>
      <c r="AH2171" s="3"/>
    </row>
    <row r="2172" customFormat="false" ht="15" hidden="false" customHeight="false" outlineLevel="0" collapsed="false">
      <c r="A2172" s="48"/>
      <c r="B2172" s="63"/>
      <c r="C2172" s="50" t="s">
        <v>17</v>
      </c>
      <c r="D2172" s="51" t="n">
        <v>88</v>
      </c>
      <c r="E2172" s="51" t="n">
        <v>0</v>
      </c>
      <c r="F2172" s="51" t="n">
        <v>0</v>
      </c>
      <c r="G2172" s="51" t="n">
        <v>0</v>
      </c>
      <c r="H2172" s="51" t="n">
        <v>0</v>
      </c>
      <c r="I2172" s="52" t="n">
        <v>10</v>
      </c>
      <c r="J2172" s="52" t="n">
        <v>90</v>
      </c>
      <c r="K2172" s="52" t="n">
        <v>40</v>
      </c>
      <c r="L2172" s="52" t="n">
        <v>0</v>
      </c>
      <c r="M2172" s="52" t="n">
        <v>0</v>
      </c>
      <c r="N2172" s="53" t="n">
        <f aca="false">D2172*$D$16</f>
        <v>110</v>
      </c>
      <c r="O2172" s="53" t="n">
        <f aca="false">E2172*$E$16</f>
        <v>0</v>
      </c>
      <c r="P2172" s="53" t="n">
        <f aca="false">F2172*$F$16</f>
        <v>0</v>
      </c>
      <c r="Q2172" s="53" t="n">
        <f aca="false">G2172*$G$16</f>
        <v>0</v>
      </c>
      <c r="R2172" s="53" t="n">
        <f aca="false">H2172*$H$16</f>
        <v>0</v>
      </c>
      <c r="S2172" s="53" t="n">
        <f aca="false">(N2172/100)*(I2172*$I$16)+(N2172/100)*(J2172*$J$16)+(N2172/100)*(K2172*$L$16)</f>
        <v>302.5</v>
      </c>
      <c r="T2172" s="53" t="n">
        <f aca="false">(O2172/100)*(K2172*$K$16)</f>
        <v>0</v>
      </c>
      <c r="U2172" s="53" t="n">
        <f aca="false">(P2172/100)*(K2172*$K$16)+(P2172/100)*(L2172*$L$16)</f>
        <v>0</v>
      </c>
      <c r="V2172" s="53" t="n">
        <f aca="false">(Q2172/100)*(L2172*$L$16)</f>
        <v>0</v>
      </c>
      <c r="W2172" s="53" t="n">
        <f aca="false">(R2172/100)*(K2172*$K$16)+(R2172/100)*(L2172*$L$16)</f>
        <v>0</v>
      </c>
      <c r="X2172" s="53" t="n">
        <f aca="false">N2172+S2172</f>
        <v>412.5</v>
      </c>
      <c r="Y2172" s="53" t="n">
        <f aca="false">O2172+T2172</f>
        <v>0</v>
      </c>
      <c r="Z2172" s="53" t="n">
        <f aca="false">P2172+U2172</f>
        <v>0</v>
      </c>
      <c r="AA2172" s="53" t="n">
        <f aca="false">Q2172+V2172</f>
        <v>0</v>
      </c>
      <c r="AB2172" s="53" t="n">
        <f aca="false">R2172+W2172</f>
        <v>0</v>
      </c>
      <c r="AC2172" s="54" t="n">
        <f aca="false">ROUND(X2172+Y2172+Z2172+AA2172+AB2172,1)</f>
        <v>412.5</v>
      </c>
      <c r="AD2172" s="55" t="n">
        <f aca="false">(ROUND(AC2172-AC2159,1)/AC2159)</f>
        <v>0.201923076923077</v>
      </c>
      <c r="AE2172" s="46"/>
      <c r="AF2172" s="47"/>
      <c r="AH2172" s="3"/>
    </row>
    <row r="2173" customFormat="false" ht="15" hidden="false" customHeight="false" outlineLevel="0" collapsed="false">
      <c r="A2173" s="48"/>
      <c r="B2173" s="63"/>
      <c r="C2173" s="50" t="s">
        <v>18</v>
      </c>
      <c r="D2173" s="51" t="n">
        <v>88</v>
      </c>
      <c r="E2173" s="51" t="n">
        <v>0</v>
      </c>
      <c r="F2173" s="51" t="n">
        <v>0</v>
      </c>
      <c r="G2173" s="51" t="n">
        <v>0</v>
      </c>
      <c r="H2173" s="51" t="n">
        <v>0</v>
      </c>
      <c r="I2173" s="52" t="n">
        <v>50</v>
      </c>
      <c r="J2173" s="52" t="n">
        <v>50</v>
      </c>
      <c r="K2173" s="52" t="n">
        <v>40</v>
      </c>
      <c r="L2173" s="52" t="n">
        <v>0</v>
      </c>
      <c r="M2173" s="52" t="n">
        <v>0</v>
      </c>
      <c r="N2173" s="53" t="n">
        <f aca="false">D2173*$D$17</f>
        <v>110</v>
      </c>
      <c r="O2173" s="53" t="n">
        <f aca="false">E2173*$E$17</f>
        <v>0</v>
      </c>
      <c r="P2173" s="53" t="n">
        <f aca="false">F2173*$F$17</f>
        <v>0</v>
      </c>
      <c r="Q2173" s="53" t="n">
        <f aca="false">G2173*$G$17</f>
        <v>0</v>
      </c>
      <c r="R2173" s="53" t="n">
        <f aca="false">H2173*$H$17</f>
        <v>0</v>
      </c>
      <c r="S2173" s="53" t="n">
        <f aca="false">(N2173/100)*(I2173*$I$17)+(N2173/100)*(J2173*$J$17)+(N2173/100)*(K2173*$L$17)</f>
        <v>236.5</v>
      </c>
      <c r="T2173" s="53" t="n">
        <f aca="false">(O2173/100)*(K2173*$K$17)</f>
        <v>0</v>
      </c>
      <c r="U2173" s="53" t="n">
        <f aca="false">(P2173/100)*(K2173*$K$17)+(P2173/100)*(L2173*$L$17)</f>
        <v>0</v>
      </c>
      <c r="V2173" s="53" t="n">
        <f aca="false">(Q2173/100)*(L2173*$L$17)</f>
        <v>0</v>
      </c>
      <c r="W2173" s="53" t="n">
        <f aca="false">(R2173/100)*(K2173*$K$17)+(R2173/100)*(L2173*$L$17)</f>
        <v>0</v>
      </c>
      <c r="X2173" s="53" t="n">
        <f aca="false">N2173+S2173</f>
        <v>346.5</v>
      </c>
      <c r="Y2173" s="53" t="n">
        <f aca="false">O2173+T2173</f>
        <v>0</v>
      </c>
      <c r="Z2173" s="53" t="n">
        <f aca="false">P2173+U2173</f>
        <v>0</v>
      </c>
      <c r="AA2173" s="53" t="n">
        <f aca="false">Q2173+V2173</f>
        <v>0</v>
      </c>
      <c r="AB2173" s="53" t="n">
        <f aca="false">R2173+W2173</f>
        <v>0</v>
      </c>
      <c r="AC2173" s="54" t="n">
        <f aca="false">ROUND(X2173+Y2173+Z2173+AA2173+AB2173,1)</f>
        <v>346.5</v>
      </c>
      <c r="AD2173" s="55" t="n">
        <f aca="false">(ROUND(AC2173-AC2159,1)/AC2159)</f>
        <v>0.00961538461538462</v>
      </c>
      <c r="AE2173" s="46"/>
      <c r="AF2173" s="47"/>
      <c r="AH2173" s="3"/>
    </row>
    <row r="2174" customFormat="false" ht="15" hidden="false" customHeight="false" outlineLevel="0" collapsed="false">
      <c r="A2174" s="56" t="s">
        <v>19</v>
      </c>
      <c r="B2174" s="60" t="s">
        <v>194</v>
      </c>
      <c r="C2174" s="40" t="s">
        <v>50</v>
      </c>
      <c r="D2174" s="41" t="n">
        <v>100</v>
      </c>
      <c r="E2174" s="41" t="n">
        <v>0</v>
      </c>
      <c r="F2174" s="41" t="n">
        <v>0</v>
      </c>
      <c r="G2174" s="41" t="n">
        <v>0</v>
      </c>
      <c r="H2174" s="41" t="n">
        <v>0</v>
      </c>
      <c r="I2174" s="42" t="n">
        <v>40</v>
      </c>
      <c r="J2174" s="42" t="n">
        <v>40</v>
      </c>
      <c r="K2174" s="42" t="n">
        <v>0</v>
      </c>
      <c r="L2174" s="42" t="n">
        <v>0</v>
      </c>
      <c r="M2174" s="42" t="n">
        <v>0</v>
      </c>
      <c r="N2174" s="43" t="n">
        <f aca="false">D2174*$D$3</f>
        <v>130</v>
      </c>
      <c r="O2174" s="43" t="n">
        <f aca="false">E2174*$E$3</f>
        <v>0</v>
      </c>
      <c r="P2174" s="43" t="n">
        <f aca="false">F2174*$F$3</f>
        <v>0</v>
      </c>
      <c r="Q2174" s="43" t="n">
        <f aca="false">G2174*$G$3</f>
        <v>0</v>
      </c>
      <c r="R2174" s="43" t="n">
        <f aca="false">H2174*$H$3</f>
        <v>0</v>
      </c>
      <c r="S2174" s="43" t="n">
        <f aca="false">(N2174/100)*(I2174*$I$3)+(N2174/100)*(J2174*$J$3)</f>
        <v>208</v>
      </c>
      <c r="T2174" s="43" t="n">
        <f aca="false">(O2174/100)*(K2174*$K$3)</f>
        <v>0</v>
      </c>
      <c r="U2174" s="43" t="n">
        <f aca="false">(P2174/100)*(K2174*$K$3)+(P2174/100)*(L2174*$L$3)</f>
        <v>0</v>
      </c>
      <c r="V2174" s="43" t="n">
        <f aca="false">(Q2174/100)*(L2174*$L$3)</f>
        <v>0</v>
      </c>
      <c r="W2174" s="43" t="n">
        <f aca="false">(R2174/100)*(K2174*$K$3)+(R2174/100)*(L2174*$L$3)</f>
        <v>0</v>
      </c>
      <c r="X2174" s="43" t="n">
        <f aca="false">N2174+S2174</f>
        <v>338</v>
      </c>
      <c r="Y2174" s="43" t="n">
        <f aca="false">O2174+T2174</f>
        <v>0</v>
      </c>
      <c r="Z2174" s="43" t="n">
        <f aca="false">P2174+U2174</f>
        <v>0</v>
      </c>
      <c r="AA2174" s="43" t="n">
        <f aca="false">Q2174+V2174</f>
        <v>0</v>
      </c>
      <c r="AB2174" s="43" t="n">
        <f aca="false">R2174+W2174</f>
        <v>0</v>
      </c>
      <c r="AC2174" s="44" t="n">
        <f aca="false">ROUND(X2174+Y2174+Z2174+AA2174+AB2174,1)</f>
        <v>338</v>
      </c>
      <c r="AD2174" s="45"/>
      <c r="AE2174" s="46"/>
      <c r="AF2174" s="47"/>
      <c r="AH2174" s="3"/>
    </row>
    <row r="2175" customFormat="false" ht="15" hidden="false" customHeight="false" outlineLevel="0" collapsed="false">
      <c r="A2175" s="48" t="s">
        <v>29</v>
      </c>
      <c r="B2175" s="61" t="n">
        <v>10</v>
      </c>
      <c r="C2175" s="50" t="s">
        <v>5</v>
      </c>
      <c r="D2175" s="51" t="n">
        <v>100</v>
      </c>
      <c r="E2175" s="51" t="n">
        <v>0</v>
      </c>
      <c r="F2175" s="51" t="n">
        <v>0</v>
      </c>
      <c r="G2175" s="51" t="n">
        <v>0</v>
      </c>
      <c r="H2175" s="51" t="n">
        <v>0</v>
      </c>
      <c r="I2175" s="52" t="n">
        <v>60</v>
      </c>
      <c r="J2175" s="52" t="n">
        <v>60</v>
      </c>
      <c r="K2175" s="52" t="n">
        <v>0</v>
      </c>
      <c r="L2175" s="52" t="n">
        <v>0</v>
      </c>
      <c r="M2175" s="52" t="n">
        <v>0</v>
      </c>
      <c r="N2175" s="53" t="n">
        <f aca="false">D2175*$D$4</f>
        <v>125</v>
      </c>
      <c r="O2175" s="53" t="n">
        <f aca="false">E2175*$E$4</f>
        <v>0</v>
      </c>
      <c r="P2175" s="53" t="n">
        <f aca="false">F2175*$F$4</f>
        <v>0</v>
      </c>
      <c r="Q2175" s="53" t="n">
        <f aca="false">G2175*$G$4</f>
        <v>0</v>
      </c>
      <c r="R2175" s="53" t="n">
        <f aca="false">H2175*$H$4</f>
        <v>0</v>
      </c>
      <c r="S2175" s="53" t="n">
        <f aca="false">(N2175/100)*(I2175*$I$4)+(N2175/100)*(J2175*$J$4)</f>
        <v>300</v>
      </c>
      <c r="T2175" s="53" t="n">
        <f aca="false">(O2175/100)*(K2175*$K$4)</f>
        <v>0</v>
      </c>
      <c r="U2175" s="53" t="n">
        <f aca="false">(P2175/100)*(K2175*$K$4)+(P2175/100)*(L2175*$L$4)</f>
        <v>0</v>
      </c>
      <c r="V2175" s="53" t="n">
        <f aca="false">(Q2175/100)*(L2175*$L$4)</f>
        <v>0</v>
      </c>
      <c r="W2175" s="53" t="n">
        <f aca="false">(R2175/100)*(K2175*$K$4)+(R2175/100)*(L2175*$L$4)</f>
        <v>0</v>
      </c>
      <c r="X2175" s="53" t="n">
        <f aca="false">N2175+S2175</f>
        <v>425</v>
      </c>
      <c r="Y2175" s="53" t="n">
        <f aca="false">O2175+T2175</f>
        <v>0</v>
      </c>
      <c r="Z2175" s="53" t="n">
        <f aca="false">P2175+U2175</f>
        <v>0</v>
      </c>
      <c r="AA2175" s="53" t="n">
        <f aca="false">Q2175+V2175</f>
        <v>0</v>
      </c>
      <c r="AB2175" s="53" t="n">
        <f aca="false">R2175+W2175</f>
        <v>0</v>
      </c>
      <c r="AC2175" s="54" t="n">
        <f aca="false">ROUND(X2175+Y2175+Z2175+AA2175+AB2175,1)</f>
        <v>425</v>
      </c>
      <c r="AD2175" s="55" t="n">
        <f aca="false">(ROUND(AC2175-AC2174,1)/AC2174)</f>
        <v>0.257396449704142</v>
      </c>
      <c r="AE2175" s="46" t="s">
        <v>28</v>
      </c>
      <c r="AF2175" s="47"/>
      <c r="AH2175" s="3"/>
    </row>
    <row r="2176" customFormat="false" ht="15" hidden="false" customHeight="false" outlineLevel="0" collapsed="false">
      <c r="A2176" s="48" t="s">
        <v>30</v>
      </c>
      <c r="B2176" s="61" t="n">
        <v>18</v>
      </c>
      <c r="C2176" s="50" t="s">
        <v>6</v>
      </c>
      <c r="D2176" s="51" t="n">
        <v>100</v>
      </c>
      <c r="E2176" s="51" t="n">
        <v>0</v>
      </c>
      <c r="F2176" s="51" t="n">
        <v>0</v>
      </c>
      <c r="G2176" s="51" t="n">
        <v>0</v>
      </c>
      <c r="H2176" s="51" t="n">
        <v>0</v>
      </c>
      <c r="I2176" s="52" t="n">
        <v>40</v>
      </c>
      <c r="J2176" s="52" t="n">
        <v>40</v>
      </c>
      <c r="K2176" s="52" t="n">
        <v>0</v>
      </c>
      <c r="L2176" s="52" t="n">
        <v>0</v>
      </c>
      <c r="M2176" s="52" t="n">
        <v>0</v>
      </c>
      <c r="N2176" s="53" t="n">
        <f aca="false">D2176*$D$5</f>
        <v>130</v>
      </c>
      <c r="O2176" s="53" t="n">
        <f aca="false">E2176*$E$5</f>
        <v>0</v>
      </c>
      <c r="P2176" s="53" t="n">
        <f aca="false">F2176*$F$5</f>
        <v>0</v>
      </c>
      <c r="Q2176" s="53" t="n">
        <f aca="false">G2176*$G$5</f>
        <v>0</v>
      </c>
      <c r="R2176" s="53" t="n">
        <f aca="false">H2176*$H$5</f>
        <v>0</v>
      </c>
      <c r="S2176" s="53" t="n">
        <f aca="false">(N2176/100)*(I2176*$I$5)+(N2176/100)*(J2176*$J$5)</f>
        <v>208</v>
      </c>
      <c r="T2176" s="53" t="n">
        <f aca="false">(O2176/100)*(K2176*$K$5)</f>
        <v>0</v>
      </c>
      <c r="U2176" s="53" t="n">
        <f aca="false">(P2176/100)*(K2176*$K$5)+(P2176/100)*(L2176*$L$5)</f>
        <v>0</v>
      </c>
      <c r="V2176" s="53" t="n">
        <f aca="false">(Q2176/100)*(L2176*$L$5)</f>
        <v>0</v>
      </c>
      <c r="W2176" s="53" t="n">
        <f aca="false">(R2176/100)*(K2176*$K$5)+(R2176/100)*(L2176*$L$5)</f>
        <v>0</v>
      </c>
      <c r="X2176" s="53" t="n">
        <f aca="false">N2176+S2176</f>
        <v>338</v>
      </c>
      <c r="Y2176" s="53" t="n">
        <f aca="false">O2176+T2176</f>
        <v>0</v>
      </c>
      <c r="Z2176" s="53" t="n">
        <f aca="false">P2176+U2176</f>
        <v>0</v>
      </c>
      <c r="AA2176" s="53" t="n">
        <f aca="false">Q2176+V2176</f>
        <v>0</v>
      </c>
      <c r="AB2176" s="53" t="n">
        <f aca="false">R2176+W2176</f>
        <v>0</v>
      </c>
      <c r="AC2176" s="54" t="n">
        <f aca="false">ROUND(X2176+Y2176+Z2176+AA2176+AB2176,1)</f>
        <v>338</v>
      </c>
      <c r="AD2176" s="55" t="n">
        <f aca="false">(ROUND(AC2176-AC2174,1)/AC2174)</f>
        <v>0</v>
      </c>
      <c r="AE2176" s="46"/>
      <c r="AF2176" s="47"/>
      <c r="AH2176" s="3"/>
    </row>
    <row r="2177" customFormat="false" ht="15" hidden="false" customHeight="false" outlineLevel="0" collapsed="false">
      <c r="A2177" s="48" t="s">
        <v>31</v>
      </c>
      <c r="B2177" s="61" t="n">
        <v>0</v>
      </c>
      <c r="C2177" s="50" t="s">
        <v>7</v>
      </c>
      <c r="D2177" s="51" t="n">
        <v>100</v>
      </c>
      <c r="E2177" s="51" t="n">
        <v>0</v>
      </c>
      <c r="F2177" s="51" t="n">
        <v>0</v>
      </c>
      <c r="G2177" s="51" t="n">
        <v>0</v>
      </c>
      <c r="H2177" s="51" t="n">
        <v>0</v>
      </c>
      <c r="I2177" s="52" t="n">
        <v>40</v>
      </c>
      <c r="J2177" s="52" t="n">
        <v>40</v>
      </c>
      <c r="K2177" s="52" t="n">
        <v>0</v>
      </c>
      <c r="L2177" s="52" t="n">
        <v>0</v>
      </c>
      <c r="M2177" s="52" t="n">
        <v>0</v>
      </c>
      <c r="N2177" s="53" t="n">
        <f aca="false">D2177*$D$6</f>
        <v>130</v>
      </c>
      <c r="O2177" s="53" t="n">
        <f aca="false">E2177*$E$6</f>
        <v>0</v>
      </c>
      <c r="P2177" s="53" t="n">
        <f aca="false">F2177*$F$6</f>
        <v>0</v>
      </c>
      <c r="Q2177" s="53" t="n">
        <f aca="false">G2177*$G$6</f>
        <v>0</v>
      </c>
      <c r="R2177" s="53" t="n">
        <f aca="false">H2177*$H$6</f>
        <v>0</v>
      </c>
      <c r="S2177" s="53" t="n">
        <f aca="false">(N2177/100)*(I2177*$I$6)+(N2177/100)*(J2177*$J$6)</f>
        <v>208</v>
      </c>
      <c r="T2177" s="53" t="n">
        <f aca="false">(O2177/100)*(K2177*$K$6)</f>
        <v>0</v>
      </c>
      <c r="U2177" s="53" t="n">
        <f aca="false">(P2177/100)*(K2177*$K$6)+(P2177/100)*(L2177*$L$6)</f>
        <v>0</v>
      </c>
      <c r="V2177" s="53" t="n">
        <f aca="false">(Q2177/100)*(L2177*$L$6)</f>
        <v>0</v>
      </c>
      <c r="W2177" s="53" t="n">
        <f aca="false">(R2177/100)*(K2177*$K$6)+(R2177/100)*(L2177*$L$6)</f>
        <v>0</v>
      </c>
      <c r="X2177" s="53" t="n">
        <f aca="false">N2177+S2177</f>
        <v>338</v>
      </c>
      <c r="Y2177" s="53" t="n">
        <f aca="false">O2177+T2177</f>
        <v>0</v>
      </c>
      <c r="Z2177" s="53" t="n">
        <f aca="false">P2177+U2177</f>
        <v>0</v>
      </c>
      <c r="AA2177" s="53" t="n">
        <f aca="false">Q2177+V2177</f>
        <v>0</v>
      </c>
      <c r="AB2177" s="53" t="n">
        <f aca="false">R2177+W2177</f>
        <v>0</v>
      </c>
      <c r="AC2177" s="54" t="n">
        <f aca="false">ROUND(X2177+Y2177+Z2177+AA2177+AB2177,1)</f>
        <v>338</v>
      </c>
      <c r="AD2177" s="55" t="n">
        <f aca="false">(ROUND(AC2177-AC2174,1)/AC2174)</f>
        <v>0</v>
      </c>
      <c r="AE2177" s="46"/>
      <c r="AF2177" s="47"/>
      <c r="AH2177" s="3"/>
    </row>
    <row r="2178" customFormat="false" ht="15" hidden="false" customHeight="false" outlineLevel="0" collapsed="false">
      <c r="A2178" s="48" t="s">
        <v>32</v>
      </c>
      <c r="B2178" s="61" t="n">
        <v>0</v>
      </c>
      <c r="C2178" s="50" t="s">
        <v>8</v>
      </c>
      <c r="D2178" s="51" t="n">
        <v>100</v>
      </c>
      <c r="E2178" s="51" t="n">
        <v>0</v>
      </c>
      <c r="F2178" s="51" t="n">
        <v>0</v>
      </c>
      <c r="G2178" s="51" t="n">
        <v>0</v>
      </c>
      <c r="H2178" s="51" t="n">
        <v>0</v>
      </c>
      <c r="I2178" s="52" t="n">
        <v>40</v>
      </c>
      <c r="J2178" s="52" t="n">
        <v>40</v>
      </c>
      <c r="K2178" s="52" t="n">
        <v>0</v>
      </c>
      <c r="L2178" s="52" t="n">
        <v>0</v>
      </c>
      <c r="M2178" s="52" t="n">
        <v>0</v>
      </c>
      <c r="N2178" s="53" t="n">
        <f aca="false">D2178*$D$7</f>
        <v>130</v>
      </c>
      <c r="O2178" s="53" t="n">
        <f aca="false">E2178*$E$7</f>
        <v>0</v>
      </c>
      <c r="P2178" s="53" t="n">
        <f aca="false">F2178*$F$7</f>
        <v>0</v>
      </c>
      <c r="Q2178" s="53" t="n">
        <f aca="false">G2178*$G$7</f>
        <v>0</v>
      </c>
      <c r="R2178" s="53" t="n">
        <f aca="false">H2178*$H$7</f>
        <v>0</v>
      </c>
      <c r="S2178" s="53" t="n">
        <f aca="false">(N2178/100)*(I2178*$I$7)+(N2178/100)*(J2178*$J$7)</f>
        <v>208</v>
      </c>
      <c r="T2178" s="53" t="n">
        <f aca="false">(O2178/100)*(K2178*$K$7)</f>
        <v>0</v>
      </c>
      <c r="U2178" s="53" t="n">
        <f aca="false">(P2178/100)*(K2178*$K$7)+(P2178/100)*(L2178*$L$7)</f>
        <v>0</v>
      </c>
      <c r="V2178" s="53" t="n">
        <f aca="false">(Q2178/100)*(L2178*$L$7)</f>
        <v>0</v>
      </c>
      <c r="W2178" s="53" t="n">
        <f aca="false">(R2178/100)*(K2178*$K$7)+(R2178/100)*(L2178*$L$7)</f>
        <v>0</v>
      </c>
      <c r="X2178" s="53" t="n">
        <f aca="false">N2178+S2178</f>
        <v>338</v>
      </c>
      <c r="Y2178" s="53" t="n">
        <f aca="false">O2178+T2178</f>
        <v>0</v>
      </c>
      <c r="Z2178" s="53" t="n">
        <f aca="false">P2178+U2178</f>
        <v>0</v>
      </c>
      <c r="AA2178" s="53" t="n">
        <f aca="false">Q2178+V2178</f>
        <v>0</v>
      </c>
      <c r="AB2178" s="53" t="n">
        <f aca="false">R2178+W2178</f>
        <v>0</v>
      </c>
      <c r="AC2178" s="54" t="n">
        <f aca="false">ROUND(X2178+Y2178+Z2178+AA2178+AB2178,1)</f>
        <v>338</v>
      </c>
      <c r="AD2178" s="55" t="n">
        <f aca="false">(ROUND(AC2178-AC2174,1)/AC2174)</f>
        <v>0</v>
      </c>
      <c r="AE2178" s="46"/>
      <c r="AF2178" s="47"/>
      <c r="AH2178" s="3"/>
    </row>
    <row r="2179" customFormat="false" ht="15" hidden="false" customHeight="false" outlineLevel="0" collapsed="false">
      <c r="A2179" s="48" t="s">
        <v>33</v>
      </c>
      <c r="B2179" s="61"/>
      <c r="C2179" s="50" t="s">
        <v>9</v>
      </c>
      <c r="D2179" s="51" t="n">
        <v>100</v>
      </c>
      <c r="E2179" s="51" t="n">
        <v>0</v>
      </c>
      <c r="F2179" s="51" t="n">
        <v>0</v>
      </c>
      <c r="G2179" s="51" t="n">
        <v>0</v>
      </c>
      <c r="H2179" s="51" t="n">
        <v>0</v>
      </c>
      <c r="I2179" s="52" t="n">
        <v>40</v>
      </c>
      <c r="J2179" s="52" t="n">
        <v>40</v>
      </c>
      <c r="K2179" s="52" t="n">
        <v>0</v>
      </c>
      <c r="L2179" s="52" t="n">
        <v>0</v>
      </c>
      <c r="M2179" s="52" t="n">
        <v>0</v>
      </c>
      <c r="N2179" s="53" t="n">
        <f aca="false">D2179*$D$8</f>
        <v>130</v>
      </c>
      <c r="O2179" s="53" t="n">
        <f aca="false">E2179*$E$8</f>
        <v>0</v>
      </c>
      <c r="P2179" s="53" t="n">
        <f aca="false">F2179*$F$8</f>
        <v>0</v>
      </c>
      <c r="Q2179" s="53" t="n">
        <f aca="false">G2179*$G$8</f>
        <v>0</v>
      </c>
      <c r="R2179" s="53" t="n">
        <f aca="false">H2179*$H$8</f>
        <v>0</v>
      </c>
      <c r="S2179" s="53" t="n">
        <f aca="false">(N2179/100)*(I2179*$I$8)+(N2179/100)*(J2179*$J$8)</f>
        <v>208</v>
      </c>
      <c r="T2179" s="53" t="n">
        <f aca="false">(O2179/100)*(K2179*$K$8)</f>
        <v>0</v>
      </c>
      <c r="U2179" s="53" t="n">
        <f aca="false">(P2179/100)*(K2179*$K$8)+(P2179/100)*(L2179*$L$8)</f>
        <v>0</v>
      </c>
      <c r="V2179" s="53" t="n">
        <f aca="false">(Q2179/100)*(L2179*$L$8)</f>
        <v>0</v>
      </c>
      <c r="W2179" s="53" t="n">
        <f aca="false">(R2179/100)*(K2179*$K$8)+(R2179/100)*(L2179*$L$8)</f>
        <v>0</v>
      </c>
      <c r="X2179" s="53" t="n">
        <f aca="false">N2179+S2179</f>
        <v>338</v>
      </c>
      <c r="Y2179" s="53" t="n">
        <f aca="false">O2179+T2179</f>
        <v>0</v>
      </c>
      <c r="Z2179" s="53" t="n">
        <f aca="false">P2179+U2179</f>
        <v>0</v>
      </c>
      <c r="AA2179" s="53" t="n">
        <f aca="false">Q2179+V2179</f>
        <v>0</v>
      </c>
      <c r="AB2179" s="53" t="n">
        <f aca="false">R2179+W2179</f>
        <v>0</v>
      </c>
      <c r="AC2179" s="54" t="n">
        <f aca="false">ROUND(X2179+Y2179+Z2179+AA2179+AB2179,1)</f>
        <v>338</v>
      </c>
      <c r="AD2179" s="55" t="n">
        <f aca="false">(ROUND(AC2179-AC2174,1)/AC2174)</f>
        <v>0</v>
      </c>
      <c r="AE2179" s="46"/>
      <c r="AF2179" s="47"/>
      <c r="AH2179" s="3"/>
    </row>
    <row r="2180" customFormat="false" ht="15" hidden="false" customHeight="false" outlineLevel="0" collapsed="false">
      <c r="A2180" s="48" t="s">
        <v>34</v>
      </c>
      <c r="B2180" s="61"/>
      <c r="C2180" s="50" t="s">
        <v>10</v>
      </c>
      <c r="D2180" s="51" t="n">
        <v>50</v>
      </c>
      <c r="E2180" s="51" t="n">
        <v>110</v>
      </c>
      <c r="F2180" s="51" t="n">
        <v>0</v>
      </c>
      <c r="G2180" s="51" t="n">
        <v>0</v>
      </c>
      <c r="H2180" s="51" t="n">
        <v>0</v>
      </c>
      <c r="I2180" s="52" t="n">
        <v>40</v>
      </c>
      <c r="J2180" s="52" t="n">
        <v>40</v>
      </c>
      <c r="K2180" s="52" t="n">
        <v>85</v>
      </c>
      <c r="L2180" s="52" t="n">
        <v>0</v>
      </c>
      <c r="M2180" s="52" t="n">
        <v>0</v>
      </c>
      <c r="N2180" s="53" t="n">
        <f aca="false">D2180*$D$9</f>
        <v>62.5</v>
      </c>
      <c r="O2180" s="53" t="n">
        <f aca="false">E2180*$E$9</f>
        <v>137.5</v>
      </c>
      <c r="P2180" s="53" t="n">
        <f aca="false">F2180*$F$9</f>
        <v>0</v>
      </c>
      <c r="Q2180" s="53" t="n">
        <f aca="false">G2180*$G$9</f>
        <v>0</v>
      </c>
      <c r="R2180" s="53" t="n">
        <f aca="false">H2180*$H$9</f>
        <v>0</v>
      </c>
      <c r="S2180" s="53" t="n">
        <f aca="false">(N2180/100)*(I2180*$I$9)+(N2180/100)*(J2180*$J$9)</f>
        <v>50</v>
      </c>
      <c r="T2180" s="53" t="n">
        <f aca="false">(O2180/100)*(K2180*$K$9)</f>
        <v>163.625</v>
      </c>
      <c r="U2180" s="53" t="n">
        <f aca="false">(P2180/100)*(K2180*$K$9)+(P2180/100)*(L2180*$L$9)</f>
        <v>0</v>
      </c>
      <c r="V2180" s="53" t="n">
        <f aca="false">(Q2180/100)*(L2180*$L$9)</f>
        <v>0</v>
      </c>
      <c r="W2180" s="53" t="n">
        <f aca="false">(R2180/100)*(K2180*$K$9)+(R2180/100)*(L2180*$L$9)</f>
        <v>0</v>
      </c>
      <c r="X2180" s="53" t="n">
        <f aca="false">N2180+S2180</f>
        <v>112.5</v>
      </c>
      <c r="Y2180" s="53" t="n">
        <f aca="false">O2180+T2180</f>
        <v>301.125</v>
      </c>
      <c r="Z2180" s="53" t="n">
        <f aca="false">P2180+U2180</f>
        <v>0</v>
      </c>
      <c r="AA2180" s="53" t="n">
        <f aca="false">Q2180+V2180</f>
        <v>0</v>
      </c>
      <c r="AB2180" s="53" t="n">
        <f aca="false">R2180+W2180</f>
        <v>0</v>
      </c>
      <c r="AC2180" s="54" t="n">
        <f aca="false">ROUND(X2180+Y2180+Z2180+AA2180+AB2180,1)</f>
        <v>413.6</v>
      </c>
      <c r="AD2180" s="55" t="n">
        <f aca="false">(ROUND(AC2180-AC2174,1)/AC2174)</f>
        <v>0.223668639053254</v>
      </c>
      <c r="AE2180" s="46"/>
      <c r="AF2180" s="47"/>
      <c r="AH2180" s="3"/>
    </row>
    <row r="2181" customFormat="false" ht="15" hidden="false" customHeight="false" outlineLevel="0" collapsed="false">
      <c r="A2181" s="48" t="s">
        <v>35</v>
      </c>
      <c r="B2181" s="61"/>
      <c r="C2181" s="50" t="s">
        <v>11</v>
      </c>
      <c r="D2181" s="51" t="n">
        <v>50</v>
      </c>
      <c r="E2181" s="51" t="n">
        <v>0</v>
      </c>
      <c r="F2181" s="51" t="n">
        <v>110</v>
      </c>
      <c r="G2181" s="51" t="n">
        <v>0</v>
      </c>
      <c r="H2181" s="51" t="n">
        <v>0</v>
      </c>
      <c r="I2181" s="52" t="n">
        <v>40</v>
      </c>
      <c r="J2181" s="52" t="n">
        <v>40</v>
      </c>
      <c r="K2181" s="52" t="n">
        <v>42.5</v>
      </c>
      <c r="L2181" s="52" t="n">
        <v>42.5</v>
      </c>
      <c r="M2181" s="52" t="n">
        <v>0</v>
      </c>
      <c r="N2181" s="53" t="n">
        <f aca="false">D2181*$D$10</f>
        <v>62.5</v>
      </c>
      <c r="O2181" s="53" t="n">
        <f aca="false">E2181*$E$10</f>
        <v>0</v>
      </c>
      <c r="P2181" s="53" t="n">
        <f aca="false">F2181*$F$10</f>
        <v>137.5</v>
      </c>
      <c r="Q2181" s="53" t="n">
        <f aca="false">G2181*$G$10</f>
        <v>0</v>
      </c>
      <c r="R2181" s="53" t="n">
        <f aca="false">H2181*$H$10</f>
        <v>0</v>
      </c>
      <c r="S2181" s="53" t="n">
        <f aca="false">(N2181/100)*(I2181*$I$10)+(N2181/100)*(J2181*$J$10)</f>
        <v>50</v>
      </c>
      <c r="T2181" s="53" t="n">
        <f aca="false">(O2181/100)*(K2181*$J$10)</f>
        <v>0</v>
      </c>
      <c r="U2181" s="53" t="n">
        <f aca="false">(P2181/100)*(K2181*$K$10)+(P2181/100)*(L2181*$L$10)</f>
        <v>163.625</v>
      </c>
      <c r="V2181" s="53" t="n">
        <f aca="false">(Q2181/100)*(L2181*$L$10)</f>
        <v>0</v>
      </c>
      <c r="W2181" s="53" t="n">
        <f aca="false">(R2181/100)*(K2181*$K$10)+(R2181/100)*(L2181*$L$10)</f>
        <v>0</v>
      </c>
      <c r="X2181" s="53" t="n">
        <f aca="false">N2181+S2181</f>
        <v>112.5</v>
      </c>
      <c r="Y2181" s="53" t="n">
        <f aca="false">O2181+T2181</f>
        <v>0</v>
      </c>
      <c r="Z2181" s="53" t="n">
        <f aca="false">P2181+U2181</f>
        <v>301.125</v>
      </c>
      <c r="AA2181" s="53" t="n">
        <f aca="false">Q2181+V2181</f>
        <v>0</v>
      </c>
      <c r="AB2181" s="53" t="n">
        <f aca="false">R2181+W2181</f>
        <v>0</v>
      </c>
      <c r="AC2181" s="54" t="n">
        <f aca="false">ROUND(X2181+Y2181+Z2181+AA2181+AB2181,1)</f>
        <v>413.6</v>
      </c>
      <c r="AD2181" s="55" t="n">
        <f aca="false">(ROUND(AC2181-AC2174,1)/AC2174)</f>
        <v>0.223668639053254</v>
      </c>
      <c r="AE2181" s="46"/>
      <c r="AF2181" s="47"/>
      <c r="AH2181" s="3"/>
    </row>
    <row r="2182" customFormat="false" ht="15" hidden="false" customHeight="false" outlineLevel="0" collapsed="false">
      <c r="A2182" s="48" t="s">
        <v>36</v>
      </c>
      <c r="B2182" s="61"/>
      <c r="C2182" s="50" t="s">
        <v>12</v>
      </c>
      <c r="D2182" s="51" t="n">
        <v>50</v>
      </c>
      <c r="E2182" s="51" t="n">
        <v>0</v>
      </c>
      <c r="F2182" s="51" t="n">
        <v>0</v>
      </c>
      <c r="G2182" s="51" t="n">
        <v>110</v>
      </c>
      <c r="H2182" s="51" t="n">
        <v>0</v>
      </c>
      <c r="I2182" s="52" t="n">
        <v>40</v>
      </c>
      <c r="J2182" s="52" t="n">
        <v>40</v>
      </c>
      <c r="K2182" s="52" t="n">
        <v>0</v>
      </c>
      <c r="L2182" s="52" t="n">
        <v>85</v>
      </c>
      <c r="M2182" s="52" t="n">
        <v>0</v>
      </c>
      <c r="N2182" s="53" t="n">
        <f aca="false">D2182*$D$11</f>
        <v>62.5</v>
      </c>
      <c r="O2182" s="53" t="n">
        <f aca="false">E2182*$E$11</f>
        <v>0</v>
      </c>
      <c r="P2182" s="53" t="n">
        <f aca="false">F2182*$F$11</f>
        <v>0</v>
      </c>
      <c r="Q2182" s="53" t="n">
        <f aca="false">G2182*$G$11</f>
        <v>137.5</v>
      </c>
      <c r="R2182" s="53" t="n">
        <f aca="false">H2182*$H$11</f>
        <v>0</v>
      </c>
      <c r="S2182" s="53" t="n">
        <f aca="false">(N2182/100)*(I2182*$I$11)+(N2182/100)*(J2182*$J$11)</f>
        <v>50</v>
      </c>
      <c r="T2182" s="53" t="n">
        <f aca="false">(O2182/100)*(K2182*$K$11)</f>
        <v>0</v>
      </c>
      <c r="U2182" s="53" t="n">
        <f aca="false">(P2182/100)*(K2182*$K$11)+(P2182/100)*(L2182*$L$11)</f>
        <v>0</v>
      </c>
      <c r="V2182" s="53" t="n">
        <f aca="false">(Q2182/100)*(L2182*$L$11)</f>
        <v>163.625</v>
      </c>
      <c r="W2182" s="53" t="n">
        <f aca="false">(R2182/100)*(K2182*$K$11)+(R2182/100)*(L2182*$L$11)</f>
        <v>0</v>
      </c>
      <c r="X2182" s="53" t="n">
        <f aca="false">N2182+S2182</f>
        <v>112.5</v>
      </c>
      <c r="Y2182" s="53" t="n">
        <f aca="false">O2182+T2182</f>
        <v>0</v>
      </c>
      <c r="Z2182" s="53" t="n">
        <f aca="false">P2182+U2182</f>
        <v>0</v>
      </c>
      <c r="AA2182" s="53" t="n">
        <f aca="false">Q2182+V2182</f>
        <v>301.125</v>
      </c>
      <c r="AB2182" s="53" t="n">
        <f aca="false">R2182+W2182</f>
        <v>0</v>
      </c>
      <c r="AC2182" s="54" t="n">
        <f aca="false">ROUND(X2182+Y2182+Z2182+AA2182+AB2182,1)</f>
        <v>413.6</v>
      </c>
      <c r="AD2182" s="55" t="n">
        <f aca="false">(ROUND(AC2182-AC2174,1)/AC2174)</f>
        <v>0.223668639053254</v>
      </c>
      <c r="AE2182" s="46"/>
      <c r="AF2182" s="47"/>
      <c r="AH2182" s="3"/>
    </row>
    <row r="2183" customFormat="false" ht="15" hidden="false" customHeight="false" outlineLevel="0" collapsed="false">
      <c r="A2183" s="48" t="s">
        <v>37</v>
      </c>
      <c r="B2183" s="61"/>
      <c r="C2183" s="50" t="s">
        <v>13</v>
      </c>
      <c r="D2183" s="51" t="n">
        <v>50</v>
      </c>
      <c r="E2183" s="51" t="n">
        <v>0</v>
      </c>
      <c r="F2183" s="51" t="n">
        <v>0</v>
      </c>
      <c r="G2183" s="51" t="n">
        <v>0</v>
      </c>
      <c r="H2183" s="51" t="n">
        <v>110</v>
      </c>
      <c r="I2183" s="52" t="n">
        <v>40</v>
      </c>
      <c r="J2183" s="52" t="n">
        <v>40</v>
      </c>
      <c r="K2183" s="52" t="n">
        <v>42.5</v>
      </c>
      <c r="L2183" s="52" t="n">
        <v>42.5</v>
      </c>
      <c r="M2183" s="52" t="n">
        <v>0</v>
      </c>
      <c r="N2183" s="53" t="n">
        <f aca="false">D2183*$D$12</f>
        <v>62.5</v>
      </c>
      <c r="O2183" s="53" t="n">
        <f aca="false">E2183*$E$12</f>
        <v>0</v>
      </c>
      <c r="P2183" s="53" t="n">
        <f aca="false">F2183*$F$12</f>
        <v>0</v>
      </c>
      <c r="Q2183" s="53" t="n">
        <f aca="false">G2183*$G$12</f>
        <v>0</v>
      </c>
      <c r="R2183" s="53" t="n">
        <f aca="false">H2183*$H$12</f>
        <v>137.5</v>
      </c>
      <c r="S2183" s="53" t="n">
        <f aca="false">(N2183/100)*(I2183*$I$12)+(N2183/100)*(J2183*$J$12)</f>
        <v>50</v>
      </c>
      <c r="T2183" s="53" t="n">
        <f aca="false">(O2183/100)*(K2183*$K$12)</f>
        <v>0</v>
      </c>
      <c r="U2183" s="53" t="n">
        <f aca="false">(P2183/100)*(K2183*$K$12)+(P2183/100)*(L2183*$L$12)</f>
        <v>0</v>
      </c>
      <c r="V2183" s="53" t="n">
        <f aca="false">(Q2183/100)*(L2183*$L$12)</f>
        <v>0</v>
      </c>
      <c r="W2183" s="53" t="n">
        <f aca="false">(R2183/100)*(K2183*$K$12)+(R2183/100)*(L2183*$L$12)</f>
        <v>163.625</v>
      </c>
      <c r="X2183" s="53" t="n">
        <f aca="false">N2183+S2183</f>
        <v>112.5</v>
      </c>
      <c r="Y2183" s="53" t="n">
        <f aca="false">O2183+T2183</f>
        <v>0</v>
      </c>
      <c r="Z2183" s="53" t="n">
        <f aca="false">P2183+U2183</f>
        <v>0</v>
      </c>
      <c r="AA2183" s="53" t="n">
        <f aca="false">Q2183+V2183</f>
        <v>0</v>
      </c>
      <c r="AB2183" s="53" t="n">
        <f aca="false">R2183+W2183</f>
        <v>301.125</v>
      </c>
      <c r="AC2183" s="54" t="n">
        <f aca="false">ROUND(X2183+Y2183+Z2183+AA2183+AB2183,1)</f>
        <v>413.6</v>
      </c>
      <c r="AD2183" s="55" t="n">
        <f aca="false">(ROUND(AC2183-AC2174,1)/AC2174)</f>
        <v>0.223668639053254</v>
      </c>
      <c r="AE2183" s="46"/>
      <c r="AF2183" s="47"/>
      <c r="AH2183" s="3"/>
    </row>
    <row r="2184" customFormat="false" ht="15" hidden="false" customHeight="false" outlineLevel="0" collapsed="false">
      <c r="A2184" s="48" t="s">
        <v>38</v>
      </c>
      <c r="B2184" s="61"/>
      <c r="C2184" s="50" t="s">
        <v>14</v>
      </c>
      <c r="D2184" s="51" t="n">
        <v>100</v>
      </c>
      <c r="E2184" s="51" t="n">
        <v>0</v>
      </c>
      <c r="F2184" s="51" t="n">
        <v>0</v>
      </c>
      <c r="G2184" s="51" t="n">
        <v>0</v>
      </c>
      <c r="H2184" s="51" t="n">
        <v>0</v>
      </c>
      <c r="I2184" s="52" t="n">
        <v>40</v>
      </c>
      <c r="J2184" s="52" t="n">
        <v>40</v>
      </c>
      <c r="K2184" s="52" t="n">
        <v>0</v>
      </c>
      <c r="L2184" s="52" t="n">
        <v>0</v>
      </c>
      <c r="M2184" s="52" t="n">
        <v>70</v>
      </c>
      <c r="N2184" s="53" t="n">
        <f aca="false">D2184*$D$13</f>
        <v>125</v>
      </c>
      <c r="O2184" s="53" t="n">
        <f aca="false">E2184*$E$13</f>
        <v>0</v>
      </c>
      <c r="P2184" s="53" t="n">
        <f aca="false">F2184*$F$13</f>
        <v>0</v>
      </c>
      <c r="Q2184" s="53" t="n">
        <f aca="false">G2184*$G$13</f>
        <v>0</v>
      </c>
      <c r="R2184" s="53" t="n">
        <f aca="false">H2184*$H$13</f>
        <v>0</v>
      </c>
      <c r="S2184" s="53" t="n">
        <f aca="false">(N2184/100)*(I2184*$I$13)+(N2184/100)*(J2184*$J$13)+(N2184/100)*(M2184*$M$13)</f>
        <v>275</v>
      </c>
      <c r="T2184" s="53" t="n">
        <f aca="false">(O2184/100)*(K2184*$K$13)+(O2184/100)*(M2184*$M$13)</f>
        <v>0</v>
      </c>
      <c r="U2184" s="53" t="n">
        <f aca="false">(P2184/100)*(K2184*$K$13)+(P2184/100)*(L2184*$L$13)+(P2184/100)*(M2184*$M$13)</f>
        <v>0</v>
      </c>
      <c r="V2184" s="53" t="n">
        <f aca="false">(Q2184/100)*(L2184*$L$13)+(Q2184/100)*(M2184*$M$13)</f>
        <v>0</v>
      </c>
      <c r="W2184" s="53" t="n">
        <f aca="false">(R2184/100)*(K2184*$K$13)+(R2184/100)*(L2184*$L$13)+(R2184/100)*(M2184*$M$13)</f>
        <v>0</v>
      </c>
      <c r="X2184" s="53" t="n">
        <f aca="false">N2184+S2184</f>
        <v>400</v>
      </c>
      <c r="Y2184" s="53" t="n">
        <f aca="false">O2184+T2184</f>
        <v>0</v>
      </c>
      <c r="Z2184" s="53" t="n">
        <f aca="false">P2184+U2184</f>
        <v>0</v>
      </c>
      <c r="AA2184" s="53" t="n">
        <f aca="false">Q2184+V2184</f>
        <v>0</v>
      </c>
      <c r="AB2184" s="53" t="n">
        <f aca="false">R2184+W2184</f>
        <v>0</v>
      </c>
      <c r="AC2184" s="54" t="n">
        <f aca="false">ROUND(X2184+Y2184+Z2184+AA2184+AB2184,1)</f>
        <v>400</v>
      </c>
      <c r="AD2184" s="55" t="n">
        <f aca="false">(ROUND(AC2184-AC2174,1)/AC2174)</f>
        <v>0.183431952662722</v>
      </c>
      <c r="AE2184" s="46"/>
      <c r="AF2184" s="47"/>
      <c r="AH2184" s="3"/>
    </row>
    <row r="2185" customFormat="false" ht="15" hidden="false" customHeight="false" outlineLevel="0" collapsed="false">
      <c r="A2185" s="48" t="s">
        <v>39</v>
      </c>
      <c r="B2185" s="61"/>
      <c r="C2185" s="50" t="s">
        <v>15</v>
      </c>
      <c r="D2185" s="51" t="n">
        <v>100</v>
      </c>
      <c r="E2185" s="51" t="n">
        <v>0</v>
      </c>
      <c r="F2185" s="51" t="n">
        <v>0</v>
      </c>
      <c r="G2185" s="51" t="n">
        <v>0</v>
      </c>
      <c r="H2185" s="51" t="n">
        <v>0</v>
      </c>
      <c r="I2185" s="52" t="n">
        <v>40</v>
      </c>
      <c r="J2185" s="52" t="n">
        <v>40</v>
      </c>
      <c r="K2185" s="52" t="n">
        <v>70</v>
      </c>
      <c r="L2185" s="52" t="n">
        <v>0</v>
      </c>
      <c r="M2185" s="52" t="n">
        <v>0</v>
      </c>
      <c r="N2185" s="53" t="n">
        <f aca="false">D2185*$D$14</f>
        <v>125</v>
      </c>
      <c r="O2185" s="53" t="n">
        <f aca="false">E2185*$E$14</f>
        <v>0</v>
      </c>
      <c r="P2185" s="53" t="n">
        <f aca="false">F2185*$F$14</f>
        <v>0</v>
      </c>
      <c r="Q2185" s="53" t="n">
        <f aca="false">G2185*$G$14</f>
        <v>0</v>
      </c>
      <c r="R2185" s="53" t="n">
        <f aca="false">H2185*$H$14</f>
        <v>0</v>
      </c>
      <c r="S2185" s="53" t="n">
        <f aca="false">(N2185/100)*(I2185*$I$14)+(N2185/100)*(J2185*$J$14)+(N2185/100)*(K2185*$K$14)</f>
        <v>275</v>
      </c>
      <c r="T2185" s="53" t="n">
        <f aca="false">(O2185/100)*(K2185*$K$14)</f>
        <v>0</v>
      </c>
      <c r="U2185" s="53" t="n">
        <f aca="false">(P2185/100)*(K2185*$K$14)+(P2185/100)*(L2185*$L$14)</f>
        <v>0</v>
      </c>
      <c r="V2185" s="53" t="n">
        <f aca="false">(Q2185/100)*(L2185*$L$14)</f>
        <v>0</v>
      </c>
      <c r="W2185" s="53" t="n">
        <f aca="false">(R2185/100)*(K2185*$L$14)+(R2185/100)*(L2185*$M$14)</f>
        <v>0</v>
      </c>
      <c r="X2185" s="53" t="n">
        <f aca="false">N2185+S2185</f>
        <v>400</v>
      </c>
      <c r="Y2185" s="53" t="n">
        <f aca="false">O2185+T2185</f>
        <v>0</v>
      </c>
      <c r="Z2185" s="53" t="n">
        <f aca="false">P2185+U2185</f>
        <v>0</v>
      </c>
      <c r="AA2185" s="53" t="n">
        <f aca="false">Q2185+V2185</f>
        <v>0</v>
      </c>
      <c r="AB2185" s="53" t="n">
        <f aca="false">R2185+W2185</f>
        <v>0</v>
      </c>
      <c r="AC2185" s="54" t="n">
        <f aca="false">ROUND(X2185+Y2185+Z2185+AA2185+AB2185,1)</f>
        <v>400</v>
      </c>
      <c r="AD2185" s="55" t="n">
        <f aca="false">(ROUND(AC2185-AC2174,1)/AC2174)</f>
        <v>0.183431952662722</v>
      </c>
      <c r="AE2185" s="46"/>
      <c r="AF2185" s="47"/>
      <c r="AH2185" s="3"/>
    </row>
    <row r="2186" customFormat="false" ht="15" hidden="false" customHeight="false" outlineLevel="0" collapsed="false">
      <c r="A2186" s="48"/>
      <c r="B2186" s="61"/>
      <c r="C2186" s="50" t="s">
        <v>16</v>
      </c>
      <c r="D2186" s="51" t="n">
        <v>100</v>
      </c>
      <c r="E2186" s="51" t="n">
        <v>0</v>
      </c>
      <c r="F2186" s="51" t="n">
        <v>0</v>
      </c>
      <c r="G2186" s="51" t="n">
        <v>0</v>
      </c>
      <c r="H2186" s="51" t="n">
        <v>0</v>
      </c>
      <c r="I2186" s="52" t="n">
        <v>40</v>
      </c>
      <c r="J2186" s="52" t="n">
        <v>40</v>
      </c>
      <c r="K2186" s="52" t="n">
        <v>0</v>
      </c>
      <c r="L2186" s="52" t="n">
        <v>70</v>
      </c>
      <c r="M2186" s="52" t="n">
        <v>0</v>
      </c>
      <c r="N2186" s="53" t="n">
        <f aca="false">D2186*$D$15</f>
        <v>125</v>
      </c>
      <c r="O2186" s="53" t="n">
        <f aca="false">E2186*$E$15</f>
        <v>0</v>
      </c>
      <c r="P2186" s="53" t="n">
        <f aca="false">F2186*$F$15</f>
        <v>0</v>
      </c>
      <c r="Q2186" s="53" t="n">
        <f aca="false">G2186*$G$15</f>
        <v>0</v>
      </c>
      <c r="R2186" s="53" t="n">
        <f aca="false">H2186*$H$15</f>
        <v>0</v>
      </c>
      <c r="S2186" s="53" t="n">
        <f aca="false">(N2186/100)*(I2186*$I$15)+(N2186/100)*(J2186*$J$15)+(N2186/100)*(L2186*$L$15)</f>
        <v>275</v>
      </c>
      <c r="T2186" s="53" t="n">
        <f aca="false">(O2186/100)*(K2186*$K$15)</f>
        <v>0</v>
      </c>
      <c r="U2186" s="53" t="n">
        <f aca="false">(P2186/100)*(K2186*$K$15)+(P2186/100)*(L2186*$L$15)</f>
        <v>0</v>
      </c>
      <c r="V2186" s="53" t="n">
        <f aca="false">(Q2186/100)*(L2186*$L$15)</f>
        <v>0</v>
      </c>
      <c r="W2186" s="53" t="n">
        <f aca="false">(R2186/100)*(K2186*$K$15)+(R2186/100)*(L2186*$L$15)</f>
        <v>0</v>
      </c>
      <c r="X2186" s="53" t="n">
        <f aca="false">N2186+S2186</f>
        <v>400</v>
      </c>
      <c r="Y2186" s="53" t="n">
        <f aca="false">O2186+T2186</f>
        <v>0</v>
      </c>
      <c r="Z2186" s="53" t="n">
        <f aca="false">P2186+U2186</f>
        <v>0</v>
      </c>
      <c r="AA2186" s="53" t="n">
        <f aca="false">Q2186+V2186</f>
        <v>0</v>
      </c>
      <c r="AB2186" s="53" t="n">
        <f aca="false">R2186+W2186</f>
        <v>0</v>
      </c>
      <c r="AC2186" s="54" t="n">
        <f aca="false">ROUND(X2186+Y2186+Z2186+AA2186+AB2186,1)</f>
        <v>400</v>
      </c>
      <c r="AD2186" s="55" t="n">
        <f aca="false">(ROUND(AC2186-AC2174,1)/AC2174)</f>
        <v>0.183431952662722</v>
      </c>
      <c r="AE2186" s="46"/>
      <c r="AF2186" s="47"/>
      <c r="AH2186" s="3"/>
    </row>
    <row r="2187" customFormat="false" ht="15" hidden="false" customHeight="false" outlineLevel="0" collapsed="false">
      <c r="A2187" s="48"/>
      <c r="B2187" s="61"/>
      <c r="C2187" s="50" t="s">
        <v>17</v>
      </c>
      <c r="D2187" s="51" t="n">
        <v>100</v>
      </c>
      <c r="E2187" s="51" t="n">
        <v>0</v>
      </c>
      <c r="F2187" s="51" t="n">
        <v>0</v>
      </c>
      <c r="G2187" s="51" t="n">
        <v>0</v>
      </c>
      <c r="H2187" s="51" t="n">
        <v>0</v>
      </c>
      <c r="I2187" s="52" t="n">
        <v>40</v>
      </c>
      <c r="J2187" s="52" t="n">
        <v>69</v>
      </c>
      <c r="K2187" s="52" t="n">
        <v>0</v>
      </c>
      <c r="L2187" s="52" t="n">
        <v>0</v>
      </c>
      <c r="M2187" s="52" t="n">
        <v>0</v>
      </c>
      <c r="N2187" s="53" t="n">
        <f aca="false">D2187*$D$16</f>
        <v>125</v>
      </c>
      <c r="O2187" s="53" t="n">
        <f aca="false">E2187*$E$16</f>
        <v>0</v>
      </c>
      <c r="P2187" s="53" t="n">
        <f aca="false">F2187*$F$16</f>
        <v>0</v>
      </c>
      <c r="Q2187" s="53" t="n">
        <f aca="false">G2187*$G$16</f>
        <v>0</v>
      </c>
      <c r="R2187" s="53" t="n">
        <f aca="false">H2187*$H$16</f>
        <v>0</v>
      </c>
      <c r="S2187" s="53" t="n">
        <f aca="false">(N2187/100)*(I2187*$I$16)+(N2187/100)*(J2187*$J$16)</f>
        <v>265.625</v>
      </c>
      <c r="T2187" s="53" t="n">
        <f aca="false">(O2187/100)*(K2187*$K$16)</f>
        <v>0</v>
      </c>
      <c r="U2187" s="53" t="n">
        <f aca="false">(P2187/100)*(K2187*$K$16)+(P2187/100)*(L2187*$L$16)</f>
        <v>0</v>
      </c>
      <c r="V2187" s="53" t="n">
        <f aca="false">(Q2187/100)*(L2187*$L$16)</f>
        <v>0</v>
      </c>
      <c r="W2187" s="53" t="n">
        <f aca="false">(R2187/100)*(K2187*$K$16)+(R2187/100)*(L2187*$L$16)</f>
        <v>0</v>
      </c>
      <c r="X2187" s="53" t="n">
        <f aca="false">N2187+S2187</f>
        <v>390.625</v>
      </c>
      <c r="Y2187" s="53" t="n">
        <f aca="false">O2187+T2187</f>
        <v>0</v>
      </c>
      <c r="Z2187" s="53" t="n">
        <f aca="false">P2187+U2187</f>
        <v>0</v>
      </c>
      <c r="AA2187" s="53" t="n">
        <f aca="false">Q2187+V2187</f>
        <v>0</v>
      </c>
      <c r="AB2187" s="53" t="n">
        <f aca="false">R2187+W2187</f>
        <v>0</v>
      </c>
      <c r="AC2187" s="54" t="n">
        <f aca="false">ROUND(X2187+Y2187+Z2187+AA2187+AB2187,1)</f>
        <v>390.6</v>
      </c>
      <c r="AD2187" s="55" t="n">
        <f aca="false">(ROUND(AC2187-AC2174,1)/AC2174)</f>
        <v>0.155621301775148</v>
      </c>
      <c r="AE2187" s="46"/>
      <c r="AF2187" s="47"/>
      <c r="AH2187" s="3"/>
    </row>
    <row r="2188" customFormat="false" ht="15" hidden="false" customHeight="false" outlineLevel="0" collapsed="false">
      <c r="A2188" s="48"/>
      <c r="B2188" s="61"/>
      <c r="C2188" s="50" t="s">
        <v>18</v>
      </c>
      <c r="D2188" s="51" t="n">
        <v>100</v>
      </c>
      <c r="E2188" s="51" t="n">
        <v>0</v>
      </c>
      <c r="F2188" s="51" t="n">
        <v>0</v>
      </c>
      <c r="G2188" s="51" t="n">
        <v>0</v>
      </c>
      <c r="H2188" s="51" t="n">
        <v>0</v>
      </c>
      <c r="I2188" s="52" t="n">
        <v>69</v>
      </c>
      <c r="J2188" s="52" t="n">
        <v>40</v>
      </c>
      <c r="K2188" s="52" t="n">
        <v>0</v>
      </c>
      <c r="L2188" s="52" t="n">
        <v>0</v>
      </c>
      <c r="M2188" s="52" t="n">
        <v>0</v>
      </c>
      <c r="N2188" s="53" t="n">
        <f aca="false">D2188*$D$17</f>
        <v>125</v>
      </c>
      <c r="O2188" s="53" t="n">
        <f aca="false">E2188*$E$17</f>
        <v>0</v>
      </c>
      <c r="P2188" s="53" t="n">
        <f aca="false">F2188*$F$17</f>
        <v>0</v>
      </c>
      <c r="Q2188" s="53" t="n">
        <f aca="false">G2188*$G$17</f>
        <v>0</v>
      </c>
      <c r="R2188" s="53" t="n">
        <f aca="false">H2188*$H$17</f>
        <v>0</v>
      </c>
      <c r="S2188" s="53" t="n">
        <f aca="false">(N2188/100)*(I2188*$I$17)+(N2188/100)*(J2188*$J$17)</f>
        <v>265.625</v>
      </c>
      <c r="T2188" s="53" t="n">
        <f aca="false">(O2188/100)*(K2188*$K$17)</f>
        <v>0</v>
      </c>
      <c r="U2188" s="53" t="n">
        <f aca="false">(P2188/100)*(K2188*$K$17)+(P2188/100)*(L2188*$L$17)</f>
        <v>0</v>
      </c>
      <c r="V2188" s="53" t="n">
        <f aca="false">(Q2188/100)*(L2188*$L$17)</f>
        <v>0</v>
      </c>
      <c r="W2188" s="53" t="n">
        <f aca="false">(R2188/100)*(K2188*$K$17)+(R2188/100)*(L2188*$L$17)</f>
        <v>0</v>
      </c>
      <c r="X2188" s="53" t="n">
        <f aca="false">N2188+S2188</f>
        <v>390.625</v>
      </c>
      <c r="Y2188" s="53" t="n">
        <f aca="false">O2188+T2188</f>
        <v>0</v>
      </c>
      <c r="Z2188" s="53" t="n">
        <f aca="false">P2188+U2188</f>
        <v>0</v>
      </c>
      <c r="AA2188" s="53" t="n">
        <f aca="false">Q2188+V2188</f>
        <v>0</v>
      </c>
      <c r="AB2188" s="53" t="n">
        <f aca="false">R2188+W2188</f>
        <v>0</v>
      </c>
      <c r="AC2188" s="54" t="n">
        <f aca="false">ROUND(X2188+Y2188+Z2188+AA2188+AB2188,1)</f>
        <v>390.6</v>
      </c>
      <c r="AD2188" s="55" t="n">
        <f aca="false">(ROUND(AC2188-AC2174,1)/AC2174)</f>
        <v>0.155621301775148</v>
      </c>
      <c r="AE2188" s="46"/>
      <c r="AF2188" s="47"/>
      <c r="AH2188" s="3"/>
    </row>
    <row r="2189" customFormat="false" ht="15" hidden="false" customHeight="false" outlineLevel="0" collapsed="false">
      <c r="A2189" s="56" t="s">
        <v>19</v>
      </c>
      <c r="B2189" s="62" t="s">
        <v>195</v>
      </c>
      <c r="C2189" s="40" t="s">
        <v>50</v>
      </c>
      <c r="D2189" s="41" t="n">
        <v>0</v>
      </c>
      <c r="E2189" s="41" t="n">
        <v>85</v>
      </c>
      <c r="F2189" s="41" t="n">
        <v>0</v>
      </c>
      <c r="G2189" s="41" t="n">
        <v>0</v>
      </c>
      <c r="H2189" s="41" t="n">
        <v>0</v>
      </c>
      <c r="I2189" s="42" t="n">
        <v>0</v>
      </c>
      <c r="J2189" s="42" t="n">
        <v>0</v>
      </c>
      <c r="K2189" s="42" t="n">
        <v>100</v>
      </c>
      <c r="L2189" s="42" t="n">
        <v>0</v>
      </c>
      <c r="M2189" s="42" t="n">
        <v>0</v>
      </c>
      <c r="N2189" s="43" t="n">
        <f aca="false">D2189*$D$3</f>
        <v>0</v>
      </c>
      <c r="O2189" s="43" t="n">
        <f aca="false">E2189*$E$3</f>
        <v>110.5</v>
      </c>
      <c r="P2189" s="43" t="n">
        <f aca="false">F2189*$F$3</f>
        <v>0</v>
      </c>
      <c r="Q2189" s="43" t="n">
        <f aca="false">G2189*$G$3</f>
        <v>0</v>
      </c>
      <c r="R2189" s="43" t="n">
        <f aca="false">H2189*$H$3</f>
        <v>0</v>
      </c>
      <c r="S2189" s="43" t="n">
        <f aca="false">(N2189/100)*(I2189*$I$3)+(N2189/100)*(J2189*$J$3)</f>
        <v>0</v>
      </c>
      <c r="T2189" s="43" t="n">
        <f aca="false">(O2189/100)*(K2189*$K$3)</f>
        <v>221</v>
      </c>
      <c r="U2189" s="43" t="n">
        <f aca="false">(P2189/100)*(K2189*$K$3)+(P2189/100)*(L2189*$L$3)</f>
        <v>0</v>
      </c>
      <c r="V2189" s="43" t="n">
        <f aca="false">(Q2189/100)*(L2189*$L$3)</f>
        <v>0</v>
      </c>
      <c r="W2189" s="43" t="n">
        <f aca="false">(R2189/100)*(K2189*$K$3)+(R2189/100)*(L2189*$L$3)</f>
        <v>0</v>
      </c>
      <c r="X2189" s="43" t="n">
        <f aca="false">N2189+S2189</f>
        <v>0</v>
      </c>
      <c r="Y2189" s="43" t="n">
        <f aca="false">O2189+T2189</f>
        <v>331.5</v>
      </c>
      <c r="Z2189" s="43" t="n">
        <f aca="false">P2189+U2189</f>
        <v>0</v>
      </c>
      <c r="AA2189" s="43" t="n">
        <f aca="false">Q2189+V2189</f>
        <v>0</v>
      </c>
      <c r="AB2189" s="43" t="n">
        <f aca="false">R2189+W2189</f>
        <v>0</v>
      </c>
      <c r="AC2189" s="44" t="n">
        <f aca="false">ROUND(X2189+Y2189+Z2189+AA2189+AB2189,1)</f>
        <v>331.5</v>
      </c>
      <c r="AD2189" s="45"/>
      <c r="AE2189" s="46"/>
      <c r="AF2189" s="47"/>
      <c r="AH2189" s="3"/>
    </row>
    <row r="2190" customFormat="false" ht="15" hidden="false" customHeight="false" outlineLevel="0" collapsed="false">
      <c r="A2190" s="48" t="s">
        <v>29</v>
      </c>
      <c r="B2190" s="62" t="n">
        <v>0</v>
      </c>
      <c r="C2190" s="50"/>
      <c r="D2190" s="51"/>
      <c r="E2190" s="51"/>
      <c r="F2190" s="51"/>
      <c r="G2190" s="51"/>
      <c r="H2190" s="51"/>
      <c r="I2190" s="52"/>
      <c r="J2190" s="52"/>
      <c r="K2190" s="52"/>
      <c r="L2190" s="52"/>
      <c r="M2190" s="52"/>
      <c r="N2190" s="53" t="n">
        <f aca="false">D2190*$D$4</f>
        <v>0</v>
      </c>
      <c r="O2190" s="53" t="n">
        <f aca="false">E2190*$E$4</f>
        <v>0</v>
      </c>
      <c r="P2190" s="53" t="n">
        <f aca="false">F2190*$F$4</f>
        <v>0</v>
      </c>
      <c r="Q2190" s="53" t="n">
        <f aca="false">G2190*$G$4</f>
        <v>0</v>
      </c>
      <c r="R2190" s="53" t="n">
        <f aca="false">H2190*$H$4</f>
        <v>0</v>
      </c>
      <c r="S2190" s="53" t="n">
        <f aca="false">(N2190/100)*(I2190*$I$4)+(N2190/100)*(J2190*$J$4)</f>
        <v>0</v>
      </c>
      <c r="T2190" s="53" t="n">
        <f aca="false">(O2190/100)*(K2190*$K$4)</f>
        <v>0</v>
      </c>
      <c r="U2190" s="53" t="n">
        <f aca="false">(P2190/100)*(K2190*$K$4)+(P2190/100)*(L2190*$L$4)</f>
        <v>0</v>
      </c>
      <c r="V2190" s="53" t="n">
        <f aca="false">(Q2190/100)*(L2190*$L$4)</f>
        <v>0</v>
      </c>
      <c r="W2190" s="53" t="n">
        <f aca="false">(R2190/100)*(K2190*$K$4)+(R2190/100)*(L2190*$L$4)</f>
        <v>0</v>
      </c>
      <c r="X2190" s="53" t="n">
        <f aca="false">N2190+S2190</f>
        <v>0</v>
      </c>
      <c r="Y2190" s="53" t="n">
        <f aca="false">O2190+T2190</f>
        <v>0</v>
      </c>
      <c r="Z2190" s="53" t="n">
        <f aca="false">P2190+U2190</f>
        <v>0</v>
      </c>
      <c r="AA2190" s="53" t="n">
        <f aca="false">Q2190+V2190</f>
        <v>0</v>
      </c>
      <c r="AB2190" s="53" t="n">
        <f aca="false">R2190+W2190</f>
        <v>0</v>
      </c>
      <c r="AC2190" s="54" t="n">
        <f aca="false">ROUND(X2190+Y2190+Z2190+AA2190+AB2190,1)</f>
        <v>0</v>
      </c>
      <c r="AD2190" s="55" t="n">
        <f aca="false">(ROUND(AC2190-AC2189,1)/AC2189)</f>
        <v>-1</v>
      </c>
      <c r="AE2190" s="46" t="s">
        <v>28</v>
      </c>
      <c r="AF2190" s="47"/>
      <c r="AH2190" s="3"/>
    </row>
    <row r="2191" customFormat="false" ht="15" hidden="false" customHeight="false" outlineLevel="0" collapsed="false">
      <c r="A2191" s="48" t="s">
        <v>30</v>
      </c>
      <c r="B2191" s="63" t="n">
        <v>20</v>
      </c>
      <c r="C2191" s="50" t="s">
        <v>6</v>
      </c>
      <c r="D2191" s="51" t="n">
        <v>0</v>
      </c>
      <c r="E2191" s="51" t="n">
        <v>85</v>
      </c>
      <c r="F2191" s="51" t="n">
        <v>0</v>
      </c>
      <c r="G2191" s="51" t="n">
        <v>0</v>
      </c>
      <c r="H2191" s="51" t="n">
        <v>0</v>
      </c>
      <c r="I2191" s="52" t="n">
        <v>0</v>
      </c>
      <c r="J2191" s="52" t="n">
        <v>0</v>
      </c>
      <c r="K2191" s="52" t="n">
        <v>100</v>
      </c>
      <c r="L2191" s="52" t="n">
        <v>0</v>
      </c>
      <c r="M2191" s="52" t="n">
        <v>0</v>
      </c>
      <c r="N2191" s="53" t="n">
        <f aca="false">D2191*$D$5</f>
        <v>0</v>
      </c>
      <c r="O2191" s="53" t="n">
        <f aca="false">E2191*$E$5</f>
        <v>110.5</v>
      </c>
      <c r="P2191" s="53" t="n">
        <f aca="false">F2191*$F$5</f>
        <v>0</v>
      </c>
      <c r="Q2191" s="53" t="n">
        <f aca="false">G2191*$G$5</f>
        <v>0</v>
      </c>
      <c r="R2191" s="53" t="n">
        <f aca="false">H2191*$H$5</f>
        <v>0</v>
      </c>
      <c r="S2191" s="53" t="n">
        <f aca="false">(N2191/100)*(I2191*$I$5)+(N2191/100)*(J2191*$J$5)</f>
        <v>0</v>
      </c>
      <c r="T2191" s="53" t="n">
        <f aca="false">(O2191/100)*(K2191*$K$5)</f>
        <v>221</v>
      </c>
      <c r="U2191" s="53" t="n">
        <f aca="false">(P2191/100)*(K2191*$K$5)+(P2191/100)*(L2191*$L$5)</f>
        <v>0</v>
      </c>
      <c r="V2191" s="53" t="n">
        <f aca="false">(Q2191/100)*(L2191*$L$5)</f>
        <v>0</v>
      </c>
      <c r="W2191" s="53" t="n">
        <f aca="false">(R2191/100)*(K2191*$K$5)+(R2191/100)*(L2191*$L$5)</f>
        <v>0</v>
      </c>
      <c r="X2191" s="53" t="n">
        <f aca="false">N2191+S2191</f>
        <v>0</v>
      </c>
      <c r="Y2191" s="53" t="n">
        <f aca="false">O2191+T2191</f>
        <v>331.5</v>
      </c>
      <c r="Z2191" s="53" t="n">
        <f aca="false">P2191+U2191</f>
        <v>0</v>
      </c>
      <c r="AA2191" s="53" t="n">
        <f aca="false">Q2191+V2191</f>
        <v>0</v>
      </c>
      <c r="AB2191" s="53" t="n">
        <f aca="false">R2191+W2191</f>
        <v>0</v>
      </c>
      <c r="AC2191" s="54" t="n">
        <f aca="false">ROUND(X2191+Y2191+Z2191+AA2191+AB2191,1)</f>
        <v>331.5</v>
      </c>
      <c r="AD2191" s="55" t="n">
        <f aca="false">(ROUND(AC2191-AC2189,1)/AC2189)</f>
        <v>0</v>
      </c>
      <c r="AE2191" s="46"/>
      <c r="AF2191" s="47"/>
      <c r="AH2191" s="3"/>
    </row>
    <row r="2192" customFormat="false" ht="15" hidden="false" customHeight="false" outlineLevel="0" collapsed="false">
      <c r="A2192" s="48" t="s">
        <v>31</v>
      </c>
      <c r="B2192" s="63" t="n">
        <v>40</v>
      </c>
      <c r="C2192" s="50" t="s">
        <v>7</v>
      </c>
      <c r="D2192" s="51" t="n">
        <v>0</v>
      </c>
      <c r="E2192" s="51" t="n">
        <v>85</v>
      </c>
      <c r="F2192" s="51" t="n">
        <v>0</v>
      </c>
      <c r="G2192" s="51" t="n">
        <v>0</v>
      </c>
      <c r="H2192" s="51" t="n">
        <v>0</v>
      </c>
      <c r="I2192" s="52" t="n">
        <v>0</v>
      </c>
      <c r="J2192" s="52" t="n">
        <v>0</v>
      </c>
      <c r="K2192" s="52" t="n">
        <v>100</v>
      </c>
      <c r="L2192" s="52" t="n">
        <v>0</v>
      </c>
      <c r="M2192" s="52" t="n">
        <v>0</v>
      </c>
      <c r="N2192" s="53" t="n">
        <f aca="false">D2192*$D$6</f>
        <v>0</v>
      </c>
      <c r="O2192" s="53" t="n">
        <f aca="false">E2192*$E$6</f>
        <v>110.5</v>
      </c>
      <c r="P2192" s="53" t="n">
        <f aca="false">F2192*$F$6</f>
        <v>0</v>
      </c>
      <c r="Q2192" s="53" t="n">
        <f aca="false">G2192*$G$6</f>
        <v>0</v>
      </c>
      <c r="R2192" s="53" t="n">
        <f aca="false">H2192*$H$6</f>
        <v>0</v>
      </c>
      <c r="S2192" s="53" t="n">
        <f aca="false">(N2192/100)*(I2192*$I$6)+(N2192/100)*(J2192*$J$6)</f>
        <v>0</v>
      </c>
      <c r="T2192" s="53" t="n">
        <f aca="false">(O2192/100)*(K2192*$K$6)</f>
        <v>221</v>
      </c>
      <c r="U2192" s="53" t="n">
        <f aca="false">(P2192/100)*(K2192*$K$6)+(P2192/100)*(L2192*$L$6)</f>
        <v>0</v>
      </c>
      <c r="V2192" s="53" t="n">
        <f aca="false">(Q2192/100)*(L2192*$L$6)</f>
        <v>0</v>
      </c>
      <c r="W2192" s="53" t="n">
        <f aca="false">(R2192/100)*(K2192*$K$6)+(R2192/100)*(L2192*$L$6)</f>
        <v>0</v>
      </c>
      <c r="X2192" s="53" t="n">
        <f aca="false">N2192+S2192</f>
        <v>0</v>
      </c>
      <c r="Y2192" s="53" t="n">
        <f aca="false">O2192+T2192</f>
        <v>331.5</v>
      </c>
      <c r="Z2192" s="53" t="n">
        <f aca="false">P2192+U2192</f>
        <v>0</v>
      </c>
      <c r="AA2192" s="53" t="n">
        <f aca="false">Q2192+V2192</f>
        <v>0</v>
      </c>
      <c r="AB2192" s="53" t="n">
        <f aca="false">R2192+W2192</f>
        <v>0</v>
      </c>
      <c r="AC2192" s="54" t="n">
        <f aca="false">ROUND(X2192+Y2192+Z2192+AA2192+AB2192,1)</f>
        <v>331.5</v>
      </c>
      <c r="AD2192" s="55" t="n">
        <f aca="false">(ROUND(AC2192-AC2189,1)/AC2189)</f>
        <v>0</v>
      </c>
      <c r="AE2192" s="46"/>
      <c r="AF2192" s="47"/>
      <c r="AH2192" s="3"/>
    </row>
    <row r="2193" customFormat="false" ht="15" hidden="false" customHeight="false" outlineLevel="0" collapsed="false">
      <c r="A2193" s="48" t="s">
        <v>32</v>
      </c>
      <c r="B2193" s="63" t="n">
        <v>0</v>
      </c>
      <c r="C2193" s="50" t="s">
        <v>8</v>
      </c>
      <c r="D2193" s="51" t="n">
        <v>0</v>
      </c>
      <c r="E2193" s="51" t="n">
        <v>85</v>
      </c>
      <c r="F2193" s="51" t="n">
        <v>0</v>
      </c>
      <c r="G2193" s="51" t="n">
        <v>0</v>
      </c>
      <c r="H2193" s="51" t="n">
        <v>0</v>
      </c>
      <c r="I2193" s="52" t="n">
        <v>0</v>
      </c>
      <c r="J2193" s="52" t="n">
        <v>0</v>
      </c>
      <c r="K2193" s="52" t="n">
        <v>100</v>
      </c>
      <c r="L2193" s="52" t="n">
        <v>0</v>
      </c>
      <c r="M2193" s="52" t="n">
        <v>0</v>
      </c>
      <c r="N2193" s="53" t="n">
        <f aca="false">D2193*$D$7</f>
        <v>0</v>
      </c>
      <c r="O2193" s="53" t="n">
        <f aca="false">E2193*$E$7</f>
        <v>110.5</v>
      </c>
      <c r="P2193" s="53" t="n">
        <f aca="false">F2193*$F$7</f>
        <v>0</v>
      </c>
      <c r="Q2193" s="53" t="n">
        <f aca="false">G2193*$G$7</f>
        <v>0</v>
      </c>
      <c r="R2193" s="53" t="n">
        <f aca="false">H2193*$H$7</f>
        <v>0</v>
      </c>
      <c r="S2193" s="53" t="n">
        <f aca="false">(N2193/100)*(I2193*$I$7)+(N2193/100)*(J2193*$J$7)</f>
        <v>0</v>
      </c>
      <c r="T2193" s="53" t="n">
        <f aca="false">(O2193/100)*(K2193*$K$7)</f>
        <v>221</v>
      </c>
      <c r="U2193" s="53" t="n">
        <f aca="false">(P2193/100)*(K2193*$K$7)+(P2193/100)*(L2193*$L$7)</f>
        <v>0</v>
      </c>
      <c r="V2193" s="53" t="n">
        <f aca="false">(Q2193/100)*(L2193*$L$7)</f>
        <v>0</v>
      </c>
      <c r="W2193" s="53" t="n">
        <f aca="false">(R2193/100)*(K2193*$K$7)+(R2193/100)*(L2193*$L$7)</f>
        <v>0</v>
      </c>
      <c r="X2193" s="53" t="n">
        <f aca="false">N2193+S2193</f>
        <v>0</v>
      </c>
      <c r="Y2193" s="53" t="n">
        <f aca="false">O2193+T2193</f>
        <v>331.5</v>
      </c>
      <c r="Z2193" s="53" t="n">
        <f aca="false">P2193+U2193</f>
        <v>0</v>
      </c>
      <c r="AA2193" s="53" t="n">
        <f aca="false">Q2193+V2193</f>
        <v>0</v>
      </c>
      <c r="AB2193" s="53" t="n">
        <f aca="false">R2193+W2193</f>
        <v>0</v>
      </c>
      <c r="AC2193" s="54" t="n">
        <f aca="false">ROUND(X2193+Y2193+Z2193+AA2193+AB2193,1)</f>
        <v>331.5</v>
      </c>
      <c r="AD2193" s="55" t="n">
        <f aca="false">(ROUND(AC2193-AC2189,1)/AC2189)</f>
        <v>0</v>
      </c>
      <c r="AE2193" s="46"/>
      <c r="AF2193" s="47"/>
      <c r="AH2193" s="3"/>
    </row>
    <row r="2194" customFormat="false" ht="15" hidden="false" customHeight="false" outlineLevel="0" collapsed="false">
      <c r="A2194" s="48" t="s">
        <v>33</v>
      </c>
      <c r="B2194" s="63"/>
      <c r="C2194" s="50" t="s">
        <v>9</v>
      </c>
      <c r="D2194" s="51" t="n">
        <v>0</v>
      </c>
      <c r="E2194" s="51" t="n">
        <v>85</v>
      </c>
      <c r="F2194" s="51" t="n">
        <v>0</v>
      </c>
      <c r="G2194" s="51" t="n">
        <v>0</v>
      </c>
      <c r="H2194" s="51" t="n">
        <v>0</v>
      </c>
      <c r="I2194" s="52" t="n">
        <v>0</v>
      </c>
      <c r="J2194" s="52" t="n">
        <v>0</v>
      </c>
      <c r="K2194" s="52" t="n">
        <v>100</v>
      </c>
      <c r="L2194" s="52" t="n">
        <v>0</v>
      </c>
      <c r="M2194" s="52" t="n">
        <v>0</v>
      </c>
      <c r="N2194" s="53" t="n">
        <f aca="false">D2194*$D$8</f>
        <v>0</v>
      </c>
      <c r="O2194" s="53" t="n">
        <f aca="false">E2194*$E$8</f>
        <v>110.5</v>
      </c>
      <c r="P2194" s="53" t="n">
        <f aca="false">F2194*$F$8</f>
        <v>0</v>
      </c>
      <c r="Q2194" s="53" t="n">
        <f aca="false">G2194*$G$8</f>
        <v>0</v>
      </c>
      <c r="R2194" s="53" t="n">
        <f aca="false">H2194*$H$8</f>
        <v>0</v>
      </c>
      <c r="S2194" s="53" t="n">
        <f aca="false">(N2194/100)*(I2194*$I$8)+(N2194/100)*(J2194*$J$8)</f>
        <v>0</v>
      </c>
      <c r="T2194" s="53" t="n">
        <f aca="false">(O2194/100)*(K2194*$K$8)</f>
        <v>221</v>
      </c>
      <c r="U2194" s="53" t="n">
        <f aca="false">(P2194/100)*(K2194*$K$8)+(P2194/100)*(L2194*$L$8)</f>
        <v>0</v>
      </c>
      <c r="V2194" s="53" t="n">
        <f aca="false">(Q2194/100)*(L2194*$L$8)</f>
        <v>0</v>
      </c>
      <c r="W2194" s="53" t="n">
        <f aca="false">(R2194/100)*(K2194*$K$8)+(R2194/100)*(L2194*$L$8)</f>
        <v>0</v>
      </c>
      <c r="X2194" s="53" t="n">
        <f aca="false">N2194+S2194</f>
        <v>0</v>
      </c>
      <c r="Y2194" s="53" t="n">
        <f aca="false">O2194+T2194</f>
        <v>331.5</v>
      </c>
      <c r="Z2194" s="53" t="n">
        <f aca="false">P2194+U2194</f>
        <v>0</v>
      </c>
      <c r="AA2194" s="53" t="n">
        <f aca="false">Q2194+V2194</f>
        <v>0</v>
      </c>
      <c r="AB2194" s="53" t="n">
        <f aca="false">R2194+W2194</f>
        <v>0</v>
      </c>
      <c r="AC2194" s="54" t="n">
        <f aca="false">ROUND(X2194+Y2194+Z2194+AA2194+AB2194,1)</f>
        <v>331.5</v>
      </c>
      <c r="AD2194" s="55" t="n">
        <f aca="false">(ROUND(AC2194-AC2189,1)/AC2189)</f>
        <v>0</v>
      </c>
      <c r="AE2194" s="46"/>
      <c r="AF2194" s="47"/>
      <c r="AH2194" s="3"/>
    </row>
    <row r="2195" customFormat="false" ht="15" hidden="false" customHeight="false" outlineLevel="0" collapsed="false">
      <c r="A2195" s="48" t="s">
        <v>34</v>
      </c>
      <c r="B2195" s="63"/>
      <c r="C2195" s="50" t="s">
        <v>10</v>
      </c>
      <c r="D2195" s="51" t="n">
        <v>0</v>
      </c>
      <c r="E2195" s="51" t="n">
        <v>120</v>
      </c>
      <c r="F2195" s="51" t="n">
        <v>0</v>
      </c>
      <c r="G2195" s="51" t="n">
        <v>0</v>
      </c>
      <c r="H2195" s="51" t="n">
        <v>0</v>
      </c>
      <c r="I2195" s="52" t="n">
        <v>0</v>
      </c>
      <c r="J2195" s="52" t="n">
        <v>0</v>
      </c>
      <c r="K2195" s="52" t="n">
        <v>130</v>
      </c>
      <c r="L2195" s="52" t="n">
        <v>0</v>
      </c>
      <c r="M2195" s="52" t="n">
        <v>0</v>
      </c>
      <c r="N2195" s="53" t="n">
        <f aca="false">D2195*$D$9</f>
        <v>0</v>
      </c>
      <c r="O2195" s="53" t="n">
        <f aca="false">E2195*$E$9</f>
        <v>150</v>
      </c>
      <c r="P2195" s="53" t="n">
        <f aca="false">F2195*$F$9</f>
        <v>0</v>
      </c>
      <c r="Q2195" s="53" t="n">
        <f aca="false">G2195*$G$9</f>
        <v>0</v>
      </c>
      <c r="R2195" s="53" t="n">
        <f aca="false">H2195*$H$9</f>
        <v>0</v>
      </c>
      <c r="S2195" s="53" t="n">
        <f aca="false">(N2195/100)*(I2195*$I$9)+(N2195/100)*(J2195*$J$9)</f>
        <v>0</v>
      </c>
      <c r="T2195" s="53" t="n">
        <f aca="false">(O2195/100)*(K2195*$K$9)</f>
        <v>273</v>
      </c>
      <c r="U2195" s="53" t="n">
        <f aca="false">(P2195/100)*(K2195*$K$9)+(P2195/100)*(L2195*$L$9)</f>
        <v>0</v>
      </c>
      <c r="V2195" s="53" t="n">
        <f aca="false">(Q2195/100)*(L2195*$L$9)</f>
        <v>0</v>
      </c>
      <c r="W2195" s="53" t="n">
        <f aca="false">(R2195/100)*(K2195*$K$9)+(R2195/100)*(L2195*$L$9)</f>
        <v>0</v>
      </c>
      <c r="X2195" s="53" t="n">
        <f aca="false">N2195+S2195</f>
        <v>0</v>
      </c>
      <c r="Y2195" s="53" t="n">
        <f aca="false">O2195+T2195</f>
        <v>423</v>
      </c>
      <c r="Z2195" s="53" t="n">
        <f aca="false">P2195+U2195</f>
        <v>0</v>
      </c>
      <c r="AA2195" s="53" t="n">
        <f aca="false">Q2195+V2195</f>
        <v>0</v>
      </c>
      <c r="AB2195" s="53" t="n">
        <f aca="false">R2195+W2195</f>
        <v>0</v>
      </c>
      <c r="AC2195" s="54" t="n">
        <f aca="false">ROUND(X2195+Y2195+Z2195+AA2195+AB2195,1)</f>
        <v>423</v>
      </c>
      <c r="AD2195" s="55" t="n">
        <f aca="false">(ROUND(AC2195-AC2189,1)/AC2189)</f>
        <v>0.276018099547511</v>
      </c>
      <c r="AE2195" s="46"/>
      <c r="AF2195" s="47"/>
      <c r="AH2195" s="3"/>
    </row>
    <row r="2196" customFormat="false" ht="15" hidden="false" customHeight="false" outlineLevel="0" collapsed="false">
      <c r="A2196" s="48" t="s">
        <v>35</v>
      </c>
      <c r="B2196" s="63"/>
      <c r="C2196" s="50" t="s">
        <v>11</v>
      </c>
      <c r="D2196" s="51" t="n">
        <v>0</v>
      </c>
      <c r="E2196" s="51" t="n">
        <v>0</v>
      </c>
      <c r="F2196" s="51" t="n">
        <v>120</v>
      </c>
      <c r="G2196" s="51" t="n">
        <v>0</v>
      </c>
      <c r="H2196" s="51" t="n">
        <v>0</v>
      </c>
      <c r="I2196" s="52" t="n">
        <v>0</v>
      </c>
      <c r="J2196" s="52" t="n">
        <v>0</v>
      </c>
      <c r="K2196" s="52" t="n">
        <v>60</v>
      </c>
      <c r="L2196" s="52" t="n">
        <v>60</v>
      </c>
      <c r="M2196" s="52" t="n">
        <v>0</v>
      </c>
      <c r="N2196" s="53" t="n">
        <f aca="false">D2196*$D$10</f>
        <v>0</v>
      </c>
      <c r="O2196" s="53" t="n">
        <f aca="false">E2196*$E$10</f>
        <v>0</v>
      </c>
      <c r="P2196" s="53" t="n">
        <f aca="false">F2196*$F$10</f>
        <v>150</v>
      </c>
      <c r="Q2196" s="53" t="n">
        <f aca="false">G2196*$G$10</f>
        <v>0</v>
      </c>
      <c r="R2196" s="53" t="n">
        <f aca="false">H2196*$H$10</f>
        <v>0</v>
      </c>
      <c r="S2196" s="53" t="n">
        <f aca="false">(N2196/100)*(I2196*$I$10)+(N2196/100)*(J2196*$J$10)</f>
        <v>0</v>
      </c>
      <c r="T2196" s="53" t="n">
        <f aca="false">(O2196/100)*(K2196*$J$10)</f>
        <v>0</v>
      </c>
      <c r="U2196" s="53" t="n">
        <f aca="false">(P2196/100)*(K2196*$K$10)+(P2196/100)*(L2196*$L$10)</f>
        <v>252</v>
      </c>
      <c r="V2196" s="53" t="n">
        <f aca="false">(Q2196/100)*(L2196*$L$10)</f>
        <v>0</v>
      </c>
      <c r="W2196" s="53" t="n">
        <f aca="false">(R2196/100)*(K2196*$K$10)+(R2196/100)*(L2196*$L$10)</f>
        <v>0</v>
      </c>
      <c r="X2196" s="53" t="n">
        <f aca="false">N2196+S2196</f>
        <v>0</v>
      </c>
      <c r="Y2196" s="53" t="n">
        <f aca="false">O2196+T2196</f>
        <v>0</v>
      </c>
      <c r="Z2196" s="53" t="n">
        <f aca="false">P2196+U2196</f>
        <v>402</v>
      </c>
      <c r="AA2196" s="53" t="n">
        <f aca="false">Q2196+V2196</f>
        <v>0</v>
      </c>
      <c r="AB2196" s="53" t="n">
        <f aca="false">R2196+W2196</f>
        <v>0</v>
      </c>
      <c r="AC2196" s="54" t="n">
        <f aca="false">ROUND(X2196+Y2196+Z2196+AA2196+AB2196,1)</f>
        <v>402</v>
      </c>
      <c r="AD2196" s="55" t="n">
        <f aca="false">(ROUND(AC2196-AC2189,1)/AC2189)</f>
        <v>0.212669683257919</v>
      </c>
      <c r="AE2196" s="46"/>
      <c r="AF2196" s="47"/>
      <c r="AH2196" s="3"/>
    </row>
    <row r="2197" customFormat="false" ht="15" hidden="false" customHeight="false" outlineLevel="0" collapsed="false">
      <c r="A2197" s="48" t="s">
        <v>36</v>
      </c>
      <c r="B2197" s="63"/>
      <c r="C2197" s="50" t="s">
        <v>12</v>
      </c>
      <c r="D2197" s="51" t="n">
        <v>0</v>
      </c>
      <c r="E2197" s="51" t="n">
        <v>0</v>
      </c>
      <c r="F2197" s="51" t="n">
        <v>0</v>
      </c>
      <c r="G2197" s="51" t="n">
        <v>120</v>
      </c>
      <c r="H2197" s="51" t="n">
        <v>0</v>
      </c>
      <c r="I2197" s="52" t="n">
        <v>0</v>
      </c>
      <c r="J2197" s="52" t="n">
        <v>0</v>
      </c>
      <c r="K2197" s="52" t="n">
        <v>0</v>
      </c>
      <c r="L2197" s="52" t="n">
        <v>120</v>
      </c>
      <c r="M2197" s="52" t="n">
        <v>0</v>
      </c>
      <c r="N2197" s="53" t="n">
        <f aca="false">D2197*$D$11</f>
        <v>0</v>
      </c>
      <c r="O2197" s="53" t="n">
        <f aca="false">E2197*$E$11</f>
        <v>0</v>
      </c>
      <c r="P2197" s="53" t="n">
        <f aca="false">F2197*$F$11</f>
        <v>0</v>
      </c>
      <c r="Q2197" s="53" t="n">
        <f aca="false">G2197*$G$11</f>
        <v>150</v>
      </c>
      <c r="R2197" s="53" t="n">
        <f aca="false">H2197*$H$11</f>
        <v>0</v>
      </c>
      <c r="S2197" s="53" t="n">
        <f aca="false">(N2197/100)*(I2197*$I$11)+(N2197/100)*(J2197*$J$11)</f>
        <v>0</v>
      </c>
      <c r="T2197" s="53" t="n">
        <f aca="false">(O2197/100)*(K2197*$K$11)</f>
        <v>0</v>
      </c>
      <c r="U2197" s="53" t="n">
        <f aca="false">(P2197/100)*(K2197*$K$11)+(P2197/100)*(L2197*$L$11)</f>
        <v>0</v>
      </c>
      <c r="V2197" s="53" t="n">
        <f aca="false">(Q2197/100)*(L2197*$L$11)</f>
        <v>252</v>
      </c>
      <c r="W2197" s="53" t="n">
        <f aca="false">(R2197/100)*(K2197*$K$11)+(R2197/100)*(L2197*$L$11)</f>
        <v>0</v>
      </c>
      <c r="X2197" s="53" t="n">
        <f aca="false">N2197+S2197</f>
        <v>0</v>
      </c>
      <c r="Y2197" s="53" t="n">
        <f aca="false">O2197+T2197</f>
        <v>0</v>
      </c>
      <c r="Z2197" s="53" t="n">
        <f aca="false">P2197+U2197</f>
        <v>0</v>
      </c>
      <c r="AA2197" s="53" t="n">
        <f aca="false">Q2197+V2197</f>
        <v>402</v>
      </c>
      <c r="AB2197" s="53" t="n">
        <f aca="false">R2197+W2197</f>
        <v>0</v>
      </c>
      <c r="AC2197" s="54" t="n">
        <f aca="false">ROUND(X2197+Y2197+Z2197+AA2197+AB2197,1)</f>
        <v>402</v>
      </c>
      <c r="AD2197" s="55" t="n">
        <f aca="false">(ROUND(AC2197-AC2189,1)/AC2189)</f>
        <v>0.212669683257919</v>
      </c>
      <c r="AE2197" s="46"/>
      <c r="AF2197" s="47"/>
      <c r="AH2197" s="3"/>
    </row>
    <row r="2198" customFormat="false" ht="15" hidden="false" customHeight="false" outlineLevel="0" collapsed="false">
      <c r="A2198" s="48" t="s">
        <v>37</v>
      </c>
      <c r="B2198" s="63"/>
      <c r="C2198" s="50" t="s">
        <v>13</v>
      </c>
      <c r="D2198" s="51" t="n">
        <v>0</v>
      </c>
      <c r="E2198" s="51" t="n">
        <v>0</v>
      </c>
      <c r="F2198" s="51" t="n">
        <v>0</v>
      </c>
      <c r="G2198" s="51" t="n">
        <v>0</v>
      </c>
      <c r="H2198" s="51" t="n">
        <v>120</v>
      </c>
      <c r="I2198" s="52" t="n">
        <v>0</v>
      </c>
      <c r="J2198" s="52" t="n">
        <v>0</v>
      </c>
      <c r="K2198" s="52" t="n">
        <v>60</v>
      </c>
      <c r="L2198" s="52" t="n">
        <v>60</v>
      </c>
      <c r="M2198" s="52" t="n">
        <v>0</v>
      </c>
      <c r="N2198" s="53" t="n">
        <f aca="false">D2198*$D$12</f>
        <v>0</v>
      </c>
      <c r="O2198" s="53" t="n">
        <f aca="false">E2198*$E$12</f>
        <v>0</v>
      </c>
      <c r="P2198" s="53" t="n">
        <f aca="false">F2198*$F$12</f>
        <v>0</v>
      </c>
      <c r="Q2198" s="53" t="n">
        <f aca="false">G2198*$G$12</f>
        <v>0</v>
      </c>
      <c r="R2198" s="53" t="n">
        <f aca="false">H2198*$H$12</f>
        <v>150</v>
      </c>
      <c r="S2198" s="53" t="n">
        <f aca="false">(N2198/100)*(I2198*$I$12)+(N2198/100)*(J2198*$J$12)</f>
        <v>0</v>
      </c>
      <c r="T2198" s="53" t="n">
        <f aca="false">(O2198/100)*(K2198*$K$12)</f>
        <v>0</v>
      </c>
      <c r="U2198" s="53" t="n">
        <f aca="false">(P2198/100)*(K2198*$K$12)+(P2198/100)*(L2198*$L$12)</f>
        <v>0</v>
      </c>
      <c r="V2198" s="53" t="n">
        <f aca="false">(Q2198/100)*(L2198*$L$12)</f>
        <v>0</v>
      </c>
      <c r="W2198" s="53" t="n">
        <f aca="false">(R2198/100)*(K2198*$K$12)+(R2198/100)*(L2198*$L$12)</f>
        <v>252</v>
      </c>
      <c r="X2198" s="53" t="n">
        <f aca="false">N2198+S2198</f>
        <v>0</v>
      </c>
      <c r="Y2198" s="53" t="n">
        <f aca="false">O2198+T2198</f>
        <v>0</v>
      </c>
      <c r="Z2198" s="53" t="n">
        <f aca="false">P2198+U2198</f>
        <v>0</v>
      </c>
      <c r="AA2198" s="53" t="n">
        <f aca="false">Q2198+V2198</f>
        <v>0</v>
      </c>
      <c r="AB2198" s="53" t="n">
        <f aca="false">R2198+W2198</f>
        <v>402</v>
      </c>
      <c r="AC2198" s="54" t="n">
        <f aca="false">ROUND(X2198+Y2198+Z2198+AA2198+AB2198,1)</f>
        <v>402</v>
      </c>
      <c r="AD2198" s="55" t="n">
        <f aca="false">(ROUND(AC2198-AC2189,1)/AC2189)</f>
        <v>0.212669683257919</v>
      </c>
      <c r="AE2198" s="46"/>
      <c r="AF2198" s="47"/>
      <c r="AH2198" s="3"/>
    </row>
    <row r="2199" customFormat="false" ht="15" hidden="false" customHeight="false" outlineLevel="0" collapsed="false">
      <c r="A2199" s="48" t="s">
        <v>38</v>
      </c>
      <c r="B2199" s="63"/>
      <c r="C2199" s="50" t="s">
        <v>14</v>
      </c>
      <c r="D2199" s="51" t="n">
        <v>0</v>
      </c>
      <c r="E2199" s="51" t="n">
        <v>85</v>
      </c>
      <c r="F2199" s="51" t="n">
        <v>0</v>
      </c>
      <c r="G2199" s="51" t="n">
        <v>0</v>
      </c>
      <c r="H2199" s="51" t="n">
        <v>0</v>
      </c>
      <c r="I2199" s="52" t="n">
        <v>0</v>
      </c>
      <c r="J2199" s="52" t="n">
        <v>0</v>
      </c>
      <c r="K2199" s="52" t="n">
        <v>100</v>
      </c>
      <c r="L2199" s="52" t="n">
        <v>0</v>
      </c>
      <c r="M2199" s="52" t="n">
        <v>90</v>
      </c>
      <c r="N2199" s="53" t="n">
        <f aca="false">D2199*$D$13</f>
        <v>0</v>
      </c>
      <c r="O2199" s="53" t="n">
        <f aca="false">E2199*$E$13</f>
        <v>106.25</v>
      </c>
      <c r="P2199" s="53" t="n">
        <f aca="false">F2199*$F$13</f>
        <v>0</v>
      </c>
      <c r="Q2199" s="53" t="n">
        <f aca="false">G2199*$G$13</f>
        <v>0</v>
      </c>
      <c r="R2199" s="53" t="n">
        <f aca="false">H2199*$H$13</f>
        <v>0</v>
      </c>
      <c r="S2199" s="53" t="n">
        <f aca="false">(N2199/100)*(I2199*$I$13)+(N2199/100)*(J2199*$J$13)+(N2199/100)*(M2199*$M$13)</f>
        <v>0</v>
      </c>
      <c r="T2199" s="53" t="n">
        <f aca="false">(O2199/100)*(K2199*$K$13)+(O2199/100)*(M2199*$M$13)</f>
        <v>297.5</v>
      </c>
      <c r="U2199" s="53" t="n">
        <f aca="false">(P2199/100)*(K2199*$K$13)+(P2199/100)*(L2199*$L$13)+(P2199/100)*(M2199*$M$13)</f>
        <v>0</v>
      </c>
      <c r="V2199" s="53" t="n">
        <f aca="false">(Q2199/100)*(L2199*$L$13)+(Q2199/100)*(M2199*$M$13)</f>
        <v>0</v>
      </c>
      <c r="W2199" s="53" t="n">
        <f aca="false">(R2199/100)*(K2199*$K$13)+(R2199/100)*(L2199*$L$13)+(R2199/100)*(M2199*$M$13)</f>
        <v>0</v>
      </c>
      <c r="X2199" s="53" t="n">
        <f aca="false">N2199+S2199</f>
        <v>0</v>
      </c>
      <c r="Y2199" s="53" t="n">
        <f aca="false">O2199+T2199</f>
        <v>403.75</v>
      </c>
      <c r="Z2199" s="53" t="n">
        <f aca="false">P2199+U2199</f>
        <v>0</v>
      </c>
      <c r="AA2199" s="53" t="n">
        <f aca="false">Q2199+V2199</f>
        <v>0</v>
      </c>
      <c r="AB2199" s="53" t="n">
        <f aca="false">R2199+W2199</f>
        <v>0</v>
      </c>
      <c r="AC2199" s="54" t="n">
        <f aca="false">ROUND(X2199+Y2199+Z2199+AA2199+AB2199,1)</f>
        <v>403.8</v>
      </c>
      <c r="AD2199" s="55" t="n">
        <f aca="false">(ROUND(AC2199-AC2189,1)/AC2189)</f>
        <v>0.218099547511312</v>
      </c>
      <c r="AE2199" s="46"/>
      <c r="AF2199" s="47"/>
      <c r="AH2199" s="3"/>
    </row>
    <row r="2200" customFormat="false" ht="15" hidden="false" customHeight="false" outlineLevel="0" collapsed="false">
      <c r="A2200" s="48" t="s">
        <v>39</v>
      </c>
      <c r="B2200" s="63"/>
      <c r="C2200" s="50" t="s">
        <v>15</v>
      </c>
      <c r="D2200" s="51" t="n">
        <v>120</v>
      </c>
      <c r="E2200" s="51" t="n">
        <v>0</v>
      </c>
      <c r="F2200" s="51" t="n">
        <v>0</v>
      </c>
      <c r="G2200" s="51" t="n">
        <v>0</v>
      </c>
      <c r="H2200" s="51" t="n">
        <v>0</v>
      </c>
      <c r="I2200" s="52" t="n">
        <v>0</v>
      </c>
      <c r="J2200" s="52" t="n">
        <v>0</v>
      </c>
      <c r="K2200" s="52" t="n">
        <v>85</v>
      </c>
      <c r="L2200" s="52" t="n">
        <v>0</v>
      </c>
      <c r="M2200" s="52" t="n">
        <v>0</v>
      </c>
      <c r="N2200" s="53" t="n">
        <f aca="false">D2200*$D$14</f>
        <v>150</v>
      </c>
      <c r="O2200" s="53" t="n">
        <f aca="false">E2200*$E$14</f>
        <v>0</v>
      </c>
      <c r="P2200" s="53" t="n">
        <f aca="false">F2200*$F$14</f>
        <v>0</v>
      </c>
      <c r="Q2200" s="53" t="n">
        <f aca="false">G2200*$G$14</f>
        <v>0</v>
      </c>
      <c r="R2200" s="53" t="n">
        <f aca="false">H2200*$H$14</f>
        <v>0</v>
      </c>
      <c r="S2200" s="53" t="n">
        <f aca="false">(N2200/100)*(I2200*$I$14)+(N2200/100)*(J2200*$J$14)+(N2200/100)*(K2200*$K$14)</f>
        <v>255</v>
      </c>
      <c r="T2200" s="53" t="n">
        <f aca="false">(O2200/100)*(K2200*$K$14)</f>
        <v>0</v>
      </c>
      <c r="U2200" s="53" t="n">
        <f aca="false">(P2200/100)*(K2200*$K$14)+(P2200/100)*(L2200*$L$14)</f>
        <v>0</v>
      </c>
      <c r="V2200" s="53" t="n">
        <f aca="false">(Q2200/100)*(L2200*$L$14)</f>
        <v>0</v>
      </c>
      <c r="W2200" s="53" t="n">
        <f aca="false">(R2200/100)*(K2200*$L$14)+(R2200/100)*(L2200*$M$14)</f>
        <v>0</v>
      </c>
      <c r="X2200" s="53" t="n">
        <f aca="false">N2200+S2200</f>
        <v>405</v>
      </c>
      <c r="Y2200" s="53" t="n">
        <f aca="false">O2200+T2200</f>
        <v>0</v>
      </c>
      <c r="Z2200" s="53" t="n">
        <f aca="false">P2200+U2200</f>
        <v>0</v>
      </c>
      <c r="AA2200" s="53" t="n">
        <f aca="false">Q2200+V2200</f>
        <v>0</v>
      </c>
      <c r="AB2200" s="53" t="n">
        <f aca="false">R2200+W2200</f>
        <v>0</v>
      </c>
      <c r="AC2200" s="54" t="n">
        <f aca="false">ROUND(X2200+Y2200+Z2200+AA2200+AB2200,1)</f>
        <v>405</v>
      </c>
      <c r="AD2200" s="55" t="n">
        <f aca="false">(ROUND(AC2200-AC2189,1)/AC2189)</f>
        <v>0.221719457013575</v>
      </c>
      <c r="AE2200" s="46"/>
      <c r="AF2200" s="47"/>
      <c r="AH2200" s="3"/>
    </row>
    <row r="2201" customFormat="false" ht="15" hidden="false" customHeight="false" outlineLevel="0" collapsed="false">
      <c r="A2201" s="48"/>
      <c r="B2201" s="63"/>
      <c r="C2201" s="50" t="s">
        <v>16</v>
      </c>
      <c r="D2201" s="51" t="n">
        <v>120</v>
      </c>
      <c r="E2201" s="51" t="n">
        <v>0</v>
      </c>
      <c r="F2201" s="51" t="n">
        <v>0</v>
      </c>
      <c r="G2201" s="51" t="n">
        <v>0</v>
      </c>
      <c r="H2201" s="51" t="n">
        <v>0</v>
      </c>
      <c r="I2201" s="52" t="n">
        <v>0</v>
      </c>
      <c r="J2201" s="52" t="n">
        <v>0</v>
      </c>
      <c r="K2201" s="52" t="n">
        <v>0</v>
      </c>
      <c r="L2201" s="52" t="n">
        <v>85</v>
      </c>
      <c r="M2201" s="52" t="n">
        <v>0</v>
      </c>
      <c r="N2201" s="53" t="n">
        <f aca="false">D2201*$D$15</f>
        <v>150</v>
      </c>
      <c r="O2201" s="53" t="n">
        <f aca="false">E2201*$E$15</f>
        <v>0</v>
      </c>
      <c r="P2201" s="53" t="n">
        <f aca="false">F2201*$F$15</f>
        <v>0</v>
      </c>
      <c r="Q2201" s="53" t="n">
        <f aca="false">G2201*$G$15</f>
        <v>0</v>
      </c>
      <c r="R2201" s="53" t="n">
        <f aca="false">H2201*$H$15</f>
        <v>0</v>
      </c>
      <c r="S2201" s="53" t="n">
        <f aca="false">(N2201/100)*(I2201*$I$15)+(N2201/100)*(J2201*$J$15)+(N2201/100)*(L2201*$L$15)</f>
        <v>255</v>
      </c>
      <c r="T2201" s="53" t="n">
        <f aca="false">(O2201/100)*(K2201*$K$15)</f>
        <v>0</v>
      </c>
      <c r="U2201" s="53" t="n">
        <f aca="false">(P2201/100)*(K2201*$K$15)+(P2201/100)*(L2201*$L$15)</f>
        <v>0</v>
      </c>
      <c r="V2201" s="53" t="n">
        <f aca="false">(Q2201/100)*(L2201*$L$15)</f>
        <v>0</v>
      </c>
      <c r="W2201" s="53" t="n">
        <f aca="false">(R2201/100)*(K2201*$K$15)+(R2201/100)*(L2201*$L$15)</f>
        <v>0</v>
      </c>
      <c r="X2201" s="53" t="n">
        <f aca="false">N2201+S2201</f>
        <v>405</v>
      </c>
      <c r="Y2201" s="53" t="n">
        <f aca="false">O2201+T2201</f>
        <v>0</v>
      </c>
      <c r="Z2201" s="53" t="n">
        <f aca="false">P2201+U2201</f>
        <v>0</v>
      </c>
      <c r="AA2201" s="53" t="n">
        <f aca="false">Q2201+V2201</f>
        <v>0</v>
      </c>
      <c r="AB2201" s="53" t="n">
        <f aca="false">R2201+W2201</f>
        <v>0</v>
      </c>
      <c r="AC2201" s="54" t="n">
        <f aca="false">ROUND(X2201+Y2201+Z2201+AA2201+AB2201,1)</f>
        <v>405</v>
      </c>
      <c r="AD2201" s="55" t="n">
        <f aca="false">(ROUND(AC2201-AC2189,1)/AC2189)</f>
        <v>0.221719457013575</v>
      </c>
      <c r="AE2201" s="46"/>
      <c r="AF2201" s="47"/>
      <c r="AH2201" s="3"/>
    </row>
    <row r="2202" customFormat="false" ht="15" hidden="false" customHeight="false" outlineLevel="0" collapsed="false">
      <c r="A2202" s="48"/>
      <c r="B2202" s="63"/>
      <c r="C2202" s="50"/>
      <c r="D2202" s="51"/>
      <c r="E2202" s="51"/>
      <c r="F2202" s="51"/>
      <c r="G2202" s="51"/>
      <c r="H2202" s="51"/>
      <c r="I2202" s="52"/>
      <c r="J2202" s="52"/>
      <c r="K2202" s="52"/>
      <c r="L2202" s="52"/>
      <c r="M2202" s="52"/>
      <c r="N2202" s="53" t="n">
        <f aca="false">D2202*$D$16</f>
        <v>0</v>
      </c>
      <c r="O2202" s="53" t="n">
        <f aca="false">E2202*$E$16</f>
        <v>0</v>
      </c>
      <c r="P2202" s="53" t="n">
        <f aca="false">F2202*$F$16</f>
        <v>0</v>
      </c>
      <c r="Q2202" s="53" t="n">
        <f aca="false">G2202*$G$16</f>
        <v>0</v>
      </c>
      <c r="R2202" s="53" t="n">
        <f aca="false">H2202*$H$16</f>
        <v>0</v>
      </c>
      <c r="S2202" s="53" t="n">
        <f aca="false">(N2202/100)*(I2202*$I$16)+(N2202/100)*(J2202*$J$16)</f>
        <v>0</v>
      </c>
      <c r="T2202" s="53" t="n">
        <f aca="false">(O2202/100)*(K2202*$K$16)</f>
        <v>0</v>
      </c>
      <c r="U2202" s="53" t="n">
        <f aca="false">(P2202/100)*(K2202*$K$16)+(P2202/100)*(L2202*$L$16)</f>
        <v>0</v>
      </c>
      <c r="V2202" s="53" t="n">
        <f aca="false">(Q2202/100)*(L2202*$L$16)</f>
        <v>0</v>
      </c>
      <c r="W2202" s="53" t="n">
        <f aca="false">(R2202/100)*(K2202*$K$16)+(R2202/100)*(L2202*$L$16)</f>
        <v>0</v>
      </c>
      <c r="X2202" s="53" t="n">
        <f aca="false">N2202+S2202</f>
        <v>0</v>
      </c>
      <c r="Y2202" s="53" t="n">
        <f aca="false">O2202+T2202</f>
        <v>0</v>
      </c>
      <c r="Z2202" s="53" t="n">
        <f aca="false">P2202+U2202</f>
        <v>0</v>
      </c>
      <c r="AA2202" s="53" t="n">
        <f aca="false">Q2202+V2202</f>
        <v>0</v>
      </c>
      <c r="AB2202" s="53" t="n">
        <f aca="false">R2202+W2202</f>
        <v>0</v>
      </c>
      <c r="AC2202" s="54" t="n">
        <f aca="false">ROUND(X2202+Y2202+Z2202+AA2202+AB2202,1)</f>
        <v>0</v>
      </c>
      <c r="AD2202" s="55" t="n">
        <f aca="false">(ROUND(AC2202-AC2189,1)/AC2189)</f>
        <v>-1</v>
      </c>
      <c r="AE2202" s="46"/>
      <c r="AF2202" s="47"/>
      <c r="AH2202" s="3"/>
    </row>
    <row r="2203" customFormat="false" ht="15" hidden="false" customHeight="false" outlineLevel="0" collapsed="false">
      <c r="A2203" s="48"/>
      <c r="B2203" s="63"/>
      <c r="C2203" s="50"/>
      <c r="D2203" s="51"/>
      <c r="E2203" s="51"/>
      <c r="F2203" s="51"/>
      <c r="G2203" s="51"/>
      <c r="H2203" s="51"/>
      <c r="I2203" s="52"/>
      <c r="J2203" s="52"/>
      <c r="K2203" s="52"/>
      <c r="L2203" s="52"/>
      <c r="M2203" s="52"/>
      <c r="N2203" s="53" t="n">
        <f aca="false">D2203*$D$17</f>
        <v>0</v>
      </c>
      <c r="O2203" s="53" t="n">
        <f aca="false">E2203*$E$17</f>
        <v>0</v>
      </c>
      <c r="P2203" s="53" t="n">
        <f aca="false">F2203*$F$17</f>
        <v>0</v>
      </c>
      <c r="Q2203" s="53" t="n">
        <f aca="false">G2203*$G$17</f>
        <v>0</v>
      </c>
      <c r="R2203" s="53" t="n">
        <f aca="false">H2203*$H$17</f>
        <v>0</v>
      </c>
      <c r="S2203" s="53" t="n">
        <f aca="false">(N2203/100)*(I2203*$I$17)+(N2203/100)*(J2203*$J$17)</f>
        <v>0</v>
      </c>
      <c r="T2203" s="53" t="n">
        <f aca="false">(O2203/100)*(K2203*$K$17)</f>
        <v>0</v>
      </c>
      <c r="U2203" s="53" t="n">
        <f aca="false">(P2203/100)*(K2203*$K$17)+(P2203/100)*(L2203*$L$17)</f>
        <v>0</v>
      </c>
      <c r="V2203" s="53" t="n">
        <f aca="false">(Q2203/100)*(L2203*$L$17)</f>
        <v>0</v>
      </c>
      <c r="W2203" s="53" t="n">
        <f aca="false">(R2203/100)*(K2203*$K$17)+(R2203/100)*(L2203*$L$17)</f>
        <v>0</v>
      </c>
      <c r="X2203" s="53" t="n">
        <f aca="false">N2203+S2203</f>
        <v>0</v>
      </c>
      <c r="Y2203" s="53" t="n">
        <f aca="false">O2203+T2203</f>
        <v>0</v>
      </c>
      <c r="Z2203" s="53" t="n">
        <f aca="false">P2203+U2203</f>
        <v>0</v>
      </c>
      <c r="AA2203" s="53" t="n">
        <f aca="false">Q2203+V2203</f>
        <v>0</v>
      </c>
      <c r="AB2203" s="53" t="n">
        <f aca="false">R2203+W2203</f>
        <v>0</v>
      </c>
      <c r="AC2203" s="54" t="n">
        <f aca="false">ROUND(X2203+Y2203+Z2203+AA2203+AB2203,1)</f>
        <v>0</v>
      </c>
      <c r="AD2203" s="55" t="n">
        <f aca="false">(ROUND(AC2203-AC2189,1)/AC2189)</f>
        <v>-1</v>
      </c>
      <c r="AE2203" s="46"/>
      <c r="AF2203" s="47"/>
      <c r="AH2203" s="3"/>
    </row>
    <row r="2204" customFormat="false" ht="15" hidden="false" customHeight="false" outlineLevel="0" collapsed="false">
      <c r="A2204" s="64"/>
      <c r="B2204" s="65" t="s">
        <v>196</v>
      </c>
      <c r="C2204" s="65"/>
      <c r="D2204" s="65"/>
      <c r="E2204" s="65"/>
      <c r="F2204" s="65"/>
      <c r="G2204" s="65"/>
      <c r="H2204" s="65"/>
      <c r="I2204" s="65"/>
      <c r="J2204" s="65"/>
      <c r="K2204" s="65"/>
      <c r="L2204" s="65"/>
      <c r="M2204" s="65"/>
      <c r="N2204" s="65"/>
      <c r="O2204" s="65"/>
      <c r="P2204" s="65"/>
      <c r="Q2204" s="65"/>
      <c r="R2204" s="65"/>
      <c r="S2204" s="65"/>
      <c r="T2204" s="65"/>
      <c r="U2204" s="65"/>
      <c r="V2204" s="65"/>
      <c r="W2204" s="65"/>
      <c r="X2204" s="65"/>
      <c r="Y2204" s="65"/>
      <c r="Z2204" s="65"/>
      <c r="AA2204" s="65"/>
      <c r="AB2204" s="65"/>
      <c r="AC2204" s="12" t="n">
        <v>600</v>
      </c>
      <c r="AD2204" s="12"/>
      <c r="AE2204" s="46"/>
      <c r="AF2204" s="47"/>
      <c r="AH2204" s="3"/>
    </row>
    <row r="2205" customFormat="false" ht="15" hidden="false" customHeight="false" outlineLevel="0" collapsed="false">
      <c r="A2205" s="56" t="s">
        <v>19</v>
      </c>
      <c r="B2205" s="49" t="s">
        <v>197</v>
      </c>
      <c r="C2205" s="50" t="s">
        <v>4</v>
      </c>
      <c r="D2205" s="51" t="n">
        <v>116</v>
      </c>
      <c r="E2205" s="51" t="n">
        <v>0</v>
      </c>
      <c r="F2205" s="51" t="n">
        <v>0</v>
      </c>
      <c r="G2205" s="51" t="n">
        <v>0</v>
      </c>
      <c r="H2205" s="51" t="n">
        <v>0</v>
      </c>
      <c r="I2205" s="52" t="n">
        <v>20</v>
      </c>
      <c r="J2205" s="52" t="n">
        <v>60</v>
      </c>
      <c r="K2205" s="52" t="n">
        <v>0</v>
      </c>
      <c r="L2205" s="52" t="n">
        <v>0</v>
      </c>
      <c r="M2205" s="52" t="n">
        <v>0</v>
      </c>
      <c r="N2205" s="53" t="n">
        <f aca="false">D2205*$D$3</f>
        <v>150.8</v>
      </c>
      <c r="O2205" s="53" t="n">
        <f aca="false">E2205*$E$3</f>
        <v>0</v>
      </c>
      <c r="P2205" s="53" t="n">
        <f aca="false">F2205*$F$3</f>
        <v>0</v>
      </c>
      <c r="Q2205" s="53" t="n">
        <f aca="false">G2205*$G$3</f>
        <v>0</v>
      </c>
      <c r="R2205" s="53" t="n">
        <f aca="false">H2205*$H$3</f>
        <v>0</v>
      </c>
      <c r="S2205" s="53" t="n">
        <f aca="false">(N2205/100)*(I2205*$I$3)+(N2205/100)*(J2205*$J$3)</f>
        <v>241.28</v>
      </c>
      <c r="T2205" s="53" t="n">
        <f aca="false">(O2205/100)*(K2205*$K$3)</f>
        <v>0</v>
      </c>
      <c r="U2205" s="53" t="n">
        <f aca="false">(P2205/100)*(K2205*$K$3)+(P2205/100)*(L2205*$L$3)</f>
        <v>0</v>
      </c>
      <c r="V2205" s="53" t="n">
        <f aca="false">(Q2205/100)*(L2205*$L$3)</f>
        <v>0</v>
      </c>
      <c r="W2205" s="53" t="n">
        <f aca="false">(R2205/100)*(K2205*$K$3)+(R2205/100)*(L2205*$L$3)</f>
        <v>0</v>
      </c>
      <c r="X2205" s="53" t="n">
        <f aca="false">N2205+S2205</f>
        <v>392.08</v>
      </c>
      <c r="Y2205" s="53" t="n">
        <f aca="false">O2205+T2205</f>
        <v>0</v>
      </c>
      <c r="Z2205" s="53" t="n">
        <f aca="false">P2205+U2205</f>
        <v>0</v>
      </c>
      <c r="AA2205" s="53" t="n">
        <f aca="false">Q2205+V2205</f>
        <v>0</v>
      </c>
      <c r="AB2205" s="53" t="n">
        <f aca="false">R2205+W2205</f>
        <v>0</v>
      </c>
      <c r="AC2205" s="54" t="n">
        <f aca="false">ROUND(X2205+Y2205+Z2205+AA2205+AB2205,1)</f>
        <v>392.1</v>
      </c>
      <c r="AD2205" s="55" t="n">
        <v>0</v>
      </c>
      <c r="AE2205" s="46" t="s">
        <v>28</v>
      </c>
      <c r="AF2205" s="47"/>
      <c r="AH2205" s="3"/>
    </row>
    <row r="2206" customFormat="false" ht="15" hidden="false" customHeight="false" outlineLevel="0" collapsed="false">
      <c r="A2206" s="48" t="s">
        <v>29</v>
      </c>
      <c r="B2206" s="49" t="n">
        <v>12</v>
      </c>
      <c r="C2206" s="50" t="s">
        <v>5</v>
      </c>
      <c r="D2206" s="51" t="n">
        <v>116</v>
      </c>
      <c r="E2206" s="51" t="n">
        <v>0</v>
      </c>
      <c r="F2206" s="51" t="n">
        <v>0</v>
      </c>
      <c r="G2206" s="51" t="n">
        <v>0</v>
      </c>
      <c r="H2206" s="51" t="n">
        <v>0</v>
      </c>
      <c r="I2206" s="52" t="n">
        <v>30</v>
      </c>
      <c r="J2206" s="52" t="n">
        <v>70</v>
      </c>
      <c r="K2206" s="52" t="n">
        <v>0</v>
      </c>
      <c r="L2206" s="52" t="n">
        <v>0</v>
      </c>
      <c r="M2206" s="52" t="n">
        <v>0</v>
      </c>
      <c r="N2206" s="53" t="n">
        <f aca="false">D2206*$D$4</f>
        <v>145</v>
      </c>
      <c r="O2206" s="53" t="n">
        <f aca="false">E2206*$E$4</f>
        <v>0</v>
      </c>
      <c r="P2206" s="53" t="n">
        <f aca="false">F2206*$F$4</f>
        <v>0</v>
      </c>
      <c r="Q2206" s="53" t="n">
        <f aca="false">G2206*$G$4</f>
        <v>0</v>
      </c>
      <c r="R2206" s="53" t="n">
        <f aca="false">H2206*$H$4</f>
        <v>0</v>
      </c>
      <c r="S2206" s="53" t="n">
        <f aca="false">(N2206/100)*(I2206*$I$4)+(N2206/100)*(J2206*$J$4)</f>
        <v>290</v>
      </c>
      <c r="T2206" s="53" t="n">
        <f aca="false">(O2206/100)*(K2206*$K$4)</f>
        <v>0</v>
      </c>
      <c r="U2206" s="53" t="n">
        <f aca="false">(P2206/100)*(K2206*$K$4)+(P2206/100)*(L2206*$L$4)</f>
        <v>0</v>
      </c>
      <c r="V2206" s="53" t="n">
        <f aca="false">(Q2206/100)*(L2206*$L$4)</f>
        <v>0</v>
      </c>
      <c r="W2206" s="53" t="n">
        <f aca="false">(R2206/100)*(K2206*$K$4)+(R2206/100)*(L2206*$L$4)</f>
        <v>0</v>
      </c>
      <c r="X2206" s="53" t="n">
        <f aca="false">N2206+S2206</f>
        <v>435</v>
      </c>
      <c r="Y2206" s="53" t="n">
        <f aca="false">O2206+T2206</f>
        <v>0</v>
      </c>
      <c r="Z2206" s="53" t="n">
        <f aca="false">P2206+U2206</f>
        <v>0</v>
      </c>
      <c r="AA2206" s="53" t="n">
        <f aca="false">Q2206+V2206</f>
        <v>0</v>
      </c>
      <c r="AB2206" s="53" t="n">
        <f aca="false">R2206+W2206</f>
        <v>0</v>
      </c>
      <c r="AC2206" s="54" t="n">
        <f aca="false">ROUND(X2206+Y2206+Z2206+AA2206+AB2206,1)</f>
        <v>435</v>
      </c>
      <c r="AD2206" s="55" t="n">
        <f aca="false">(ROUND(AC2206-AC2205,1)/AC2205)</f>
        <v>0.109410864575363</v>
      </c>
      <c r="AE2206" s="46"/>
      <c r="AF2206" s="47"/>
      <c r="AH2206" s="3"/>
    </row>
    <row r="2207" customFormat="false" ht="15" hidden="false" customHeight="false" outlineLevel="0" collapsed="false">
      <c r="A2207" s="48" t="s">
        <v>30</v>
      </c>
      <c r="B2207" s="49" t="n">
        <v>12</v>
      </c>
      <c r="C2207" s="50" t="s">
        <v>6</v>
      </c>
      <c r="D2207" s="51" t="n">
        <v>116</v>
      </c>
      <c r="E2207" s="51" t="n">
        <v>0</v>
      </c>
      <c r="F2207" s="51" t="n">
        <v>0</v>
      </c>
      <c r="G2207" s="51" t="n">
        <v>0</v>
      </c>
      <c r="H2207" s="51" t="n">
        <v>0</v>
      </c>
      <c r="I2207" s="52" t="n">
        <v>20</v>
      </c>
      <c r="J2207" s="52" t="n">
        <v>60</v>
      </c>
      <c r="K2207" s="52" t="n">
        <v>0</v>
      </c>
      <c r="L2207" s="52" t="n">
        <v>0</v>
      </c>
      <c r="M2207" s="52" t="n">
        <v>0</v>
      </c>
      <c r="N2207" s="53" t="n">
        <f aca="false">D2207*$D$5</f>
        <v>150.8</v>
      </c>
      <c r="O2207" s="53" t="n">
        <f aca="false">E2207*$E$5</f>
        <v>0</v>
      </c>
      <c r="P2207" s="53" t="n">
        <f aca="false">F2207*$F$5</f>
        <v>0</v>
      </c>
      <c r="Q2207" s="53" t="n">
        <f aca="false">G2207*$G$5</f>
        <v>0</v>
      </c>
      <c r="R2207" s="53" t="n">
        <f aca="false">H2207*$H$5</f>
        <v>0</v>
      </c>
      <c r="S2207" s="53" t="n">
        <f aca="false">(N2207/100)*(I2207*$I$5)+(N2207/100)*(J2207*$J$5)</f>
        <v>241.28</v>
      </c>
      <c r="T2207" s="53" t="n">
        <f aca="false">(O2207/100)*(K2207*$K$5)</f>
        <v>0</v>
      </c>
      <c r="U2207" s="53" t="n">
        <f aca="false">(P2207/100)*(K2207*$K$5)+(P2207/100)*(L2207*$L$5)</f>
        <v>0</v>
      </c>
      <c r="V2207" s="53" t="n">
        <f aca="false">(Q2207/100)*(L2207*$L$5)</f>
        <v>0</v>
      </c>
      <c r="W2207" s="53" t="n">
        <f aca="false">(R2207/100)*(K2207*$K$5)+(R2207/100)*(L2207*$L$5)</f>
        <v>0</v>
      </c>
      <c r="X2207" s="53" t="n">
        <f aca="false">N2207+S2207</f>
        <v>392.08</v>
      </c>
      <c r="Y2207" s="53" t="n">
        <f aca="false">O2207+T2207</f>
        <v>0</v>
      </c>
      <c r="Z2207" s="53" t="n">
        <f aca="false">P2207+U2207</f>
        <v>0</v>
      </c>
      <c r="AA2207" s="53" t="n">
        <f aca="false">Q2207+V2207</f>
        <v>0</v>
      </c>
      <c r="AB2207" s="53" t="n">
        <f aca="false">R2207+W2207</f>
        <v>0</v>
      </c>
      <c r="AC2207" s="54" t="n">
        <f aca="false">ROUND(X2207+Y2207+Z2207+AA2207+AB2207,1)</f>
        <v>392.1</v>
      </c>
      <c r="AD2207" s="55" t="n">
        <f aca="false">(ROUND(AC2207-AC2205,1)/AC2205)</f>
        <v>0</v>
      </c>
      <c r="AE2207" s="46"/>
      <c r="AF2207" s="47"/>
      <c r="AH2207" s="3"/>
    </row>
    <row r="2208" customFormat="false" ht="15" hidden="false" customHeight="false" outlineLevel="0" collapsed="false">
      <c r="A2208" s="48" t="s">
        <v>31</v>
      </c>
      <c r="B2208" s="49" t="n">
        <v>0</v>
      </c>
      <c r="C2208" s="50" t="s">
        <v>7</v>
      </c>
      <c r="D2208" s="51" t="n">
        <v>116</v>
      </c>
      <c r="E2208" s="51" t="n">
        <v>0</v>
      </c>
      <c r="F2208" s="51" t="n">
        <v>0</v>
      </c>
      <c r="G2208" s="51" t="n">
        <v>0</v>
      </c>
      <c r="H2208" s="51" t="n">
        <v>0</v>
      </c>
      <c r="I2208" s="52" t="n">
        <v>20</v>
      </c>
      <c r="J2208" s="52" t="n">
        <v>60</v>
      </c>
      <c r="K2208" s="52" t="n">
        <v>0</v>
      </c>
      <c r="L2208" s="52" t="n">
        <v>0</v>
      </c>
      <c r="M2208" s="52" t="n">
        <v>0</v>
      </c>
      <c r="N2208" s="53" t="n">
        <f aca="false">D2208*$D$6</f>
        <v>150.8</v>
      </c>
      <c r="O2208" s="53" t="n">
        <f aca="false">E2208*$E$6</f>
        <v>0</v>
      </c>
      <c r="P2208" s="53" t="n">
        <f aca="false">F2208*$F$6</f>
        <v>0</v>
      </c>
      <c r="Q2208" s="53" t="n">
        <f aca="false">G2208*$G$6</f>
        <v>0</v>
      </c>
      <c r="R2208" s="53" t="n">
        <f aca="false">H2208*$H$6</f>
        <v>0</v>
      </c>
      <c r="S2208" s="53" t="n">
        <f aca="false">(N2208/100)*(I2208*$I$6)+(N2208/100)*(J2208*$J$6)</f>
        <v>241.28</v>
      </c>
      <c r="T2208" s="53" t="n">
        <f aca="false">(O2208/100)*(K2208*$K$6)</f>
        <v>0</v>
      </c>
      <c r="U2208" s="53" t="n">
        <f aca="false">(P2208/100)*(K2208*$K$6)+(P2208/100)*(L2208*$L$6)</f>
        <v>0</v>
      </c>
      <c r="V2208" s="53" t="n">
        <f aca="false">(Q2208/100)*(L2208*$L$6)</f>
        <v>0</v>
      </c>
      <c r="W2208" s="53" t="n">
        <f aca="false">(R2208/100)*(K2208*$K$6)+(R2208/100)*(L2208*$L$6)</f>
        <v>0</v>
      </c>
      <c r="X2208" s="53" t="n">
        <f aca="false">N2208+S2208</f>
        <v>392.08</v>
      </c>
      <c r="Y2208" s="53" t="n">
        <f aca="false">O2208+T2208</f>
        <v>0</v>
      </c>
      <c r="Z2208" s="53" t="n">
        <f aca="false">P2208+U2208</f>
        <v>0</v>
      </c>
      <c r="AA2208" s="53" t="n">
        <f aca="false">Q2208+V2208</f>
        <v>0</v>
      </c>
      <c r="AB2208" s="53" t="n">
        <f aca="false">R2208+W2208</f>
        <v>0</v>
      </c>
      <c r="AC2208" s="54" t="n">
        <f aca="false">ROUND(X2208+Y2208+Z2208+AA2208+AB2208,1)</f>
        <v>392.1</v>
      </c>
      <c r="AD2208" s="55" t="n">
        <f aca="false">(ROUND(AC2208-AC2205,1)/AC2205)</f>
        <v>0</v>
      </c>
      <c r="AE2208" s="46"/>
      <c r="AF2208" s="47"/>
      <c r="AH2208" s="3"/>
    </row>
    <row r="2209" customFormat="false" ht="15" hidden="false" customHeight="false" outlineLevel="0" collapsed="false">
      <c r="A2209" s="48" t="s">
        <v>32</v>
      </c>
      <c r="B2209" s="49" t="n">
        <v>0</v>
      </c>
      <c r="C2209" s="50" t="s">
        <v>8</v>
      </c>
      <c r="D2209" s="51" t="n">
        <v>116</v>
      </c>
      <c r="E2209" s="51" t="n">
        <v>0</v>
      </c>
      <c r="F2209" s="51" t="n">
        <v>0</v>
      </c>
      <c r="G2209" s="51" t="n">
        <v>0</v>
      </c>
      <c r="H2209" s="51" t="n">
        <v>0</v>
      </c>
      <c r="I2209" s="52" t="n">
        <v>20</v>
      </c>
      <c r="J2209" s="52" t="n">
        <v>60</v>
      </c>
      <c r="K2209" s="52" t="n">
        <v>0</v>
      </c>
      <c r="L2209" s="52" t="n">
        <v>0</v>
      </c>
      <c r="M2209" s="52" t="n">
        <v>0</v>
      </c>
      <c r="N2209" s="53" t="n">
        <f aca="false">D2209*$D$7</f>
        <v>150.8</v>
      </c>
      <c r="O2209" s="53" t="n">
        <f aca="false">E2209*$E$7</f>
        <v>0</v>
      </c>
      <c r="P2209" s="53" t="n">
        <f aca="false">F2209*$F$7</f>
        <v>0</v>
      </c>
      <c r="Q2209" s="53" t="n">
        <f aca="false">G2209*$G$7</f>
        <v>0</v>
      </c>
      <c r="R2209" s="53" t="n">
        <f aca="false">H2209*$H$7</f>
        <v>0</v>
      </c>
      <c r="S2209" s="53" t="n">
        <f aca="false">(N2209/100)*(I2209*$I$7)+(N2209/100)*(J2209*$J$7)</f>
        <v>241.28</v>
      </c>
      <c r="T2209" s="53" t="n">
        <f aca="false">(O2209/100)*(K2209*$K$7)</f>
        <v>0</v>
      </c>
      <c r="U2209" s="53" t="n">
        <f aca="false">(P2209/100)*(K2209*$K$7)+(P2209/100)*(L2209*$L$7)</f>
        <v>0</v>
      </c>
      <c r="V2209" s="53" t="n">
        <f aca="false">(Q2209/100)*(L2209*$L$7)</f>
        <v>0</v>
      </c>
      <c r="W2209" s="53" t="n">
        <f aca="false">(R2209/100)*(K2209*$K$7)+(R2209/100)*(L2209*$L$7)</f>
        <v>0</v>
      </c>
      <c r="X2209" s="53" t="n">
        <f aca="false">N2209+S2209</f>
        <v>392.08</v>
      </c>
      <c r="Y2209" s="53" t="n">
        <f aca="false">O2209+T2209</f>
        <v>0</v>
      </c>
      <c r="Z2209" s="53" t="n">
        <f aca="false">P2209+U2209</f>
        <v>0</v>
      </c>
      <c r="AA2209" s="53" t="n">
        <f aca="false">Q2209+V2209</f>
        <v>0</v>
      </c>
      <c r="AB2209" s="53" t="n">
        <f aca="false">R2209+W2209</f>
        <v>0</v>
      </c>
      <c r="AC2209" s="54" t="n">
        <f aca="false">ROUND(X2209+Y2209+Z2209+AA2209+AB2209,1)</f>
        <v>392.1</v>
      </c>
      <c r="AD2209" s="55" t="n">
        <f aca="false">(ROUND(AC2209-AC2205,1)/AC2205)</f>
        <v>0</v>
      </c>
      <c r="AE2209" s="46"/>
      <c r="AF2209" s="47"/>
      <c r="AH2209" s="3"/>
    </row>
    <row r="2210" customFormat="false" ht="15" hidden="false" customHeight="false" outlineLevel="0" collapsed="false">
      <c r="A2210" s="48" t="s">
        <v>33</v>
      </c>
      <c r="B2210" s="49"/>
      <c r="C2210" s="50" t="s">
        <v>9</v>
      </c>
      <c r="D2210" s="51" t="n">
        <v>116</v>
      </c>
      <c r="E2210" s="51" t="n">
        <v>0</v>
      </c>
      <c r="F2210" s="51" t="n">
        <v>0</v>
      </c>
      <c r="G2210" s="51" t="n">
        <v>0</v>
      </c>
      <c r="H2210" s="51" t="n">
        <v>0</v>
      </c>
      <c r="I2210" s="52" t="n">
        <v>20</v>
      </c>
      <c r="J2210" s="52" t="n">
        <v>60</v>
      </c>
      <c r="K2210" s="52" t="n">
        <v>0</v>
      </c>
      <c r="L2210" s="52" t="n">
        <v>0</v>
      </c>
      <c r="M2210" s="52" t="n">
        <v>0</v>
      </c>
      <c r="N2210" s="53" t="n">
        <f aca="false">D2210*$D$8</f>
        <v>150.8</v>
      </c>
      <c r="O2210" s="53" t="n">
        <f aca="false">E2210*$E$8</f>
        <v>0</v>
      </c>
      <c r="P2210" s="53" t="n">
        <f aca="false">F2210*$F$8</f>
        <v>0</v>
      </c>
      <c r="Q2210" s="53" t="n">
        <f aca="false">G2210*$G$8</f>
        <v>0</v>
      </c>
      <c r="R2210" s="53" t="n">
        <f aca="false">H2210*$H$8</f>
        <v>0</v>
      </c>
      <c r="S2210" s="53" t="n">
        <f aca="false">(N2210/100)*(I2210*$I$8)+(N2210/100)*(J2210*$J$8)</f>
        <v>241.28</v>
      </c>
      <c r="T2210" s="53" t="n">
        <f aca="false">(O2210/100)*(K2210*$K$8)</f>
        <v>0</v>
      </c>
      <c r="U2210" s="53" t="n">
        <f aca="false">(P2210/100)*(K2210*$K$8)+(P2210/100)*(L2210*$L$8)</f>
        <v>0</v>
      </c>
      <c r="V2210" s="53" t="n">
        <f aca="false">(Q2210/100)*(L2210*$L$8)</f>
        <v>0</v>
      </c>
      <c r="W2210" s="53" t="n">
        <f aca="false">(R2210/100)*(K2210*$K$8)+(R2210/100)*(L2210*$L$8)</f>
        <v>0</v>
      </c>
      <c r="X2210" s="53" t="n">
        <f aca="false">N2210+S2210</f>
        <v>392.08</v>
      </c>
      <c r="Y2210" s="53" t="n">
        <f aca="false">O2210+T2210</f>
        <v>0</v>
      </c>
      <c r="Z2210" s="53" t="n">
        <f aca="false">P2210+U2210</f>
        <v>0</v>
      </c>
      <c r="AA2210" s="53" t="n">
        <f aca="false">Q2210+V2210</f>
        <v>0</v>
      </c>
      <c r="AB2210" s="53" t="n">
        <f aca="false">R2210+W2210</f>
        <v>0</v>
      </c>
      <c r="AC2210" s="54" t="n">
        <f aca="false">ROUND(X2210+Y2210+Z2210+AA2210+AB2210,1)</f>
        <v>392.1</v>
      </c>
      <c r="AD2210" s="55" t="n">
        <f aca="false">(ROUND(AC2210-AC2205,1)/AC2205)</f>
        <v>0</v>
      </c>
      <c r="AE2210" s="46"/>
      <c r="AF2210" s="47"/>
      <c r="AH2210" s="3"/>
    </row>
    <row r="2211" customFormat="false" ht="15" hidden="false" customHeight="false" outlineLevel="0" collapsed="false">
      <c r="A2211" s="48" t="s">
        <v>34</v>
      </c>
      <c r="B2211" s="49"/>
      <c r="C2211" s="50" t="s">
        <v>10</v>
      </c>
      <c r="D2211" s="51" t="n">
        <v>58</v>
      </c>
      <c r="E2211" s="51" t="n">
        <v>125</v>
      </c>
      <c r="F2211" s="51" t="n">
        <v>0</v>
      </c>
      <c r="G2211" s="51" t="n">
        <v>0</v>
      </c>
      <c r="H2211" s="51" t="n">
        <v>0</v>
      </c>
      <c r="I2211" s="52" t="n">
        <v>20</v>
      </c>
      <c r="J2211" s="52" t="n">
        <v>60</v>
      </c>
      <c r="K2211" s="52" t="n">
        <v>85</v>
      </c>
      <c r="L2211" s="52" t="n">
        <v>0</v>
      </c>
      <c r="M2211" s="52" t="n">
        <v>0</v>
      </c>
      <c r="N2211" s="53" t="n">
        <f aca="false">D2211*$D$9</f>
        <v>72.5</v>
      </c>
      <c r="O2211" s="53" t="n">
        <f aca="false">E2211*$E$9</f>
        <v>156.25</v>
      </c>
      <c r="P2211" s="53" t="n">
        <f aca="false">F2211*$F$9</f>
        <v>0</v>
      </c>
      <c r="Q2211" s="53" t="n">
        <f aca="false">G2211*$G$9</f>
        <v>0</v>
      </c>
      <c r="R2211" s="53" t="n">
        <f aca="false">H2211*$H$9</f>
        <v>0</v>
      </c>
      <c r="S2211" s="53" t="n">
        <f aca="false">(N2211/100)*(I2211*$I$9)+(N2211/100)*(J2211*$J$9)</f>
        <v>58</v>
      </c>
      <c r="T2211" s="53" t="n">
        <f aca="false">(O2211/100)*(K2211*$K$9)</f>
        <v>185.9375</v>
      </c>
      <c r="U2211" s="53" t="n">
        <f aca="false">(P2211/100)*(K2211*$K$9)+(P2211/100)*(L2211*$L$9)</f>
        <v>0</v>
      </c>
      <c r="V2211" s="53" t="n">
        <f aca="false">(Q2211/100)*(L2211*$L$9)</f>
        <v>0</v>
      </c>
      <c r="W2211" s="53" t="n">
        <f aca="false">(R2211/100)*(K2211*$K$9)+(R2211/100)*(L2211*$L$9)</f>
        <v>0</v>
      </c>
      <c r="X2211" s="53" t="n">
        <f aca="false">N2211+S2211</f>
        <v>130.5</v>
      </c>
      <c r="Y2211" s="53" t="n">
        <f aca="false">O2211+T2211</f>
        <v>342.1875</v>
      </c>
      <c r="Z2211" s="53" t="n">
        <f aca="false">P2211+U2211</f>
        <v>0</v>
      </c>
      <c r="AA2211" s="53" t="n">
        <f aca="false">Q2211+V2211</f>
        <v>0</v>
      </c>
      <c r="AB2211" s="53" t="n">
        <f aca="false">R2211+W2211</f>
        <v>0</v>
      </c>
      <c r="AC2211" s="54" t="n">
        <f aca="false">ROUND(X2211+Y2211+Z2211+AA2211+AB2211,1)</f>
        <v>472.7</v>
      </c>
      <c r="AD2211" s="55" t="n">
        <f aca="false">(ROUND(AC2211-AC2205,1)/AC2205)</f>
        <v>0.205559806171895</v>
      </c>
      <c r="AE2211" s="46"/>
      <c r="AF2211" s="47"/>
      <c r="AH2211" s="3"/>
    </row>
    <row r="2212" customFormat="false" ht="15" hidden="false" customHeight="false" outlineLevel="0" collapsed="false">
      <c r="A2212" s="48" t="s">
        <v>35</v>
      </c>
      <c r="B2212" s="49"/>
      <c r="C2212" s="50" t="s">
        <v>11</v>
      </c>
      <c r="D2212" s="51" t="n">
        <v>58</v>
      </c>
      <c r="E2212" s="51" t="n">
        <v>0</v>
      </c>
      <c r="F2212" s="51" t="n">
        <v>125</v>
      </c>
      <c r="G2212" s="51" t="n">
        <v>0</v>
      </c>
      <c r="H2212" s="51" t="n">
        <v>0</v>
      </c>
      <c r="I2212" s="52" t="n">
        <v>20</v>
      </c>
      <c r="J2212" s="52" t="n">
        <v>60</v>
      </c>
      <c r="K2212" s="52" t="n">
        <v>42.5</v>
      </c>
      <c r="L2212" s="52" t="n">
        <v>42.5</v>
      </c>
      <c r="M2212" s="52" t="n">
        <v>0</v>
      </c>
      <c r="N2212" s="53" t="n">
        <f aca="false">D2212*$D$10</f>
        <v>72.5</v>
      </c>
      <c r="O2212" s="53" t="n">
        <f aca="false">E2212*$E$10</f>
        <v>0</v>
      </c>
      <c r="P2212" s="53" t="n">
        <f aca="false">F2212*$F$10</f>
        <v>156.25</v>
      </c>
      <c r="Q2212" s="53" t="n">
        <f aca="false">G2212*$G$10</f>
        <v>0</v>
      </c>
      <c r="R2212" s="53" t="n">
        <f aca="false">H2212*$H$10</f>
        <v>0</v>
      </c>
      <c r="S2212" s="53" t="n">
        <f aca="false">(N2212/100)*(I2212*$I$10)+(N2212/100)*(J2212*$J$10)</f>
        <v>58</v>
      </c>
      <c r="T2212" s="53" t="n">
        <f aca="false">(O2212/100)*(K2212*$J$10)</f>
        <v>0</v>
      </c>
      <c r="U2212" s="53" t="n">
        <f aca="false">(P2212/100)*(K2212*$K$10)+(P2212/100)*(L2212*$L$10)</f>
        <v>185.9375</v>
      </c>
      <c r="V2212" s="53" t="n">
        <f aca="false">(Q2212/100)*(L2212*$L$10)</f>
        <v>0</v>
      </c>
      <c r="W2212" s="53" t="n">
        <f aca="false">(R2212/100)*(K2212*$K$10)+(R2212/100)*(L2212*$L$10)</f>
        <v>0</v>
      </c>
      <c r="X2212" s="53" t="n">
        <f aca="false">N2212+S2212</f>
        <v>130.5</v>
      </c>
      <c r="Y2212" s="53" t="n">
        <f aca="false">O2212+T2212</f>
        <v>0</v>
      </c>
      <c r="Z2212" s="53" t="n">
        <f aca="false">P2212+U2212</f>
        <v>342.1875</v>
      </c>
      <c r="AA2212" s="53" t="n">
        <f aca="false">Q2212+V2212</f>
        <v>0</v>
      </c>
      <c r="AB2212" s="53" t="n">
        <f aca="false">R2212+W2212</f>
        <v>0</v>
      </c>
      <c r="AC2212" s="54" t="n">
        <f aca="false">ROUND(X2212+Y2212+Z2212+AA2212+AB2212,1)</f>
        <v>472.7</v>
      </c>
      <c r="AD2212" s="55" t="n">
        <f aca="false">(ROUND(AC2212-AC2205,1)/AC2205)</f>
        <v>0.205559806171895</v>
      </c>
      <c r="AE2212" s="46"/>
      <c r="AF2212" s="47"/>
      <c r="AH2212" s="3"/>
    </row>
    <row r="2213" customFormat="false" ht="15" hidden="false" customHeight="false" outlineLevel="0" collapsed="false">
      <c r="A2213" s="48" t="s">
        <v>36</v>
      </c>
      <c r="B2213" s="49"/>
      <c r="C2213" s="50" t="s">
        <v>12</v>
      </c>
      <c r="D2213" s="51" t="n">
        <v>58</v>
      </c>
      <c r="E2213" s="51" t="n">
        <v>0</v>
      </c>
      <c r="F2213" s="51" t="n">
        <v>0</v>
      </c>
      <c r="G2213" s="51" t="n">
        <v>125</v>
      </c>
      <c r="H2213" s="51" t="n">
        <v>0</v>
      </c>
      <c r="I2213" s="52" t="n">
        <v>20</v>
      </c>
      <c r="J2213" s="52" t="n">
        <v>60</v>
      </c>
      <c r="K2213" s="52" t="n">
        <v>0</v>
      </c>
      <c r="L2213" s="52" t="n">
        <v>85</v>
      </c>
      <c r="M2213" s="52" t="n">
        <v>0</v>
      </c>
      <c r="N2213" s="53" t="n">
        <f aca="false">D2213*$D$11</f>
        <v>72.5</v>
      </c>
      <c r="O2213" s="53" t="n">
        <f aca="false">E2213*$E$11</f>
        <v>0</v>
      </c>
      <c r="P2213" s="53" t="n">
        <f aca="false">F2213*$F$11</f>
        <v>0</v>
      </c>
      <c r="Q2213" s="53" t="n">
        <f aca="false">G2213*$G$11</f>
        <v>156.25</v>
      </c>
      <c r="R2213" s="53" t="n">
        <f aca="false">H2213*$H$11</f>
        <v>0</v>
      </c>
      <c r="S2213" s="53" t="n">
        <f aca="false">(N2213/100)*(I2213*$I$11)+(N2213/100)*(J2213*$J$11)</f>
        <v>58</v>
      </c>
      <c r="T2213" s="53" t="n">
        <f aca="false">(O2213/100)*(K2213*$K$11)</f>
        <v>0</v>
      </c>
      <c r="U2213" s="53" t="n">
        <f aca="false">(P2213/100)*(K2213*$K$11)+(P2213/100)*(L2213*$L$11)</f>
        <v>0</v>
      </c>
      <c r="V2213" s="53" t="n">
        <f aca="false">(Q2213/100)*(L2213*$L$11)</f>
        <v>185.9375</v>
      </c>
      <c r="W2213" s="53" t="n">
        <f aca="false">(R2213/100)*(K2213*$K$11)+(R2213/100)*(L2213*$L$11)</f>
        <v>0</v>
      </c>
      <c r="X2213" s="53" t="n">
        <f aca="false">N2213+S2213</f>
        <v>130.5</v>
      </c>
      <c r="Y2213" s="53" t="n">
        <f aca="false">O2213+T2213</f>
        <v>0</v>
      </c>
      <c r="Z2213" s="53" t="n">
        <f aca="false">P2213+U2213</f>
        <v>0</v>
      </c>
      <c r="AA2213" s="53" t="n">
        <f aca="false">Q2213+V2213</f>
        <v>342.1875</v>
      </c>
      <c r="AB2213" s="53" t="n">
        <f aca="false">R2213+W2213</f>
        <v>0</v>
      </c>
      <c r="AC2213" s="54" t="n">
        <f aca="false">ROUND(X2213+Y2213+Z2213+AA2213+AB2213,1)</f>
        <v>472.7</v>
      </c>
      <c r="AD2213" s="55" t="n">
        <f aca="false">(ROUND(AC2213-AC2205,1)/AC2205)</f>
        <v>0.205559806171895</v>
      </c>
      <c r="AE2213" s="46"/>
      <c r="AF2213" s="47"/>
      <c r="AH2213" s="3"/>
    </row>
    <row r="2214" customFormat="false" ht="15" hidden="false" customHeight="false" outlineLevel="0" collapsed="false">
      <c r="A2214" s="48" t="s">
        <v>37</v>
      </c>
      <c r="B2214" s="49"/>
      <c r="C2214" s="50" t="s">
        <v>13</v>
      </c>
      <c r="D2214" s="51" t="n">
        <v>58</v>
      </c>
      <c r="E2214" s="51" t="n">
        <v>0</v>
      </c>
      <c r="F2214" s="51" t="n">
        <v>0</v>
      </c>
      <c r="G2214" s="51" t="n">
        <v>0</v>
      </c>
      <c r="H2214" s="51" t="n">
        <v>125</v>
      </c>
      <c r="I2214" s="52" t="n">
        <v>20</v>
      </c>
      <c r="J2214" s="52" t="n">
        <v>60</v>
      </c>
      <c r="K2214" s="52" t="n">
        <v>42.5</v>
      </c>
      <c r="L2214" s="52" t="n">
        <v>42.5</v>
      </c>
      <c r="M2214" s="52" t="n">
        <v>0</v>
      </c>
      <c r="N2214" s="53" t="n">
        <f aca="false">D2214*$D$12</f>
        <v>72.5</v>
      </c>
      <c r="O2214" s="53" t="n">
        <f aca="false">E2214*$E$12</f>
        <v>0</v>
      </c>
      <c r="P2214" s="53" t="n">
        <f aca="false">F2214*$F$12</f>
        <v>0</v>
      </c>
      <c r="Q2214" s="53" t="n">
        <f aca="false">G2214*$G$12</f>
        <v>0</v>
      </c>
      <c r="R2214" s="53" t="n">
        <f aca="false">H2214*$H$12</f>
        <v>156.25</v>
      </c>
      <c r="S2214" s="53" t="n">
        <f aca="false">(N2214/100)*(I2214*$I$12)+(N2214/100)*(J2214*$J$12)</f>
        <v>58</v>
      </c>
      <c r="T2214" s="53" t="n">
        <f aca="false">(O2214/100)*(K2214*$K$12)</f>
        <v>0</v>
      </c>
      <c r="U2214" s="53" t="n">
        <f aca="false">(P2214/100)*(K2214*$K$12)+(P2214/100)*(L2214*$L$12)</f>
        <v>0</v>
      </c>
      <c r="V2214" s="53" t="n">
        <f aca="false">(Q2214/100)*(L2214*$L$12)</f>
        <v>0</v>
      </c>
      <c r="W2214" s="53" t="n">
        <f aca="false">(R2214/100)*(K2214*$K$12)+(R2214/100)*(L2214*$L$12)</f>
        <v>185.9375</v>
      </c>
      <c r="X2214" s="53" t="n">
        <f aca="false">N2214+S2214</f>
        <v>130.5</v>
      </c>
      <c r="Y2214" s="53" t="n">
        <f aca="false">O2214+T2214</f>
        <v>0</v>
      </c>
      <c r="Z2214" s="53" t="n">
        <f aca="false">P2214+U2214</f>
        <v>0</v>
      </c>
      <c r="AA2214" s="53" t="n">
        <f aca="false">Q2214+V2214</f>
        <v>0</v>
      </c>
      <c r="AB2214" s="53" t="n">
        <f aca="false">R2214+W2214</f>
        <v>342.1875</v>
      </c>
      <c r="AC2214" s="54" t="n">
        <f aca="false">ROUND(X2214+Y2214+Z2214+AA2214+AB2214,1)</f>
        <v>472.7</v>
      </c>
      <c r="AD2214" s="55" t="n">
        <f aca="false">(ROUND(AC2214-AC2205,1)/AC2205)</f>
        <v>0.205559806171895</v>
      </c>
      <c r="AE2214" s="46"/>
      <c r="AF2214" s="47"/>
      <c r="AH2214" s="3"/>
    </row>
    <row r="2215" customFormat="false" ht="15" hidden="false" customHeight="false" outlineLevel="0" collapsed="false">
      <c r="A2215" s="48" t="s">
        <v>38</v>
      </c>
      <c r="B2215" s="49"/>
      <c r="C2215" s="50" t="s">
        <v>14</v>
      </c>
      <c r="D2215" s="51" t="n">
        <v>116</v>
      </c>
      <c r="E2215" s="51" t="n">
        <v>0</v>
      </c>
      <c r="F2215" s="51" t="n">
        <v>0</v>
      </c>
      <c r="G2215" s="51" t="n">
        <v>0</v>
      </c>
      <c r="H2215" s="51" t="n">
        <v>0</v>
      </c>
      <c r="I2215" s="52" t="n">
        <v>20</v>
      </c>
      <c r="J2215" s="52" t="n">
        <v>60</v>
      </c>
      <c r="K2215" s="52" t="n">
        <v>0</v>
      </c>
      <c r="L2215" s="52" t="n">
        <v>0</v>
      </c>
      <c r="M2215" s="52" t="n">
        <v>70</v>
      </c>
      <c r="N2215" s="53" t="n">
        <f aca="false">D2215*$D$13</f>
        <v>145</v>
      </c>
      <c r="O2215" s="53" t="n">
        <f aca="false">E2215*$E$13</f>
        <v>0</v>
      </c>
      <c r="P2215" s="53" t="n">
        <f aca="false">F2215*$F$13</f>
        <v>0</v>
      </c>
      <c r="Q2215" s="53" t="n">
        <f aca="false">G2215*$G$13</f>
        <v>0</v>
      </c>
      <c r="R2215" s="53" t="n">
        <f aca="false">H2215*$H$13</f>
        <v>0</v>
      </c>
      <c r="S2215" s="53" t="n">
        <f aca="false">(N2215/100)*(I2215*$I$13)+(N2215/100)*(J2215*$J$13)+(N2215/100)*(M2215*$M$13)</f>
        <v>319</v>
      </c>
      <c r="T2215" s="53" t="n">
        <f aca="false">(O2215/100)*(K2215*$K$13)+(O2215/100)*(M2215*$M$13)</f>
        <v>0</v>
      </c>
      <c r="U2215" s="53" t="n">
        <f aca="false">(P2215/100)*(K2215*$K$13)+(P2215/100)*(L2215*$L$13)+(P2215/100)*(M2215*$M$13)</f>
        <v>0</v>
      </c>
      <c r="V2215" s="53" t="n">
        <f aca="false">(Q2215/100)*(L2215*$L$13)+(Q2215/100)*(M2215*$M$13)</f>
        <v>0</v>
      </c>
      <c r="W2215" s="53" t="n">
        <f aca="false">(R2215/100)*(K2215*$K$13)+(R2215/100)*(L2215*$L$13)+(R2215/100)*(M2215*$M$13)</f>
        <v>0</v>
      </c>
      <c r="X2215" s="53" t="n">
        <f aca="false">N2215+S2215</f>
        <v>464</v>
      </c>
      <c r="Y2215" s="53" t="n">
        <f aca="false">O2215+T2215</f>
        <v>0</v>
      </c>
      <c r="Z2215" s="53" t="n">
        <f aca="false">P2215+U2215</f>
        <v>0</v>
      </c>
      <c r="AA2215" s="53" t="n">
        <f aca="false">Q2215+V2215</f>
        <v>0</v>
      </c>
      <c r="AB2215" s="53" t="n">
        <f aca="false">R2215+W2215</f>
        <v>0</v>
      </c>
      <c r="AC2215" s="54" t="n">
        <f aca="false">ROUND(X2215+Y2215+Z2215+AA2215+AB2215,1)</f>
        <v>464</v>
      </c>
      <c r="AD2215" s="55" t="n">
        <f aca="false">(ROUND(AC2215-AC2205,1)/AC2205)</f>
        <v>0.183371588880388</v>
      </c>
      <c r="AE2215" s="46"/>
      <c r="AF2215" s="47"/>
      <c r="AH2215" s="3"/>
    </row>
    <row r="2216" customFormat="false" ht="15" hidden="false" customHeight="false" outlineLevel="0" collapsed="false">
      <c r="A2216" s="48" t="s">
        <v>39</v>
      </c>
      <c r="B2216" s="49"/>
      <c r="C2216" s="50" t="s">
        <v>15</v>
      </c>
      <c r="D2216" s="51" t="n">
        <v>116</v>
      </c>
      <c r="E2216" s="51" t="n">
        <v>0</v>
      </c>
      <c r="F2216" s="51" t="n">
        <v>0</v>
      </c>
      <c r="G2216" s="51" t="n">
        <v>0</v>
      </c>
      <c r="H2216" s="51" t="n">
        <v>0</v>
      </c>
      <c r="I2216" s="52" t="n">
        <v>20</v>
      </c>
      <c r="J2216" s="52" t="n">
        <v>60</v>
      </c>
      <c r="K2216" s="52" t="n">
        <v>70</v>
      </c>
      <c r="L2216" s="52" t="n">
        <v>0</v>
      </c>
      <c r="M2216" s="52" t="n">
        <v>0</v>
      </c>
      <c r="N2216" s="53" t="n">
        <f aca="false">D2216*$D$14</f>
        <v>145</v>
      </c>
      <c r="O2216" s="53" t="n">
        <f aca="false">E2216*$E$14</f>
        <v>0</v>
      </c>
      <c r="P2216" s="53" t="n">
        <f aca="false">F2216*$F$14</f>
        <v>0</v>
      </c>
      <c r="Q2216" s="53" t="n">
        <f aca="false">G2216*$G$14</f>
        <v>0</v>
      </c>
      <c r="R2216" s="53" t="n">
        <f aca="false">H2216*$H$14</f>
        <v>0</v>
      </c>
      <c r="S2216" s="53" t="n">
        <f aca="false">(N2216/100)*(I2216*$I$14)+(N2216/100)*(J2216*$J$14)+(N2216/100)*(K2216*$K$14)</f>
        <v>319</v>
      </c>
      <c r="T2216" s="53" t="n">
        <f aca="false">(O2216/100)*(K2216*$K$14)</f>
        <v>0</v>
      </c>
      <c r="U2216" s="53" t="n">
        <f aca="false">(P2216/100)*(K2216*$K$14)+(P2216/100)*(L2216*$L$14)</f>
        <v>0</v>
      </c>
      <c r="V2216" s="53" t="n">
        <f aca="false">(Q2216/100)*(L2216*$L$14)</f>
        <v>0</v>
      </c>
      <c r="W2216" s="53" t="n">
        <f aca="false">(R2216/100)*(K2216*$L$14)+(R2216/100)*(L2216*$M$14)</f>
        <v>0</v>
      </c>
      <c r="X2216" s="53" t="n">
        <f aca="false">N2216+S2216</f>
        <v>464</v>
      </c>
      <c r="Y2216" s="53" t="n">
        <f aca="false">O2216+T2216</f>
        <v>0</v>
      </c>
      <c r="Z2216" s="53" t="n">
        <f aca="false">P2216+U2216</f>
        <v>0</v>
      </c>
      <c r="AA2216" s="53" t="n">
        <f aca="false">Q2216+V2216</f>
        <v>0</v>
      </c>
      <c r="AB2216" s="53" t="n">
        <f aca="false">R2216+W2216</f>
        <v>0</v>
      </c>
      <c r="AC2216" s="54" t="n">
        <f aca="false">ROUND(X2216+Y2216+Z2216+AA2216+AB2216,1)</f>
        <v>464</v>
      </c>
      <c r="AD2216" s="55" t="n">
        <f aca="false">(ROUND(AC2216-AC2205,1)/AC2205)</f>
        <v>0.183371588880388</v>
      </c>
      <c r="AE2216" s="46"/>
      <c r="AF2216" s="47"/>
      <c r="AH2216" s="3"/>
    </row>
    <row r="2217" customFormat="false" ht="15" hidden="false" customHeight="false" outlineLevel="0" collapsed="false">
      <c r="A2217" s="48"/>
      <c r="B2217" s="49"/>
      <c r="C2217" s="50" t="s">
        <v>16</v>
      </c>
      <c r="D2217" s="51" t="n">
        <v>116</v>
      </c>
      <c r="E2217" s="51" t="n">
        <v>0</v>
      </c>
      <c r="F2217" s="51" t="n">
        <v>0</v>
      </c>
      <c r="G2217" s="51" t="n">
        <v>0</v>
      </c>
      <c r="H2217" s="51" t="n">
        <v>0</v>
      </c>
      <c r="I2217" s="52" t="n">
        <v>20</v>
      </c>
      <c r="J2217" s="52" t="n">
        <v>60</v>
      </c>
      <c r="K2217" s="52" t="n">
        <v>0</v>
      </c>
      <c r="L2217" s="52" t="n">
        <v>70</v>
      </c>
      <c r="M2217" s="52" t="n">
        <v>0</v>
      </c>
      <c r="N2217" s="53" t="n">
        <f aca="false">D2217*$D$15</f>
        <v>145</v>
      </c>
      <c r="O2217" s="53" t="n">
        <f aca="false">E2217*$E$15</f>
        <v>0</v>
      </c>
      <c r="P2217" s="53" t="n">
        <f aca="false">F2217*$F$15</f>
        <v>0</v>
      </c>
      <c r="Q2217" s="53" t="n">
        <f aca="false">G2217*$G$15</f>
        <v>0</v>
      </c>
      <c r="R2217" s="53" t="n">
        <f aca="false">H2217*$H$15</f>
        <v>0</v>
      </c>
      <c r="S2217" s="53" t="n">
        <f aca="false">(N2217/100)*(I2217*$I$15)+(N2217/100)*(J2217*$J$15)+(N2217/100)*(L2217*$L$15)</f>
        <v>319</v>
      </c>
      <c r="T2217" s="53" t="n">
        <f aca="false">(O2217/100)*(K2217*$K$15)</f>
        <v>0</v>
      </c>
      <c r="U2217" s="53" t="n">
        <f aca="false">(P2217/100)*(K2217*$K$15)+(P2217/100)*(L2217*$L$15)</f>
        <v>0</v>
      </c>
      <c r="V2217" s="53" t="n">
        <f aca="false">(Q2217/100)*(L2217*$L$15)</f>
        <v>0</v>
      </c>
      <c r="W2217" s="53" t="n">
        <f aca="false">(R2217/100)*(K2217*$K$15)+(R2217/100)*(L2217*$L$15)</f>
        <v>0</v>
      </c>
      <c r="X2217" s="53" t="n">
        <f aca="false">N2217+S2217</f>
        <v>464</v>
      </c>
      <c r="Y2217" s="53" t="n">
        <f aca="false">O2217+T2217</f>
        <v>0</v>
      </c>
      <c r="Z2217" s="53" t="n">
        <f aca="false">P2217+U2217</f>
        <v>0</v>
      </c>
      <c r="AA2217" s="53" t="n">
        <f aca="false">Q2217+V2217</f>
        <v>0</v>
      </c>
      <c r="AB2217" s="53" t="n">
        <f aca="false">R2217+W2217</f>
        <v>0</v>
      </c>
      <c r="AC2217" s="54" t="n">
        <f aca="false">ROUND(X2217+Y2217+Z2217+AA2217+AB2217,1)</f>
        <v>464</v>
      </c>
      <c r="AD2217" s="55" t="n">
        <f aca="false">(ROUND(AC2217-AC2205,1)/AC2205)</f>
        <v>0.183371588880388</v>
      </c>
      <c r="AE2217" s="46"/>
      <c r="AF2217" s="47"/>
      <c r="AH2217" s="3"/>
    </row>
    <row r="2218" customFormat="false" ht="15" hidden="false" customHeight="false" outlineLevel="0" collapsed="false">
      <c r="A2218" s="48"/>
      <c r="B2218" s="49"/>
      <c r="C2218" s="50" t="s">
        <v>17</v>
      </c>
      <c r="D2218" s="51" t="n">
        <v>116</v>
      </c>
      <c r="E2218" s="51" t="n">
        <v>0</v>
      </c>
      <c r="F2218" s="51" t="n">
        <v>0</v>
      </c>
      <c r="G2218" s="51" t="n">
        <v>0</v>
      </c>
      <c r="H2218" s="51" t="n">
        <v>0</v>
      </c>
      <c r="I2218" s="52" t="n">
        <v>20</v>
      </c>
      <c r="J2218" s="52" t="n">
        <v>90</v>
      </c>
      <c r="K2218" s="52" t="n">
        <v>0</v>
      </c>
      <c r="L2218" s="52" t="n">
        <v>0</v>
      </c>
      <c r="M2218" s="52" t="n">
        <v>0</v>
      </c>
      <c r="N2218" s="53" t="n">
        <f aca="false">D2218*$D$16</f>
        <v>145</v>
      </c>
      <c r="O2218" s="53" t="n">
        <f aca="false">E2218*$E$16</f>
        <v>0</v>
      </c>
      <c r="P2218" s="53" t="n">
        <f aca="false">F2218*$F$16</f>
        <v>0</v>
      </c>
      <c r="Q2218" s="53" t="n">
        <f aca="false">G2218*$G$16</f>
        <v>0</v>
      </c>
      <c r="R2218" s="53" t="n">
        <f aca="false">H2218*$H$16</f>
        <v>0</v>
      </c>
      <c r="S2218" s="53" t="n">
        <f aca="false">(N2218/100)*(I2218*$I$16)+(N2218/100)*(J2218*$J$16)</f>
        <v>355.25</v>
      </c>
      <c r="T2218" s="53" t="n">
        <f aca="false">(O2218/100)*(K2218*$K$16)</f>
        <v>0</v>
      </c>
      <c r="U2218" s="53" t="n">
        <f aca="false">(P2218/100)*(K2218*$K$16)+(P2218/100)*(L2218*$L$16)</f>
        <v>0</v>
      </c>
      <c r="V2218" s="53" t="n">
        <f aca="false">(Q2218/100)*(L2218*$L$16)</f>
        <v>0</v>
      </c>
      <c r="W2218" s="53" t="n">
        <f aca="false">(R2218/100)*(K2218*$K$16)+(R2218/100)*(L2218*$L$16)</f>
        <v>0</v>
      </c>
      <c r="X2218" s="53" t="n">
        <f aca="false">N2218+S2218</f>
        <v>500.25</v>
      </c>
      <c r="Y2218" s="53" t="n">
        <f aca="false">O2218+T2218</f>
        <v>0</v>
      </c>
      <c r="Z2218" s="53" t="n">
        <f aca="false">P2218+U2218</f>
        <v>0</v>
      </c>
      <c r="AA2218" s="53" t="n">
        <f aca="false">Q2218+V2218</f>
        <v>0</v>
      </c>
      <c r="AB2218" s="53" t="n">
        <f aca="false">R2218+W2218</f>
        <v>0</v>
      </c>
      <c r="AC2218" s="54" t="n">
        <f aca="false">ROUND(X2218+Y2218+Z2218+AA2218+AB2218,1)</f>
        <v>500.3</v>
      </c>
      <c r="AD2218" s="55" t="n">
        <f aca="false">(ROUND(AC2218-AC2205,1)/AC2205)</f>
        <v>0.275950012751849</v>
      </c>
      <c r="AE2218" s="46"/>
      <c r="AF2218" s="15"/>
      <c r="AH2218" s="3"/>
    </row>
    <row r="2219" customFormat="false" ht="15" hidden="false" customHeight="false" outlineLevel="0" collapsed="false">
      <c r="A2219" s="48"/>
      <c r="B2219" s="49"/>
      <c r="C2219" s="50" t="s">
        <v>18</v>
      </c>
      <c r="D2219" s="51" t="n">
        <v>116</v>
      </c>
      <c r="E2219" s="51" t="n">
        <v>0</v>
      </c>
      <c r="F2219" s="51" t="n">
        <v>0</v>
      </c>
      <c r="G2219" s="51" t="n">
        <v>0</v>
      </c>
      <c r="H2219" s="51" t="n">
        <v>0</v>
      </c>
      <c r="I2219" s="52" t="n">
        <v>55</v>
      </c>
      <c r="J2219" s="52" t="n">
        <v>60</v>
      </c>
      <c r="K2219" s="52" t="n">
        <v>0</v>
      </c>
      <c r="L2219" s="52" t="n">
        <v>0</v>
      </c>
      <c r="M2219" s="52" t="n">
        <v>0</v>
      </c>
      <c r="N2219" s="53" t="n">
        <f aca="false">D2219*$D$17</f>
        <v>145</v>
      </c>
      <c r="O2219" s="53" t="n">
        <f aca="false">E2219*$E$17</f>
        <v>0</v>
      </c>
      <c r="P2219" s="53" t="n">
        <f aca="false">F2219*$F$17</f>
        <v>0</v>
      </c>
      <c r="Q2219" s="53" t="n">
        <f aca="false">G2219*$G$17</f>
        <v>0</v>
      </c>
      <c r="R2219" s="53" t="n">
        <f aca="false">H2219*$H$17</f>
        <v>0</v>
      </c>
      <c r="S2219" s="53" t="n">
        <f aca="false">(N2219/100)*(I2219*$I$17)+(N2219/100)*(J2219*$J$17)</f>
        <v>286.375</v>
      </c>
      <c r="T2219" s="53" t="n">
        <f aca="false">(O2219/100)*(K2219*$K$17)</f>
        <v>0</v>
      </c>
      <c r="U2219" s="53" t="n">
        <f aca="false">(P2219/100)*(K2219*$K$17)+(P2219/100)*(L2219*$L$17)</f>
        <v>0</v>
      </c>
      <c r="V2219" s="53" t="n">
        <f aca="false">(Q2219/100)*(L2219*$L$17)</f>
        <v>0</v>
      </c>
      <c r="W2219" s="53" t="n">
        <f aca="false">(R2219/100)*(K2219*$K$17)+(R2219/100)*(L2219*$L$17)</f>
        <v>0</v>
      </c>
      <c r="X2219" s="53" t="n">
        <f aca="false">N2219+S2219</f>
        <v>431.375</v>
      </c>
      <c r="Y2219" s="53" t="n">
        <f aca="false">O2219+T2219</f>
        <v>0</v>
      </c>
      <c r="Z2219" s="53" t="n">
        <f aca="false">P2219+U2219</f>
        <v>0</v>
      </c>
      <c r="AA2219" s="53" t="n">
        <f aca="false">Q2219+V2219</f>
        <v>0</v>
      </c>
      <c r="AB2219" s="53" t="n">
        <f aca="false">R2219+W2219</f>
        <v>0</v>
      </c>
      <c r="AC2219" s="54" t="n">
        <f aca="false">ROUND(X2219+Y2219+Z2219+AA2219+AB2219,1)</f>
        <v>431.4</v>
      </c>
      <c r="AD2219" s="55" t="n">
        <f aca="false">(ROUND(AC2219-AC2205,1)/AC2205)</f>
        <v>0.100229533282326</v>
      </c>
      <c r="AE2219" s="46"/>
      <c r="AF2219" s="47"/>
      <c r="AH2219" s="3"/>
    </row>
    <row r="2220" customFormat="false" ht="15" hidden="false" customHeight="false" outlineLevel="0" collapsed="false">
      <c r="A2220" s="56" t="s">
        <v>19</v>
      </c>
      <c r="B2220" s="57" t="s">
        <v>198</v>
      </c>
      <c r="C2220" s="40" t="s">
        <v>4</v>
      </c>
      <c r="D2220" s="41" t="n">
        <v>138</v>
      </c>
      <c r="E2220" s="41" t="n">
        <v>0</v>
      </c>
      <c r="F2220" s="41" t="n">
        <v>0</v>
      </c>
      <c r="G2220" s="41" t="n">
        <v>0</v>
      </c>
      <c r="H2220" s="41" t="n">
        <v>0</v>
      </c>
      <c r="I2220" s="42" t="n">
        <v>20</v>
      </c>
      <c r="J2220" s="42" t="n">
        <v>40</v>
      </c>
      <c r="K2220" s="42" t="n">
        <v>0</v>
      </c>
      <c r="L2220" s="42" t="n">
        <v>0</v>
      </c>
      <c r="M2220" s="42" t="n">
        <v>0</v>
      </c>
      <c r="N2220" s="43" t="n">
        <f aca="false">D2220*$D$3</f>
        <v>179.4</v>
      </c>
      <c r="O2220" s="43" t="n">
        <f aca="false">E2220*$E$3</f>
        <v>0</v>
      </c>
      <c r="P2220" s="43" t="n">
        <f aca="false">F2220*$F$3</f>
        <v>0</v>
      </c>
      <c r="Q2220" s="43" t="n">
        <f aca="false">G2220*$G$3</f>
        <v>0</v>
      </c>
      <c r="R2220" s="43" t="n">
        <f aca="false">H2220*$H$3</f>
        <v>0</v>
      </c>
      <c r="S2220" s="43" t="n">
        <f aca="false">(N2220/100)*(I2220*$I$3)+(N2220/100)*(J2220*$J$3)</f>
        <v>215.28</v>
      </c>
      <c r="T2220" s="43" t="n">
        <f aca="false">(O2220/100)*(K2220*$K$3)</f>
        <v>0</v>
      </c>
      <c r="U2220" s="43" t="n">
        <f aca="false">(P2220/100)*(K2220*$K$3)+(P2220/100)*(L2220*$L$3)</f>
        <v>0</v>
      </c>
      <c r="V2220" s="43" t="n">
        <f aca="false">(Q2220/100)*(L2220*$L$3)</f>
        <v>0</v>
      </c>
      <c r="W2220" s="43" t="n">
        <f aca="false">(R2220/100)*(K2220*$K$3)+(R2220/100)*(L2220*$L$3)</f>
        <v>0</v>
      </c>
      <c r="X2220" s="43" t="n">
        <f aca="false">N2220+S2220</f>
        <v>394.68</v>
      </c>
      <c r="Y2220" s="43" t="n">
        <f aca="false">O2220+T2220</f>
        <v>0</v>
      </c>
      <c r="Z2220" s="43" t="n">
        <f aca="false">P2220+U2220</f>
        <v>0</v>
      </c>
      <c r="AA2220" s="43" t="n">
        <f aca="false">Q2220+V2220</f>
        <v>0</v>
      </c>
      <c r="AB2220" s="43" t="n">
        <f aca="false">R2220+W2220</f>
        <v>0</v>
      </c>
      <c r="AC2220" s="44" t="n">
        <f aca="false">ROUND(X2220+Y2220+Z2220+AA2220+AB2220,1)</f>
        <v>394.7</v>
      </c>
      <c r="AD2220" s="45" t="n">
        <v>0</v>
      </c>
      <c r="AE2220" s="46" t="s">
        <v>28</v>
      </c>
      <c r="AF2220" s="47"/>
      <c r="AH2220" s="3"/>
    </row>
    <row r="2221" customFormat="false" ht="15" hidden="false" customHeight="false" outlineLevel="0" collapsed="false">
      <c r="A2221" s="48" t="s">
        <v>29</v>
      </c>
      <c r="B2221" s="58" t="n">
        <v>12</v>
      </c>
      <c r="C2221" s="50" t="s">
        <v>5</v>
      </c>
      <c r="D2221" s="51" t="n">
        <v>138</v>
      </c>
      <c r="E2221" s="51" t="n">
        <v>0</v>
      </c>
      <c r="F2221" s="51" t="n">
        <v>0</v>
      </c>
      <c r="G2221" s="51" t="n">
        <v>0</v>
      </c>
      <c r="H2221" s="51" t="n">
        <v>0</v>
      </c>
      <c r="I2221" s="52" t="n">
        <v>30</v>
      </c>
      <c r="J2221" s="52" t="n">
        <v>50</v>
      </c>
      <c r="K2221" s="52" t="n">
        <v>0</v>
      </c>
      <c r="L2221" s="52" t="n">
        <v>0</v>
      </c>
      <c r="M2221" s="52" t="n">
        <v>0</v>
      </c>
      <c r="N2221" s="53" t="n">
        <f aca="false">D2221*$D$4</f>
        <v>172.5</v>
      </c>
      <c r="O2221" s="53" t="n">
        <f aca="false">E2221*$E$4</f>
        <v>0</v>
      </c>
      <c r="P2221" s="53" t="n">
        <f aca="false">F2221*$F$4</f>
        <v>0</v>
      </c>
      <c r="Q2221" s="53" t="n">
        <f aca="false">G2221*$G$4</f>
        <v>0</v>
      </c>
      <c r="R2221" s="53" t="n">
        <f aca="false">H2221*$H$4</f>
        <v>0</v>
      </c>
      <c r="S2221" s="53" t="n">
        <f aca="false">(N2221/100)*(I2221*$I$4)+(N2221/100)*(J2221*$J$4)</f>
        <v>276</v>
      </c>
      <c r="T2221" s="53" t="n">
        <f aca="false">(O2221/100)*(K2221*$K$4)</f>
        <v>0</v>
      </c>
      <c r="U2221" s="53" t="n">
        <f aca="false">(P2221/100)*(K2221*$K$4)+(P2221/100)*(L2221*$L$4)</f>
        <v>0</v>
      </c>
      <c r="V2221" s="53" t="n">
        <f aca="false">(Q2221/100)*(L2221*$L$4)</f>
        <v>0</v>
      </c>
      <c r="W2221" s="53" t="n">
        <f aca="false">(R2221/100)*(K2221*$K$4)+(R2221/100)*(L2221*$L$4)</f>
        <v>0</v>
      </c>
      <c r="X2221" s="53" t="n">
        <f aca="false">N2221+S2221</f>
        <v>448.5</v>
      </c>
      <c r="Y2221" s="53" t="n">
        <f aca="false">O2221+T2221</f>
        <v>0</v>
      </c>
      <c r="Z2221" s="53" t="n">
        <f aca="false">P2221+U2221</f>
        <v>0</v>
      </c>
      <c r="AA2221" s="53" t="n">
        <f aca="false">Q2221+V2221</f>
        <v>0</v>
      </c>
      <c r="AB2221" s="53" t="n">
        <f aca="false">R2221+W2221</f>
        <v>0</v>
      </c>
      <c r="AC2221" s="54" t="n">
        <f aca="false">ROUND(X2221+Y2221+Z2221+AA2221+AB2221,1)</f>
        <v>448.5</v>
      </c>
      <c r="AD2221" s="55" t="n">
        <f aca="false">(ROUND(AC2221-AC2220,1)/AC2220)</f>
        <v>0.136306055231822</v>
      </c>
      <c r="AE2221" s="46"/>
      <c r="AF2221" s="47"/>
      <c r="AH2221" s="3"/>
    </row>
    <row r="2222" customFormat="false" ht="15" hidden="false" customHeight="false" outlineLevel="0" collapsed="false">
      <c r="A2222" s="48" t="s">
        <v>30</v>
      </c>
      <c r="B2222" s="58" t="n">
        <v>18</v>
      </c>
      <c r="C2222" s="50" t="s">
        <v>6</v>
      </c>
      <c r="D2222" s="51" t="n">
        <v>138</v>
      </c>
      <c r="E2222" s="51" t="n">
        <v>0</v>
      </c>
      <c r="F2222" s="51" t="n">
        <v>0</v>
      </c>
      <c r="G2222" s="51" t="n">
        <v>0</v>
      </c>
      <c r="H2222" s="51" t="n">
        <v>0</v>
      </c>
      <c r="I2222" s="52" t="n">
        <v>20</v>
      </c>
      <c r="J2222" s="52" t="n">
        <v>40</v>
      </c>
      <c r="K2222" s="52" t="n">
        <v>0</v>
      </c>
      <c r="L2222" s="52" t="n">
        <v>0</v>
      </c>
      <c r="M2222" s="52" t="n">
        <v>0</v>
      </c>
      <c r="N2222" s="53" t="n">
        <f aca="false">D2222*$D$5</f>
        <v>179.4</v>
      </c>
      <c r="O2222" s="53" t="n">
        <f aca="false">E2222*$E$5</f>
        <v>0</v>
      </c>
      <c r="P2222" s="53" t="n">
        <f aca="false">F2222*$F$5</f>
        <v>0</v>
      </c>
      <c r="Q2222" s="53" t="n">
        <f aca="false">G2222*$G$5</f>
        <v>0</v>
      </c>
      <c r="R2222" s="53" t="n">
        <f aca="false">H2222*$H$5</f>
        <v>0</v>
      </c>
      <c r="S2222" s="53" t="n">
        <f aca="false">(N2222/100)*(I2222*$I$5)+(N2222/100)*(J2222*$J$5)</f>
        <v>215.28</v>
      </c>
      <c r="T2222" s="53" t="n">
        <f aca="false">(O2222/100)*(K2222*$K$5)</f>
        <v>0</v>
      </c>
      <c r="U2222" s="53" t="n">
        <f aca="false">(P2222/100)*(K2222*$K$5)+(P2222/100)*(L2222*$L$5)</f>
        <v>0</v>
      </c>
      <c r="V2222" s="53" t="n">
        <f aca="false">(Q2222/100)*(L2222*$L$5)</f>
        <v>0</v>
      </c>
      <c r="W2222" s="53" t="n">
        <f aca="false">(R2222/100)*(K2222*$K$5)+(R2222/100)*(L2222*$L$5)</f>
        <v>0</v>
      </c>
      <c r="X2222" s="53" t="n">
        <f aca="false">N2222+S2222</f>
        <v>394.68</v>
      </c>
      <c r="Y2222" s="53" t="n">
        <f aca="false">O2222+T2222</f>
        <v>0</v>
      </c>
      <c r="Z2222" s="53" t="n">
        <f aca="false">P2222+U2222</f>
        <v>0</v>
      </c>
      <c r="AA2222" s="53" t="n">
        <f aca="false">Q2222+V2222</f>
        <v>0</v>
      </c>
      <c r="AB2222" s="53" t="n">
        <f aca="false">R2222+W2222</f>
        <v>0</v>
      </c>
      <c r="AC2222" s="54" t="n">
        <f aca="false">ROUND(X2222+Y2222+Z2222+AA2222+AB2222,1)</f>
        <v>394.7</v>
      </c>
      <c r="AD2222" s="55" t="n">
        <f aca="false">(ROUND(AC2222-AC2220,1)/AC2220)</f>
        <v>0</v>
      </c>
      <c r="AE2222" s="46"/>
      <c r="AF2222" s="47"/>
      <c r="AH2222" s="3"/>
    </row>
    <row r="2223" customFormat="false" ht="15" hidden="false" customHeight="false" outlineLevel="0" collapsed="false">
      <c r="A2223" s="48" t="s">
        <v>31</v>
      </c>
      <c r="B2223" s="58" t="n">
        <v>0</v>
      </c>
      <c r="C2223" s="50" t="s">
        <v>7</v>
      </c>
      <c r="D2223" s="51" t="n">
        <v>138</v>
      </c>
      <c r="E2223" s="51" t="n">
        <v>0</v>
      </c>
      <c r="F2223" s="51" t="n">
        <v>0</v>
      </c>
      <c r="G2223" s="51" t="n">
        <v>0</v>
      </c>
      <c r="H2223" s="51" t="n">
        <v>0</v>
      </c>
      <c r="I2223" s="52" t="n">
        <v>20</v>
      </c>
      <c r="J2223" s="52" t="n">
        <v>40</v>
      </c>
      <c r="K2223" s="52" t="n">
        <v>0</v>
      </c>
      <c r="L2223" s="52" t="n">
        <v>0</v>
      </c>
      <c r="M2223" s="52" t="n">
        <v>0</v>
      </c>
      <c r="N2223" s="53" t="n">
        <f aca="false">D2223*$D$6</f>
        <v>179.4</v>
      </c>
      <c r="O2223" s="53" t="n">
        <f aca="false">E2223*$E$6</f>
        <v>0</v>
      </c>
      <c r="P2223" s="53" t="n">
        <f aca="false">F2223*$F$6</f>
        <v>0</v>
      </c>
      <c r="Q2223" s="53" t="n">
        <f aca="false">G2223*$G$6</f>
        <v>0</v>
      </c>
      <c r="R2223" s="53" t="n">
        <f aca="false">H2223*$H$6</f>
        <v>0</v>
      </c>
      <c r="S2223" s="53" t="n">
        <f aca="false">(N2223/100)*(I2223*$I$6)+(N2223/100)*(J2223*$J$6)</f>
        <v>215.28</v>
      </c>
      <c r="T2223" s="53" t="n">
        <f aca="false">(O2223/100)*(K2223*$K$6)</f>
        <v>0</v>
      </c>
      <c r="U2223" s="53" t="n">
        <f aca="false">(P2223/100)*(K2223*$K$6)+(P2223/100)*(L2223*$L$6)</f>
        <v>0</v>
      </c>
      <c r="V2223" s="53" t="n">
        <f aca="false">(Q2223/100)*(L2223*$L$6)</f>
        <v>0</v>
      </c>
      <c r="W2223" s="53" t="n">
        <f aca="false">(R2223/100)*(K2223*$K$6)+(R2223/100)*(L2223*$L$6)</f>
        <v>0</v>
      </c>
      <c r="X2223" s="53" t="n">
        <f aca="false">N2223+S2223</f>
        <v>394.68</v>
      </c>
      <c r="Y2223" s="53" t="n">
        <f aca="false">O2223+T2223</f>
        <v>0</v>
      </c>
      <c r="Z2223" s="53" t="n">
        <f aca="false">P2223+U2223</f>
        <v>0</v>
      </c>
      <c r="AA2223" s="53" t="n">
        <f aca="false">Q2223+V2223</f>
        <v>0</v>
      </c>
      <c r="AB2223" s="53" t="n">
        <f aca="false">R2223+W2223</f>
        <v>0</v>
      </c>
      <c r="AC2223" s="54" t="n">
        <f aca="false">ROUND(X2223+Y2223+Z2223+AA2223+AB2223,1)</f>
        <v>394.7</v>
      </c>
      <c r="AD2223" s="55" t="n">
        <f aca="false">(ROUND(AC2223-AC2220,1)/AC2220)</f>
        <v>0</v>
      </c>
      <c r="AE2223" s="46"/>
      <c r="AF2223" s="47"/>
      <c r="AH2223" s="3"/>
    </row>
    <row r="2224" customFormat="false" ht="15" hidden="false" customHeight="false" outlineLevel="0" collapsed="false">
      <c r="A2224" s="48" t="s">
        <v>32</v>
      </c>
      <c r="B2224" s="58" t="n">
        <v>0</v>
      </c>
      <c r="C2224" s="50" t="s">
        <v>8</v>
      </c>
      <c r="D2224" s="51" t="n">
        <v>138</v>
      </c>
      <c r="E2224" s="51" t="n">
        <v>0</v>
      </c>
      <c r="F2224" s="51" t="n">
        <v>0</v>
      </c>
      <c r="G2224" s="51" t="n">
        <v>0</v>
      </c>
      <c r="H2224" s="51" t="n">
        <v>0</v>
      </c>
      <c r="I2224" s="52" t="n">
        <v>20</v>
      </c>
      <c r="J2224" s="52" t="n">
        <v>40</v>
      </c>
      <c r="K2224" s="52" t="n">
        <v>0</v>
      </c>
      <c r="L2224" s="52" t="n">
        <v>0</v>
      </c>
      <c r="M2224" s="52" t="n">
        <v>0</v>
      </c>
      <c r="N2224" s="53" t="n">
        <f aca="false">D2224*$D$7</f>
        <v>179.4</v>
      </c>
      <c r="O2224" s="53" t="n">
        <f aca="false">E2224*$E$7</f>
        <v>0</v>
      </c>
      <c r="P2224" s="53" t="n">
        <f aca="false">F2224*$F$7</f>
        <v>0</v>
      </c>
      <c r="Q2224" s="53" t="n">
        <f aca="false">G2224*$G$7</f>
        <v>0</v>
      </c>
      <c r="R2224" s="53" t="n">
        <f aca="false">H2224*$H$7</f>
        <v>0</v>
      </c>
      <c r="S2224" s="53" t="n">
        <f aca="false">(N2224/100)*(I2224*$I$7)+(N2224/100)*(J2224*$J$7)</f>
        <v>215.28</v>
      </c>
      <c r="T2224" s="53" t="n">
        <f aca="false">(O2224/100)*(K2224*$K$7)</f>
        <v>0</v>
      </c>
      <c r="U2224" s="53" t="n">
        <f aca="false">(P2224/100)*(K2224*$K$7)+(P2224/100)*(L2224*$L$7)</f>
        <v>0</v>
      </c>
      <c r="V2224" s="53" t="n">
        <f aca="false">(Q2224/100)*(L2224*$L$7)</f>
        <v>0</v>
      </c>
      <c r="W2224" s="53" t="n">
        <f aca="false">(R2224/100)*(K2224*$K$7)+(R2224/100)*(L2224*$L$7)</f>
        <v>0</v>
      </c>
      <c r="X2224" s="53" t="n">
        <f aca="false">N2224+S2224</f>
        <v>394.68</v>
      </c>
      <c r="Y2224" s="53" t="n">
        <f aca="false">O2224+T2224</f>
        <v>0</v>
      </c>
      <c r="Z2224" s="53" t="n">
        <f aca="false">P2224+U2224</f>
        <v>0</v>
      </c>
      <c r="AA2224" s="53" t="n">
        <f aca="false">Q2224+V2224</f>
        <v>0</v>
      </c>
      <c r="AB2224" s="53" t="n">
        <f aca="false">R2224+W2224</f>
        <v>0</v>
      </c>
      <c r="AC2224" s="54" t="n">
        <f aca="false">ROUND(X2224+Y2224+Z2224+AA2224+AB2224,1)</f>
        <v>394.7</v>
      </c>
      <c r="AD2224" s="55" t="n">
        <f aca="false">(ROUND(AC2224-AC2220,1)/AC2220)</f>
        <v>0</v>
      </c>
      <c r="AE2224" s="46"/>
      <c r="AF2224" s="47"/>
      <c r="AH2224" s="3"/>
    </row>
    <row r="2225" customFormat="false" ht="15" hidden="false" customHeight="false" outlineLevel="0" collapsed="false">
      <c r="A2225" s="48" t="s">
        <v>33</v>
      </c>
      <c r="B2225" s="58"/>
      <c r="C2225" s="50" t="s">
        <v>9</v>
      </c>
      <c r="D2225" s="51" t="n">
        <v>138</v>
      </c>
      <c r="E2225" s="51" t="n">
        <v>0</v>
      </c>
      <c r="F2225" s="51" t="n">
        <v>0</v>
      </c>
      <c r="G2225" s="51" t="n">
        <v>0</v>
      </c>
      <c r="H2225" s="51" t="n">
        <v>0</v>
      </c>
      <c r="I2225" s="52" t="n">
        <v>20</v>
      </c>
      <c r="J2225" s="52" t="n">
        <v>40</v>
      </c>
      <c r="K2225" s="52" t="n">
        <v>0</v>
      </c>
      <c r="L2225" s="52" t="n">
        <v>0</v>
      </c>
      <c r="M2225" s="52" t="n">
        <v>0</v>
      </c>
      <c r="N2225" s="53" t="n">
        <f aca="false">D2225*$D$8</f>
        <v>179.4</v>
      </c>
      <c r="O2225" s="53" t="n">
        <f aca="false">E2225*$E$8</f>
        <v>0</v>
      </c>
      <c r="P2225" s="53" t="n">
        <f aca="false">F2225*$F$8</f>
        <v>0</v>
      </c>
      <c r="Q2225" s="53" t="n">
        <f aca="false">G2225*$G$8</f>
        <v>0</v>
      </c>
      <c r="R2225" s="53" t="n">
        <f aca="false">H2225*$H$8</f>
        <v>0</v>
      </c>
      <c r="S2225" s="53" t="n">
        <f aca="false">(N2225/100)*(I2225*$I$8)+(N2225/100)*(J2225*$J$8)</f>
        <v>215.28</v>
      </c>
      <c r="T2225" s="53" t="n">
        <f aca="false">(O2225/100)*(K2225*$K$8)</f>
        <v>0</v>
      </c>
      <c r="U2225" s="53" t="n">
        <f aca="false">(P2225/100)*(K2225*$K$8)+(P2225/100)*(L2225*$L$8)</f>
        <v>0</v>
      </c>
      <c r="V2225" s="53" t="n">
        <f aca="false">(Q2225/100)*(L2225*$L$8)</f>
        <v>0</v>
      </c>
      <c r="W2225" s="53" t="n">
        <f aca="false">(R2225/100)*(K2225*$K$8)+(R2225/100)*(L2225*$L$8)</f>
        <v>0</v>
      </c>
      <c r="X2225" s="53" t="n">
        <f aca="false">N2225+S2225</f>
        <v>394.68</v>
      </c>
      <c r="Y2225" s="53" t="n">
        <f aca="false">O2225+T2225</f>
        <v>0</v>
      </c>
      <c r="Z2225" s="53" t="n">
        <f aca="false">P2225+U2225</f>
        <v>0</v>
      </c>
      <c r="AA2225" s="53" t="n">
        <f aca="false">Q2225+V2225</f>
        <v>0</v>
      </c>
      <c r="AB2225" s="53" t="n">
        <f aca="false">R2225+W2225</f>
        <v>0</v>
      </c>
      <c r="AC2225" s="54" t="n">
        <f aca="false">ROUND(X2225+Y2225+Z2225+AA2225+AB2225,1)</f>
        <v>394.7</v>
      </c>
      <c r="AD2225" s="55" t="n">
        <f aca="false">(ROUND(AC2225-AC2220,1)/AC2220)</f>
        <v>0</v>
      </c>
      <c r="AE2225" s="46"/>
      <c r="AF2225" s="47"/>
      <c r="AH2225" s="3"/>
    </row>
    <row r="2226" customFormat="false" ht="15" hidden="false" customHeight="false" outlineLevel="0" collapsed="false">
      <c r="A2226" s="48" t="s">
        <v>34</v>
      </c>
      <c r="B2226" s="58"/>
      <c r="C2226" s="50" t="s">
        <v>10</v>
      </c>
      <c r="D2226" s="51" t="n">
        <v>69</v>
      </c>
      <c r="E2226" s="51" t="n">
        <v>150</v>
      </c>
      <c r="F2226" s="51" t="n">
        <v>0</v>
      </c>
      <c r="G2226" s="51" t="n">
        <v>0</v>
      </c>
      <c r="H2226" s="51" t="n">
        <v>0</v>
      </c>
      <c r="I2226" s="52" t="n">
        <v>20</v>
      </c>
      <c r="J2226" s="52" t="n">
        <v>40</v>
      </c>
      <c r="K2226" s="52" t="n">
        <v>65</v>
      </c>
      <c r="L2226" s="52" t="n">
        <v>0</v>
      </c>
      <c r="M2226" s="52" t="n">
        <v>0</v>
      </c>
      <c r="N2226" s="53" t="n">
        <f aca="false">D2226*$D$9</f>
        <v>86.25</v>
      </c>
      <c r="O2226" s="53" t="n">
        <f aca="false">E2226*$E$9</f>
        <v>187.5</v>
      </c>
      <c r="P2226" s="53" t="n">
        <f aca="false">F2226*$F$9</f>
        <v>0</v>
      </c>
      <c r="Q2226" s="53" t="n">
        <f aca="false">G2226*$G$9</f>
        <v>0</v>
      </c>
      <c r="R2226" s="53" t="n">
        <f aca="false">H2226*$H$9</f>
        <v>0</v>
      </c>
      <c r="S2226" s="53" t="n">
        <f aca="false">(N2226/100)*(I2226*$I$9)+(N2226/100)*(J2226*$J$9)</f>
        <v>51.75</v>
      </c>
      <c r="T2226" s="53" t="n">
        <f aca="false">(O2226/100)*(K2226*$K$9)</f>
        <v>170.625</v>
      </c>
      <c r="U2226" s="53" t="n">
        <f aca="false">(P2226/100)*(K2226*$K$9)+(P2226/100)*(L2226*$L$9)</f>
        <v>0</v>
      </c>
      <c r="V2226" s="53" t="n">
        <f aca="false">(Q2226/100)*(L2226*$L$9)</f>
        <v>0</v>
      </c>
      <c r="W2226" s="53" t="n">
        <f aca="false">(R2226/100)*(K2226*$K$9)+(R2226/100)*(L2226*$L$9)</f>
        <v>0</v>
      </c>
      <c r="X2226" s="53" t="n">
        <f aca="false">N2226+S2226</f>
        <v>138</v>
      </c>
      <c r="Y2226" s="53" t="n">
        <f aca="false">O2226+T2226</f>
        <v>358.125</v>
      </c>
      <c r="Z2226" s="53" t="n">
        <f aca="false">P2226+U2226</f>
        <v>0</v>
      </c>
      <c r="AA2226" s="53" t="n">
        <f aca="false">Q2226+V2226</f>
        <v>0</v>
      </c>
      <c r="AB2226" s="53" t="n">
        <f aca="false">R2226+W2226</f>
        <v>0</v>
      </c>
      <c r="AC2226" s="54" t="n">
        <f aca="false">ROUND(X2226+Y2226+Z2226+AA2226+AB2226,1)</f>
        <v>496.1</v>
      </c>
      <c r="AD2226" s="55" t="n">
        <f aca="false">(ROUND(AC2226-AC2220,1)/AC2220)</f>
        <v>0.256903977704586</v>
      </c>
      <c r="AE2226" s="46"/>
      <c r="AF2226" s="47"/>
      <c r="AH2226" s="3"/>
    </row>
    <row r="2227" customFormat="false" ht="15" hidden="false" customHeight="false" outlineLevel="0" collapsed="false">
      <c r="A2227" s="48" t="s">
        <v>35</v>
      </c>
      <c r="B2227" s="58"/>
      <c r="C2227" s="50" t="s">
        <v>11</v>
      </c>
      <c r="D2227" s="51" t="n">
        <v>69</v>
      </c>
      <c r="E2227" s="51" t="n">
        <v>0</v>
      </c>
      <c r="F2227" s="51" t="n">
        <v>150</v>
      </c>
      <c r="G2227" s="51" t="n">
        <v>0</v>
      </c>
      <c r="H2227" s="51" t="n">
        <v>0</v>
      </c>
      <c r="I2227" s="52" t="n">
        <v>20</v>
      </c>
      <c r="J2227" s="52" t="n">
        <v>40</v>
      </c>
      <c r="K2227" s="52" t="n">
        <v>32.5</v>
      </c>
      <c r="L2227" s="52" t="n">
        <v>32.5</v>
      </c>
      <c r="M2227" s="52" t="n">
        <v>0</v>
      </c>
      <c r="N2227" s="53" t="n">
        <f aca="false">D2227*$D$10</f>
        <v>86.25</v>
      </c>
      <c r="O2227" s="53" t="n">
        <f aca="false">E2227*$E$10</f>
        <v>0</v>
      </c>
      <c r="P2227" s="53" t="n">
        <f aca="false">F2227*$F$10</f>
        <v>187.5</v>
      </c>
      <c r="Q2227" s="53" t="n">
        <f aca="false">G2227*$G$10</f>
        <v>0</v>
      </c>
      <c r="R2227" s="53" t="n">
        <f aca="false">H2227*$H$10</f>
        <v>0</v>
      </c>
      <c r="S2227" s="53" t="n">
        <f aca="false">(N2227/100)*(I2227*$I$10)+(N2227/100)*(J2227*$J$10)</f>
        <v>51.75</v>
      </c>
      <c r="T2227" s="53" t="n">
        <f aca="false">(O2227/100)*(K2227*$J$10)</f>
        <v>0</v>
      </c>
      <c r="U2227" s="53" t="n">
        <f aca="false">(P2227/100)*(K2227*$K$10)+(P2227/100)*(L2227*$L$10)</f>
        <v>170.625</v>
      </c>
      <c r="V2227" s="53" t="n">
        <f aca="false">(Q2227/100)*(L2227*$L$10)</f>
        <v>0</v>
      </c>
      <c r="W2227" s="53" t="n">
        <f aca="false">(R2227/100)*(K2227*$K$10)+(R2227/100)*(L2227*$L$10)</f>
        <v>0</v>
      </c>
      <c r="X2227" s="53" t="n">
        <f aca="false">N2227+S2227</f>
        <v>138</v>
      </c>
      <c r="Y2227" s="53" t="n">
        <f aca="false">O2227+T2227</f>
        <v>0</v>
      </c>
      <c r="Z2227" s="53" t="n">
        <f aca="false">P2227+U2227</f>
        <v>358.125</v>
      </c>
      <c r="AA2227" s="53" t="n">
        <f aca="false">Q2227+V2227</f>
        <v>0</v>
      </c>
      <c r="AB2227" s="53" t="n">
        <f aca="false">R2227+W2227</f>
        <v>0</v>
      </c>
      <c r="AC2227" s="54" t="n">
        <f aca="false">ROUND(X2227+Y2227+Z2227+AA2227+AB2227,1)</f>
        <v>496.1</v>
      </c>
      <c r="AD2227" s="55" t="n">
        <f aca="false">(ROUND(AC2227-AC2220,1)/AC2220)</f>
        <v>0.256903977704586</v>
      </c>
      <c r="AE2227" s="46"/>
      <c r="AF2227" s="47"/>
      <c r="AH2227" s="3"/>
    </row>
    <row r="2228" customFormat="false" ht="15" hidden="false" customHeight="false" outlineLevel="0" collapsed="false">
      <c r="A2228" s="48" t="s">
        <v>36</v>
      </c>
      <c r="B2228" s="58"/>
      <c r="C2228" s="50" t="s">
        <v>12</v>
      </c>
      <c r="D2228" s="51" t="n">
        <v>69</v>
      </c>
      <c r="E2228" s="51" t="n">
        <v>0</v>
      </c>
      <c r="F2228" s="51" t="n">
        <v>0</v>
      </c>
      <c r="G2228" s="51" t="n">
        <v>150</v>
      </c>
      <c r="H2228" s="51" t="n">
        <v>0</v>
      </c>
      <c r="I2228" s="52" t="n">
        <v>20</v>
      </c>
      <c r="J2228" s="52" t="n">
        <v>40</v>
      </c>
      <c r="K2228" s="52" t="n">
        <v>0</v>
      </c>
      <c r="L2228" s="52" t="n">
        <v>65</v>
      </c>
      <c r="M2228" s="52" t="n">
        <v>0</v>
      </c>
      <c r="N2228" s="53" t="n">
        <f aca="false">D2228*$D$11</f>
        <v>86.25</v>
      </c>
      <c r="O2228" s="53" t="n">
        <f aca="false">E2228*$E$11</f>
        <v>0</v>
      </c>
      <c r="P2228" s="53" t="n">
        <f aca="false">F2228*$F$11</f>
        <v>0</v>
      </c>
      <c r="Q2228" s="53" t="n">
        <f aca="false">G2228*$G$11</f>
        <v>187.5</v>
      </c>
      <c r="R2228" s="53" t="n">
        <f aca="false">H2228*$H$11</f>
        <v>0</v>
      </c>
      <c r="S2228" s="53" t="n">
        <f aca="false">(N2228/100)*(I2228*$I$11)+(N2228/100)*(J2228*$J$11)</f>
        <v>51.75</v>
      </c>
      <c r="T2228" s="53" t="n">
        <f aca="false">(O2228/100)*(K2228*$K$11)</f>
        <v>0</v>
      </c>
      <c r="U2228" s="53" t="n">
        <f aca="false">(P2228/100)*(K2228*$K$11)+(P2228/100)*(L2228*$L$11)</f>
        <v>0</v>
      </c>
      <c r="V2228" s="53" t="n">
        <f aca="false">(Q2228/100)*(L2228*$L$11)</f>
        <v>170.625</v>
      </c>
      <c r="W2228" s="53" t="n">
        <f aca="false">(R2228/100)*(K2228*$K$11)+(R2228/100)*(L2228*$L$11)</f>
        <v>0</v>
      </c>
      <c r="X2228" s="53" t="n">
        <f aca="false">N2228+S2228</f>
        <v>138</v>
      </c>
      <c r="Y2228" s="53" t="n">
        <f aca="false">O2228+T2228</f>
        <v>0</v>
      </c>
      <c r="Z2228" s="53" t="n">
        <f aca="false">P2228+U2228</f>
        <v>0</v>
      </c>
      <c r="AA2228" s="53" t="n">
        <f aca="false">Q2228+V2228</f>
        <v>358.125</v>
      </c>
      <c r="AB2228" s="53" t="n">
        <f aca="false">R2228+W2228</f>
        <v>0</v>
      </c>
      <c r="AC2228" s="54" t="n">
        <f aca="false">ROUND(X2228+Y2228+Z2228+AA2228+AB2228,1)</f>
        <v>496.1</v>
      </c>
      <c r="AD2228" s="55" t="n">
        <f aca="false">(ROUND(AC2228-AC2220,1)/AC2220)</f>
        <v>0.256903977704586</v>
      </c>
      <c r="AE2228" s="46"/>
      <c r="AF2228" s="47"/>
      <c r="AH2228" s="3"/>
    </row>
    <row r="2229" customFormat="false" ht="15" hidden="false" customHeight="false" outlineLevel="0" collapsed="false">
      <c r="A2229" s="48" t="s">
        <v>37</v>
      </c>
      <c r="B2229" s="58"/>
      <c r="C2229" s="50" t="s">
        <v>13</v>
      </c>
      <c r="D2229" s="51" t="n">
        <v>69</v>
      </c>
      <c r="E2229" s="51" t="n">
        <v>0</v>
      </c>
      <c r="F2229" s="51" t="n">
        <v>0</v>
      </c>
      <c r="G2229" s="51" t="n">
        <v>0</v>
      </c>
      <c r="H2229" s="51" t="n">
        <v>150</v>
      </c>
      <c r="I2229" s="52" t="n">
        <v>20</v>
      </c>
      <c r="J2229" s="52" t="n">
        <v>40</v>
      </c>
      <c r="K2229" s="52" t="n">
        <v>32.5</v>
      </c>
      <c r="L2229" s="52" t="n">
        <v>32.5</v>
      </c>
      <c r="M2229" s="52" t="n">
        <v>0</v>
      </c>
      <c r="N2229" s="53" t="n">
        <f aca="false">D2229*$D$12</f>
        <v>86.25</v>
      </c>
      <c r="O2229" s="53" t="n">
        <f aca="false">E2229*$E$12</f>
        <v>0</v>
      </c>
      <c r="P2229" s="53" t="n">
        <f aca="false">F2229*$F$12</f>
        <v>0</v>
      </c>
      <c r="Q2229" s="53" t="n">
        <f aca="false">G2229*$G$12</f>
        <v>0</v>
      </c>
      <c r="R2229" s="53" t="n">
        <f aca="false">H2229*$H$12</f>
        <v>187.5</v>
      </c>
      <c r="S2229" s="53" t="n">
        <f aca="false">(N2229/100)*(I2229*$I$12)+(N2229/100)*(J2229*$J$12)</f>
        <v>51.75</v>
      </c>
      <c r="T2229" s="53" t="n">
        <f aca="false">(O2229/100)*(K2229*$K$12)</f>
        <v>0</v>
      </c>
      <c r="U2229" s="53" t="n">
        <f aca="false">(P2229/100)*(K2229*$K$12)+(P2229/100)*(L2229*$L$12)</f>
        <v>0</v>
      </c>
      <c r="V2229" s="53" t="n">
        <f aca="false">(Q2229/100)*(L2229*$L$12)</f>
        <v>0</v>
      </c>
      <c r="W2229" s="53" t="n">
        <f aca="false">(R2229/100)*(K2229*$K$12)+(R2229/100)*(L2229*$L$12)</f>
        <v>170.625</v>
      </c>
      <c r="X2229" s="53" t="n">
        <f aca="false">N2229+S2229</f>
        <v>138</v>
      </c>
      <c r="Y2229" s="53" t="n">
        <f aca="false">O2229+T2229</f>
        <v>0</v>
      </c>
      <c r="Z2229" s="53" t="n">
        <f aca="false">P2229+U2229</f>
        <v>0</v>
      </c>
      <c r="AA2229" s="53" t="n">
        <f aca="false">Q2229+V2229</f>
        <v>0</v>
      </c>
      <c r="AB2229" s="53" t="n">
        <f aca="false">R2229+W2229</f>
        <v>358.125</v>
      </c>
      <c r="AC2229" s="54" t="n">
        <f aca="false">ROUND(X2229+Y2229+Z2229+AA2229+AB2229,1)</f>
        <v>496.1</v>
      </c>
      <c r="AD2229" s="55" t="n">
        <f aca="false">(ROUND(AC2229-AC2220,1)/AC2220)</f>
        <v>0.256903977704586</v>
      </c>
      <c r="AE2229" s="46"/>
      <c r="AF2229" s="47"/>
      <c r="AH2229" s="3"/>
    </row>
    <row r="2230" customFormat="false" ht="15" hidden="false" customHeight="false" outlineLevel="0" collapsed="false">
      <c r="A2230" s="48" t="s">
        <v>38</v>
      </c>
      <c r="B2230" s="58"/>
      <c r="C2230" s="50" t="s">
        <v>14</v>
      </c>
      <c r="D2230" s="51" t="n">
        <v>138</v>
      </c>
      <c r="E2230" s="51" t="n">
        <v>0</v>
      </c>
      <c r="F2230" s="51" t="n">
        <v>0</v>
      </c>
      <c r="G2230" s="51" t="n">
        <v>0</v>
      </c>
      <c r="H2230" s="51" t="n">
        <v>0</v>
      </c>
      <c r="I2230" s="52" t="n">
        <v>20</v>
      </c>
      <c r="J2230" s="52" t="n">
        <v>40</v>
      </c>
      <c r="K2230" s="52" t="n">
        <v>0</v>
      </c>
      <c r="L2230" s="52" t="n">
        <v>0</v>
      </c>
      <c r="M2230" s="52" t="n">
        <v>60</v>
      </c>
      <c r="N2230" s="53" t="n">
        <f aca="false">D2230*$D$13</f>
        <v>172.5</v>
      </c>
      <c r="O2230" s="53" t="n">
        <f aca="false">E2230*$E$13</f>
        <v>0</v>
      </c>
      <c r="P2230" s="53" t="n">
        <f aca="false">F2230*$F$13</f>
        <v>0</v>
      </c>
      <c r="Q2230" s="53" t="n">
        <f aca="false">G2230*$G$13</f>
        <v>0</v>
      </c>
      <c r="R2230" s="53" t="n">
        <f aca="false">H2230*$H$13</f>
        <v>0</v>
      </c>
      <c r="S2230" s="53" t="n">
        <f aca="false">(N2230/100)*(I2230*$I$13)+(N2230/100)*(J2230*$J$13)+(N2230/100)*(M2230*$M$13)</f>
        <v>310.5</v>
      </c>
      <c r="T2230" s="53" t="n">
        <f aca="false">(O2230/100)*(K2230*$K$13)+(O2230/100)*(M2230*$M$13)</f>
        <v>0</v>
      </c>
      <c r="U2230" s="53" t="n">
        <f aca="false">(P2230/100)*(K2230*$K$13)+(P2230/100)*(L2230*$L$13)+(P2230/100)*(M2230*$M$13)</f>
        <v>0</v>
      </c>
      <c r="V2230" s="53" t="n">
        <f aca="false">(Q2230/100)*(L2230*$L$13)+(Q2230/100)*(M2230*$M$13)</f>
        <v>0</v>
      </c>
      <c r="W2230" s="53" t="n">
        <f aca="false">(R2230/100)*(K2230*$K$13)+(R2230/100)*(L2230*$L$13)+(R2230/100)*(M2230*$M$13)</f>
        <v>0</v>
      </c>
      <c r="X2230" s="53" t="n">
        <f aca="false">N2230+S2230</f>
        <v>483</v>
      </c>
      <c r="Y2230" s="53" t="n">
        <f aca="false">O2230+T2230</f>
        <v>0</v>
      </c>
      <c r="Z2230" s="53" t="n">
        <f aca="false">P2230+U2230</f>
        <v>0</v>
      </c>
      <c r="AA2230" s="53" t="n">
        <f aca="false">Q2230+V2230</f>
        <v>0</v>
      </c>
      <c r="AB2230" s="53" t="n">
        <f aca="false">R2230+W2230</f>
        <v>0</v>
      </c>
      <c r="AC2230" s="54" t="n">
        <f aca="false">ROUND(X2230+Y2230+Z2230+AA2230+AB2230,1)</f>
        <v>483</v>
      </c>
      <c r="AD2230" s="55" t="n">
        <f aca="false">(ROUND(AC2230-AC2220,1)/AC2220)</f>
        <v>0.223714213326577</v>
      </c>
      <c r="AE2230" s="46"/>
      <c r="AF2230" s="47"/>
      <c r="AH2230" s="3"/>
    </row>
    <row r="2231" customFormat="false" ht="15" hidden="false" customHeight="false" outlineLevel="0" collapsed="false">
      <c r="A2231" s="48" t="s">
        <v>39</v>
      </c>
      <c r="B2231" s="58"/>
      <c r="C2231" s="50" t="s">
        <v>15</v>
      </c>
      <c r="D2231" s="51" t="n">
        <v>138</v>
      </c>
      <c r="E2231" s="51" t="n">
        <v>0</v>
      </c>
      <c r="F2231" s="51" t="n">
        <v>0</v>
      </c>
      <c r="G2231" s="51" t="n">
        <v>0</v>
      </c>
      <c r="H2231" s="51" t="n">
        <v>0</v>
      </c>
      <c r="I2231" s="52" t="n">
        <v>20</v>
      </c>
      <c r="J2231" s="52" t="n">
        <v>40</v>
      </c>
      <c r="K2231" s="52" t="n">
        <v>60</v>
      </c>
      <c r="L2231" s="52" t="n">
        <v>0</v>
      </c>
      <c r="M2231" s="52" t="n">
        <v>0</v>
      </c>
      <c r="N2231" s="53" t="n">
        <f aca="false">D2231*$D$14</f>
        <v>172.5</v>
      </c>
      <c r="O2231" s="53" t="n">
        <f aca="false">E2231*$E$14</f>
        <v>0</v>
      </c>
      <c r="P2231" s="53" t="n">
        <f aca="false">F2231*$F$14</f>
        <v>0</v>
      </c>
      <c r="Q2231" s="53" t="n">
        <f aca="false">G2231*$G$14</f>
        <v>0</v>
      </c>
      <c r="R2231" s="53" t="n">
        <f aca="false">H2231*$H$14</f>
        <v>0</v>
      </c>
      <c r="S2231" s="53" t="n">
        <f aca="false">(N2231/100)*(I2231*$I$14)+(N2231/100)*(J2231*$J$14)+(N2231/100)*(K2231*$K$14)</f>
        <v>310.5</v>
      </c>
      <c r="T2231" s="53" t="n">
        <f aca="false">(O2231/100)*(K2231*$K$14)</f>
        <v>0</v>
      </c>
      <c r="U2231" s="53" t="n">
        <f aca="false">(P2231/100)*(K2231*$K$14)+(P2231/100)*(L2231*$L$14)</f>
        <v>0</v>
      </c>
      <c r="V2231" s="53" t="n">
        <f aca="false">(Q2231/100)*(L2231*$L$14)</f>
        <v>0</v>
      </c>
      <c r="W2231" s="53" t="n">
        <f aca="false">(R2231/100)*(K2231*$L$14)+(R2231/100)*(L2231*$M$14)</f>
        <v>0</v>
      </c>
      <c r="X2231" s="53" t="n">
        <f aca="false">N2231+S2231</f>
        <v>483</v>
      </c>
      <c r="Y2231" s="53" t="n">
        <f aca="false">O2231+T2231</f>
        <v>0</v>
      </c>
      <c r="Z2231" s="53" t="n">
        <f aca="false">P2231+U2231</f>
        <v>0</v>
      </c>
      <c r="AA2231" s="53" t="n">
        <f aca="false">Q2231+V2231</f>
        <v>0</v>
      </c>
      <c r="AB2231" s="53" t="n">
        <f aca="false">R2231+W2231</f>
        <v>0</v>
      </c>
      <c r="AC2231" s="54" t="n">
        <f aca="false">ROUND(X2231+Y2231+Z2231+AA2231+AB2231,1)</f>
        <v>483</v>
      </c>
      <c r="AD2231" s="55" t="n">
        <f aca="false">(ROUND(AC2231-AC2220,1)/AC2220)</f>
        <v>0.223714213326577</v>
      </c>
      <c r="AE2231" s="46"/>
      <c r="AF2231" s="47"/>
      <c r="AH2231" s="3"/>
    </row>
    <row r="2232" customFormat="false" ht="15" hidden="false" customHeight="false" outlineLevel="0" collapsed="false">
      <c r="A2232" s="48"/>
      <c r="B2232" s="58"/>
      <c r="C2232" s="50" t="s">
        <v>16</v>
      </c>
      <c r="D2232" s="51" t="n">
        <v>138</v>
      </c>
      <c r="E2232" s="51" t="n">
        <v>0</v>
      </c>
      <c r="F2232" s="51" t="n">
        <v>0</v>
      </c>
      <c r="G2232" s="51" t="n">
        <v>0</v>
      </c>
      <c r="H2232" s="51" t="n">
        <v>0</v>
      </c>
      <c r="I2232" s="52" t="n">
        <v>20</v>
      </c>
      <c r="J2232" s="52" t="n">
        <v>40</v>
      </c>
      <c r="K2232" s="52" t="n">
        <v>0</v>
      </c>
      <c r="L2232" s="52" t="n">
        <v>60</v>
      </c>
      <c r="M2232" s="52" t="n">
        <v>0</v>
      </c>
      <c r="N2232" s="53" t="n">
        <f aca="false">D2232*$D$15</f>
        <v>172.5</v>
      </c>
      <c r="O2232" s="53" t="n">
        <f aca="false">E2232*$E$15</f>
        <v>0</v>
      </c>
      <c r="P2232" s="53" t="n">
        <f aca="false">F2232*$F$15</f>
        <v>0</v>
      </c>
      <c r="Q2232" s="53" t="n">
        <f aca="false">G2232*$G$15</f>
        <v>0</v>
      </c>
      <c r="R2232" s="53" t="n">
        <f aca="false">H2232*$H$15</f>
        <v>0</v>
      </c>
      <c r="S2232" s="53" t="n">
        <f aca="false">(N2232/100)*(I2232*$I$15)+(N2232/100)*(J2232*$J$15)+(N2232/100)*(L2232*$L$15)</f>
        <v>310.5</v>
      </c>
      <c r="T2232" s="53" t="n">
        <f aca="false">(O2232/100)*(K2232*$K$15)</f>
        <v>0</v>
      </c>
      <c r="U2232" s="53" t="n">
        <f aca="false">(P2232/100)*(K2232*$K$15)+(P2232/100)*(L2232*$L$15)</f>
        <v>0</v>
      </c>
      <c r="V2232" s="53" t="n">
        <f aca="false">(Q2232/100)*(L2232*$L$15)</f>
        <v>0</v>
      </c>
      <c r="W2232" s="53" t="n">
        <f aca="false">(R2232/100)*(K2232*$K$15)+(R2232/100)*(L2232*$L$15)</f>
        <v>0</v>
      </c>
      <c r="X2232" s="53" t="n">
        <f aca="false">N2232+S2232</f>
        <v>483</v>
      </c>
      <c r="Y2232" s="53" t="n">
        <f aca="false">O2232+T2232</f>
        <v>0</v>
      </c>
      <c r="Z2232" s="53" t="n">
        <f aca="false">P2232+U2232</f>
        <v>0</v>
      </c>
      <c r="AA2232" s="53" t="n">
        <f aca="false">Q2232+V2232</f>
        <v>0</v>
      </c>
      <c r="AB2232" s="53" t="n">
        <f aca="false">R2232+W2232</f>
        <v>0</v>
      </c>
      <c r="AC2232" s="54" t="n">
        <f aca="false">ROUND(X2232+Y2232+Z2232+AA2232+AB2232,1)</f>
        <v>483</v>
      </c>
      <c r="AD2232" s="55" t="n">
        <f aca="false">(ROUND(AC2232-AC2220,1)/AC2220)</f>
        <v>0.223714213326577</v>
      </c>
      <c r="AE2232" s="46"/>
      <c r="AF2232" s="47"/>
      <c r="AH2232" s="3"/>
    </row>
    <row r="2233" customFormat="false" ht="15" hidden="false" customHeight="false" outlineLevel="0" collapsed="false">
      <c r="A2233" s="48"/>
      <c r="B2233" s="58"/>
      <c r="C2233" s="50" t="s">
        <v>17</v>
      </c>
      <c r="D2233" s="51" t="n">
        <v>138</v>
      </c>
      <c r="E2233" s="51" t="n">
        <v>0</v>
      </c>
      <c r="F2233" s="51" t="n">
        <v>0</v>
      </c>
      <c r="G2233" s="51" t="n">
        <v>0</v>
      </c>
      <c r="H2233" s="51" t="n">
        <v>0</v>
      </c>
      <c r="I2233" s="52" t="n">
        <v>20</v>
      </c>
      <c r="J2233" s="52" t="n">
        <v>70</v>
      </c>
      <c r="K2233" s="52" t="n">
        <v>0</v>
      </c>
      <c r="L2233" s="52" t="n">
        <v>0</v>
      </c>
      <c r="M2233" s="52" t="n">
        <v>0</v>
      </c>
      <c r="N2233" s="53" t="n">
        <f aca="false">D2233*$D$16</f>
        <v>172.5</v>
      </c>
      <c r="O2233" s="53" t="n">
        <f aca="false">E2233*$E$16</f>
        <v>0</v>
      </c>
      <c r="P2233" s="53" t="n">
        <f aca="false">F2233*$F$16</f>
        <v>0</v>
      </c>
      <c r="Q2233" s="53" t="n">
        <f aca="false">G2233*$G$16</f>
        <v>0</v>
      </c>
      <c r="R2233" s="53" t="n">
        <f aca="false">H2233*$H$16</f>
        <v>0</v>
      </c>
      <c r="S2233" s="53" t="n">
        <f aca="false">(N2233/100)*(I2233*$I$16)+(N2233/100)*(J2233*$J$16)</f>
        <v>336.375</v>
      </c>
      <c r="T2233" s="53" t="n">
        <f aca="false">(O2233/100)*(K2233*$K$16)</f>
        <v>0</v>
      </c>
      <c r="U2233" s="53" t="n">
        <f aca="false">(P2233/100)*(K2233*$K$16)+(P2233/100)*(L2233*$L$16)</f>
        <v>0</v>
      </c>
      <c r="V2233" s="53" t="n">
        <f aca="false">(Q2233/100)*(L2233*$L$16)</f>
        <v>0</v>
      </c>
      <c r="W2233" s="53" t="n">
        <f aca="false">(R2233/100)*(K2233*$K$16)+(R2233/100)*(L2233*$L$16)</f>
        <v>0</v>
      </c>
      <c r="X2233" s="53" t="n">
        <f aca="false">N2233+S2233</f>
        <v>508.875</v>
      </c>
      <c r="Y2233" s="53" t="n">
        <f aca="false">O2233+T2233</f>
        <v>0</v>
      </c>
      <c r="Z2233" s="53" t="n">
        <f aca="false">P2233+U2233</f>
        <v>0</v>
      </c>
      <c r="AA2233" s="53" t="n">
        <f aca="false">Q2233+V2233</f>
        <v>0</v>
      </c>
      <c r="AB2233" s="53" t="n">
        <f aca="false">R2233+W2233</f>
        <v>0</v>
      </c>
      <c r="AC2233" s="54" t="n">
        <f aca="false">ROUND(X2233+Y2233+Z2233+AA2233+AB2233,1)</f>
        <v>508.9</v>
      </c>
      <c r="AD2233" s="55" t="n">
        <f aca="false">(ROUND(AC2233-AC2220,1)/AC2220)</f>
        <v>0.28933367114264</v>
      </c>
      <c r="AE2233" s="46"/>
      <c r="AF2233" s="47"/>
      <c r="AH2233" s="3"/>
    </row>
    <row r="2234" customFormat="false" ht="15" hidden="false" customHeight="false" outlineLevel="0" collapsed="false">
      <c r="A2234" s="48"/>
      <c r="B2234" s="58"/>
      <c r="C2234" s="50" t="s">
        <v>18</v>
      </c>
      <c r="D2234" s="51" t="n">
        <v>138</v>
      </c>
      <c r="E2234" s="51" t="n">
        <v>0</v>
      </c>
      <c r="F2234" s="51" t="n">
        <v>0</v>
      </c>
      <c r="G2234" s="51" t="n">
        <v>0</v>
      </c>
      <c r="H2234" s="51" t="n">
        <v>0</v>
      </c>
      <c r="I2234" s="52" t="n">
        <v>45</v>
      </c>
      <c r="J2234" s="52" t="n">
        <v>40</v>
      </c>
      <c r="K2234" s="52" t="n">
        <v>0</v>
      </c>
      <c r="L2234" s="52" t="n">
        <v>0</v>
      </c>
      <c r="M2234" s="52" t="n">
        <v>0</v>
      </c>
      <c r="N2234" s="53" t="n">
        <f aca="false">D2234*$D$17</f>
        <v>172.5</v>
      </c>
      <c r="O2234" s="53" t="n">
        <f aca="false">E2234*$E$17</f>
        <v>0</v>
      </c>
      <c r="P2234" s="53" t="n">
        <f aca="false">F2234*$F$17</f>
        <v>0</v>
      </c>
      <c r="Q2234" s="53" t="n">
        <f aca="false">G2234*$G$17</f>
        <v>0</v>
      </c>
      <c r="R2234" s="53" t="n">
        <f aca="false">H2234*$H$17</f>
        <v>0</v>
      </c>
      <c r="S2234" s="53" t="n">
        <f aca="false">(N2234/100)*(I2234*$I$17)+(N2234/100)*(J2234*$J$17)</f>
        <v>263.0625</v>
      </c>
      <c r="T2234" s="53" t="n">
        <f aca="false">(O2234/100)*(K2234*$K$17)</f>
        <v>0</v>
      </c>
      <c r="U2234" s="53" t="n">
        <f aca="false">(P2234/100)*(K2234*$K$17)+(P2234/100)*(L2234*$L$17)</f>
        <v>0</v>
      </c>
      <c r="V2234" s="53" t="n">
        <f aca="false">(Q2234/100)*(L2234*$L$17)</f>
        <v>0</v>
      </c>
      <c r="W2234" s="53" t="n">
        <f aca="false">(R2234/100)*(K2234*$K$17)+(R2234/100)*(L2234*$L$17)</f>
        <v>0</v>
      </c>
      <c r="X2234" s="53" t="n">
        <f aca="false">N2234+S2234</f>
        <v>435.5625</v>
      </c>
      <c r="Y2234" s="53" t="n">
        <f aca="false">O2234+T2234</f>
        <v>0</v>
      </c>
      <c r="Z2234" s="53" t="n">
        <f aca="false">P2234+U2234</f>
        <v>0</v>
      </c>
      <c r="AA2234" s="53" t="n">
        <f aca="false">Q2234+V2234</f>
        <v>0</v>
      </c>
      <c r="AB2234" s="53" t="n">
        <f aca="false">R2234+W2234</f>
        <v>0</v>
      </c>
      <c r="AC2234" s="54" t="n">
        <f aca="false">ROUND(X2234+Y2234+Z2234+AA2234+AB2234,1)</f>
        <v>435.6</v>
      </c>
      <c r="AD2234" s="55" t="n">
        <f aca="false">(ROUND(AC2234-AC2220,1)/AC2220)</f>
        <v>0.103623004813783</v>
      </c>
      <c r="AE2234" s="46"/>
      <c r="AF2234" s="47"/>
      <c r="AH2234" s="3"/>
    </row>
    <row r="2235" customFormat="false" ht="15" hidden="false" customHeight="false" outlineLevel="0" collapsed="false">
      <c r="A2235" s="56" t="s">
        <v>19</v>
      </c>
      <c r="B2235" s="60" t="s">
        <v>199</v>
      </c>
      <c r="C2235" s="40" t="s">
        <v>50</v>
      </c>
      <c r="D2235" s="41" t="n">
        <v>118</v>
      </c>
      <c r="E2235" s="41" t="n">
        <v>0</v>
      </c>
      <c r="F2235" s="41" t="n">
        <v>0</v>
      </c>
      <c r="G2235" s="41" t="n">
        <v>0</v>
      </c>
      <c r="H2235" s="41" t="n">
        <v>0</v>
      </c>
      <c r="I2235" s="42" t="n">
        <v>20</v>
      </c>
      <c r="J2235" s="42" t="n">
        <v>60</v>
      </c>
      <c r="K2235" s="42" t="n">
        <v>0</v>
      </c>
      <c r="L2235" s="42" t="n">
        <v>0</v>
      </c>
      <c r="M2235" s="42" t="n">
        <v>0</v>
      </c>
      <c r="N2235" s="43" t="n">
        <f aca="false">D2235*$D$3</f>
        <v>153.4</v>
      </c>
      <c r="O2235" s="43" t="n">
        <f aca="false">E2235*$E$3</f>
        <v>0</v>
      </c>
      <c r="P2235" s="43" t="n">
        <f aca="false">F2235*$F$3</f>
        <v>0</v>
      </c>
      <c r="Q2235" s="43" t="n">
        <f aca="false">G2235*$G$3</f>
        <v>0</v>
      </c>
      <c r="R2235" s="43" t="n">
        <f aca="false">H2235*$H$3</f>
        <v>0</v>
      </c>
      <c r="S2235" s="43" t="n">
        <f aca="false">(N2235/100)*(I2235*$I$3)+(N2235/100)*(J2235*$J$3)</f>
        <v>245.44</v>
      </c>
      <c r="T2235" s="43" t="n">
        <f aca="false">(O2235/100)*(K2235*$K$3)</f>
        <v>0</v>
      </c>
      <c r="U2235" s="43" t="n">
        <f aca="false">(P2235/100)*(K2235*$K$3)+(P2235/100)*(L2235*$L$3)</f>
        <v>0</v>
      </c>
      <c r="V2235" s="43" t="n">
        <f aca="false">(Q2235/100)*(L2235*$L$3)</f>
        <v>0</v>
      </c>
      <c r="W2235" s="43" t="n">
        <f aca="false">(R2235/100)*(K2235*$K$3)+(R2235/100)*(L2235*$L$3)</f>
        <v>0</v>
      </c>
      <c r="X2235" s="43" t="n">
        <f aca="false">N2235+S2235</f>
        <v>398.84</v>
      </c>
      <c r="Y2235" s="43" t="n">
        <f aca="false">O2235+T2235</f>
        <v>0</v>
      </c>
      <c r="Z2235" s="43" t="n">
        <f aca="false">P2235+U2235</f>
        <v>0</v>
      </c>
      <c r="AA2235" s="43" t="n">
        <f aca="false">Q2235+V2235</f>
        <v>0</v>
      </c>
      <c r="AB2235" s="43" t="n">
        <f aca="false">R2235+W2235</f>
        <v>0</v>
      </c>
      <c r="AC2235" s="44" t="n">
        <f aca="false">ROUND(X2235+Y2235+Z2235+AA2235+AB2235,1)</f>
        <v>398.8</v>
      </c>
      <c r="AD2235" s="45"/>
      <c r="AE2235" s="46" t="s">
        <v>28</v>
      </c>
      <c r="AF2235" s="47"/>
      <c r="AH2235" s="3"/>
    </row>
    <row r="2236" customFormat="false" ht="15" hidden="false" customHeight="false" outlineLevel="0" collapsed="false">
      <c r="A2236" s="48" t="s">
        <v>29</v>
      </c>
      <c r="B2236" s="61" t="n">
        <v>18</v>
      </c>
      <c r="C2236" s="50" t="s">
        <v>5</v>
      </c>
      <c r="D2236" s="51" t="n">
        <v>118</v>
      </c>
      <c r="E2236" s="51" t="n">
        <v>0</v>
      </c>
      <c r="F2236" s="51" t="n">
        <v>0</v>
      </c>
      <c r="G2236" s="51" t="n">
        <v>0</v>
      </c>
      <c r="H2236" s="51" t="n">
        <v>0</v>
      </c>
      <c r="I2236" s="52" t="n">
        <v>30</v>
      </c>
      <c r="J2236" s="52" t="n">
        <v>70</v>
      </c>
      <c r="K2236" s="52" t="n">
        <v>0</v>
      </c>
      <c r="L2236" s="52" t="n">
        <v>0</v>
      </c>
      <c r="M2236" s="52" t="n">
        <v>0</v>
      </c>
      <c r="N2236" s="53" t="n">
        <f aca="false">D2236*$D$4</f>
        <v>147.5</v>
      </c>
      <c r="O2236" s="53" t="n">
        <f aca="false">E2236*$E$4</f>
        <v>0</v>
      </c>
      <c r="P2236" s="53" t="n">
        <f aca="false">F2236*$F$4</f>
        <v>0</v>
      </c>
      <c r="Q2236" s="53" t="n">
        <f aca="false">G2236*$G$4</f>
        <v>0</v>
      </c>
      <c r="R2236" s="53" t="n">
        <f aca="false">H2236*$H$4</f>
        <v>0</v>
      </c>
      <c r="S2236" s="53" t="n">
        <f aca="false">(N2236/100)*(I2236*$I$4)+(N2236/100)*(J2236*$J$4)</f>
        <v>295</v>
      </c>
      <c r="T2236" s="53" t="n">
        <f aca="false">(O2236/100)*(K2236*$K$4)</f>
        <v>0</v>
      </c>
      <c r="U2236" s="53" t="n">
        <f aca="false">(P2236/100)*(K2236*$K$4)+(P2236/100)*(L2236*$L$4)</f>
        <v>0</v>
      </c>
      <c r="V2236" s="53" t="n">
        <f aca="false">(Q2236/100)*(L2236*$L$4)</f>
        <v>0</v>
      </c>
      <c r="W2236" s="53" t="n">
        <f aca="false">(R2236/100)*(K2236*$K$4)+(R2236/100)*(L2236*$L$4)</f>
        <v>0</v>
      </c>
      <c r="X2236" s="53" t="n">
        <f aca="false">N2236+S2236</f>
        <v>442.5</v>
      </c>
      <c r="Y2236" s="53" t="n">
        <f aca="false">O2236+T2236</f>
        <v>0</v>
      </c>
      <c r="Z2236" s="53" t="n">
        <f aca="false">P2236+U2236</f>
        <v>0</v>
      </c>
      <c r="AA2236" s="53" t="n">
        <f aca="false">Q2236+V2236</f>
        <v>0</v>
      </c>
      <c r="AB2236" s="53" t="n">
        <f aca="false">R2236+W2236</f>
        <v>0</v>
      </c>
      <c r="AC2236" s="54" t="n">
        <f aca="false">ROUND(X2236+Y2236+Z2236+AA2236+AB2236,1)</f>
        <v>442.5</v>
      </c>
      <c r="AD2236" s="55" t="n">
        <f aca="false">(ROUND(AC2236-AC2235,1)/AC2235)</f>
        <v>0.109578736208626</v>
      </c>
      <c r="AE2236" s="46"/>
      <c r="AF2236" s="47"/>
      <c r="AH2236" s="3"/>
    </row>
    <row r="2237" customFormat="false" ht="15" hidden="false" customHeight="false" outlineLevel="0" collapsed="false">
      <c r="A2237" s="48" t="s">
        <v>30</v>
      </c>
      <c r="B2237" s="61" t="n">
        <v>18</v>
      </c>
      <c r="C2237" s="50" t="s">
        <v>6</v>
      </c>
      <c r="D2237" s="51" t="n">
        <v>118</v>
      </c>
      <c r="E2237" s="51" t="n">
        <v>0</v>
      </c>
      <c r="F2237" s="51" t="n">
        <v>0</v>
      </c>
      <c r="G2237" s="51" t="n">
        <v>0</v>
      </c>
      <c r="H2237" s="51" t="n">
        <v>0</v>
      </c>
      <c r="I2237" s="52" t="n">
        <v>20</v>
      </c>
      <c r="J2237" s="52" t="n">
        <v>60</v>
      </c>
      <c r="K2237" s="52" t="n">
        <v>0</v>
      </c>
      <c r="L2237" s="52" t="n">
        <v>0</v>
      </c>
      <c r="M2237" s="52" t="n">
        <v>0</v>
      </c>
      <c r="N2237" s="53" t="n">
        <f aca="false">D2237*$D$5</f>
        <v>153.4</v>
      </c>
      <c r="O2237" s="53" t="n">
        <f aca="false">E2237*$E$5</f>
        <v>0</v>
      </c>
      <c r="P2237" s="53" t="n">
        <f aca="false">F2237*$F$5</f>
        <v>0</v>
      </c>
      <c r="Q2237" s="53" t="n">
        <f aca="false">G2237*$G$5</f>
        <v>0</v>
      </c>
      <c r="R2237" s="53" t="n">
        <f aca="false">H2237*$H$5</f>
        <v>0</v>
      </c>
      <c r="S2237" s="53" t="n">
        <f aca="false">(N2237/100)*(I2237*$I$5)+(N2237/100)*(J2237*$J$5)</f>
        <v>245.44</v>
      </c>
      <c r="T2237" s="53" t="n">
        <f aca="false">(O2237/100)*(K2237*$K$5)</f>
        <v>0</v>
      </c>
      <c r="U2237" s="53" t="n">
        <f aca="false">(P2237/100)*(K2237*$K$5)+(P2237/100)*(L2237*$L$5)</f>
        <v>0</v>
      </c>
      <c r="V2237" s="53" t="n">
        <f aca="false">(Q2237/100)*(L2237*$L$5)</f>
        <v>0</v>
      </c>
      <c r="W2237" s="53" t="n">
        <f aca="false">(R2237/100)*(K2237*$K$5)+(R2237/100)*(L2237*$L$5)</f>
        <v>0</v>
      </c>
      <c r="X2237" s="53" t="n">
        <f aca="false">N2237+S2237</f>
        <v>398.84</v>
      </c>
      <c r="Y2237" s="53" t="n">
        <f aca="false">O2237+T2237</f>
        <v>0</v>
      </c>
      <c r="Z2237" s="53" t="n">
        <f aca="false">P2237+U2237</f>
        <v>0</v>
      </c>
      <c r="AA2237" s="53" t="n">
        <f aca="false">Q2237+V2237</f>
        <v>0</v>
      </c>
      <c r="AB2237" s="53" t="n">
        <f aca="false">R2237+W2237</f>
        <v>0</v>
      </c>
      <c r="AC2237" s="54" t="n">
        <f aca="false">ROUND(X2237+Y2237+Z2237+AA2237+AB2237,1)</f>
        <v>398.8</v>
      </c>
      <c r="AD2237" s="55" t="n">
        <f aca="false">(ROUND(AC2237-AC2235,1)/AC2235)</f>
        <v>0</v>
      </c>
      <c r="AE2237" s="46"/>
      <c r="AF2237" s="47"/>
      <c r="AH2237" s="3"/>
    </row>
    <row r="2238" customFormat="false" ht="15" hidden="false" customHeight="false" outlineLevel="0" collapsed="false">
      <c r="A2238" s="48" t="s">
        <v>31</v>
      </c>
      <c r="B2238" s="61" t="n">
        <v>0</v>
      </c>
      <c r="C2238" s="50" t="s">
        <v>7</v>
      </c>
      <c r="D2238" s="51" t="n">
        <v>118</v>
      </c>
      <c r="E2238" s="51" t="n">
        <v>0</v>
      </c>
      <c r="F2238" s="51" t="n">
        <v>0</v>
      </c>
      <c r="G2238" s="51" t="n">
        <v>0</v>
      </c>
      <c r="H2238" s="51" t="n">
        <v>0</v>
      </c>
      <c r="I2238" s="52" t="n">
        <v>20</v>
      </c>
      <c r="J2238" s="52" t="n">
        <v>60</v>
      </c>
      <c r="K2238" s="52" t="n">
        <v>0</v>
      </c>
      <c r="L2238" s="52" t="n">
        <v>0</v>
      </c>
      <c r="M2238" s="52" t="n">
        <v>0</v>
      </c>
      <c r="N2238" s="53" t="n">
        <f aca="false">D2238*$D$6</f>
        <v>153.4</v>
      </c>
      <c r="O2238" s="53" t="n">
        <f aca="false">E2238*$E$6</f>
        <v>0</v>
      </c>
      <c r="P2238" s="53" t="n">
        <f aca="false">F2238*$F$6</f>
        <v>0</v>
      </c>
      <c r="Q2238" s="53" t="n">
        <f aca="false">G2238*$G$6</f>
        <v>0</v>
      </c>
      <c r="R2238" s="53" t="n">
        <f aca="false">H2238*$H$6</f>
        <v>0</v>
      </c>
      <c r="S2238" s="53" t="n">
        <f aca="false">(N2238/100)*(I2238*$I$6)+(N2238/100)*(J2238*$J$6)</f>
        <v>245.44</v>
      </c>
      <c r="T2238" s="53" t="n">
        <f aca="false">(O2238/100)*(K2238*$K$6)</f>
        <v>0</v>
      </c>
      <c r="U2238" s="53" t="n">
        <f aca="false">(P2238/100)*(K2238*$K$6)+(P2238/100)*(L2238*$L$6)</f>
        <v>0</v>
      </c>
      <c r="V2238" s="53" t="n">
        <f aca="false">(Q2238/100)*(L2238*$L$6)</f>
        <v>0</v>
      </c>
      <c r="W2238" s="53" t="n">
        <f aca="false">(R2238/100)*(K2238*$K$6)+(R2238/100)*(L2238*$L$6)</f>
        <v>0</v>
      </c>
      <c r="X2238" s="53" t="n">
        <f aca="false">N2238+S2238</f>
        <v>398.84</v>
      </c>
      <c r="Y2238" s="53" t="n">
        <f aca="false">O2238+T2238</f>
        <v>0</v>
      </c>
      <c r="Z2238" s="53" t="n">
        <f aca="false">P2238+U2238</f>
        <v>0</v>
      </c>
      <c r="AA2238" s="53" t="n">
        <f aca="false">Q2238+V2238</f>
        <v>0</v>
      </c>
      <c r="AB2238" s="53" t="n">
        <f aca="false">R2238+W2238</f>
        <v>0</v>
      </c>
      <c r="AC2238" s="54" t="n">
        <f aca="false">ROUND(X2238+Y2238+Z2238+AA2238+AB2238,1)</f>
        <v>398.8</v>
      </c>
      <c r="AD2238" s="55" t="n">
        <f aca="false">(ROUND(AC2238-AC2235,1)/AC2235)</f>
        <v>0</v>
      </c>
      <c r="AE2238" s="46"/>
      <c r="AF2238" s="47"/>
      <c r="AH2238" s="3"/>
    </row>
    <row r="2239" customFormat="false" ht="15" hidden="false" customHeight="false" outlineLevel="0" collapsed="false">
      <c r="A2239" s="48" t="s">
        <v>32</v>
      </c>
      <c r="B2239" s="61" t="n">
        <v>0</v>
      </c>
      <c r="C2239" s="50" t="s">
        <v>8</v>
      </c>
      <c r="D2239" s="51" t="n">
        <v>118</v>
      </c>
      <c r="E2239" s="51" t="n">
        <v>0</v>
      </c>
      <c r="F2239" s="51" t="n">
        <v>0</v>
      </c>
      <c r="G2239" s="51" t="n">
        <v>0</v>
      </c>
      <c r="H2239" s="51" t="n">
        <v>0</v>
      </c>
      <c r="I2239" s="52" t="n">
        <v>20</v>
      </c>
      <c r="J2239" s="52" t="n">
        <v>60</v>
      </c>
      <c r="K2239" s="52" t="n">
        <v>0</v>
      </c>
      <c r="L2239" s="52" t="n">
        <v>0</v>
      </c>
      <c r="M2239" s="52" t="n">
        <v>0</v>
      </c>
      <c r="N2239" s="53" t="n">
        <f aca="false">D2239*$D$7</f>
        <v>153.4</v>
      </c>
      <c r="O2239" s="53" t="n">
        <f aca="false">E2239*$E$7</f>
        <v>0</v>
      </c>
      <c r="P2239" s="53" t="n">
        <f aca="false">F2239*$F$7</f>
        <v>0</v>
      </c>
      <c r="Q2239" s="53" t="n">
        <f aca="false">G2239*$G$7</f>
        <v>0</v>
      </c>
      <c r="R2239" s="53" t="n">
        <f aca="false">H2239*$H$7</f>
        <v>0</v>
      </c>
      <c r="S2239" s="53" t="n">
        <f aca="false">(N2239/100)*(I2239*$I$7)+(N2239/100)*(J2239*$J$7)</f>
        <v>245.44</v>
      </c>
      <c r="T2239" s="53" t="n">
        <f aca="false">(O2239/100)*(K2239*$K$7)</f>
        <v>0</v>
      </c>
      <c r="U2239" s="53" t="n">
        <f aca="false">(P2239/100)*(K2239*$K$7)+(P2239/100)*(L2239*$L$7)</f>
        <v>0</v>
      </c>
      <c r="V2239" s="53" t="n">
        <f aca="false">(Q2239/100)*(L2239*$L$7)</f>
        <v>0</v>
      </c>
      <c r="W2239" s="53" t="n">
        <f aca="false">(R2239/100)*(K2239*$K$7)+(R2239/100)*(L2239*$L$7)</f>
        <v>0</v>
      </c>
      <c r="X2239" s="53" t="n">
        <f aca="false">N2239+S2239</f>
        <v>398.84</v>
      </c>
      <c r="Y2239" s="53" t="n">
        <f aca="false">O2239+T2239</f>
        <v>0</v>
      </c>
      <c r="Z2239" s="53" t="n">
        <f aca="false">P2239+U2239</f>
        <v>0</v>
      </c>
      <c r="AA2239" s="53" t="n">
        <f aca="false">Q2239+V2239</f>
        <v>0</v>
      </c>
      <c r="AB2239" s="53" t="n">
        <f aca="false">R2239+W2239</f>
        <v>0</v>
      </c>
      <c r="AC2239" s="54" t="n">
        <f aca="false">ROUND(X2239+Y2239+Z2239+AA2239+AB2239,1)</f>
        <v>398.8</v>
      </c>
      <c r="AD2239" s="55" t="n">
        <f aca="false">(ROUND(AC2239-AC2235,1)/AC2235)</f>
        <v>0</v>
      </c>
      <c r="AE2239" s="46"/>
      <c r="AF2239" s="47"/>
    </row>
    <row r="2240" customFormat="false" ht="15" hidden="false" customHeight="false" outlineLevel="0" collapsed="false">
      <c r="A2240" s="48" t="s">
        <v>33</v>
      </c>
      <c r="B2240" s="61"/>
      <c r="C2240" s="50" t="s">
        <v>9</v>
      </c>
      <c r="D2240" s="51" t="n">
        <v>118</v>
      </c>
      <c r="E2240" s="51" t="n">
        <v>0</v>
      </c>
      <c r="F2240" s="51" t="n">
        <v>0</v>
      </c>
      <c r="G2240" s="51" t="n">
        <v>0</v>
      </c>
      <c r="H2240" s="51" t="n">
        <v>0</v>
      </c>
      <c r="I2240" s="52" t="n">
        <v>20</v>
      </c>
      <c r="J2240" s="52" t="n">
        <v>60</v>
      </c>
      <c r="K2240" s="52" t="n">
        <v>0</v>
      </c>
      <c r="L2240" s="52" t="n">
        <v>0</v>
      </c>
      <c r="M2240" s="52" t="n">
        <v>0</v>
      </c>
      <c r="N2240" s="53" t="n">
        <f aca="false">D2240*$D$8</f>
        <v>153.4</v>
      </c>
      <c r="O2240" s="53" t="n">
        <f aca="false">E2240*$E$8</f>
        <v>0</v>
      </c>
      <c r="P2240" s="53" t="n">
        <f aca="false">F2240*$F$8</f>
        <v>0</v>
      </c>
      <c r="Q2240" s="53" t="n">
        <f aca="false">G2240*$G$8</f>
        <v>0</v>
      </c>
      <c r="R2240" s="53" t="n">
        <f aca="false">H2240*$H$8</f>
        <v>0</v>
      </c>
      <c r="S2240" s="53" t="n">
        <f aca="false">(N2240/100)*(I2240*$I$8)+(N2240/100)*(J2240*$J$8)</f>
        <v>245.44</v>
      </c>
      <c r="T2240" s="53" t="n">
        <f aca="false">(O2240/100)*(K2240*$K$8)</f>
        <v>0</v>
      </c>
      <c r="U2240" s="53" t="n">
        <f aca="false">(P2240/100)*(K2240*$K$8)+(P2240/100)*(L2240*$L$8)</f>
        <v>0</v>
      </c>
      <c r="V2240" s="53" t="n">
        <f aca="false">(Q2240/100)*(L2240*$L$8)</f>
        <v>0</v>
      </c>
      <c r="W2240" s="53" t="n">
        <f aca="false">(R2240/100)*(K2240*$K$8)+(R2240/100)*(L2240*$L$8)</f>
        <v>0</v>
      </c>
      <c r="X2240" s="53" t="n">
        <f aca="false">N2240+S2240</f>
        <v>398.84</v>
      </c>
      <c r="Y2240" s="53" t="n">
        <f aca="false">O2240+T2240</f>
        <v>0</v>
      </c>
      <c r="Z2240" s="53" t="n">
        <f aca="false">P2240+U2240</f>
        <v>0</v>
      </c>
      <c r="AA2240" s="53" t="n">
        <f aca="false">Q2240+V2240</f>
        <v>0</v>
      </c>
      <c r="AB2240" s="53" t="n">
        <f aca="false">R2240+W2240</f>
        <v>0</v>
      </c>
      <c r="AC2240" s="54" t="n">
        <f aca="false">ROUND(X2240+Y2240+Z2240+AA2240+AB2240,1)</f>
        <v>398.8</v>
      </c>
      <c r="AD2240" s="55" t="n">
        <f aca="false">(ROUND(AC2240-AC2235,1)/AC2235)</f>
        <v>0</v>
      </c>
      <c r="AE2240" s="46"/>
      <c r="AF2240" s="47"/>
    </row>
    <row r="2241" customFormat="false" ht="15" hidden="false" customHeight="false" outlineLevel="0" collapsed="false">
      <c r="A2241" s="48" t="s">
        <v>34</v>
      </c>
      <c r="B2241" s="61"/>
      <c r="C2241" s="50" t="s">
        <v>10</v>
      </c>
      <c r="D2241" s="51" t="n">
        <v>57</v>
      </c>
      <c r="E2241" s="51" t="n">
        <v>130</v>
      </c>
      <c r="F2241" s="51" t="n">
        <v>0</v>
      </c>
      <c r="G2241" s="51" t="n">
        <v>0</v>
      </c>
      <c r="H2241" s="51" t="n">
        <v>0</v>
      </c>
      <c r="I2241" s="52" t="n">
        <v>20</v>
      </c>
      <c r="J2241" s="52" t="n">
        <v>60</v>
      </c>
      <c r="K2241" s="52" t="n">
        <v>85</v>
      </c>
      <c r="L2241" s="52" t="n">
        <v>0</v>
      </c>
      <c r="M2241" s="52" t="n">
        <v>0</v>
      </c>
      <c r="N2241" s="53" t="n">
        <f aca="false">D2241*$D$9</f>
        <v>71.25</v>
      </c>
      <c r="O2241" s="53" t="n">
        <f aca="false">E2241*$E$9</f>
        <v>162.5</v>
      </c>
      <c r="P2241" s="53" t="n">
        <f aca="false">F2241*$F$9</f>
        <v>0</v>
      </c>
      <c r="Q2241" s="53" t="n">
        <f aca="false">G2241*$G$9</f>
        <v>0</v>
      </c>
      <c r="R2241" s="53" t="n">
        <f aca="false">H2241*$H$9</f>
        <v>0</v>
      </c>
      <c r="S2241" s="53" t="n">
        <f aca="false">(N2241/100)*(I2241*$I$9)+(N2241/100)*(J2241*$J$9)</f>
        <v>57</v>
      </c>
      <c r="T2241" s="53" t="n">
        <f aca="false">(O2241/100)*(K2241*$K$9)</f>
        <v>193.375</v>
      </c>
      <c r="U2241" s="53" t="n">
        <f aca="false">(P2241/100)*(K2241*$K$9)+(P2241/100)*(L2241*$L$9)</f>
        <v>0</v>
      </c>
      <c r="V2241" s="53" t="n">
        <f aca="false">(Q2241/100)*(L2241*$L$9)</f>
        <v>0</v>
      </c>
      <c r="W2241" s="53" t="n">
        <f aca="false">(R2241/100)*(K2241*$K$9)+(R2241/100)*(L2241*$L$9)</f>
        <v>0</v>
      </c>
      <c r="X2241" s="53" t="n">
        <f aca="false">N2241+S2241</f>
        <v>128.25</v>
      </c>
      <c r="Y2241" s="53" t="n">
        <f aca="false">O2241+T2241</f>
        <v>355.875</v>
      </c>
      <c r="Z2241" s="53" t="n">
        <f aca="false">P2241+U2241</f>
        <v>0</v>
      </c>
      <c r="AA2241" s="53" t="n">
        <f aca="false">Q2241+V2241</f>
        <v>0</v>
      </c>
      <c r="AB2241" s="53" t="n">
        <f aca="false">R2241+W2241</f>
        <v>0</v>
      </c>
      <c r="AC2241" s="54" t="n">
        <f aca="false">ROUND(X2241+Y2241+Z2241+AA2241+AB2241,1)</f>
        <v>484.1</v>
      </c>
      <c r="AD2241" s="55" t="n">
        <f aca="false">(ROUND(AC2241-AC2235,1)/AC2235)</f>
        <v>0.213891675025075</v>
      </c>
      <c r="AE2241" s="46"/>
      <c r="AF2241" s="47"/>
    </row>
    <row r="2242" customFormat="false" ht="15" hidden="false" customHeight="false" outlineLevel="0" collapsed="false">
      <c r="A2242" s="48" t="s">
        <v>35</v>
      </c>
      <c r="B2242" s="61"/>
      <c r="C2242" s="50" t="s">
        <v>11</v>
      </c>
      <c r="D2242" s="51" t="n">
        <v>57</v>
      </c>
      <c r="E2242" s="51" t="n">
        <v>0</v>
      </c>
      <c r="F2242" s="51" t="n">
        <v>130</v>
      </c>
      <c r="G2242" s="51" t="n">
        <v>0</v>
      </c>
      <c r="H2242" s="51" t="n">
        <v>0</v>
      </c>
      <c r="I2242" s="52" t="n">
        <v>20</v>
      </c>
      <c r="J2242" s="52" t="n">
        <v>60</v>
      </c>
      <c r="K2242" s="52" t="n">
        <v>42.5</v>
      </c>
      <c r="L2242" s="52" t="n">
        <v>42.5</v>
      </c>
      <c r="M2242" s="52" t="n">
        <v>0</v>
      </c>
      <c r="N2242" s="53" t="n">
        <f aca="false">D2242*$D$10</f>
        <v>71.25</v>
      </c>
      <c r="O2242" s="53" t="n">
        <f aca="false">E2242*$E$10</f>
        <v>0</v>
      </c>
      <c r="P2242" s="53" t="n">
        <f aca="false">F2242*$F$10</f>
        <v>162.5</v>
      </c>
      <c r="Q2242" s="53" t="n">
        <f aca="false">G2242*$G$10</f>
        <v>0</v>
      </c>
      <c r="R2242" s="53" t="n">
        <f aca="false">H2242*$H$10</f>
        <v>0</v>
      </c>
      <c r="S2242" s="53" t="n">
        <f aca="false">(N2242/100)*(I2242*$I$10)+(N2242/100)*(J2242*$J$10)</f>
        <v>57</v>
      </c>
      <c r="T2242" s="53" t="n">
        <f aca="false">(O2242/100)*(K2242*$J$10)</f>
        <v>0</v>
      </c>
      <c r="U2242" s="53" t="n">
        <f aca="false">(P2242/100)*(K2242*$K$10)+(P2242/100)*(L2242*$L$10)</f>
        <v>193.375</v>
      </c>
      <c r="V2242" s="53" t="n">
        <f aca="false">(Q2242/100)*(L2242*$L$10)</f>
        <v>0</v>
      </c>
      <c r="W2242" s="53" t="n">
        <f aca="false">(R2242/100)*(K2242*$K$10)+(R2242/100)*(L2242*$L$10)</f>
        <v>0</v>
      </c>
      <c r="X2242" s="53" t="n">
        <f aca="false">N2242+S2242</f>
        <v>128.25</v>
      </c>
      <c r="Y2242" s="53" t="n">
        <f aca="false">O2242+T2242</f>
        <v>0</v>
      </c>
      <c r="Z2242" s="53" t="n">
        <f aca="false">P2242+U2242</f>
        <v>355.875</v>
      </c>
      <c r="AA2242" s="53" t="n">
        <f aca="false">Q2242+V2242</f>
        <v>0</v>
      </c>
      <c r="AB2242" s="53" t="n">
        <f aca="false">R2242+W2242</f>
        <v>0</v>
      </c>
      <c r="AC2242" s="54" t="n">
        <f aca="false">ROUND(X2242+Y2242+Z2242+AA2242+AB2242,1)</f>
        <v>484.1</v>
      </c>
      <c r="AD2242" s="55" t="n">
        <f aca="false">(ROUND(AC2242-AC2235,1)/AC2235)</f>
        <v>0.213891675025075</v>
      </c>
      <c r="AE2242" s="46"/>
      <c r="AF2242" s="47"/>
    </row>
    <row r="2243" customFormat="false" ht="15" hidden="false" customHeight="false" outlineLevel="0" collapsed="false">
      <c r="A2243" s="48" t="s">
        <v>36</v>
      </c>
      <c r="B2243" s="61"/>
      <c r="C2243" s="50" t="s">
        <v>12</v>
      </c>
      <c r="D2243" s="51" t="n">
        <v>57</v>
      </c>
      <c r="E2243" s="51" t="n">
        <v>0</v>
      </c>
      <c r="F2243" s="51" t="n">
        <v>0</v>
      </c>
      <c r="G2243" s="51" t="n">
        <v>130</v>
      </c>
      <c r="H2243" s="51" t="n">
        <v>0</v>
      </c>
      <c r="I2243" s="52" t="n">
        <v>20</v>
      </c>
      <c r="J2243" s="52" t="n">
        <v>60</v>
      </c>
      <c r="K2243" s="52" t="n">
        <v>0</v>
      </c>
      <c r="L2243" s="52" t="n">
        <v>85</v>
      </c>
      <c r="M2243" s="52" t="n">
        <v>0</v>
      </c>
      <c r="N2243" s="53" t="n">
        <f aca="false">D2243*$D$11</f>
        <v>71.25</v>
      </c>
      <c r="O2243" s="53" t="n">
        <f aca="false">E2243*$E$11</f>
        <v>0</v>
      </c>
      <c r="P2243" s="53" t="n">
        <f aca="false">F2243*$F$11</f>
        <v>0</v>
      </c>
      <c r="Q2243" s="53" t="n">
        <f aca="false">G2243*$G$11</f>
        <v>162.5</v>
      </c>
      <c r="R2243" s="53" t="n">
        <f aca="false">H2243*$H$11</f>
        <v>0</v>
      </c>
      <c r="S2243" s="53" t="n">
        <f aca="false">(N2243/100)*(I2243*$I$11)+(N2243/100)*(J2243*$J$11)</f>
        <v>57</v>
      </c>
      <c r="T2243" s="53" t="n">
        <f aca="false">(O2243/100)*(K2243*$K$11)</f>
        <v>0</v>
      </c>
      <c r="U2243" s="53" t="n">
        <f aca="false">(P2243/100)*(K2243*$K$11)+(P2243/100)*(L2243*$L$11)</f>
        <v>0</v>
      </c>
      <c r="V2243" s="53" t="n">
        <f aca="false">(Q2243/100)*(L2243*$L$11)</f>
        <v>193.375</v>
      </c>
      <c r="W2243" s="53" t="n">
        <f aca="false">(R2243/100)*(K2243*$K$11)+(R2243/100)*(L2243*$L$11)</f>
        <v>0</v>
      </c>
      <c r="X2243" s="53" t="n">
        <f aca="false">N2243+S2243</f>
        <v>128.25</v>
      </c>
      <c r="Y2243" s="53" t="n">
        <f aca="false">O2243+T2243</f>
        <v>0</v>
      </c>
      <c r="Z2243" s="53" t="n">
        <f aca="false">P2243+U2243</f>
        <v>0</v>
      </c>
      <c r="AA2243" s="53" t="n">
        <f aca="false">Q2243+V2243</f>
        <v>355.875</v>
      </c>
      <c r="AB2243" s="53" t="n">
        <f aca="false">R2243+W2243</f>
        <v>0</v>
      </c>
      <c r="AC2243" s="54" t="n">
        <f aca="false">ROUND(X2243+Y2243+Z2243+AA2243+AB2243,1)</f>
        <v>484.1</v>
      </c>
      <c r="AD2243" s="55" t="n">
        <f aca="false">(ROUND(AC2243-AC2235,1)/AC2235)</f>
        <v>0.213891675025075</v>
      </c>
      <c r="AE2243" s="46"/>
      <c r="AF2243" s="47"/>
    </row>
    <row r="2244" customFormat="false" ht="15" hidden="false" customHeight="false" outlineLevel="0" collapsed="false">
      <c r="A2244" s="48" t="s">
        <v>37</v>
      </c>
      <c r="B2244" s="61"/>
      <c r="C2244" s="50" t="s">
        <v>13</v>
      </c>
      <c r="D2244" s="51" t="n">
        <v>57</v>
      </c>
      <c r="E2244" s="51" t="n">
        <v>0</v>
      </c>
      <c r="F2244" s="51" t="n">
        <v>0</v>
      </c>
      <c r="G2244" s="51" t="n">
        <v>0</v>
      </c>
      <c r="H2244" s="51" t="n">
        <v>130</v>
      </c>
      <c r="I2244" s="52" t="n">
        <v>20</v>
      </c>
      <c r="J2244" s="52" t="n">
        <v>60</v>
      </c>
      <c r="K2244" s="52" t="n">
        <v>42.5</v>
      </c>
      <c r="L2244" s="52" t="n">
        <v>42.5</v>
      </c>
      <c r="M2244" s="52" t="n">
        <v>0</v>
      </c>
      <c r="N2244" s="53" t="n">
        <f aca="false">D2244*$D$12</f>
        <v>71.25</v>
      </c>
      <c r="O2244" s="53" t="n">
        <f aca="false">E2244*$E$12</f>
        <v>0</v>
      </c>
      <c r="P2244" s="53" t="n">
        <f aca="false">F2244*$F$12</f>
        <v>0</v>
      </c>
      <c r="Q2244" s="53" t="n">
        <f aca="false">G2244*$G$12</f>
        <v>0</v>
      </c>
      <c r="R2244" s="53" t="n">
        <f aca="false">H2244*$H$12</f>
        <v>162.5</v>
      </c>
      <c r="S2244" s="53" t="n">
        <f aca="false">(N2244/100)*(I2244*$I$12)+(N2244/100)*(J2244*$J$12)</f>
        <v>57</v>
      </c>
      <c r="T2244" s="53" t="n">
        <f aca="false">(O2244/100)*(K2244*$K$12)</f>
        <v>0</v>
      </c>
      <c r="U2244" s="53" t="n">
        <f aca="false">(P2244/100)*(K2244*$K$12)+(P2244/100)*(L2244*$L$12)</f>
        <v>0</v>
      </c>
      <c r="V2244" s="53" t="n">
        <f aca="false">(Q2244/100)*(L2244*$L$12)</f>
        <v>0</v>
      </c>
      <c r="W2244" s="53" t="n">
        <f aca="false">(R2244/100)*(K2244*$K$12)+(R2244/100)*(L2244*$L$12)</f>
        <v>193.375</v>
      </c>
      <c r="X2244" s="53" t="n">
        <f aca="false">N2244+S2244</f>
        <v>128.25</v>
      </c>
      <c r="Y2244" s="53" t="n">
        <f aca="false">O2244+T2244</f>
        <v>0</v>
      </c>
      <c r="Z2244" s="53" t="n">
        <f aca="false">P2244+U2244</f>
        <v>0</v>
      </c>
      <c r="AA2244" s="53" t="n">
        <f aca="false">Q2244+V2244</f>
        <v>0</v>
      </c>
      <c r="AB2244" s="53" t="n">
        <f aca="false">R2244+W2244</f>
        <v>355.875</v>
      </c>
      <c r="AC2244" s="54" t="n">
        <f aca="false">ROUND(X2244+Y2244+Z2244+AA2244+AB2244,1)</f>
        <v>484.1</v>
      </c>
      <c r="AD2244" s="55" t="n">
        <f aca="false">(ROUND(AC2244-AC2235,1)/AC2235)</f>
        <v>0.213891675025075</v>
      </c>
      <c r="AE2244" s="46"/>
      <c r="AF2244" s="47"/>
    </row>
    <row r="2245" customFormat="false" ht="15" hidden="false" customHeight="false" outlineLevel="0" collapsed="false">
      <c r="A2245" s="48" t="s">
        <v>38</v>
      </c>
      <c r="B2245" s="61"/>
      <c r="C2245" s="50" t="s">
        <v>14</v>
      </c>
      <c r="D2245" s="51" t="n">
        <v>118</v>
      </c>
      <c r="E2245" s="51" t="n">
        <v>0</v>
      </c>
      <c r="F2245" s="51" t="n">
        <v>0</v>
      </c>
      <c r="G2245" s="51" t="n">
        <v>0</v>
      </c>
      <c r="H2245" s="51" t="n">
        <v>0</v>
      </c>
      <c r="I2245" s="52" t="n">
        <v>20</v>
      </c>
      <c r="J2245" s="52" t="n">
        <v>60</v>
      </c>
      <c r="K2245" s="52" t="n">
        <v>0</v>
      </c>
      <c r="L2245" s="52" t="n">
        <v>0</v>
      </c>
      <c r="M2245" s="52" t="n">
        <v>70</v>
      </c>
      <c r="N2245" s="53" t="n">
        <f aca="false">D2245*$D$13</f>
        <v>147.5</v>
      </c>
      <c r="O2245" s="53" t="n">
        <f aca="false">E2245*$E$13</f>
        <v>0</v>
      </c>
      <c r="P2245" s="53" t="n">
        <f aca="false">F2245*$F$13</f>
        <v>0</v>
      </c>
      <c r="Q2245" s="53" t="n">
        <f aca="false">G2245*$G$13</f>
        <v>0</v>
      </c>
      <c r="R2245" s="53" t="n">
        <f aca="false">H2245*$H$13</f>
        <v>0</v>
      </c>
      <c r="S2245" s="53" t="n">
        <f aca="false">(N2245/100)*(I2245*$I$13)+(N2245/100)*(J2245*$J$13)+(N2245/100)*(M2245*$M$13)</f>
        <v>324.5</v>
      </c>
      <c r="T2245" s="53" t="n">
        <f aca="false">(O2245/100)*(K2245*$K$13)+(O2245/100)*(M2245*$M$13)</f>
        <v>0</v>
      </c>
      <c r="U2245" s="53" t="n">
        <f aca="false">(P2245/100)*(K2245*$K$13)+(P2245/100)*(L2245*$L$13)+(P2245/100)*(M2245*$M$13)</f>
        <v>0</v>
      </c>
      <c r="V2245" s="53" t="n">
        <f aca="false">(Q2245/100)*(L2245*$L$13)+(Q2245/100)*(M2245*$M$13)</f>
        <v>0</v>
      </c>
      <c r="W2245" s="53" t="n">
        <f aca="false">(R2245/100)*(K2245*$K$13)+(R2245/100)*(L2245*$L$13)+(R2245/100)*(M2245*$M$13)</f>
        <v>0</v>
      </c>
      <c r="X2245" s="53" t="n">
        <f aca="false">N2245+S2245</f>
        <v>472</v>
      </c>
      <c r="Y2245" s="53" t="n">
        <f aca="false">O2245+T2245</f>
        <v>0</v>
      </c>
      <c r="Z2245" s="53" t="n">
        <f aca="false">P2245+U2245</f>
        <v>0</v>
      </c>
      <c r="AA2245" s="53" t="n">
        <f aca="false">Q2245+V2245</f>
        <v>0</v>
      </c>
      <c r="AB2245" s="53" t="n">
        <f aca="false">R2245+W2245</f>
        <v>0</v>
      </c>
      <c r="AC2245" s="54" t="n">
        <f aca="false">ROUND(X2245+Y2245+Z2245+AA2245+AB2245,1)</f>
        <v>472</v>
      </c>
      <c r="AD2245" s="55" t="n">
        <f aca="false">(ROUND(AC2245-AC2235,1)/AC2235)</f>
        <v>0.183550651955868</v>
      </c>
      <c r="AE2245" s="46"/>
      <c r="AF2245" s="47"/>
    </row>
    <row r="2246" customFormat="false" ht="15" hidden="false" customHeight="false" outlineLevel="0" collapsed="false">
      <c r="A2246" s="48" t="s">
        <v>39</v>
      </c>
      <c r="B2246" s="61"/>
      <c r="C2246" s="50" t="s">
        <v>15</v>
      </c>
      <c r="D2246" s="51" t="n">
        <v>118</v>
      </c>
      <c r="E2246" s="51" t="n">
        <v>0</v>
      </c>
      <c r="F2246" s="51" t="n">
        <v>0</v>
      </c>
      <c r="G2246" s="51" t="n">
        <v>0</v>
      </c>
      <c r="H2246" s="51" t="n">
        <v>0</v>
      </c>
      <c r="I2246" s="52" t="n">
        <v>20</v>
      </c>
      <c r="J2246" s="52" t="n">
        <v>60</v>
      </c>
      <c r="K2246" s="52" t="n">
        <v>70</v>
      </c>
      <c r="L2246" s="52" t="n">
        <v>0</v>
      </c>
      <c r="M2246" s="52" t="n">
        <v>0</v>
      </c>
      <c r="N2246" s="53" t="n">
        <f aca="false">D2246*$D$14</f>
        <v>147.5</v>
      </c>
      <c r="O2246" s="53" t="n">
        <f aca="false">E2246*$E$14</f>
        <v>0</v>
      </c>
      <c r="P2246" s="53" t="n">
        <f aca="false">F2246*$F$14</f>
        <v>0</v>
      </c>
      <c r="Q2246" s="53" t="n">
        <f aca="false">G2246*$G$14</f>
        <v>0</v>
      </c>
      <c r="R2246" s="53" t="n">
        <f aca="false">H2246*$H$14</f>
        <v>0</v>
      </c>
      <c r="S2246" s="53" t="n">
        <f aca="false">(N2246/100)*(I2246*$I$14)+(N2246/100)*(J2246*$J$14)+(N2246/100)*(K2246*$K$14)</f>
        <v>324.5</v>
      </c>
      <c r="T2246" s="53" t="n">
        <f aca="false">(O2246/100)*(K2246*$K$14)</f>
        <v>0</v>
      </c>
      <c r="U2246" s="53" t="n">
        <f aca="false">(P2246/100)*(K2246*$K$14)+(P2246/100)*(L2246*$L$14)</f>
        <v>0</v>
      </c>
      <c r="V2246" s="53" t="n">
        <f aca="false">(Q2246/100)*(L2246*$L$14)</f>
        <v>0</v>
      </c>
      <c r="W2246" s="53" t="n">
        <f aca="false">(R2246/100)*(K2246*$L$14)+(R2246/100)*(L2246*$M$14)</f>
        <v>0</v>
      </c>
      <c r="X2246" s="53" t="n">
        <f aca="false">N2246+S2246</f>
        <v>472</v>
      </c>
      <c r="Y2246" s="53" t="n">
        <f aca="false">O2246+T2246</f>
        <v>0</v>
      </c>
      <c r="Z2246" s="53" t="n">
        <f aca="false">P2246+U2246</f>
        <v>0</v>
      </c>
      <c r="AA2246" s="53" t="n">
        <f aca="false">Q2246+V2246</f>
        <v>0</v>
      </c>
      <c r="AB2246" s="53" t="n">
        <f aca="false">R2246+W2246</f>
        <v>0</v>
      </c>
      <c r="AC2246" s="54" t="n">
        <f aca="false">ROUND(X2246+Y2246+Z2246+AA2246+AB2246,1)</f>
        <v>472</v>
      </c>
      <c r="AD2246" s="55" t="n">
        <f aca="false">(ROUND(AC2246-AC2235,1)/AC2235)</f>
        <v>0.183550651955868</v>
      </c>
      <c r="AE2246" s="46"/>
      <c r="AF2246" s="47"/>
    </row>
    <row r="2247" customFormat="false" ht="15" hidden="false" customHeight="false" outlineLevel="0" collapsed="false">
      <c r="A2247" s="48"/>
      <c r="B2247" s="61"/>
      <c r="C2247" s="50" t="s">
        <v>16</v>
      </c>
      <c r="D2247" s="51" t="n">
        <v>118</v>
      </c>
      <c r="E2247" s="51" t="n">
        <v>0</v>
      </c>
      <c r="F2247" s="51" t="n">
        <v>0</v>
      </c>
      <c r="G2247" s="51" t="n">
        <v>0</v>
      </c>
      <c r="H2247" s="51" t="n">
        <v>0</v>
      </c>
      <c r="I2247" s="52" t="n">
        <v>20</v>
      </c>
      <c r="J2247" s="52" t="n">
        <v>60</v>
      </c>
      <c r="K2247" s="52" t="n">
        <v>0</v>
      </c>
      <c r="L2247" s="52" t="n">
        <v>70</v>
      </c>
      <c r="M2247" s="52" t="n">
        <v>0</v>
      </c>
      <c r="N2247" s="53" t="n">
        <f aca="false">D2247*$D$15</f>
        <v>147.5</v>
      </c>
      <c r="O2247" s="53" t="n">
        <f aca="false">E2247*$E$15</f>
        <v>0</v>
      </c>
      <c r="P2247" s="53" t="n">
        <f aca="false">F2247*$F$15</f>
        <v>0</v>
      </c>
      <c r="Q2247" s="53" t="n">
        <f aca="false">G2247*$G$15</f>
        <v>0</v>
      </c>
      <c r="R2247" s="53" t="n">
        <f aca="false">H2247*$H$15</f>
        <v>0</v>
      </c>
      <c r="S2247" s="53" t="n">
        <f aca="false">(N2247/100)*(I2247*$I$15)+(N2247/100)*(J2247*$J$15)+(N2247/100)*(L2247*$L$15)</f>
        <v>324.5</v>
      </c>
      <c r="T2247" s="53" t="n">
        <f aca="false">(O2247/100)*(K2247*$K$15)</f>
        <v>0</v>
      </c>
      <c r="U2247" s="53" t="n">
        <f aca="false">(P2247/100)*(K2247*$K$15)+(P2247/100)*(L2247*$L$15)</f>
        <v>0</v>
      </c>
      <c r="V2247" s="53" t="n">
        <f aca="false">(Q2247/100)*(L2247*$L$15)</f>
        <v>0</v>
      </c>
      <c r="W2247" s="53" t="n">
        <f aca="false">(R2247/100)*(K2247*$K$15)+(R2247/100)*(L2247*$L$15)</f>
        <v>0</v>
      </c>
      <c r="X2247" s="53" t="n">
        <f aca="false">N2247+S2247</f>
        <v>472</v>
      </c>
      <c r="Y2247" s="53" t="n">
        <f aca="false">O2247+T2247</f>
        <v>0</v>
      </c>
      <c r="Z2247" s="53" t="n">
        <f aca="false">P2247+U2247</f>
        <v>0</v>
      </c>
      <c r="AA2247" s="53" t="n">
        <f aca="false">Q2247+V2247</f>
        <v>0</v>
      </c>
      <c r="AB2247" s="53" t="n">
        <f aca="false">R2247+W2247</f>
        <v>0</v>
      </c>
      <c r="AC2247" s="54" t="n">
        <f aca="false">ROUND(X2247+Y2247+Z2247+AA2247+AB2247,1)</f>
        <v>472</v>
      </c>
      <c r="AD2247" s="55" t="n">
        <f aca="false">(ROUND(AC2247-AC2235,1)/AC2235)</f>
        <v>0.183550651955868</v>
      </c>
      <c r="AE2247" s="46"/>
      <c r="AF2247" s="47"/>
    </row>
    <row r="2248" customFormat="false" ht="15" hidden="false" customHeight="false" outlineLevel="0" collapsed="false">
      <c r="A2248" s="48"/>
      <c r="B2248" s="61"/>
      <c r="C2248" s="50" t="s">
        <v>17</v>
      </c>
      <c r="D2248" s="51" t="n">
        <v>118</v>
      </c>
      <c r="E2248" s="51" t="n">
        <v>0</v>
      </c>
      <c r="F2248" s="51" t="n">
        <v>0</v>
      </c>
      <c r="G2248" s="51" t="n">
        <v>0</v>
      </c>
      <c r="H2248" s="51" t="n">
        <v>0</v>
      </c>
      <c r="I2248" s="52" t="n">
        <v>20</v>
      </c>
      <c r="J2248" s="52" t="n">
        <v>90</v>
      </c>
      <c r="K2248" s="52" t="n">
        <v>0</v>
      </c>
      <c r="L2248" s="52" t="n">
        <v>0</v>
      </c>
      <c r="M2248" s="52" t="n">
        <v>0</v>
      </c>
      <c r="N2248" s="53" t="n">
        <f aca="false">D2248*$D$16</f>
        <v>147.5</v>
      </c>
      <c r="O2248" s="53" t="n">
        <f aca="false">E2248*$E$16</f>
        <v>0</v>
      </c>
      <c r="P2248" s="53" t="n">
        <f aca="false">F2248*$F$16</f>
        <v>0</v>
      </c>
      <c r="Q2248" s="53" t="n">
        <f aca="false">G2248*$G$16</f>
        <v>0</v>
      </c>
      <c r="R2248" s="53" t="n">
        <f aca="false">H2248*$H$16</f>
        <v>0</v>
      </c>
      <c r="S2248" s="53" t="n">
        <f aca="false">(N2248/100)*(I2248*$I$16)+(N2248/100)*(J2248*$J$16)</f>
        <v>361.375</v>
      </c>
      <c r="T2248" s="53" t="n">
        <f aca="false">(O2248/100)*(K2248*$K$16)</f>
        <v>0</v>
      </c>
      <c r="U2248" s="53" t="n">
        <f aca="false">(P2248/100)*(K2248*$K$16)+(P2248/100)*(L2248*$L$16)</f>
        <v>0</v>
      </c>
      <c r="V2248" s="53" t="n">
        <f aca="false">(Q2248/100)*(L2248*$L$16)</f>
        <v>0</v>
      </c>
      <c r="W2248" s="53" t="n">
        <f aca="false">(R2248/100)*(K2248*$K$16)+(R2248/100)*(L2248*$L$16)</f>
        <v>0</v>
      </c>
      <c r="X2248" s="53" t="n">
        <f aca="false">N2248+S2248</f>
        <v>508.875</v>
      </c>
      <c r="Y2248" s="53" t="n">
        <f aca="false">O2248+T2248</f>
        <v>0</v>
      </c>
      <c r="Z2248" s="53" t="n">
        <f aca="false">P2248+U2248</f>
        <v>0</v>
      </c>
      <c r="AA2248" s="53" t="n">
        <f aca="false">Q2248+V2248</f>
        <v>0</v>
      </c>
      <c r="AB2248" s="53" t="n">
        <f aca="false">R2248+W2248</f>
        <v>0</v>
      </c>
      <c r="AC2248" s="54" t="n">
        <f aca="false">ROUND(X2248+Y2248+Z2248+AA2248+AB2248,1)</f>
        <v>508.9</v>
      </c>
      <c r="AD2248" s="55" t="n">
        <f aca="false">(ROUND(AC2248-AC2235,1)/AC2235)</f>
        <v>0.276078234704112</v>
      </c>
      <c r="AE2248" s="46"/>
      <c r="AF2248" s="47"/>
    </row>
    <row r="2249" customFormat="false" ht="15" hidden="false" customHeight="false" outlineLevel="0" collapsed="false">
      <c r="A2249" s="48"/>
      <c r="B2249" s="61"/>
      <c r="C2249" s="50" t="s">
        <v>18</v>
      </c>
      <c r="D2249" s="51" t="n">
        <v>118</v>
      </c>
      <c r="E2249" s="51" t="n">
        <v>0</v>
      </c>
      <c r="F2249" s="51" t="n">
        <v>0</v>
      </c>
      <c r="G2249" s="51" t="n">
        <v>0</v>
      </c>
      <c r="H2249" s="51" t="n">
        <v>0</v>
      </c>
      <c r="I2249" s="52" t="n">
        <v>55</v>
      </c>
      <c r="J2249" s="52" t="n">
        <v>60</v>
      </c>
      <c r="K2249" s="52" t="n">
        <v>0</v>
      </c>
      <c r="L2249" s="52" t="n">
        <v>0</v>
      </c>
      <c r="M2249" s="52" t="n">
        <v>0</v>
      </c>
      <c r="N2249" s="53" t="n">
        <f aca="false">D2249*$D$17</f>
        <v>147.5</v>
      </c>
      <c r="O2249" s="53" t="n">
        <f aca="false">E2249*$E$17</f>
        <v>0</v>
      </c>
      <c r="P2249" s="53" t="n">
        <f aca="false">F2249*$F$17</f>
        <v>0</v>
      </c>
      <c r="Q2249" s="53" t="n">
        <f aca="false">G2249*$G$17</f>
        <v>0</v>
      </c>
      <c r="R2249" s="53" t="n">
        <f aca="false">H2249*$H$17</f>
        <v>0</v>
      </c>
      <c r="S2249" s="53" t="n">
        <f aca="false">(N2249/100)*(I2249*$I$17)+(N2249/100)*(J2249*$J$17)</f>
        <v>291.3125</v>
      </c>
      <c r="T2249" s="53" t="n">
        <f aca="false">(O2249/100)*(K2249*$K$17)</f>
        <v>0</v>
      </c>
      <c r="U2249" s="53" t="n">
        <f aca="false">(P2249/100)*(K2249*$K$17)+(P2249/100)*(L2249*$L$17)</f>
        <v>0</v>
      </c>
      <c r="V2249" s="53" t="n">
        <f aca="false">(Q2249/100)*(L2249*$L$17)</f>
        <v>0</v>
      </c>
      <c r="W2249" s="53" t="n">
        <f aca="false">(R2249/100)*(K2249*$K$17)+(R2249/100)*(L2249*$L$17)</f>
        <v>0</v>
      </c>
      <c r="X2249" s="53" t="n">
        <f aca="false">N2249+S2249</f>
        <v>438.8125</v>
      </c>
      <c r="Y2249" s="53" t="n">
        <f aca="false">O2249+T2249</f>
        <v>0</v>
      </c>
      <c r="Z2249" s="53" t="n">
        <f aca="false">P2249+U2249</f>
        <v>0</v>
      </c>
      <c r="AA2249" s="53" t="n">
        <f aca="false">Q2249+V2249</f>
        <v>0</v>
      </c>
      <c r="AB2249" s="53" t="n">
        <f aca="false">R2249+W2249</f>
        <v>0</v>
      </c>
      <c r="AC2249" s="54" t="n">
        <f aca="false">ROUND(X2249+Y2249+Z2249+AA2249+AB2249,1)</f>
        <v>438.8</v>
      </c>
      <c r="AD2249" s="55" t="n">
        <f aca="false">(ROUND(AC2249-AC2235,1)/AC2235)</f>
        <v>0.100300902708124</v>
      </c>
      <c r="AE2249" s="46"/>
      <c r="AF2249" s="47"/>
    </row>
    <row r="2250" customFormat="false" ht="15" hidden="false" customHeight="false" outlineLevel="0" collapsed="false">
      <c r="A2250" s="56" t="s">
        <v>19</v>
      </c>
      <c r="B2250" s="62" t="s">
        <v>200</v>
      </c>
      <c r="C2250" s="40" t="s">
        <v>50</v>
      </c>
      <c r="D2250" s="41" t="n">
        <v>116</v>
      </c>
      <c r="E2250" s="41" t="n">
        <v>0</v>
      </c>
      <c r="F2250" s="41" t="n">
        <v>0</v>
      </c>
      <c r="G2250" s="41" t="n">
        <v>0</v>
      </c>
      <c r="H2250" s="41" t="n">
        <v>0</v>
      </c>
      <c r="I2250" s="42" t="n">
        <v>20</v>
      </c>
      <c r="J2250" s="42" t="n">
        <v>60</v>
      </c>
      <c r="K2250" s="42" t="n">
        <v>0</v>
      </c>
      <c r="L2250" s="42" t="n">
        <v>0</v>
      </c>
      <c r="M2250" s="42" t="n">
        <v>0</v>
      </c>
      <c r="N2250" s="43" t="n">
        <f aca="false">D2250*$D$3</f>
        <v>150.8</v>
      </c>
      <c r="O2250" s="43" t="n">
        <f aca="false">E2250*$E$3</f>
        <v>0</v>
      </c>
      <c r="P2250" s="43" t="n">
        <f aca="false">F2250*$F$3</f>
        <v>0</v>
      </c>
      <c r="Q2250" s="43" t="n">
        <f aca="false">G2250*$G$3</f>
        <v>0</v>
      </c>
      <c r="R2250" s="43" t="n">
        <f aca="false">H2250*$H$3</f>
        <v>0</v>
      </c>
      <c r="S2250" s="43" t="n">
        <f aca="false">(N2250/100)*(I2250*$I$3)+(N2250/100)*(J2250*$J$3)</f>
        <v>241.28</v>
      </c>
      <c r="T2250" s="43" t="n">
        <f aca="false">(O2250/100)*(K2250*$K$3)</f>
        <v>0</v>
      </c>
      <c r="U2250" s="43" t="n">
        <f aca="false">(P2250/100)*(K2250*$K$3)+(P2250/100)*(L2250*$L$3)</f>
        <v>0</v>
      </c>
      <c r="V2250" s="43" t="n">
        <f aca="false">(Q2250/100)*(L2250*$L$3)</f>
        <v>0</v>
      </c>
      <c r="W2250" s="43" t="n">
        <f aca="false">(R2250/100)*(K2250*$K$3)+(R2250/100)*(L2250*$L$3)</f>
        <v>0</v>
      </c>
      <c r="X2250" s="43" t="n">
        <f aca="false">N2250+S2250</f>
        <v>392.08</v>
      </c>
      <c r="Y2250" s="43" t="n">
        <f aca="false">O2250+T2250</f>
        <v>0</v>
      </c>
      <c r="Z2250" s="43" t="n">
        <f aca="false">P2250+U2250</f>
        <v>0</v>
      </c>
      <c r="AA2250" s="43" t="n">
        <f aca="false">Q2250+V2250</f>
        <v>0</v>
      </c>
      <c r="AB2250" s="43" t="n">
        <f aca="false">R2250+W2250</f>
        <v>0</v>
      </c>
      <c r="AC2250" s="44" t="n">
        <f aca="false">ROUND(X2250+Y2250+Z2250+AA2250+AB2250,1)</f>
        <v>392.1</v>
      </c>
      <c r="AD2250" s="45"/>
      <c r="AE2250" s="46" t="s">
        <v>28</v>
      </c>
      <c r="AF2250" s="47"/>
    </row>
    <row r="2251" customFormat="false" ht="15" hidden="false" customHeight="false" outlineLevel="0" collapsed="false">
      <c r="A2251" s="48" t="s">
        <v>29</v>
      </c>
      <c r="B2251" s="63" t="n">
        <v>18</v>
      </c>
      <c r="C2251" s="50" t="s">
        <v>5</v>
      </c>
      <c r="D2251" s="51" t="n">
        <v>116</v>
      </c>
      <c r="E2251" s="51" t="n">
        <v>0</v>
      </c>
      <c r="F2251" s="51" t="n">
        <v>0</v>
      </c>
      <c r="G2251" s="51" t="n">
        <v>0</v>
      </c>
      <c r="H2251" s="51" t="n">
        <v>0</v>
      </c>
      <c r="I2251" s="52" t="n">
        <v>30</v>
      </c>
      <c r="J2251" s="52" t="n">
        <v>70</v>
      </c>
      <c r="K2251" s="52" t="n">
        <v>0</v>
      </c>
      <c r="L2251" s="52" t="n">
        <v>0</v>
      </c>
      <c r="M2251" s="52" t="n">
        <v>0</v>
      </c>
      <c r="N2251" s="53" t="n">
        <f aca="false">D2251*$D$4</f>
        <v>145</v>
      </c>
      <c r="O2251" s="53" t="n">
        <f aca="false">E2251*$E$4</f>
        <v>0</v>
      </c>
      <c r="P2251" s="53" t="n">
        <f aca="false">F2251*$F$4</f>
        <v>0</v>
      </c>
      <c r="Q2251" s="53" t="n">
        <f aca="false">G2251*$G$4</f>
        <v>0</v>
      </c>
      <c r="R2251" s="53" t="n">
        <f aca="false">H2251*$H$4</f>
        <v>0</v>
      </c>
      <c r="S2251" s="53" t="n">
        <f aca="false">(N2251/100)*(I2251*$I$4)+(N2251/100)*(J2251*$J$4)</f>
        <v>290</v>
      </c>
      <c r="T2251" s="53" t="n">
        <f aca="false">(O2251/100)*(K2251*$K$4)</f>
        <v>0</v>
      </c>
      <c r="U2251" s="53" t="n">
        <f aca="false">(P2251/100)*(K2251*$K$4)+(P2251/100)*(L2251*$L$4)</f>
        <v>0</v>
      </c>
      <c r="V2251" s="53" t="n">
        <f aca="false">(Q2251/100)*(L2251*$L$4)</f>
        <v>0</v>
      </c>
      <c r="W2251" s="53" t="n">
        <f aca="false">(R2251/100)*(K2251*$K$4)+(R2251/100)*(L2251*$L$4)</f>
        <v>0</v>
      </c>
      <c r="X2251" s="53" t="n">
        <f aca="false">N2251+S2251</f>
        <v>435</v>
      </c>
      <c r="Y2251" s="53" t="n">
        <f aca="false">O2251+T2251</f>
        <v>0</v>
      </c>
      <c r="Z2251" s="53" t="n">
        <f aca="false">P2251+U2251</f>
        <v>0</v>
      </c>
      <c r="AA2251" s="53" t="n">
        <f aca="false">Q2251+V2251</f>
        <v>0</v>
      </c>
      <c r="AB2251" s="53" t="n">
        <f aca="false">R2251+W2251</f>
        <v>0</v>
      </c>
      <c r="AC2251" s="54" t="n">
        <f aca="false">ROUND(X2251+Y2251+Z2251+AA2251+AB2251,1)</f>
        <v>435</v>
      </c>
      <c r="AD2251" s="55" t="n">
        <f aca="false">(ROUND(AC2251-AC2250,1)/AC2250)</f>
        <v>0.109410864575363</v>
      </c>
      <c r="AE2251" s="46"/>
      <c r="AF2251" s="47"/>
    </row>
    <row r="2252" customFormat="false" ht="15" hidden="false" customHeight="false" outlineLevel="0" collapsed="false">
      <c r="A2252" s="48" t="s">
        <v>30</v>
      </c>
      <c r="B2252" s="63" t="n">
        <v>12</v>
      </c>
      <c r="C2252" s="50" t="s">
        <v>6</v>
      </c>
      <c r="D2252" s="51" t="n">
        <v>116</v>
      </c>
      <c r="E2252" s="51" t="n">
        <v>0</v>
      </c>
      <c r="F2252" s="51" t="n">
        <v>0</v>
      </c>
      <c r="G2252" s="51" t="n">
        <v>0</v>
      </c>
      <c r="H2252" s="51" t="n">
        <v>0</v>
      </c>
      <c r="I2252" s="52" t="n">
        <v>20</v>
      </c>
      <c r="J2252" s="52" t="n">
        <v>60</v>
      </c>
      <c r="K2252" s="52" t="n">
        <v>0</v>
      </c>
      <c r="L2252" s="52" t="n">
        <v>0</v>
      </c>
      <c r="M2252" s="52" t="n">
        <v>0</v>
      </c>
      <c r="N2252" s="53" t="n">
        <f aca="false">D2252*$D$5</f>
        <v>150.8</v>
      </c>
      <c r="O2252" s="53" t="n">
        <f aca="false">E2252*$E$5</f>
        <v>0</v>
      </c>
      <c r="P2252" s="53" t="n">
        <f aca="false">F2252*$F$5</f>
        <v>0</v>
      </c>
      <c r="Q2252" s="53" t="n">
        <f aca="false">G2252*$G$5</f>
        <v>0</v>
      </c>
      <c r="R2252" s="53" t="n">
        <f aca="false">H2252*$H$5</f>
        <v>0</v>
      </c>
      <c r="S2252" s="53" t="n">
        <f aca="false">(N2252/100)*(I2252*$I$5)+(N2252/100)*(J2252*$J$5)</f>
        <v>241.28</v>
      </c>
      <c r="T2252" s="53" t="n">
        <f aca="false">(O2252/100)*(K2252*$K$5)</f>
        <v>0</v>
      </c>
      <c r="U2252" s="53" t="n">
        <f aca="false">(P2252/100)*(K2252*$K$5)+(P2252/100)*(L2252*$L$5)</f>
        <v>0</v>
      </c>
      <c r="V2252" s="53" t="n">
        <f aca="false">(Q2252/100)*(L2252*$L$5)</f>
        <v>0</v>
      </c>
      <c r="W2252" s="53" t="n">
        <f aca="false">(R2252/100)*(K2252*$K$5)+(R2252/100)*(L2252*$L$5)</f>
        <v>0</v>
      </c>
      <c r="X2252" s="53" t="n">
        <f aca="false">N2252+S2252</f>
        <v>392.08</v>
      </c>
      <c r="Y2252" s="53" t="n">
        <f aca="false">O2252+T2252</f>
        <v>0</v>
      </c>
      <c r="Z2252" s="53" t="n">
        <f aca="false">P2252+U2252</f>
        <v>0</v>
      </c>
      <c r="AA2252" s="53" t="n">
        <f aca="false">Q2252+V2252</f>
        <v>0</v>
      </c>
      <c r="AB2252" s="53" t="n">
        <f aca="false">R2252+W2252</f>
        <v>0</v>
      </c>
      <c r="AC2252" s="54" t="n">
        <f aca="false">ROUND(X2252+Y2252+Z2252+AA2252+AB2252,1)</f>
        <v>392.1</v>
      </c>
      <c r="AD2252" s="55" t="n">
        <f aca="false">(ROUND(AC2252-AC2250,1)/AC2250)</f>
        <v>0</v>
      </c>
      <c r="AE2252" s="46"/>
      <c r="AF2252" s="47"/>
    </row>
    <row r="2253" customFormat="false" ht="15" hidden="false" customHeight="false" outlineLevel="0" collapsed="false">
      <c r="A2253" s="48" t="s">
        <v>31</v>
      </c>
      <c r="B2253" s="63" t="n">
        <v>0</v>
      </c>
      <c r="C2253" s="50" t="s">
        <v>7</v>
      </c>
      <c r="D2253" s="51" t="n">
        <v>116</v>
      </c>
      <c r="E2253" s="51" t="n">
        <v>0</v>
      </c>
      <c r="F2253" s="51" t="n">
        <v>0</v>
      </c>
      <c r="G2253" s="51" t="n">
        <v>0</v>
      </c>
      <c r="H2253" s="51" t="n">
        <v>0</v>
      </c>
      <c r="I2253" s="52" t="n">
        <v>20</v>
      </c>
      <c r="J2253" s="52" t="n">
        <v>60</v>
      </c>
      <c r="K2253" s="52" t="n">
        <v>0</v>
      </c>
      <c r="L2253" s="52" t="n">
        <v>0</v>
      </c>
      <c r="M2253" s="52" t="n">
        <v>0</v>
      </c>
      <c r="N2253" s="53" t="n">
        <f aca="false">D2253*$D$6</f>
        <v>150.8</v>
      </c>
      <c r="O2253" s="53" t="n">
        <f aca="false">E2253*$E$6</f>
        <v>0</v>
      </c>
      <c r="P2253" s="53" t="n">
        <f aca="false">F2253*$F$6</f>
        <v>0</v>
      </c>
      <c r="Q2253" s="53" t="n">
        <f aca="false">G2253*$G$6</f>
        <v>0</v>
      </c>
      <c r="R2253" s="53" t="n">
        <f aca="false">H2253*$H$6</f>
        <v>0</v>
      </c>
      <c r="S2253" s="53" t="n">
        <f aca="false">(N2253/100)*(I2253*$I$6)+(N2253/100)*(J2253*$J$6)</f>
        <v>241.28</v>
      </c>
      <c r="T2253" s="53" t="n">
        <f aca="false">(O2253/100)*(K2253*$K$6)</f>
        <v>0</v>
      </c>
      <c r="U2253" s="53" t="n">
        <f aca="false">(P2253/100)*(K2253*$K$6)+(P2253/100)*(L2253*$L$6)</f>
        <v>0</v>
      </c>
      <c r="V2253" s="53" t="n">
        <f aca="false">(Q2253/100)*(L2253*$L$6)</f>
        <v>0</v>
      </c>
      <c r="W2253" s="53" t="n">
        <f aca="false">(R2253/100)*(K2253*$K$6)+(R2253/100)*(L2253*$L$6)</f>
        <v>0</v>
      </c>
      <c r="X2253" s="53" t="n">
        <f aca="false">N2253+S2253</f>
        <v>392.08</v>
      </c>
      <c r="Y2253" s="53" t="n">
        <f aca="false">O2253+T2253</f>
        <v>0</v>
      </c>
      <c r="Z2253" s="53" t="n">
        <f aca="false">P2253+U2253</f>
        <v>0</v>
      </c>
      <c r="AA2253" s="53" t="n">
        <f aca="false">Q2253+V2253</f>
        <v>0</v>
      </c>
      <c r="AB2253" s="53" t="n">
        <f aca="false">R2253+W2253</f>
        <v>0</v>
      </c>
      <c r="AC2253" s="54" t="n">
        <f aca="false">ROUND(X2253+Y2253+Z2253+AA2253+AB2253,1)</f>
        <v>392.1</v>
      </c>
      <c r="AD2253" s="55" t="n">
        <f aca="false">(ROUND(AC2253-AC2250,1)/AC2250)</f>
        <v>0</v>
      </c>
      <c r="AE2253" s="46"/>
      <c r="AF2253" s="47"/>
    </row>
    <row r="2254" customFormat="false" ht="15" hidden="false" customHeight="false" outlineLevel="0" collapsed="false">
      <c r="A2254" s="48" t="s">
        <v>32</v>
      </c>
      <c r="B2254" s="63" t="n">
        <v>0</v>
      </c>
      <c r="C2254" s="50" t="s">
        <v>8</v>
      </c>
      <c r="D2254" s="51" t="n">
        <v>116</v>
      </c>
      <c r="E2254" s="51" t="n">
        <v>0</v>
      </c>
      <c r="F2254" s="51" t="n">
        <v>0</v>
      </c>
      <c r="G2254" s="51" t="n">
        <v>0</v>
      </c>
      <c r="H2254" s="51" t="n">
        <v>0</v>
      </c>
      <c r="I2254" s="52" t="n">
        <v>20</v>
      </c>
      <c r="J2254" s="52" t="n">
        <v>60</v>
      </c>
      <c r="K2254" s="52" t="n">
        <v>0</v>
      </c>
      <c r="L2254" s="52" t="n">
        <v>0</v>
      </c>
      <c r="M2254" s="52" t="n">
        <v>0</v>
      </c>
      <c r="N2254" s="53" t="n">
        <f aca="false">D2254*$D$7</f>
        <v>150.8</v>
      </c>
      <c r="O2254" s="53" t="n">
        <f aca="false">E2254*$E$7</f>
        <v>0</v>
      </c>
      <c r="P2254" s="53" t="n">
        <f aca="false">F2254*$F$7</f>
        <v>0</v>
      </c>
      <c r="Q2254" s="53" t="n">
        <f aca="false">G2254*$G$7</f>
        <v>0</v>
      </c>
      <c r="R2254" s="53" t="n">
        <f aca="false">H2254*$H$7</f>
        <v>0</v>
      </c>
      <c r="S2254" s="53" t="n">
        <f aca="false">(N2254/100)*(I2254*$I$7)+(N2254/100)*(J2254*$J$7)</f>
        <v>241.28</v>
      </c>
      <c r="T2254" s="53" t="n">
        <f aca="false">(O2254/100)*(K2254*$K$7)</f>
        <v>0</v>
      </c>
      <c r="U2254" s="53" t="n">
        <f aca="false">(P2254/100)*(K2254*$K$7)+(P2254/100)*(L2254*$L$7)</f>
        <v>0</v>
      </c>
      <c r="V2254" s="53" t="n">
        <f aca="false">(Q2254/100)*(L2254*$L$7)</f>
        <v>0</v>
      </c>
      <c r="W2254" s="53" t="n">
        <f aca="false">(R2254/100)*(K2254*$K$7)+(R2254/100)*(L2254*$L$7)</f>
        <v>0</v>
      </c>
      <c r="X2254" s="53" t="n">
        <f aca="false">N2254+S2254</f>
        <v>392.08</v>
      </c>
      <c r="Y2254" s="53" t="n">
        <f aca="false">O2254+T2254</f>
        <v>0</v>
      </c>
      <c r="Z2254" s="53" t="n">
        <f aca="false">P2254+U2254</f>
        <v>0</v>
      </c>
      <c r="AA2254" s="53" t="n">
        <f aca="false">Q2254+V2254</f>
        <v>0</v>
      </c>
      <c r="AB2254" s="53" t="n">
        <f aca="false">R2254+W2254</f>
        <v>0</v>
      </c>
      <c r="AC2254" s="54" t="n">
        <f aca="false">ROUND(X2254+Y2254+Z2254+AA2254+AB2254,1)</f>
        <v>392.1</v>
      </c>
      <c r="AD2254" s="55" t="n">
        <f aca="false">(ROUND(AC2254-AC2250,1)/AC2250)</f>
        <v>0</v>
      </c>
      <c r="AE2254" s="46"/>
      <c r="AF2254" s="47"/>
    </row>
    <row r="2255" customFormat="false" ht="15" hidden="false" customHeight="false" outlineLevel="0" collapsed="false">
      <c r="A2255" s="48" t="s">
        <v>33</v>
      </c>
      <c r="B2255" s="63"/>
      <c r="C2255" s="50" t="s">
        <v>9</v>
      </c>
      <c r="D2255" s="51" t="n">
        <v>116</v>
      </c>
      <c r="E2255" s="51" t="n">
        <v>0</v>
      </c>
      <c r="F2255" s="51" t="n">
        <v>0</v>
      </c>
      <c r="G2255" s="51" t="n">
        <v>0</v>
      </c>
      <c r="H2255" s="51" t="n">
        <v>0</v>
      </c>
      <c r="I2255" s="52" t="n">
        <v>20</v>
      </c>
      <c r="J2255" s="52" t="n">
        <v>60</v>
      </c>
      <c r="K2255" s="52" t="n">
        <v>0</v>
      </c>
      <c r="L2255" s="52" t="n">
        <v>0</v>
      </c>
      <c r="M2255" s="52" t="n">
        <v>0</v>
      </c>
      <c r="N2255" s="53" t="n">
        <f aca="false">D2255*$D$8</f>
        <v>150.8</v>
      </c>
      <c r="O2255" s="53" t="n">
        <f aca="false">E2255*$E$8</f>
        <v>0</v>
      </c>
      <c r="P2255" s="53" t="n">
        <f aca="false">F2255*$F$8</f>
        <v>0</v>
      </c>
      <c r="Q2255" s="53" t="n">
        <f aca="false">G2255*$G$8</f>
        <v>0</v>
      </c>
      <c r="R2255" s="53" t="n">
        <f aca="false">H2255*$H$8</f>
        <v>0</v>
      </c>
      <c r="S2255" s="53" t="n">
        <f aca="false">(N2255/100)*(I2255*$I$8)+(N2255/100)*(J2255*$J$8)</f>
        <v>241.28</v>
      </c>
      <c r="T2255" s="53" t="n">
        <f aca="false">(O2255/100)*(K2255*$K$8)</f>
        <v>0</v>
      </c>
      <c r="U2255" s="53" t="n">
        <f aca="false">(P2255/100)*(K2255*$K$8)+(P2255/100)*(L2255*$L$8)</f>
        <v>0</v>
      </c>
      <c r="V2255" s="53" t="n">
        <f aca="false">(Q2255/100)*(L2255*$L$8)</f>
        <v>0</v>
      </c>
      <c r="W2255" s="53" t="n">
        <f aca="false">(R2255/100)*(K2255*$K$8)+(R2255/100)*(L2255*$L$8)</f>
        <v>0</v>
      </c>
      <c r="X2255" s="53" t="n">
        <f aca="false">N2255+S2255</f>
        <v>392.08</v>
      </c>
      <c r="Y2255" s="53" t="n">
        <f aca="false">O2255+T2255</f>
        <v>0</v>
      </c>
      <c r="Z2255" s="53" t="n">
        <f aca="false">P2255+U2255</f>
        <v>0</v>
      </c>
      <c r="AA2255" s="53" t="n">
        <f aca="false">Q2255+V2255</f>
        <v>0</v>
      </c>
      <c r="AB2255" s="53" t="n">
        <f aca="false">R2255+W2255</f>
        <v>0</v>
      </c>
      <c r="AC2255" s="54" t="n">
        <f aca="false">ROUND(X2255+Y2255+Z2255+AA2255+AB2255,1)</f>
        <v>392.1</v>
      </c>
      <c r="AD2255" s="55" t="n">
        <f aca="false">(ROUND(AC2255-AC2250,1)/AC2250)</f>
        <v>0</v>
      </c>
      <c r="AE2255" s="46"/>
      <c r="AF2255" s="47"/>
    </row>
    <row r="2256" customFormat="false" ht="15" hidden="false" customHeight="false" outlineLevel="0" collapsed="false">
      <c r="A2256" s="48" t="s">
        <v>34</v>
      </c>
      <c r="B2256" s="63"/>
      <c r="C2256" s="50" t="s">
        <v>10</v>
      </c>
      <c r="D2256" s="51" t="n">
        <v>56</v>
      </c>
      <c r="E2256" s="51" t="n">
        <v>130</v>
      </c>
      <c r="F2256" s="51" t="n">
        <v>0</v>
      </c>
      <c r="G2256" s="51" t="n">
        <v>0</v>
      </c>
      <c r="H2256" s="51" t="n">
        <v>0</v>
      </c>
      <c r="I2256" s="52" t="n">
        <v>20</v>
      </c>
      <c r="J2256" s="52" t="n">
        <v>60</v>
      </c>
      <c r="K2256" s="52" t="n">
        <v>85</v>
      </c>
      <c r="L2256" s="52" t="n">
        <v>0</v>
      </c>
      <c r="M2256" s="52" t="n">
        <v>0</v>
      </c>
      <c r="N2256" s="53" t="n">
        <f aca="false">D2256*$D$9</f>
        <v>70</v>
      </c>
      <c r="O2256" s="53" t="n">
        <f aca="false">E2256*$E$9</f>
        <v>162.5</v>
      </c>
      <c r="P2256" s="53" t="n">
        <f aca="false">F2256*$F$9</f>
        <v>0</v>
      </c>
      <c r="Q2256" s="53" t="n">
        <f aca="false">G2256*$G$9</f>
        <v>0</v>
      </c>
      <c r="R2256" s="53" t="n">
        <f aca="false">H2256*$H$9</f>
        <v>0</v>
      </c>
      <c r="S2256" s="53" t="n">
        <f aca="false">(N2256/100)*(I2256*$I$9)+(N2256/100)*(J2256*$J$9)</f>
        <v>56</v>
      </c>
      <c r="T2256" s="53" t="n">
        <f aca="false">(O2256/100)*(K2256*$K$9)</f>
        <v>193.375</v>
      </c>
      <c r="U2256" s="53" t="n">
        <f aca="false">(P2256/100)*(K2256*$K$9)+(P2256/100)*(L2256*$L$9)</f>
        <v>0</v>
      </c>
      <c r="V2256" s="53" t="n">
        <f aca="false">(Q2256/100)*(L2256*$L$9)</f>
        <v>0</v>
      </c>
      <c r="W2256" s="53" t="n">
        <f aca="false">(R2256/100)*(K2256*$K$9)+(R2256/100)*(L2256*$L$9)</f>
        <v>0</v>
      </c>
      <c r="X2256" s="53" t="n">
        <f aca="false">N2256+S2256</f>
        <v>126</v>
      </c>
      <c r="Y2256" s="53" t="n">
        <f aca="false">O2256+T2256</f>
        <v>355.875</v>
      </c>
      <c r="Z2256" s="53" t="n">
        <f aca="false">P2256+U2256</f>
        <v>0</v>
      </c>
      <c r="AA2256" s="53" t="n">
        <f aca="false">Q2256+V2256</f>
        <v>0</v>
      </c>
      <c r="AB2256" s="53" t="n">
        <f aca="false">R2256+W2256</f>
        <v>0</v>
      </c>
      <c r="AC2256" s="54" t="n">
        <f aca="false">ROUND(X2256+Y2256+Z2256+AA2256+AB2256,1)</f>
        <v>481.9</v>
      </c>
      <c r="AD2256" s="55" t="n">
        <f aca="false">(ROUND(AC2256-AC2250,1)/AC2250)</f>
        <v>0.229023208365213</v>
      </c>
      <c r="AE2256" s="46"/>
      <c r="AF2256" s="47"/>
    </row>
    <row r="2257" customFormat="false" ht="15" hidden="false" customHeight="false" outlineLevel="0" collapsed="false">
      <c r="A2257" s="48" t="s">
        <v>35</v>
      </c>
      <c r="B2257" s="63"/>
      <c r="C2257" s="50" t="s">
        <v>11</v>
      </c>
      <c r="D2257" s="51" t="n">
        <v>56</v>
      </c>
      <c r="E2257" s="51" t="n">
        <v>0</v>
      </c>
      <c r="F2257" s="51" t="n">
        <v>130</v>
      </c>
      <c r="G2257" s="51" t="n">
        <v>0</v>
      </c>
      <c r="H2257" s="51" t="n">
        <v>0</v>
      </c>
      <c r="I2257" s="52" t="n">
        <v>20</v>
      </c>
      <c r="J2257" s="52" t="n">
        <v>60</v>
      </c>
      <c r="K2257" s="52" t="n">
        <v>42.5</v>
      </c>
      <c r="L2257" s="52" t="n">
        <v>42.5</v>
      </c>
      <c r="M2257" s="52" t="n">
        <v>0</v>
      </c>
      <c r="N2257" s="53" t="n">
        <f aca="false">D2257*$D$10</f>
        <v>70</v>
      </c>
      <c r="O2257" s="53" t="n">
        <f aca="false">E2257*$E$10</f>
        <v>0</v>
      </c>
      <c r="P2257" s="53" t="n">
        <f aca="false">F2257*$F$10</f>
        <v>162.5</v>
      </c>
      <c r="Q2257" s="53" t="n">
        <f aca="false">G2257*$G$10</f>
        <v>0</v>
      </c>
      <c r="R2257" s="53" t="n">
        <f aca="false">H2257*$H$10</f>
        <v>0</v>
      </c>
      <c r="S2257" s="53" t="n">
        <f aca="false">(N2257/100)*(I2257*$I$10)+(N2257/100)*(J2257*$J$10)</f>
        <v>56</v>
      </c>
      <c r="T2257" s="53" t="n">
        <f aca="false">(O2257/100)*(K2257*$J$10)</f>
        <v>0</v>
      </c>
      <c r="U2257" s="53" t="n">
        <f aca="false">(P2257/100)*(K2257*$K$10)+(P2257/100)*(L2257*$L$10)</f>
        <v>193.375</v>
      </c>
      <c r="V2257" s="53" t="n">
        <f aca="false">(Q2257/100)*(L2257*$L$10)</f>
        <v>0</v>
      </c>
      <c r="W2257" s="53" t="n">
        <f aca="false">(R2257/100)*(K2257*$K$10)+(R2257/100)*(L2257*$L$10)</f>
        <v>0</v>
      </c>
      <c r="X2257" s="53" t="n">
        <f aca="false">N2257+S2257</f>
        <v>126</v>
      </c>
      <c r="Y2257" s="53" t="n">
        <f aca="false">O2257+T2257</f>
        <v>0</v>
      </c>
      <c r="Z2257" s="53" t="n">
        <f aca="false">P2257+U2257</f>
        <v>355.875</v>
      </c>
      <c r="AA2257" s="53" t="n">
        <f aca="false">Q2257+V2257</f>
        <v>0</v>
      </c>
      <c r="AB2257" s="53" t="n">
        <f aca="false">R2257+W2257</f>
        <v>0</v>
      </c>
      <c r="AC2257" s="54" t="n">
        <f aca="false">ROUND(X2257+Y2257+Z2257+AA2257+AB2257,1)</f>
        <v>481.9</v>
      </c>
      <c r="AD2257" s="55" t="n">
        <f aca="false">(ROUND(AC2257-AC2250,1)/AC2250)</f>
        <v>0.229023208365213</v>
      </c>
      <c r="AE2257" s="46"/>
      <c r="AF2257" s="47"/>
    </row>
    <row r="2258" customFormat="false" ht="15" hidden="false" customHeight="false" outlineLevel="0" collapsed="false">
      <c r="A2258" s="48" t="s">
        <v>36</v>
      </c>
      <c r="B2258" s="63"/>
      <c r="C2258" s="50" t="s">
        <v>12</v>
      </c>
      <c r="D2258" s="51" t="n">
        <v>56</v>
      </c>
      <c r="E2258" s="51" t="n">
        <v>0</v>
      </c>
      <c r="F2258" s="51" t="n">
        <v>0</v>
      </c>
      <c r="G2258" s="51" t="n">
        <v>130</v>
      </c>
      <c r="H2258" s="51" t="n">
        <v>0</v>
      </c>
      <c r="I2258" s="52" t="n">
        <v>20</v>
      </c>
      <c r="J2258" s="52" t="n">
        <v>60</v>
      </c>
      <c r="K2258" s="52" t="n">
        <v>0</v>
      </c>
      <c r="L2258" s="52" t="n">
        <v>85</v>
      </c>
      <c r="M2258" s="52" t="n">
        <v>0</v>
      </c>
      <c r="N2258" s="53" t="n">
        <f aca="false">D2258*$D$11</f>
        <v>70</v>
      </c>
      <c r="O2258" s="53" t="n">
        <f aca="false">E2258*$E$11</f>
        <v>0</v>
      </c>
      <c r="P2258" s="53" t="n">
        <f aca="false">F2258*$F$11</f>
        <v>0</v>
      </c>
      <c r="Q2258" s="53" t="n">
        <f aca="false">G2258*$G$11</f>
        <v>162.5</v>
      </c>
      <c r="R2258" s="53" t="n">
        <f aca="false">H2258*$H$11</f>
        <v>0</v>
      </c>
      <c r="S2258" s="53" t="n">
        <f aca="false">(N2258/100)*(I2258*$I$11)+(N2258/100)*(J2258*$J$11)</f>
        <v>56</v>
      </c>
      <c r="T2258" s="53" t="n">
        <f aca="false">(O2258/100)*(K2258*$K$11)</f>
        <v>0</v>
      </c>
      <c r="U2258" s="53" t="n">
        <f aca="false">(P2258/100)*(K2258*$K$11)+(P2258/100)*(L2258*$L$11)</f>
        <v>0</v>
      </c>
      <c r="V2258" s="53" t="n">
        <f aca="false">(Q2258/100)*(L2258*$L$11)</f>
        <v>193.375</v>
      </c>
      <c r="W2258" s="53" t="n">
        <f aca="false">(R2258/100)*(K2258*$K$11)+(R2258/100)*(L2258*$L$11)</f>
        <v>0</v>
      </c>
      <c r="X2258" s="53" t="n">
        <f aca="false">N2258+S2258</f>
        <v>126</v>
      </c>
      <c r="Y2258" s="53" t="n">
        <f aca="false">O2258+T2258</f>
        <v>0</v>
      </c>
      <c r="Z2258" s="53" t="n">
        <f aca="false">P2258+U2258</f>
        <v>0</v>
      </c>
      <c r="AA2258" s="53" t="n">
        <f aca="false">Q2258+V2258</f>
        <v>355.875</v>
      </c>
      <c r="AB2258" s="53" t="n">
        <f aca="false">R2258+W2258</f>
        <v>0</v>
      </c>
      <c r="AC2258" s="54" t="n">
        <f aca="false">ROUND(X2258+Y2258+Z2258+AA2258+AB2258,1)</f>
        <v>481.9</v>
      </c>
      <c r="AD2258" s="55" t="n">
        <f aca="false">(ROUND(AC2258-AC2250,1)/AC2250)</f>
        <v>0.229023208365213</v>
      </c>
      <c r="AE2258" s="46"/>
      <c r="AF2258" s="47"/>
    </row>
    <row r="2259" customFormat="false" ht="15" hidden="false" customHeight="false" outlineLevel="0" collapsed="false">
      <c r="A2259" s="48" t="s">
        <v>37</v>
      </c>
      <c r="B2259" s="63"/>
      <c r="C2259" s="50" t="s">
        <v>13</v>
      </c>
      <c r="D2259" s="51" t="n">
        <v>56</v>
      </c>
      <c r="E2259" s="51" t="n">
        <v>0</v>
      </c>
      <c r="F2259" s="51" t="n">
        <v>0</v>
      </c>
      <c r="G2259" s="51" t="n">
        <v>0</v>
      </c>
      <c r="H2259" s="51" t="n">
        <v>130</v>
      </c>
      <c r="I2259" s="52" t="n">
        <v>20</v>
      </c>
      <c r="J2259" s="52" t="n">
        <v>60</v>
      </c>
      <c r="K2259" s="52" t="n">
        <v>42.5</v>
      </c>
      <c r="L2259" s="52" t="n">
        <v>42.5</v>
      </c>
      <c r="M2259" s="52" t="n">
        <v>0</v>
      </c>
      <c r="N2259" s="53" t="n">
        <f aca="false">D2259*$D$12</f>
        <v>70</v>
      </c>
      <c r="O2259" s="53" t="n">
        <f aca="false">E2259*$E$12</f>
        <v>0</v>
      </c>
      <c r="P2259" s="53" t="n">
        <f aca="false">F2259*$F$12</f>
        <v>0</v>
      </c>
      <c r="Q2259" s="53" t="n">
        <f aca="false">G2259*$G$12</f>
        <v>0</v>
      </c>
      <c r="R2259" s="53" t="n">
        <f aca="false">H2259*$H$12</f>
        <v>162.5</v>
      </c>
      <c r="S2259" s="53" t="n">
        <f aca="false">(N2259/100)*(I2259*$I$12)+(N2259/100)*(J2259*$J$12)</f>
        <v>56</v>
      </c>
      <c r="T2259" s="53" t="n">
        <f aca="false">(O2259/100)*(K2259*$K$12)</f>
        <v>0</v>
      </c>
      <c r="U2259" s="53" t="n">
        <f aca="false">(P2259/100)*(K2259*$K$12)+(P2259/100)*(L2259*$L$12)</f>
        <v>0</v>
      </c>
      <c r="V2259" s="53" t="n">
        <f aca="false">(Q2259/100)*(L2259*$L$12)</f>
        <v>0</v>
      </c>
      <c r="W2259" s="53" t="n">
        <f aca="false">(R2259/100)*(K2259*$K$12)+(R2259/100)*(L2259*$L$12)</f>
        <v>193.375</v>
      </c>
      <c r="X2259" s="53" t="n">
        <f aca="false">N2259+S2259</f>
        <v>126</v>
      </c>
      <c r="Y2259" s="53" t="n">
        <f aca="false">O2259+T2259</f>
        <v>0</v>
      </c>
      <c r="Z2259" s="53" t="n">
        <f aca="false">P2259+U2259</f>
        <v>0</v>
      </c>
      <c r="AA2259" s="53" t="n">
        <f aca="false">Q2259+V2259</f>
        <v>0</v>
      </c>
      <c r="AB2259" s="53" t="n">
        <f aca="false">R2259+W2259</f>
        <v>355.875</v>
      </c>
      <c r="AC2259" s="54" t="n">
        <f aca="false">ROUND(X2259+Y2259+Z2259+AA2259+AB2259,1)</f>
        <v>481.9</v>
      </c>
      <c r="AD2259" s="55" t="n">
        <f aca="false">(ROUND(AC2259-AC2250,1)/AC2250)</f>
        <v>0.229023208365213</v>
      </c>
      <c r="AE2259" s="46"/>
      <c r="AF2259" s="47"/>
    </row>
    <row r="2260" customFormat="false" ht="15" hidden="false" customHeight="false" outlineLevel="0" collapsed="false">
      <c r="A2260" s="48" t="s">
        <v>38</v>
      </c>
      <c r="B2260" s="63"/>
      <c r="C2260" s="50" t="s">
        <v>14</v>
      </c>
      <c r="D2260" s="51" t="n">
        <v>116</v>
      </c>
      <c r="E2260" s="51" t="n">
        <v>0</v>
      </c>
      <c r="F2260" s="51" t="n">
        <v>0</v>
      </c>
      <c r="G2260" s="51" t="n">
        <v>0</v>
      </c>
      <c r="H2260" s="51" t="n">
        <v>0</v>
      </c>
      <c r="I2260" s="52" t="n">
        <v>20</v>
      </c>
      <c r="J2260" s="52" t="n">
        <v>60</v>
      </c>
      <c r="K2260" s="52" t="n">
        <v>0</v>
      </c>
      <c r="L2260" s="52" t="n">
        <v>0</v>
      </c>
      <c r="M2260" s="52" t="n">
        <v>70</v>
      </c>
      <c r="N2260" s="53" t="n">
        <f aca="false">D2260*$D$13</f>
        <v>145</v>
      </c>
      <c r="O2260" s="53" t="n">
        <f aca="false">E2260*$E$13</f>
        <v>0</v>
      </c>
      <c r="P2260" s="53" t="n">
        <f aca="false">F2260*$F$13</f>
        <v>0</v>
      </c>
      <c r="Q2260" s="53" t="n">
        <f aca="false">G2260*$G$13</f>
        <v>0</v>
      </c>
      <c r="R2260" s="53" t="n">
        <f aca="false">H2260*$H$13</f>
        <v>0</v>
      </c>
      <c r="S2260" s="53" t="n">
        <f aca="false">(N2260/100)*(I2260*$I$13)+(N2260/100)*(J2260*$J$13)+(N2260/100)*(M2260*$M$13)</f>
        <v>319</v>
      </c>
      <c r="T2260" s="53" t="n">
        <f aca="false">(O2260/100)*(K2260*$K$13)+(O2260/100)*(M2260*$M$13)</f>
        <v>0</v>
      </c>
      <c r="U2260" s="53" t="n">
        <f aca="false">(P2260/100)*(K2260*$K$13)+(P2260/100)*(L2260*$L$13)+(P2260/100)*(M2260*$M$13)</f>
        <v>0</v>
      </c>
      <c r="V2260" s="53" t="n">
        <f aca="false">(Q2260/100)*(L2260*$L$13)+(Q2260/100)*(M2260*$M$13)</f>
        <v>0</v>
      </c>
      <c r="W2260" s="53" t="n">
        <f aca="false">(R2260/100)*(K2260*$K$13)+(R2260/100)*(L2260*$L$13)+(R2260/100)*(M2260*$M$13)</f>
        <v>0</v>
      </c>
      <c r="X2260" s="53" t="n">
        <f aca="false">N2260+S2260</f>
        <v>464</v>
      </c>
      <c r="Y2260" s="53" t="n">
        <f aca="false">O2260+T2260</f>
        <v>0</v>
      </c>
      <c r="Z2260" s="53" t="n">
        <f aca="false">P2260+U2260</f>
        <v>0</v>
      </c>
      <c r="AA2260" s="53" t="n">
        <f aca="false">Q2260+V2260</f>
        <v>0</v>
      </c>
      <c r="AB2260" s="53" t="n">
        <f aca="false">R2260+W2260</f>
        <v>0</v>
      </c>
      <c r="AC2260" s="54" t="n">
        <f aca="false">ROUND(X2260+Y2260+Z2260+AA2260+AB2260,1)</f>
        <v>464</v>
      </c>
      <c r="AD2260" s="55" t="n">
        <f aca="false">(ROUND(AC2260-AC2250,1)/AC2250)</f>
        <v>0.183371588880388</v>
      </c>
      <c r="AE2260" s="46"/>
      <c r="AF2260" s="47"/>
    </row>
    <row r="2261" customFormat="false" ht="15" hidden="false" customHeight="false" outlineLevel="0" collapsed="false">
      <c r="A2261" s="48" t="s">
        <v>39</v>
      </c>
      <c r="B2261" s="63"/>
      <c r="C2261" s="50" t="s">
        <v>15</v>
      </c>
      <c r="D2261" s="51" t="n">
        <v>116</v>
      </c>
      <c r="E2261" s="51" t="n">
        <v>0</v>
      </c>
      <c r="F2261" s="51" t="n">
        <v>0</v>
      </c>
      <c r="G2261" s="51" t="n">
        <v>0</v>
      </c>
      <c r="H2261" s="51" t="n">
        <v>0</v>
      </c>
      <c r="I2261" s="52" t="n">
        <v>20</v>
      </c>
      <c r="J2261" s="52" t="n">
        <v>60</v>
      </c>
      <c r="K2261" s="52" t="n">
        <v>70</v>
      </c>
      <c r="L2261" s="52" t="n">
        <v>0</v>
      </c>
      <c r="M2261" s="52" t="n">
        <v>0</v>
      </c>
      <c r="N2261" s="53" t="n">
        <f aca="false">D2261*$D$14</f>
        <v>145</v>
      </c>
      <c r="O2261" s="53" t="n">
        <f aca="false">E2261*$E$14</f>
        <v>0</v>
      </c>
      <c r="P2261" s="53" t="n">
        <f aca="false">F2261*$F$14</f>
        <v>0</v>
      </c>
      <c r="Q2261" s="53" t="n">
        <f aca="false">G2261*$G$14</f>
        <v>0</v>
      </c>
      <c r="R2261" s="53" t="n">
        <f aca="false">H2261*$H$14</f>
        <v>0</v>
      </c>
      <c r="S2261" s="53" t="n">
        <f aca="false">(N2261/100)*(I2261*$I$14)+(N2261/100)*(J2261*$J$14)+(N2261/100)*(K2261*$K$14)</f>
        <v>319</v>
      </c>
      <c r="T2261" s="53" t="n">
        <f aca="false">(O2261/100)*(K2261*$K$14)</f>
        <v>0</v>
      </c>
      <c r="U2261" s="53" t="n">
        <f aca="false">(P2261/100)*(K2261*$K$14)+(P2261/100)*(L2261*$L$14)</f>
        <v>0</v>
      </c>
      <c r="V2261" s="53" t="n">
        <f aca="false">(Q2261/100)*(L2261*$L$14)</f>
        <v>0</v>
      </c>
      <c r="W2261" s="53" t="n">
        <f aca="false">(R2261/100)*(K2261*$L$14)+(R2261/100)*(L2261*$M$14)</f>
        <v>0</v>
      </c>
      <c r="X2261" s="53" t="n">
        <f aca="false">N2261+S2261</f>
        <v>464</v>
      </c>
      <c r="Y2261" s="53" t="n">
        <f aca="false">O2261+T2261</f>
        <v>0</v>
      </c>
      <c r="Z2261" s="53" t="n">
        <f aca="false">P2261+U2261</f>
        <v>0</v>
      </c>
      <c r="AA2261" s="53" t="n">
        <f aca="false">Q2261+V2261</f>
        <v>0</v>
      </c>
      <c r="AB2261" s="53" t="n">
        <f aca="false">R2261+W2261</f>
        <v>0</v>
      </c>
      <c r="AC2261" s="54" t="n">
        <f aca="false">ROUND(X2261+Y2261+Z2261+AA2261+AB2261,1)</f>
        <v>464</v>
      </c>
      <c r="AD2261" s="55" t="n">
        <f aca="false">(ROUND(AC2261-AC2250,1)/AC2250)</f>
        <v>0.183371588880388</v>
      </c>
      <c r="AE2261" s="46"/>
      <c r="AF2261" s="47"/>
    </row>
    <row r="2262" customFormat="false" ht="15" hidden="false" customHeight="false" outlineLevel="0" collapsed="false">
      <c r="A2262" s="48"/>
      <c r="B2262" s="63"/>
      <c r="C2262" s="50" t="s">
        <v>16</v>
      </c>
      <c r="D2262" s="51" t="n">
        <v>116</v>
      </c>
      <c r="E2262" s="51" t="n">
        <v>0</v>
      </c>
      <c r="F2262" s="51" t="n">
        <v>0</v>
      </c>
      <c r="G2262" s="51" t="n">
        <v>0</v>
      </c>
      <c r="H2262" s="51" t="n">
        <v>0</v>
      </c>
      <c r="I2262" s="52" t="n">
        <v>20</v>
      </c>
      <c r="J2262" s="52" t="n">
        <v>60</v>
      </c>
      <c r="K2262" s="52" t="n">
        <v>0</v>
      </c>
      <c r="L2262" s="52" t="n">
        <v>70</v>
      </c>
      <c r="M2262" s="52" t="n">
        <v>0</v>
      </c>
      <c r="N2262" s="53" t="n">
        <f aca="false">D2262*$D$15</f>
        <v>145</v>
      </c>
      <c r="O2262" s="53" t="n">
        <f aca="false">E2262*$E$15</f>
        <v>0</v>
      </c>
      <c r="P2262" s="53" t="n">
        <f aca="false">F2262*$F$15</f>
        <v>0</v>
      </c>
      <c r="Q2262" s="53" t="n">
        <f aca="false">G2262*$G$15</f>
        <v>0</v>
      </c>
      <c r="R2262" s="53" t="n">
        <f aca="false">H2262*$H$15</f>
        <v>0</v>
      </c>
      <c r="S2262" s="53" t="n">
        <f aca="false">(N2262/100)*(I2262*$I$15)+(N2262/100)*(J2262*$J$15)+(N2262/100)*(L2262*$L$15)</f>
        <v>319</v>
      </c>
      <c r="T2262" s="53" t="n">
        <f aca="false">(O2262/100)*(K2262*$K$15)</f>
        <v>0</v>
      </c>
      <c r="U2262" s="53" t="n">
        <f aca="false">(P2262/100)*(K2262*$K$15)+(P2262/100)*(L2262*$L$15)</f>
        <v>0</v>
      </c>
      <c r="V2262" s="53" t="n">
        <f aca="false">(Q2262/100)*(L2262*$L$15)</f>
        <v>0</v>
      </c>
      <c r="W2262" s="53" t="n">
        <f aca="false">(R2262/100)*(K2262*$K$15)+(R2262/100)*(L2262*$L$15)</f>
        <v>0</v>
      </c>
      <c r="X2262" s="53" t="n">
        <f aca="false">N2262+S2262</f>
        <v>464</v>
      </c>
      <c r="Y2262" s="53" t="n">
        <f aca="false">O2262+T2262</f>
        <v>0</v>
      </c>
      <c r="Z2262" s="53" t="n">
        <f aca="false">P2262+U2262</f>
        <v>0</v>
      </c>
      <c r="AA2262" s="53" t="n">
        <f aca="false">Q2262+V2262</f>
        <v>0</v>
      </c>
      <c r="AB2262" s="53" t="n">
        <f aca="false">R2262+W2262</f>
        <v>0</v>
      </c>
      <c r="AC2262" s="54" t="n">
        <f aca="false">ROUND(X2262+Y2262+Z2262+AA2262+AB2262,1)</f>
        <v>464</v>
      </c>
      <c r="AD2262" s="55" t="n">
        <f aca="false">(ROUND(AC2262-AC2250,1)/AC2250)</f>
        <v>0.183371588880388</v>
      </c>
      <c r="AE2262" s="46"/>
      <c r="AF2262" s="47"/>
    </row>
    <row r="2263" customFormat="false" ht="15" hidden="false" customHeight="false" outlineLevel="0" collapsed="false">
      <c r="A2263" s="48"/>
      <c r="B2263" s="63"/>
      <c r="C2263" s="50" t="s">
        <v>17</v>
      </c>
      <c r="D2263" s="51" t="n">
        <v>116</v>
      </c>
      <c r="E2263" s="51" t="n">
        <v>0</v>
      </c>
      <c r="F2263" s="51" t="n">
        <v>0</v>
      </c>
      <c r="G2263" s="51" t="n">
        <v>0</v>
      </c>
      <c r="H2263" s="51" t="n">
        <v>0</v>
      </c>
      <c r="I2263" s="52" t="n">
        <v>20</v>
      </c>
      <c r="J2263" s="52" t="n">
        <v>90</v>
      </c>
      <c r="K2263" s="52" t="n">
        <v>0</v>
      </c>
      <c r="L2263" s="52" t="n">
        <v>0</v>
      </c>
      <c r="M2263" s="52" t="n">
        <v>0</v>
      </c>
      <c r="N2263" s="53" t="n">
        <f aca="false">D2263*$D$16</f>
        <v>145</v>
      </c>
      <c r="O2263" s="53" t="n">
        <f aca="false">E2263*$E$16</f>
        <v>0</v>
      </c>
      <c r="P2263" s="53" t="n">
        <f aca="false">F2263*$F$16</f>
        <v>0</v>
      </c>
      <c r="Q2263" s="53" t="n">
        <f aca="false">G2263*$G$16</f>
        <v>0</v>
      </c>
      <c r="R2263" s="53" t="n">
        <f aca="false">H2263*$H$16</f>
        <v>0</v>
      </c>
      <c r="S2263" s="53" t="n">
        <f aca="false">(N2263/100)*(I2263*$I$16)+(N2263/100)*(J2263*$J$16)</f>
        <v>355.25</v>
      </c>
      <c r="T2263" s="53" t="n">
        <f aca="false">(O2263/100)*(K2263*$K$16)</f>
        <v>0</v>
      </c>
      <c r="U2263" s="53" t="n">
        <f aca="false">(P2263/100)*(K2263*$K$16)+(P2263/100)*(L2263*$L$16)</f>
        <v>0</v>
      </c>
      <c r="V2263" s="53" t="n">
        <f aca="false">(Q2263/100)*(L2263*$L$16)</f>
        <v>0</v>
      </c>
      <c r="W2263" s="53" t="n">
        <f aca="false">(R2263/100)*(K2263*$K$16)+(R2263/100)*(L2263*$L$16)</f>
        <v>0</v>
      </c>
      <c r="X2263" s="53" t="n">
        <f aca="false">N2263+S2263</f>
        <v>500.25</v>
      </c>
      <c r="Y2263" s="53" t="n">
        <f aca="false">O2263+T2263</f>
        <v>0</v>
      </c>
      <c r="Z2263" s="53" t="n">
        <f aca="false">P2263+U2263</f>
        <v>0</v>
      </c>
      <c r="AA2263" s="53" t="n">
        <f aca="false">Q2263+V2263</f>
        <v>0</v>
      </c>
      <c r="AB2263" s="53" t="n">
        <f aca="false">R2263+W2263</f>
        <v>0</v>
      </c>
      <c r="AC2263" s="54" t="n">
        <f aca="false">ROUND(X2263+Y2263+Z2263+AA2263+AB2263,1)</f>
        <v>500.3</v>
      </c>
      <c r="AD2263" s="55" t="n">
        <f aca="false">(ROUND(AC2263-AC2250,1)/AC2250)</f>
        <v>0.275950012751849</v>
      </c>
      <c r="AE2263" s="37"/>
      <c r="AF2263" s="47"/>
    </row>
    <row r="2264" customFormat="false" ht="15" hidden="false" customHeight="false" outlineLevel="0" collapsed="false">
      <c r="A2264" s="48"/>
      <c r="B2264" s="63"/>
      <c r="C2264" s="50" t="s">
        <v>18</v>
      </c>
      <c r="D2264" s="51" t="n">
        <v>116</v>
      </c>
      <c r="E2264" s="51" t="n">
        <v>0</v>
      </c>
      <c r="F2264" s="51" t="n">
        <v>0</v>
      </c>
      <c r="G2264" s="51" t="n">
        <v>0</v>
      </c>
      <c r="H2264" s="51" t="n">
        <v>0</v>
      </c>
      <c r="I2264" s="52" t="n">
        <v>55</v>
      </c>
      <c r="J2264" s="52" t="n">
        <v>60</v>
      </c>
      <c r="K2264" s="52" t="n">
        <v>0</v>
      </c>
      <c r="L2264" s="52" t="n">
        <v>0</v>
      </c>
      <c r="M2264" s="52" t="n">
        <v>0</v>
      </c>
      <c r="N2264" s="53" t="n">
        <f aca="false">D2264*$D$17</f>
        <v>145</v>
      </c>
      <c r="O2264" s="53" t="n">
        <f aca="false">E2264*$E$17</f>
        <v>0</v>
      </c>
      <c r="P2264" s="53" t="n">
        <f aca="false">F2264*$F$17</f>
        <v>0</v>
      </c>
      <c r="Q2264" s="53" t="n">
        <f aca="false">G2264*$G$17</f>
        <v>0</v>
      </c>
      <c r="R2264" s="53" t="n">
        <f aca="false">H2264*$H$17</f>
        <v>0</v>
      </c>
      <c r="S2264" s="53" t="n">
        <f aca="false">(N2264/100)*(I2264*$I$17)+(N2264/100)*(J2264*$J$17)</f>
        <v>286.375</v>
      </c>
      <c r="T2264" s="53" t="n">
        <f aca="false">(O2264/100)*(K2264*$K$17)</f>
        <v>0</v>
      </c>
      <c r="U2264" s="53" t="n">
        <f aca="false">(P2264/100)*(K2264*$K$17)+(P2264/100)*(L2264*$L$17)</f>
        <v>0</v>
      </c>
      <c r="V2264" s="53" t="n">
        <f aca="false">(Q2264/100)*(L2264*$L$17)</f>
        <v>0</v>
      </c>
      <c r="W2264" s="53" t="n">
        <f aca="false">(R2264/100)*(K2264*$K$17)+(R2264/100)*(L2264*$L$17)</f>
        <v>0</v>
      </c>
      <c r="X2264" s="53" t="n">
        <f aca="false">N2264+S2264</f>
        <v>431.375</v>
      </c>
      <c r="Y2264" s="53" t="n">
        <f aca="false">O2264+T2264</f>
        <v>0</v>
      </c>
      <c r="Z2264" s="53" t="n">
        <f aca="false">P2264+U2264</f>
        <v>0</v>
      </c>
      <c r="AA2264" s="53" t="n">
        <f aca="false">Q2264+V2264</f>
        <v>0</v>
      </c>
      <c r="AB2264" s="53" t="n">
        <f aca="false">R2264+W2264</f>
        <v>0</v>
      </c>
      <c r="AC2264" s="54" t="n">
        <f aca="false">ROUND(X2264+Y2264+Z2264+AA2264+AB2264,1)</f>
        <v>431.4</v>
      </c>
      <c r="AD2264" s="55" t="n">
        <f aca="false">(ROUND(AC2264-AC2250,1)/AC2250)</f>
        <v>0.100229533282326</v>
      </c>
      <c r="AE2264" s="46"/>
      <c r="AF2264" s="47"/>
    </row>
    <row r="2265" customFormat="false" ht="15" hidden="false" customHeight="false" outlineLevel="0" collapsed="false">
      <c r="A2265" s="56" t="s">
        <v>19</v>
      </c>
      <c r="B2265" s="60" t="s">
        <v>201</v>
      </c>
      <c r="C2265" s="40" t="s">
        <v>53</v>
      </c>
      <c r="D2265" s="41" t="n">
        <v>130</v>
      </c>
      <c r="E2265" s="41" t="n">
        <v>0</v>
      </c>
      <c r="F2265" s="41" t="n">
        <v>0</v>
      </c>
      <c r="G2265" s="41" t="n">
        <v>0</v>
      </c>
      <c r="H2265" s="41" t="n">
        <v>0</v>
      </c>
      <c r="I2265" s="42" t="n">
        <v>10</v>
      </c>
      <c r="J2265" s="42" t="n">
        <v>70</v>
      </c>
      <c r="K2265" s="42" t="n">
        <v>0</v>
      </c>
      <c r="L2265" s="42" t="n">
        <v>0</v>
      </c>
      <c r="M2265" s="42" t="n">
        <v>0</v>
      </c>
      <c r="N2265" s="43" t="n">
        <f aca="false">D2265*$D$3</f>
        <v>169</v>
      </c>
      <c r="O2265" s="43" t="n">
        <f aca="false">E2265*$E$3</f>
        <v>0</v>
      </c>
      <c r="P2265" s="43" t="n">
        <f aca="false">F2265*$F$3</f>
        <v>0</v>
      </c>
      <c r="Q2265" s="43" t="n">
        <f aca="false">G2265*$G$3</f>
        <v>0</v>
      </c>
      <c r="R2265" s="43" t="n">
        <f aca="false">H2265*$H$3</f>
        <v>0</v>
      </c>
      <c r="S2265" s="43" t="n">
        <f aca="false">(N2265/100)*(I2265*$I$3)+(N2265/100)*(J2265*$J$3)</f>
        <v>270.4</v>
      </c>
      <c r="T2265" s="43" t="n">
        <f aca="false">(O2265/100)*(K2265*$K$3)</f>
        <v>0</v>
      </c>
      <c r="U2265" s="43" t="n">
        <f aca="false">(P2265/100)*(K2265*$K$3)+(P2265/100)*(L2265*$L$3)</f>
        <v>0</v>
      </c>
      <c r="V2265" s="43" t="n">
        <f aca="false">(Q2265/100)*(L2265*$L$3)</f>
        <v>0</v>
      </c>
      <c r="W2265" s="43" t="n">
        <f aca="false">(R2265/100)*(K2265*$K$3)+(R2265/100)*(L2265*$L$3)</f>
        <v>0</v>
      </c>
      <c r="X2265" s="43" t="n">
        <f aca="false">N2265+S2265</f>
        <v>439.4</v>
      </c>
      <c r="Y2265" s="43" t="n">
        <f aca="false">O2265+T2265</f>
        <v>0</v>
      </c>
      <c r="Z2265" s="43" t="n">
        <f aca="false">P2265+U2265</f>
        <v>0</v>
      </c>
      <c r="AA2265" s="43" t="n">
        <f aca="false">Q2265+V2265</f>
        <v>0</v>
      </c>
      <c r="AB2265" s="43" t="n">
        <f aca="false">R2265+W2265</f>
        <v>0</v>
      </c>
      <c r="AC2265" s="44" t="n">
        <f aca="false">ROUND(X2265+Y2265+Z2265+AA2265+AB2265,1)</f>
        <v>439.4</v>
      </c>
      <c r="AD2265" s="45"/>
      <c r="AE2265" s="46"/>
      <c r="AF2265" s="47"/>
    </row>
    <row r="2266" customFormat="false" ht="15" hidden="false" customHeight="false" outlineLevel="0" collapsed="false">
      <c r="A2266" s="48" t="s">
        <v>29</v>
      </c>
      <c r="B2266" s="61" t="n">
        <v>0</v>
      </c>
      <c r="C2266" s="50" t="s">
        <v>5</v>
      </c>
      <c r="D2266" s="51" t="n">
        <v>130</v>
      </c>
      <c r="E2266" s="51" t="n">
        <v>0</v>
      </c>
      <c r="F2266" s="51" t="n">
        <v>0</v>
      </c>
      <c r="G2266" s="51" t="n">
        <v>0</v>
      </c>
      <c r="H2266" s="51" t="n">
        <v>0</v>
      </c>
      <c r="I2266" s="52" t="n">
        <v>20</v>
      </c>
      <c r="J2266" s="52" t="n">
        <v>80</v>
      </c>
      <c r="K2266" s="52" t="n">
        <v>0</v>
      </c>
      <c r="L2266" s="52" t="n">
        <v>0</v>
      </c>
      <c r="M2266" s="52" t="n">
        <v>0</v>
      </c>
      <c r="N2266" s="53" t="n">
        <f aca="false">D2266*$D$4</f>
        <v>162.5</v>
      </c>
      <c r="O2266" s="53" t="n">
        <f aca="false">E2266*$E$4</f>
        <v>0</v>
      </c>
      <c r="P2266" s="53" t="n">
        <f aca="false">F2266*$F$4</f>
        <v>0</v>
      </c>
      <c r="Q2266" s="53" t="n">
        <f aca="false">G2266*$G$4</f>
        <v>0</v>
      </c>
      <c r="R2266" s="53" t="n">
        <f aca="false">H2266*$H$4</f>
        <v>0</v>
      </c>
      <c r="S2266" s="53" t="n">
        <f aca="false">(N2266/100)*(I2266*$I$4)+(N2266/100)*(J2266*$J$4)</f>
        <v>325</v>
      </c>
      <c r="T2266" s="53" t="n">
        <f aca="false">(O2266/100)*(K2266*$K$4)</f>
        <v>0</v>
      </c>
      <c r="U2266" s="53" t="n">
        <f aca="false">(P2266/100)*(K2266*$K$4)+(P2266/100)*(L2266*$L$4)</f>
        <v>0</v>
      </c>
      <c r="V2266" s="53" t="n">
        <f aca="false">(Q2266/100)*(L2266*$L$4)</f>
        <v>0</v>
      </c>
      <c r="W2266" s="53" t="n">
        <f aca="false">(R2266/100)*(K2266*$K$4)+(R2266/100)*(L2266*$L$4)</f>
        <v>0</v>
      </c>
      <c r="X2266" s="53" t="n">
        <f aca="false">N2266+S2266</f>
        <v>487.5</v>
      </c>
      <c r="Y2266" s="53" t="n">
        <f aca="false">O2266+T2266</f>
        <v>0</v>
      </c>
      <c r="Z2266" s="53" t="n">
        <f aca="false">P2266+U2266</f>
        <v>0</v>
      </c>
      <c r="AA2266" s="53" t="n">
        <f aca="false">Q2266+V2266</f>
        <v>0</v>
      </c>
      <c r="AB2266" s="53" t="n">
        <f aca="false">R2266+W2266</f>
        <v>0</v>
      </c>
      <c r="AC2266" s="54" t="n">
        <f aca="false">ROUND(X2266+Y2266+Z2266+AA2266+AB2266,1)</f>
        <v>487.5</v>
      </c>
      <c r="AD2266" s="55" t="n">
        <f aca="false">(ROUND(AC2266-AC2265,1)/AC2265)</f>
        <v>0.109467455621302</v>
      </c>
      <c r="AE2266" s="46" t="s">
        <v>28</v>
      </c>
      <c r="AF2266" s="47"/>
    </row>
    <row r="2267" customFormat="false" ht="15" hidden="false" customHeight="false" outlineLevel="0" collapsed="false">
      <c r="A2267" s="48" t="s">
        <v>30</v>
      </c>
      <c r="B2267" s="61" t="n">
        <v>32</v>
      </c>
      <c r="C2267" s="50" t="s">
        <v>6</v>
      </c>
      <c r="D2267" s="51" t="n">
        <v>130</v>
      </c>
      <c r="E2267" s="51" t="n">
        <v>0</v>
      </c>
      <c r="F2267" s="51" t="n">
        <v>0</v>
      </c>
      <c r="G2267" s="51" t="n">
        <v>0</v>
      </c>
      <c r="H2267" s="51" t="n">
        <v>0</v>
      </c>
      <c r="I2267" s="52" t="n">
        <v>10</v>
      </c>
      <c r="J2267" s="52" t="n">
        <v>70</v>
      </c>
      <c r="K2267" s="52" t="n">
        <v>0</v>
      </c>
      <c r="L2267" s="52" t="n">
        <v>0</v>
      </c>
      <c r="M2267" s="52" t="n">
        <v>0</v>
      </c>
      <c r="N2267" s="53" t="n">
        <f aca="false">D2267*$D$5</f>
        <v>169</v>
      </c>
      <c r="O2267" s="53" t="n">
        <f aca="false">E2267*$E$5</f>
        <v>0</v>
      </c>
      <c r="P2267" s="53" t="n">
        <f aca="false">F2267*$F$5</f>
        <v>0</v>
      </c>
      <c r="Q2267" s="53" t="n">
        <f aca="false">G2267*$G$5</f>
        <v>0</v>
      </c>
      <c r="R2267" s="53" t="n">
        <f aca="false">H2267*$H$5</f>
        <v>0</v>
      </c>
      <c r="S2267" s="53" t="n">
        <f aca="false">(N2267/100)*(I2267*$I$5)+(N2267/100)*(J2267*$J$5)</f>
        <v>270.4</v>
      </c>
      <c r="T2267" s="53" t="n">
        <f aca="false">(O2267/100)*(K2267*$K$5)</f>
        <v>0</v>
      </c>
      <c r="U2267" s="53" t="n">
        <f aca="false">(P2267/100)*(K2267*$K$5)+(P2267/100)*(L2267*$L$5)</f>
        <v>0</v>
      </c>
      <c r="V2267" s="53" t="n">
        <f aca="false">(Q2267/100)*(L2267*$L$5)</f>
        <v>0</v>
      </c>
      <c r="W2267" s="53" t="n">
        <f aca="false">(R2267/100)*(K2267*$K$5)+(R2267/100)*(L2267*$L$5)</f>
        <v>0</v>
      </c>
      <c r="X2267" s="53" t="n">
        <f aca="false">N2267+S2267</f>
        <v>439.4</v>
      </c>
      <c r="Y2267" s="53" t="n">
        <f aca="false">O2267+T2267</f>
        <v>0</v>
      </c>
      <c r="Z2267" s="53" t="n">
        <f aca="false">P2267+U2267</f>
        <v>0</v>
      </c>
      <c r="AA2267" s="53" t="n">
        <f aca="false">Q2267+V2267</f>
        <v>0</v>
      </c>
      <c r="AB2267" s="53" t="n">
        <f aca="false">R2267+W2267</f>
        <v>0</v>
      </c>
      <c r="AC2267" s="54" t="n">
        <f aca="false">ROUND(X2267+Y2267+Z2267+AA2267+AB2267,1)</f>
        <v>439.4</v>
      </c>
      <c r="AD2267" s="55" t="n">
        <f aca="false">(ROUND(AC2267-AC2265,1)/AC2265)</f>
        <v>0</v>
      </c>
      <c r="AE2267" s="46"/>
      <c r="AF2267" s="47"/>
    </row>
    <row r="2268" customFormat="false" ht="15" hidden="false" customHeight="false" outlineLevel="0" collapsed="false">
      <c r="A2268" s="48" t="s">
        <v>31</v>
      </c>
      <c r="B2268" s="61" t="n">
        <v>0</v>
      </c>
      <c r="C2268" s="50" t="s">
        <v>7</v>
      </c>
      <c r="D2268" s="51" t="n">
        <v>130</v>
      </c>
      <c r="E2268" s="51" t="n">
        <v>0</v>
      </c>
      <c r="F2268" s="51" t="n">
        <v>0</v>
      </c>
      <c r="G2268" s="51" t="n">
        <v>0</v>
      </c>
      <c r="H2268" s="51" t="n">
        <v>0</v>
      </c>
      <c r="I2268" s="52" t="n">
        <v>10</v>
      </c>
      <c r="J2268" s="52" t="n">
        <v>70</v>
      </c>
      <c r="K2268" s="52" t="n">
        <v>0</v>
      </c>
      <c r="L2268" s="52" t="n">
        <v>0</v>
      </c>
      <c r="M2268" s="52" t="n">
        <v>0</v>
      </c>
      <c r="N2268" s="53" t="n">
        <f aca="false">D2268*$D$6</f>
        <v>169</v>
      </c>
      <c r="O2268" s="53" t="n">
        <f aca="false">E2268*$E$6</f>
        <v>0</v>
      </c>
      <c r="P2268" s="53" t="n">
        <f aca="false">F2268*$F$6</f>
        <v>0</v>
      </c>
      <c r="Q2268" s="53" t="n">
        <f aca="false">G2268*$G$6</f>
        <v>0</v>
      </c>
      <c r="R2268" s="53" t="n">
        <f aca="false">H2268*$H$6</f>
        <v>0</v>
      </c>
      <c r="S2268" s="53" t="n">
        <f aca="false">(N2268/100)*(I2268*$I$6)+(N2268/100)*(J2268*$J$6)</f>
        <v>270.4</v>
      </c>
      <c r="T2268" s="53" t="n">
        <f aca="false">(O2268/100)*(K2268*$K$6)</f>
        <v>0</v>
      </c>
      <c r="U2268" s="53" t="n">
        <f aca="false">(P2268/100)*(K2268*$K$6)+(P2268/100)*(L2268*$L$6)</f>
        <v>0</v>
      </c>
      <c r="V2268" s="53" t="n">
        <f aca="false">(Q2268/100)*(L2268*$L$6)</f>
        <v>0</v>
      </c>
      <c r="W2268" s="53" t="n">
        <f aca="false">(R2268/100)*(K2268*$K$6)+(R2268/100)*(L2268*$L$6)</f>
        <v>0</v>
      </c>
      <c r="X2268" s="53" t="n">
        <f aca="false">N2268+S2268</f>
        <v>439.4</v>
      </c>
      <c r="Y2268" s="53" t="n">
        <f aca="false">O2268+T2268</f>
        <v>0</v>
      </c>
      <c r="Z2268" s="53" t="n">
        <f aca="false">P2268+U2268</f>
        <v>0</v>
      </c>
      <c r="AA2268" s="53" t="n">
        <f aca="false">Q2268+V2268</f>
        <v>0</v>
      </c>
      <c r="AB2268" s="53" t="n">
        <f aca="false">R2268+W2268</f>
        <v>0</v>
      </c>
      <c r="AC2268" s="54" t="n">
        <f aca="false">ROUND(X2268+Y2268+Z2268+AA2268+AB2268,1)</f>
        <v>439.4</v>
      </c>
      <c r="AD2268" s="55" t="n">
        <f aca="false">(ROUND(AC2268-AC2265,1)/AC2265)</f>
        <v>0</v>
      </c>
      <c r="AE2268" s="46"/>
      <c r="AF2268" s="47"/>
    </row>
    <row r="2269" customFormat="false" ht="15" hidden="false" customHeight="false" outlineLevel="0" collapsed="false">
      <c r="A2269" s="48" t="s">
        <v>32</v>
      </c>
      <c r="B2269" s="61" t="n">
        <v>0</v>
      </c>
      <c r="C2269" s="50" t="s">
        <v>8</v>
      </c>
      <c r="D2269" s="51" t="n">
        <v>130</v>
      </c>
      <c r="E2269" s="51" t="n">
        <v>0</v>
      </c>
      <c r="F2269" s="51" t="n">
        <v>0</v>
      </c>
      <c r="G2269" s="51" t="n">
        <v>0</v>
      </c>
      <c r="H2269" s="51" t="n">
        <v>0</v>
      </c>
      <c r="I2269" s="52" t="n">
        <v>10</v>
      </c>
      <c r="J2269" s="52" t="n">
        <v>70</v>
      </c>
      <c r="K2269" s="52" t="n">
        <v>0</v>
      </c>
      <c r="L2269" s="52" t="n">
        <v>0</v>
      </c>
      <c r="M2269" s="52" t="n">
        <v>0</v>
      </c>
      <c r="N2269" s="53" t="n">
        <f aca="false">D2269*$D$7</f>
        <v>169</v>
      </c>
      <c r="O2269" s="53" t="n">
        <f aca="false">E2269*$E$7</f>
        <v>0</v>
      </c>
      <c r="P2269" s="53" t="n">
        <f aca="false">F2269*$F$7</f>
        <v>0</v>
      </c>
      <c r="Q2269" s="53" t="n">
        <f aca="false">G2269*$G$7</f>
        <v>0</v>
      </c>
      <c r="R2269" s="53" t="n">
        <f aca="false">H2269*$H$7</f>
        <v>0</v>
      </c>
      <c r="S2269" s="53" t="n">
        <f aca="false">(N2269/100)*(I2269*$I$7)+(N2269/100)*(J2269*$J$7)</f>
        <v>270.4</v>
      </c>
      <c r="T2269" s="53" t="n">
        <f aca="false">(O2269/100)*(K2269*$K$7)</f>
        <v>0</v>
      </c>
      <c r="U2269" s="53" t="n">
        <f aca="false">(P2269/100)*(K2269*$K$7)+(P2269/100)*(L2269*$L$7)</f>
        <v>0</v>
      </c>
      <c r="V2269" s="53" t="n">
        <f aca="false">(Q2269/100)*(L2269*$L$7)</f>
        <v>0</v>
      </c>
      <c r="W2269" s="53" t="n">
        <f aca="false">(R2269/100)*(K2269*$K$7)+(R2269/100)*(L2269*$L$7)</f>
        <v>0</v>
      </c>
      <c r="X2269" s="53" t="n">
        <f aca="false">N2269+S2269</f>
        <v>439.4</v>
      </c>
      <c r="Y2269" s="53" t="n">
        <f aca="false">O2269+T2269</f>
        <v>0</v>
      </c>
      <c r="Z2269" s="53" t="n">
        <f aca="false">P2269+U2269</f>
        <v>0</v>
      </c>
      <c r="AA2269" s="53" t="n">
        <f aca="false">Q2269+V2269</f>
        <v>0</v>
      </c>
      <c r="AB2269" s="53" t="n">
        <f aca="false">R2269+W2269</f>
        <v>0</v>
      </c>
      <c r="AC2269" s="54" t="n">
        <f aca="false">ROUND(X2269+Y2269+Z2269+AA2269+AB2269,1)</f>
        <v>439.4</v>
      </c>
      <c r="AD2269" s="55" t="n">
        <f aca="false">(ROUND(AC2269-AC2265,1)/AC2265)</f>
        <v>0</v>
      </c>
      <c r="AE2269" s="46"/>
      <c r="AF2269" s="47"/>
    </row>
    <row r="2270" customFormat="false" ht="15" hidden="false" customHeight="false" outlineLevel="0" collapsed="false">
      <c r="A2270" s="48" t="s">
        <v>33</v>
      </c>
      <c r="B2270" s="61"/>
      <c r="C2270" s="50" t="s">
        <v>9</v>
      </c>
      <c r="D2270" s="51" t="n">
        <v>130</v>
      </c>
      <c r="E2270" s="51" t="n">
        <v>0</v>
      </c>
      <c r="F2270" s="51" t="n">
        <v>0</v>
      </c>
      <c r="G2270" s="51" t="n">
        <v>0</v>
      </c>
      <c r="H2270" s="51" t="n">
        <v>0</v>
      </c>
      <c r="I2270" s="52" t="n">
        <v>10</v>
      </c>
      <c r="J2270" s="52" t="n">
        <v>70</v>
      </c>
      <c r="K2270" s="52" t="n">
        <v>0</v>
      </c>
      <c r="L2270" s="52" t="n">
        <v>0</v>
      </c>
      <c r="M2270" s="52" t="n">
        <v>0</v>
      </c>
      <c r="N2270" s="53" t="n">
        <f aca="false">D2270*$D$8</f>
        <v>169</v>
      </c>
      <c r="O2270" s="53" t="n">
        <f aca="false">E2270*$E$8</f>
        <v>0</v>
      </c>
      <c r="P2270" s="53" t="n">
        <f aca="false">F2270*$F$8</f>
        <v>0</v>
      </c>
      <c r="Q2270" s="53" t="n">
        <f aca="false">G2270*$G$8</f>
        <v>0</v>
      </c>
      <c r="R2270" s="53" t="n">
        <f aca="false">H2270*$H$8</f>
        <v>0</v>
      </c>
      <c r="S2270" s="53" t="n">
        <f aca="false">(N2270/100)*(I2270*$I$8)+(N2270/100)*(J2270*$J$8)</f>
        <v>270.4</v>
      </c>
      <c r="T2270" s="53" t="n">
        <f aca="false">(O2270/100)*(K2270*$K$8)</f>
        <v>0</v>
      </c>
      <c r="U2270" s="53" t="n">
        <f aca="false">(P2270/100)*(K2270*$K$8)+(P2270/100)*(L2270*$L$8)</f>
        <v>0</v>
      </c>
      <c r="V2270" s="53" t="n">
        <f aca="false">(Q2270/100)*(L2270*$L$8)</f>
        <v>0</v>
      </c>
      <c r="W2270" s="53" t="n">
        <f aca="false">(R2270/100)*(K2270*$K$8)+(R2270/100)*(L2270*$L$8)</f>
        <v>0</v>
      </c>
      <c r="X2270" s="53" t="n">
        <f aca="false">N2270+S2270</f>
        <v>439.4</v>
      </c>
      <c r="Y2270" s="53" t="n">
        <f aca="false">O2270+T2270</f>
        <v>0</v>
      </c>
      <c r="Z2270" s="53" t="n">
        <f aca="false">P2270+U2270</f>
        <v>0</v>
      </c>
      <c r="AA2270" s="53" t="n">
        <f aca="false">Q2270+V2270</f>
        <v>0</v>
      </c>
      <c r="AB2270" s="53" t="n">
        <f aca="false">R2270+W2270</f>
        <v>0</v>
      </c>
      <c r="AC2270" s="54" t="n">
        <f aca="false">ROUND(X2270+Y2270+Z2270+AA2270+AB2270,1)</f>
        <v>439.4</v>
      </c>
      <c r="AD2270" s="55" t="n">
        <f aca="false">(ROUND(AC2270-AC2265,1)/AC2265)</f>
        <v>0</v>
      </c>
      <c r="AE2270" s="46"/>
      <c r="AF2270" s="47"/>
    </row>
    <row r="2271" customFormat="false" ht="15" hidden="false" customHeight="false" outlineLevel="0" collapsed="false">
      <c r="A2271" s="48" t="s">
        <v>34</v>
      </c>
      <c r="B2271" s="61"/>
      <c r="C2271" s="50" t="s">
        <v>10</v>
      </c>
      <c r="D2271" s="51" t="n">
        <v>65</v>
      </c>
      <c r="E2271" s="51" t="n">
        <v>140</v>
      </c>
      <c r="F2271" s="51" t="n">
        <v>0</v>
      </c>
      <c r="G2271" s="51" t="n">
        <v>0</v>
      </c>
      <c r="H2271" s="51" t="n">
        <v>0</v>
      </c>
      <c r="I2271" s="52" t="n">
        <v>10</v>
      </c>
      <c r="J2271" s="52" t="n">
        <v>70</v>
      </c>
      <c r="K2271" s="52" t="n">
        <v>85</v>
      </c>
      <c r="L2271" s="52" t="n">
        <v>0</v>
      </c>
      <c r="M2271" s="52" t="n">
        <v>0</v>
      </c>
      <c r="N2271" s="53" t="n">
        <f aca="false">D2271*$D$9</f>
        <v>81.25</v>
      </c>
      <c r="O2271" s="53" t="n">
        <f aca="false">E2271*$E$9</f>
        <v>175</v>
      </c>
      <c r="P2271" s="53" t="n">
        <f aca="false">F2271*$F$9</f>
        <v>0</v>
      </c>
      <c r="Q2271" s="53" t="n">
        <f aca="false">G2271*$G$9</f>
        <v>0</v>
      </c>
      <c r="R2271" s="53" t="n">
        <f aca="false">H2271*$H$9</f>
        <v>0</v>
      </c>
      <c r="S2271" s="53" t="n">
        <f aca="false">(N2271/100)*(I2271*$I$9)+(N2271/100)*(J2271*$J$9)</f>
        <v>65</v>
      </c>
      <c r="T2271" s="53" t="n">
        <f aca="false">(O2271/100)*(K2271*$K$9)</f>
        <v>208.25</v>
      </c>
      <c r="U2271" s="53" t="n">
        <f aca="false">(P2271/100)*(K2271*$K$9)+(P2271/100)*(L2271*$L$9)</f>
        <v>0</v>
      </c>
      <c r="V2271" s="53" t="n">
        <f aca="false">(Q2271/100)*(L2271*$L$9)</f>
        <v>0</v>
      </c>
      <c r="W2271" s="53" t="n">
        <f aca="false">(R2271/100)*(K2271*$K$9)+(R2271/100)*(L2271*$L$9)</f>
        <v>0</v>
      </c>
      <c r="X2271" s="53" t="n">
        <f aca="false">N2271+S2271</f>
        <v>146.25</v>
      </c>
      <c r="Y2271" s="53" t="n">
        <f aca="false">O2271+T2271</f>
        <v>383.25</v>
      </c>
      <c r="Z2271" s="53" t="n">
        <f aca="false">P2271+U2271</f>
        <v>0</v>
      </c>
      <c r="AA2271" s="53" t="n">
        <f aca="false">Q2271+V2271</f>
        <v>0</v>
      </c>
      <c r="AB2271" s="53" t="n">
        <f aca="false">R2271+W2271</f>
        <v>0</v>
      </c>
      <c r="AC2271" s="54" t="n">
        <f aca="false">ROUND(X2271+Y2271+Z2271+AA2271+AB2271,1)</f>
        <v>529.5</v>
      </c>
      <c r="AD2271" s="55" t="n">
        <f aca="false">(ROUND(AC2271-AC2265,1)/AC2265)</f>
        <v>0.205052344105599</v>
      </c>
      <c r="AE2271" s="46"/>
      <c r="AF2271" s="47"/>
    </row>
    <row r="2272" customFormat="false" ht="15" hidden="false" customHeight="false" outlineLevel="0" collapsed="false">
      <c r="A2272" s="48" t="s">
        <v>35</v>
      </c>
      <c r="B2272" s="61"/>
      <c r="C2272" s="50" t="s">
        <v>11</v>
      </c>
      <c r="D2272" s="51" t="n">
        <v>65</v>
      </c>
      <c r="E2272" s="51" t="n">
        <v>0</v>
      </c>
      <c r="F2272" s="51" t="n">
        <v>140</v>
      </c>
      <c r="G2272" s="51" t="n">
        <v>0</v>
      </c>
      <c r="H2272" s="51" t="n">
        <v>0</v>
      </c>
      <c r="I2272" s="52" t="n">
        <v>10</v>
      </c>
      <c r="J2272" s="52" t="n">
        <v>70</v>
      </c>
      <c r="K2272" s="52" t="n">
        <v>42.5</v>
      </c>
      <c r="L2272" s="52" t="n">
        <v>42.5</v>
      </c>
      <c r="M2272" s="52" t="n">
        <v>0</v>
      </c>
      <c r="N2272" s="53" t="n">
        <f aca="false">D2272*$D$10</f>
        <v>81.25</v>
      </c>
      <c r="O2272" s="53" t="n">
        <f aca="false">E2272*$E$10</f>
        <v>0</v>
      </c>
      <c r="P2272" s="53" t="n">
        <f aca="false">F2272*$F$10</f>
        <v>175</v>
      </c>
      <c r="Q2272" s="53" t="n">
        <f aca="false">G2272*$G$10</f>
        <v>0</v>
      </c>
      <c r="R2272" s="53" t="n">
        <f aca="false">H2272*$H$10</f>
        <v>0</v>
      </c>
      <c r="S2272" s="53" t="n">
        <f aca="false">(N2272/100)*(I2272*$I$10)+(N2272/100)*(J2272*$J$10)</f>
        <v>65</v>
      </c>
      <c r="T2272" s="53" t="n">
        <f aca="false">(O2272/100)*(K2272*$J$10)</f>
        <v>0</v>
      </c>
      <c r="U2272" s="53" t="n">
        <f aca="false">(P2272/100)*(K2272*$K$10)+(P2272/100)*(L2272*$L$10)</f>
        <v>208.25</v>
      </c>
      <c r="V2272" s="53" t="n">
        <f aca="false">(Q2272/100)*(L2272*$L$10)</f>
        <v>0</v>
      </c>
      <c r="W2272" s="53" t="n">
        <f aca="false">(R2272/100)*(K2272*$K$10)+(R2272/100)*(L2272*$L$10)</f>
        <v>0</v>
      </c>
      <c r="X2272" s="53" t="n">
        <f aca="false">N2272+S2272</f>
        <v>146.25</v>
      </c>
      <c r="Y2272" s="53" t="n">
        <f aca="false">O2272+T2272</f>
        <v>0</v>
      </c>
      <c r="Z2272" s="53" t="n">
        <f aca="false">P2272+U2272</f>
        <v>383.25</v>
      </c>
      <c r="AA2272" s="53" t="n">
        <f aca="false">Q2272+V2272</f>
        <v>0</v>
      </c>
      <c r="AB2272" s="53" t="n">
        <f aca="false">R2272+W2272</f>
        <v>0</v>
      </c>
      <c r="AC2272" s="54" t="n">
        <f aca="false">ROUND(X2272+Y2272+Z2272+AA2272+AB2272,1)</f>
        <v>529.5</v>
      </c>
      <c r="AD2272" s="55" t="n">
        <f aca="false">(ROUND(AC2272-AC2265,1)/AC2265)</f>
        <v>0.205052344105599</v>
      </c>
      <c r="AE2272" s="46"/>
      <c r="AF2272" s="47"/>
    </row>
    <row r="2273" customFormat="false" ht="15" hidden="false" customHeight="false" outlineLevel="0" collapsed="false">
      <c r="A2273" s="48" t="s">
        <v>36</v>
      </c>
      <c r="B2273" s="61"/>
      <c r="C2273" s="50" t="s">
        <v>12</v>
      </c>
      <c r="D2273" s="51" t="n">
        <v>65</v>
      </c>
      <c r="E2273" s="51" t="n">
        <v>0</v>
      </c>
      <c r="F2273" s="51" t="n">
        <v>0</v>
      </c>
      <c r="G2273" s="51" t="n">
        <v>140</v>
      </c>
      <c r="H2273" s="51" t="n">
        <v>0</v>
      </c>
      <c r="I2273" s="52" t="n">
        <v>10</v>
      </c>
      <c r="J2273" s="52" t="n">
        <v>70</v>
      </c>
      <c r="K2273" s="52" t="n">
        <v>0</v>
      </c>
      <c r="L2273" s="52" t="n">
        <v>85</v>
      </c>
      <c r="M2273" s="52" t="n">
        <v>0</v>
      </c>
      <c r="N2273" s="53" t="n">
        <f aca="false">D2273*$D$11</f>
        <v>81.25</v>
      </c>
      <c r="O2273" s="53" t="n">
        <f aca="false">E2273*$E$11</f>
        <v>0</v>
      </c>
      <c r="P2273" s="53" t="n">
        <f aca="false">F2273*$F$11</f>
        <v>0</v>
      </c>
      <c r="Q2273" s="53" t="n">
        <f aca="false">G2273*$G$11</f>
        <v>175</v>
      </c>
      <c r="R2273" s="53" t="n">
        <f aca="false">H2273*$H$11</f>
        <v>0</v>
      </c>
      <c r="S2273" s="53" t="n">
        <f aca="false">(N2273/100)*(I2273*$I$11)+(N2273/100)*(J2273*$J$11)</f>
        <v>65</v>
      </c>
      <c r="T2273" s="53" t="n">
        <f aca="false">(O2273/100)*(K2273*$K$11)</f>
        <v>0</v>
      </c>
      <c r="U2273" s="53" t="n">
        <f aca="false">(P2273/100)*(K2273*$K$11)+(P2273/100)*(L2273*$L$11)</f>
        <v>0</v>
      </c>
      <c r="V2273" s="53" t="n">
        <f aca="false">(Q2273/100)*(L2273*$L$11)</f>
        <v>208.25</v>
      </c>
      <c r="W2273" s="53" t="n">
        <f aca="false">(R2273/100)*(K2273*$K$11)+(R2273/100)*(L2273*$L$11)</f>
        <v>0</v>
      </c>
      <c r="X2273" s="53" t="n">
        <f aca="false">N2273+S2273</f>
        <v>146.25</v>
      </c>
      <c r="Y2273" s="53" t="n">
        <f aca="false">O2273+T2273</f>
        <v>0</v>
      </c>
      <c r="Z2273" s="53" t="n">
        <f aca="false">P2273+U2273</f>
        <v>0</v>
      </c>
      <c r="AA2273" s="53" t="n">
        <f aca="false">Q2273+V2273</f>
        <v>383.25</v>
      </c>
      <c r="AB2273" s="53" t="n">
        <f aca="false">R2273+W2273</f>
        <v>0</v>
      </c>
      <c r="AC2273" s="54" t="n">
        <f aca="false">ROUND(X2273+Y2273+Z2273+AA2273+AB2273,1)</f>
        <v>529.5</v>
      </c>
      <c r="AD2273" s="55" t="n">
        <f aca="false">(ROUND(AC2273-AC2265,1)/AC2265)</f>
        <v>0.205052344105599</v>
      </c>
      <c r="AE2273" s="46"/>
      <c r="AF2273" s="47"/>
    </row>
    <row r="2274" customFormat="false" ht="15" hidden="false" customHeight="false" outlineLevel="0" collapsed="false">
      <c r="A2274" s="48" t="s">
        <v>37</v>
      </c>
      <c r="B2274" s="61"/>
      <c r="C2274" s="50" t="s">
        <v>13</v>
      </c>
      <c r="D2274" s="51" t="n">
        <v>65</v>
      </c>
      <c r="E2274" s="51" t="n">
        <v>0</v>
      </c>
      <c r="F2274" s="51" t="n">
        <v>0</v>
      </c>
      <c r="G2274" s="51" t="n">
        <v>0</v>
      </c>
      <c r="H2274" s="51" t="n">
        <v>140</v>
      </c>
      <c r="I2274" s="52" t="n">
        <v>10</v>
      </c>
      <c r="J2274" s="52" t="n">
        <v>70</v>
      </c>
      <c r="K2274" s="52" t="n">
        <v>42.5</v>
      </c>
      <c r="L2274" s="52" t="n">
        <v>42.5</v>
      </c>
      <c r="M2274" s="52" t="n">
        <v>0</v>
      </c>
      <c r="N2274" s="53" t="n">
        <f aca="false">D2274*$D$12</f>
        <v>81.25</v>
      </c>
      <c r="O2274" s="53" t="n">
        <f aca="false">E2274*$E$12</f>
        <v>0</v>
      </c>
      <c r="P2274" s="53" t="n">
        <f aca="false">F2274*$F$12</f>
        <v>0</v>
      </c>
      <c r="Q2274" s="53" t="n">
        <f aca="false">G2274*$G$12</f>
        <v>0</v>
      </c>
      <c r="R2274" s="53" t="n">
        <f aca="false">H2274*$H$12</f>
        <v>175</v>
      </c>
      <c r="S2274" s="53" t="n">
        <f aca="false">(N2274/100)*(I2274*$I$12)+(N2274/100)*(J2274*$J$12)</f>
        <v>65</v>
      </c>
      <c r="T2274" s="53" t="n">
        <f aca="false">(O2274/100)*(K2274*$K$12)</f>
        <v>0</v>
      </c>
      <c r="U2274" s="53" t="n">
        <f aca="false">(P2274/100)*(K2274*$K$12)+(P2274/100)*(L2274*$L$12)</f>
        <v>0</v>
      </c>
      <c r="V2274" s="53" t="n">
        <f aca="false">(Q2274/100)*(L2274*$L$12)</f>
        <v>0</v>
      </c>
      <c r="W2274" s="53" t="n">
        <f aca="false">(R2274/100)*(K2274*$K$12)+(R2274/100)*(L2274*$L$12)</f>
        <v>208.25</v>
      </c>
      <c r="X2274" s="53" t="n">
        <f aca="false">N2274+S2274</f>
        <v>146.25</v>
      </c>
      <c r="Y2274" s="53" t="n">
        <f aca="false">O2274+T2274</f>
        <v>0</v>
      </c>
      <c r="Z2274" s="53" t="n">
        <f aca="false">P2274+U2274</f>
        <v>0</v>
      </c>
      <c r="AA2274" s="53" t="n">
        <f aca="false">Q2274+V2274</f>
        <v>0</v>
      </c>
      <c r="AB2274" s="53" t="n">
        <f aca="false">R2274+W2274</f>
        <v>383.25</v>
      </c>
      <c r="AC2274" s="54" t="n">
        <f aca="false">ROUND(X2274+Y2274+Z2274+AA2274+AB2274,1)</f>
        <v>529.5</v>
      </c>
      <c r="AD2274" s="55" t="n">
        <f aca="false">(ROUND(AC2274-AC2265,1)/AC2265)</f>
        <v>0.205052344105599</v>
      </c>
      <c r="AE2274" s="46"/>
      <c r="AF2274" s="47"/>
    </row>
    <row r="2275" customFormat="false" ht="15" hidden="false" customHeight="false" outlineLevel="0" collapsed="false">
      <c r="A2275" s="48" t="s">
        <v>38</v>
      </c>
      <c r="B2275" s="61"/>
      <c r="C2275" s="50" t="s">
        <v>14</v>
      </c>
      <c r="D2275" s="51" t="n">
        <v>130</v>
      </c>
      <c r="E2275" s="51" t="n">
        <v>0</v>
      </c>
      <c r="F2275" s="51" t="n">
        <v>0</v>
      </c>
      <c r="G2275" s="51" t="n">
        <v>0</v>
      </c>
      <c r="H2275" s="51" t="n">
        <v>0</v>
      </c>
      <c r="I2275" s="52" t="n">
        <v>10</v>
      </c>
      <c r="J2275" s="52" t="n">
        <v>70</v>
      </c>
      <c r="K2275" s="52" t="n">
        <v>0</v>
      </c>
      <c r="L2275" s="52" t="n">
        <v>0</v>
      </c>
      <c r="M2275" s="52" t="n">
        <v>70</v>
      </c>
      <c r="N2275" s="53" t="n">
        <f aca="false">D2275*$D$13</f>
        <v>162.5</v>
      </c>
      <c r="O2275" s="53" t="n">
        <f aca="false">E2275*$E$13</f>
        <v>0</v>
      </c>
      <c r="P2275" s="53" t="n">
        <f aca="false">F2275*$F$13</f>
        <v>0</v>
      </c>
      <c r="Q2275" s="53" t="n">
        <f aca="false">G2275*$G$13</f>
        <v>0</v>
      </c>
      <c r="R2275" s="53" t="n">
        <f aca="false">H2275*$H$13</f>
        <v>0</v>
      </c>
      <c r="S2275" s="53" t="n">
        <f aca="false">(N2275/100)*(I2275*$I$13)+(N2275/100)*(J2275*$J$13)+(N2275/100)*(M2275*$M$13)</f>
        <v>357.5</v>
      </c>
      <c r="T2275" s="53" t="n">
        <f aca="false">(O2275/100)*(K2275*$K$13)+(O2275/100)*(M2275*$M$13)</f>
        <v>0</v>
      </c>
      <c r="U2275" s="53" t="n">
        <f aca="false">(P2275/100)*(K2275*$K$13)+(P2275/100)*(L2275*$L$13)+(P2275/100)*(M2275*$M$13)</f>
        <v>0</v>
      </c>
      <c r="V2275" s="53" t="n">
        <f aca="false">(Q2275/100)*(L2275*$L$13)+(Q2275/100)*(M2275*$M$13)</f>
        <v>0</v>
      </c>
      <c r="W2275" s="53" t="n">
        <f aca="false">(R2275/100)*(K2275*$K$13)+(R2275/100)*(L2275*$L$13)+(R2275/100)*(M2275*$M$13)</f>
        <v>0</v>
      </c>
      <c r="X2275" s="53" t="n">
        <f aca="false">N2275+S2275</f>
        <v>520</v>
      </c>
      <c r="Y2275" s="53" t="n">
        <f aca="false">O2275+T2275</f>
        <v>0</v>
      </c>
      <c r="Z2275" s="53" t="n">
        <f aca="false">P2275+U2275</f>
        <v>0</v>
      </c>
      <c r="AA2275" s="53" t="n">
        <f aca="false">Q2275+V2275</f>
        <v>0</v>
      </c>
      <c r="AB2275" s="53" t="n">
        <f aca="false">R2275+W2275</f>
        <v>0</v>
      </c>
      <c r="AC2275" s="54" t="n">
        <f aca="false">ROUND(X2275+Y2275+Z2275+AA2275+AB2275,1)</f>
        <v>520</v>
      </c>
      <c r="AD2275" s="55" t="n">
        <f aca="false">(ROUND(AC2275-AC2265,1)/AC2265)</f>
        <v>0.183431952662722</v>
      </c>
      <c r="AE2275" s="46"/>
      <c r="AF2275" s="47"/>
    </row>
    <row r="2276" customFormat="false" ht="15" hidden="false" customHeight="false" outlineLevel="0" collapsed="false">
      <c r="A2276" s="48" t="s">
        <v>39</v>
      </c>
      <c r="B2276" s="61"/>
      <c r="C2276" s="50" t="s">
        <v>15</v>
      </c>
      <c r="D2276" s="51" t="n">
        <v>130</v>
      </c>
      <c r="E2276" s="51" t="n">
        <v>0</v>
      </c>
      <c r="F2276" s="51" t="n">
        <v>0</v>
      </c>
      <c r="G2276" s="51" t="n">
        <v>0</v>
      </c>
      <c r="H2276" s="51" t="n">
        <v>0</v>
      </c>
      <c r="I2276" s="52" t="n">
        <v>10</v>
      </c>
      <c r="J2276" s="52" t="n">
        <v>70</v>
      </c>
      <c r="K2276" s="52" t="n">
        <v>70</v>
      </c>
      <c r="L2276" s="52" t="n">
        <v>0</v>
      </c>
      <c r="M2276" s="52" t="n">
        <v>0</v>
      </c>
      <c r="N2276" s="53" t="n">
        <f aca="false">D2276*$D$14</f>
        <v>162.5</v>
      </c>
      <c r="O2276" s="53" t="n">
        <f aca="false">E2276*$E$14</f>
        <v>0</v>
      </c>
      <c r="P2276" s="53" t="n">
        <f aca="false">F2276*$F$14</f>
        <v>0</v>
      </c>
      <c r="Q2276" s="53" t="n">
        <f aca="false">G2276*$G$14</f>
        <v>0</v>
      </c>
      <c r="R2276" s="53" t="n">
        <f aca="false">H2276*$H$14</f>
        <v>0</v>
      </c>
      <c r="S2276" s="53" t="n">
        <f aca="false">(N2276/100)*(I2276*$I$14)+(N2276/100)*(J2276*$J$14)+(N2276/100)*(K2276*$K$14)</f>
        <v>357.5</v>
      </c>
      <c r="T2276" s="53" t="n">
        <f aca="false">(O2276/100)*(K2276*$K$14)</f>
        <v>0</v>
      </c>
      <c r="U2276" s="53" t="n">
        <f aca="false">(P2276/100)*(K2276*$K$14)+(P2276/100)*(L2276*$L$14)</f>
        <v>0</v>
      </c>
      <c r="V2276" s="53" t="n">
        <f aca="false">(Q2276/100)*(L2276*$L$14)</f>
        <v>0</v>
      </c>
      <c r="W2276" s="53" t="n">
        <f aca="false">(R2276/100)*(K2276*$L$14)+(R2276/100)*(L2276*$M$14)</f>
        <v>0</v>
      </c>
      <c r="X2276" s="53" t="n">
        <f aca="false">N2276+S2276</f>
        <v>520</v>
      </c>
      <c r="Y2276" s="53" t="n">
        <f aca="false">O2276+T2276</f>
        <v>0</v>
      </c>
      <c r="Z2276" s="53" t="n">
        <f aca="false">P2276+U2276</f>
        <v>0</v>
      </c>
      <c r="AA2276" s="53" t="n">
        <f aca="false">Q2276+V2276</f>
        <v>0</v>
      </c>
      <c r="AB2276" s="53" t="n">
        <f aca="false">R2276+W2276</f>
        <v>0</v>
      </c>
      <c r="AC2276" s="54" t="n">
        <f aca="false">ROUND(X2276+Y2276+Z2276+AA2276+AB2276,1)</f>
        <v>520</v>
      </c>
      <c r="AD2276" s="55" t="n">
        <f aca="false">(ROUND(AC2276-AC2265,1)/AC2265)</f>
        <v>0.183431952662722</v>
      </c>
      <c r="AE2276" s="46"/>
      <c r="AF2276" s="47"/>
    </row>
    <row r="2277" customFormat="false" ht="15" hidden="false" customHeight="false" outlineLevel="0" collapsed="false">
      <c r="A2277" s="48"/>
      <c r="B2277" s="61"/>
      <c r="C2277" s="50" t="s">
        <v>16</v>
      </c>
      <c r="D2277" s="51" t="n">
        <v>130</v>
      </c>
      <c r="E2277" s="51" t="n">
        <v>0</v>
      </c>
      <c r="F2277" s="51" t="n">
        <v>0</v>
      </c>
      <c r="G2277" s="51" t="n">
        <v>0</v>
      </c>
      <c r="H2277" s="51" t="n">
        <v>0</v>
      </c>
      <c r="I2277" s="52" t="n">
        <v>10</v>
      </c>
      <c r="J2277" s="52" t="n">
        <v>70</v>
      </c>
      <c r="K2277" s="52" t="n">
        <v>0</v>
      </c>
      <c r="L2277" s="52" t="n">
        <v>70</v>
      </c>
      <c r="M2277" s="52" t="n">
        <v>0</v>
      </c>
      <c r="N2277" s="53" t="n">
        <f aca="false">D2277*$D$15</f>
        <v>162.5</v>
      </c>
      <c r="O2277" s="53" t="n">
        <f aca="false">E2277*$E$15</f>
        <v>0</v>
      </c>
      <c r="P2277" s="53" t="n">
        <f aca="false">F2277*$F$15</f>
        <v>0</v>
      </c>
      <c r="Q2277" s="53" t="n">
        <f aca="false">G2277*$G$15</f>
        <v>0</v>
      </c>
      <c r="R2277" s="53" t="n">
        <f aca="false">H2277*$H$15</f>
        <v>0</v>
      </c>
      <c r="S2277" s="53" t="n">
        <f aca="false">(N2277/100)*(I2277*$I$15)+(N2277/100)*(J2277*$J$15)+(N2277/100)*(L2277*$L$15)</f>
        <v>357.5</v>
      </c>
      <c r="T2277" s="53" t="n">
        <f aca="false">(O2277/100)*(K2277*$K$15)</f>
        <v>0</v>
      </c>
      <c r="U2277" s="53" t="n">
        <f aca="false">(P2277/100)*(K2277*$K$15)+(P2277/100)*(L2277*$L$15)</f>
        <v>0</v>
      </c>
      <c r="V2277" s="53" t="n">
        <f aca="false">(Q2277/100)*(L2277*$L$15)</f>
        <v>0</v>
      </c>
      <c r="W2277" s="53" t="n">
        <f aca="false">(R2277/100)*(K2277*$K$15)+(R2277/100)*(L2277*$L$15)</f>
        <v>0</v>
      </c>
      <c r="X2277" s="53" t="n">
        <f aca="false">N2277+S2277</f>
        <v>520</v>
      </c>
      <c r="Y2277" s="53" t="n">
        <f aca="false">O2277+T2277</f>
        <v>0</v>
      </c>
      <c r="Z2277" s="53" t="n">
        <f aca="false">P2277+U2277</f>
        <v>0</v>
      </c>
      <c r="AA2277" s="53" t="n">
        <f aca="false">Q2277+V2277</f>
        <v>0</v>
      </c>
      <c r="AB2277" s="53" t="n">
        <f aca="false">R2277+W2277</f>
        <v>0</v>
      </c>
      <c r="AC2277" s="54" t="n">
        <f aca="false">ROUND(X2277+Y2277+Z2277+AA2277+AB2277,1)</f>
        <v>520</v>
      </c>
      <c r="AD2277" s="55" t="n">
        <f aca="false">(ROUND(AC2277-AC2265,1)/AC2265)</f>
        <v>0.183431952662722</v>
      </c>
      <c r="AE2277" s="46"/>
      <c r="AF2277" s="47"/>
    </row>
    <row r="2278" customFormat="false" ht="15" hidden="false" customHeight="false" outlineLevel="0" collapsed="false">
      <c r="A2278" s="48"/>
      <c r="B2278" s="61"/>
      <c r="C2278" s="50" t="s">
        <v>17</v>
      </c>
      <c r="D2278" s="51" t="n">
        <v>130</v>
      </c>
      <c r="E2278" s="51" t="n">
        <v>0</v>
      </c>
      <c r="F2278" s="51" t="n">
        <v>0</v>
      </c>
      <c r="G2278" s="51" t="n">
        <v>0</v>
      </c>
      <c r="H2278" s="51" t="n">
        <v>0</v>
      </c>
      <c r="I2278" s="52" t="n">
        <v>10</v>
      </c>
      <c r="J2278" s="52" t="n">
        <v>95</v>
      </c>
      <c r="K2278" s="52" t="n">
        <v>0</v>
      </c>
      <c r="L2278" s="52" t="n">
        <v>0</v>
      </c>
      <c r="M2278" s="52" t="n">
        <v>0</v>
      </c>
      <c r="N2278" s="53" t="n">
        <f aca="false">D2278*$D$16</f>
        <v>162.5</v>
      </c>
      <c r="O2278" s="53" t="n">
        <f aca="false">E2278*$E$16</f>
        <v>0</v>
      </c>
      <c r="P2278" s="53" t="n">
        <f aca="false">F2278*$F$16</f>
        <v>0</v>
      </c>
      <c r="Q2278" s="53" t="n">
        <f aca="false">G2278*$G$16</f>
        <v>0</v>
      </c>
      <c r="R2278" s="53" t="n">
        <f aca="false">H2278*$H$16</f>
        <v>0</v>
      </c>
      <c r="S2278" s="53" t="n">
        <f aca="false">(N2278/100)*(I2278*$I$16)+(N2278/100)*(J2278*$J$16)</f>
        <v>402.1875</v>
      </c>
      <c r="T2278" s="53" t="n">
        <f aca="false">(O2278/100)*(K2278*$K$16)</f>
        <v>0</v>
      </c>
      <c r="U2278" s="53" t="n">
        <f aca="false">(P2278/100)*(K2278*$K$16)+(P2278/100)*(L2278*$L$16)</f>
        <v>0</v>
      </c>
      <c r="V2278" s="53" t="n">
        <f aca="false">(Q2278/100)*(L2278*$L$16)</f>
        <v>0</v>
      </c>
      <c r="W2278" s="53" t="n">
        <f aca="false">(R2278/100)*(K2278*$K$16)+(R2278/100)*(L2278*$L$16)</f>
        <v>0</v>
      </c>
      <c r="X2278" s="53" t="n">
        <f aca="false">N2278+S2278</f>
        <v>564.6875</v>
      </c>
      <c r="Y2278" s="53" t="n">
        <f aca="false">O2278+T2278</f>
        <v>0</v>
      </c>
      <c r="Z2278" s="53" t="n">
        <f aca="false">P2278+U2278</f>
        <v>0</v>
      </c>
      <c r="AA2278" s="53" t="n">
        <f aca="false">Q2278+V2278</f>
        <v>0</v>
      </c>
      <c r="AB2278" s="53" t="n">
        <f aca="false">R2278+W2278</f>
        <v>0</v>
      </c>
      <c r="AC2278" s="54" t="n">
        <f aca="false">ROUND(X2278+Y2278+Z2278+AA2278+AB2278,1)</f>
        <v>564.7</v>
      </c>
      <c r="AD2278" s="55" t="n">
        <f aca="false">(ROUND(AC2278-AC2265,1)/AC2265)</f>
        <v>0.285161583978152</v>
      </c>
      <c r="AE2278" s="46"/>
      <c r="AF2278" s="47"/>
    </row>
    <row r="2279" customFormat="false" ht="15" hidden="false" customHeight="false" outlineLevel="0" collapsed="false">
      <c r="A2279" s="48"/>
      <c r="B2279" s="61"/>
      <c r="C2279" s="50" t="s">
        <v>18</v>
      </c>
      <c r="D2279" s="51" t="n">
        <v>130</v>
      </c>
      <c r="E2279" s="51" t="n">
        <v>0</v>
      </c>
      <c r="F2279" s="51" t="n">
        <v>0</v>
      </c>
      <c r="G2279" s="51" t="n">
        <v>0</v>
      </c>
      <c r="H2279" s="51" t="n">
        <v>0</v>
      </c>
      <c r="I2279" s="52" t="n">
        <v>50</v>
      </c>
      <c r="J2279" s="52" t="n">
        <v>70</v>
      </c>
      <c r="K2279" s="52" t="n">
        <v>0</v>
      </c>
      <c r="L2279" s="52" t="n">
        <v>0</v>
      </c>
      <c r="M2279" s="52" t="n">
        <v>0</v>
      </c>
      <c r="N2279" s="53" t="n">
        <f aca="false">D2279*$D$17</f>
        <v>162.5</v>
      </c>
      <c r="O2279" s="53" t="n">
        <f aca="false">E2279*$E$17</f>
        <v>0</v>
      </c>
      <c r="P2279" s="53" t="n">
        <f aca="false">F2279*$F$17</f>
        <v>0</v>
      </c>
      <c r="Q2279" s="53" t="n">
        <f aca="false">G2279*$G$17</f>
        <v>0</v>
      </c>
      <c r="R2279" s="53" t="n">
        <f aca="false">H2279*$H$17</f>
        <v>0</v>
      </c>
      <c r="S2279" s="53" t="n">
        <f aca="false">(N2279/100)*(I2279*$I$17)+(N2279/100)*(J2279*$J$17)</f>
        <v>316.875</v>
      </c>
      <c r="T2279" s="53" t="n">
        <f aca="false">(O2279/100)*(K2279*$K$17)</f>
        <v>0</v>
      </c>
      <c r="U2279" s="53" t="n">
        <f aca="false">(P2279/100)*(K2279*$K$17)+(P2279/100)*(L2279*$L$17)</f>
        <v>0</v>
      </c>
      <c r="V2279" s="53" t="n">
        <f aca="false">(Q2279/100)*(L2279*$L$17)</f>
        <v>0</v>
      </c>
      <c r="W2279" s="53" t="n">
        <f aca="false">(R2279/100)*(K2279*$K$17)+(R2279/100)*(L2279*$L$17)</f>
        <v>0</v>
      </c>
      <c r="X2279" s="53" t="n">
        <f aca="false">N2279+S2279</f>
        <v>479.375</v>
      </c>
      <c r="Y2279" s="53" t="n">
        <f aca="false">O2279+T2279</f>
        <v>0</v>
      </c>
      <c r="Z2279" s="53" t="n">
        <f aca="false">P2279+U2279</f>
        <v>0</v>
      </c>
      <c r="AA2279" s="53" t="n">
        <f aca="false">Q2279+V2279</f>
        <v>0</v>
      </c>
      <c r="AB2279" s="53" t="n">
        <f aca="false">R2279+W2279</f>
        <v>0</v>
      </c>
      <c r="AC2279" s="54" t="n">
        <f aca="false">ROUND(X2279+Y2279+Z2279+AA2279+AB2279,1)</f>
        <v>479.4</v>
      </c>
      <c r="AD2279" s="55" t="n">
        <f aca="false">(ROUND(AC2279-AC2265,1)/AC2265)</f>
        <v>0.0910332271279017</v>
      </c>
      <c r="AE2279" s="46"/>
      <c r="AF2279" s="47"/>
    </row>
    <row r="2280" customFormat="false" ht="15" hidden="false" customHeight="false" outlineLevel="0" collapsed="false">
      <c r="A2280" s="56" t="s">
        <v>19</v>
      </c>
      <c r="B2280" s="62" t="s">
        <v>202</v>
      </c>
      <c r="C2280" s="40" t="s">
        <v>50</v>
      </c>
      <c r="D2280" s="41" t="n">
        <v>100</v>
      </c>
      <c r="E2280" s="41" t="n">
        <v>0</v>
      </c>
      <c r="F2280" s="41" t="n">
        <v>0</v>
      </c>
      <c r="G2280" s="41" t="n">
        <v>0</v>
      </c>
      <c r="H2280" s="41" t="n">
        <v>50</v>
      </c>
      <c r="I2280" s="42" t="n">
        <v>10</v>
      </c>
      <c r="J2280" s="42" t="n">
        <v>50</v>
      </c>
      <c r="K2280" s="42" t="n">
        <v>20</v>
      </c>
      <c r="L2280" s="42" t="n">
        <v>20</v>
      </c>
      <c r="M2280" s="42" t="n">
        <v>0</v>
      </c>
      <c r="N2280" s="43" t="n">
        <f aca="false">D2280*$D$3</f>
        <v>130</v>
      </c>
      <c r="O2280" s="43" t="n">
        <f aca="false">E2280*$E$3</f>
        <v>0</v>
      </c>
      <c r="P2280" s="43" t="n">
        <f aca="false">F2280*$F$3</f>
        <v>0</v>
      </c>
      <c r="Q2280" s="43" t="n">
        <f aca="false">G2280*$G$3</f>
        <v>0</v>
      </c>
      <c r="R2280" s="43" t="n">
        <f aca="false">H2280*$H$3</f>
        <v>65</v>
      </c>
      <c r="S2280" s="43" t="n">
        <f aca="false">(N2280/100)*(I2280*$I$3)+(N2280/100)*(J2280*$J$3)</f>
        <v>156</v>
      </c>
      <c r="T2280" s="43" t="n">
        <f aca="false">(O2280/100)*(K2280*$K$3)</f>
        <v>0</v>
      </c>
      <c r="U2280" s="43" t="n">
        <f aca="false">(P2280/100)*(K2280*$K$3)+(P2280/100)*(L2280*$L$3)</f>
        <v>0</v>
      </c>
      <c r="V2280" s="43" t="n">
        <f aca="false">(Q2280/100)*(L2280*$L$3)</f>
        <v>0</v>
      </c>
      <c r="W2280" s="43" t="n">
        <f aca="false">(R2280/100)*(K2280*$K$3)+(R2280/100)*(L2280*$L$3)</f>
        <v>52</v>
      </c>
      <c r="X2280" s="43" t="n">
        <f aca="false">N2280+S2280</f>
        <v>286</v>
      </c>
      <c r="Y2280" s="43" t="n">
        <f aca="false">O2280+T2280</f>
        <v>0</v>
      </c>
      <c r="Z2280" s="43" t="n">
        <f aca="false">P2280+U2280</f>
        <v>0</v>
      </c>
      <c r="AA2280" s="43" t="n">
        <f aca="false">Q2280+V2280</f>
        <v>0</v>
      </c>
      <c r="AB2280" s="43" t="n">
        <f aca="false">R2280+W2280</f>
        <v>117</v>
      </c>
      <c r="AC2280" s="44" t="n">
        <f aca="false">ROUND(X2280+Y2280+Z2280+AA2280+AB2280,1)</f>
        <v>403</v>
      </c>
      <c r="AD2280" s="45"/>
      <c r="AE2280" s="46"/>
      <c r="AF2280" s="47"/>
    </row>
    <row r="2281" customFormat="false" ht="15" hidden="false" customHeight="false" outlineLevel="0" collapsed="false">
      <c r="A2281" s="48" t="s">
        <v>29</v>
      </c>
      <c r="B2281" s="63" t="n">
        <v>12</v>
      </c>
      <c r="C2281" s="50" t="s">
        <v>5</v>
      </c>
      <c r="D2281" s="51" t="n">
        <v>100</v>
      </c>
      <c r="E2281" s="51" t="n">
        <v>0</v>
      </c>
      <c r="F2281" s="51" t="n">
        <v>0</v>
      </c>
      <c r="G2281" s="51" t="n">
        <v>0</v>
      </c>
      <c r="H2281" s="51" t="n">
        <v>50</v>
      </c>
      <c r="I2281" s="52" t="n">
        <v>30</v>
      </c>
      <c r="J2281" s="52" t="n">
        <v>60</v>
      </c>
      <c r="K2281" s="52" t="n">
        <v>20</v>
      </c>
      <c r="L2281" s="52" t="n">
        <v>20</v>
      </c>
      <c r="M2281" s="52" t="n">
        <v>0</v>
      </c>
      <c r="N2281" s="53" t="n">
        <f aca="false">D2281*$D$4</f>
        <v>125</v>
      </c>
      <c r="O2281" s="53" t="n">
        <f aca="false">E2281*$E$4</f>
        <v>0</v>
      </c>
      <c r="P2281" s="53" t="n">
        <f aca="false">F2281*$F$4</f>
        <v>0</v>
      </c>
      <c r="Q2281" s="53" t="n">
        <f aca="false">G2281*$G$4</f>
        <v>0</v>
      </c>
      <c r="R2281" s="53" t="n">
        <f aca="false">H2281*$H$4</f>
        <v>62.5</v>
      </c>
      <c r="S2281" s="53" t="n">
        <f aca="false">(N2281/100)*(I2281*$I$4)+(N2281/100)*(J2281*$J$4)</f>
        <v>225</v>
      </c>
      <c r="T2281" s="53" t="n">
        <f aca="false">(O2281/100)*(K2281*$K$4)</f>
        <v>0</v>
      </c>
      <c r="U2281" s="53" t="n">
        <f aca="false">(P2281/100)*(K2281*$K$4)+(P2281/100)*(L2281*$L$4)</f>
        <v>0</v>
      </c>
      <c r="V2281" s="53" t="n">
        <f aca="false">(Q2281/100)*(L2281*$L$4)</f>
        <v>0</v>
      </c>
      <c r="W2281" s="53" t="n">
        <f aca="false">(R2281/100)*(K2281*$K$4)+(R2281/100)*(L2281*$L$4)</f>
        <v>50</v>
      </c>
      <c r="X2281" s="53" t="n">
        <f aca="false">N2281+S2281</f>
        <v>350</v>
      </c>
      <c r="Y2281" s="53" t="n">
        <f aca="false">O2281+T2281</f>
        <v>0</v>
      </c>
      <c r="Z2281" s="53" t="n">
        <f aca="false">P2281+U2281</f>
        <v>0</v>
      </c>
      <c r="AA2281" s="53" t="n">
        <f aca="false">Q2281+V2281</f>
        <v>0</v>
      </c>
      <c r="AB2281" s="53" t="n">
        <f aca="false">R2281+W2281</f>
        <v>112.5</v>
      </c>
      <c r="AC2281" s="54" t="n">
        <f aca="false">ROUND(X2281+Y2281+Z2281+AA2281+AB2281,1)</f>
        <v>462.5</v>
      </c>
      <c r="AD2281" s="55" t="n">
        <f aca="false">(ROUND(AC2281-AC2280,1)/AC2280)</f>
        <v>0.147642679900744</v>
      </c>
      <c r="AE2281" s="46" t="s">
        <v>28</v>
      </c>
      <c r="AF2281" s="47"/>
    </row>
    <row r="2282" customFormat="false" ht="15" hidden="false" customHeight="false" outlineLevel="0" collapsed="false">
      <c r="A2282" s="48" t="s">
        <v>30</v>
      </c>
      <c r="B2282" s="63" t="n">
        <v>18</v>
      </c>
      <c r="C2282" s="50" t="s">
        <v>6</v>
      </c>
      <c r="D2282" s="51" t="n">
        <v>100</v>
      </c>
      <c r="E2282" s="51" t="n">
        <v>0</v>
      </c>
      <c r="F2282" s="51" t="n">
        <v>0</v>
      </c>
      <c r="G2282" s="51" t="n">
        <v>0</v>
      </c>
      <c r="H2282" s="51" t="n">
        <v>50</v>
      </c>
      <c r="I2282" s="52" t="n">
        <v>10</v>
      </c>
      <c r="J2282" s="52" t="n">
        <v>50</v>
      </c>
      <c r="K2282" s="52" t="n">
        <v>20</v>
      </c>
      <c r="L2282" s="52" t="n">
        <v>20</v>
      </c>
      <c r="M2282" s="52" t="n">
        <v>0</v>
      </c>
      <c r="N2282" s="53" t="n">
        <f aca="false">D2282*$D$5</f>
        <v>130</v>
      </c>
      <c r="O2282" s="53" t="n">
        <f aca="false">E2282*$E$5</f>
        <v>0</v>
      </c>
      <c r="P2282" s="53" t="n">
        <f aca="false">F2282*$F$5</f>
        <v>0</v>
      </c>
      <c r="Q2282" s="53" t="n">
        <f aca="false">G2282*$G$5</f>
        <v>0</v>
      </c>
      <c r="R2282" s="53" t="n">
        <f aca="false">H2282*$H$5</f>
        <v>65</v>
      </c>
      <c r="S2282" s="53" t="n">
        <f aca="false">(N2282/100)*(I2282*$I$5)+(N2282/100)*(J2282*$J$5)</f>
        <v>156</v>
      </c>
      <c r="T2282" s="53" t="n">
        <f aca="false">(O2282/100)*(K2282*$K$5)</f>
        <v>0</v>
      </c>
      <c r="U2282" s="53" t="n">
        <f aca="false">(P2282/100)*(K2282*$K$5)+(P2282/100)*(L2282*$L$5)</f>
        <v>0</v>
      </c>
      <c r="V2282" s="53" t="n">
        <f aca="false">(Q2282/100)*(L2282*$L$5)</f>
        <v>0</v>
      </c>
      <c r="W2282" s="53" t="n">
        <f aca="false">(R2282/100)*(K2282*$K$5)+(R2282/100)*(L2282*$L$5)</f>
        <v>52</v>
      </c>
      <c r="X2282" s="53" t="n">
        <f aca="false">N2282+S2282</f>
        <v>286</v>
      </c>
      <c r="Y2282" s="53" t="n">
        <f aca="false">O2282+T2282</f>
        <v>0</v>
      </c>
      <c r="Z2282" s="53" t="n">
        <f aca="false">P2282+U2282</f>
        <v>0</v>
      </c>
      <c r="AA2282" s="53" t="n">
        <f aca="false">Q2282+V2282</f>
        <v>0</v>
      </c>
      <c r="AB2282" s="53" t="n">
        <f aca="false">R2282+W2282</f>
        <v>117</v>
      </c>
      <c r="AC2282" s="54" t="n">
        <f aca="false">ROUND(X2282+Y2282+Z2282+AA2282+AB2282,1)</f>
        <v>403</v>
      </c>
      <c r="AD2282" s="55" t="n">
        <f aca="false">(ROUND(AC2282-AC2280,1)/AC2280)</f>
        <v>0</v>
      </c>
      <c r="AE2282" s="46"/>
      <c r="AF2282" s="47"/>
    </row>
    <row r="2283" customFormat="false" ht="15" hidden="false" customHeight="false" outlineLevel="0" collapsed="false">
      <c r="A2283" s="48" t="s">
        <v>31</v>
      </c>
      <c r="B2283" s="63" t="n">
        <v>15</v>
      </c>
      <c r="C2283" s="50" t="s">
        <v>7</v>
      </c>
      <c r="D2283" s="51" t="n">
        <v>100</v>
      </c>
      <c r="E2283" s="51" t="n">
        <v>0</v>
      </c>
      <c r="F2283" s="51" t="n">
        <v>0</v>
      </c>
      <c r="G2283" s="51" t="n">
        <v>0</v>
      </c>
      <c r="H2283" s="51" t="n">
        <v>50</v>
      </c>
      <c r="I2283" s="52" t="n">
        <v>10</v>
      </c>
      <c r="J2283" s="52" t="n">
        <v>50</v>
      </c>
      <c r="K2283" s="52" t="n">
        <v>20</v>
      </c>
      <c r="L2283" s="52" t="n">
        <v>20</v>
      </c>
      <c r="M2283" s="52" t="n">
        <v>0</v>
      </c>
      <c r="N2283" s="53" t="n">
        <f aca="false">D2283*$D$6</f>
        <v>130</v>
      </c>
      <c r="O2283" s="53" t="n">
        <f aca="false">E2283*$E$6</f>
        <v>0</v>
      </c>
      <c r="P2283" s="53" t="n">
        <f aca="false">F2283*$F$6</f>
        <v>0</v>
      </c>
      <c r="Q2283" s="53" t="n">
        <f aca="false">G2283*$G$6</f>
        <v>0</v>
      </c>
      <c r="R2283" s="53" t="n">
        <f aca="false">H2283*$H$6</f>
        <v>65</v>
      </c>
      <c r="S2283" s="53" t="n">
        <f aca="false">(N2283/100)*(I2283*$I$6)+(N2283/100)*(J2283*$J$6)</f>
        <v>156</v>
      </c>
      <c r="T2283" s="53" t="n">
        <f aca="false">(O2283/100)*(K2283*$K$6)</f>
        <v>0</v>
      </c>
      <c r="U2283" s="53" t="n">
        <f aca="false">(P2283/100)*(K2283*$K$6)+(P2283/100)*(L2283*$L$6)</f>
        <v>0</v>
      </c>
      <c r="V2283" s="53" t="n">
        <f aca="false">(Q2283/100)*(L2283*$L$6)</f>
        <v>0</v>
      </c>
      <c r="W2283" s="53" t="n">
        <f aca="false">(R2283/100)*(K2283*$K$6)+(R2283/100)*(L2283*$L$6)</f>
        <v>52</v>
      </c>
      <c r="X2283" s="53" t="n">
        <f aca="false">N2283+S2283</f>
        <v>286</v>
      </c>
      <c r="Y2283" s="53" t="n">
        <f aca="false">O2283+T2283</f>
        <v>0</v>
      </c>
      <c r="Z2283" s="53" t="n">
        <f aca="false">P2283+U2283</f>
        <v>0</v>
      </c>
      <c r="AA2283" s="53" t="n">
        <f aca="false">Q2283+V2283</f>
        <v>0</v>
      </c>
      <c r="AB2283" s="53" t="n">
        <f aca="false">R2283+W2283</f>
        <v>117</v>
      </c>
      <c r="AC2283" s="54" t="n">
        <f aca="false">ROUND(X2283+Y2283+Z2283+AA2283+AB2283,1)</f>
        <v>403</v>
      </c>
      <c r="AD2283" s="55" t="n">
        <f aca="false">(ROUND(AC2283-AC2280,1)/AC2280)</f>
        <v>0</v>
      </c>
      <c r="AE2283" s="46"/>
      <c r="AF2283" s="47"/>
    </row>
    <row r="2284" customFormat="false" ht="15" hidden="false" customHeight="false" outlineLevel="0" collapsed="false">
      <c r="A2284" s="48" t="s">
        <v>32</v>
      </c>
      <c r="B2284" s="63" t="n">
        <v>15</v>
      </c>
      <c r="C2284" s="50" t="s">
        <v>8</v>
      </c>
      <c r="D2284" s="51" t="n">
        <v>100</v>
      </c>
      <c r="E2284" s="51" t="n">
        <v>0</v>
      </c>
      <c r="F2284" s="51" t="n">
        <v>0</v>
      </c>
      <c r="G2284" s="51" t="n">
        <v>0</v>
      </c>
      <c r="H2284" s="51" t="n">
        <v>50</v>
      </c>
      <c r="I2284" s="52" t="n">
        <v>10</v>
      </c>
      <c r="J2284" s="52" t="n">
        <v>50</v>
      </c>
      <c r="K2284" s="52" t="n">
        <v>20</v>
      </c>
      <c r="L2284" s="52" t="n">
        <v>20</v>
      </c>
      <c r="M2284" s="52" t="n">
        <v>0</v>
      </c>
      <c r="N2284" s="53" t="n">
        <f aca="false">D2284*$D$7</f>
        <v>130</v>
      </c>
      <c r="O2284" s="53" t="n">
        <f aca="false">E2284*$E$7</f>
        <v>0</v>
      </c>
      <c r="P2284" s="53" t="n">
        <f aca="false">F2284*$F$7</f>
        <v>0</v>
      </c>
      <c r="Q2284" s="53" t="n">
        <f aca="false">G2284*$G$7</f>
        <v>0</v>
      </c>
      <c r="R2284" s="53" t="n">
        <f aca="false">H2284*$H$7</f>
        <v>65</v>
      </c>
      <c r="S2284" s="53" t="n">
        <f aca="false">(N2284/100)*(I2284*$I$7)+(N2284/100)*(J2284*$J$7)</f>
        <v>156</v>
      </c>
      <c r="T2284" s="53" t="n">
        <f aca="false">(O2284/100)*(K2284*$K$7)</f>
        <v>0</v>
      </c>
      <c r="U2284" s="53" t="n">
        <f aca="false">(P2284/100)*(K2284*$K$7)+(P2284/100)*(L2284*$L$7)</f>
        <v>0</v>
      </c>
      <c r="V2284" s="53" t="n">
        <f aca="false">(Q2284/100)*(L2284*$L$7)</f>
        <v>0</v>
      </c>
      <c r="W2284" s="53" t="n">
        <f aca="false">(R2284/100)*(K2284*$K$7)+(R2284/100)*(L2284*$L$7)</f>
        <v>52</v>
      </c>
      <c r="X2284" s="53" t="n">
        <f aca="false">N2284+S2284</f>
        <v>286</v>
      </c>
      <c r="Y2284" s="53" t="n">
        <f aca="false">O2284+T2284</f>
        <v>0</v>
      </c>
      <c r="Z2284" s="53" t="n">
        <f aca="false">P2284+U2284</f>
        <v>0</v>
      </c>
      <c r="AA2284" s="53" t="n">
        <f aca="false">Q2284+V2284</f>
        <v>0</v>
      </c>
      <c r="AB2284" s="53" t="n">
        <f aca="false">R2284+W2284</f>
        <v>117</v>
      </c>
      <c r="AC2284" s="54" t="n">
        <f aca="false">ROUND(X2284+Y2284+Z2284+AA2284+AB2284,1)</f>
        <v>403</v>
      </c>
      <c r="AD2284" s="55" t="n">
        <f aca="false">(ROUND(AC2284-AC2280,1)/AC2280)</f>
        <v>0</v>
      </c>
      <c r="AE2284" s="46"/>
      <c r="AF2284" s="47"/>
    </row>
    <row r="2285" customFormat="false" ht="15" hidden="false" customHeight="false" outlineLevel="0" collapsed="false">
      <c r="A2285" s="48" t="s">
        <v>33</v>
      </c>
      <c r="B2285" s="63"/>
      <c r="C2285" s="50" t="s">
        <v>9</v>
      </c>
      <c r="D2285" s="51" t="n">
        <v>100</v>
      </c>
      <c r="E2285" s="51" t="n">
        <v>0</v>
      </c>
      <c r="F2285" s="51" t="n">
        <v>0</v>
      </c>
      <c r="G2285" s="51" t="n">
        <v>0</v>
      </c>
      <c r="H2285" s="51" t="n">
        <v>50</v>
      </c>
      <c r="I2285" s="52" t="n">
        <v>10</v>
      </c>
      <c r="J2285" s="52" t="n">
        <v>50</v>
      </c>
      <c r="K2285" s="52" t="n">
        <v>20</v>
      </c>
      <c r="L2285" s="52" t="n">
        <v>20</v>
      </c>
      <c r="M2285" s="52" t="n">
        <v>0</v>
      </c>
      <c r="N2285" s="53" t="n">
        <f aca="false">D2285*$D$8</f>
        <v>130</v>
      </c>
      <c r="O2285" s="53" t="n">
        <f aca="false">E2285*$E$8</f>
        <v>0</v>
      </c>
      <c r="P2285" s="53" t="n">
        <f aca="false">F2285*$F$8</f>
        <v>0</v>
      </c>
      <c r="Q2285" s="53" t="n">
        <f aca="false">G2285*$G$8</f>
        <v>0</v>
      </c>
      <c r="R2285" s="53" t="n">
        <f aca="false">H2285*$H$8</f>
        <v>65</v>
      </c>
      <c r="S2285" s="53" t="n">
        <f aca="false">(N2285/100)*(I2285*$I$8)+(N2285/100)*(J2285*$J$8)</f>
        <v>156</v>
      </c>
      <c r="T2285" s="53" t="n">
        <f aca="false">(O2285/100)*(K2285*$K$8)</f>
        <v>0</v>
      </c>
      <c r="U2285" s="53" t="n">
        <f aca="false">(P2285/100)*(K2285*$K$8)+(P2285/100)*(L2285*$L$8)</f>
        <v>0</v>
      </c>
      <c r="V2285" s="53" t="n">
        <f aca="false">(Q2285/100)*(L2285*$L$8)</f>
        <v>0</v>
      </c>
      <c r="W2285" s="53" t="n">
        <f aca="false">(R2285/100)*(K2285*$K$8)+(R2285/100)*(L2285*$L$8)</f>
        <v>52</v>
      </c>
      <c r="X2285" s="53" t="n">
        <f aca="false">N2285+S2285</f>
        <v>286</v>
      </c>
      <c r="Y2285" s="53" t="n">
        <f aca="false">O2285+T2285</f>
        <v>0</v>
      </c>
      <c r="Z2285" s="53" t="n">
        <f aca="false">P2285+U2285</f>
        <v>0</v>
      </c>
      <c r="AA2285" s="53" t="n">
        <f aca="false">Q2285+V2285</f>
        <v>0</v>
      </c>
      <c r="AB2285" s="53" t="n">
        <f aca="false">R2285+W2285</f>
        <v>117</v>
      </c>
      <c r="AC2285" s="54" t="n">
        <f aca="false">ROUND(X2285+Y2285+Z2285+AA2285+AB2285,1)</f>
        <v>403</v>
      </c>
      <c r="AD2285" s="55" t="n">
        <f aca="false">(ROUND(AC2285-AC2280,1)/AC2280)</f>
        <v>0</v>
      </c>
      <c r="AE2285" s="46"/>
      <c r="AF2285" s="47"/>
    </row>
    <row r="2286" customFormat="false" ht="15" hidden="false" customHeight="false" outlineLevel="0" collapsed="false">
      <c r="A2286" s="48" t="s">
        <v>34</v>
      </c>
      <c r="B2286" s="63"/>
      <c r="C2286" s="50" t="s">
        <v>10</v>
      </c>
      <c r="D2286" s="51" t="n">
        <v>50</v>
      </c>
      <c r="E2286" s="51" t="n">
        <v>130</v>
      </c>
      <c r="F2286" s="51" t="n">
        <v>0</v>
      </c>
      <c r="G2286" s="51" t="n">
        <v>0</v>
      </c>
      <c r="H2286" s="51" t="n">
        <v>0</v>
      </c>
      <c r="I2286" s="52" t="n">
        <v>10</v>
      </c>
      <c r="J2286" s="52" t="n">
        <v>50</v>
      </c>
      <c r="K2286" s="52" t="n">
        <v>100</v>
      </c>
      <c r="L2286" s="52" t="n">
        <v>0</v>
      </c>
      <c r="M2286" s="52" t="n">
        <v>0</v>
      </c>
      <c r="N2286" s="53" t="n">
        <f aca="false">D2286*$D$9</f>
        <v>62.5</v>
      </c>
      <c r="O2286" s="53" t="n">
        <f aca="false">E2286*$E$9</f>
        <v>162.5</v>
      </c>
      <c r="P2286" s="53" t="n">
        <f aca="false">F2286*$F$9</f>
        <v>0</v>
      </c>
      <c r="Q2286" s="53" t="n">
        <f aca="false">G2286*$G$9</f>
        <v>0</v>
      </c>
      <c r="R2286" s="53" t="n">
        <f aca="false">H2286*$H$9</f>
        <v>0</v>
      </c>
      <c r="S2286" s="53" t="n">
        <f aca="false">(N2286/100)*(I2286*$I$9)+(N2286/100)*(J2286*$J$9)</f>
        <v>37.5</v>
      </c>
      <c r="T2286" s="53" t="n">
        <f aca="false">(O2286/100)*(K2286*$K$9)</f>
        <v>227.5</v>
      </c>
      <c r="U2286" s="53" t="n">
        <f aca="false">(P2286/100)*(K2286*$K$9)+(P2286/100)*(L2286*$L$9)</f>
        <v>0</v>
      </c>
      <c r="V2286" s="53" t="n">
        <f aca="false">(Q2286/100)*(L2286*$L$9)</f>
        <v>0</v>
      </c>
      <c r="W2286" s="53" t="n">
        <f aca="false">(R2286/100)*(K2286*$K$9)+(R2286/100)*(L2286*$L$9)</f>
        <v>0</v>
      </c>
      <c r="X2286" s="53" t="n">
        <f aca="false">N2286+S2286</f>
        <v>100</v>
      </c>
      <c r="Y2286" s="53" t="n">
        <f aca="false">O2286+T2286</f>
        <v>390</v>
      </c>
      <c r="Z2286" s="53" t="n">
        <f aca="false">P2286+U2286</f>
        <v>0</v>
      </c>
      <c r="AA2286" s="53" t="n">
        <f aca="false">Q2286+V2286</f>
        <v>0</v>
      </c>
      <c r="AB2286" s="53" t="n">
        <f aca="false">R2286+W2286</f>
        <v>0</v>
      </c>
      <c r="AC2286" s="54" t="n">
        <f aca="false">ROUND(X2286+Y2286+Z2286+AA2286+AB2286,1)</f>
        <v>490</v>
      </c>
      <c r="AD2286" s="55" t="n">
        <f aca="false">(ROUND(AC2286-AC2280,1)/AC2280)</f>
        <v>0.215880893300248</v>
      </c>
      <c r="AE2286" s="46"/>
      <c r="AF2286" s="47"/>
    </row>
    <row r="2287" customFormat="false" ht="15" hidden="false" customHeight="false" outlineLevel="0" collapsed="false">
      <c r="A2287" s="48" t="s">
        <v>35</v>
      </c>
      <c r="B2287" s="63"/>
      <c r="C2287" s="50" t="s">
        <v>11</v>
      </c>
      <c r="D2287" s="51" t="n">
        <v>50</v>
      </c>
      <c r="E2287" s="51" t="n">
        <v>0</v>
      </c>
      <c r="F2287" s="51" t="n">
        <v>130</v>
      </c>
      <c r="G2287" s="51" t="n">
        <v>0</v>
      </c>
      <c r="H2287" s="51" t="n">
        <v>0</v>
      </c>
      <c r="I2287" s="52" t="n">
        <v>10</v>
      </c>
      <c r="J2287" s="52" t="n">
        <v>50</v>
      </c>
      <c r="K2287" s="52" t="n">
        <v>50</v>
      </c>
      <c r="L2287" s="52" t="n">
        <v>50</v>
      </c>
      <c r="M2287" s="52" t="n">
        <v>0</v>
      </c>
      <c r="N2287" s="53" t="n">
        <f aca="false">D2287*$D$10</f>
        <v>62.5</v>
      </c>
      <c r="O2287" s="53" t="n">
        <f aca="false">E2287*$E$10</f>
        <v>0</v>
      </c>
      <c r="P2287" s="53" t="n">
        <f aca="false">F2287*$F$10</f>
        <v>162.5</v>
      </c>
      <c r="Q2287" s="53" t="n">
        <f aca="false">G2287*$G$10</f>
        <v>0</v>
      </c>
      <c r="R2287" s="53" t="n">
        <f aca="false">H2287*$H$10</f>
        <v>0</v>
      </c>
      <c r="S2287" s="53" t="n">
        <f aca="false">(N2287/100)*(I2287*$I$10)+(N2287/100)*(J2287*$J$10)</f>
        <v>37.5</v>
      </c>
      <c r="T2287" s="53" t="n">
        <f aca="false">(O2287/100)*(K2287*$J$10)</f>
        <v>0</v>
      </c>
      <c r="U2287" s="53" t="n">
        <f aca="false">(P2287/100)*(K2287*$K$10)+(P2287/100)*(L2287*$L$10)</f>
        <v>227.5</v>
      </c>
      <c r="V2287" s="53" t="n">
        <f aca="false">(Q2287/100)*(L2287*$L$10)</f>
        <v>0</v>
      </c>
      <c r="W2287" s="53" t="n">
        <f aca="false">(R2287/100)*(K2287*$K$10)+(R2287/100)*(L2287*$L$10)</f>
        <v>0</v>
      </c>
      <c r="X2287" s="53" t="n">
        <f aca="false">N2287+S2287</f>
        <v>100</v>
      </c>
      <c r="Y2287" s="53" t="n">
        <f aca="false">O2287+T2287</f>
        <v>0</v>
      </c>
      <c r="Z2287" s="53" t="n">
        <f aca="false">P2287+U2287</f>
        <v>390</v>
      </c>
      <c r="AA2287" s="53" t="n">
        <f aca="false">Q2287+V2287</f>
        <v>0</v>
      </c>
      <c r="AB2287" s="53" t="n">
        <f aca="false">R2287+W2287</f>
        <v>0</v>
      </c>
      <c r="AC2287" s="54" t="n">
        <f aca="false">ROUND(X2287+Y2287+Z2287+AA2287+AB2287,1)</f>
        <v>490</v>
      </c>
      <c r="AD2287" s="55" t="n">
        <f aca="false">(ROUND(AC2287-AC2280,1)/AC2280)</f>
        <v>0.215880893300248</v>
      </c>
      <c r="AE2287" s="46"/>
      <c r="AF2287" s="47"/>
    </row>
    <row r="2288" customFormat="false" ht="15" hidden="false" customHeight="false" outlineLevel="0" collapsed="false">
      <c r="A2288" s="48" t="s">
        <v>36</v>
      </c>
      <c r="B2288" s="63"/>
      <c r="C2288" s="50" t="s">
        <v>12</v>
      </c>
      <c r="D2288" s="51" t="n">
        <v>50</v>
      </c>
      <c r="E2288" s="51" t="n">
        <v>0</v>
      </c>
      <c r="F2288" s="51" t="n">
        <v>0</v>
      </c>
      <c r="G2288" s="51" t="n">
        <v>130</v>
      </c>
      <c r="H2288" s="51" t="n">
        <v>0</v>
      </c>
      <c r="I2288" s="52" t="n">
        <v>10</v>
      </c>
      <c r="J2288" s="52" t="n">
        <v>50</v>
      </c>
      <c r="K2288" s="52" t="n">
        <v>0</v>
      </c>
      <c r="L2288" s="52" t="n">
        <v>100</v>
      </c>
      <c r="M2288" s="52" t="n">
        <v>0</v>
      </c>
      <c r="N2288" s="53" t="n">
        <f aca="false">D2288*$D$11</f>
        <v>62.5</v>
      </c>
      <c r="O2288" s="53" t="n">
        <f aca="false">E2288*$E$11</f>
        <v>0</v>
      </c>
      <c r="P2288" s="53" t="n">
        <f aca="false">F2288*$F$11</f>
        <v>0</v>
      </c>
      <c r="Q2288" s="53" t="n">
        <f aca="false">G2288*$G$11</f>
        <v>162.5</v>
      </c>
      <c r="R2288" s="53" t="n">
        <f aca="false">H2288*$H$11</f>
        <v>0</v>
      </c>
      <c r="S2288" s="53" t="n">
        <f aca="false">(N2288/100)*(I2288*$I$11)+(N2288/100)*(J2288*$J$11)</f>
        <v>37.5</v>
      </c>
      <c r="T2288" s="53" t="n">
        <f aca="false">(O2288/100)*(K2288*$K$11)</f>
        <v>0</v>
      </c>
      <c r="U2288" s="53" t="n">
        <f aca="false">(P2288/100)*(K2288*$K$11)+(P2288/100)*(L2288*$L$11)</f>
        <v>0</v>
      </c>
      <c r="V2288" s="53" t="n">
        <f aca="false">(Q2288/100)*(L2288*$L$11)</f>
        <v>227.5</v>
      </c>
      <c r="W2288" s="53" t="n">
        <f aca="false">(R2288/100)*(K2288*$K$11)+(R2288/100)*(L2288*$L$11)</f>
        <v>0</v>
      </c>
      <c r="X2288" s="53" t="n">
        <f aca="false">N2288+S2288</f>
        <v>100</v>
      </c>
      <c r="Y2288" s="53" t="n">
        <f aca="false">O2288+T2288</f>
        <v>0</v>
      </c>
      <c r="Z2288" s="53" t="n">
        <f aca="false">P2288+U2288</f>
        <v>0</v>
      </c>
      <c r="AA2288" s="53" t="n">
        <f aca="false">Q2288+V2288</f>
        <v>390</v>
      </c>
      <c r="AB2288" s="53" t="n">
        <f aca="false">R2288+W2288</f>
        <v>0</v>
      </c>
      <c r="AC2288" s="54" t="n">
        <f aca="false">ROUND(X2288+Y2288+Z2288+AA2288+AB2288,1)</f>
        <v>490</v>
      </c>
      <c r="AD2288" s="55" t="n">
        <f aca="false">(ROUND(AC2288-AC2280,1)/AC2280)</f>
        <v>0.215880893300248</v>
      </c>
      <c r="AE2288" s="46"/>
      <c r="AF2288" s="47"/>
    </row>
    <row r="2289" customFormat="false" ht="15" hidden="false" customHeight="false" outlineLevel="0" collapsed="false">
      <c r="A2289" s="48" t="s">
        <v>37</v>
      </c>
      <c r="B2289" s="63"/>
      <c r="C2289" s="50" t="s">
        <v>13</v>
      </c>
      <c r="D2289" s="51" t="n">
        <v>50</v>
      </c>
      <c r="E2289" s="51" t="n">
        <v>0</v>
      </c>
      <c r="F2289" s="51" t="n">
        <v>0</v>
      </c>
      <c r="G2289" s="51" t="n">
        <v>0</v>
      </c>
      <c r="H2289" s="51" t="n">
        <v>130</v>
      </c>
      <c r="I2289" s="52" t="n">
        <v>10</v>
      </c>
      <c r="J2289" s="52" t="n">
        <v>50</v>
      </c>
      <c r="K2289" s="52" t="n">
        <v>55</v>
      </c>
      <c r="L2289" s="52" t="n">
        <v>55</v>
      </c>
      <c r="M2289" s="52" t="n">
        <v>0</v>
      </c>
      <c r="N2289" s="53" t="n">
        <f aca="false">D2289*$D$12</f>
        <v>62.5</v>
      </c>
      <c r="O2289" s="53" t="n">
        <f aca="false">E2289*$E$12</f>
        <v>0</v>
      </c>
      <c r="P2289" s="53" t="n">
        <f aca="false">F2289*$F$12</f>
        <v>0</v>
      </c>
      <c r="Q2289" s="53" t="n">
        <f aca="false">G2289*$G$12</f>
        <v>0</v>
      </c>
      <c r="R2289" s="53" t="n">
        <f aca="false">H2289*$H$12</f>
        <v>162.5</v>
      </c>
      <c r="S2289" s="53" t="n">
        <f aca="false">(N2289/100)*(I2289*$I$12)+(N2289/100)*(J2289*$J$12)</f>
        <v>37.5</v>
      </c>
      <c r="T2289" s="53" t="n">
        <f aca="false">(O2289/100)*(K2289*$K$12)</f>
        <v>0</v>
      </c>
      <c r="U2289" s="53" t="n">
        <f aca="false">(P2289/100)*(K2289*$K$12)+(P2289/100)*(L2289*$L$12)</f>
        <v>0</v>
      </c>
      <c r="V2289" s="53" t="n">
        <f aca="false">(Q2289/100)*(L2289*$L$12)</f>
        <v>0</v>
      </c>
      <c r="W2289" s="53" t="n">
        <f aca="false">(R2289/100)*(K2289*$K$12)+(R2289/100)*(L2289*$L$12)</f>
        <v>250.25</v>
      </c>
      <c r="X2289" s="53" t="n">
        <f aca="false">N2289+S2289</f>
        <v>100</v>
      </c>
      <c r="Y2289" s="53" t="n">
        <f aca="false">O2289+T2289</f>
        <v>0</v>
      </c>
      <c r="Z2289" s="53" t="n">
        <f aca="false">P2289+U2289</f>
        <v>0</v>
      </c>
      <c r="AA2289" s="53" t="n">
        <f aca="false">Q2289+V2289</f>
        <v>0</v>
      </c>
      <c r="AB2289" s="53" t="n">
        <f aca="false">R2289+W2289</f>
        <v>412.75</v>
      </c>
      <c r="AC2289" s="54" t="n">
        <f aca="false">ROUND(X2289+Y2289+Z2289+AA2289+AB2289,1)</f>
        <v>512.8</v>
      </c>
      <c r="AD2289" s="55" t="n">
        <f aca="false">(ROUND(AC2289-AC2280,1)/AC2280)</f>
        <v>0.272456575682382</v>
      </c>
      <c r="AE2289" s="46"/>
      <c r="AF2289" s="47"/>
    </row>
    <row r="2290" customFormat="false" ht="15" hidden="false" customHeight="false" outlineLevel="0" collapsed="false">
      <c r="A2290" s="48" t="s">
        <v>38</v>
      </c>
      <c r="B2290" s="63"/>
      <c r="C2290" s="50" t="s">
        <v>14</v>
      </c>
      <c r="D2290" s="51" t="n">
        <v>100</v>
      </c>
      <c r="E2290" s="51" t="n">
        <v>0</v>
      </c>
      <c r="F2290" s="51" t="n">
        <v>0</v>
      </c>
      <c r="G2290" s="51" t="n">
        <v>0</v>
      </c>
      <c r="H2290" s="51" t="n">
        <v>50</v>
      </c>
      <c r="I2290" s="52" t="n">
        <v>10</v>
      </c>
      <c r="J2290" s="52" t="n">
        <v>50</v>
      </c>
      <c r="K2290" s="52" t="n">
        <v>20</v>
      </c>
      <c r="L2290" s="52" t="n">
        <v>20</v>
      </c>
      <c r="M2290" s="52" t="n">
        <v>50</v>
      </c>
      <c r="N2290" s="53" t="n">
        <f aca="false">D2290*$D$13</f>
        <v>125</v>
      </c>
      <c r="O2290" s="53" t="n">
        <f aca="false">E2290*$E$13</f>
        <v>0</v>
      </c>
      <c r="P2290" s="53" t="n">
        <f aca="false">F2290*$F$13</f>
        <v>0</v>
      </c>
      <c r="Q2290" s="53" t="n">
        <f aca="false">G2290*$G$13</f>
        <v>0</v>
      </c>
      <c r="R2290" s="53" t="n">
        <f aca="false">H2290*$H$13</f>
        <v>62.5</v>
      </c>
      <c r="S2290" s="53" t="n">
        <f aca="false">(N2290/100)*(I2290*$I$13)+(N2290/100)*(J2290*$J$13)+(N2290/100)*(M2290*$M$13)</f>
        <v>200</v>
      </c>
      <c r="T2290" s="53" t="n">
        <f aca="false">(O2290/100)*(K2290*$K$13)+(O2290/100)*(M2290*$M$13)</f>
        <v>0</v>
      </c>
      <c r="U2290" s="53" t="n">
        <f aca="false">(P2290/100)*(K2290*$K$13)+(P2290/100)*(L2290*$L$13)+(P2290/100)*(M2290*$M$13)</f>
        <v>0</v>
      </c>
      <c r="V2290" s="53" t="n">
        <f aca="false">(Q2290/100)*(L2290*$L$13)+(Q2290/100)*(M2290*$M$13)</f>
        <v>0</v>
      </c>
      <c r="W2290" s="53" t="n">
        <f aca="false">(R2290/100)*(K2290*$K$13)+(R2290/100)*(L2290*$L$13)+(R2290/100)*(M2290*$M$13)</f>
        <v>87.5</v>
      </c>
      <c r="X2290" s="53" t="n">
        <f aca="false">N2290+S2290</f>
        <v>325</v>
      </c>
      <c r="Y2290" s="53" t="n">
        <f aca="false">O2290+T2290</f>
        <v>0</v>
      </c>
      <c r="Z2290" s="53" t="n">
        <f aca="false">P2290+U2290</f>
        <v>0</v>
      </c>
      <c r="AA2290" s="53" t="n">
        <f aca="false">Q2290+V2290</f>
        <v>0</v>
      </c>
      <c r="AB2290" s="53" t="n">
        <f aca="false">R2290+W2290</f>
        <v>150</v>
      </c>
      <c r="AC2290" s="54" t="n">
        <f aca="false">ROUND(X2290+Y2290+Z2290+AA2290+AB2290,1)</f>
        <v>475</v>
      </c>
      <c r="AD2290" s="55" t="n">
        <f aca="false">(ROUND(AC2290-AC2280,1)/AC2280)</f>
        <v>0.178660049627792</v>
      </c>
      <c r="AE2290" s="46"/>
      <c r="AF2290" s="47"/>
    </row>
    <row r="2291" customFormat="false" ht="15" hidden="false" customHeight="false" outlineLevel="0" collapsed="false">
      <c r="A2291" s="48" t="s">
        <v>39</v>
      </c>
      <c r="B2291" s="63"/>
      <c r="C2291" s="50" t="s">
        <v>15</v>
      </c>
      <c r="D2291" s="51" t="n">
        <v>105</v>
      </c>
      <c r="E2291" s="51" t="n">
        <v>0</v>
      </c>
      <c r="F2291" s="51" t="n">
        <v>0</v>
      </c>
      <c r="G2291" s="51" t="n">
        <v>0</v>
      </c>
      <c r="H2291" s="51" t="n">
        <v>0</v>
      </c>
      <c r="I2291" s="52" t="n">
        <v>10</v>
      </c>
      <c r="J2291" s="52" t="n">
        <v>50</v>
      </c>
      <c r="K2291" s="52" t="n">
        <v>100</v>
      </c>
      <c r="L2291" s="52" t="n">
        <v>0</v>
      </c>
      <c r="M2291" s="52" t="n">
        <v>0</v>
      </c>
      <c r="N2291" s="53" t="n">
        <f aca="false">D2291*$D$14</f>
        <v>131.25</v>
      </c>
      <c r="O2291" s="53" t="n">
        <f aca="false">E2291*$E$14</f>
        <v>0</v>
      </c>
      <c r="P2291" s="53" t="n">
        <f aca="false">F2291*$F$14</f>
        <v>0</v>
      </c>
      <c r="Q2291" s="53" t="n">
        <f aca="false">G2291*$G$14</f>
        <v>0</v>
      </c>
      <c r="R2291" s="53" t="n">
        <f aca="false">H2291*$H$14</f>
        <v>0</v>
      </c>
      <c r="S2291" s="53" t="n">
        <f aca="false">(N2291/100)*(I2291*$I$14)+(N2291/100)*(J2291*$J$14)+(N2291/100)*(K2291*$K$14)</f>
        <v>341.25</v>
      </c>
      <c r="T2291" s="53" t="n">
        <f aca="false">(O2291/100)*(K2291*$K$14)</f>
        <v>0</v>
      </c>
      <c r="U2291" s="53" t="n">
        <f aca="false">(P2291/100)*(K2291*$K$14)+(P2291/100)*(L2291*$L$14)</f>
        <v>0</v>
      </c>
      <c r="V2291" s="53" t="n">
        <f aca="false">(Q2291/100)*(L2291*$L$14)</f>
        <v>0</v>
      </c>
      <c r="W2291" s="53" t="n">
        <f aca="false">(R2291/100)*(K2291*$L$14)+(R2291/100)*(L2291*$M$14)</f>
        <v>0</v>
      </c>
      <c r="X2291" s="53" t="n">
        <f aca="false">N2291+S2291</f>
        <v>472.5</v>
      </c>
      <c r="Y2291" s="53" t="n">
        <f aca="false">O2291+T2291</f>
        <v>0</v>
      </c>
      <c r="Z2291" s="53" t="n">
        <f aca="false">P2291+U2291</f>
        <v>0</v>
      </c>
      <c r="AA2291" s="53" t="n">
        <f aca="false">Q2291+V2291</f>
        <v>0</v>
      </c>
      <c r="AB2291" s="53" t="n">
        <f aca="false">R2291+W2291</f>
        <v>0</v>
      </c>
      <c r="AC2291" s="54" t="n">
        <f aca="false">ROUND(X2291+Y2291+Z2291+AA2291+AB2291,1)</f>
        <v>472.5</v>
      </c>
      <c r="AD2291" s="55" t="n">
        <f aca="false">(ROUND(AC2291-AC2280,1)/AC2280)</f>
        <v>0.172456575682382</v>
      </c>
      <c r="AE2291" s="46"/>
      <c r="AF2291" s="47"/>
    </row>
    <row r="2292" customFormat="false" ht="15" hidden="false" customHeight="false" outlineLevel="0" collapsed="false">
      <c r="A2292" s="48"/>
      <c r="B2292" s="63"/>
      <c r="C2292" s="50" t="s">
        <v>16</v>
      </c>
      <c r="D2292" s="51" t="n">
        <v>105</v>
      </c>
      <c r="E2292" s="51" t="n">
        <v>0</v>
      </c>
      <c r="F2292" s="51" t="n">
        <v>0</v>
      </c>
      <c r="G2292" s="51" t="n">
        <v>0</v>
      </c>
      <c r="H2292" s="51" t="n">
        <v>0</v>
      </c>
      <c r="I2292" s="52" t="n">
        <v>10</v>
      </c>
      <c r="J2292" s="52" t="n">
        <v>50</v>
      </c>
      <c r="K2292" s="52" t="n">
        <v>0</v>
      </c>
      <c r="L2292" s="52" t="n">
        <v>100</v>
      </c>
      <c r="M2292" s="52" t="n">
        <v>0</v>
      </c>
      <c r="N2292" s="53" t="n">
        <f aca="false">D2292*$D$15</f>
        <v>131.25</v>
      </c>
      <c r="O2292" s="53" t="n">
        <f aca="false">E2292*$E$15</f>
        <v>0</v>
      </c>
      <c r="P2292" s="53" t="n">
        <f aca="false">F2292*$F$15</f>
        <v>0</v>
      </c>
      <c r="Q2292" s="53" t="n">
        <f aca="false">G2292*$G$15</f>
        <v>0</v>
      </c>
      <c r="R2292" s="53" t="n">
        <f aca="false">H2292*$H$15</f>
        <v>0</v>
      </c>
      <c r="S2292" s="53" t="n">
        <f aca="false">(N2292/100)*(I2292*$I$15)+(N2292/100)*(J2292*$J$15)+(N2292/100)*(L2292*$L$15)</f>
        <v>341.25</v>
      </c>
      <c r="T2292" s="53" t="n">
        <f aca="false">(O2292/100)*(K2292*$K$15)</f>
        <v>0</v>
      </c>
      <c r="U2292" s="53" t="n">
        <f aca="false">(P2292/100)*(K2292*$K$15)+(P2292/100)*(L2292*$L$15)</f>
        <v>0</v>
      </c>
      <c r="V2292" s="53" t="n">
        <f aca="false">(Q2292/100)*(L2292*$L$15)</f>
        <v>0</v>
      </c>
      <c r="W2292" s="53" t="n">
        <f aca="false">(R2292/100)*(K2292*$K$15)+(R2292/100)*(L2292*$L$15)</f>
        <v>0</v>
      </c>
      <c r="X2292" s="53" t="n">
        <f aca="false">N2292+S2292</f>
        <v>472.5</v>
      </c>
      <c r="Y2292" s="53" t="n">
        <f aca="false">O2292+T2292</f>
        <v>0</v>
      </c>
      <c r="Z2292" s="53" t="n">
        <f aca="false">P2292+U2292</f>
        <v>0</v>
      </c>
      <c r="AA2292" s="53" t="n">
        <f aca="false">Q2292+V2292</f>
        <v>0</v>
      </c>
      <c r="AB2292" s="53" t="n">
        <f aca="false">R2292+W2292</f>
        <v>0</v>
      </c>
      <c r="AC2292" s="54" t="n">
        <f aca="false">ROUND(X2292+Y2292+Z2292+AA2292+AB2292,1)</f>
        <v>472.5</v>
      </c>
      <c r="AD2292" s="55" t="n">
        <f aca="false">(ROUND(AC2292-AC2280,1)/AC2280)</f>
        <v>0.172456575682382</v>
      </c>
      <c r="AE2292" s="46"/>
      <c r="AF2292" s="47"/>
    </row>
    <row r="2293" customFormat="false" ht="15" hidden="false" customHeight="false" outlineLevel="0" collapsed="false">
      <c r="A2293" s="48"/>
      <c r="B2293" s="63"/>
      <c r="C2293" s="50" t="s">
        <v>17</v>
      </c>
      <c r="D2293" s="51" t="n">
        <v>100</v>
      </c>
      <c r="E2293" s="51" t="n">
        <v>0</v>
      </c>
      <c r="F2293" s="51" t="n">
        <v>0</v>
      </c>
      <c r="G2293" s="51" t="n">
        <v>0</v>
      </c>
      <c r="H2293" s="51" t="n">
        <v>50</v>
      </c>
      <c r="I2293" s="52" t="n">
        <v>10</v>
      </c>
      <c r="J2293" s="52" t="n">
        <v>90</v>
      </c>
      <c r="K2293" s="52" t="n">
        <v>20</v>
      </c>
      <c r="L2293" s="52" t="n">
        <v>20</v>
      </c>
      <c r="M2293" s="52" t="n">
        <v>0</v>
      </c>
      <c r="N2293" s="53" t="n">
        <f aca="false">D2293*$D$16</f>
        <v>125</v>
      </c>
      <c r="O2293" s="53" t="n">
        <f aca="false">E2293*$E$16</f>
        <v>0</v>
      </c>
      <c r="P2293" s="53" t="n">
        <f aca="false">F2293*$F$16</f>
        <v>0</v>
      </c>
      <c r="Q2293" s="53" t="n">
        <f aca="false">G2293*$G$16</f>
        <v>0</v>
      </c>
      <c r="R2293" s="53" t="n">
        <f aca="false">H2293*$H$16</f>
        <v>62.5</v>
      </c>
      <c r="S2293" s="53" t="n">
        <f aca="false">(N2293/100)*(I2293*$I$16)+(N2293/100)*(J2293*$J$16)</f>
        <v>293.75</v>
      </c>
      <c r="T2293" s="53" t="n">
        <f aca="false">(O2293/100)*(K2293*$K$16)</f>
        <v>0</v>
      </c>
      <c r="U2293" s="53" t="n">
        <f aca="false">(P2293/100)*(K2293*$K$16)+(P2293/100)*(L2293*$L$16)</f>
        <v>0</v>
      </c>
      <c r="V2293" s="53" t="n">
        <f aca="false">(Q2293/100)*(L2293*$L$16)</f>
        <v>0</v>
      </c>
      <c r="W2293" s="53" t="n">
        <f aca="false">(R2293/100)*(K2293*$K$16)+(R2293/100)*(L2293*$L$16)</f>
        <v>25</v>
      </c>
      <c r="X2293" s="53" t="n">
        <f aca="false">N2293+S2293</f>
        <v>418.75</v>
      </c>
      <c r="Y2293" s="53" t="n">
        <f aca="false">O2293+T2293</f>
        <v>0</v>
      </c>
      <c r="Z2293" s="53" t="n">
        <f aca="false">P2293+U2293</f>
        <v>0</v>
      </c>
      <c r="AA2293" s="53" t="n">
        <f aca="false">Q2293+V2293</f>
        <v>0</v>
      </c>
      <c r="AB2293" s="53" t="n">
        <f aca="false">R2293+W2293</f>
        <v>87.5</v>
      </c>
      <c r="AC2293" s="54" t="n">
        <f aca="false">ROUND(X2293+Y2293+Z2293+AA2293+AB2293,1)</f>
        <v>506.3</v>
      </c>
      <c r="AD2293" s="55" t="n">
        <f aca="false">(ROUND(AC2293-AC2280,1)/AC2280)</f>
        <v>0.256327543424318</v>
      </c>
      <c r="AE2293" s="46"/>
      <c r="AF2293" s="47"/>
    </row>
    <row r="2294" customFormat="false" ht="15" hidden="false" customHeight="false" outlineLevel="0" collapsed="false">
      <c r="A2294" s="48"/>
      <c r="B2294" s="63"/>
      <c r="C2294" s="50" t="s">
        <v>18</v>
      </c>
      <c r="D2294" s="51" t="n">
        <v>100</v>
      </c>
      <c r="E2294" s="51" t="n">
        <v>0</v>
      </c>
      <c r="F2294" s="51" t="n">
        <v>0</v>
      </c>
      <c r="G2294" s="51" t="n">
        <v>0</v>
      </c>
      <c r="H2294" s="51" t="n">
        <v>50</v>
      </c>
      <c r="I2294" s="52" t="n">
        <v>50</v>
      </c>
      <c r="J2294" s="52" t="n">
        <v>50</v>
      </c>
      <c r="K2294" s="52" t="n">
        <v>20</v>
      </c>
      <c r="L2294" s="52" t="n">
        <v>20</v>
      </c>
      <c r="M2294" s="52" t="n">
        <v>0</v>
      </c>
      <c r="N2294" s="53" t="n">
        <f aca="false">D2294*$D$17</f>
        <v>125</v>
      </c>
      <c r="O2294" s="53" t="n">
        <f aca="false">E2294*$E$17</f>
        <v>0</v>
      </c>
      <c r="P2294" s="53" t="n">
        <f aca="false">F2294*$F$17</f>
        <v>0</v>
      </c>
      <c r="Q2294" s="53" t="n">
        <f aca="false">G2294*$G$17</f>
        <v>0</v>
      </c>
      <c r="R2294" s="53" t="n">
        <f aca="false">H2294*$H$17</f>
        <v>62.5</v>
      </c>
      <c r="S2294" s="53" t="n">
        <f aca="false">(N2294/100)*(I2294*$I$17)+(N2294/100)*(J2294*$J$17)</f>
        <v>218.75</v>
      </c>
      <c r="T2294" s="53" t="n">
        <f aca="false">(O2294/100)*(K2294*$K$17)</f>
        <v>0</v>
      </c>
      <c r="U2294" s="53" t="n">
        <f aca="false">(P2294/100)*(K2294*$K$17)+(P2294/100)*(L2294*$L$17)</f>
        <v>0</v>
      </c>
      <c r="V2294" s="53" t="n">
        <f aca="false">(Q2294/100)*(L2294*$L$17)</f>
        <v>0</v>
      </c>
      <c r="W2294" s="53" t="n">
        <f aca="false">(R2294/100)*(K2294*$K$17)+(R2294/100)*(L2294*$L$17)</f>
        <v>25</v>
      </c>
      <c r="X2294" s="53" t="n">
        <f aca="false">N2294+S2294</f>
        <v>343.75</v>
      </c>
      <c r="Y2294" s="53" t="n">
        <f aca="false">O2294+T2294</f>
        <v>0</v>
      </c>
      <c r="Z2294" s="53" t="n">
        <f aca="false">P2294+U2294</f>
        <v>0</v>
      </c>
      <c r="AA2294" s="53" t="n">
        <f aca="false">Q2294+V2294</f>
        <v>0</v>
      </c>
      <c r="AB2294" s="53" t="n">
        <f aca="false">R2294+W2294</f>
        <v>87.5</v>
      </c>
      <c r="AC2294" s="54" t="n">
        <f aca="false">ROUND(X2294+Y2294+Z2294+AA2294+AB2294,1)</f>
        <v>431.3</v>
      </c>
      <c r="AD2294" s="55" t="n">
        <f aca="false">(ROUND(AC2294-AC2280,1)/AC2280)</f>
        <v>0.0702233250620347</v>
      </c>
      <c r="AE2294" s="46"/>
      <c r="AF2294" s="47"/>
    </row>
    <row r="2295" customFormat="false" ht="15" hidden="false" customHeight="false" outlineLevel="0" collapsed="false">
      <c r="A2295" s="56" t="s">
        <v>19</v>
      </c>
      <c r="B2295" s="60" t="s">
        <v>203</v>
      </c>
      <c r="C2295" s="40" t="s">
        <v>53</v>
      </c>
      <c r="D2295" s="41" t="n">
        <v>90</v>
      </c>
      <c r="E2295" s="41" t="n">
        <v>0</v>
      </c>
      <c r="F2295" s="41" t="n">
        <v>0</v>
      </c>
      <c r="G2295" s="41" t="n">
        <v>0</v>
      </c>
      <c r="H2295" s="41" t="n">
        <v>75</v>
      </c>
      <c r="I2295" s="42" t="n">
        <v>10</v>
      </c>
      <c r="J2295" s="42" t="n">
        <v>70</v>
      </c>
      <c r="K2295" s="42" t="n">
        <v>0</v>
      </c>
      <c r="L2295" s="42" t="n">
        <v>0</v>
      </c>
      <c r="M2295" s="42" t="n">
        <v>0</v>
      </c>
      <c r="N2295" s="43" t="n">
        <f aca="false">D2295*$D$3</f>
        <v>117</v>
      </c>
      <c r="O2295" s="43" t="n">
        <f aca="false">E2295*$E$3</f>
        <v>0</v>
      </c>
      <c r="P2295" s="43" t="n">
        <f aca="false">F2295*$F$3</f>
        <v>0</v>
      </c>
      <c r="Q2295" s="43" t="n">
        <f aca="false">G2295*$G$3</f>
        <v>0</v>
      </c>
      <c r="R2295" s="43" t="n">
        <f aca="false">H2295*$H$3</f>
        <v>97.5</v>
      </c>
      <c r="S2295" s="43" t="n">
        <f aca="false">(N2295/100)*(I2295*$I$3)+(N2295/100)*(J2295*$J$3)</f>
        <v>187.2</v>
      </c>
      <c r="T2295" s="43" t="n">
        <f aca="false">(O2295/100)*(K2295*$K$3)</f>
        <v>0</v>
      </c>
      <c r="U2295" s="43" t="n">
        <f aca="false">(P2295/100)*(K2295*$K$3)+(P2295/100)*(L2295*$L$3)</f>
        <v>0</v>
      </c>
      <c r="V2295" s="43" t="n">
        <f aca="false">(Q2295/100)*(L2295*$L$3)</f>
        <v>0</v>
      </c>
      <c r="W2295" s="43" t="n">
        <f aca="false">(R2295/100)*(K2295*$K$3)+(R2295/100)*(L2295*$L$3)</f>
        <v>0</v>
      </c>
      <c r="X2295" s="43" t="n">
        <f aca="false">N2295+S2295</f>
        <v>304.2</v>
      </c>
      <c r="Y2295" s="43" t="n">
        <f aca="false">O2295+T2295</f>
        <v>0</v>
      </c>
      <c r="Z2295" s="43" t="n">
        <f aca="false">P2295+U2295</f>
        <v>0</v>
      </c>
      <c r="AA2295" s="43" t="n">
        <f aca="false">Q2295+V2295</f>
        <v>0</v>
      </c>
      <c r="AB2295" s="43" t="n">
        <f aca="false">R2295+W2295</f>
        <v>97.5</v>
      </c>
      <c r="AC2295" s="44" t="n">
        <f aca="false">ROUND(X2295+Y2295+Z2295+AA2295+AB2295,1)</f>
        <v>401.7</v>
      </c>
      <c r="AD2295" s="45"/>
      <c r="AE2295" s="46"/>
      <c r="AF2295" s="47"/>
    </row>
    <row r="2296" customFormat="false" ht="15" hidden="false" customHeight="false" outlineLevel="0" collapsed="false">
      <c r="A2296" s="48" t="s">
        <v>29</v>
      </c>
      <c r="B2296" s="61" t="n">
        <v>10</v>
      </c>
      <c r="C2296" s="50" t="s">
        <v>5</v>
      </c>
      <c r="D2296" s="51" t="n">
        <v>90</v>
      </c>
      <c r="E2296" s="51" t="n">
        <v>0</v>
      </c>
      <c r="F2296" s="51" t="n">
        <v>0</v>
      </c>
      <c r="G2296" s="51" t="n">
        <v>0</v>
      </c>
      <c r="H2296" s="51" t="n">
        <v>75</v>
      </c>
      <c r="I2296" s="52" t="n">
        <v>30</v>
      </c>
      <c r="J2296" s="52" t="n">
        <v>90</v>
      </c>
      <c r="K2296" s="52" t="n">
        <v>0</v>
      </c>
      <c r="L2296" s="52" t="n">
        <v>0</v>
      </c>
      <c r="M2296" s="52" t="n">
        <v>0</v>
      </c>
      <c r="N2296" s="53" t="n">
        <f aca="false">D2296*$D$4</f>
        <v>112.5</v>
      </c>
      <c r="O2296" s="53" t="n">
        <f aca="false">E2296*$E$4</f>
        <v>0</v>
      </c>
      <c r="P2296" s="53" t="n">
        <f aca="false">F2296*$F$4</f>
        <v>0</v>
      </c>
      <c r="Q2296" s="53" t="n">
        <f aca="false">G2296*$G$4</f>
        <v>0</v>
      </c>
      <c r="R2296" s="53" t="n">
        <f aca="false">H2296*$H$4</f>
        <v>93.75</v>
      </c>
      <c r="S2296" s="53" t="n">
        <f aca="false">(N2296/100)*(I2296*$I$4)+(N2296/100)*(J2296*$J$4)</f>
        <v>270</v>
      </c>
      <c r="T2296" s="53" t="n">
        <f aca="false">(O2296/100)*(K2296*$K$4)</f>
        <v>0</v>
      </c>
      <c r="U2296" s="53" t="n">
        <f aca="false">(P2296/100)*(K2296*$K$4)+(P2296/100)*(L2296*$L$4)</f>
        <v>0</v>
      </c>
      <c r="V2296" s="53" t="n">
        <f aca="false">(Q2296/100)*(L2296*$L$4)</f>
        <v>0</v>
      </c>
      <c r="W2296" s="53" t="n">
        <f aca="false">(R2296/100)*(K2296*$K$4)+(R2296/100)*(L2296*$L$4)</f>
        <v>0</v>
      </c>
      <c r="X2296" s="53" t="n">
        <f aca="false">N2296+S2296</f>
        <v>382.5</v>
      </c>
      <c r="Y2296" s="53" t="n">
        <f aca="false">O2296+T2296</f>
        <v>0</v>
      </c>
      <c r="Z2296" s="53" t="n">
        <f aca="false">P2296+U2296</f>
        <v>0</v>
      </c>
      <c r="AA2296" s="53" t="n">
        <f aca="false">Q2296+V2296</f>
        <v>0</v>
      </c>
      <c r="AB2296" s="53" t="n">
        <f aca="false">R2296+W2296</f>
        <v>93.75</v>
      </c>
      <c r="AC2296" s="54" t="n">
        <f aca="false">ROUND(X2296+Y2296+Z2296+AA2296+AB2296,1)</f>
        <v>476.3</v>
      </c>
      <c r="AD2296" s="55" t="n">
        <f aca="false">(ROUND(AC2296-AC2295,1)/AC2295)</f>
        <v>0.18571072940005</v>
      </c>
      <c r="AE2296" s="46" t="s">
        <v>28</v>
      </c>
      <c r="AF2296" s="47"/>
    </row>
    <row r="2297" customFormat="false" ht="15" hidden="false" customHeight="false" outlineLevel="0" collapsed="false">
      <c r="A2297" s="48" t="s">
        <v>30</v>
      </c>
      <c r="B2297" s="61" t="n">
        <v>40</v>
      </c>
      <c r="C2297" s="50" t="s">
        <v>6</v>
      </c>
      <c r="D2297" s="51" t="n">
        <v>90</v>
      </c>
      <c r="E2297" s="51" t="n">
        <v>0</v>
      </c>
      <c r="F2297" s="51" t="n">
        <v>0</v>
      </c>
      <c r="G2297" s="51" t="n">
        <v>0</v>
      </c>
      <c r="H2297" s="51" t="n">
        <v>75</v>
      </c>
      <c r="I2297" s="52" t="n">
        <v>10</v>
      </c>
      <c r="J2297" s="52" t="n">
        <v>70</v>
      </c>
      <c r="K2297" s="52" t="n">
        <v>0</v>
      </c>
      <c r="L2297" s="52" t="n">
        <v>0</v>
      </c>
      <c r="M2297" s="52" t="n">
        <v>0</v>
      </c>
      <c r="N2297" s="53" t="n">
        <f aca="false">D2297*$D$5</f>
        <v>117</v>
      </c>
      <c r="O2297" s="53" t="n">
        <f aca="false">E2297*$E$5</f>
        <v>0</v>
      </c>
      <c r="P2297" s="53" t="n">
        <f aca="false">F2297*$F$5</f>
        <v>0</v>
      </c>
      <c r="Q2297" s="53" t="n">
        <f aca="false">G2297*$G$5</f>
        <v>0</v>
      </c>
      <c r="R2297" s="53" t="n">
        <f aca="false">H2297*$H$5</f>
        <v>97.5</v>
      </c>
      <c r="S2297" s="53" t="n">
        <f aca="false">(N2297/100)*(I2297*$I$5)+(N2297/100)*(J2297*$J$5)</f>
        <v>187.2</v>
      </c>
      <c r="T2297" s="53" t="n">
        <f aca="false">(O2297/100)*(K2297*$K$5)</f>
        <v>0</v>
      </c>
      <c r="U2297" s="53" t="n">
        <f aca="false">(P2297/100)*(K2297*$K$5)+(P2297/100)*(L2297*$L$5)</f>
        <v>0</v>
      </c>
      <c r="V2297" s="53" t="n">
        <f aca="false">(Q2297/100)*(L2297*$L$5)</f>
        <v>0</v>
      </c>
      <c r="W2297" s="53" t="n">
        <f aca="false">(R2297/100)*(K2297*$K$5)+(R2297/100)*(L2297*$L$5)</f>
        <v>0</v>
      </c>
      <c r="X2297" s="53" t="n">
        <f aca="false">N2297+S2297</f>
        <v>304.2</v>
      </c>
      <c r="Y2297" s="53" t="n">
        <f aca="false">O2297+T2297</f>
        <v>0</v>
      </c>
      <c r="Z2297" s="53" t="n">
        <f aca="false">P2297+U2297</f>
        <v>0</v>
      </c>
      <c r="AA2297" s="53" t="n">
        <f aca="false">Q2297+V2297</f>
        <v>0</v>
      </c>
      <c r="AB2297" s="53" t="n">
        <f aca="false">R2297+W2297</f>
        <v>97.5</v>
      </c>
      <c r="AC2297" s="54" t="n">
        <f aca="false">ROUND(X2297+Y2297+Z2297+AA2297+AB2297,1)</f>
        <v>401.7</v>
      </c>
      <c r="AD2297" s="55" t="n">
        <f aca="false">(ROUND(AC2297-AC2295,1)/AC2295)</f>
        <v>0</v>
      </c>
      <c r="AE2297" s="46"/>
      <c r="AF2297" s="47"/>
    </row>
    <row r="2298" customFormat="false" ht="15" hidden="false" customHeight="false" outlineLevel="0" collapsed="false">
      <c r="A2298" s="48" t="s">
        <v>31</v>
      </c>
      <c r="B2298" s="61" t="n">
        <v>20</v>
      </c>
      <c r="C2298" s="50" t="s">
        <v>7</v>
      </c>
      <c r="D2298" s="51" t="n">
        <v>90</v>
      </c>
      <c r="E2298" s="51" t="n">
        <v>0</v>
      </c>
      <c r="F2298" s="51" t="n">
        <v>0</v>
      </c>
      <c r="G2298" s="51" t="n">
        <v>0</v>
      </c>
      <c r="H2298" s="51" t="n">
        <v>75</v>
      </c>
      <c r="I2298" s="52" t="n">
        <v>10</v>
      </c>
      <c r="J2298" s="52" t="n">
        <v>70</v>
      </c>
      <c r="K2298" s="52" t="n">
        <v>0</v>
      </c>
      <c r="L2298" s="52" t="n">
        <v>0</v>
      </c>
      <c r="M2298" s="52" t="n">
        <v>0</v>
      </c>
      <c r="N2298" s="53" t="n">
        <f aca="false">D2298*$D$6</f>
        <v>117</v>
      </c>
      <c r="O2298" s="53" t="n">
        <f aca="false">E2298*$E$6</f>
        <v>0</v>
      </c>
      <c r="P2298" s="53" t="n">
        <f aca="false">F2298*$F$6</f>
        <v>0</v>
      </c>
      <c r="Q2298" s="53" t="n">
        <f aca="false">G2298*$G$6</f>
        <v>0</v>
      </c>
      <c r="R2298" s="53" t="n">
        <f aca="false">H2298*$H$6</f>
        <v>97.5</v>
      </c>
      <c r="S2298" s="53" t="n">
        <f aca="false">(N2298/100)*(I2298*$I$6)+(N2298/100)*(J2298*$J$6)</f>
        <v>187.2</v>
      </c>
      <c r="T2298" s="53" t="n">
        <f aca="false">(O2298/100)*(K2298*$K$6)</f>
        <v>0</v>
      </c>
      <c r="U2298" s="53" t="n">
        <f aca="false">(P2298/100)*(K2298*$K$6)+(P2298/100)*(L2298*$L$6)</f>
        <v>0</v>
      </c>
      <c r="V2298" s="53" t="n">
        <f aca="false">(Q2298/100)*(L2298*$L$6)</f>
        <v>0</v>
      </c>
      <c r="W2298" s="53" t="n">
        <f aca="false">(R2298/100)*(K2298*$K$6)+(R2298/100)*(L2298*$L$6)</f>
        <v>0</v>
      </c>
      <c r="X2298" s="53" t="n">
        <f aca="false">N2298+S2298</f>
        <v>304.2</v>
      </c>
      <c r="Y2298" s="53" t="n">
        <f aca="false">O2298+T2298</f>
        <v>0</v>
      </c>
      <c r="Z2298" s="53" t="n">
        <f aca="false">P2298+U2298</f>
        <v>0</v>
      </c>
      <c r="AA2298" s="53" t="n">
        <f aca="false">Q2298+V2298</f>
        <v>0</v>
      </c>
      <c r="AB2298" s="53" t="n">
        <f aca="false">R2298+W2298</f>
        <v>97.5</v>
      </c>
      <c r="AC2298" s="54" t="n">
        <f aca="false">ROUND(X2298+Y2298+Z2298+AA2298+AB2298,1)</f>
        <v>401.7</v>
      </c>
      <c r="AD2298" s="55" t="n">
        <f aca="false">(ROUND(AC2298-AC2295,1)/AC2295)</f>
        <v>0</v>
      </c>
      <c r="AE2298" s="46"/>
      <c r="AF2298" s="47"/>
    </row>
    <row r="2299" customFormat="false" ht="15" hidden="false" customHeight="false" outlineLevel="0" collapsed="false">
      <c r="A2299" s="48" t="s">
        <v>32</v>
      </c>
      <c r="B2299" s="61" t="n">
        <v>20</v>
      </c>
      <c r="C2299" s="50" t="s">
        <v>8</v>
      </c>
      <c r="D2299" s="51" t="n">
        <v>90</v>
      </c>
      <c r="E2299" s="51" t="n">
        <v>0</v>
      </c>
      <c r="F2299" s="51" t="n">
        <v>0</v>
      </c>
      <c r="G2299" s="51" t="n">
        <v>0</v>
      </c>
      <c r="H2299" s="51" t="n">
        <v>75</v>
      </c>
      <c r="I2299" s="52" t="n">
        <v>10</v>
      </c>
      <c r="J2299" s="52" t="n">
        <v>70</v>
      </c>
      <c r="K2299" s="52" t="n">
        <v>0</v>
      </c>
      <c r="L2299" s="52" t="n">
        <v>0</v>
      </c>
      <c r="M2299" s="52" t="n">
        <v>0</v>
      </c>
      <c r="N2299" s="53" t="n">
        <f aca="false">D2299*$D$7</f>
        <v>117</v>
      </c>
      <c r="O2299" s="53" t="n">
        <f aca="false">E2299*$E$7</f>
        <v>0</v>
      </c>
      <c r="P2299" s="53" t="n">
        <f aca="false">F2299*$F$7</f>
        <v>0</v>
      </c>
      <c r="Q2299" s="53" t="n">
        <f aca="false">G2299*$G$7</f>
        <v>0</v>
      </c>
      <c r="R2299" s="53" t="n">
        <f aca="false">H2299*$H$7</f>
        <v>97.5</v>
      </c>
      <c r="S2299" s="53" t="n">
        <f aca="false">(N2299/100)*(I2299*$I$7)+(N2299/100)*(J2299*$J$7)</f>
        <v>187.2</v>
      </c>
      <c r="T2299" s="53" t="n">
        <f aca="false">(O2299/100)*(K2299*$K$7)</f>
        <v>0</v>
      </c>
      <c r="U2299" s="53" t="n">
        <f aca="false">(P2299/100)*(K2299*$K$7)+(P2299/100)*(L2299*$L$7)</f>
        <v>0</v>
      </c>
      <c r="V2299" s="53" t="n">
        <f aca="false">(Q2299/100)*(L2299*$L$7)</f>
        <v>0</v>
      </c>
      <c r="W2299" s="53" t="n">
        <f aca="false">(R2299/100)*(K2299*$K$7)+(R2299/100)*(L2299*$L$7)</f>
        <v>0</v>
      </c>
      <c r="X2299" s="53" t="n">
        <f aca="false">N2299+S2299</f>
        <v>304.2</v>
      </c>
      <c r="Y2299" s="53" t="n">
        <f aca="false">O2299+T2299</f>
        <v>0</v>
      </c>
      <c r="Z2299" s="53" t="n">
        <f aca="false">P2299+U2299</f>
        <v>0</v>
      </c>
      <c r="AA2299" s="53" t="n">
        <f aca="false">Q2299+V2299</f>
        <v>0</v>
      </c>
      <c r="AB2299" s="53" t="n">
        <f aca="false">R2299+W2299</f>
        <v>97.5</v>
      </c>
      <c r="AC2299" s="54" t="n">
        <f aca="false">ROUND(X2299+Y2299+Z2299+AA2299+AB2299,1)</f>
        <v>401.7</v>
      </c>
      <c r="AD2299" s="55" t="n">
        <f aca="false">(ROUND(AC2299-AC2295,1)/AC2295)</f>
        <v>0</v>
      </c>
      <c r="AE2299" s="46"/>
      <c r="AF2299" s="47"/>
    </row>
    <row r="2300" customFormat="false" ht="15" hidden="false" customHeight="false" outlineLevel="0" collapsed="false">
      <c r="A2300" s="48" t="s">
        <v>33</v>
      </c>
      <c r="B2300" s="61"/>
      <c r="C2300" s="50" t="s">
        <v>9</v>
      </c>
      <c r="D2300" s="51" t="n">
        <v>90</v>
      </c>
      <c r="E2300" s="51" t="n">
        <v>0</v>
      </c>
      <c r="F2300" s="51" t="n">
        <v>0</v>
      </c>
      <c r="G2300" s="51" t="n">
        <v>0</v>
      </c>
      <c r="H2300" s="51" t="n">
        <v>75</v>
      </c>
      <c r="I2300" s="52" t="n">
        <v>10</v>
      </c>
      <c r="J2300" s="52" t="n">
        <v>70</v>
      </c>
      <c r="K2300" s="52" t="n">
        <v>0</v>
      </c>
      <c r="L2300" s="52" t="n">
        <v>0</v>
      </c>
      <c r="M2300" s="52" t="n">
        <v>0</v>
      </c>
      <c r="N2300" s="53" t="n">
        <f aca="false">D2300*$D$8</f>
        <v>117</v>
      </c>
      <c r="O2300" s="53" t="n">
        <f aca="false">E2300*$E$8</f>
        <v>0</v>
      </c>
      <c r="P2300" s="53" t="n">
        <f aca="false">F2300*$F$8</f>
        <v>0</v>
      </c>
      <c r="Q2300" s="53" t="n">
        <f aca="false">G2300*$G$8</f>
        <v>0</v>
      </c>
      <c r="R2300" s="53" t="n">
        <f aca="false">H2300*$H$8</f>
        <v>97.5</v>
      </c>
      <c r="S2300" s="53" t="n">
        <f aca="false">(N2300/100)*(I2300*$I$8)+(N2300/100)*(J2300*$J$8)</f>
        <v>187.2</v>
      </c>
      <c r="T2300" s="53" t="n">
        <f aca="false">(O2300/100)*(K2300*$K$8)</f>
        <v>0</v>
      </c>
      <c r="U2300" s="53" t="n">
        <f aca="false">(P2300/100)*(K2300*$K$8)+(P2300/100)*(L2300*$L$8)</f>
        <v>0</v>
      </c>
      <c r="V2300" s="53" t="n">
        <f aca="false">(Q2300/100)*(L2300*$L$8)</f>
        <v>0</v>
      </c>
      <c r="W2300" s="53" t="n">
        <f aca="false">(R2300/100)*(K2300*$K$8)+(R2300/100)*(L2300*$L$8)</f>
        <v>0</v>
      </c>
      <c r="X2300" s="53" t="n">
        <f aca="false">N2300+S2300</f>
        <v>304.2</v>
      </c>
      <c r="Y2300" s="53" t="n">
        <f aca="false">O2300+T2300</f>
        <v>0</v>
      </c>
      <c r="Z2300" s="53" t="n">
        <f aca="false">P2300+U2300</f>
        <v>0</v>
      </c>
      <c r="AA2300" s="53" t="n">
        <f aca="false">Q2300+V2300</f>
        <v>0</v>
      </c>
      <c r="AB2300" s="53" t="n">
        <f aca="false">R2300+W2300</f>
        <v>97.5</v>
      </c>
      <c r="AC2300" s="54" t="n">
        <f aca="false">ROUND(X2300+Y2300+Z2300+AA2300+AB2300,1)</f>
        <v>401.7</v>
      </c>
      <c r="AD2300" s="55" t="n">
        <f aca="false">(ROUND(AC2300-AC2295,1)/AC2295)</f>
        <v>0</v>
      </c>
      <c r="AE2300" s="46"/>
      <c r="AF2300" s="47"/>
    </row>
    <row r="2301" customFormat="false" ht="15" hidden="false" customHeight="false" outlineLevel="0" collapsed="false">
      <c r="A2301" s="48" t="s">
        <v>34</v>
      </c>
      <c r="B2301" s="61"/>
      <c r="C2301" s="50" t="s">
        <v>10</v>
      </c>
      <c r="D2301" s="51" t="n">
        <v>45</v>
      </c>
      <c r="E2301" s="51" t="n">
        <v>130</v>
      </c>
      <c r="F2301" s="51" t="n">
        <v>0</v>
      </c>
      <c r="G2301" s="51" t="n">
        <v>0</v>
      </c>
      <c r="H2301" s="51" t="n">
        <v>0</v>
      </c>
      <c r="I2301" s="52" t="n">
        <v>10</v>
      </c>
      <c r="J2301" s="52" t="n">
        <v>70</v>
      </c>
      <c r="K2301" s="52" t="n">
        <v>100</v>
      </c>
      <c r="L2301" s="52" t="n">
        <v>0</v>
      </c>
      <c r="M2301" s="52" t="n">
        <v>0</v>
      </c>
      <c r="N2301" s="53" t="n">
        <f aca="false">D2301*$D$9</f>
        <v>56.25</v>
      </c>
      <c r="O2301" s="53" t="n">
        <f aca="false">E2301*$E$9</f>
        <v>162.5</v>
      </c>
      <c r="P2301" s="53" t="n">
        <f aca="false">F2301*$F$9</f>
        <v>0</v>
      </c>
      <c r="Q2301" s="53" t="n">
        <f aca="false">G2301*$G$9</f>
        <v>0</v>
      </c>
      <c r="R2301" s="53" t="n">
        <f aca="false">H2301*$H$9</f>
        <v>0</v>
      </c>
      <c r="S2301" s="53" t="n">
        <f aca="false">(N2301/100)*(I2301*$I$9)+(N2301/100)*(J2301*$J$9)</f>
        <v>45</v>
      </c>
      <c r="T2301" s="53" t="n">
        <f aca="false">(O2301/100)*(K2301*$K$9)</f>
        <v>227.5</v>
      </c>
      <c r="U2301" s="53" t="n">
        <f aca="false">(P2301/100)*(K2301*$K$9)+(P2301/100)*(L2301*$L$9)</f>
        <v>0</v>
      </c>
      <c r="V2301" s="53" t="n">
        <f aca="false">(Q2301/100)*(L2301*$L$9)</f>
        <v>0</v>
      </c>
      <c r="W2301" s="53" t="n">
        <f aca="false">(R2301/100)*(K2301*$K$9)+(R2301/100)*(L2301*$L$9)</f>
        <v>0</v>
      </c>
      <c r="X2301" s="53" t="n">
        <f aca="false">N2301+S2301</f>
        <v>101.25</v>
      </c>
      <c r="Y2301" s="53" t="n">
        <f aca="false">O2301+T2301</f>
        <v>390</v>
      </c>
      <c r="Z2301" s="53" t="n">
        <f aca="false">P2301+U2301</f>
        <v>0</v>
      </c>
      <c r="AA2301" s="53" t="n">
        <f aca="false">Q2301+V2301</f>
        <v>0</v>
      </c>
      <c r="AB2301" s="53" t="n">
        <f aca="false">R2301+W2301</f>
        <v>0</v>
      </c>
      <c r="AC2301" s="54" t="n">
        <f aca="false">ROUND(X2301+Y2301+Z2301+AA2301+AB2301,1)</f>
        <v>491.3</v>
      </c>
      <c r="AD2301" s="55" t="n">
        <f aca="false">(ROUND(AC2301-AC2295,1)/AC2295)</f>
        <v>0.223052028877272</v>
      </c>
      <c r="AE2301" s="46"/>
      <c r="AF2301" s="47"/>
    </row>
    <row r="2302" customFormat="false" ht="15" hidden="false" customHeight="false" outlineLevel="0" collapsed="false">
      <c r="A2302" s="48" t="s">
        <v>35</v>
      </c>
      <c r="B2302" s="61"/>
      <c r="C2302" s="50" t="s">
        <v>11</v>
      </c>
      <c r="D2302" s="51" t="n">
        <v>45</v>
      </c>
      <c r="E2302" s="51" t="n">
        <v>0</v>
      </c>
      <c r="F2302" s="51" t="n">
        <v>130</v>
      </c>
      <c r="G2302" s="51" t="n">
        <v>0</v>
      </c>
      <c r="H2302" s="51" t="n">
        <v>0</v>
      </c>
      <c r="I2302" s="52" t="n">
        <v>10</v>
      </c>
      <c r="J2302" s="52" t="n">
        <v>70</v>
      </c>
      <c r="K2302" s="52" t="n">
        <v>50</v>
      </c>
      <c r="L2302" s="52" t="n">
        <v>50</v>
      </c>
      <c r="M2302" s="52" t="n">
        <v>0</v>
      </c>
      <c r="N2302" s="53" t="n">
        <f aca="false">D2302*$D$10</f>
        <v>56.25</v>
      </c>
      <c r="O2302" s="53" t="n">
        <f aca="false">E2302*$E$10</f>
        <v>0</v>
      </c>
      <c r="P2302" s="53" t="n">
        <f aca="false">F2302*$F$10</f>
        <v>162.5</v>
      </c>
      <c r="Q2302" s="53" t="n">
        <f aca="false">G2302*$G$10</f>
        <v>0</v>
      </c>
      <c r="R2302" s="53" t="n">
        <f aca="false">H2302*$H$10</f>
        <v>0</v>
      </c>
      <c r="S2302" s="53" t="n">
        <f aca="false">(N2302/100)*(I2302*$I$10)+(N2302/100)*(J2302*$J$10)</f>
        <v>45</v>
      </c>
      <c r="T2302" s="53" t="n">
        <f aca="false">(O2302/100)*(K2302*$J$10)</f>
        <v>0</v>
      </c>
      <c r="U2302" s="53" t="n">
        <f aca="false">(P2302/100)*(K2302*$K$10)+(P2302/100)*(L2302*$L$10)</f>
        <v>227.5</v>
      </c>
      <c r="V2302" s="53" t="n">
        <f aca="false">(Q2302/100)*(L2302*$L$10)</f>
        <v>0</v>
      </c>
      <c r="W2302" s="53" t="n">
        <f aca="false">(R2302/100)*(K2302*$K$10)+(R2302/100)*(L2302*$L$10)</f>
        <v>0</v>
      </c>
      <c r="X2302" s="53" t="n">
        <f aca="false">N2302+S2302</f>
        <v>101.25</v>
      </c>
      <c r="Y2302" s="53" t="n">
        <f aca="false">O2302+T2302</f>
        <v>0</v>
      </c>
      <c r="Z2302" s="53" t="n">
        <f aca="false">P2302+U2302</f>
        <v>390</v>
      </c>
      <c r="AA2302" s="53" t="n">
        <f aca="false">Q2302+V2302</f>
        <v>0</v>
      </c>
      <c r="AB2302" s="53" t="n">
        <f aca="false">R2302+W2302</f>
        <v>0</v>
      </c>
      <c r="AC2302" s="54" t="n">
        <f aca="false">ROUND(X2302+Y2302+Z2302+AA2302+AB2302,1)</f>
        <v>491.3</v>
      </c>
      <c r="AD2302" s="55" t="n">
        <f aca="false">(ROUND(AC2302-AC2295,1)/AC2295)</f>
        <v>0.223052028877272</v>
      </c>
      <c r="AE2302" s="46"/>
      <c r="AF2302" s="47"/>
    </row>
    <row r="2303" customFormat="false" ht="15" hidden="false" customHeight="false" outlineLevel="0" collapsed="false">
      <c r="A2303" s="48" t="s">
        <v>36</v>
      </c>
      <c r="B2303" s="61"/>
      <c r="C2303" s="50" t="s">
        <v>12</v>
      </c>
      <c r="D2303" s="51" t="n">
        <v>45</v>
      </c>
      <c r="E2303" s="51" t="n">
        <v>0</v>
      </c>
      <c r="F2303" s="51" t="n">
        <v>0</v>
      </c>
      <c r="G2303" s="51" t="n">
        <v>130</v>
      </c>
      <c r="H2303" s="51" t="n">
        <v>0</v>
      </c>
      <c r="I2303" s="52" t="n">
        <v>10</v>
      </c>
      <c r="J2303" s="52" t="n">
        <v>70</v>
      </c>
      <c r="K2303" s="52" t="n">
        <v>0</v>
      </c>
      <c r="L2303" s="52" t="n">
        <v>100</v>
      </c>
      <c r="M2303" s="52" t="n">
        <v>0</v>
      </c>
      <c r="N2303" s="53" t="n">
        <f aca="false">D2303*$D$11</f>
        <v>56.25</v>
      </c>
      <c r="O2303" s="53" t="n">
        <f aca="false">E2303*$E$11</f>
        <v>0</v>
      </c>
      <c r="P2303" s="53" t="n">
        <f aca="false">F2303*$F$11</f>
        <v>0</v>
      </c>
      <c r="Q2303" s="53" t="n">
        <f aca="false">G2303*$G$11</f>
        <v>162.5</v>
      </c>
      <c r="R2303" s="53" t="n">
        <f aca="false">H2303*$H$11</f>
        <v>0</v>
      </c>
      <c r="S2303" s="53" t="n">
        <f aca="false">(N2303/100)*(I2303*$I$11)+(N2303/100)*(J2303*$J$11)</f>
        <v>45</v>
      </c>
      <c r="T2303" s="53" t="n">
        <f aca="false">(O2303/100)*(K2303*$K$11)</f>
        <v>0</v>
      </c>
      <c r="U2303" s="53" t="n">
        <f aca="false">(P2303/100)*(K2303*$K$11)+(P2303/100)*(L2303*$L$11)</f>
        <v>0</v>
      </c>
      <c r="V2303" s="53" t="n">
        <f aca="false">(Q2303/100)*(L2303*$L$11)</f>
        <v>227.5</v>
      </c>
      <c r="W2303" s="53" t="n">
        <f aca="false">(R2303/100)*(K2303*$K$11)+(R2303/100)*(L2303*$L$11)</f>
        <v>0</v>
      </c>
      <c r="X2303" s="53" t="n">
        <f aca="false">N2303+S2303</f>
        <v>101.25</v>
      </c>
      <c r="Y2303" s="53" t="n">
        <f aca="false">O2303+T2303</f>
        <v>0</v>
      </c>
      <c r="Z2303" s="53" t="n">
        <f aca="false">P2303+U2303</f>
        <v>0</v>
      </c>
      <c r="AA2303" s="53" t="n">
        <f aca="false">Q2303+V2303</f>
        <v>390</v>
      </c>
      <c r="AB2303" s="53" t="n">
        <f aca="false">R2303+W2303</f>
        <v>0</v>
      </c>
      <c r="AC2303" s="54" t="n">
        <f aca="false">ROUND(X2303+Y2303+Z2303+AA2303+AB2303,1)</f>
        <v>491.3</v>
      </c>
      <c r="AD2303" s="55" t="n">
        <f aca="false">(ROUND(AC2303-AC2295,1)/AC2295)</f>
        <v>0.223052028877272</v>
      </c>
      <c r="AE2303" s="46"/>
      <c r="AF2303" s="47"/>
    </row>
    <row r="2304" customFormat="false" ht="15" hidden="false" customHeight="false" outlineLevel="0" collapsed="false">
      <c r="A2304" s="48" t="s">
        <v>37</v>
      </c>
      <c r="B2304" s="61"/>
      <c r="C2304" s="50" t="s">
        <v>13</v>
      </c>
      <c r="D2304" s="51" t="n">
        <v>45</v>
      </c>
      <c r="E2304" s="51" t="n">
        <v>0</v>
      </c>
      <c r="F2304" s="51" t="n">
        <v>0</v>
      </c>
      <c r="G2304" s="51" t="n">
        <v>0</v>
      </c>
      <c r="H2304" s="51" t="n">
        <v>130</v>
      </c>
      <c r="I2304" s="52" t="n">
        <v>10</v>
      </c>
      <c r="J2304" s="52" t="n">
        <v>70</v>
      </c>
      <c r="K2304" s="52" t="n">
        <v>55</v>
      </c>
      <c r="L2304" s="52" t="n">
        <v>55</v>
      </c>
      <c r="M2304" s="52" t="n">
        <v>0</v>
      </c>
      <c r="N2304" s="53" t="n">
        <f aca="false">D2304*$D$12</f>
        <v>56.25</v>
      </c>
      <c r="O2304" s="53" t="n">
        <f aca="false">E2304*$E$12</f>
        <v>0</v>
      </c>
      <c r="P2304" s="53" t="n">
        <f aca="false">F2304*$F$12</f>
        <v>0</v>
      </c>
      <c r="Q2304" s="53" t="n">
        <f aca="false">G2304*$G$12</f>
        <v>0</v>
      </c>
      <c r="R2304" s="53" t="n">
        <f aca="false">H2304*$H$12</f>
        <v>162.5</v>
      </c>
      <c r="S2304" s="53" t="n">
        <f aca="false">(N2304/100)*(I2304*$I$12)+(N2304/100)*(J2304*$J$12)</f>
        <v>45</v>
      </c>
      <c r="T2304" s="53" t="n">
        <f aca="false">(O2304/100)*(K2304*$K$12)</f>
        <v>0</v>
      </c>
      <c r="U2304" s="53" t="n">
        <f aca="false">(P2304/100)*(K2304*$K$12)+(P2304/100)*(L2304*$L$12)</f>
        <v>0</v>
      </c>
      <c r="V2304" s="53" t="n">
        <f aca="false">(Q2304/100)*(L2304*$L$12)</f>
        <v>0</v>
      </c>
      <c r="W2304" s="53" t="n">
        <f aca="false">(R2304/100)*(K2304*$K$12)+(R2304/100)*(L2304*$L$12)</f>
        <v>250.25</v>
      </c>
      <c r="X2304" s="53" t="n">
        <f aca="false">N2304+S2304</f>
        <v>101.25</v>
      </c>
      <c r="Y2304" s="53" t="n">
        <f aca="false">O2304+T2304</f>
        <v>0</v>
      </c>
      <c r="Z2304" s="53" t="n">
        <f aca="false">P2304+U2304</f>
        <v>0</v>
      </c>
      <c r="AA2304" s="53" t="n">
        <f aca="false">Q2304+V2304</f>
        <v>0</v>
      </c>
      <c r="AB2304" s="53" t="n">
        <f aca="false">R2304+W2304</f>
        <v>412.75</v>
      </c>
      <c r="AC2304" s="54" t="n">
        <f aca="false">ROUND(X2304+Y2304+Z2304+AA2304+AB2304,1)</f>
        <v>514</v>
      </c>
      <c r="AD2304" s="55" t="n">
        <f aca="false">(ROUND(AC2304-AC2295,1)/AC2295)</f>
        <v>0.279561862086134</v>
      </c>
      <c r="AE2304" s="46"/>
      <c r="AF2304" s="47"/>
    </row>
    <row r="2305" customFormat="false" ht="15" hidden="false" customHeight="false" outlineLevel="0" collapsed="false">
      <c r="A2305" s="48" t="s">
        <v>38</v>
      </c>
      <c r="B2305" s="61"/>
      <c r="C2305" s="50" t="s">
        <v>14</v>
      </c>
      <c r="D2305" s="51" t="n">
        <v>90</v>
      </c>
      <c r="E2305" s="51" t="n">
        <v>0</v>
      </c>
      <c r="F2305" s="51" t="n">
        <v>0</v>
      </c>
      <c r="G2305" s="51" t="n">
        <v>0</v>
      </c>
      <c r="H2305" s="51" t="n">
        <v>75</v>
      </c>
      <c r="I2305" s="52" t="n">
        <v>10</v>
      </c>
      <c r="J2305" s="52" t="n">
        <v>70</v>
      </c>
      <c r="K2305" s="52" t="n">
        <v>0</v>
      </c>
      <c r="L2305" s="52" t="n">
        <v>0</v>
      </c>
      <c r="M2305" s="52" t="n">
        <v>50</v>
      </c>
      <c r="N2305" s="53" t="n">
        <f aca="false">D2305*$D$13</f>
        <v>112.5</v>
      </c>
      <c r="O2305" s="53" t="n">
        <f aca="false">E2305*$E$13</f>
        <v>0</v>
      </c>
      <c r="P2305" s="53" t="n">
        <f aca="false">F2305*$F$13</f>
        <v>0</v>
      </c>
      <c r="Q2305" s="53" t="n">
        <f aca="false">G2305*$G$13</f>
        <v>0</v>
      </c>
      <c r="R2305" s="53" t="n">
        <f aca="false">H2305*$H$13</f>
        <v>93.75</v>
      </c>
      <c r="S2305" s="53" t="n">
        <f aca="false">(N2305/100)*(I2305*$I$13)+(N2305/100)*(J2305*$J$13)+(N2305/100)*(M2305*$M$13)</f>
        <v>202.5</v>
      </c>
      <c r="T2305" s="53" t="n">
        <f aca="false">(O2305/100)*(K2305*$K$13)+(O2305/100)*(M2305*$M$13)</f>
        <v>0</v>
      </c>
      <c r="U2305" s="53" t="n">
        <f aca="false">(P2305/100)*(K2305*$K$13)+(P2305/100)*(L2305*$L$13)+(P2305/100)*(M2305*$M$13)</f>
        <v>0</v>
      </c>
      <c r="V2305" s="53" t="n">
        <f aca="false">(Q2305/100)*(L2305*$L$13)+(Q2305/100)*(M2305*$M$13)</f>
        <v>0</v>
      </c>
      <c r="W2305" s="53" t="n">
        <f aca="false">(R2305/100)*(K2305*$K$13)+(R2305/100)*(L2305*$L$13)+(R2305/100)*(M2305*$M$13)</f>
        <v>93.75</v>
      </c>
      <c r="X2305" s="53" t="n">
        <f aca="false">N2305+S2305</f>
        <v>315</v>
      </c>
      <c r="Y2305" s="53" t="n">
        <f aca="false">O2305+T2305</f>
        <v>0</v>
      </c>
      <c r="Z2305" s="53" t="n">
        <f aca="false">P2305+U2305</f>
        <v>0</v>
      </c>
      <c r="AA2305" s="53" t="n">
        <f aca="false">Q2305+V2305</f>
        <v>0</v>
      </c>
      <c r="AB2305" s="53" t="n">
        <f aca="false">R2305+W2305</f>
        <v>187.5</v>
      </c>
      <c r="AC2305" s="54" t="n">
        <f aca="false">ROUND(X2305+Y2305+Z2305+AA2305+AB2305,1)</f>
        <v>502.5</v>
      </c>
      <c r="AD2305" s="55" t="n">
        <f aca="false">(ROUND(AC2305-AC2295,1)/AC2295)</f>
        <v>0.250933532486931</v>
      </c>
      <c r="AE2305" s="46"/>
      <c r="AF2305" s="47"/>
    </row>
    <row r="2306" customFormat="false" ht="15" hidden="false" customHeight="false" outlineLevel="0" collapsed="false">
      <c r="A2306" s="48" t="s">
        <v>39</v>
      </c>
      <c r="B2306" s="61"/>
      <c r="C2306" s="50" t="s">
        <v>15</v>
      </c>
      <c r="D2306" s="51" t="n">
        <v>110</v>
      </c>
      <c r="E2306" s="51" t="n">
        <v>0</v>
      </c>
      <c r="F2306" s="51" t="n">
        <v>0</v>
      </c>
      <c r="G2306" s="51" t="n">
        <v>0</v>
      </c>
      <c r="H2306" s="51" t="n">
        <v>0</v>
      </c>
      <c r="I2306" s="52" t="n">
        <v>10</v>
      </c>
      <c r="J2306" s="52" t="n">
        <v>70</v>
      </c>
      <c r="K2306" s="52" t="n">
        <v>80</v>
      </c>
      <c r="L2306" s="52" t="n">
        <v>0</v>
      </c>
      <c r="M2306" s="52" t="n">
        <v>0</v>
      </c>
      <c r="N2306" s="53" t="n">
        <f aca="false">D2306*$D$14</f>
        <v>137.5</v>
      </c>
      <c r="O2306" s="53" t="n">
        <f aca="false">E2306*$E$14</f>
        <v>0</v>
      </c>
      <c r="P2306" s="53" t="n">
        <f aca="false">F2306*$F$14</f>
        <v>0</v>
      </c>
      <c r="Q2306" s="53" t="n">
        <f aca="false">G2306*$G$14</f>
        <v>0</v>
      </c>
      <c r="R2306" s="53" t="n">
        <f aca="false">H2306*$H$14</f>
        <v>0</v>
      </c>
      <c r="S2306" s="53" t="n">
        <f aca="false">(N2306/100)*(I2306*$I$14)+(N2306/100)*(J2306*$J$14)+(N2306/100)*(K2306*$K$14)</f>
        <v>330</v>
      </c>
      <c r="T2306" s="53" t="n">
        <f aca="false">(O2306/100)*(K2306*$K$14)</f>
        <v>0</v>
      </c>
      <c r="U2306" s="53" t="n">
        <f aca="false">(P2306/100)*(K2306*$K$14)+(P2306/100)*(L2306*$L$14)</f>
        <v>0</v>
      </c>
      <c r="V2306" s="53" t="n">
        <f aca="false">(Q2306/100)*(L2306*$L$14)</f>
        <v>0</v>
      </c>
      <c r="W2306" s="53" t="n">
        <f aca="false">(R2306/100)*(K2306*$L$14)+(R2306/100)*(L2306*$M$14)</f>
        <v>0</v>
      </c>
      <c r="X2306" s="53" t="n">
        <f aca="false">N2306+S2306</f>
        <v>467.5</v>
      </c>
      <c r="Y2306" s="53" t="n">
        <f aca="false">O2306+T2306</f>
        <v>0</v>
      </c>
      <c r="Z2306" s="53" t="n">
        <f aca="false">P2306+U2306</f>
        <v>0</v>
      </c>
      <c r="AA2306" s="53" t="n">
        <f aca="false">Q2306+V2306</f>
        <v>0</v>
      </c>
      <c r="AB2306" s="53" t="n">
        <f aca="false">R2306+W2306</f>
        <v>0</v>
      </c>
      <c r="AC2306" s="54" t="n">
        <f aca="false">ROUND(X2306+Y2306+Z2306+AA2306+AB2306,1)</f>
        <v>467.5</v>
      </c>
      <c r="AD2306" s="55" t="n">
        <f aca="false">(ROUND(AC2306-AC2295,1)/AC2295)</f>
        <v>0.163803833706746</v>
      </c>
      <c r="AE2306" s="46"/>
      <c r="AF2306" s="47"/>
    </row>
    <row r="2307" customFormat="false" ht="15" hidden="false" customHeight="false" outlineLevel="0" collapsed="false">
      <c r="A2307" s="48"/>
      <c r="B2307" s="61"/>
      <c r="C2307" s="50" t="s">
        <v>16</v>
      </c>
      <c r="D2307" s="51" t="n">
        <v>110</v>
      </c>
      <c r="E2307" s="51" t="n">
        <v>0</v>
      </c>
      <c r="F2307" s="51" t="n">
        <v>0</v>
      </c>
      <c r="G2307" s="51" t="n">
        <v>0</v>
      </c>
      <c r="H2307" s="51" t="n">
        <v>0</v>
      </c>
      <c r="I2307" s="52" t="n">
        <v>10</v>
      </c>
      <c r="J2307" s="52" t="n">
        <v>70</v>
      </c>
      <c r="K2307" s="52" t="n">
        <v>0</v>
      </c>
      <c r="L2307" s="52" t="n">
        <v>80</v>
      </c>
      <c r="M2307" s="52" t="n">
        <v>0</v>
      </c>
      <c r="N2307" s="53" t="n">
        <f aca="false">D2307*$D$15</f>
        <v>137.5</v>
      </c>
      <c r="O2307" s="53" t="n">
        <f aca="false">E2307*$E$15</f>
        <v>0</v>
      </c>
      <c r="P2307" s="53" t="n">
        <f aca="false">F2307*$F$15</f>
        <v>0</v>
      </c>
      <c r="Q2307" s="53" t="n">
        <f aca="false">G2307*$G$15</f>
        <v>0</v>
      </c>
      <c r="R2307" s="53" t="n">
        <f aca="false">H2307*$H$15</f>
        <v>0</v>
      </c>
      <c r="S2307" s="53" t="n">
        <f aca="false">(N2307/100)*(I2307*$I$15)+(N2307/100)*(J2307*$J$15)+(N2307/100)*(L2307*$L$15)</f>
        <v>330</v>
      </c>
      <c r="T2307" s="53" t="n">
        <f aca="false">(O2307/100)*(K2307*$K$15)</f>
        <v>0</v>
      </c>
      <c r="U2307" s="53" t="n">
        <f aca="false">(P2307/100)*(K2307*$K$15)+(P2307/100)*(L2307*$L$15)</f>
        <v>0</v>
      </c>
      <c r="V2307" s="53" t="n">
        <f aca="false">(Q2307/100)*(L2307*$L$15)</f>
        <v>0</v>
      </c>
      <c r="W2307" s="53" t="n">
        <f aca="false">(R2307/100)*(K2307*$K$15)+(R2307/100)*(L2307*$L$15)</f>
        <v>0</v>
      </c>
      <c r="X2307" s="53" t="n">
        <f aca="false">N2307+S2307</f>
        <v>467.5</v>
      </c>
      <c r="Y2307" s="53" t="n">
        <f aca="false">O2307+T2307</f>
        <v>0</v>
      </c>
      <c r="Z2307" s="53" t="n">
        <f aca="false">P2307+U2307</f>
        <v>0</v>
      </c>
      <c r="AA2307" s="53" t="n">
        <f aca="false">Q2307+V2307</f>
        <v>0</v>
      </c>
      <c r="AB2307" s="53" t="n">
        <f aca="false">R2307+W2307</f>
        <v>0</v>
      </c>
      <c r="AC2307" s="54" t="n">
        <f aca="false">ROUND(X2307+Y2307+Z2307+AA2307+AB2307,1)</f>
        <v>467.5</v>
      </c>
      <c r="AD2307" s="55" t="n">
        <f aca="false">(ROUND(AC2307-AC2295,1)/AC2295)</f>
        <v>0.163803833706746</v>
      </c>
      <c r="AE2307" s="46"/>
      <c r="AF2307" s="47"/>
    </row>
    <row r="2308" customFormat="false" ht="15" hidden="false" customHeight="false" outlineLevel="0" collapsed="false">
      <c r="A2308" s="48"/>
      <c r="B2308" s="61"/>
      <c r="C2308" s="50" t="s">
        <v>17</v>
      </c>
      <c r="D2308" s="51" t="n">
        <v>90</v>
      </c>
      <c r="E2308" s="51" t="n">
        <v>0</v>
      </c>
      <c r="F2308" s="51" t="n">
        <v>0</v>
      </c>
      <c r="G2308" s="51" t="n">
        <v>0</v>
      </c>
      <c r="H2308" s="51" t="n">
        <v>75</v>
      </c>
      <c r="I2308" s="52" t="n">
        <v>10</v>
      </c>
      <c r="J2308" s="52" t="n">
        <v>100</v>
      </c>
      <c r="K2308" s="52" t="n">
        <v>0</v>
      </c>
      <c r="L2308" s="52" t="n">
        <v>0</v>
      </c>
      <c r="M2308" s="52" t="n">
        <v>0</v>
      </c>
      <c r="N2308" s="53" t="n">
        <f aca="false">D2308*$D$16</f>
        <v>112.5</v>
      </c>
      <c r="O2308" s="53" t="n">
        <f aca="false">E2308*$E$16</f>
        <v>0</v>
      </c>
      <c r="P2308" s="53" t="n">
        <f aca="false">F2308*$F$16</f>
        <v>0</v>
      </c>
      <c r="Q2308" s="53" t="n">
        <f aca="false">G2308*$G$16</f>
        <v>0</v>
      </c>
      <c r="R2308" s="53" t="n">
        <f aca="false">H2308*$H$16</f>
        <v>93.75</v>
      </c>
      <c r="S2308" s="53" t="n">
        <f aca="false">(N2308/100)*(I2308*$I$16)+(N2308/100)*(J2308*$J$16)</f>
        <v>292.5</v>
      </c>
      <c r="T2308" s="53" t="n">
        <f aca="false">(O2308/100)*(K2308*$K$16)</f>
        <v>0</v>
      </c>
      <c r="U2308" s="53" t="n">
        <f aca="false">(P2308/100)*(K2308*$K$16)+(P2308/100)*(L2308*$L$16)</f>
        <v>0</v>
      </c>
      <c r="V2308" s="53" t="n">
        <f aca="false">(Q2308/100)*(L2308*$L$16)</f>
        <v>0</v>
      </c>
      <c r="W2308" s="53" t="n">
        <f aca="false">(R2308/100)*(K2308*$K$16)+(R2308/100)*(L2308*$L$16)</f>
        <v>0</v>
      </c>
      <c r="X2308" s="53" t="n">
        <f aca="false">N2308+S2308</f>
        <v>405</v>
      </c>
      <c r="Y2308" s="53" t="n">
        <f aca="false">O2308+T2308</f>
        <v>0</v>
      </c>
      <c r="Z2308" s="53" t="n">
        <f aca="false">P2308+U2308</f>
        <v>0</v>
      </c>
      <c r="AA2308" s="53" t="n">
        <f aca="false">Q2308+V2308</f>
        <v>0</v>
      </c>
      <c r="AB2308" s="53" t="n">
        <f aca="false">R2308+W2308</f>
        <v>93.75</v>
      </c>
      <c r="AC2308" s="54" t="n">
        <f aca="false">ROUND(X2308+Y2308+Z2308+AA2308+AB2308,1)</f>
        <v>498.8</v>
      </c>
      <c r="AD2308" s="55" t="n">
        <f aca="false">(ROUND(AC2308-AC2295,1)/AC2295)</f>
        <v>0.241722678615882</v>
      </c>
      <c r="AE2308" s="46"/>
      <c r="AF2308" s="47"/>
    </row>
    <row r="2309" customFormat="false" ht="15" hidden="false" customHeight="false" outlineLevel="0" collapsed="false">
      <c r="A2309" s="48"/>
      <c r="B2309" s="61"/>
      <c r="C2309" s="50" t="s">
        <v>18</v>
      </c>
      <c r="D2309" s="51" t="n">
        <v>90</v>
      </c>
      <c r="E2309" s="51" t="n">
        <v>0</v>
      </c>
      <c r="F2309" s="51" t="n">
        <v>0</v>
      </c>
      <c r="G2309" s="51" t="n">
        <v>0</v>
      </c>
      <c r="H2309" s="51" t="n">
        <v>75</v>
      </c>
      <c r="I2309" s="52" t="n">
        <v>60</v>
      </c>
      <c r="J2309" s="52" t="n">
        <v>70</v>
      </c>
      <c r="K2309" s="52" t="n">
        <v>0</v>
      </c>
      <c r="L2309" s="52" t="n">
        <v>0</v>
      </c>
      <c r="M2309" s="52" t="n">
        <v>0</v>
      </c>
      <c r="N2309" s="53" t="n">
        <f aca="false">D2309*$D$17</f>
        <v>112.5</v>
      </c>
      <c r="O2309" s="53" t="n">
        <f aca="false">E2309*$E$17</f>
        <v>0</v>
      </c>
      <c r="P2309" s="53" t="n">
        <f aca="false">F2309*$F$17</f>
        <v>0</v>
      </c>
      <c r="Q2309" s="53" t="n">
        <f aca="false">G2309*$G$17</f>
        <v>0</v>
      </c>
      <c r="R2309" s="53" t="n">
        <f aca="false">H2309*$H$17</f>
        <v>93.75</v>
      </c>
      <c r="S2309" s="53" t="n">
        <f aca="false">(N2309/100)*(I2309*$I$17)+(N2309/100)*(J2309*$J$17)</f>
        <v>247.5</v>
      </c>
      <c r="T2309" s="53" t="n">
        <f aca="false">(O2309/100)*(K2309*$K$17)</f>
        <v>0</v>
      </c>
      <c r="U2309" s="53" t="n">
        <f aca="false">(P2309/100)*(K2309*$K$17)+(P2309/100)*(L2309*$L$17)</f>
        <v>0</v>
      </c>
      <c r="V2309" s="53" t="n">
        <f aca="false">(Q2309/100)*(L2309*$L$17)</f>
        <v>0</v>
      </c>
      <c r="W2309" s="53" t="n">
        <f aca="false">(R2309/100)*(K2309*$K$17)+(R2309/100)*(L2309*$L$17)</f>
        <v>0</v>
      </c>
      <c r="X2309" s="53" t="n">
        <f aca="false">N2309+S2309</f>
        <v>360</v>
      </c>
      <c r="Y2309" s="53" t="n">
        <f aca="false">O2309+T2309</f>
        <v>0</v>
      </c>
      <c r="Z2309" s="53" t="n">
        <f aca="false">P2309+U2309</f>
        <v>0</v>
      </c>
      <c r="AA2309" s="53" t="n">
        <f aca="false">Q2309+V2309</f>
        <v>0</v>
      </c>
      <c r="AB2309" s="53" t="n">
        <f aca="false">R2309+W2309</f>
        <v>93.75</v>
      </c>
      <c r="AC2309" s="54" t="n">
        <f aca="false">ROUND(X2309+Y2309+Z2309+AA2309+AB2309,1)</f>
        <v>453.8</v>
      </c>
      <c r="AD2309" s="55" t="n">
        <f aca="false">(ROUND(AC2309-AC2295,1)/AC2295)</f>
        <v>0.129698780184217</v>
      </c>
      <c r="AE2309" s="46"/>
      <c r="AF2309" s="47"/>
    </row>
    <row r="2310" customFormat="false" ht="15" hidden="false" customHeight="false" outlineLevel="0" collapsed="false">
      <c r="A2310" s="56" t="s">
        <v>19</v>
      </c>
      <c r="B2310" s="62" t="s">
        <v>204</v>
      </c>
      <c r="C2310" s="40" t="s">
        <v>50</v>
      </c>
      <c r="D2310" s="41" t="n">
        <v>100</v>
      </c>
      <c r="E2310" s="41" t="n">
        <v>0</v>
      </c>
      <c r="F2310" s="41" t="n">
        <v>0</v>
      </c>
      <c r="G2310" s="41" t="n">
        <v>0</v>
      </c>
      <c r="H2310" s="41" t="n">
        <v>0</v>
      </c>
      <c r="I2310" s="42" t="n">
        <v>10</v>
      </c>
      <c r="J2310" s="42" t="n">
        <v>50</v>
      </c>
      <c r="K2310" s="42" t="n">
        <v>40</v>
      </c>
      <c r="L2310" s="42" t="n">
        <v>0</v>
      </c>
      <c r="M2310" s="42" t="n">
        <v>0</v>
      </c>
      <c r="N2310" s="43" t="n">
        <f aca="false">D2310*$D$3</f>
        <v>130</v>
      </c>
      <c r="O2310" s="43" t="n">
        <f aca="false">E2310*$E$3</f>
        <v>0</v>
      </c>
      <c r="P2310" s="43" t="n">
        <f aca="false">F2310*$F$3</f>
        <v>0</v>
      </c>
      <c r="Q2310" s="43" t="n">
        <f aca="false">G2310*$G$3</f>
        <v>0</v>
      </c>
      <c r="R2310" s="43" t="n">
        <f aca="false">H2310*$H$3</f>
        <v>0</v>
      </c>
      <c r="S2310" s="43" t="n">
        <f aca="false">(N2310/100)*(I2310*$I$3)+(N2310/100)*(J2310*$J$3)+(N2310/100)*(K2310*$L$3)</f>
        <v>260</v>
      </c>
      <c r="T2310" s="43" t="n">
        <f aca="false">(O2310/100)*(K2310*$K$3)</f>
        <v>0</v>
      </c>
      <c r="U2310" s="43" t="n">
        <f aca="false">(P2310/100)*(K2310*$K$3)+(P2310/100)*(L2310*$L$3)</f>
        <v>0</v>
      </c>
      <c r="V2310" s="43" t="n">
        <f aca="false">(Q2310/100)*(L2310*$L$3)</f>
        <v>0</v>
      </c>
      <c r="W2310" s="43" t="n">
        <f aca="false">(R2310/100)*(K2310*$K$3)+(R2310/100)*(L2310*$L$3)</f>
        <v>0</v>
      </c>
      <c r="X2310" s="43" t="n">
        <f aca="false">N2310+S2310</f>
        <v>390</v>
      </c>
      <c r="Y2310" s="43" t="n">
        <f aca="false">O2310+T2310</f>
        <v>0</v>
      </c>
      <c r="Z2310" s="43" t="n">
        <f aca="false">P2310+U2310</f>
        <v>0</v>
      </c>
      <c r="AA2310" s="43" t="n">
        <f aca="false">Q2310+V2310</f>
        <v>0</v>
      </c>
      <c r="AB2310" s="43" t="n">
        <f aca="false">R2310+W2310</f>
        <v>0</v>
      </c>
      <c r="AC2310" s="44" t="n">
        <f aca="false">ROUND(X2310+Y2310+Z2310+AA2310+AB2310,1)</f>
        <v>390</v>
      </c>
      <c r="AD2310" s="45" t="s">
        <v>15</v>
      </c>
      <c r="AE2310" s="46"/>
      <c r="AF2310" s="47"/>
    </row>
    <row r="2311" customFormat="false" ht="15" hidden="false" customHeight="false" outlineLevel="0" collapsed="false">
      <c r="A2311" s="48" t="s">
        <v>29</v>
      </c>
      <c r="B2311" s="63" t="n">
        <v>0</v>
      </c>
      <c r="C2311" s="50" t="s">
        <v>5</v>
      </c>
      <c r="D2311" s="51" t="n">
        <v>100</v>
      </c>
      <c r="E2311" s="51" t="n">
        <v>0</v>
      </c>
      <c r="F2311" s="51" t="n">
        <v>0</v>
      </c>
      <c r="G2311" s="51" t="n">
        <v>0</v>
      </c>
      <c r="H2311" s="51" t="n">
        <v>0</v>
      </c>
      <c r="I2311" s="52" t="n">
        <v>30</v>
      </c>
      <c r="J2311" s="52" t="n">
        <v>60</v>
      </c>
      <c r="K2311" s="52" t="n">
        <v>40</v>
      </c>
      <c r="L2311" s="52" t="n">
        <v>0</v>
      </c>
      <c r="M2311" s="52" t="n">
        <v>0</v>
      </c>
      <c r="N2311" s="53" t="n">
        <f aca="false">D2311*$D$4</f>
        <v>125</v>
      </c>
      <c r="O2311" s="53" t="n">
        <f aca="false">E2311*$E$4</f>
        <v>0</v>
      </c>
      <c r="P2311" s="53" t="n">
        <f aca="false">F2311*$F$4</f>
        <v>0</v>
      </c>
      <c r="Q2311" s="53" t="n">
        <f aca="false">G2311*$G$4</f>
        <v>0</v>
      </c>
      <c r="R2311" s="53" t="n">
        <f aca="false">H2311*$H$4</f>
        <v>0</v>
      </c>
      <c r="S2311" s="53" t="n">
        <f aca="false">(N2311/100)*(I2311*$I$4)+(N2311/100)*(J2311*$J$4)+(N2311/100)*(K2311*$L$4)</f>
        <v>325</v>
      </c>
      <c r="T2311" s="53" t="n">
        <f aca="false">(O2311/100)*(K2311*$K$4)</f>
        <v>0</v>
      </c>
      <c r="U2311" s="53" t="n">
        <f aca="false">(P2311/100)*(K2311*$K$4)+(P2311/100)*(L2311*$L$4)</f>
        <v>0</v>
      </c>
      <c r="V2311" s="53" t="n">
        <f aca="false">(Q2311/100)*(L2311*$L$4)</f>
        <v>0</v>
      </c>
      <c r="W2311" s="53" t="n">
        <f aca="false">(R2311/100)*(K2311*$K$4)+(R2311/100)*(L2311*$L$4)</f>
        <v>0</v>
      </c>
      <c r="X2311" s="53" t="n">
        <f aca="false">N2311+S2311</f>
        <v>450</v>
      </c>
      <c r="Y2311" s="53" t="n">
        <f aca="false">O2311+T2311</f>
        <v>0</v>
      </c>
      <c r="Z2311" s="53" t="n">
        <f aca="false">P2311+U2311</f>
        <v>0</v>
      </c>
      <c r="AA2311" s="53" t="n">
        <f aca="false">Q2311+V2311</f>
        <v>0</v>
      </c>
      <c r="AB2311" s="53" t="n">
        <f aca="false">R2311+W2311</f>
        <v>0</v>
      </c>
      <c r="AC2311" s="54" t="n">
        <f aca="false">ROUND(X2311+Y2311+Z2311+AA2311+AB2311,1)</f>
        <v>450</v>
      </c>
      <c r="AD2311" s="55" t="n">
        <f aca="false">(ROUND(AC2311-AC2310,1)/AC2310)</f>
        <v>0.153846153846154</v>
      </c>
      <c r="AE2311" s="46" t="s">
        <v>28</v>
      </c>
      <c r="AF2311" s="47"/>
    </row>
    <row r="2312" customFormat="false" ht="15" hidden="false" customHeight="false" outlineLevel="0" collapsed="false">
      <c r="A2312" s="48" t="s">
        <v>30</v>
      </c>
      <c r="B2312" s="63" t="n">
        <v>20</v>
      </c>
      <c r="C2312" s="50" t="s">
        <v>6</v>
      </c>
      <c r="D2312" s="51" t="n">
        <v>100</v>
      </c>
      <c r="E2312" s="51" t="n">
        <v>0</v>
      </c>
      <c r="F2312" s="51" t="n">
        <v>0</v>
      </c>
      <c r="G2312" s="51" t="n">
        <v>0</v>
      </c>
      <c r="H2312" s="51" t="n">
        <v>0</v>
      </c>
      <c r="I2312" s="52" t="n">
        <v>10</v>
      </c>
      <c r="J2312" s="52" t="n">
        <v>50</v>
      </c>
      <c r="K2312" s="52" t="n">
        <v>40</v>
      </c>
      <c r="L2312" s="52" t="n">
        <v>0</v>
      </c>
      <c r="M2312" s="52" t="n">
        <v>0</v>
      </c>
      <c r="N2312" s="53" t="n">
        <f aca="false">D2312*$D$5</f>
        <v>130</v>
      </c>
      <c r="O2312" s="53" t="n">
        <f aca="false">E2312*$E$5</f>
        <v>0</v>
      </c>
      <c r="P2312" s="53" t="n">
        <f aca="false">F2312*$F$5</f>
        <v>0</v>
      </c>
      <c r="Q2312" s="53" t="n">
        <f aca="false">G2312*$G$5</f>
        <v>0</v>
      </c>
      <c r="R2312" s="53" t="n">
        <f aca="false">H2312*$H$5</f>
        <v>0</v>
      </c>
      <c r="S2312" s="53" t="n">
        <f aca="false">(N2312/100)*(I2312*$I$5)+(N2312/100)*(J2312*$J$5)+(N2312/100)*(K2312*$L$5)</f>
        <v>260</v>
      </c>
      <c r="T2312" s="53" t="n">
        <f aca="false">(O2312/100)*(K2312*$K$5)</f>
        <v>0</v>
      </c>
      <c r="U2312" s="53" t="n">
        <f aca="false">(P2312/100)*(K2312*$K$5)+(P2312/100)*(L2312*$L$5)</f>
        <v>0</v>
      </c>
      <c r="V2312" s="53" t="n">
        <f aca="false">(Q2312/100)*(L2312*$L$5)</f>
        <v>0</v>
      </c>
      <c r="W2312" s="53" t="n">
        <f aca="false">(R2312/100)*(K2312*$K$5)+(R2312/100)*(L2312*$L$5)</f>
        <v>0</v>
      </c>
      <c r="X2312" s="53" t="n">
        <f aca="false">N2312+S2312</f>
        <v>390</v>
      </c>
      <c r="Y2312" s="53" t="n">
        <f aca="false">O2312+T2312</f>
        <v>0</v>
      </c>
      <c r="Z2312" s="53" t="n">
        <f aca="false">P2312+U2312</f>
        <v>0</v>
      </c>
      <c r="AA2312" s="53" t="n">
        <f aca="false">Q2312+V2312</f>
        <v>0</v>
      </c>
      <c r="AB2312" s="53" t="n">
        <f aca="false">R2312+W2312</f>
        <v>0</v>
      </c>
      <c r="AC2312" s="54" t="n">
        <f aca="false">ROUND(X2312+Y2312+Z2312+AA2312+AB2312,1)</f>
        <v>390</v>
      </c>
      <c r="AD2312" s="55" t="n">
        <f aca="false">(ROUND(AC2312-AC2310,1)/AC2310)</f>
        <v>0</v>
      </c>
      <c r="AE2312" s="46"/>
      <c r="AF2312" s="47"/>
    </row>
    <row r="2313" customFormat="false" ht="15" hidden="false" customHeight="false" outlineLevel="0" collapsed="false">
      <c r="A2313" s="48" t="s">
        <v>31</v>
      </c>
      <c r="B2313" s="63" t="n">
        <v>28</v>
      </c>
      <c r="C2313" s="50" t="s">
        <v>7</v>
      </c>
      <c r="D2313" s="51" t="n">
        <v>100</v>
      </c>
      <c r="E2313" s="51" t="n">
        <v>0</v>
      </c>
      <c r="F2313" s="51" t="n">
        <v>0</v>
      </c>
      <c r="G2313" s="51" t="n">
        <v>0</v>
      </c>
      <c r="H2313" s="51" t="n">
        <v>0</v>
      </c>
      <c r="I2313" s="52" t="n">
        <v>10</v>
      </c>
      <c r="J2313" s="52" t="n">
        <v>50</v>
      </c>
      <c r="K2313" s="52" t="n">
        <v>40</v>
      </c>
      <c r="L2313" s="52" t="n">
        <v>0</v>
      </c>
      <c r="M2313" s="52" t="n">
        <v>0</v>
      </c>
      <c r="N2313" s="53" t="n">
        <f aca="false">D2313*$D$6</f>
        <v>130</v>
      </c>
      <c r="O2313" s="53" t="n">
        <f aca="false">E2313*$E$6</f>
        <v>0</v>
      </c>
      <c r="P2313" s="53" t="n">
        <f aca="false">F2313*$F$6</f>
        <v>0</v>
      </c>
      <c r="Q2313" s="53" t="n">
        <f aca="false">G2313*$G$6</f>
        <v>0</v>
      </c>
      <c r="R2313" s="53" t="n">
        <f aca="false">H2313*$H$6</f>
        <v>0</v>
      </c>
      <c r="S2313" s="53" t="n">
        <f aca="false">(N2313/100)*(I2313*$I$6)+(N2313/100)*(J2313*$J$6)+(N2313/100)*(K2313*$L$6)</f>
        <v>260</v>
      </c>
      <c r="T2313" s="53" t="n">
        <f aca="false">(O2313/100)*(K2313*$K$6)</f>
        <v>0</v>
      </c>
      <c r="U2313" s="53" t="n">
        <f aca="false">(P2313/100)*(K2313*$K$6)+(P2313/100)*(L2313*$L$6)</f>
        <v>0</v>
      </c>
      <c r="V2313" s="53" t="n">
        <f aca="false">(Q2313/100)*(L2313*$L$6)</f>
        <v>0</v>
      </c>
      <c r="W2313" s="53" t="n">
        <f aca="false">(R2313/100)*(K2313*$K$6)+(R2313/100)*(L2313*$L$6)</f>
        <v>0</v>
      </c>
      <c r="X2313" s="53" t="n">
        <f aca="false">N2313+S2313</f>
        <v>390</v>
      </c>
      <c r="Y2313" s="53" t="n">
        <f aca="false">O2313+T2313</f>
        <v>0</v>
      </c>
      <c r="Z2313" s="53" t="n">
        <f aca="false">P2313+U2313</f>
        <v>0</v>
      </c>
      <c r="AA2313" s="53" t="n">
        <f aca="false">Q2313+V2313</f>
        <v>0</v>
      </c>
      <c r="AB2313" s="53" t="n">
        <f aca="false">R2313+W2313</f>
        <v>0</v>
      </c>
      <c r="AC2313" s="54" t="n">
        <f aca="false">ROUND(X2313+Y2313+Z2313+AA2313+AB2313,1)</f>
        <v>390</v>
      </c>
      <c r="AD2313" s="55" t="n">
        <f aca="false">(ROUND(AC2313-AC2310,1)/AC2310)</f>
        <v>0</v>
      </c>
      <c r="AE2313" s="46"/>
      <c r="AF2313" s="47"/>
    </row>
    <row r="2314" customFormat="false" ht="15" hidden="false" customHeight="false" outlineLevel="0" collapsed="false">
      <c r="A2314" s="48" t="s">
        <v>32</v>
      </c>
      <c r="B2314" s="63" t="n">
        <v>0</v>
      </c>
      <c r="C2314" s="50" t="s">
        <v>8</v>
      </c>
      <c r="D2314" s="51" t="n">
        <v>100</v>
      </c>
      <c r="E2314" s="51" t="n">
        <v>0</v>
      </c>
      <c r="F2314" s="51" t="n">
        <v>0</v>
      </c>
      <c r="G2314" s="51" t="n">
        <v>0</v>
      </c>
      <c r="H2314" s="51" t="n">
        <v>0</v>
      </c>
      <c r="I2314" s="52" t="n">
        <v>10</v>
      </c>
      <c r="J2314" s="52" t="n">
        <v>50</v>
      </c>
      <c r="K2314" s="52" t="n">
        <v>40</v>
      </c>
      <c r="L2314" s="52" t="n">
        <v>0</v>
      </c>
      <c r="M2314" s="52" t="n">
        <v>0</v>
      </c>
      <c r="N2314" s="53" t="n">
        <f aca="false">D2314*$D$7</f>
        <v>130</v>
      </c>
      <c r="O2314" s="53" t="n">
        <f aca="false">E2314*$E$7</f>
        <v>0</v>
      </c>
      <c r="P2314" s="53" t="n">
        <f aca="false">F2314*$F$7</f>
        <v>0</v>
      </c>
      <c r="Q2314" s="53" t="n">
        <f aca="false">G2314*$G$7</f>
        <v>0</v>
      </c>
      <c r="R2314" s="53" t="n">
        <f aca="false">H2314*$H$7</f>
        <v>0</v>
      </c>
      <c r="S2314" s="53" t="n">
        <f aca="false">(N2314/100)*(I2314*$I$7)+(N2314/100)*(J2314*$J$7)+(N2314/100)*(K2314*$L$7)</f>
        <v>260</v>
      </c>
      <c r="T2314" s="53" t="n">
        <f aca="false">(O2314/100)*(K2314*$K$7)</f>
        <v>0</v>
      </c>
      <c r="U2314" s="53" t="n">
        <f aca="false">(P2314/100)*(K2314*$K$7)+(P2314/100)*(L2314*$L$7)</f>
        <v>0</v>
      </c>
      <c r="V2314" s="53" t="n">
        <f aca="false">(Q2314/100)*(L2314*$L$7)</f>
        <v>0</v>
      </c>
      <c r="W2314" s="53" t="n">
        <f aca="false">(R2314/100)*(K2314*$K$7)+(R2314/100)*(L2314*$L$7)</f>
        <v>0</v>
      </c>
      <c r="X2314" s="53" t="n">
        <f aca="false">N2314+S2314</f>
        <v>390</v>
      </c>
      <c r="Y2314" s="53" t="n">
        <f aca="false">O2314+T2314</f>
        <v>0</v>
      </c>
      <c r="Z2314" s="53" t="n">
        <f aca="false">P2314+U2314</f>
        <v>0</v>
      </c>
      <c r="AA2314" s="53" t="n">
        <f aca="false">Q2314+V2314</f>
        <v>0</v>
      </c>
      <c r="AB2314" s="53" t="n">
        <f aca="false">R2314+W2314</f>
        <v>0</v>
      </c>
      <c r="AC2314" s="54" t="n">
        <f aca="false">ROUND(X2314+Y2314+Z2314+AA2314+AB2314,1)</f>
        <v>390</v>
      </c>
      <c r="AD2314" s="55" t="n">
        <f aca="false">(ROUND(AC2314-AC2310,1)/AC2310)</f>
        <v>0</v>
      </c>
      <c r="AE2314" s="46"/>
      <c r="AF2314" s="47"/>
    </row>
    <row r="2315" customFormat="false" ht="15" hidden="false" customHeight="false" outlineLevel="0" collapsed="false">
      <c r="A2315" s="48" t="s">
        <v>33</v>
      </c>
      <c r="B2315" s="63"/>
      <c r="C2315" s="50" t="s">
        <v>9</v>
      </c>
      <c r="D2315" s="51" t="n">
        <v>100</v>
      </c>
      <c r="E2315" s="51" t="n">
        <v>0</v>
      </c>
      <c r="F2315" s="51" t="n">
        <v>0</v>
      </c>
      <c r="G2315" s="51" t="n">
        <v>0</v>
      </c>
      <c r="H2315" s="51" t="n">
        <v>0</v>
      </c>
      <c r="I2315" s="52" t="n">
        <v>10</v>
      </c>
      <c r="J2315" s="52" t="n">
        <v>50</v>
      </c>
      <c r="K2315" s="52" t="n">
        <v>40</v>
      </c>
      <c r="L2315" s="52" t="n">
        <v>0</v>
      </c>
      <c r="M2315" s="52" t="n">
        <v>0</v>
      </c>
      <c r="N2315" s="53" t="n">
        <f aca="false">D2315*$D$8</f>
        <v>130</v>
      </c>
      <c r="O2315" s="53" t="n">
        <f aca="false">E2315*$E$8</f>
        <v>0</v>
      </c>
      <c r="P2315" s="53" t="n">
        <f aca="false">F2315*$F$8</f>
        <v>0</v>
      </c>
      <c r="Q2315" s="53" t="n">
        <f aca="false">G2315*$G$8</f>
        <v>0</v>
      </c>
      <c r="R2315" s="53" t="n">
        <f aca="false">H2315*$H$8</f>
        <v>0</v>
      </c>
      <c r="S2315" s="53" t="n">
        <f aca="false">(N2315/100)*(I2315*$I$8)+(N2315/100)*(J2315*$J$8)+(N2315/100)*(K2315*$L$8)</f>
        <v>260</v>
      </c>
      <c r="T2315" s="53" t="n">
        <f aca="false">(O2315/100)*(K2315*$K$8)</f>
        <v>0</v>
      </c>
      <c r="U2315" s="53" t="n">
        <f aca="false">(P2315/100)*(K2315*$K$8)+(P2315/100)*(L2315*$L$8)</f>
        <v>0</v>
      </c>
      <c r="V2315" s="53" t="n">
        <f aca="false">(Q2315/100)*(L2315*$L$8)</f>
        <v>0</v>
      </c>
      <c r="W2315" s="53" t="n">
        <f aca="false">(R2315/100)*(K2315*$K$8)+(R2315/100)*(L2315*$L$8)</f>
        <v>0</v>
      </c>
      <c r="X2315" s="53" t="n">
        <f aca="false">N2315+S2315</f>
        <v>390</v>
      </c>
      <c r="Y2315" s="53" t="n">
        <f aca="false">O2315+T2315</f>
        <v>0</v>
      </c>
      <c r="Z2315" s="53" t="n">
        <f aca="false">P2315+U2315</f>
        <v>0</v>
      </c>
      <c r="AA2315" s="53" t="n">
        <f aca="false">Q2315+V2315</f>
        <v>0</v>
      </c>
      <c r="AB2315" s="53" t="n">
        <f aca="false">R2315+W2315</f>
        <v>0</v>
      </c>
      <c r="AC2315" s="54" t="n">
        <f aca="false">ROUND(X2315+Y2315+Z2315+AA2315+AB2315,1)</f>
        <v>390</v>
      </c>
      <c r="AD2315" s="55" t="n">
        <f aca="false">(ROUND(AC2315-AC2310,1)/AC2310)</f>
        <v>0</v>
      </c>
      <c r="AE2315" s="46"/>
      <c r="AF2315" s="47"/>
    </row>
    <row r="2316" customFormat="false" ht="15" hidden="false" customHeight="false" outlineLevel="0" collapsed="false">
      <c r="A2316" s="48" t="s">
        <v>34</v>
      </c>
      <c r="B2316" s="63"/>
      <c r="C2316" s="50" t="s">
        <v>10</v>
      </c>
      <c r="D2316" s="51" t="n">
        <v>50</v>
      </c>
      <c r="E2316" s="51" t="n">
        <v>110</v>
      </c>
      <c r="F2316" s="51" t="n">
        <v>0</v>
      </c>
      <c r="G2316" s="51" t="n">
        <v>0</v>
      </c>
      <c r="H2316" s="51" t="n">
        <v>0</v>
      </c>
      <c r="I2316" s="52" t="n">
        <v>10</v>
      </c>
      <c r="J2316" s="52" t="n">
        <v>50</v>
      </c>
      <c r="K2316" s="52" t="n">
        <v>86</v>
      </c>
      <c r="L2316" s="52" t="n">
        <v>0</v>
      </c>
      <c r="M2316" s="52" t="n">
        <v>0</v>
      </c>
      <c r="N2316" s="53" t="n">
        <f aca="false">D2316*$D$9</f>
        <v>62.5</v>
      </c>
      <c r="O2316" s="53" t="n">
        <f aca="false">E2316*$E$9</f>
        <v>137.5</v>
      </c>
      <c r="P2316" s="53" t="n">
        <f aca="false">F2316*$F$9</f>
        <v>0</v>
      </c>
      <c r="Q2316" s="53" t="n">
        <f aca="false">G2316*$G$9</f>
        <v>0</v>
      </c>
      <c r="R2316" s="53" t="n">
        <f aca="false">H2316*$H$9</f>
        <v>0</v>
      </c>
      <c r="S2316" s="53" t="n">
        <f aca="false">(N2316/100)*(I2316*$I$9)+(N2316/100)*(J2316*$J$9)+(N2316/100)*(K2316*$L$9)</f>
        <v>91.25</v>
      </c>
      <c r="T2316" s="53" t="n">
        <f aca="false">(O2316/100)*(K2316*$K$9)</f>
        <v>165.55</v>
      </c>
      <c r="U2316" s="53" t="n">
        <f aca="false">(P2316/100)*(K2316*$K$9)+(P2316/100)*(L2316*$L$9)</f>
        <v>0</v>
      </c>
      <c r="V2316" s="53" t="n">
        <f aca="false">(Q2316/100)*(L2316*$L$9)</f>
        <v>0</v>
      </c>
      <c r="W2316" s="53" t="n">
        <f aca="false">(R2316/100)*(K2316*$K$9)+(R2316/100)*(L2316*$L$9)</f>
        <v>0</v>
      </c>
      <c r="X2316" s="53" t="n">
        <f aca="false">N2316+S2316</f>
        <v>153.75</v>
      </c>
      <c r="Y2316" s="53" t="n">
        <f aca="false">O2316+T2316</f>
        <v>303.05</v>
      </c>
      <c r="Z2316" s="53" t="n">
        <f aca="false">P2316+U2316</f>
        <v>0</v>
      </c>
      <c r="AA2316" s="53" t="n">
        <f aca="false">Q2316+V2316</f>
        <v>0</v>
      </c>
      <c r="AB2316" s="53" t="n">
        <f aca="false">R2316+W2316</f>
        <v>0</v>
      </c>
      <c r="AC2316" s="54" t="n">
        <f aca="false">ROUND(X2316+Y2316+Z2316+AA2316+AB2316,1)</f>
        <v>456.8</v>
      </c>
      <c r="AD2316" s="55" t="n">
        <f aca="false">(ROUND(AC2316-AC2310,1)/AC2310)</f>
        <v>0.171282051282051</v>
      </c>
      <c r="AE2316" s="46"/>
      <c r="AF2316" s="47"/>
    </row>
    <row r="2317" customFormat="false" ht="15" hidden="false" customHeight="false" outlineLevel="0" collapsed="false">
      <c r="A2317" s="48" t="s">
        <v>35</v>
      </c>
      <c r="B2317" s="63"/>
      <c r="C2317" s="50" t="s">
        <v>11</v>
      </c>
      <c r="D2317" s="51" t="n">
        <v>50</v>
      </c>
      <c r="E2317" s="51" t="n">
        <v>0</v>
      </c>
      <c r="F2317" s="51" t="n">
        <v>110</v>
      </c>
      <c r="G2317" s="51" t="n">
        <v>0</v>
      </c>
      <c r="H2317" s="51" t="n">
        <v>0</v>
      </c>
      <c r="I2317" s="52" t="n">
        <v>10</v>
      </c>
      <c r="J2317" s="52" t="n">
        <v>50</v>
      </c>
      <c r="K2317" s="52" t="n">
        <v>50.5</v>
      </c>
      <c r="L2317" s="52" t="n">
        <v>50.5</v>
      </c>
      <c r="M2317" s="52" t="n">
        <v>0</v>
      </c>
      <c r="N2317" s="53" t="n">
        <f aca="false">D2317*$D$10</f>
        <v>62.5</v>
      </c>
      <c r="O2317" s="53" t="n">
        <f aca="false">E2317*$E$10</f>
        <v>0</v>
      </c>
      <c r="P2317" s="53" t="n">
        <f aca="false">F2317*$F$10</f>
        <v>137.5</v>
      </c>
      <c r="Q2317" s="53" t="n">
        <f aca="false">G2317*$G$10</f>
        <v>0</v>
      </c>
      <c r="R2317" s="53" t="n">
        <f aca="false">H2317*$H$10</f>
        <v>0</v>
      </c>
      <c r="S2317" s="53" t="n">
        <f aca="false">(N2317/100)*(I2317*$I$10)+(N2317/100)*(J2317*$J$10)+(N2317/100)*(K2317*$L$10)</f>
        <v>81.6875</v>
      </c>
      <c r="T2317" s="53" t="n">
        <f aca="false">(O2317/100)*(K2317*$J$10)</f>
        <v>0</v>
      </c>
      <c r="U2317" s="53" t="n">
        <f aca="false">(P2317/100)*(K2317*$K$10)+(P2317/100)*(L2317*$L$10)</f>
        <v>194.425</v>
      </c>
      <c r="V2317" s="53" t="n">
        <f aca="false">(Q2317/100)*(L2317*$L$10)</f>
        <v>0</v>
      </c>
      <c r="W2317" s="53" t="n">
        <f aca="false">(R2317/100)*(K2317*$K$10)+(R2317/100)*(L2317*$L$10)</f>
        <v>0</v>
      </c>
      <c r="X2317" s="53" t="n">
        <f aca="false">N2317+S2317</f>
        <v>144.1875</v>
      </c>
      <c r="Y2317" s="53" t="n">
        <f aca="false">O2317+T2317</f>
        <v>0</v>
      </c>
      <c r="Z2317" s="53" t="n">
        <f aca="false">P2317+U2317</f>
        <v>331.925</v>
      </c>
      <c r="AA2317" s="53" t="n">
        <f aca="false">Q2317+V2317</f>
        <v>0</v>
      </c>
      <c r="AB2317" s="53" t="n">
        <f aca="false">R2317+W2317</f>
        <v>0</v>
      </c>
      <c r="AC2317" s="54" t="n">
        <f aca="false">ROUND(X2317+Y2317+Z2317+AA2317+AB2317,1)</f>
        <v>476.1</v>
      </c>
      <c r="AD2317" s="55" t="n">
        <f aca="false">(ROUND(AC2317-AC2310,1)/AC2310)</f>
        <v>0.220769230769231</v>
      </c>
      <c r="AE2317" s="46"/>
      <c r="AF2317" s="47"/>
    </row>
    <row r="2318" customFormat="false" ht="15" hidden="false" customHeight="false" outlineLevel="0" collapsed="false">
      <c r="A2318" s="48" t="s">
        <v>36</v>
      </c>
      <c r="B2318" s="63"/>
      <c r="C2318" s="50" t="s">
        <v>12</v>
      </c>
      <c r="D2318" s="51" t="n">
        <v>50</v>
      </c>
      <c r="E2318" s="51" t="n">
        <v>0</v>
      </c>
      <c r="F2318" s="51" t="n">
        <v>0</v>
      </c>
      <c r="G2318" s="51" t="n">
        <v>110</v>
      </c>
      <c r="H2318" s="51" t="n">
        <v>0</v>
      </c>
      <c r="I2318" s="52" t="n">
        <v>10</v>
      </c>
      <c r="J2318" s="52" t="n">
        <v>50</v>
      </c>
      <c r="K2318" s="52" t="n">
        <v>0</v>
      </c>
      <c r="L2318" s="52" t="n">
        <v>124</v>
      </c>
      <c r="M2318" s="52" t="n">
        <v>0</v>
      </c>
      <c r="N2318" s="53" t="n">
        <f aca="false">D2318*$D$11</f>
        <v>62.5</v>
      </c>
      <c r="O2318" s="53" t="n">
        <f aca="false">E2318*$E$11</f>
        <v>0</v>
      </c>
      <c r="P2318" s="53" t="n">
        <f aca="false">F2318*$F$11</f>
        <v>0</v>
      </c>
      <c r="Q2318" s="53" t="n">
        <f aca="false">G2318*$G$11</f>
        <v>137.5</v>
      </c>
      <c r="R2318" s="53" t="n">
        <f aca="false">H2318*$H$11</f>
        <v>0</v>
      </c>
      <c r="S2318" s="53" t="n">
        <f aca="false">(N2318/100)*(I2318*$I$11)+(N2318/100)*(J2318*$J$11)+(N2318/100)*(K2318*$L$11)</f>
        <v>37.5</v>
      </c>
      <c r="T2318" s="53" t="n">
        <f aca="false">(O2318/100)*(K2318*$K$11)</f>
        <v>0</v>
      </c>
      <c r="U2318" s="53" t="n">
        <f aca="false">(P2318/100)*(K2318*$K$11)+(P2318/100)*(L2318*$L$11)</f>
        <v>0</v>
      </c>
      <c r="V2318" s="53" t="n">
        <f aca="false">(Q2318/100)*(L2318*$L$11)</f>
        <v>238.7</v>
      </c>
      <c r="W2318" s="53" t="n">
        <f aca="false">(R2318/100)*(K2318*$K$11)+(R2318/100)*(L2318*$L$11)</f>
        <v>0</v>
      </c>
      <c r="X2318" s="53" t="n">
        <f aca="false">N2318+S2318</f>
        <v>100</v>
      </c>
      <c r="Y2318" s="53" t="n">
        <f aca="false">O2318+T2318</f>
        <v>0</v>
      </c>
      <c r="Z2318" s="53" t="n">
        <f aca="false">P2318+U2318</f>
        <v>0</v>
      </c>
      <c r="AA2318" s="53" t="n">
        <f aca="false">Q2318+V2318</f>
        <v>376.2</v>
      </c>
      <c r="AB2318" s="53" t="n">
        <f aca="false">R2318+W2318</f>
        <v>0</v>
      </c>
      <c r="AC2318" s="54" t="n">
        <f aca="false">ROUND(X2318+Y2318+Z2318+AA2318+AB2318,1)</f>
        <v>476.2</v>
      </c>
      <c r="AD2318" s="55" t="n">
        <f aca="false">(ROUND(AC2318-AC2310,1)/AC2310)</f>
        <v>0.221025641025641</v>
      </c>
      <c r="AE2318" s="46"/>
      <c r="AF2318" s="47"/>
    </row>
    <row r="2319" customFormat="false" ht="15" hidden="false" customHeight="false" outlineLevel="0" collapsed="false">
      <c r="A2319" s="48" t="s">
        <v>37</v>
      </c>
      <c r="B2319" s="63"/>
      <c r="C2319" s="50" t="s">
        <v>13</v>
      </c>
      <c r="D2319" s="51" t="n">
        <v>50</v>
      </c>
      <c r="E2319" s="51" t="n">
        <v>0</v>
      </c>
      <c r="F2319" s="51" t="n">
        <v>0</v>
      </c>
      <c r="G2319" s="51" t="n">
        <v>0</v>
      </c>
      <c r="H2319" s="51" t="n">
        <v>110</v>
      </c>
      <c r="I2319" s="52" t="n">
        <v>10</v>
      </c>
      <c r="J2319" s="52" t="n">
        <v>50</v>
      </c>
      <c r="K2319" s="52" t="n">
        <v>50.5</v>
      </c>
      <c r="L2319" s="52" t="n">
        <v>50.5</v>
      </c>
      <c r="M2319" s="52" t="n">
        <v>0</v>
      </c>
      <c r="N2319" s="53" t="n">
        <f aca="false">D2319*$D$12</f>
        <v>62.5</v>
      </c>
      <c r="O2319" s="53" t="n">
        <f aca="false">E2319*$E$12</f>
        <v>0</v>
      </c>
      <c r="P2319" s="53" t="n">
        <f aca="false">F2319*$F$12</f>
        <v>0</v>
      </c>
      <c r="Q2319" s="53" t="n">
        <f aca="false">G2319*$G$12</f>
        <v>0</v>
      </c>
      <c r="R2319" s="53" t="n">
        <f aca="false">H2319*$H$12</f>
        <v>137.5</v>
      </c>
      <c r="S2319" s="53" t="n">
        <f aca="false">(N2319/100)*(I2319*$I$12)+(N2319/100)*(J2319*$J$12)+(N2319/100)*(K2319*$L$12)</f>
        <v>81.6875</v>
      </c>
      <c r="T2319" s="53" t="n">
        <f aca="false">(O2319/100)*(K2319*$K$12)</f>
        <v>0</v>
      </c>
      <c r="U2319" s="53" t="n">
        <f aca="false">(P2319/100)*(K2319*$K$12)+(P2319/100)*(L2319*$L$12)</f>
        <v>0</v>
      </c>
      <c r="V2319" s="53" t="n">
        <f aca="false">(Q2319/100)*(L2319*$L$12)</f>
        <v>0</v>
      </c>
      <c r="W2319" s="53" t="n">
        <f aca="false">(R2319/100)*(K2319*$K$12)+(R2319/100)*(L2319*$L$12)</f>
        <v>194.425</v>
      </c>
      <c r="X2319" s="53" t="n">
        <f aca="false">N2319+S2319</f>
        <v>144.1875</v>
      </c>
      <c r="Y2319" s="53" t="n">
        <f aca="false">O2319+T2319</f>
        <v>0</v>
      </c>
      <c r="Z2319" s="53" t="n">
        <f aca="false">P2319+U2319</f>
        <v>0</v>
      </c>
      <c r="AA2319" s="53" t="n">
        <f aca="false">Q2319+V2319</f>
        <v>0</v>
      </c>
      <c r="AB2319" s="53" t="n">
        <f aca="false">R2319+W2319</f>
        <v>331.925</v>
      </c>
      <c r="AC2319" s="54" t="n">
        <f aca="false">ROUND(X2319+Y2319+Z2319+AA2319+AB2319,1)</f>
        <v>476.1</v>
      </c>
      <c r="AD2319" s="55" t="n">
        <f aca="false">(ROUND(AC2319-AC2310,1)/AC2310)</f>
        <v>0.220769230769231</v>
      </c>
      <c r="AE2319" s="46"/>
      <c r="AF2319" s="47"/>
    </row>
    <row r="2320" customFormat="false" ht="15" hidden="false" customHeight="false" outlineLevel="0" collapsed="false">
      <c r="A2320" s="48" t="s">
        <v>38</v>
      </c>
      <c r="B2320" s="63"/>
      <c r="C2320" s="50" t="s">
        <v>14</v>
      </c>
      <c r="D2320" s="51" t="n">
        <v>100</v>
      </c>
      <c r="E2320" s="51" t="n">
        <v>0</v>
      </c>
      <c r="F2320" s="51" t="n">
        <v>0</v>
      </c>
      <c r="G2320" s="51" t="n">
        <v>0</v>
      </c>
      <c r="H2320" s="51" t="n">
        <v>0</v>
      </c>
      <c r="I2320" s="52" t="n">
        <v>10</v>
      </c>
      <c r="J2320" s="52" t="n">
        <v>50</v>
      </c>
      <c r="K2320" s="52" t="n">
        <v>40</v>
      </c>
      <c r="L2320" s="52" t="n">
        <v>0</v>
      </c>
      <c r="M2320" s="52" t="n">
        <v>80</v>
      </c>
      <c r="N2320" s="53" t="n">
        <f aca="false">D2320*$D$13</f>
        <v>125</v>
      </c>
      <c r="O2320" s="53" t="n">
        <f aca="false">E2320*$E$13</f>
        <v>0</v>
      </c>
      <c r="P2320" s="53" t="n">
        <f aca="false">F2320*$F$13</f>
        <v>0</v>
      </c>
      <c r="Q2320" s="53" t="n">
        <f aca="false">G2320*$G$13</f>
        <v>0</v>
      </c>
      <c r="R2320" s="53" t="n">
        <f aca="false">H2320*$H$13</f>
        <v>0</v>
      </c>
      <c r="S2320" s="53" t="n">
        <f aca="false">(N2320/100)*(I2320*$I$13)+(N2320/100)*(J2320*$J$13)+(N2320/100)*(M2320*$M$13)+(N2320/100)*(K2320*$K$10)</f>
        <v>345</v>
      </c>
      <c r="T2320" s="53" t="n">
        <f aca="false">(O2320/100)*(K2320*$K$13)+(O2320/100)*(M2320*$M$13)</f>
        <v>0</v>
      </c>
      <c r="U2320" s="53" t="n">
        <f aca="false">(P2320/100)*(K2320*$K$13)+(P2320/100)*(L2320*$L$13)+(P2320/100)*(M2320*$M$13)</f>
        <v>0</v>
      </c>
      <c r="V2320" s="53" t="n">
        <f aca="false">(Q2320/100)*(L2320*$L$13)+(Q2320/100)*(M2320*$M$13)</f>
        <v>0</v>
      </c>
      <c r="W2320" s="53" t="n">
        <f aca="false">(R2320/100)*(K2320*$K$13)+(R2320/100)*(L2320*$L$13)+(R2320/100)*(M2320*$M$13)</f>
        <v>0</v>
      </c>
      <c r="X2320" s="53" t="n">
        <f aca="false">N2320+S2320</f>
        <v>470</v>
      </c>
      <c r="Y2320" s="53" t="n">
        <f aca="false">O2320+T2320</f>
        <v>0</v>
      </c>
      <c r="Z2320" s="53" t="n">
        <f aca="false">P2320+U2320</f>
        <v>0</v>
      </c>
      <c r="AA2320" s="53" t="n">
        <f aca="false">Q2320+V2320</f>
        <v>0</v>
      </c>
      <c r="AB2320" s="53" t="n">
        <f aca="false">R2320+W2320</f>
        <v>0</v>
      </c>
      <c r="AC2320" s="54" t="n">
        <f aca="false">ROUND(X2320+Y2320+Z2320+AA2320+AB2320,1)</f>
        <v>470</v>
      </c>
      <c r="AD2320" s="55" t="n">
        <f aca="false">(ROUND(AC2320-AC2310,1)/AC2310)</f>
        <v>0.205128205128205</v>
      </c>
      <c r="AE2320" s="46"/>
      <c r="AF2320" s="47"/>
    </row>
    <row r="2321" customFormat="false" ht="15" hidden="false" customHeight="false" outlineLevel="0" collapsed="false">
      <c r="A2321" s="48" t="s">
        <v>39</v>
      </c>
      <c r="B2321" s="63"/>
      <c r="C2321" s="50" t="s">
        <v>15</v>
      </c>
      <c r="D2321" s="51" t="n">
        <v>125</v>
      </c>
      <c r="E2321" s="51" t="n">
        <v>0</v>
      </c>
      <c r="F2321" s="51" t="n">
        <v>0</v>
      </c>
      <c r="G2321" s="51" t="n">
        <v>0</v>
      </c>
      <c r="H2321" s="51" t="n">
        <v>0</v>
      </c>
      <c r="I2321" s="52" t="n">
        <v>10</v>
      </c>
      <c r="J2321" s="52" t="n">
        <v>50</v>
      </c>
      <c r="K2321" s="52" t="n">
        <v>66</v>
      </c>
      <c r="L2321" s="52" t="n">
        <v>0</v>
      </c>
      <c r="M2321" s="52" t="n">
        <v>0</v>
      </c>
      <c r="N2321" s="53" t="n">
        <f aca="false">D2321*$D$14</f>
        <v>156.25</v>
      </c>
      <c r="O2321" s="53" t="n">
        <f aca="false">E2321*$E$14</f>
        <v>0</v>
      </c>
      <c r="P2321" s="53" t="n">
        <f aca="false">F2321*$F$14</f>
        <v>0</v>
      </c>
      <c r="Q2321" s="53" t="n">
        <f aca="false">G2321*$G$14</f>
        <v>0</v>
      </c>
      <c r="R2321" s="53" t="n">
        <f aca="false">H2321*$H$14</f>
        <v>0</v>
      </c>
      <c r="S2321" s="53" t="n">
        <f aca="false">(N2321/100)*(I2321*$I$14)+(N2321/100)*(J2321*$J$14)+(N2321/100)*(K2321*$K$14)</f>
        <v>300</v>
      </c>
      <c r="T2321" s="53" t="n">
        <f aca="false">(O2321/100)*(K2321*$K$14)</f>
        <v>0</v>
      </c>
      <c r="U2321" s="53" t="n">
        <f aca="false">(P2321/100)*(K2321*$K$14)+(P2321/100)*(L2321*$L$14)</f>
        <v>0</v>
      </c>
      <c r="V2321" s="53" t="n">
        <f aca="false">(Q2321/100)*(L2321*$L$14)</f>
        <v>0</v>
      </c>
      <c r="W2321" s="53" t="n">
        <f aca="false">(R2321/100)*(K2321*$L$14)+(R2321/100)*(L2321*$M$14)</f>
        <v>0</v>
      </c>
      <c r="X2321" s="53" t="n">
        <f aca="false">N2321+S2321</f>
        <v>456.25</v>
      </c>
      <c r="Y2321" s="53" t="n">
        <f aca="false">O2321+T2321</f>
        <v>0</v>
      </c>
      <c r="Z2321" s="53" t="n">
        <f aca="false">P2321+U2321</f>
        <v>0</v>
      </c>
      <c r="AA2321" s="53" t="n">
        <f aca="false">Q2321+V2321</f>
        <v>0</v>
      </c>
      <c r="AB2321" s="53" t="n">
        <f aca="false">R2321+W2321</f>
        <v>0</v>
      </c>
      <c r="AC2321" s="54" t="n">
        <f aca="false">ROUND(X2321+Y2321+Z2321+AA2321+AB2321,1)</f>
        <v>456.3</v>
      </c>
      <c r="AD2321" s="55" t="n">
        <f aca="false">(ROUND(AC2321-AC2310,1)/AC2310)</f>
        <v>0.17</v>
      </c>
      <c r="AE2321" s="46"/>
      <c r="AF2321" s="47"/>
    </row>
    <row r="2322" customFormat="false" ht="15" hidden="false" customHeight="false" outlineLevel="0" collapsed="false">
      <c r="A2322" s="48"/>
      <c r="B2322" s="63"/>
      <c r="C2322" s="50" t="s">
        <v>16</v>
      </c>
      <c r="D2322" s="51" t="n">
        <v>125</v>
      </c>
      <c r="E2322" s="51" t="n">
        <v>0</v>
      </c>
      <c r="F2322" s="51" t="n">
        <v>0</v>
      </c>
      <c r="G2322" s="51" t="n">
        <v>0</v>
      </c>
      <c r="H2322" s="51" t="n">
        <v>0</v>
      </c>
      <c r="I2322" s="52" t="n">
        <v>10</v>
      </c>
      <c r="J2322" s="52" t="n">
        <v>50</v>
      </c>
      <c r="K2322" s="52" t="n">
        <v>0</v>
      </c>
      <c r="L2322" s="52" t="n">
        <v>66</v>
      </c>
      <c r="M2322" s="52" t="n">
        <v>0</v>
      </c>
      <c r="N2322" s="53" t="n">
        <f aca="false">D2322*$D$15</f>
        <v>156.25</v>
      </c>
      <c r="O2322" s="53" t="n">
        <f aca="false">E2322*$E$15</f>
        <v>0</v>
      </c>
      <c r="P2322" s="53" t="n">
        <f aca="false">F2322*$F$15</f>
        <v>0</v>
      </c>
      <c r="Q2322" s="53" t="n">
        <f aca="false">G2322*$G$15</f>
        <v>0</v>
      </c>
      <c r="R2322" s="53" t="n">
        <f aca="false">H2322*$H$15</f>
        <v>0</v>
      </c>
      <c r="S2322" s="53" t="n">
        <f aca="false">(N2322/100)*(I2322*$I$15)+(N2322/100)*(J2322*$J$15)+(N2322/100)*(L2322*$L$15)</f>
        <v>300</v>
      </c>
      <c r="T2322" s="53" t="n">
        <f aca="false">(O2322/100)*(K2322*$K$15)</f>
        <v>0</v>
      </c>
      <c r="U2322" s="53" t="n">
        <f aca="false">(P2322/100)*(K2322*$K$15)+(P2322/100)*(L2322*$L$15)</f>
        <v>0</v>
      </c>
      <c r="V2322" s="53" t="n">
        <f aca="false">(Q2322/100)*(L2322*$L$15)</f>
        <v>0</v>
      </c>
      <c r="W2322" s="53" t="n">
        <f aca="false">(R2322/100)*(K2322*$K$15)+(R2322/100)*(L2322*$L$15)</f>
        <v>0</v>
      </c>
      <c r="X2322" s="53" t="n">
        <f aca="false">N2322+S2322</f>
        <v>456.25</v>
      </c>
      <c r="Y2322" s="53" t="n">
        <f aca="false">O2322+T2322</f>
        <v>0</v>
      </c>
      <c r="Z2322" s="53" t="n">
        <f aca="false">P2322+U2322</f>
        <v>0</v>
      </c>
      <c r="AA2322" s="53" t="n">
        <f aca="false">Q2322+V2322</f>
        <v>0</v>
      </c>
      <c r="AB2322" s="53" t="n">
        <f aca="false">R2322+W2322</f>
        <v>0</v>
      </c>
      <c r="AC2322" s="54" t="n">
        <f aca="false">ROUND(X2322+Y2322+Z2322+AA2322+AB2322,1)</f>
        <v>456.3</v>
      </c>
      <c r="AD2322" s="55" t="n">
        <f aca="false">(ROUND(AC2322-AC2310,1)/AC2310)</f>
        <v>0.17</v>
      </c>
      <c r="AE2322" s="46"/>
      <c r="AF2322" s="47"/>
    </row>
    <row r="2323" customFormat="false" ht="15" hidden="false" customHeight="false" outlineLevel="0" collapsed="false">
      <c r="A2323" s="48"/>
      <c r="B2323" s="63"/>
      <c r="C2323" s="50" t="s">
        <v>17</v>
      </c>
      <c r="D2323" s="51" t="n">
        <v>100</v>
      </c>
      <c r="E2323" s="51" t="n">
        <v>0</v>
      </c>
      <c r="F2323" s="51" t="n">
        <v>0</v>
      </c>
      <c r="G2323" s="51" t="n">
        <v>0</v>
      </c>
      <c r="H2323" s="51" t="n">
        <v>0</v>
      </c>
      <c r="I2323" s="52" t="n">
        <v>10</v>
      </c>
      <c r="J2323" s="52" t="n">
        <v>90</v>
      </c>
      <c r="K2323" s="52" t="n">
        <v>40</v>
      </c>
      <c r="L2323" s="52" t="n">
        <v>0</v>
      </c>
      <c r="M2323" s="52" t="n">
        <v>0</v>
      </c>
      <c r="N2323" s="53" t="n">
        <f aca="false">D2323*$D$16</f>
        <v>125</v>
      </c>
      <c r="O2323" s="53" t="n">
        <f aca="false">E2323*$E$16</f>
        <v>0</v>
      </c>
      <c r="P2323" s="53" t="n">
        <f aca="false">F2323*$F$16</f>
        <v>0</v>
      </c>
      <c r="Q2323" s="53" t="n">
        <f aca="false">G2323*$G$16</f>
        <v>0</v>
      </c>
      <c r="R2323" s="53" t="n">
        <f aca="false">H2323*$H$16</f>
        <v>0</v>
      </c>
      <c r="S2323" s="53" t="n">
        <f aca="false">(N2323/100)*(I2323*$I$16)+(N2323/100)*(J2323*$J$16)+(N2323/100)*(K2323*$L$16)</f>
        <v>343.75</v>
      </c>
      <c r="T2323" s="53" t="n">
        <f aca="false">(O2323/100)*(K2323*$K$16)</f>
        <v>0</v>
      </c>
      <c r="U2323" s="53" t="n">
        <f aca="false">(P2323/100)*(K2323*$K$16)+(P2323/100)*(L2323*$L$16)</f>
        <v>0</v>
      </c>
      <c r="V2323" s="53" t="n">
        <f aca="false">(Q2323/100)*(L2323*$L$16)</f>
        <v>0</v>
      </c>
      <c r="W2323" s="53" t="n">
        <f aca="false">(R2323/100)*(K2323*$K$16)+(R2323/100)*(L2323*$L$16)</f>
        <v>0</v>
      </c>
      <c r="X2323" s="53" t="n">
        <f aca="false">N2323+S2323</f>
        <v>468.75</v>
      </c>
      <c r="Y2323" s="53" t="n">
        <f aca="false">O2323+T2323</f>
        <v>0</v>
      </c>
      <c r="Z2323" s="53" t="n">
        <f aca="false">P2323+U2323</f>
        <v>0</v>
      </c>
      <c r="AA2323" s="53" t="n">
        <f aca="false">Q2323+V2323</f>
        <v>0</v>
      </c>
      <c r="AB2323" s="53" t="n">
        <f aca="false">R2323+W2323</f>
        <v>0</v>
      </c>
      <c r="AC2323" s="54" t="n">
        <f aca="false">ROUND(X2323+Y2323+Z2323+AA2323+AB2323,1)</f>
        <v>468.8</v>
      </c>
      <c r="AD2323" s="55" t="n">
        <f aca="false">(ROUND(AC2323-AC2310,1)/AC2310)</f>
        <v>0.202051282051282</v>
      </c>
      <c r="AE2323" s="46"/>
      <c r="AF2323" s="47"/>
    </row>
    <row r="2324" customFormat="false" ht="15.75" hidden="false" customHeight="true" outlineLevel="0" collapsed="false">
      <c r="A2324" s="48"/>
      <c r="B2324" s="63"/>
      <c r="C2324" s="50" t="s">
        <v>18</v>
      </c>
      <c r="D2324" s="51" t="n">
        <v>100</v>
      </c>
      <c r="E2324" s="51" t="n">
        <v>0</v>
      </c>
      <c r="F2324" s="51" t="n">
        <v>0</v>
      </c>
      <c r="G2324" s="51" t="n">
        <v>0</v>
      </c>
      <c r="H2324" s="51" t="n">
        <v>0</v>
      </c>
      <c r="I2324" s="52" t="n">
        <v>50</v>
      </c>
      <c r="J2324" s="52" t="n">
        <v>50</v>
      </c>
      <c r="K2324" s="52" t="n">
        <v>40</v>
      </c>
      <c r="L2324" s="52" t="n">
        <v>0</v>
      </c>
      <c r="M2324" s="52" t="n">
        <v>0</v>
      </c>
      <c r="N2324" s="53" t="n">
        <f aca="false">D2324*$D$17</f>
        <v>125</v>
      </c>
      <c r="O2324" s="53" t="n">
        <f aca="false">E2324*$E$17</f>
        <v>0</v>
      </c>
      <c r="P2324" s="53" t="n">
        <f aca="false">F2324*$F$17</f>
        <v>0</v>
      </c>
      <c r="Q2324" s="53" t="n">
        <f aca="false">G2324*$G$17</f>
        <v>0</v>
      </c>
      <c r="R2324" s="53" t="n">
        <f aca="false">H2324*$H$17</f>
        <v>0</v>
      </c>
      <c r="S2324" s="53" t="n">
        <f aca="false">(N2324/100)*(I2324*$I$17)+(N2324/100)*(J2324*$J$17)+(N2324/100)*(K2324*$L$17)</f>
        <v>268.75</v>
      </c>
      <c r="T2324" s="53" t="n">
        <f aca="false">(O2324/100)*(K2324*$K$17)</f>
        <v>0</v>
      </c>
      <c r="U2324" s="53" t="n">
        <f aca="false">(P2324/100)*(K2324*$K$17)+(P2324/100)*(L2324*$L$17)</f>
        <v>0</v>
      </c>
      <c r="V2324" s="53" t="n">
        <f aca="false">(Q2324/100)*(L2324*$L$17)</f>
        <v>0</v>
      </c>
      <c r="W2324" s="53" t="n">
        <f aca="false">(R2324/100)*(K2324*$K$17)+(R2324/100)*(L2324*$L$17)</f>
        <v>0</v>
      </c>
      <c r="X2324" s="53" t="n">
        <f aca="false">N2324+S2324</f>
        <v>393.75</v>
      </c>
      <c r="Y2324" s="53" t="n">
        <f aca="false">O2324+T2324</f>
        <v>0</v>
      </c>
      <c r="Z2324" s="53" t="n">
        <f aca="false">P2324+U2324</f>
        <v>0</v>
      </c>
      <c r="AA2324" s="53" t="n">
        <f aca="false">Q2324+V2324</f>
        <v>0</v>
      </c>
      <c r="AB2324" s="53" t="n">
        <f aca="false">R2324+W2324</f>
        <v>0</v>
      </c>
      <c r="AC2324" s="54" t="n">
        <f aca="false">ROUND(X2324+Y2324+Z2324+AA2324+AB2324,1)</f>
        <v>393.8</v>
      </c>
      <c r="AD2324" s="55" t="n">
        <f aca="false">(ROUND(AC2324-AC2310,1)/AC2310)</f>
        <v>0.00974358974358974</v>
      </c>
      <c r="AE2324" s="46"/>
      <c r="AF2324" s="47"/>
    </row>
    <row r="2325" customFormat="false" ht="15" hidden="false" customHeight="false" outlineLevel="0" collapsed="false">
      <c r="A2325" s="56" t="s">
        <v>19</v>
      </c>
      <c r="B2325" s="60" t="s">
        <v>205</v>
      </c>
      <c r="C2325" s="40" t="s">
        <v>53</v>
      </c>
      <c r="D2325" s="41" t="n">
        <v>110</v>
      </c>
      <c r="E2325" s="41" t="n">
        <v>0</v>
      </c>
      <c r="F2325" s="41" t="n">
        <v>0</v>
      </c>
      <c r="G2325" s="41" t="n">
        <v>0</v>
      </c>
      <c r="H2325" s="41" t="n">
        <v>0</v>
      </c>
      <c r="I2325" s="42" t="n">
        <v>10</v>
      </c>
      <c r="J2325" s="42" t="n">
        <v>80</v>
      </c>
      <c r="K2325" s="42" t="n">
        <v>0</v>
      </c>
      <c r="L2325" s="42" t="n">
        <v>0</v>
      </c>
      <c r="M2325" s="42" t="n">
        <v>0</v>
      </c>
      <c r="N2325" s="43" t="n">
        <f aca="false">D2325*$D$3</f>
        <v>143</v>
      </c>
      <c r="O2325" s="43" t="n">
        <f aca="false">E2325*$E$3</f>
        <v>0</v>
      </c>
      <c r="P2325" s="43" t="n">
        <f aca="false">F2325*$F$3</f>
        <v>0</v>
      </c>
      <c r="Q2325" s="43" t="n">
        <f aca="false">G2325*$G$3</f>
        <v>0</v>
      </c>
      <c r="R2325" s="43" t="n">
        <f aca="false">H2325*$H$3</f>
        <v>0</v>
      </c>
      <c r="S2325" s="43" t="n">
        <f aca="false">(N2325/100)*(I2325*$I$3)+(N2325/100)*(J2325*$J$3)</f>
        <v>257.4</v>
      </c>
      <c r="T2325" s="43" t="n">
        <f aca="false">(O2325/100)*(K2325*$K$3)</f>
        <v>0</v>
      </c>
      <c r="U2325" s="43" t="n">
        <f aca="false">(P2325/100)*(K2325*$K$3)+(P2325/100)*(L2325*$L$3)</f>
        <v>0</v>
      </c>
      <c r="V2325" s="43" t="n">
        <f aca="false">(Q2325/100)*(L2325*$L$3)</f>
        <v>0</v>
      </c>
      <c r="W2325" s="43" t="n">
        <f aca="false">(R2325/100)*(K2325*$K$3)+(R2325/100)*(L2325*$L$3)</f>
        <v>0</v>
      </c>
      <c r="X2325" s="43" t="n">
        <f aca="false">N2325+S2325</f>
        <v>400.4</v>
      </c>
      <c r="Y2325" s="43" t="n">
        <f aca="false">O2325+T2325</f>
        <v>0</v>
      </c>
      <c r="Z2325" s="43" t="n">
        <f aca="false">P2325+U2325</f>
        <v>0</v>
      </c>
      <c r="AA2325" s="43" t="n">
        <f aca="false">Q2325+V2325</f>
        <v>0</v>
      </c>
      <c r="AB2325" s="43" t="n">
        <f aca="false">R2325+W2325</f>
        <v>0</v>
      </c>
      <c r="AC2325" s="44" t="n">
        <f aca="false">ROUND(X2325+Y2325+Z2325+AA2325+AB2325,1)</f>
        <v>400.4</v>
      </c>
      <c r="AD2325" s="45"/>
      <c r="AE2325" s="46"/>
      <c r="AF2325" s="47"/>
    </row>
    <row r="2326" customFormat="false" ht="15" hidden="false" customHeight="false" outlineLevel="0" collapsed="false">
      <c r="A2326" s="48" t="s">
        <v>29</v>
      </c>
      <c r="B2326" s="61" t="n">
        <v>0</v>
      </c>
      <c r="C2326" s="50" t="s">
        <v>5</v>
      </c>
      <c r="D2326" s="51" t="n">
        <v>110</v>
      </c>
      <c r="E2326" s="51" t="n">
        <v>0</v>
      </c>
      <c r="F2326" s="51" t="n">
        <v>0</v>
      </c>
      <c r="G2326" s="51" t="n">
        <v>0</v>
      </c>
      <c r="H2326" s="51" t="n">
        <v>0</v>
      </c>
      <c r="I2326" s="52" t="n">
        <v>30</v>
      </c>
      <c r="J2326" s="52" t="n">
        <v>80</v>
      </c>
      <c r="K2326" s="52" t="n">
        <v>0</v>
      </c>
      <c r="L2326" s="52" t="n">
        <v>0</v>
      </c>
      <c r="M2326" s="52" t="n">
        <v>0</v>
      </c>
      <c r="N2326" s="53" t="n">
        <f aca="false">D2326*$D$4</f>
        <v>137.5</v>
      </c>
      <c r="O2326" s="53" t="n">
        <f aca="false">E2326*$E$4</f>
        <v>0</v>
      </c>
      <c r="P2326" s="53" t="n">
        <f aca="false">F2326*$F$4</f>
        <v>0</v>
      </c>
      <c r="Q2326" s="53" t="n">
        <f aca="false">G2326*$G$4</f>
        <v>0</v>
      </c>
      <c r="R2326" s="53" t="n">
        <f aca="false">H2326*$H$4</f>
        <v>0</v>
      </c>
      <c r="S2326" s="53" t="n">
        <f aca="false">(N2326/100)*(I2326*$I$4)+(N2326/100)*(J2326*$J$4)</f>
        <v>302.5</v>
      </c>
      <c r="T2326" s="53" t="n">
        <f aca="false">(O2326/100)*(K2326*$K$4)</f>
        <v>0</v>
      </c>
      <c r="U2326" s="53" t="n">
        <f aca="false">(P2326/100)*(K2326*$K$4)+(P2326/100)*(L2326*$L$4)</f>
        <v>0</v>
      </c>
      <c r="V2326" s="53" t="n">
        <f aca="false">(Q2326/100)*(L2326*$L$4)</f>
        <v>0</v>
      </c>
      <c r="W2326" s="53" t="n">
        <f aca="false">(R2326/100)*(K2326*$K$4)+(R2326/100)*(L2326*$L$4)</f>
        <v>0</v>
      </c>
      <c r="X2326" s="53" t="n">
        <f aca="false">N2326+S2326</f>
        <v>440</v>
      </c>
      <c r="Y2326" s="53" t="n">
        <f aca="false">O2326+T2326</f>
        <v>0</v>
      </c>
      <c r="Z2326" s="53" t="n">
        <f aca="false">P2326+U2326</f>
        <v>0</v>
      </c>
      <c r="AA2326" s="53" t="n">
        <f aca="false">Q2326+V2326</f>
        <v>0</v>
      </c>
      <c r="AB2326" s="53" t="n">
        <f aca="false">R2326+W2326</f>
        <v>0</v>
      </c>
      <c r="AC2326" s="54" t="n">
        <f aca="false">ROUND(X2326+Y2326+Z2326+AA2326+AB2326,1)</f>
        <v>440</v>
      </c>
      <c r="AD2326" s="55" t="n">
        <f aca="false">(ROUND(AC2326-AC2325,1)/AC2325)</f>
        <v>0.0989010989010989</v>
      </c>
      <c r="AE2326" s="46" t="s">
        <v>28</v>
      </c>
      <c r="AF2326" s="47"/>
    </row>
    <row r="2327" customFormat="false" ht="15" hidden="false" customHeight="false" outlineLevel="0" collapsed="false">
      <c r="A2327" s="48" t="s">
        <v>30</v>
      </c>
      <c r="B2327" s="61" t="n">
        <v>36</v>
      </c>
      <c r="C2327" s="50" t="s">
        <v>6</v>
      </c>
      <c r="D2327" s="51" t="n">
        <v>110</v>
      </c>
      <c r="E2327" s="51" t="n">
        <v>0</v>
      </c>
      <c r="F2327" s="51" t="n">
        <v>0</v>
      </c>
      <c r="G2327" s="51" t="n">
        <v>0</v>
      </c>
      <c r="H2327" s="51" t="n">
        <v>0</v>
      </c>
      <c r="I2327" s="52" t="n">
        <v>10</v>
      </c>
      <c r="J2327" s="52" t="n">
        <v>80</v>
      </c>
      <c r="K2327" s="52" t="n">
        <v>0</v>
      </c>
      <c r="L2327" s="52" t="n">
        <v>0</v>
      </c>
      <c r="M2327" s="52" t="n">
        <v>0</v>
      </c>
      <c r="N2327" s="53" t="n">
        <f aca="false">D2327*$D$5</f>
        <v>143</v>
      </c>
      <c r="O2327" s="53" t="n">
        <f aca="false">E2327*$E$5</f>
        <v>0</v>
      </c>
      <c r="P2327" s="53" t="n">
        <f aca="false">F2327*$F$5</f>
        <v>0</v>
      </c>
      <c r="Q2327" s="53" t="n">
        <f aca="false">G2327*$G$5</f>
        <v>0</v>
      </c>
      <c r="R2327" s="53" t="n">
        <f aca="false">H2327*$H$5</f>
        <v>0</v>
      </c>
      <c r="S2327" s="53" t="n">
        <f aca="false">(N2327/100)*(I2327*$I$5)+(N2327/100)*(J2327*$J$5)</f>
        <v>257.4</v>
      </c>
      <c r="T2327" s="53" t="n">
        <f aca="false">(O2327/100)*(K2327*$K$5)</f>
        <v>0</v>
      </c>
      <c r="U2327" s="53" t="n">
        <f aca="false">(P2327/100)*(K2327*$K$5)+(P2327/100)*(L2327*$L$5)</f>
        <v>0</v>
      </c>
      <c r="V2327" s="53" t="n">
        <f aca="false">(Q2327/100)*(L2327*$L$5)</f>
        <v>0</v>
      </c>
      <c r="W2327" s="53" t="n">
        <f aca="false">(R2327/100)*(K2327*$K$5)+(R2327/100)*(L2327*$L$5)</f>
        <v>0</v>
      </c>
      <c r="X2327" s="53" t="n">
        <f aca="false">N2327+S2327</f>
        <v>400.4</v>
      </c>
      <c r="Y2327" s="53" t="n">
        <f aca="false">O2327+T2327</f>
        <v>0</v>
      </c>
      <c r="Z2327" s="53" t="n">
        <f aca="false">P2327+U2327</f>
        <v>0</v>
      </c>
      <c r="AA2327" s="53" t="n">
        <f aca="false">Q2327+V2327</f>
        <v>0</v>
      </c>
      <c r="AB2327" s="53" t="n">
        <f aca="false">R2327+W2327</f>
        <v>0</v>
      </c>
      <c r="AC2327" s="54" t="n">
        <f aca="false">ROUND(X2327+Y2327+Z2327+AA2327+AB2327,1)</f>
        <v>400.4</v>
      </c>
      <c r="AD2327" s="55" t="n">
        <f aca="false">(ROUND(AC2327-AC2325,1)/AC2325)</f>
        <v>0</v>
      </c>
      <c r="AE2327" s="46"/>
      <c r="AF2327" s="47"/>
    </row>
    <row r="2328" customFormat="false" ht="15" hidden="false" customHeight="false" outlineLevel="0" collapsed="false">
      <c r="A2328" s="48" t="s">
        <v>31</v>
      </c>
      <c r="B2328" s="61" t="n">
        <v>0</v>
      </c>
      <c r="C2328" s="50" t="s">
        <v>7</v>
      </c>
      <c r="D2328" s="51" t="n">
        <v>110</v>
      </c>
      <c r="E2328" s="51" t="n">
        <v>0</v>
      </c>
      <c r="F2328" s="51" t="n">
        <v>0</v>
      </c>
      <c r="G2328" s="51" t="n">
        <v>0</v>
      </c>
      <c r="H2328" s="51" t="n">
        <v>0</v>
      </c>
      <c r="I2328" s="52" t="n">
        <v>10</v>
      </c>
      <c r="J2328" s="52" t="n">
        <v>80</v>
      </c>
      <c r="K2328" s="52" t="n">
        <v>0</v>
      </c>
      <c r="L2328" s="52" t="n">
        <v>0</v>
      </c>
      <c r="M2328" s="52" t="n">
        <v>0</v>
      </c>
      <c r="N2328" s="53" t="n">
        <f aca="false">D2328*$D$6</f>
        <v>143</v>
      </c>
      <c r="O2328" s="53" t="n">
        <f aca="false">E2328*$E$6</f>
        <v>0</v>
      </c>
      <c r="P2328" s="53" t="n">
        <f aca="false">F2328*$F$6</f>
        <v>0</v>
      </c>
      <c r="Q2328" s="53" t="n">
        <f aca="false">G2328*$G$6</f>
        <v>0</v>
      </c>
      <c r="R2328" s="53" t="n">
        <f aca="false">H2328*$H$6</f>
        <v>0</v>
      </c>
      <c r="S2328" s="53" t="n">
        <f aca="false">(N2328/100)*(I2328*$I$6)+(N2328/100)*(J2328*$J$6)</f>
        <v>257.4</v>
      </c>
      <c r="T2328" s="53" t="n">
        <f aca="false">(O2328/100)*(K2328*$K$6)</f>
        <v>0</v>
      </c>
      <c r="U2328" s="53" t="n">
        <f aca="false">(P2328/100)*(K2328*$K$6)+(P2328/100)*(L2328*$L$6)</f>
        <v>0</v>
      </c>
      <c r="V2328" s="53" t="n">
        <f aca="false">(Q2328/100)*(L2328*$L$6)</f>
        <v>0</v>
      </c>
      <c r="W2328" s="53" t="n">
        <f aca="false">(R2328/100)*(K2328*$K$6)+(R2328/100)*(L2328*$L$6)</f>
        <v>0</v>
      </c>
      <c r="X2328" s="53" t="n">
        <f aca="false">N2328+S2328</f>
        <v>400.4</v>
      </c>
      <c r="Y2328" s="53" t="n">
        <f aca="false">O2328+T2328</f>
        <v>0</v>
      </c>
      <c r="Z2328" s="53" t="n">
        <f aca="false">P2328+U2328</f>
        <v>0</v>
      </c>
      <c r="AA2328" s="53" t="n">
        <f aca="false">Q2328+V2328</f>
        <v>0</v>
      </c>
      <c r="AB2328" s="53" t="n">
        <f aca="false">R2328+W2328</f>
        <v>0</v>
      </c>
      <c r="AC2328" s="54" t="n">
        <f aca="false">ROUND(X2328+Y2328+Z2328+AA2328+AB2328,1)</f>
        <v>400.4</v>
      </c>
      <c r="AD2328" s="55" t="n">
        <f aca="false">(ROUND(AC2328-AC2325,1)/AC2325)</f>
        <v>0</v>
      </c>
      <c r="AE2328" s="46"/>
      <c r="AF2328" s="47"/>
    </row>
    <row r="2329" customFormat="false" ht="15" hidden="false" customHeight="false" outlineLevel="0" collapsed="false">
      <c r="A2329" s="48" t="s">
        <v>32</v>
      </c>
      <c r="B2329" s="61" t="n">
        <v>0</v>
      </c>
      <c r="C2329" s="50" t="s">
        <v>8</v>
      </c>
      <c r="D2329" s="51" t="n">
        <v>110</v>
      </c>
      <c r="E2329" s="51" t="n">
        <v>0</v>
      </c>
      <c r="F2329" s="51" t="n">
        <v>0</v>
      </c>
      <c r="G2329" s="51" t="n">
        <v>0</v>
      </c>
      <c r="H2329" s="51" t="n">
        <v>0</v>
      </c>
      <c r="I2329" s="52" t="n">
        <v>10</v>
      </c>
      <c r="J2329" s="52" t="n">
        <v>80</v>
      </c>
      <c r="K2329" s="52" t="n">
        <v>0</v>
      </c>
      <c r="L2329" s="52" t="n">
        <v>0</v>
      </c>
      <c r="M2329" s="52" t="n">
        <v>0</v>
      </c>
      <c r="N2329" s="53" t="n">
        <f aca="false">D2329*$D$7</f>
        <v>143</v>
      </c>
      <c r="O2329" s="53" t="n">
        <f aca="false">E2329*$E$7</f>
        <v>0</v>
      </c>
      <c r="P2329" s="53" t="n">
        <f aca="false">F2329*$F$7</f>
        <v>0</v>
      </c>
      <c r="Q2329" s="53" t="n">
        <f aca="false">G2329*$G$7</f>
        <v>0</v>
      </c>
      <c r="R2329" s="53" t="n">
        <f aca="false">H2329*$H$7</f>
        <v>0</v>
      </c>
      <c r="S2329" s="53" t="n">
        <f aca="false">(N2329/100)*(I2329*$I$7)+(N2329/100)*(J2329*$J$7)</f>
        <v>257.4</v>
      </c>
      <c r="T2329" s="53" t="n">
        <f aca="false">(O2329/100)*(K2329*$K$7)</f>
        <v>0</v>
      </c>
      <c r="U2329" s="53" t="n">
        <f aca="false">(P2329/100)*(K2329*$K$7)+(P2329/100)*(L2329*$L$7)</f>
        <v>0</v>
      </c>
      <c r="V2329" s="53" t="n">
        <f aca="false">(Q2329/100)*(L2329*$L$7)</f>
        <v>0</v>
      </c>
      <c r="W2329" s="53" t="n">
        <f aca="false">(R2329/100)*(K2329*$K$7)+(R2329/100)*(L2329*$L$7)</f>
        <v>0</v>
      </c>
      <c r="X2329" s="53" t="n">
        <f aca="false">N2329+S2329</f>
        <v>400.4</v>
      </c>
      <c r="Y2329" s="53" t="n">
        <f aca="false">O2329+T2329</f>
        <v>0</v>
      </c>
      <c r="Z2329" s="53" t="n">
        <f aca="false">P2329+U2329</f>
        <v>0</v>
      </c>
      <c r="AA2329" s="53" t="n">
        <f aca="false">Q2329+V2329</f>
        <v>0</v>
      </c>
      <c r="AB2329" s="53" t="n">
        <f aca="false">R2329+W2329</f>
        <v>0</v>
      </c>
      <c r="AC2329" s="54" t="n">
        <f aca="false">ROUND(X2329+Y2329+Z2329+AA2329+AB2329,1)</f>
        <v>400.4</v>
      </c>
      <c r="AD2329" s="55" t="n">
        <f aca="false">(ROUND(AC2329-AC2325,1)/AC2325)</f>
        <v>0</v>
      </c>
      <c r="AE2329" s="46"/>
      <c r="AF2329" s="47"/>
    </row>
    <row r="2330" customFormat="false" ht="15" hidden="false" customHeight="false" outlineLevel="0" collapsed="false">
      <c r="A2330" s="48" t="s">
        <v>33</v>
      </c>
      <c r="B2330" s="61"/>
      <c r="C2330" s="50" t="s">
        <v>9</v>
      </c>
      <c r="D2330" s="51" t="n">
        <v>110</v>
      </c>
      <c r="E2330" s="51" t="n">
        <v>0</v>
      </c>
      <c r="F2330" s="51" t="n">
        <v>0</v>
      </c>
      <c r="G2330" s="51" t="n">
        <v>0</v>
      </c>
      <c r="H2330" s="51" t="n">
        <v>0</v>
      </c>
      <c r="I2330" s="52" t="n">
        <v>10</v>
      </c>
      <c r="J2330" s="52" t="n">
        <v>80</v>
      </c>
      <c r="K2330" s="52" t="n">
        <v>0</v>
      </c>
      <c r="L2330" s="52" t="n">
        <v>0</v>
      </c>
      <c r="M2330" s="52" t="n">
        <v>0</v>
      </c>
      <c r="N2330" s="53" t="n">
        <f aca="false">D2330*$D$8</f>
        <v>143</v>
      </c>
      <c r="O2330" s="53" t="n">
        <f aca="false">E2330*$E$8</f>
        <v>0</v>
      </c>
      <c r="P2330" s="53" t="n">
        <f aca="false">F2330*$F$8</f>
        <v>0</v>
      </c>
      <c r="Q2330" s="53" t="n">
        <f aca="false">G2330*$G$8</f>
        <v>0</v>
      </c>
      <c r="R2330" s="53" t="n">
        <f aca="false">H2330*$H$8</f>
        <v>0</v>
      </c>
      <c r="S2330" s="53" t="n">
        <f aca="false">(N2330/100)*(I2330*$I$8)+(N2330/100)*(J2330*$J$8)</f>
        <v>257.4</v>
      </c>
      <c r="T2330" s="53" t="n">
        <f aca="false">(O2330/100)*(K2330*$K$8)</f>
        <v>0</v>
      </c>
      <c r="U2330" s="53" t="n">
        <f aca="false">(P2330/100)*(K2330*$K$8)+(P2330/100)*(L2330*$L$8)</f>
        <v>0</v>
      </c>
      <c r="V2330" s="53" t="n">
        <f aca="false">(Q2330/100)*(L2330*$L$8)</f>
        <v>0</v>
      </c>
      <c r="W2330" s="53" t="n">
        <f aca="false">(R2330/100)*(K2330*$K$8)+(R2330/100)*(L2330*$L$8)</f>
        <v>0</v>
      </c>
      <c r="X2330" s="53" t="n">
        <f aca="false">N2330+S2330</f>
        <v>400.4</v>
      </c>
      <c r="Y2330" s="53" t="n">
        <f aca="false">O2330+T2330</f>
        <v>0</v>
      </c>
      <c r="Z2330" s="53" t="n">
        <f aca="false">P2330+U2330</f>
        <v>0</v>
      </c>
      <c r="AA2330" s="53" t="n">
        <f aca="false">Q2330+V2330</f>
        <v>0</v>
      </c>
      <c r="AB2330" s="53" t="n">
        <f aca="false">R2330+W2330</f>
        <v>0</v>
      </c>
      <c r="AC2330" s="54" t="n">
        <f aca="false">ROUND(X2330+Y2330+Z2330+AA2330+AB2330,1)</f>
        <v>400.4</v>
      </c>
      <c r="AD2330" s="55" t="n">
        <f aca="false">(ROUND(AC2330-AC2325,1)/AC2325)</f>
        <v>0</v>
      </c>
      <c r="AE2330" s="46"/>
      <c r="AF2330" s="47"/>
    </row>
    <row r="2331" customFormat="false" ht="15" hidden="false" customHeight="false" outlineLevel="0" collapsed="false">
      <c r="A2331" s="48" t="s">
        <v>34</v>
      </c>
      <c r="B2331" s="61"/>
      <c r="C2331" s="50" t="s">
        <v>10</v>
      </c>
      <c r="D2331" s="51" t="n">
        <v>55</v>
      </c>
      <c r="E2331" s="51" t="n">
        <v>120</v>
      </c>
      <c r="F2331" s="51" t="n">
        <v>0</v>
      </c>
      <c r="G2331" s="51" t="n">
        <v>0</v>
      </c>
      <c r="H2331" s="51" t="n">
        <v>0</v>
      </c>
      <c r="I2331" s="52" t="n">
        <v>10</v>
      </c>
      <c r="J2331" s="52" t="n">
        <v>80</v>
      </c>
      <c r="K2331" s="52" t="n">
        <v>96</v>
      </c>
      <c r="L2331" s="52" t="n">
        <v>0</v>
      </c>
      <c r="M2331" s="52" t="n">
        <v>0</v>
      </c>
      <c r="N2331" s="53" t="n">
        <f aca="false">D2331*$D$9</f>
        <v>68.75</v>
      </c>
      <c r="O2331" s="53" t="n">
        <f aca="false">E2331*$E$9</f>
        <v>150</v>
      </c>
      <c r="P2331" s="53" t="n">
        <f aca="false">F2331*$F$9</f>
        <v>0</v>
      </c>
      <c r="Q2331" s="53" t="n">
        <f aca="false">G2331*$G$9</f>
        <v>0</v>
      </c>
      <c r="R2331" s="53" t="n">
        <f aca="false">H2331*$H$9</f>
        <v>0</v>
      </c>
      <c r="S2331" s="53" t="n">
        <f aca="false">(N2331/100)*(I2331*$I$9)+(N2331/100)*(J2331*$J$9)</f>
        <v>61.875</v>
      </c>
      <c r="T2331" s="53" t="n">
        <f aca="false">(O2331/100)*(K2331*$K$9)</f>
        <v>201.6</v>
      </c>
      <c r="U2331" s="53" t="n">
        <f aca="false">(P2331/100)*(K2331*$K$9)+(P2331/100)*(L2331*$L$9)</f>
        <v>0</v>
      </c>
      <c r="V2331" s="53" t="n">
        <f aca="false">(Q2331/100)*(L2331*$L$9)</f>
        <v>0</v>
      </c>
      <c r="W2331" s="53" t="n">
        <f aca="false">(R2331/100)*(K2331*$K$9)+(R2331/100)*(L2331*$L$9)</f>
        <v>0</v>
      </c>
      <c r="X2331" s="53" t="n">
        <f aca="false">N2331+S2331</f>
        <v>130.625</v>
      </c>
      <c r="Y2331" s="53" t="n">
        <f aca="false">O2331+T2331</f>
        <v>351.6</v>
      </c>
      <c r="Z2331" s="53" t="n">
        <f aca="false">P2331+U2331</f>
        <v>0</v>
      </c>
      <c r="AA2331" s="53" t="n">
        <f aca="false">Q2331+V2331</f>
        <v>0</v>
      </c>
      <c r="AB2331" s="53" t="n">
        <f aca="false">R2331+W2331</f>
        <v>0</v>
      </c>
      <c r="AC2331" s="54" t="n">
        <f aca="false">ROUND(X2331+Y2331+Z2331+AA2331+AB2331,1)</f>
        <v>482.2</v>
      </c>
      <c r="AD2331" s="55" t="n">
        <f aca="false">(ROUND(AC2331-AC2325,1)/AC2325)</f>
        <v>0.204295704295704</v>
      </c>
      <c r="AE2331" s="46"/>
      <c r="AF2331" s="47"/>
    </row>
    <row r="2332" customFormat="false" ht="15" hidden="false" customHeight="false" outlineLevel="0" collapsed="false">
      <c r="A2332" s="48" t="s">
        <v>35</v>
      </c>
      <c r="B2332" s="61"/>
      <c r="C2332" s="50" t="s">
        <v>11</v>
      </c>
      <c r="D2332" s="51" t="n">
        <v>55</v>
      </c>
      <c r="E2332" s="51" t="n">
        <v>0</v>
      </c>
      <c r="F2332" s="51" t="n">
        <v>120</v>
      </c>
      <c r="G2332" s="51" t="n">
        <v>0</v>
      </c>
      <c r="H2332" s="51" t="n">
        <v>0</v>
      </c>
      <c r="I2332" s="52" t="n">
        <v>10</v>
      </c>
      <c r="J2332" s="52" t="n">
        <v>80</v>
      </c>
      <c r="K2332" s="52" t="n">
        <v>48</v>
      </c>
      <c r="L2332" s="52" t="n">
        <v>48</v>
      </c>
      <c r="M2332" s="52" t="n">
        <v>0</v>
      </c>
      <c r="N2332" s="53" t="n">
        <f aca="false">D2332*$D$10</f>
        <v>68.75</v>
      </c>
      <c r="O2332" s="53" t="n">
        <f aca="false">E2332*$E$10</f>
        <v>0</v>
      </c>
      <c r="P2332" s="53" t="n">
        <f aca="false">F2332*$F$10</f>
        <v>150</v>
      </c>
      <c r="Q2332" s="53" t="n">
        <f aca="false">G2332*$G$10</f>
        <v>0</v>
      </c>
      <c r="R2332" s="53" t="n">
        <f aca="false">H2332*$H$10</f>
        <v>0</v>
      </c>
      <c r="S2332" s="53" t="n">
        <f aca="false">(N2332/100)*(I2332*$I$10)+(N2332/100)*(J2332*$J$10)</f>
        <v>61.875</v>
      </c>
      <c r="T2332" s="53" t="n">
        <f aca="false">(O2332/100)*(K2332*$J$10)</f>
        <v>0</v>
      </c>
      <c r="U2332" s="53" t="n">
        <f aca="false">(P2332/100)*(K2332*$K$10)+(P2332/100)*(L2332*$L$10)</f>
        <v>201.6</v>
      </c>
      <c r="V2332" s="53" t="n">
        <f aca="false">(Q2332/100)*(L2332*$L$10)</f>
        <v>0</v>
      </c>
      <c r="W2332" s="53" t="n">
        <f aca="false">(R2332/100)*(K2332*$K$10)+(R2332/100)*(L2332*$L$10)</f>
        <v>0</v>
      </c>
      <c r="X2332" s="53" t="n">
        <f aca="false">N2332+S2332</f>
        <v>130.625</v>
      </c>
      <c r="Y2332" s="53" t="n">
        <f aca="false">O2332+T2332</f>
        <v>0</v>
      </c>
      <c r="Z2332" s="53" t="n">
        <f aca="false">P2332+U2332</f>
        <v>351.6</v>
      </c>
      <c r="AA2332" s="53" t="n">
        <f aca="false">Q2332+V2332</f>
        <v>0</v>
      </c>
      <c r="AB2332" s="53" t="n">
        <f aca="false">R2332+W2332</f>
        <v>0</v>
      </c>
      <c r="AC2332" s="54" t="n">
        <f aca="false">ROUND(X2332+Y2332+Z2332+AA2332+AB2332,1)</f>
        <v>482.2</v>
      </c>
      <c r="AD2332" s="55" t="n">
        <f aca="false">(ROUND(AC2332-AC2325,1)/AC2325)</f>
        <v>0.204295704295704</v>
      </c>
      <c r="AE2332" s="46"/>
      <c r="AF2332" s="47"/>
    </row>
    <row r="2333" customFormat="false" ht="15" hidden="false" customHeight="false" outlineLevel="0" collapsed="false">
      <c r="A2333" s="48" t="s">
        <v>36</v>
      </c>
      <c r="B2333" s="61"/>
      <c r="C2333" s="50" t="s">
        <v>12</v>
      </c>
      <c r="D2333" s="51" t="n">
        <v>55</v>
      </c>
      <c r="E2333" s="51" t="n">
        <v>0</v>
      </c>
      <c r="F2333" s="51" t="n">
        <v>0</v>
      </c>
      <c r="G2333" s="51" t="n">
        <v>120</v>
      </c>
      <c r="H2333" s="51" t="n">
        <v>0</v>
      </c>
      <c r="I2333" s="52" t="n">
        <v>10</v>
      </c>
      <c r="J2333" s="52" t="n">
        <v>80</v>
      </c>
      <c r="K2333" s="52" t="n">
        <v>0</v>
      </c>
      <c r="L2333" s="52" t="n">
        <v>96</v>
      </c>
      <c r="M2333" s="52" t="n">
        <v>0</v>
      </c>
      <c r="N2333" s="53" t="n">
        <f aca="false">D2333*$D$11</f>
        <v>68.75</v>
      </c>
      <c r="O2333" s="53" t="n">
        <f aca="false">E2333*$E$11</f>
        <v>0</v>
      </c>
      <c r="P2333" s="53" t="n">
        <f aca="false">F2333*$F$11</f>
        <v>0</v>
      </c>
      <c r="Q2333" s="53" t="n">
        <f aca="false">G2333*$G$11</f>
        <v>150</v>
      </c>
      <c r="R2333" s="53" t="n">
        <f aca="false">H2333*$H$11</f>
        <v>0</v>
      </c>
      <c r="S2333" s="53" t="n">
        <f aca="false">(N2333/100)*(I2333*$I$11)+(N2333/100)*(J2333*$J$11)</f>
        <v>61.875</v>
      </c>
      <c r="T2333" s="53" t="n">
        <f aca="false">(O2333/100)*(K2333*$K$11)</f>
        <v>0</v>
      </c>
      <c r="U2333" s="53" t="n">
        <f aca="false">(P2333/100)*(K2333*$K$11)+(P2333/100)*(L2333*$L$11)</f>
        <v>0</v>
      </c>
      <c r="V2333" s="53" t="n">
        <f aca="false">(Q2333/100)*(L2333*$L$11)</f>
        <v>201.6</v>
      </c>
      <c r="W2333" s="53" t="n">
        <f aca="false">(R2333/100)*(K2333*$K$11)+(R2333/100)*(L2333*$L$11)</f>
        <v>0</v>
      </c>
      <c r="X2333" s="53" t="n">
        <f aca="false">N2333+S2333</f>
        <v>130.625</v>
      </c>
      <c r="Y2333" s="53" t="n">
        <f aca="false">O2333+T2333</f>
        <v>0</v>
      </c>
      <c r="Z2333" s="53" t="n">
        <f aca="false">P2333+U2333</f>
        <v>0</v>
      </c>
      <c r="AA2333" s="53" t="n">
        <f aca="false">Q2333+V2333</f>
        <v>351.6</v>
      </c>
      <c r="AB2333" s="53" t="n">
        <f aca="false">R2333+W2333</f>
        <v>0</v>
      </c>
      <c r="AC2333" s="54" t="n">
        <f aca="false">ROUND(X2333+Y2333+Z2333+AA2333+AB2333,1)</f>
        <v>482.2</v>
      </c>
      <c r="AD2333" s="55" t="n">
        <f aca="false">(ROUND(AC2333-AC2325,1)/AC2325)</f>
        <v>0.204295704295704</v>
      </c>
      <c r="AE2333" s="46"/>
      <c r="AF2333" s="47"/>
    </row>
    <row r="2334" customFormat="false" ht="15" hidden="false" customHeight="false" outlineLevel="0" collapsed="false">
      <c r="A2334" s="48" t="s">
        <v>37</v>
      </c>
      <c r="B2334" s="61"/>
      <c r="C2334" s="50" t="s">
        <v>13</v>
      </c>
      <c r="D2334" s="51" t="n">
        <v>55</v>
      </c>
      <c r="E2334" s="51" t="n">
        <v>0</v>
      </c>
      <c r="F2334" s="51" t="n">
        <v>0</v>
      </c>
      <c r="G2334" s="51" t="n">
        <v>0</v>
      </c>
      <c r="H2334" s="51" t="n">
        <v>120</v>
      </c>
      <c r="I2334" s="52" t="n">
        <v>10</v>
      </c>
      <c r="J2334" s="52" t="n">
        <v>80</v>
      </c>
      <c r="K2334" s="52" t="n">
        <v>48</v>
      </c>
      <c r="L2334" s="52" t="n">
        <v>48</v>
      </c>
      <c r="M2334" s="52" t="n">
        <v>0</v>
      </c>
      <c r="N2334" s="53" t="n">
        <f aca="false">D2334*$D$12</f>
        <v>68.75</v>
      </c>
      <c r="O2334" s="53" t="n">
        <f aca="false">E2334*$E$12</f>
        <v>0</v>
      </c>
      <c r="P2334" s="53" t="n">
        <f aca="false">F2334*$F$12</f>
        <v>0</v>
      </c>
      <c r="Q2334" s="53" t="n">
        <f aca="false">G2334*$G$12</f>
        <v>0</v>
      </c>
      <c r="R2334" s="53" t="n">
        <f aca="false">H2334*$H$12</f>
        <v>150</v>
      </c>
      <c r="S2334" s="53" t="n">
        <f aca="false">(N2334/100)*(I2334*$I$12)+(N2334/100)*(J2334*$J$12)</f>
        <v>61.875</v>
      </c>
      <c r="T2334" s="53" t="n">
        <f aca="false">(O2334/100)*(K2334*$K$12)</f>
        <v>0</v>
      </c>
      <c r="U2334" s="53" t="n">
        <f aca="false">(P2334/100)*(K2334*$K$12)+(P2334/100)*(L2334*$L$12)</f>
        <v>0</v>
      </c>
      <c r="V2334" s="53" t="n">
        <f aca="false">(Q2334/100)*(L2334*$L$12)</f>
        <v>0</v>
      </c>
      <c r="W2334" s="53" t="n">
        <f aca="false">(R2334/100)*(K2334*$K$12)+(R2334/100)*(L2334*$L$12)</f>
        <v>201.6</v>
      </c>
      <c r="X2334" s="53" t="n">
        <f aca="false">N2334+S2334</f>
        <v>130.625</v>
      </c>
      <c r="Y2334" s="53" t="n">
        <f aca="false">O2334+T2334</f>
        <v>0</v>
      </c>
      <c r="Z2334" s="53" t="n">
        <f aca="false">P2334+U2334</f>
        <v>0</v>
      </c>
      <c r="AA2334" s="53" t="n">
        <f aca="false">Q2334+V2334</f>
        <v>0</v>
      </c>
      <c r="AB2334" s="53" t="n">
        <f aca="false">R2334+W2334</f>
        <v>351.6</v>
      </c>
      <c r="AC2334" s="54" t="n">
        <f aca="false">ROUND(X2334+Y2334+Z2334+AA2334+AB2334,1)</f>
        <v>482.2</v>
      </c>
      <c r="AD2334" s="55" t="n">
        <f aca="false">(ROUND(AC2334-AC2325,1)/AC2325)</f>
        <v>0.204295704295704</v>
      </c>
      <c r="AE2334" s="46"/>
      <c r="AF2334" s="47"/>
    </row>
    <row r="2335" customFormat="false" ht="15" hidden="false" customHeight="false" outlineLevel="0" collapsed="false">
      <c r="A2335" s="48" t="s">
        <v>38</v>
      </c>
      <c r="B2335" s="61"/>
      <c r="C2335" s="50" t="s">
        <v>14</v>
      </c>
      <c r="D2335" s="51" t="n">
        <v>110</v>
      </c>
      <c r="E2335" s="51" t="n">
        <v>0</v>
      </c>
      <c r="F2335" s="51" t="n">
        <v>0</v>
      </c>
      <c r="G2335" s="51" t="n">
        <v>0</v>
      </c>
      <c r="H2335" s="51" t="n">
        <v>0</v>
      </c>
      <c r="I2335" s="52" t="n">
        <v>10</v>
      </c>
      <c r="J2335" s="52" t="n">
        <v>80</v>
      </c>
      <c r="K2335" s="52" t="n">
        <v>0</v>
      </c>
      <c r="L2335" s="52" t="n">
        <v>0</v>
      </c>
      <c r="M2335" s="52" t="n">
        <v>80</v>
      </c>
      <c r="N2335" s="53" t="n">
        <f aca="false">D2335*$D$13</f>
        <v>137.5</v>
      </c>
      <c r="O2335" s="53" t="n">
        <f aca="false">E2335*$E$13</f>
        <v>0</v>
      </c>
      <c r="P2335" s="53" t="n">
        <f aca="false">F2335*$F$13</f>
        <v>0</v>
      </c>
      <c r="Q2335" s="53" t="n">
        <f aca="false">G2335*$G$13</f>
        <v>0</v>
      </c>
      <c r="R2335" s="53" t="n">
        <f aca="false">H2335*$H$13</f>
        <v>0</v>
      </c>
      <c r="S2335" s="53" t="n">
        <f aca="false">(N2335/100)*(I2335*$I$13)+(N2335/100)*(J2335*$J$13)+(N2335/100)*(M2335*$M$13)</f>
        <v>343.75</v>
      </c>
      <c r="T2335" s="53" t="n">
        <f aca="false">(O2335/100)*(K2335*$K$13)+(O2335/100)*(M2335*$M$13)</f>
        <v>0</v>
      </c>
      <c r="U2335" s="53" t="n">
        <f aca="false">(P2335/100)*(K2335*$K$13)+(P2335/100)*(L2335*$L$13)+(P2335/100)*(M2335*$M$13)</f>
        <v>0</v>
      </c>
      <c r="V2335" s="53" t="n">
        <f aca="false">(Q2335/100)*(L2335*$L$13)+(Q2335/100)*(M2335*$M$13)</f>
        <v>0</v>
      </c>
      <c r="W2335" s="53" t="n">
        <f aca="false">(R2335/100)*(K2335*$K$13)+(R2335/100)*(L2335*$L$13)+(R2335/100)*(M2335*$M$13)</f>
        <v>0</v>
      </c>
      <c r="X2335" s="53" t="n">
        <f aca="false">N2335+S2335</f>
        <v>481.25</v>
      </c>
      <c r="Y2335" s="53" t="n">
        <f aca="false">O2335+T2335</f>
        <v>0</v>
      </c>
      <c r="Z2335" s="53" t="n">
        <f aca="false">P2335+U2335</f>
        <v>0</v>
      </c>
      <c r="AA2335" s="53" t="n">
        <f aca="false">Q2335+V2335</f>
        <v>0</v>
      </c>
      <c r="AB2335" s="53" t="n">
        <f aca="false">R2335+W2335</f>
        <v>0</v>
      </c>
      <c r="AC2335" s="54" t="n">
        <f aca="false">ROUND(X2335+Y2335+Z2335+AA2335+AB2335,1)</f>
        <v>481.3</v>
      </c>
      <c r="AD2335" s="55" t="n">
        <f aca="false">(ROUND(AC2335-AC2325,1)/AC2325)</f>
        <v>0.202047952047952</v>
      </c>
      <c r="AE2335" s="46"/>
      <c r="AF2335" s="47"/>
    </row>
    <row r="2336" customFormat="false" ht="15" hidden="false" customHeight="false" outlineLevel="0" collapsed="false">
      <c r="A2336" s="48" t="s">
        <v>39</v>
      </c>
      <c r="B2336" s="61"/>
      <c r="C2336" s="50" t="s">
        <v>15</v>
      </c>
      <c r="D2336" s="51" t="n">
        <v>110</v>
      </c>
      <c r="E2336" s="51" t="n">
        <v>0</v>
      </c>
      <c r="F2336" s="51" t="n">
        <v>0</v>
      </c>
      <c r="G2336" s="51" t="n">
        <v>0</v>
      </c>
      <c r="H2336" s="51" t="n">
        <v>0</v>
      </c>
      <c r="I2336" s="52" t="n">
        <v>10</v>
      </c>
      <c r="J2336" s="52" t="n">
        <v>80</v>
      </c>
      <c r="K2336" s="52" t="n">
        <v>80</v>
      </c>
      <c r="L2336" s="52" t="n">
        <v>0</v>
      </c>
      <c r="M2336" s="52" t="n">
        <v>0</v>
      </c>
      <c r="N2336" s="53" t="n">
        <f aca="false">D2336*$D$14</f>
        <v>137.5</v>
      </c>
      <c r="O2336" s="53" t="n">
        <f aca="false">E2336*$E$14</f>
        <v>0</v>
      </c>
      <c r="P2336" s="53" t="n">
        <f aca="false">F2336*$F$14</f>
        <v>0</v>
      </c>
      <c r="Q2336" s="53" t="n">
        <f aca="false">G2336*$G$14</f>
        <v>0</v>
      </c>
      <c r="R2336" s="53" t="n">
        <f aca="false">H2336*$H$14</f>
        <v>0</v>
      </c>
      <c r="S2336" s="53" t="n">
        <f aca="false">(N2336/100)*(I2336*$I$14)+(N2336/100)*(J2336*$J$14)+(N2336/100)*(K2336*$K$14)</f>
        <v>343.75</v>
      </c>
      <c r="T2336" s="53" t="n">
        <f aca="false">(O2336/100)*(K2336*$K$14)</f>
        <v>0</v>
      </c>
      <c r="U2336" s="53" t="n">
        <f aca="false">(P2336/100)*(K2336*$K$14)+(P2336/100)*(L2336*$L$14)</f>
        <v>0</v>
      </c>
      <c r="V2336" s="53" t="n">
        <f aca="false">(Q2336/100)*(L2336*$L$14)</f>
        <v>0</v>
      </c>
      <c r="W2336" s="53" t="n">
        <f aca="false">(R2336/100)*(K2336*$L$14)+(R2336/100)*(L2336*$M$14)</f>
        <v>0</v>
      </c>
      <c r="X2336" s="53" t="n">
        <f aca="false">N2336+S2336</f>
        <v>481.25</v>
      </c>
      <c r="Y2336" s="53" t="n">
        <f aca="false">O2336+T2336</f>
        <v>0</v>
      </c>
      <c r="Z2336" s="53" t="n">
        <f aca="false">P2336+U2336</f>
        <v>0</v>
      </c>
      <c r="AA2336" s="53" t="n">
        <f aca="false">Q2336+V2336</f>
        <v>0</v>
      </c>
      <c r="AB2336" s="53" t="n">
        <f aca="false">R2336+W2336</f>
        <v>0</v>
      </c>
      <c r="AC2336" s="54" t="n">
        <f aca="false">ROUND(X2336+Y2336+Z2336+AA2336+AB2336,1)</f>
        <v>481.3</v>
      </c>
      <c r="AD2336" s="55" t="n">
        <f aca="false">(ROUND(AC2336-AC2325,1)/AC2325)</f>
        <v>0.202047952047952</v>
      </c>
      <c r="AE2336" s="46"/>
      <c r="AF2336" s="47"/>
    </row>
    <row r="2337" customFormat="false" ht="15" hidden="false" customHeight="false" outlineLevel="0" collapsed="false">
      <c r="A2337" s="48"/>
      <c r="B2337" s="61"/>
      <c r="C2337" s="50" t="s">
        <v>16</v>
      </c>
      <c r="D2337" s="51" t="n">
        <v>110</v>
      </c>
      <c r="E2337" s="51" t="n">
        <v>0</v>
      </c>
      <c r="F2337" s="51" t="n">
        <v>0</v>
      </c>
      <c r="G2337" s="51" t="n">
        <v>0</v>
      </c>
      <c r="H2337" s="51" t="n">
        <v>0</v>
      </c>
      <c r="I2337" s="52" t="n">
        <v>10</v>
      </c>
      <c r="J2337" s="52" t="n">
        <v>80</v>
      </c>
      <c r="K2337" s="52" t="n">
        <v>0</v>
      </c>
      <c r="L2337" s="52" t="n">
        <v>80</v>
      </c>
      <c r="M2337" s="52" t="n">
        <v>0</v>
      </c>
      <c r="N2337" s="53" t="n">
        <f aca="false">D2337*$D$15</f>
        <v>137.5</v>
      </c>
      <c r="O2337" s="53" t="n">
        <f aca="false">E2337*$E$15</f>
        <v>0</v>
      </c>
      <c r="P2337" s="53" t="n">
        <f aca="false">F2337*$F$15</f>
        <v>0</v>
      </c>
      <c r="Q2337" s="53" t="n">
        <f aca="false">G2337*$G$15</f>
        <v>0</v>
      </c>
      <c r="R2337" s="53" t="n">
        <f aca="false">H2337*$H$15</f>
        <v>0</v>
      </c>
      <c r="S2337" s="53" t="n">
        <f aca="false">(N2337/100)*(I2337*$I$15)+(N2337/100)*(J2337*$J$15)+(N2337/100)*(L2337*$L$15)</f>
        <v>343.75</v>
      </c>
      <c r="T2337" s="53" t="n">
        <f aca="false">(O2337/100)*(K2337*$K$15)</f>
        <v>0</v>
      </c>
      <c r="U2337" s="53" t="n">
        <f aca="false">(P2337/100)*(K2337*$K$15)+(P2337/100)*(L2337*$L$15)</f>
        <v>0</v>
      </c>
      <c r="V2337" s="53" t="n">
        <f aca="false">(Q2337/100)*(L2337*$L$15)</f>
        <v>0</v>
      </c>
      <c r="W2337" s="53" t="n">
        <f aca="false">(R2337/100)*(K2337*$K$15)+(R2337/100)*(L2337*$L$15)</f>
        <v>0</v>
      </c>
      <c r="X2337" s="53" t="n">
        <f aca="false">N2337+S2337</f>
        <v>481.25</v>
      </c>
      <c r="Y2337" s="53" t="n">
        <f aca="false">O2337+T2337</f>
        <v>0</v>
      </c>
      <c r="Z2337" s="53" t="n">
        <f aca="false">P2337+U2337</f>
        <v>0</v>
      </c>
      <c r="AA2337" s="53" t="n">
        <f aca="false">Q2337+V2337</f>
        <v>0</v>
      </c>
      <c r="AB2337" s="53" t="n">
        <f aca="false">R2337+W2337</f>
        <v>0</v>
      </c>
      <c r="AC2337" s="54" t="n">
        <f aca="false">ROUND(X2337+Y2337+Z2337+AA2337+AB2337,1)</f>
        <v>481.3</v>
      </c>
      <c r="AD2337" s="55" t="n">
        <f aca="false">(ROUND(AC2337-AC2325,1)/AC2325)</f>
        <v>0.202047952047952</v>
      </c>
      <c r="AE2337" s="46"/>
      <c r="AF2337" s="47"/>
    </row>
    <row r="2338" customFormat="false" ht="15" hidden="false" customHeight="false" outlineLevel="0" collapsed="false">
      <c r="A2338" s="48"/>
      <c r="B2338" s="61"/>
      <c r="C2338" s="50" t="s">
        <v>17</v>
      </c>
      <c r="D2338" s="51" t="n">
        <v>110</v>
      </c>
      <c r="E2338" s="51" t="n">
        <v>0</v>
      </c>
      <c r="F2338" s="51" t="n">
        <v>0</v>
      </c>
      <c r="G2338" s="51" t="n">
        <v>0</v>
      </c>
      <c r="H2338" s="51" t="n">
        <v>0</v>
      </c>
      <c r="I2338" s="52" t="n">
        <v>10</v>
      </c>
      <c r="J2338" s="52" t="n">
        <v>100</v>
      </c>
      <c r="K2338" s="52" t="n">
        <v>0</v>
      </c>
      <c r="L2338" s="52" t="n">
        <v>0</v>
      </c>
      <c r="M2338" s="52" t="n">
        <v>0</v>
      </c>
      <c r="N2338" s="53" t="n">
        <f aca="false">D2338*$D$16</f>
        <v>137.5</v>
      </c>
      <c r="O2338" s="53" t="n">
        <f aca="false">E2338*$E$16</f>
        <v>0</v>
      </c>
      <c r="P2338" s="53" t="n">
        <f aca="false">F2338*$F$16</f>
        <v>0</v>
      </c>
      <c r="Q2338" s="53" t="n">
        <f aca="false">G2338*$G$16</f>
        <v>0</v>
      </c>
      <c r="R2338" s="53" t="n">
        <f aca="false">H2338*$H$16</f>
        <v>0</v>
      </c>
      <c r="S2338" s="53" t="n">
        <f aca="false">(N2338/100)*(I2338*$I$16)+(N2338/100)*(J2338*$J$16)</f>
        <v>357.5</v>
      </c>
      <c r="T2338" s="53" t="n">
        <f aca="false">(O2338/100)*(K2338*$K$16)</f>
        <v>0</v>
      </c>
      <c r="U2338" s="53" t="n">
        <f aca="false">(P2338/100)*(K2338*$K$16)+(P2338/100)*(L2338*$L$16)</f>
        <v>0</v>
      </c>
      <c r="V2338" s="53" t="n">
        <f aca="false">(Q2338/100)*(L2338*$L$16)</f>
        <v>0</v>
      </c>
      <c r="W2338" s="53" t="n">
        <f aca="false">(R2338/100)*(K2338*$K$16)+(R2338/100)*(L2338*$L$16)</f>
        <v>0</v>
      </c>
      <c r="X2338" s="53" t="n">
        <f aca="false">N2338+S2338</f>
        <v>495</v>
      </c>
      <c r="Y2338" s="53" t="n">
        <f aca="false">O2338+T2338</f>
        <v>0</v>
      </c>
      <c r="Z2338" s="53" t="n">
        <f aca="false">P2338+U2338</f>
        <v>0</v>
      </c>
      <c r="AA2338" s="53" t="n">
        <f aca="false">Q2338+V2338</f>
        <v>0</v>
      </c>
      <c r="AB2338" s="53" t="n">
        <f aca="false">R2338+W2338</f>
        <v>0</v>
      </c>
      <c r="AC2338" s="54" t="n">
        <f aca="false">ROUND(X2338+Y2338+Z2338+AA2338+AB2338,1)</f>
        <v>495</v>
      </c>
      <c r="AD2338" s="55" t="n">
        <f aca="false">(ROUND(AC2338-AC2325,1)/AC2325)</f>
        <v>0.236263736263736</v>
      </c>
      <c r="AE2338" s="46"/>
      <c r="AF2338" s="47"/>
    </row>
    <row r="2339" customFormat="false" ht="15" hidden="false" customHeight="false" outlineLevel="0" collapsed="false">
      <c r="A2339" s="48"/>
      <c r="B2339" s="61"/>
      <c r="C2339" s="50" t="s">
        <v>18</v>
      </c>
      <c r="D2339" s="51" t="n">
        <v>110</v>
      </c>
      <c r="E2339" s="51" t="n">
        <v>0</v>
      </c>
      <c r="F2339" s="51" t="n">
        <v>0</v>
      </c>
      <c r="G2339" s="51" t="n">
        <v>0</v>
      </c>
      <c r="H2339" s="51" t="n">
        <v>0</v>
      </c>
      <c r="I2339" s="52" t="n">
        <v>52</v>
      </c>
      <c r="J2339" s="52" t="n">
        <v>80</v>
      </c>
      <c r="K2339" s="52" t="n">
        <v>0</v>
      </c>
      <c r="L2339" s="52" t="n">
        <v>0</v>
      </c>
      <c r="M2339" s="52" t="n">
        <v>0</v>
      </c>
      <c r="N2339" s="53" t="n">
        <f aca="false">D2339*$D$17</f>
        <v>137.5</v>
      </c>
      <c r="O2339" s="53" t="n">
        <f aca="false">E2339*$E$17</f>
        <v>0</v>
      </c>
      <c r="P2339" s="53" t="n">
        <f aca="false">F2339*$F$17</f>
        <v>0</v>
      </c>
      <c r="Q2339" s="53" t="n">
        <f aca="false">G2339*$G$17</f>
        <v>0</v>
      </c>
      <c r="R2339" s="53" t="n">
        <f aca="false">H2339*$H$17</f>
        <v>0</v>
      </c>
      <c r="S2339" s="53" t="n">
        <f aca="false">(N2339/100)*(I2339*$I$17)+(N2339/100)*(J2339*$J$17)</f>
        <v>288.75</v>
      </c>
      <c r="T2339" s="53" t="n">
        <f aca="false">(O2339/100)*(K2339*$K$17)</f>
        <v>0</v>
      </c>
      <c r="U2339" s="53" t="n">
        <f aca="false">(P2339/100)*(K2339*$K$17)+(P2339/100)*(L2339*$L$17)</f>
        <v>0</v>
      </c>
      <c r="V2339" s="53" t="n">
        <f aca="false">(Q2339/100)*(L2339*$L$17)</f>
        <v>0</v>
      </c>
      <c r="W2339" s="53" t="n">
        <f aca="false">(R2339/100)*(K2339*$K$17)+(R2339/100)*(L2339*$L$17)</f>
        <v>0</v>
      </c>
      <c r="X2339" s="53" t="n">
        <f aca="false">N2339+S2339</f>
        <v>426.25</v>
      </c>
      <c r="Y2339" s="53" t="n">
        <f aca="false">O2339+T2339</f>
        <v>0</v>
      </c>
      <c r="Z2339" s="53" t="n">
        <f aca="false">P2339+U2339</f>
        <v>0</v>
      </c>
      <c r="AA2339" s="53" t="n">
        <f aca="false">Q2339+V2339</f>
        <v>0</v>
      </c>
      <c r="AB2339" s="53" t="n">
        <f aca="false">R2339+W2339</f>
        <v>0</v>
      </c>
      <c r="AC2339" s="54" t="n">
        <f aca="false">ROUND(X2339+Y2339+Z2339+AA2339+AB2339,1)</f>
        <v>426.3</v>
      </c>
      <c r="AD2339" s="55" t="n">
        <f aca="false">(ROUND(AC2339-AC2325,1)/AC2325)</f>
        <v>0.0646853146853147</v>
      </c>
      <c r="AE2339" s="46"/>
      <c r="AF2339" s="47"/>
    </row>
    <row r="2340" customFormat="false" ht="15" hidden="false" customHeight="false" outlineLevel="0" collapsed="false">
      <c r="A2340" s="56" t="s">
        <v>19</v>
      </c>
      <c r="B2340" s="62" t="s">
        <v>206</v>
      </c>
      <c r="C2340" s="40" t="s">
        <v>53</v>
      </c>
      <c r="D2340" s="41" t="n">
        <v>100</v>
      </c>
      <c r="E2340" s="41" t="n">
        <v>0</v>
      </c>
      <c r="F2340" s="41" t="n">
        <v>0</v>
      </c>
      <c r="G2340" s="41" t="n">
        <v>0</v>
      </c>
      <c r="H2340" s="41" t="n">
        <v>0</v>
      </c>
      <c r="I2340" s="42" t="n">
        <v>10</v>
      </c>
      <c r="J2340" s="42" t="n">
        <v>90</v>
      </c>
      <c r="K2340" s="42" t="n">
        <v>0</v>
      </c>
      <c r="L2340" s="42" t="n">
        <v>0</v>
      </c>
      <c r="M2340" s="42" t="n">
        <v>0</v>
      </c>
      <c r="N2340" s="43" t="n">
        <f aca="false">D2340*$D$3</f>
        <v>130</v>
      </c>
      <c r="O2340" s="43" t="n">
        <f aca="false">E2340*$E$3</f>
        <v>0</v>
      </c>
      <c r="P2340" s="43" t="n">
        <f aca="false">F2340*$F$3</f>
        <v>0</v>
      </c>
      <c r="Q2340" s="43" t="n">
        <f aca="false">G2340*$G$3</f>
        <v>0</v>
      </c>
      <c r="R2340" s="43" t="n">
        <f aca="false">H2340*$H$3</f>
        <v>0</v>
      </c>
      <c r="S2340" s="43" t="n">
        <f aca="false">(N2340/100)*(I2340*$I$3)+(N2340/100)*(J2340*$J$3)</f>
        <v>260</v>
      </c>
      <c r="T2340" s="43" t="n">
        <f aca="false">(O2340/100)*(K2340*$K$3)</f>
        <v>0</v>
      </c>
      <c r="U2340" s="43" t="n">
        <f aca="false">(P2340/100)*(K2340*$K$3)+(P2340/100)*(L2340*$L$3)</f>
        <v>0</v>
      </c>
      <c r="V2340" s="43" t="n">
        <f aca="false">(Q2340/100)*(L2340*$L$3)</f>
        <v>0</v>
      </c>
      <c r="W2340" s="43" t="n">
        <f aca="false">(R2340/100)*(K2340*$K$3)+(R2340/100)*(L2340*$L$3)</f>
        <v>0</v>
      </c>
      <c r="X2340" s="43" t="n">
        <f aca="false">N2340+S2340</f>
        <v>390</v>
      </c>
      <c r="Y2340" s="43" t="n">
        <f aca="false">O2340+T2340</f>
        <v>0</v>
      </c>
      <c r="Z2340" s="43" t="n">
        <f aca="false">P2340+U2340</f>
        <v>0</v>
      </c>
      <c r="AA2340" s="43" t="n">
        <f aca="false">Q2340+V2340</f>
        <v>0</v>
      </c>
      <c r="AB2340" s="43" t="n">
        <f aca="false">R2340+W2340</f>
        <v>0</v>
      </c>
      <c r="AC2340" s="44" t="n">
        <f aca="false">ROUND(X2340+Y2340+Z2340+AA2340+AB2340,1)</f>
        <v>390</v>
      </c>
      <c r="AD2340" s="45"/>
      <c r="AE2340" s="46"/>
      <c r="AF2340" s="47"/>
    </row>
    <row r="2341" customFormat="false" ht="15" hidden="false" customHeight="false" outlineLevel="0" collapsed="false">
      <c r="A2341" s="48" t="s">
        <v>29</v>
      </c>
      <c r="B2341" s="63" t="n">
        <v>10</v>
      </c>
      <c r="C2341" s="50" t="s">
        <v>5</v>
      </c>
      <c r="D2341" s="51" t="n">
        <v>100</v>
      </c>
      <c r="E2341" s="51" t="n">
        <v>0</v>
      </c>
      <c r="F2341" s="51" t="n">
        <v>0</v>
      </c>
      <c r="G2341" s="51" t="n">
        <v>0</v>
      </c>
      <c r="H2341" s="51" t="n">
        <v>0</v>
      </c>
      <c r="I2341" s="52" t="n">
        <v>30</v>
      </c>
      <c r="J2341" s="52" t="n">
        <v>90</v>
      </c>
      <c r="K2341" s="52" t="n">
        <v>0</v>
      </c>
      <c r="L2341" s="52" t="n">
        <v>0</v>
      </c>
      <c r="M2341" s="52" t="n">
        <v>0</v>
      </c>
      <c r="N2341" s="53" t="n">
        <f aca="false">D2341*$D$4</f>
        <v>125</v>
      </c>
      <c r="O2341" s="53" t="n">
        <f aca="false">E2341*$E$4</f>
        <v>0</v>
      </c>
      <c r="P2341" s="53" t="n">
        <f aca="false">F2341*$F$4</f>
        <v>0</v>
      </c>
      <c r="Q2341" s="53" t="n">
        <f aca="false">G2341*$G$4</f>
        <v>0</v>
      </c>
      <c r="R2341" s="53" t="n">
        <f aca="false">H2341*$H$4</f>
        <v>0</v>
      </c>
      <c r="S2341" s="53" t="n">
        <f aca="false">(N2341/100)*(I2341*$I$4)+(N2341/100)*(J2341*$J$4)</f>
        <v>300</v>
      </c>
      <c r="T2341" s="53" t="n">
        <f aca="false">(O2341/100)*(K2341*$K$4)</f>
        <v>0</v>
      </c>
      <c r="U2341" s="53" t="n">
        <f aca="false">(P2341/100)*(K2341*$K$4)+(P2341/100)*(L2341*$L$4)</f>
        <v>0</v>
      </c>
      <c r="V2341" s="53" t="n">
        <f aca="false">(Q2341/100)*(L2341*$L$4)</f>
        <v>0</v>
      </c>
      <c r="W2341" s="53" t="n">
        <f aca="false">(R2341/100)*(K2341*$K$4)+(R2341/100)*(L2341*$L$4)</f>
        <v>0</v>
      </c>
      <c r="X2341" s="53" t="n">
        <f aca="false">N2341+S2341</f>
        <v>425</v>
      </c>
      <c r="Y2341" s="53" t="n">
        <f aca="false">O2341+T2341</f>
        <v>0</v>
      </c>
      <c r="Z2341" s="53" t="n">
        <f aca="false">P2341+U2341</f>
        <v>0</v>
      </c>
      <c r="AA2341" s="53" t="n">
        <f aca="false">Q2341+V2341</f>
        <v>0</v>
      </c>
      <c r="AB2341" s="53" t="n">
        <f aca="false">R2341+W2341</f>
        <v>0</v>
      </c>
      <c r="AC2341" s="54" t="n">
        <f aca="false">ROUND(X2341+Y2341+Z2341+AA2341+AB2341,1)</f>
        <v>425</v>
      </c>
      <c r="AD2341" s="55" t="n">
        <f aca="false">(ROUND(AC2341-AC2340,1)/AC2340)</f>
        <v>0.0897435897435897</v>
      </c>
      <c r="AE2341" s="46" t="s">
        <v>28</v>
      </c>
      <c r="AF2341" s="47"/>
    </row>
    <row r="2342" customFormat="false" ht="15" hidden="false" customHeight="false" outlineLevel="0" collapsed="false">
      <c r="A2342" s="48" t="s">
        <v>30</v>
      </c>
      <c r="B2342" s="63" t="n">
        <v>40</v>
      </c>
      <c r="C2342" s="50" t="s">
        <v>6</v>
      </c>
      <c r="D2342" s="51" t="n">
        <v>100</v>
      </c>
      <c r="E2342" s="51" t="n">
        <v>0</v>
      </c>
      <c r="F2342" s="51" t="n">
        <v>0</v>
      </c>
      <c r="G2342" s="51" t="n">
        <v>0</v>
      </c>
      <c r="H2342" s="51" t="n">
        <v>0</v>
      </c>
      <c r="I2342" s="52" t="n">
        <v>10</v>
      </c>
      <c r="J2342" s="52" t="n">
        <v>90</v>
      </c>
      <c r="K2342" s="52" t="n">
        <v>0</v>
      </c>
      <c r="L2342" s="52" t="n">
        <v>0</v>
      </c>
      <c r="M2342" s="52" t="n">
        <v>0</v>
      </c>
      <c r="N2342" s="53" t="n">
        <f aca="false">D2342*$D$5</f>
        <v>130</v>
      </c>
      <c r="O2342" s="53" t="n">
        <f aca="false">E2342*$E$5</f>
        <v>0</v>
      </c>
      <c r="P2342" s="53" t="n">
        <f aca="false">F2342*$F$5</f>
        <v>0</v>
      </c>
      <c r="Q2342" s="53" t="n">
        <f aca="false">G2342*$G$5</f>
        <v>0</v>
      </c>
      <c r="R2342" s="53" t="n">
        <f aca="false">H2342*$H$5</f>
        <v>0</v>
      </c>
      <c r="S2342" s="53" t="n">
        <f aca="false">(N2342/100)*(I2342*$I$5)+(N2342/100)*(J2342*$J$5)</f>
        <v>260</v>
      </c>
      <c r="T2342" s="53" t="n">
        <f aca="false">(O2342/100)*(K2342*$K$5)</f>
        <v>0</v>
      </c>
      <c r="U2342" s="53" t="n">
        <f aca="false">(P2342/100)*(K2342*$K$5)+(P2342/100)*(L2342*$L$5)</f>
        <v>0</v>
      </c>
      <c r="V2342" s="53" t="n">
        <f aca="false">(Q2342/100)*(L2342*$L$5)</f>
        <v>0</v>
      </c>
      <c r="W2342" s="53" t="n">
        <f aca="false">(R2342/100)*(K2342*$K$5)+(R2342/100)*(L2342*$L$5)</f>
        <v>0</v>
      </c>
      <c r="X2342" s="53" t="n">
        <f aca="false">N2342+S2342</f>
        <v>390</v>
      </c>
      <c r="Y2342" s="53" t="n">
        <f aca="false">O2342+T2342</f>
        <v>0</v>
      </c>
      <c r="Z2342" s="53" t="n">
        <f aca="false">P2342+U2342</f>
        <v>0</v>
      </c>
      <c r="AA2342" s="53" t="n">
        <f aca="false">Q2342+V2342</f>
        <v>0</v>
      </c>
      <c r="AB2342" s="53" t="n">
        <f aca="false">R2342+W2342</f>
        <v>0</v>
      </c>
      <c r="AC2342" s="54" t="n">
        <f aca="false">ROUND(X2342+Y2342+Z2342+AA2342+AB2342,1)</f>
        <v>390</v>
      </c>
      <c r="AD2342" s="55" t="n">
        <f aca="false">(ROUND(AC2342-AC2340,1)/AC2340)</f>
        <v>0</v>
      </c>
      <c r="AE2342" s="46"/>
      <c r="AF2342" s="47"/>
    </row>
    <row r="2343" customFormat="false" ht="15" hidden="false" customHeight="false" outlineLevel="0" collapsed="false">
      <c r="A2343" s="48" t="s">
        <v>31</v>
      </c>
      <c r="B2343" s="63" t="n">
        <v>0</v>
      </c>
      <c r="C2343" s="50" t="s">
        <v>7</v>
      </c>
      <c r="D2343" s="51" t="n">
        <v>100</v>
      </c>
      <c r="E2343" s="51" t="n">
        <v>0</v>
      </c>
      <c r="F2343" s="51" t="n">
        <v>0</v>
      </c>
      <c r="G2343" s="51" t="n">
        <v>0</v>
      </c>
      <c r="H2343" s="51" t="n">
        <v>0</v>
      </c>
      <c r="I2343" s="52" t="n">
        <v>10</v>
      </c>
      <c r="J2343" s="52" t="n">
        <v>90</v>
      </c>
      <c r="K2343" s="52" t="n">
        <v>0</v>
      </c>
      <c r="L2343" s="52" t="n">
        <v>0</v>
      </c>
      <c r="M2343" s="52" t="n">
        <v>0</v>
      </c>
      <c r="N2343" s="53" t="n">
        <f aca="false">D2343*$D$6</f>
        <v>130</v>
      </c>
      <c r="O2343" s="53" t="n">
        <f aca="false">E2343*$E$6</f>
        <v>0</v>
      </c>
      <c r="P2343" s="53" t="n">
        <f aca="false">F2343*$F$6</f>
        <v>0</v>
      </c>
      <c r="Q2343" s="53" t="n">
        <f aca="false">G2343*$G$6</f>
        <v>0</v>
      </c>
      <c r="R2343" s="53" t="n">
        <f aca="false">H2343*$H$6</f>
        <v>0</v>
      </c>
      <c r="S2343" s="53" t="n">
        <f aca="false">(N2343/100)*(I2343*$I$6)+(N2343/100)*(J2343*$J$6)</f>
        <v>260</v>
      </c>
      <c r="T2343" s="53" t="n">
        <f aca="false">(O2343/100)*(K2343*$K$6)</f>
        <v>0</v>
      </c>
      <c r="U2343" s="53" t="n">
        <f aca="false">(P2343/100)*(K2343*$K$6)+(P2343/100)*(L2343*$L$6)</f>
        <v>0</v>
      </c>
      <c r="V2343" s="53" t="n">
        <f aca="false">(Q2343/100)*(L2343*$L$6)</f>
        <v>0</v>
      </c>
      <c r="W2343" s="53" t="n">
        <f aca="false">(R2343/100)*(K2343*$K$6)+(R2343/100)*(L2343*$L$6)</f>
        <v>0</v>
      </c>
      <c r="X2343" s="53" t="n">
        <f aca="false">N2343+S2343</f>
        <v>390</v>
      </c>
      <c r="Y2343" s="53" t="n">
        <f aca="false">O2343+T2343</f>
        <v>0</v>
      </c>
      <c r="Z2343" s="53" t="n">
        <f aca="false">P2343+U2343</f>
        <v>0</v>
      </c>
      <c r="AA2343" s="53" t="n">
        <f aca="false">Q2343+V2343</f>
        <v>0</v>
      </c>
      <c r="AB2343" s="53" t="n">
        <f aca="false">R2343+W2343</f>
        <v>0</v>
      </c>
      <c r="AC2343" s="54" t="n">
        <f aca="false">ROUND(X2343+Y2343+Z2343+AA2343+AB2343,1)</f>
        <v>390</v>
      </c>
      <c r="AD2343" s="55" t="n">
        <f aca="false">(ROUND(AC2343-AC2340,1)/AC2340)</f>
        <v>0</v>
      </c>
      <c r="AE2343" s="46"/>
      <c r="AF2343" s="47"/>
    </row>
    <row r="2344" customFormat="false" ht="15" hidden="false" customHeight="false" outlineLevel="0" collapsed="false">
      <c r="A2344" s="48" t="s">
        <v>32</v>
      </c>
      <c r="B2344" s="63" t="n">
        <v>0</v>
      </c>
      <c r="C2344" s="50" t="s">
        <v>8</v>
      </c>
      <c r="D2344" s="51" t="n">
        <v>100</v>
      </c>
      <c r="E2344" s="51" t="n">
        <v>0</v>
      </c>
      <c r="F2344" s="51" t="n">
        <v>0</v>
      </c>
      <c r="G2344" s="51" t="n">
        <v>0</v>
      </c>
      <c r="H2344" s="51" t="n">
        <v>0</v>
      </c>
      <c r="I2344" s="52" t="n">
        <v>10</v>
      </c>
      <c r="J2344" s="52" t="n">
        <v>90</v>
      </c>
      <c r="K2344" s="52" t="n">
        <v>0</v>
      </c>
      <c r="L2344" s="52" t="n">
        <v>0</v>
      </c>
      <c r="M2344" s="52" t="n">
        <v>0</v>
      </c>
      <c r="N2344" s="53" t="n">
        <f aca="false">D2344*$D$7</f>
        <v>130</v>
      </c>
      <c r="O2344" s="53" t="n">
        <f aca="false">E2344*$E$7</f>
        <v>0</v>
      </c>
      <c r="P2344" s="53" t="n">
        <f aca="false">F2344*$F$7</f>
        <v>0</v>
      </c>
      <c r="Q2344" s="53" t="n">
        <f aca="false">G2344*$G$7</f>
        <v>0</v>
      </c>
      <c r="R2344" s="53" t="n">
        <f aca="false">H2344*$H$7</f>
        <v>0</v>
      </c>
      <c r="S2344" s="53" t="n">
        <f aca="false">(N2344/100)*(I2344*$I$7)+(N2344/100)*(J2344*$J$7)</f>
        <v>260</v>
      </c>
      <c r="T2344" s="53" t="n">
        <f aca="false">(O2344/100)*(K2344*$K$7)</f>
        <v>0</v>
      </c>
      <c r="U2344" s="53" t="n">
        <f aca="false">(P2344/100)*(K2344*$K$7)+(P2344/100)*(L2344*$L$7)</f>
        <v>0</v>
      </c>
      <c r="V2344" s="53" t="n">
        <f aca="false">(Q2344/100)*(L2344*$L$7)</f>
        <v>0</v>
      </c>
      <c r="W2344" s="53" t="n">
        <f aca="false">(R2344/100)*(K2344*$K$7)+(R2344/100)*(L2344*$L$7)</f>
        <v>0</v>
      </c>
      <c r="X2344" s="53" t="n">
        <f aca="false">N2344+S2344</f>
        <v>390</v>
      </c>
      <c r="Y2344" s="53" t="n">
        <f aca="false">O2344+T2344</f>
        <v>0</v>
      </c>
      <c r="Z2344" s="53" t="n">
        <f aca="false">P2344+U2344</f>
        <v>0</v>
      </c>
      <c r="AA2344" s="53" t="n">
        <f aca="false">Q2344+V2344</f>
        <v>0</v>
      </c>
      <c r="AB2344" s="53" t="n">
        <f aca="false">R2344+W2344</f>
        <v>0</v>
      </c>
      <c r="AC2344" s="54" t="n">
        <f aca="false">ROUND(X2344+Y2344+Z2344+AA2344+AB2344,1)</f>
        <v>390</v>
      </c>
      <c r="AD2344" s="55" t="n">
        <f aca="false">(ROUND(AC2344-AC2340,1)/AC2340)</f>
        <v>0</v>
      </c>
      <c r="AE2344" s="46"/>
      <c r="AF2344" s="47"/>
    </row>
    <row r="2345" customFormat="false" ht="15" hidden="false" customHeight="false" outlineLevel="0" collapsed="false">
      <c r="A2345" s="48" t="s">
        <v>33</v>
      </c>
      <c r="B2345" s="63"/>
      <c r="C2345" s="50" t="s">
        <v>9</v>
      </c>
      <c r="D2345" s="51" t="n">
        <v>100</v>
      </c>
      <c r="E2345" s="51" t="n">
        <v>0</v>
      </c>
      <c r="F2345" s="51" t="n">
        <v>0</v>
      </c>
      <c r="G2345" s="51" t="n">
        <v>0</v>
      </c>
      <c r="H2345" s="51" t="n">
        <v>0</v>
      </c>
      <c r="I2345" s="52" t="n">
        <v>10</v>
      </c>
      <c r="J2345" s="52" t="n">
        <v>90</v>
      </c>
      <c r="K2345" s="52" t="n">
        <v>0</v>
      </c>
      <c r="L2345" s="52" t="n">
        <v>0</v>
      </c>
      <c r="M2345" s="52" t="n">
        <v>0</v>
      </c>
      <c r="N2345" s="53" t="n">
        <f aca="false">D2345*$D$8</f>
        <v>130</v>
      </c>
      <c r="O2345" s="53" t="n">
        <f aca="false">E2345*$E$8</f>
        <v>0</v>
      </c>
      <c r="P2345" s="53" t="n">
        <f aca="false">F2345*$F$8</f>
        <v>0</v>
      </c>
      <c r="Q2345" s="53" t="n">
        <f aca="false">G2345*$G$8</f>
        <v>0</v>
      </c>
      <c r="R2345" s="53" t="n">
        <f aca="false">H2345*$H$8</f>
        <v>0</v>
      </c>
      <c r="S2345" s="53" t="n">
        <f aca="false">(N2345/100)*(I2345*$I$8)+(N2345/100)*(J2345*$J$8)</f>
        <v>260</v>
      </c>
      <c r="T2345" s="53" t="n">
        <f aca="false">(O2345/100)*(K2345*$K$8)</f>
        <v>0</v>
      </c>
      <c r="U2345" s="53" t="n">
        <f aca="false">(P2345/100)*(K2345*$K$8)+(P2345/100)*(L2345*$L$8)</f>
        <v>0</v>
      </c>
      <c r="V2345" s="53" t="n">
        <f aca="false">(Q2345/100)*(L2345*$L$8)</f>
        <v>0</v>
      </c>
      <c r="W2345" s="53" t="n">
        <f aca="false">(R2345/100)*(K2345*$K$8)+(R2345/100)*(L2345*$L$8)</f>
        <v>0</v>
      </c>
      <c r="X2345" s="53" t="n">
        <f aca="false">N2345+S2345</f>
        <v>390</v>
      </c>
      <c r="Y2345" s="53" t="n">
        <f aca="false">O2345+T2345</f>
        <v>0</v>
      </c>
      <c r="Z2345" s="53" t="n">
        <f aca="false">P2345+U2345</f>
        <v>0</v>
      </c>
      <c r="AA2345" s="53" t="n">
        <f aca="false">Q2345+V2345</f>
        <v>0</v>
      </c>
      <c r="AB2345" s="53" t="n">
        <f aca="false">R2345+W2345</f>
        <v>0</v>
      </c>
      <c r="AC2345" s="54" t="n">
        <f aca="false">ROUND(X2345+Y2345+Z2345+AA2345+AB2345,1)</f>
        <v>390</v>
      </c>
      <c r="AD2345" s="55" t="n">
        <f aca="false">(ROUND(AC2345-AC2340,1)/AC2340)</f>
        <v>0</v>
      </c>
      <c r="AE2345" s="46"/>
      <c r="AF2345" s="47"/>
    </row>
    <row r="2346" customFormat="false" ht="15" hidden="false" customHeight="false" outlineLevel="0" collapsed="false">
      <c r="A2346" s="48" t="s">
        <v>34</v>
      </c>
      <c r="B2346" s="63"/>
      <c r="C2346" s="50" t="s">
        <v>10</v>
      </c>
      <c r="D2346" s="51" t="n">
        <v>50</v>
      </c>
      <c r="E2346" s="51" t="n">
        <v>110</v>
      </c>
      <c r="F2346" s="51" t="n">
        <v>0</v>
      </c>
      <c r="G2346" s="51" t="n">
        <v>0</v>
      </c>
      <c r="H2346" s="51" t="n">
        <v>0</v>
      </c>
      <c r="I2346" s="52" t="n">
        <v>10</v>
      </c>
      <c r="J2346" s="52" t="n">
        <v>90</v>
      </c>
      <c r="K2346" s="52" t="n">
        <v>108</v>
      </c>
      <c r="L2346" s="52" t="n">
        <v>0</v>
      </c>
      <c r="M2346" s="52" t="n">
        <v>0</v>
      </c>
      <c r="N2346" s="53" t="n">
        <f aca="false">D2346*$D$9</f>
        <v>62.5</v>
      </c>
      <c r="O2346" s="53" t="n">
        <f aca="false">E2346*$E$9</f>
        <v>137.5</v>
      </c>
      <c r="P2346" s="53" t="n">
        <f aca="false">F2346*$F$9</f>
        <v>0</v>
      </c>
      <c r="Q2346" s="53" t="n">
        <f aca="false">G2346*$G$9</f>
        <v>0</v>
      </c>
      <c r="R2346" s="53" t="n">
        <f aca="false">H2346*$H$9</f>
        <v>0</v>
      </c>
      <c r="S2346" s="53" t="n">
        <f aca="false">(N2346/100)*(I2346*$I$9)+(N2346/100)*(J2346*$J$9)</f>
        <v>62.5</v>
      </c>
      <c r="T2346" s="53" t="n">
        <f aca="false">(O2346/100)*(K2346*$K$9)</f>
        <v>207.9</v>
      </c>
      <c r="U2346" s="53" t="n">
        <f aca="false">(P2346/100)*(K2346*$K$9)+(P2346/100)*(L2346*$L$9)</f>
        <v>0</v>
      </c>
      <c r="V2346" s="53" t="n">
        <f aca="false">(Q2346/100)*(L2346*$L$9)</f>
        <v>0</v>
      </c>
      <c r="W2346" s="53" t="n">
        <f aca="false">(R2346/100)*(K2346*$K$9)+(R2346/100)*(L2346*$L$9)</f>
        <v>0</v>
      </c>
      <c r="X2346" s="53" t="n">
        <f aca="false">N2346+S2346</f>
        <v>125</v>
      </c>
      <c r="Y2346" s="53" t="n">
        <f aca="false">O2346+T2346</f>
        <v>345.4</v>
      </c>
      <c r="Z2346" s="53" t="n">
        <f aca="false">P2346+U2346</f>
        <v>0</v>
      </c>
      <c r="AA2346" s="53" t="n">
        <f aca="false">Q2346+V2346</f>
        <v>0</v>
      </c>
      <c r="AB2346" s="53" t="n">
        <f aca="false">R2346+W2346</f>
        <v>0</v>
      </c>
      <c r="AC2346" s="54" t="n">
        <f aca="false">ROUND(X2346+Y2346+Z2346+AA2346+AB2346,1)</f>
        <v>470.4</v>
      </c>
      <c r="AD2346" s="55" t="n">
        <f aca="false">(ROUND(AC2346-AC2340,1)/AC2340)</f>
        <v>0.206153846153846</v>
      </c>
      <c r="AE2346" s="46"/>
      <c r="AF2346" s="47"/>
    </row>
    <row r="2347" customFormat="false" ht="15" hidden="false" customHeight="false" outlineLevel="0" collapsed="false">
      <c r="A2347" s="48" t="s">
        <v>35</v>
      </c>
      <c r="B2347" s="63"/>
      <c r="C2347" s="50" t="s">
        <v>11</v>
      </c>
      <c r="D2347" s="51" t="n">
        <v>50</v>
      </c>
      <c r="E2347" s="51" t="n">
        <v>0</v>
      </c>
      <c r="F2347" s="51" t="n">
        <v>110</v>
      </c>
      <c r="G2347" s="51" t="n">
        <v>0</v>
      </c>
      <c r="H2347" s="51" t="n">
        <v>0</v>
      </c>
      <c r="I2347" s="52" t="n">
        <v>10</v>
      </c>
      <c r="J2347" s="52" t="n">
        <v>90</v>
      </c>
      <c r="K2347" s="52" t="n">
        <v>54</v>
      </c>
      <c r="L2347" s="52" t="n">
        <v>54</v>
      </c>
      <c r="M2347" s="52" t="n">
        <v>0</v>
      </c>
      <c r="N2347" s="53" t="n">
        <f aca="false">D2347*$D$10</f>
        <v>62.5</v>
      </c>
      <c r="O2347" s="53" t="n">
        <f aca="false">E2347*$E$10</f>
        <v>0</v>
      </c>
      <c r="P2347" s="53" t="n">
        <f aca="false">F2347*$F$10</f>
        <v>137.5</v>
      </c>
      <c r="Q2347" s="53" t="n">
        <f aca="false">G2347*$G$10</f>
        <v>0</v>
      </c>
      <c r="R2347" s="53" t="n">
        <f aca="false">H2347*$H$10</f>
        <v>0</v>
      </c>
      <c r="S2347" s="53" t="n">
        <f aca="false">(N2347/100)*(I2347*$I$10)+(N2347/100)*(J2347*$J$10)</f>
        <v>62.5</v>
      </c>
      <c r="T2347" s="53" t="n">
        <f aca="false">(O2347/100)*(K2347*$J$10)</f>
        <v>0</v>
      </c>
      <c r="U2347" s="53" t="n">
        <f aca="false">(P2347/100)*(K2347*$K$10)+(P2347/100)*(L2347*$L$10)</f>
        <v>207.9</v>
      </c>
      <c r="V2347" s="53" t="n">
        <f aca="false">(Q2347/100)*(L2347*$L$10)</f>
        <v>0</v>
      </c>
      <c r="W2347" s="53" t="n">
        <f aca="false">(R2347/100)*(K2347*$K$10)+(R2347/100)*(L2347*$L$10)</f>
        <v>0</v>
      </c>
      <c r="X2347" s="53" t="n">
        <f aca="false">N2347+S2347</f>
        <v>125</v>
      </c>
      <c r="Y2347" s="53" t="n">
        <f aca="false">O2347+T2347</f>
        <v>0</v>
      </c>
      <c r="Z2347" s="53" t="n">
        <f aca="false">P2347+U2347</f>
        <v>345.4</v>
      </c>
      <c r="AA2347" s="53" t="n">
        <f aca="false">Q2347+V2347</f>
        <v>0</v>
      </c>
      <c r="AB2347" s="53" t="n">
        <f aca="false">R2347+W2347</f>
        <v>0</v>
      </c>
      <c r="AC2347" s="54" t="n">
        <f aca="false">ROUND(X2347+Y2347+Z2347+AA2347+AB2347,1)</f>
        <v>470.4</v>
      </c>
      <c r="AD2347" s="55" t="n">
        <f aca="false">(ROUND(AC2347-AC2340,1)/AC2340)</f>
        <v>0.206153846153846</v>
      </c>
      <c r="AE2347" s="46"/>
      <c r="AF2347" s="47"/>
    </row>
    <row r="2348" customFormat="false" ht="15" hidden="false" customHeight="false" outlineLevel="0" collapsed="false">
      <c r="A2348" s="48" t="s">
        <v>36</v>
      </c>
      <c r="B2348" s="63"/>
      <c r="C2348" s="50" t="s">
        <v>12</v>
      </c>
      <c r="D2348" s="51" t="n">
        <v>50</v>
      </c>
      <c r="E2348" s="51" t="n">
        <v>0</v>
      </c>
      <c r="F2348" s="51" t="n">
        <v>0</v>
      </c>
      <c r="G2348" s="51" t="n">
        <v>110</v>
      </c>
      <c r="H2348" s="51" t="n">
        <v>0</v>
      </c>
      <c r="I2348" s="52" t="n">
        <v>10</v>
      </c>
      <c r="J2348" s="52" t="n">
        <v>90</v>
      </c>
      <c r="K2348" s="52" t="n">
        <v>0</v>
      </c>
      <c r="L2348" s="52" t="n">
        <v>108</v>
      </c>
      <c r="M2348" s="52" t="n">
        <v>0</v>
      </c>
      <c r="N2348" s="53" t="n">
        <f aca="false">D2348*$D$11</f>
        <v>62.5</v>
      </c>
      <c r="O2348" s="53" t="n">
        <f aca="false">E2348*$E$11</f>
        <v>0</v>
      </c>
      <c r="P2348" s="53" t="n">
        <f aca="false">F2348*$F$11</f>
        <v>0</v>
      </c>
      <c r="Q2348" s="53" t="n">
        <f aca="false">G2348*$G$11</f>
        <v>137.5</v>
      </c>
      <c r="R2348" s="53" t="n">
        <f aca="false">H2348*$H$11</f>
        <v>0</v>
      </c>
      <c r="S2348" s="53" t="n">
        <f aca="false">(N2348/100)*(I2348*$I$11)+(N2348/100)*(J2348*$J$11)</f>
        <v>62.5</v>
      </c>
      <c r="T2348" s="53" t="n">
        <f aca="false">(O2348/100)*(K2348*$K$11)</f>
        <v>0</v>
      </c>
      <c r="U2348" s="53" t="n">
        <f aca="false">(P2348/100)*(K2348*$K$11)+(P2348/100)*(L2348*$L$11)</f>
        <v>0</v>
      </c>
      <c r="V2348" s="53" t="n">
        <f aca="false">(Q2348/100)*(L2348*$L$11)</f>
        <v>207.9</v>
      </c>
      <c r="W2348" s="53" t="n">
        <f aca="false">(R2348/100)*(K2348*$K$11)+(R2348/100)*(L2348*$L$11)</f>
        <v>0</v>
      </c>
      <c r="X2348" s="53" t="n">
        <f aca="false">N2348+S2348</f>
        <v>125</v>
      </c>
      <c r="Y2348" s="53" t="n">
        <f aca="false">O2348+T2348</f>
        <v>0</v>
      </c>
      <c r="Z2348" s="53" t="n">
        <f aca="false">P2348+U2348</f>
        <v>0</v>
      </c>
      <c r="AA2348" s="53" t="n">
        <f aca="false">Q2348+V2348</f>
        <v>345.4</v>
      </c>
      <c r="AB2348" s="53" t="n">
        <f aca="false">R2348+W2348</f>
        <v>0</v>
      </c>
      <c r="AC2348" s="54" t="n">
        <f aca="false">ROUND(X2348+Y2348+Z2348+AA2348+AB2348,1)</f>
        <v>470.4</v>
      </c>
      <c r="AD2348" s="55" t="n">
        <f aca="false">(ROUND(AC2348-AC2340,1)/AC2340)</f>
        <v>0.206153846153846</v>
      </c>
      <c r="AE2348" s="46"/>
      <c r="AF2348" s="47"/>
    </row>
    <row r="2349" customFormat="false" ht="15" hidden="false" customHeight="false" outlineLevel="0" collapsed="false">
      <c r="A2349" s="48" t="s">
        <v>37</v>
      </c>
      <c r="B2349" s="63"/>
      <c r="C2349" s="50" t="s">
        <v>13</v>
      </c>
      <c r="D2349" s="51" t="n">
        <v>50</v>
      </c>
      <c r="E2349" s="51" t="n">
        <v>0</v>
      </c>
      <c r="F2349" s="51" t="n">
        <v>0</v>
      </c>
      <c r="G2349" s="51" t="n">
        <v>0</v>
      </c>
      <c r="H2349" s="51" t="n">
        <v>110</v>
      </c>
      <c r="I2349" s="52" t="n">
        <v>10</v>
      </c>
      <c r="J2349" s="52" t="n">
        <v>90</v>
      </c>
      <c r="K2349" s="52" t="n">
        <v>54</v>
      </c>
      <c r="L2349" s="52" t="n">
        <v>54</v>
      </c>
      <c r="M2349" s="52" t="n">
        <v>0</v>
      </c>
      <c r="N2349" s="53" t="n">
        <f aca="false">D2349*$D$12</f>
        <v>62.5</v>
      </c>
      <c r="O2349" s="53" t="n">
        <f aca="false">E2349*$E$12</f>
        <v>0</v>
      </c>
      <c r="P2349" s="53" t="n">
        <f aca="false">F2349*$F$12</f>
        <v>0</v>
      </c>
      <c r="Q2349" s="53" t="n">
        <f aca="false">G2349*$G$12</f>
        <v>0</v>
      </c>
      <c r="R2349" s="53" t="n">
        <f aca="false">H2349*$H$12</f>
        <v>137.5</v>
      </c>
      <c r="S2349" s="53" t="n">
        <f aca="false">(N2349/100)*(I2349*$I$12)+(N2349/100)*(J2349*$J$12)</f>
        <v>62.5</v>
      </c>
      <c r="T2349" s="53" t="n">
        <f aca="false">(O2349/100)*(K2349*$K$12)</f>
        <v>0</v>
      </c>
      <c r="U2349" s="53" t="n">
        <f aca="false">(P2349/100)*(K2349*$K$12)+(P2349/100)*(L2349*$L$12)</f>
        <v>0</v>
      </c>
      <c r="V2349" s="53" t="n">
        <f aca="false">(Q2349/100)*(L2349*$L$12)</f>
        <v>0</v>
      </c>
      <c r="W2349" s="53" t="n">
        <f aca="false">(R2349/100)*(K2349*$K$12)+(R2349/100)*(L2349*$L$12)</f>
        <v>207.9</v>
      </c>
      <c r="X2349" s="53" t="n">
        <f aca="false">N2349+S2349</f>
        <v>125</v>
      </c>
      <c r="Y2349" s="53" t="n">
        <f aca="false">O2349+T2349</f>
        <v>0</v>
      </c>
      <c r="Z2349" s="53" t="n">
        <f aca="false">P2349+U2349</f>
        <v>0</v>
      </c>
      <c r="AA2349" s="53" t="n">
        <f aca="false">Q2349+V2349</f>
        <v>0</v>
      </c>
      <c r="AB2349" s="53" t="n">
        <f aca="false">R2349+W2349</f>
        <v>345.4</v>
      </c>
      <c r="AC2349" s="54" t="n">
        <f aca="false">ROUND(X2349+Y2349+Z2349+AA2349+AB2349,1)</f>
        <v>470.4</v>
      </c>
      <c r="AD2349" s="55" t="n">
        <f aca="false">(ROUND(AC2349-AC2340,1)/AC2340)</f>
        <v>0.206153846153846</v>
      </c>
      <c r="AE2349" s="46"/>
      <c r="AF2349" s="47"/>
    </row>
    <row r="2350" customFormat="false" ht="15" hidden="false" customHeight="false" outlineLevel="0" collapsed="false">
      <c r="A2350" s="48" t="s">
        <v>38</v>
      </c>
      <c r="B2350" s="63"/>
      <c r="C2350" s="50" t="s">
        <v>14</v>
      </c>
      <c r="D2350" s="51" t="n">
        <v>100</v>
      </c>
      <c r="E2350" s="51" t="n">
        <v>0</v>
      </c>
      <c r="F2350" s="51" t="n">
        <v>0</v>
      </c>
      <c r="G2350" s="51" t="n">
        <v>0</v>
      </c>
      <c r="H2350" s="51" t="n">
        <v>0</v>
      </c>
      <c r="I2350" s="52" t="n">
        <v>10</v>
      </c>
      <c r="J2350" s="52" t="n">
        <v>90</v>
      </c>
      <c r="K2350" s="52" t="n">
        <v>0</v>
      </c>
      <c r="L2350" s="52" t="n">
        <v>0</v>
      </c>
      <c r="M2350" s="52" t="n">
        <v>85</v>
      </c>
      <c r="N2350" s="53" t="n">
        <f aca="false">D2350*$D$13</f>
        <v>125</v>
      </c>
      <c r="O2350" s="53" t="n">
        <f aca="false">E2350*$E$13</f>
        <v>0</v>
      </c>
      <c r="P2350" s="53" t="n">
        <f aca="false">F2350*$F$13</f>
        <v>0</v>
      </c>
      <c r="Q2350" s="53" t="n">
        <f aca="false">G2350*$G$13</f>
        <v>0</v>
      </c>
      <c r="R2350" s="53" t="n">
        <f aca="false">H2350*$H$13</f>
        <v>0</v>
      </c>
      <c r="S2350" s="53" t="n">
        <f aca="false">(N2350/100)*(I2350*$I$13)+(N2350/100)*(J2350*$J$13)+(N2350/100)*(M2350*$M$13)</f>
        <v>337.5</v>
      </c>
      <c r="T2350" s="53" t="n">
        <f aca="false">(O2350/100)*(K2350*$K$13)+(O2350/100)*(M2350*$M$13)</f>
        <v>0</v>
      </c>
      <c r="U2350" s="53" t="n">
        <f aca="false">(P2350/100)*(K2350*$K$13)+(P2350/100)*(L2350*$L$13)+(P2350/100)*(M2350*$M$13)</f>
        <v>0</v>
      </c>
      <c r="V2350" s="53" t="n">
        <f aca="false">(Q2350/100)*(L2350*$L$13)+(Q2350/100)*(M2350*$M$13)</f>
        <v>0</v>
      </c>
      <c r="W2350" s="53" t="n">
        <f aca="false">(R2350/100)*(K2350*$K$13)+(R2350/100)*(L2350*$L$13)+(R2350/100)*(M2350*$M$13)</f>
        <v>0</v>
      </c>
      <c r="X2350" s="53" t="n">
        <f aca="false">N2350+S2350</f>
        <v>462.5</v>
      </c>
      <c r="Y2350" s="53" t="n">
        <f aca="false">O2350+T2350</f>
        <v>0</v>
      </c>
      <c r="Z2350" s="53" t="n">
        <f aca="false">P2350+U2350</f>
        <v>0</v>
      </c>
      <c r="AA2350" s="53" t="n">
        <f aca="false">Q2350+V2350</f>
        <v>0</v>
      </c>
      <c r="AB2350" s="53" t="n">
        <f aca="false">R2350+W2350</f>
        <v>0</v>
      </c>
      <c r="AC2350" s="54" t="n">
        <f aca="false">ROUND(X2350+Y2350+Z2350+AA2350+AB2350,1)</f>
        <v>462.5</v>
      </c>
      <c r="AD2350" s="55" t="n">
        <f aca="false">(ROUND(AC2350-AC2340,1)/AC2340)</f>
        <v>0.185897435897436</v>
      </c>
      <c r="AE2350" s="46"/>
      <c r="AF2350" s="47"/>
    </row>
    <row r="2351" customFormat="false" ht="15" hidden="false" customHeight="false" outlineLevel="0" collapsed="false">
      <c r="A2351" s="48" t="s">
        <v>39</v>
      </c>
      <c r="B2351" s="63"/>
      <c r="C2351" s="50" t="s">
        <v>15</v>
      </c>
      <c r="D2351" s="51" t="n">
        <v>100</v>
      </c>
      <c r="E2351" s="51" t="n">
        <v>0</v>
      </c>
      <c r="F2351" s="51" t="n">
        <v>0</v>
      </c>
      <c r="G2351" s="51" t="n">
        <v>0</v>
      </c>
      <c r="H2351" s="51" t="n">
        <v>0</v>
      </c>
      <c r="I2351" s="52" t="n">
        <v>10</v>
      </c>
      <c r="J2351" s="52" t="n">
        <v>90</v>
      </c>
      <c r="K2351" s="52" t="n">
        <v>85</v>
      </c>
      <c r="L2351" s="52" t="n">
        <v>0</v>
      </c>
      <c r="M2351" s="52" t="n">
        <v>0</v>
      </c>
      <c r="N2351" s="53" t="n">
        <f aca="false">D2351*$D$14</f>
        <v>125</v>
      </c>
      <c r="O2351" s="53" t="n">
        <f aca="false">E2351*$E$14</f>
        <v>0</v>
      </c>
      <c r="P2351" s="53" t="n">
        <f aca="false">F2351*$F$14</f>
        <v>0</v>
      </c>
      <c r="Q2351" s="53" t="n">
        <f aca="false">G2351*$G$14</f>
        <v>0</v>
      </c>
      <c r="R2351" s="53" t="n">
        <f aca="false">H2351*$H$14</f>
        <v>0</v>
      </c>
      <c r="S2351" s="53" t="n">
        <f aca="false">(N2351/100)*(I2351*$I$14)+(N2351/100)*(J2351*$J$14)+(N2351/100)*(K2351*$K$14)</f>
        <v>337.5</v>
      </c>
      <c r="T2351" s="53" t="n">
        <f aca="false">(O2351/100)*(K2351*$K$14)</f>
        <v>0</v>
      </c>
      <c r="U2351" s="53" t="n">
        <f aca="false">(P2351/100)*(K2351*$K$14)+(P2351/100)*(L2351*$L$14)</f>
        <v>0</v>
      </c>
      <c r="V2351" s="53" t="n">
        <f aca="false">(Q2351/100)*(L2351*$L$14)</f>
        <v>0</v>
      </c>
      <c r="W2351" s="53" t="n">
        <f aca="false">(R2351/100)*(K2351*$L$14)+(R2351/100)*(L2351*$M$14)</f>
        <v>0</v>
      </c>
      <c r="X2351" s="53" t="n">
        <f aca="false">N2351+S2351</f>
        <v>462.5</v>
      </c>
      <c r="Y2351" s="53" t="n">
        <f aca="false">O2351+T2351</f>
        <v>0</v>
      </c>
      <c r="Z2351" s="53" t="n">
        <f aca="false">P2351+U2351</f>
        <v>0</v>
      </c>
      <c r="AA2351" s="53" t="n">
        <f aca="false">Q2351+V2351</f>
        <v>0</v>
      </c>
      <c r="AB2351" s="53" t="n">
        <f aca="false">R2351+W2351</f>
        <v>0</v>
      </c>
      <c r="AC2351" s="54" t="n">
        <f aca="false">ROUND(X2351+Y2351+Z2351+AA2351+AB2351,1)</f>
        <v>462.5</v>
      </c>
      <c r="AD2351" s="55" t="n">
        <f aca="false">(ROUND(AC2351-AC2340,1)/AC2340)</f>
        <v>0.185897435897436</v>
      </c>
      <c r="AE2351" s="46"/>
      <c r="AF2351" s="47"/>
    </row>
    <row r="2352" customFormat="false" ht="15" hidden="false" customHeight="false" outlineLevel="0" collapsed="false">
      <c r="A2352" s="48"/>
      <c r="B2352" s="63"/>
      <c r="C2352" s="50" t="s">
        <v>16</v>
      </c>
      <c r="D2352" s="51" t="n">
        <v>100</v>
      </c>
      <c r="E2352" s="51" t="n">
        <v>0</v>
      </c>
      <c r="F2352" s="51" t="n">
        <v>0</v>
      </c>
      <c r="G2352" s="51" t="n">
        <v>0</v>
      </c>
      <c r="H2352" s="51" t="n">
        <v>0</v>
      </c>
      <c r="I2352" s="52" t="n">
        <v>10</v>
      </c>
      <c r="J2352" s="52" t="n">
        <v>90</v>
      </c>
      <c r="K2352" s="52" t="n">
        <v>0</v>
      </c>
      <c r="L2352" s="52" t="n">
        <v>85</v>
      </c>
      <c r="M2352" s="52" t="n">
        <v>0</v>
      </c>
      <c r="N2352" s="53" t="n">
        <f aca="false">D2352*$D$15</f>
        <v>125</v>
      </c>
      <c r="O2352" s="53" t="n">
        <f aca="false">E2352*$E$15</f>
        <v>0</v>
      </c>
      <c r="P2352" s="53" t="n">
        <f aca="false">F2352*$F$15</f>
        <v>0</v>
      </c>
      <c r="Q2352" s="53" t="n">
        <f aca="false">G2352*$G$15</f>
        <v>0</v>
      </c>
      <c r="R2352" s="53" t="n">
        <f aca="false">H2352*$H$15</f>
        <v>0</v>
      </c>
      <c r="S2352" s="53" t="n">
        <f aca="false">(N2352/100)*(I2352*$I$15)+(N2352/100)*(J2352*$J$15)+(N2352/100)*(L2352*$L$15)</f>
        <v>337.5</v>
      </c>
      <c r="T2352" s="53" t="n">
        <f aca="false">(O2352/100)*(K2352*$K$15)</f>
        <v>0</v>
      </c>
      <c r="U2352" s="53" t="n">
        <f aca="false">(P2352/100)*(K2352*$K$15)+(P2352/100)*(L2352*$L$15)</f>
        <v>0</v>
      </c>
      <c r="V2352" s="53" t="n">
        <f aca="false">(Q2352/100)*(L2352*$L$15)</f>
        <v>0</v>
      </c>
      <c r="W2352" s="53" t="n">
        <f aca="false">(R2352/100)*(K2352*$K$15)+(R2352/100)*(L2352*$L$15)</f>
        <v>0</v>
      </c>
      <c r="X2352" s="53" t="n">
        <f aca="false">N2352+S2352</f>
        <v>462.5</v>
      </c>
      <c r="Y2352" s="53" t="n">
        <f aca="false">O2352+T2352</f>
        <v>0</v>
      </c>
      <c r="Z2352" s="53" t="n">
        <f aca="false">P2352+U2352</f>
        <v>0</v>
      </c>
      <c r="AA2352" s="53" t="n">
        <f aca="false">Q2352+V2352</f>
        <v>0</v>
      </c>
      <c r="AB2352" s="53" t="n">
        <f aca="false">R2352+W2352</f>
        <v>0</v>
      </c>
      <c r="AC2352" s="54" t="n">
        <f aca="false">ROUND(X2352+Y2352+Z2352+AA2352+AB2352,1)</f>
        <v>462.5</v>
      </c>
      <c r="AD2352" s="55" t="n">
        <f aca="false">(ROUND(AC2352-AC2340,1)/AC2340)</f>
        <v>0.185897435897436</v>
      </c>
      <c r="AE2352" s="46"/>
      <c r="AF2352" s="47"/>
    </row>
    <row r="2353" customFormat="false" ht="15" hidden="false" customHeight="false" outlineLevel="0" collapsed="false">
      <c r="A2353" s="48"/>
      <c r="B2353" s="63"/>
      <c r="C2353" s="50" t="s">
        <v>17</v>
      </c>
      <c r="D2353" s="51" t="n">
        <v>100</v>
      </c>
      <c r="E2353" s="51" t="n">
        <v>0</v>
      </c>
      <c r="F2353" s="51" t="n">
        <v>0</v>
      </c>
      <c r="G2353" s="51" t="n">
        <v>0</v>
      </c>
      <c r="H2353" s="51" t="n">
        <v>0</v>
      </c>
      <c r="I2353" s="52" t="n">
        <v>10</v>
      </c>
      <c r="J2353" s="52" t="n">
        <v>110</v>
      </c>
      <c r="K2353" s="52" t="n">
        <v>0</v>
      </c>
      <c r="L2353" s="52" t="n">
        <v>0</v>
      </c>
      <c r="M2353" s="52" t="n">
        <v>0</v>
      </c>
      <c r="N2353" s="53" t="n">
        <f aca="false">D2353*$D$16</f>
        <v>125</v>
      </c>
      <c r="O2353" s="53" t="n">
        <f aca="false">E2353*$E$16</f>
        <v>0</v>
      </c>
      <c r="P2353" s="53" t="n">
        <f aca="false">F2353*$F$16</f>
        <v>0</v>
      </c>
      <c r="Q2353" s="53" t="n">
        <f aca="false">G2353*$G$16</f>
        <v>0</v>
      </c>
      <c r="R2353" s="53" t="n">
        <f aca="false">H2353*$H$16</f>
        <v>0</v>
      </c>
      <c r="S2353" s="53" t="n">
        <f aca="false">(N2353/100)*(I2353*$I$16)+(N2353/100)*(J2353*$J$16)</f>
        <v>356.25</v>
      </c>
      <c r="T2353" s="53" t="n">
        <f aca="false">(O2353/100)*(K2353*$K$16)</f>
        <v>0</v>
      </c>
      <c r="U2353" s="53" t="n">
        <f aca="false">(P2353/100)*(K2353*$K$16)+(P2353/100)*(L2353*$L$16)</f>
        <v>0</v>
      </c>
      <c r="V2353" s="53" t="n">
        <f aca="false">(Q2353/100)*(L2353*$L$16)</f>
        <v>0</v>
      </c>
      <c r="W2353" s="53" t="n">
        <f aca="false">(R2353/100)*(K2353*$K$16)+(R2353/100)*(L2353*$L$16)</f>
        <v>0</v>
      </c>
      <c r="X2353" s="53" t="n">
        <f aca="false">N2353+S2353</f>
        <v>481.25</v>
      </c>
      <c r="Y2353" s="53" t="n">
        <f aca="false">O2353+T2353</f>
        <v>0</v>
      </c>
      <c r="Z2353" s="53" t="n">
        <f aca="false">P2353+U2353</f>
        <v>0</v>
      </c>
      <c r="AA2353" s="53" t="n">
        <f aca="false">Q2353+V2353</f>
        <v>0</v>
      </c>
      <c r="AB2353" s="53" t="n">
        <f aca="false">R2353+W2353</f>
        <v>0</v>
      </c>
      <c r="AC2353" s="54" t="n">
        <f aca="false">ROUND(X2353+Y2353+Z2353+AA2353+AB2353,1)</f>
        <v>481.3</v>
      </c>
      <c r="AD2353" s="55" t="n">
        <f aca="false">(ROUND(AC2353-AC2340,1)/AC2340)</f>
        <v>0.234102564102564</v>
      </c>
      <c r="AE2353" s="46"/>
      <c r="AF2353" s="47"/>
    </row>
    <row r="2354" customFormat="false" ht="15" hidden="false" customHeight="false" outlineLevel="0" collapsed="false">
      <c r="A2354" s="48"/>
      <c r="B2354" s="63"/>
      <c r="C2354" s="50" t="s">
        <v>18</v>
      </c>
      <c r="D2354" s="51" t="n">
        <v>100</v>
      </c>
      <c r="E2354" s="51" t="n">
        <v>0</v>
      </c>
      <c r="F2354" s="51" t="n">
        <v>0</v>
      </c>
      <c r="G2354" s="51" t="n">
        <v>0</v>
      </c>
      <c r="H2354" s="51" t="n">
        <v>0</v>
      </c>
      <c r="I2354" s="52" t="n">
        <v>56</v>
      </c>
      <c r="J2354" s="52" t="n">
        <v>90</v>
      </c>
      <c r="K2354" s="52" t="n">
        <v>0</v>
      </c>
      <c r="L2354" s="52" t="n">
        <v>0</v>
      </c>
      <c r="M2354" s="52" t="n">
        <v>0</v>
      </c>
      <c r="N2354" s="53" t="n">
        <f aca="false">D2354*$D$17</f>
        <v>125</v>
      </c>
      <c r="O2354" s="53" t="n">
        <f aca="false">E2354*$E$17</f>
        <v>0</v>
      </c>
      <c r="P2354" s="53" t="n">
        <f aca="false">F2354*$F$17</f>
        <v>0</v>
      </c>
      <c r="Q2354" s="53" t="n">
        <f aca="false">G2354*$G$17</f>
        <v>0</v>
      </c>
      <c r="R2354" s="53" t="n">
        <f aca="false">H2354*$H$17</f>
        <v>0</v>
      </c>
      <c r="S2354" s="53" t="n">
        <f aca="false">(N2354/100)*(I2354*$I$17)+(N2354/100)*(J2354*$J$17)</f>
        <v>287.5</v>
      </c>
      <c r="T2354" s="53" t="n">
        <f aca="false">(O2354/100)*(K2354*$K$17)</f>
        <v>0</v>
      </c>
      <c r="U2354" s="53" t="n">
        <f aca="false">(P2354/100)*(K2354*$K$17)+(P2354/100)*(L2354*$L$17)</f>
        <v>0</v>
      </c>
      <c r="V2354" s="53" t="n">
        <f aca="false">(Q2354/100)*(L2354*$L$17)</f>
        <v>0</v>
      </c>
      <c r="W2354" s="53" t="n">
        <f aca="false">(R2354/100)*(K2354*$K$17)+(R2354/100)*(L2354*$L$17)</f>
        <v>0</v>
      </c>
      <c r="X2354" s="53" t="n">
        <f aca="false">N2354+S2354</f>
        <v>412.5</v>
      </c>
      <c r="Y2354" s="53" t="n">
        <f aca="false">O2354+T2354</f>
        <v>0</v>
      </c>
      <c r="Z2354" s="53" t="n">
        <f aca="false">P2354+U2354</f>
        <v>0</v>
      </c>
      <c r="AA2354" s="53" t="n">
        <f aca="false">Q2354+V2354</f>
        <v>0</v>
      </c>
      <c r="AB2354" s="53" t="n">
        <f aca="false">R2354+W2354</f>
        <v>0</v>
      </c>
      <c r="AC2354" s="54" t="n">
        <f aca="false">ROUND(X2354+Y2354+Z2354+AA2354+AB2354,1)</f>
        <v>412.5</v>
      </c>
      <c r="AD2354" s="55" t="n">
        <f aca="false">(ROUND(AC2354-AC2340,1)/AC2340)</f>
        <v>0.0576923076923077</v>
      </c>
      <c r="AE2354" s="46"/>
      <c r="AF2354" s="47"/>
    </row>
    <row r="2355" customFormat="false" ht="15" hidden="false" customHeight="false" outlineLevel="0" collapsed="false">
      <c r="A2355" s="64"/>
      <c r="B2355" s="65" t="s">
        <v>207</v>
      </c>
      <c r="C2355" s="65"/>
      <c r="D2355" s="65"/>
      <c r="E2355" s="65"/>
      <c r="F2355" s="65"/>
      <c r="G2355" s="65"/>
      <c r="H2355" s="65"/>
      <c r="I2355" s="65"/>
      <c r="J2355" s="65"/>
      <c r="K2355" s="65"/>
      <c r="L2355" s="65"/>
      <c r="M2355" s="65"/>
      <c r="N2355" s="65"/>
      <c r="O2355" s="65"/>
      <c r="P2355" s="65"/>
      <c r="Q2355" s="65"/>
      <c r="R2355" s="65"/>
      <c r="S2355" s="65"/>
      <c r="T2355" s="65"/>
      <c r="U2355" s="65"/>
      <c r="V2355" s="65"/>
      <c r="W2355" s="65"/>
      <c r="X2355" s="65"/>
      <c r="Y2355" s="65"/>
      <c r="Z2355" s="65"/>
      <c r="AA2355" s="65"/>
      <c r="AB2355" s="65"/>
      <c r="AC2355" s="12" t="n">
        <v>500</v>
      </c>
      <c r="AD2355" s="12"/>
      <c r="AE2355" s="46"/>
      <c r="AF2355" s="47"/>
    </row>
    <row r="2356" customFormat="false" ht="15" hidden="false" customHeight="false" outlineLevel="0" collapsed="false">
      <c r="A2356" s="56" t="s">
        <v>19</v>
      </c>
      <c r="B2356" s="49" t="s">
        <v>208</v>
      </c>
      <c r="C2356" s="50" t="s">
        <v>4</v>
      </c>
      <c r="D2356" s="51" t="n">
        <v>90</v>
      </c>
      <c r="E2356" s="51" t="n">
        <v>0</v>
      </c>
      <c r="F2356" s="51" t="n">
        <v>0</v>
      </c>
      <c r="G2356" s="51" t="n">
        <v>0</v>
      </c>
      <c r="H2356" s="51" t="n">
        <v>0</v>
      </c>
      <c r="I2356" s="52" t="n">
        <v>30</v>
      </c>
      <c r="J2356" s="52" t="n">
        <v>60</v>
      </c>
      <c r="K2356" s="52" t="n">
        <v>0</v>
      </c>
      <c r="L2356" s="52" t="n">
        <v>0</v>
      </c>
      <c r="M2356" s="52" t="n">
        <v>0</v>
      </c>
      <c r="N2356" s="53" t="n">
        <f aca="false">D2356*$D$3</f>
        <v>117</v>
      </c>
      <c r="O2356" s="53" t="n">
        <f aca="false">E2356*$E$3</f>
        <v>0</v>
      </c>
      <c r="P2356" s="53" t="n">
        <f aca="false">F2356*$F$3</f>
        <v>0</v>
      </c>
      <c r="Q2356" s="53" t="n">
        <f aca="false">G2356*$G$3</f>
        <v>0</v>
      </c>
      <c r="R2356" s="53" t="n">
        <f aca="false">H2356*$H$3</f>
        <v>0</v>
      </c>
      <c r="S2356" s="53" t="n">
        <f aca="false">(N2356/100)*(I2356*$I$3)+(N2356/100)*(J2356*$J$3)</f>
        <v>210.6</v>
      </c>
      <c r="T2356" s="53" t="n">
        <f aca="false">(O2356/100)*(K2356*$K$3)</f>
        <v>0</v>
      </c>
      <c r="U2356" s="53" t="n">
        <f aca="false">(P2356/100)*(K2356*$K$3)+(P2356/100)*(L2356*$L$3)</f>
        <v>0</v>
      </c>
      <c r="V2356" s="53" t="n">
        <f aca="false">(Q2356/100)*(L2356*$L$3)</f>
        <v>0</v>
      </c>
      <c r="W2356" s="53" t="n">
        <f aca="false">(R2356/100)*(K2356*$K$3)+(R2356/100)*(L2356*$L$3)</f>
        <v>0</v>
      </c>
      <c r="X2356" s="53" t="n">
        <f aca="false">N2356+S2356</f>
        <v>327.6</v>
      </c>
      <c r="Y2356" s="53" t="n">
        <f aca="false">O2356+T2356</f>
        <v>0</v>
      </c>
      <c r="Z2356" s="53" t="n">
        <f aca="false">P2356+U2356</f>
        <v>0</v>
      </c>
      <c r="AA2356" s="53" t="n">
        <f aca="false">Q2356+V2356</f>
        <v>0</v>
      </c>
      <c r="AB2356" s="53" t="n">
        <f aca="false">R2356+W2356</f>
        <v>0</v>
      </c>
      <c r="AC2356" s="54" t="n">
        <f aca="false">ROUND(X2356+Y2356+Z2356+AA2356+AB2356,1)</f>
        <v>327.6</v>
      </c>
      <c r="AD2356" s="55" t="n">
        <v>0</v>
      </c>
      <c r="AE2356" s="46" t="s">
        <v>28</v>
      </c>
      <c r="AF2356" s="47"/>
    </row>
    <row r="2357" customFormat="false" ht="15" hidden="false" customHeight="false" outlineLevel="0" collapsed="false">
      <c r="A2357" s="48" t="s">
        <v>29</v>
      </c>
      <c r="B2357" s="49" t="n">
        <v>16</v>
      </c>
      <c r="C2357" s="50" t="s">
        <v>5</v>
      </c>
      <c r="D2357" s="51" t="n">
        <v>90</v>
      </c>
      <c r="E2357" s="51" t="n">
        <v>0</v>
      </c>
      <c r="F2357" s="51" t="n">
        <v>0</v>
      </c>
      <c r="G2357" s="51" t="n">
        <v>0</v>
      </c>
      <c r="H2357" s="51" t="n">
        <v>0</v>
      </c>
      <c r="I2357" s="52" t="n">
        <v>45</v>
      </c>
      <c r="J2357" s="52" t="n">
        <v>65</v>
      </c>
      <c r="K2357" s="52" t="n">
        <v>0</v>
      </c>
      <c r="L2357" s="52" t="n">
        <v>0</v>
      </c>
      <c r="M2357" s="52" t="n">
        <v>0</v>
      </c>
      <c r="N2357" s="53" t="n">
        <f aca="false">D2357*$D$4</f>
        <v>112.5</v>
      </c>
      <c r="O2357" s="53" t="n">
        <f aca="false">E2357*$E$4</f>
        <v>0</v>
      </c>
      <c r="P2357" s="53" t="n">
        <f aca="false">F2357*$F$4</f>
        <v>0</v>
      </c>
      <c r="Q2357" s="53" t="n">
        <f aca="false">G2357*$G$4</f>
        <v>0</v>
      </c>
      <c r="R2357" s="53" t="n">
        <f aca="false">H2357*$H$4</f>
        <v>0</v>
      </c>
      <c r="S2357" s="53" t="n">
        <f aca="false">(N2357/100)*(I2357*$I$4)+(N2357/100)*(J2357*$J$4)</f>
        <v>247.5</v>
      </c>
      <c r="T2357" s="53" t="n">
        <f aca="false">(O2357/100)*(K2357*$K$4)</f>
        <v>0</v>
      </c>
      <c r="U2357" s="53" t="n">
        <f aca="false">(P2357/100)*(K2357*$K$4)+(P2357/100)*(L2357*$L$4)</f>
        <v>0</v>
      </c>
      <c r="V2357" s="53" t="n">
        <f aca="false">(Q2357/100)*(L2357*$L$4)</f>
        <v>0</v>
      </c>
      <c r="W2357" s="53" t="n">
        <f aca="false">(R2357/100)*(K2357*$K$4)+(R2357/100)*(L2357*$L$4)</f>
        <v>0</v>
      </c>
      <c r="X2357" s="53" t="n">
        <f aca="false">N2357+S2357</f>
        <v>360</v>
      </c>
      <c r="Y2357" s="53" t="n">
        <f aca="false">O2357+T2357</f>
        <v>0</v>
      </c>
      <c r="Z2357" s="53" t="n">
        <f aca="false">P2357+U2357</f>
        <v>0</v>
      </c>
      <c r="AA2357" s="53" t="n">
        <f aca="false">Q2357+V2357</f>
        <v>0</v>
      </c>
      <c r="AB2357" s="53" t="n">
        <f aca="false">R2357+W2357</f>
        <v>0</v>
      </c>
      <c r="AC2357" s="54" t="n">
        <f aca="false">ROUND(X2357+Y2357+Z2357+AA2357+AB2357,1)</f>
        <v>360</v>
      </c>
      <c r="AD2357" s="55" t="n">
        <f aca="false">(ROUND(AC2357-AC2356,1)/AC2356)</f>
        <v>0.0989010989010989</v>
      </c>
      <c r="AE2357" s="46"/>
      <c r="AF2357" s="47"/>
    </row>
    <row r="2358" customFormat="false" ht="15" hidden="false" customHeight="false" outlineLevel="0" collapsed="false">
      <c r="A2358" s="48" t="s">
        <v>30</v>
      </c>
      <c r="B2358" s="49" t="n">
        <v>16</v>
      </c>
      <c r="C2358" s="50" t="s">
        <v>6</v>
      </c>
      <c r="D2358" s="51" t="n">
        <v>90</v>
      </c>
      <c r="E2358" s="51" t="n">
        <v>0</v>
      </c>
      <c r="F2358" s="51" t="n">
        <v>0</v>
      </c>
      <c r="G2358" s="51" t="n">
        <v>0</v>
      </c>
      <c r="H2358" s="51" t="n">
        <v>0</v>
      </c>
      <c r="I2358" s="52" t="n">
        <v>30</v>
      </c>
      <c r="J2358" s="52" t="n">
        <v>60</v>
      </c>
      <c r="K2358" s="52" t="n">
        <v>0</v>
      </c>
      <c r="L2358" s="52" t="n">
        <v>0</v>
      </c>
      <c r="M2358" s="52" t="n">
        <v>0</v>
      </c>
      <c r="N2358" s="53" t="n">
        <f aca="false">D2358*$D$5</f>
        <v>117</v>
      </c>
      <c r="O2358" s="53" t="n">
        <f aca="false">E2358*$E$5</f>
        <v>0</v>
      </c>
      <c r="P2358" s="53" t="n">
        <f aca="false">F2358*$F$5</f>
        <v>0</v>
      </c>
      <c r="Q2358" s="53" t="n">
        <f aca="false">G2358*$G$5</f>
        <v>0</v>
      </c>
      <c r="R2358" s="53" t="n">
        <f aca="false">H2358*$H$5</f>
        <v>0</v>
      </c>
      <c r="S2358" s="53" t="n">
        <f aca="false">(N2358/100)*(I2358*$I$5)+(N2358/100)*(J2358*$J$5)</f>
        <v>210.6</v>
      </c>
      <c r="T2358" s="53" t="n">
        <f aca="false">(O2358/100)*(K2358*$K$5)</f>
        <v>0</v>
      </c>
      <c r="U2358" s="53" t="n">
        <f aca="false">(P2358/100)*(K2358*$K$5)+(P2358/100)*(L2358*$L$5)</f>
        <v>0</v>
      </c>
      <c r="V2358" s="53" t="n">
        <f aca="false">(Q2358/100)*(L2358*$L$5)</f>
        <v>0</v>
      </c>
      <c r="W2358" s="53" t="n">
        <f aca="false">(R2358/100)*(K2358*$K$5)+(R2358/100)*(L2358*$L$5)</f>
        <v>0</v>
      </c>
      <c r="X2358" s="53" t="n">
        <f aca="false">N2358+S2358</f>
        <v>327.6</v>
      </c>
      <c r="Y2358" s="53" t="n">
        <f aca="false">O2358+T2358</f>
        <v>0</v>
      </c>
      <c r="Z2358" s="53" t="n">
        <f aca="false">P2358+U2358</f>
        <v>0</v>
      </c>
      <c r="AA2358" s="53" t="n">
        <f aca="false">Q2358+V2358</f>
        <v>0</v>
      </c>
      <c r="AB2358" s="53" t="n">
        <f aca="false">R2358+W2358</f>
        <v>0</v>
      </c>
      <c r="AC2358" s="54" t="n">
        <f aca="false">ROUND(X2358+Y2358+Z2358+AA2358+AB2358,1)</f>
        <v>327.6</v>
      </c>
      <c r="AD2358" s="55" t="n">
        <f aca="false">(ROUND(AC2358-AC2356,1)/AC2356)</f>
        <v>0</v>
      </c>
      <c r="AE2358" s="46"/>
      <c r="AF2358" s="47"/>
    </row>
    <row r="2359" customFormat="false" ht="15" hidden="false" customHeight="false" outlineLevel="0" collapsed="false">
      <c r="A2359" s="48" t="s">
        <v>31</v>
      </c>
      <c r="B2359" s="49" t="n">
        <v>0</v>
      </c>
      <c r="C2359" s="50" t="s">
        <v>7</v>
      </c>
      <c r="D2359" s="51" t="n">
        <v>90</v>
      </c>
      <c r="E2359" s="51" t="n">
        <v>0</v>
      </c>
      <c r="F2359" s="51" t="n">
        <v>0</v>
      </c>
      <c r="G2359" s="51" t="n">
        <v>0</v>
      </c>
      <c r="H2359" s="51" t="n">
        <v>0</v>
      </c>
      <c r="I2359" s="52" t="n">
        <v>30</v>
      </c>
      <c r="J2359" s="52" t="n">
        <v>60</v>
      </c>
      <c r="K2359" s="52" t="n">
        <v>0</v>
      </c>
      <c r="L2359" s="52" t="n">
        <v>0</v>
      </c>
      <c r="M2359" s="52" t="n">
        <v>0</v>
      </c>
      <c r="N2359" s="53" t="n">
        <f aca="false">D2359*$D$6</f>
        <v>117</v>
      </c>
      <c r="O2359" s="53" t="n">
        <f aca="false">E2359*$E$6</f>
        <v>0</v>
      </c>
      <c r="P2359" s="53" t="n">
        <f aca="false">F2359*$F$6</f>
        <v>0</v>
      </c>
      <c r="Q2359" s="53" t="n">
        <f aca="false">G2359*$G$6</f>
        <v>0</v>
      </c>
      <c r="R2359" s="53" t="n">
        <f aca="false">H2359*$H$6</f>
        <v>0</v>
      </c>
      <c r="S2359" s="53" t="n">
        <f aca="false">(N2359/100)*(I2359*$I$6)+(N2359/100)*(J2359*$J$6)</f>
        <v>210.6</v>
      </c>
      <c r="T2359" s="53" t="n">
        <f aca="false">(O2359/100)*(K2359*$K$6)</f>
        <v>0</v>
      </c>
      <c r="U2359" s="53" t="n">
        <f aca="false">(P2359/100)*(K2359*$K$6)+(P2359/100)*(L2359*$L$6)</f>
        <v>0</v>
      </c>
      <c r="V2359" s="53" t="n">
        <f aca="false">(Q2359/100)*(L2359*$L$6)</f>
        <v>0</v>
      </c>
      <c r="W2359" s="53" t="n">
        <f aca="false">(R2359/100)*(K2359*$K$6)+(R2359/100)*(L2359*$L$6)</f>
        <v>0</v>
      </c>
      <c r="X2359" s="53" t="n">
        <f aca="false">N2359+S2359</f>
        <v>327.6</v>
      </c>
      <c r="Y2359" s="53" t="n">
        <f aca="false">O2359+T2359</f>
        <v>0</v>
      </c>
      <c r="Z2359" s="53" t="n">
        <f aca="false">P2359+U2359</f>
        <v>0</v>
      </c>
      <c r="AA2359" s="53" t="n">
        <f aca="false">Q2359+V2359</f>
        <v>0</v>
      </c>
      <c r="AB2359" s="53" t="n">
        <f aca="false">R2359+W2359</f>
        <v>0</v>
      </c>
      <c r="AC2359" s="54" t="n">
        <f aca="false">ROUND(X2359+Y2359+Z2359+AA2359+AB2359,1)</f>
        <v>327.6</v>
      </c>
      <c r="AD2359" s="55" t="n">
        <f aca="false">(ROUND(AC2359-AC2356,1)/AC2356)</f>
        <v>0</v>
      </c>
      <c r="AE2359" s="46"/>
      <c r="AF2359" s="47"/>
    </row>
    <row r="2360" customFormat="false" ht="15" hidden="false" customHeight="false" outlineLevel="0" collapsed="false">
      <c r="A2360" s="48" t="s">
        <v>32</v>
      </c>
      <c r="B2360" s="49" t="n">
        <v>0</v>
      </c>
      <c r="C2360" s="50" t="s">
        <v>8</v>
      </c>
      <c r="D2360" s="51" t="n">
        <v>90</v>
      </c>
      <c r="E2360" s="51" t="n">
        <v>0</v>
      </c>
      <c r="F2360" s="51" t="n">
        <v>0</v>
      </c>
      <c r="G2360" s="51" t="n">
        <v>0</v>
      </c>
      <c r="H2360" s="51" t="n">
        <v>0</v>
      </c>
      <c r="I2360" s="52" t="n">
        <v>30</v>
      </c>
      <c r="J2360" s="52" t="n">
        <v>60</v>
      </c>
      <c r="K2360" s="52" t="n">
        <v>0</v>
      </c>
      <c r="L2360" s="52" t="n">
        <v>0</v>
      </c>
      <c r="M2360" s="52" t="n">
        <v>0</v>
      </c>
      <c r="N2360" s="53" t="n">
        <f aca="false">D2360*$D$7</f>
        <v>117</v>
      </c>
      <c r="O2360" s="53" t="n">
        <f aca="false">E2360*$E$7</f>
        <v>0</v>
      </c>
      <c r="P2360" s="53" t="n">
        <f aca="false">F2360*$F$7</f>
        <v>0</v>
      </c>
      <c r="Q2360" s="53" t="n">
        <f aca="false">G2360*$G$7</f>
        <v>0</v>
      </c>
      <c r="R2360" s="53" t="n">
        <f aca="false">H2360*$H$7</f>
        <v>0</v>
      </c>
      <c r="S2360" s="53" t="n">
        <f aca="false">(N2360/100)*(I2360*$I$7)+(N2360/100)*(J2360*$J$7)</f>
        <v>210.6</v>
      </c>
      <c r="T2360" s="53" t="n">
        <f aca="false">(O2360/100)*(K2360*$K$7)</f>
        <v>0</v>
      </c>
      <c r="U2360" s="53" t="n">
        <f aca="false">(P2360/100)*(K2360*$K$7)+(P2360/100)*(L2360*$L$7)</f>
        <v>0</v>
      </c>
      <c r="V2360" s="53" t="n">
        <f aca="false">(Q2360/100)*(L2360*$L$7)</f>
        <v>0</v>
      </c>
      <c r="W2360" s="53" t="n">
        <f aca="false">(R2360/100)*(K2360*$K$7)+(R2360/100)*(L2360*$L$7)</f>
        <v>0</v>
      </c>
      <c r="X2360" s="53" t="n">
        <f aca="false">N2360+S2360</f>
        <v>327.6</v>
      </c>
      <c r="Y2360" s="53" t="n">
        <f aca="false">O2360+T2360</f>
        <v>0</v>
      </c>
      <c r="Z2360" s="53" t="n">
        <f aca="false">P2360+U2360</f>
        <v>0</v>
      </c>
      <c r="AA2360" s="53" t="n">
        <f aca="false">Q2360+V2360</f>
        <v>0</v>
      </c>
      <c r="AB2360" s="53" t="n">
        <f aca="false">R2360+W2360</f>
        <v>0</v>
      </c>
      <c r="AC2360" s="54" t="n">
        <f aca="false">ROUND(X2360+Y2360+Z2360+AA2360+AB2360,1)</f>
        <v>327.6</v>
      </c>
      <c r="AD2360" s="55" t="n">
        <f aca="false">(ROUND(AC2360-AC2356,1)/AC2356)</f>
        <v>0</v>
      </c>
      <c r="AE2360" s="46"/>
      <c r="AF2360" s="47"/>
    </row>
    <row r="2361" customFormat="false" ht="15" hidden="false" customHeight="false" outlineLevel="0" collapsed="false">
      <c r="A2361" s="48" t="s">
        <v>33</v>
      </c>
      <c r="B2361" s="49"/>
      <c r="C2361" s="50" t="s">
        <v>9</v>
      </c>
      <c r="D2361" s="51" t="n">
        <v>90</v>
      </c>
      <c r="E2361" s="51" t="n">
        <v>0</v>
      </c>
      <c r="F2361" s="51" t="n">
        <v>0</v>
      </c>
      <c r="G2361" s="51" t="n">
        <v>0</v>
      </c>
      <c r="H2361" s="51" t="n">
        <v>0</v>
      </c>
      <c r="I2361" s="52" t="n">
        <v>30</v>
      </c>
      <c r="J2361" s="52" t="n">
        <v>60</v>
      </c>
      <c r="K2361" s="52" t="n">
        <v>0</v>
      </c>
      <c r="L2361" s="52" t="n">
        <v>0</v>
      </c>
      <c r="M2361" s="52" t="n">
        <v>0</v>
      </c>
      <c r="N2361" s="53" t="n">
        <f aca="false">D2361*$D$8</f>
        <v>117</v>
      </c>
      <c r="O2361" s="53" t="n">
        <f aca="false">E2361*$E$8</f>
        <v>0</v>
      </c>
      <c r="P2361" s="53" t="n">
        <f aca="false">F2361*$F$8</f>
        <v>0</v>
      </c>
      <c r="Q2361" s="53" t="n">
        <f aca="false">G2361*$G$8</f>
        <v>0</v>
      </c>
      <c r="R2361" s="53" t="n">
        <f aca="false">H2361*$H$8</f>
        <v>0</v>
      </c>
      <c r="S2361" s="53" t="n">
        <f aca="false">(N2361/100)*(I2361*$I$8)+(N2361/100)*(J2361*$J$8)</f>
        <v>210.6</v>
      </c>
      <c r="T2361" s="53" t="n">
        <f aca="false">(O2361/100)*(K2361*$K$8)</f>
        <v>0</v>
      </c>
      <c r="U2361" s="53" t="n">
        <f aca="false">(P2361/100)*(K2361*$K$8)+(P2361/100)*(L2361*$L$8)</f>
        <v>0</v>
      </c>
      <c r="V2361" s="53" t="n">
        <f aca="false">(Q2361/100)*(L2361*$L$8)</f>
        <v>0</v>
      </c>
      <c r="W2361" s="53" t="n">
        <f aca="false">(R2361/100)*(K2361*$K$8)+(R2361/100)*(L2361*$L$8)</f>
        <v>0</v>
      </c>
      <c r="X2361" s="53" t="n">
        <f aca="false">N2361+S2361</f>
        <v>327.6</v>
      </c>
      <c r="Y2361" s="53" t="n">
        <f aca="false">O2361+T2361</f>
        <v>0</v>
      </c>
      <c r="Z2361" s="53" t="n">
        <f aca="false">P2361+U2361</f>
        <v>0</v>
      </c>
      <c r="AA2361" s="53" t="n">
        <f aca="false">Q2361+V2361</f>
        <v>0</v>
      </c>
      <c r="AB2361" s="53" t="n">
        <f aca="false">R2361+W2361</f>
        <v>0</v>
      </c>
      <c r="AC2361" s="54" t="n">
        <f aca="false">ROUND(X2361+Y2361+Z2361+AA2361+AB2361,1)</f>
        <v>327.6</v>
      </c>
      <c r="AD2361" s="55" t="n">
        <f aca="false">(ROUND(AC2361-AC2356,1)/AC2356)</f>
        <v>0</v>
      </c>
      <c r="AE2361" s="46"/>
      <c r="AF2361" s="47"/>
    </row>
    <row r="2362" customFormat="false" ht="15" hidden="false" customHeight="false" outlineLevel="0" collapsed="false">
      <c r="A2362" s="48" t="s">
        <v>34</v>
      </c>
      <c r="B2362" s="49"/>
      <c r="C2362" s="50" t="s">
        <v>10</v>
      </c>
      <c r="D2362" s="51" t="n">
        <v>45</v>
      </c>
      <c r="E2362" s="51" t="n">
        <v>100</v>
      </c>
      <c r="F2362" s="51" t="n">
        <v>0</v>
      </c>
      <c r="G2362" s="51" t="n">
        <v>0</v>
      </c>
      <c r="H2362" s="51" t="n">
        <v>0</v>
      </c>
      <c r="I2362" s="52" t="n">
        <v>30</v>
      </c>
      <c r="J2362" s="52" t="n">
        <v>60</v>
      </c>
      <c r="K2362" s="52" t="n">
        <v>95</v>
      </c>
      <c r="L2362" s="52" t="n">
        <v>0</v>
      </c>
      <c r="M2362" s="52" t="n">
        <v>0</v>
      </c>
      <c r="N2362" s="53" t="n">
        <f aca="false">D2362*$D$9</f>
        <v>56.25</v>
      </c>
      <c r="O2362" s="53" t="n">
        <f aca="false">E2362*$E$9</f>
        <v>125</v>
      </c>
      <c r="P2362" s="53" t="n">
        <f aca="false">F2362*$F$9</f>
        <v>0</v>
      </c>
      <c r="Q2362" s="53" t="n">
        <f aca="false">G2362*$G$9</f>
        <v>0</v>
      </c>
      <c r="R2362" s="53" t="n">
        <f aca="false">H2362*$H$9</f>
        <v>0</v>
      </c>
      <c r="S2362" s="53" t="n">
        <f aca="false">(N2362/100)*(I2362*$I$9)+(N2362/100)*(J2362*$J$9)</f>
        <v>50.625</v>
      </c>
      <c r="T2362" s="53" t="n">
        <f aca="false">(O2362/100)*(K2362*$K$9)</f>
        <v>166.25</v>
      </c>
      <c r="U2362" s="53" t="n">
        <f aca="false">(P2362/100)*(K2362*$K$9)+(P2362/100)*(L2362*$L$9)</f>
        <v>0</v>
      </c>
      <c r="V2362" s="53" t="n">
        <f aca="false">(Q2362/100)*(L2362*$L$9)</f>
        <v>0</v>
      </c>
      <c r="W2362" s="53" t="n">
        <f aca="false">(R2362/100)*(K2362*$K$9)+(R2362/100)*(L2362*$L$9)</f>
        <v>0</v>
      </c>
      <c r="X2362" s="53" t="n">
        <f aca="false">N2362+S2362</f>
        <v>106.875</v>
      </c>
      <c r="Y2362" s="53" t="n">
        <f aca="false">O2362+T2362</f>
        <v>291.25</v>
      </c>
      <c r="Z2362" s="53" t="n">
        <f aca="false">P2362+U2362</f>
        <v>0</v>
      </c>
      <c r="AA2362" s="53" t="n">
        <f aca="false">Q2362+V2362</f>
        <v>0</v>
      </c>
      <c r="AB2362" s="53" t="n">
        <f aca="false">R2362+W2362</f>
        <v>0</v>
      </c>
      <c r="AC2362" s="54" t="n">
        <f aca="false">ROUND(X2362+Y2362+Z2362+AA2362+AB2362,1)</f>
        <v>398.1</v>
      </c>
      <c r="AD2362" s="55" t="n">
        <f aca="false">(ROUND(AC2362-AC2356,1)/AC2356)</f>
        <v>0.215201465201465</v>
      </c>
      <c r="AE2362" s="46"/>
      <c r="AF2362" s="47"/>
    </row>
    <row r="2363" customFormat="false" ht="15" hidden="false" customHeight="false" outlineLevel="0" collapsed="false">
      <c r="A2363" s="48" t="s">
        <v>35</v>
      </c>
      <c r="B2363" s="49"/>
      <c r="C2363" s="50" t="s">
        <v>11</v>
      </c>
      <c r="D2363" s="51" t="n">
        <v>45</v>
      </c>
      <c r="E2363" s="51" t="n">
        <v>0</v>
      </c>
      <c r="F2363" s="51" t="n">
        <v>100</v>
      </c>
      <c r="G2363" s="51" t="n">
        <v>0</v>
      </c>
      <c r="H2363" s="51" t="n">
        <v>0</v>
      </c>
      <c r="I2363" s="52" t="n">
        <v>30</v>
      </c>
      <c r="J2363" s="52" t="n">
        <v>60</v>
      </c>
      <c r="K2363" s="52" t="n">
        <v>47.5</v>
      </c>
      <c r="L2363" s="52" t="n">
        <v>47.5</v>
      </c>
      <c r="M2363" s="52" t="n">
        <v>0</v>
      </c>
      <c r="N2363" s="53" t="n">
        <f aca="false">D2363*$D$10</f>
        <v>56.25</v>
      </c>
      <c r="O2363" s="53" t="n">
        <f aca="false">E2363*$E$10</f>
        <v>0</v>
      </c>
      <c r="P2363" s="53" t="n">
        <f aca="false">F2363*$F$10</f>
        <v>125</v>
      </c>
      <c r="Q2363" s="53" t="n">
        <f aca="false">G2363*$G$10</f>
        <v>0</v>
      </c>
      <c r="R2363" s="53" t="n">
        <f aca="false">H2363*$H$10</f>
        <v>0</v>
      </c>
      <c r="S2363" s="53" t="n">
        <f aca="false">(N2363/100)*(I2363*$I$10)+(N2363/100)*(J2363*$J$10)</f>
        <v>50.625</v>
      </c>
      <c r="T2363" s="53" t="n">
        <f aca="false">(O2363/100)*(K2363*$J$10)</f>
        <v>0</v>
      </c>
      <c r="U2363" s="53" t="n">
        <f aca="false">(P2363/100)*(K2363*$K$10)+(P2363/100)*(L2363*$L$10)</f>
        <v>166.25</v>
      </c>
      <c r="V2363" s="53" t="n">
        <f aca="false">(Q2363/100)*(L2363*$L$10)</f>
        <v>0</v>
      </c>
      <c r="W2363" s="53" t="n">
        <f aca="false">(R2363/100)*(K2363*$K$10)+(R2363/100)*(L2363*$L$10)</f>
        <v>0</v>
      </c>
      <c r="X2363" s="53" t="n">
        <f aca="false">N2363+S2363</f>
        <v>106.875</v>
      </c>
      <c r="Y2363" s="53" t="n">
        <f aca="false">O2363+T2363</f>
        <v>0</v>
      </c>
      <c r="Z2363" s="53" t="n">
        <f aca="false">P2363+U2363</f>
        <v>291.25</v>
      </c>
      <c r="AA2363" s="53" t="n">
        <f aca="false">Q2363+V2363</f>
        <v>0</v>
      </c>
      <c r="AB2363" s="53" t="n">
        <f aca="false">R2363+W2363</f>
        <v>0</v>
      </c>
      <c r="AC2363" s="54" t="n">
        <f aca="false">ROUND(X2363+Y2363+Z2363+AA2363+AB2363,1)</f>
        <v>398.1</v>
      </c>
      <c r="AD2363" s="55" t="n">
        <f aca="false">(ROUND(AC2363-AC2356,1)/AC2356)</f>
        <v>0.215201465201465</v>
      </c>
      <c r="AE2363" s="46"/>
      <c r="AF2363" s="47"/>
    </row>
    <row r="2364" customFormat="false" ht="15" hidden="false" customHeight="false" outlineLevel="0" collapsed="false">
      <c r="A2364" s="48" t="s">
        <v>36</v>
      </c>
      <c r="B2364" s="49"/>
      <c r="C2364" s="50" t="s">
        <v>12</v>
      </c>
      <c r="D2364" s="51" t="n">
        <v>45</v>
      </c>
      <c r="E2364" s="51" t="n">
        <v>0</v>
      </c>
      <c r="F2364" s="51" t="n">
        <v>0</v>
      </c>
      <c r="G2364" s="51" t="n">
        <v>100</v>
      </c>
      <c r="H2364" s="51" t="n">
        <v>0</v>
      </c>
      <c r="I2364" s="52" t="n">
        <v>30</v>
      </c>
      <c r="J2364" s="52" t="n">
        <v>60</v>
      </c>
      <c r="K2364" s="52" t="n">
        <v>0</v>
      </c>
      <c r="L2364" s="52" t="n">
        <v>95</v>
      </c>
      <c r="M2364" s="52" t="n">
        <v>0</v>
      </c>
      <c r="N2364" s="53" t="n">
        <f aca="false">D2364*$D$11</f>
        <v>56.25</v>
      </c>
      <c r="O2364" s="53" t="n">
        <f aca="false">E2364*$E$11</f>
        <v>0</v>
      </c>
      <c r="P2364" s="53" t="n">
        <f aca="false">F2364*$F$11</f>
        <v>0</v>
      </c>
      <c r="Q2364" s="53" t="n">
        <f aca="false">G2364*$G$11</f>
        <v>125</v>
      </c>
      <c r="R2364" s="53" t="n">
        <f aca="false">H2364*$H$11</f>
        <v>0</v>
      </c>
      <c r="S2364" s="53" t="n">
        <f aca="false">(N2364/100)*(I2364*$I$11)+(N2364/100)*(J2364*$J$11)</f>
        <v>50.625</v>
      </c>
      <c r="T2364" s="53" t="n">
        <f aca="false">(O2364/100)*(K2364*$K$11)</f>
        <v>0</v>
      </c>
      <c r="U2364" s="53" t="n">
        <f aca="false">(P2364/100)*(K2364*$K$11)+(P2364/100)*(L2364*$L$11)</f>
        <v>0</v>
      </c>
      <c r="V2364" s="53" t="n">
        <f aca="false">(Q2364/100)*(L2364*$L$11)</f>
        <v>166.25</v>
      </c>
      <c r="W2364" s="53" t="n">
        <f aca="false">(R2364/100)*(K2364*$K$11)+(R2364/100)*(L2364*$L$11)</f>
        <v>0</v>
      </c>
      <c r="X2364" s="53" t="n">
        <f aca="false">N2364+S2364</f>
        <v>106.875</v>
      </c>
      <c r="Y2364" s="53" t="n">
        <f aca="false">O2364+T2364</f>
        <v>0</v>
      </c>
      <c r="Z2364" s="53" t="n">
        <f aca="false">P2364+U2364</f>
        <v>0</v>
      </c>
      <c r="AA2364" s="53" t="n">
        <f aca="false">Q2364+V2364</f>
        <v>291.25</v>
      </c>
      <c r="AB2364" s="53" t="n">
        <f aca="false">R2364+W2364</f>
        <v>0</v>
      </c>
      <c r="AC2364" s="54" t="n">
        <f aca="false">ROUND(X2364+Y2364+Z2364+AA2364+AB2364,1)</f>
        <v>398.1</v>
      </c>
      <c r="AD2364" s="55" t="n">
        <f aca="false">(ROUND(AC2364-AC2356,1)/AC2356)</f>
        <v>0.215201465201465</v>
      </c>
      <c r="AE2364" s="46"/>
      <c r="AF2364" s="47"/>
    </row>
    <row r="2365" customFormat="false" ht="15" hidden="false" customHeight="false" outlineLevel="0" collapsed="false">
      <c r="A2365" s="48" t="s">
        <v>37</v>
      </c>
      <c r="B2365" s="49"/>
      <c r="C2365" s="50" t="s">
        <v>13</v>
      </c>
      <c r="D2365" s="51" t="n">
        <v>45</v>
      </c>
      <c r="E2365" s="51" t="n">
        <v>0</v>
      </c>
      <c r="F2365" s="51" t="n">
        <v>0</v>
      </c>
      <c r="G2365" s="51" t="n">
        <v>0</v>
      </c>
      <c r="H2365" s="51" t="n">
        <v>100</v>
      </c>
      <c r="I2365" s="52" t="n">
        <v>30</v>
      </c>
      <c r="J2365" s="52" t="n">
        <v>60</v>
      </c>
      <c r="K2365" s="52" t="n">
        <v>47.5</v>
      </c>
      <c r="L2365" s="52" t="n">
        <v>47.5</v>
      </c>
      <c r="M2365" s="52" t="n">
        <v>0</v>
      </c>
      <c r="N2365" s="53" t="n">
        <f aca="false">D2365*$D$12</f>
        <v>56.25</v>
      </c>
      <c r="O2365" s="53" t="n">
        <f aca="false">E2365*$E$12</f>
        <v>0</v>
      </c>
      <c r="P2365" s="53" t="n">
        <f aca="false">F2365*$F$12</f>
        <v>0</v>
      </c>
      <c r="Q2365" s="53" t="n">
        <f aca="false">G2365*$G$12</f>
        <v>0</v>
      </c>
      <c r="R2365" s="53" t="n">
        <f aca="false">H2365*$H$12</f>
        <v>125</v>
      </c>
      <c r="S2365" s="53" t="n">
        <f aca="false">(N2365/100)*(I2365*$I$12)+(N2365/100)*(J2365*$J$12)</f>
        <v>50.625</v>
      </c>
      <c r="T2365" s="53" t="n">
        <f aca="false">(O2365/100)*(K2365*$K$12)</f>
        <v>0</v>
      </c>
      <c r="U2365" s="53" t="n">
        <f aca="false">(P2365/100)*(K2365*$K$12)+(P2365/100)*(L2365*$L$12)</f>
        <v>0</v>
      </c>
      <c r="V2365" s="53" t="n">
        <f aca="false">(Q2365/100)*(L2365*$L$12)</f>
        <v>0</v>
      </c>
      <c r="W2365" s="53" t="n">
        <f aca="false">(R2365/100)*(K2365*$K$12)+(R2365/100)*(L2365*$L$12)</f>
        <v>166.25</v>
      </c>
      <c r="X2365" s="53" t="n">
        <f aca="false">N2365+S2365</f>
        <v>106.875</v>
      </c>
      <c r="Y2365" s="53" t="n">
        <f aca="false">O2365+T2365</f>
        <v>0</v>
      </c>
      <c r="Z2365" s="53" t="n">
        <f aca="false">P2365+U2365</f>
        <v>0</v>
      </c>
      <c r="AA2365" s="53" t="n">
        <f aca="false">Q2365+V2365</f>
        <v>0</v>
      </c>
      <c r="AB2365" s="53" t="n">
        <f aca="false">R2365+W2365</f>
        <v>291.25</v>
      </c>
      <c r="AC2365" s="54" t="n">
        <f aca="false">ROUND(X2365+Y2365+Z2365+AA2365+AB2365,1)</f>
        <v>398.1</v>
      </c>
      <c r="AD2365" s="55" t="n">
        <f aca="false">(ROUND(AC2365-AC2356,1)/AC2356)</f>
        <v>0.215201465201465</v>
      </c>
      <c r="AE2365" s="46"/>
      <c r="AF2365" s="47"/>
    </row>
    <row r="2366" customFormat="false" ht="15" hidden="false" customHeight="false" outlineLevel="0" collapsed="false">
      <c r="A2366" s="48" t="s">
        <v>38</v>
      </c>
      <c r="B2366" s="49"/>
      <c r="C2366" s="50" t="s">
        <v>14</v>
      </c>
      <c r="D2366" s="51" t="n">
        <v>90</v>
      </c>
      <c r="E2366" s="51" t="n">
        <v>0</v>
      </c>
      <c r="F2366" s="51" t="n">
        <v>0</v>
      </c>
      <c r="G2366" s="51" t="n">
        <v>0</v>
      </c>
      <c r="H2366" s="51" t="n">
        <v>0</v>
      </c>
      <c r="I2366" s="52" t="n">
        <v>30</v>
      </c>
      <c r="J2366" s="52" t="n">
        <v>60</v>
      </c>
      <c r="K2366" s="52" t="n">
        <v>0</v>
      </c>
      <c r="L2366" s="52" t="n">
        <v>0</v>
      </c>
      <c r="M2366" s="52" t="n">
        <v>75</v>
      </c>
      <c r="N2366" s="53" t="n">
        <f aca="false">D2366*$D$13</f>
        <v>112.5</v>
      </c>
      <c r="O2366" s="53" t="n">
        <f aca="false">E2366*$E$13</f>
        <v>0</v>
      </c>
      <c r="P2366" s="53" t="n">
        <f aca="false">F2366*$F$13</f>
        <v>0</v>
      </c>
      <c r="Q2366" s="53" t="n">
        <f aca="false">G2366*$G$13</f>
        <v>0</v>
      </c>
      <c r="R2366" s="53" t="n">
        <f aca="false">H2366*$H$13</f>
        <v>0</v>
      </c>
      <c r="S2366" s="53" t="n">
        <f aca="false">(N2366/100)*(I2366*$I$13)+(N2366/100)*(J2366*$J$13)+(N2366/100)*(M2366*$M$13)</f>
        <v>270</v>
      </c>
      <c r="T2366" s="53" t="n">
        <f aca="false">(O2366/100)*(K2366*$K$13)+(O2366/100)*(M2366*$M$13)</f>
        <v>0</v>
      </c>
      <c r="U2366" s="53" t="n">
        <f aca="false">(P2366/100)*(K2366*$K$13)+(P2366/100)*(L2366*$L$13)+(P2366/100)*(M2366*$M$13)</f>
        <v>0</v>
      </c>
      <c r="V2366" s="53" t="n">
        <f aca="false">(Q2366/100)*(L2366*$L$13)+(Q2366/100)*(M2366*$M$13)</f>
        <v>0</v>
      </c>
      <c r="W2366" s="53" t="n">
        <f aca="false">(R2366/100)*(K2366*$K$13)+(R2366/100)*(L2366*$L$13)+(R2366/100)*(M2366*$M$13)</f>
        <v>0</v>
      </c>
      <c r="X2366" s="53" t="n">
        <f aca="false">N2366+S2366</f>
        <v>382.5</v>
      </c>
      <c r="Y2366" s="53" t="n">
        <f aca="false">O2366+T2366</f>
        <v>0</v>
      </c>
      <c r="Z2366" s="53" t="n">
        <f aca="false">P2366+U2366</f>
        <v>0</v>
      </c>
      <c r="AA2366" s="53" t="n">
        <f aca="false">Q2366+V2366</f>
        <v>0</v>
      </c>
      <c r="AB2366" s="53" t="n">
        <f aca="false">R2366+W2366</f>
        <v>0</v>
      </c>
      <c r="AC2366" s="54" t="n">
        <f aca="false">ROUND(X2366+Y2366+Z2366+AA2366+AB2366,1)</f>
        <v>382.5</v>
      </c>
      <c r="AD2366" s="55" t="n">
        <f aca="false">(ROUND(AC2366-AC2356,1)/AC2356)</f>
        <v>0.167582417582418</v>
      </c>
      <c r="AE2366" s="46"/>
      <c r="AF2366" s="47"/>
    </row>
    <row r="2367" customFormat="false" ht="15" hidden="false" customHeight="false" outlineLevel="0" collapsed="false">
      <c r="A2367" s="48" t="s">
        <v>39</v>
      </c>
      <c r="B2367" s="49"/>
      <c r="C2367" s="50" t="s">
        <v>15</v>
      </c>
      <c r="D2367" s="51" t="n">
        <v>90</v>
      </c>
      <c r="E2367" s="51" t="n">
        <v>0</v>
      </c>
      <c r="F2367" s="51" t="n">
        <v>0</v>
      </c>
      <c r="G2367" s="51" t="n">
        <v>0</v>
      </c>
      <c r="H2367" s="51" t="n">
        <v>0</v>
      </c>
      <c r="I2367" s="52" t="n">
        <v>30</v>
      </c>
      <c r="J2367" s="52" t="n">
        <v>60</v>
      </c>
      <c r="K2367" s="52" t="n">
        <v>75</v>
      </c>
      <c r="L2367" s="52" t="n">
        <v>0</v>
      </c>
      <c r="M2367" s="52" t="n">
        <v>0</v>
      </c>
      <c r="N2367" s="53" t="n">
        <f aca="false">D2367*$D$14</f>
        <v>112.5</v>
      </c>
      <c r="O2367" s="53" t="n">
        <f aca="false">E2367*$E$14</f>
        <v>0</v>
      </c>
      <c r="P2367" s="53" t="n">
        <f aca="false">F2367*$F$14</f>
        <v>0</v>
      </c>
      <c r="Q2367" s="53" t="n">
        <f aca="false">G2367*$G$14</f>
        <v>0</v>
      </c>
      <c r="R2367" s="53" t="n">
        <f aca="false">H2367*$H$14</f>
        <v>0</v>
      </c>
      <c r="S2367" s="53" t="n">
        <f aca="false">(N2367/100)*(I2367*$I$14)+(N2367/100)*(J2367*$J$14)+(N2367/100)*(K2367*$K$14)</f>
        <v>270</v>
      </c>
      <c r="T2367" s="53" t="n">
        <f aca="false">(O2367/100)*(K2367*$K$14)</f>
        <v>0</v>
      </c>
      <c r="U2367" s="53" t="n">
        <f aca="false">(P2367/100)*(K2367*$K$14)+(P2367/100)*(L2367*$L$14)</f>
        <v>0</v>
      </c>
      <c r="V2367" s="53" t="n">
        <f aca="false">(Q2367/100)*(L2367*$L$14)</f>
        <v>0</v>
      </c>
      <c r="W2367" s="53" t="n">
        <f aca="false">(R2367/100)*(K2367*$L$14)+(R2367/100)*(L2367*$M$14)</f>
        <v>0</v>
      </c>
      <c r="X2367" s="53" t="n">
        <f aca="false">N2367+S2367</f>
        <v>382.5</v>
      </c>
      <c r="Y2367" s="53" t="n">
        <f aca="false">O2367+T2367</f>
        <v>0</v>
      </c>
      <c r="Z2367" s="53" t="n">
        <f aca="false">P2367+U2367</f>
        <v>0</v>
      </c>
      <c r="AA2367" s="53" t="n">
        <f aca="false">Q2367+V2367</f>
        <v>0</v>
      </c>
      <c r="AB2367" s="53" t="n">
        <f aca="false">R2367+W2367</f>
        <v>0</v>
      </c>
      <c r="AC2367" s="54" t="n">
        <f aca="false">ROUND(X2367+Y2367+Z2367+AA2367+AB2367,1)</f>
        <v>382.5</v>
      </c>
      <c r="AD2367" s="55" t="n">
        <f aca="false">(ROUND(AC2367-AC2356,1)/AC2356)</f>
        <v>0.167582417582418</v>
      </c>
      <c r="AE2367" s="46"/>
      <c r="AF2367" s="47"/>
    </row>
    <row r="2368" customFormat="false" ht="15" hidden="false" customHeight="false" outlineLevel="0" collapsed="false">
      <c r="A2368" s="48"/>
      <c r="B2368" s="49"/>
      <c r="C2368" s="50" t="s">
        <v>16</v>
      </c>
      <c r="D2368" s="51" t="n">
        <v>90</v>
      </c>
      <c r="E2368" s="51" t="n">
        <v>0</v>
      </c>
      <c r="F2368" s="51" t="n">
        <v>0</v>
      </c>
      <c r="G2368" s="51" t="n">
        <v>0</v>
      </c>
      <c r="H2368" s="51" t="n">
        <v>0</v>
      </c>
      <c r="I2368" s="52" t="n">
        <v>30</v>
      </c>
      <c r="J2368" s="52" t="n">
        <v>60</v>
      </c>
      <c r="K2368" s="52" t="n">
        <v>0</v>
      </c>
      <c r="L2368" s="52" t="n">
        <v>75</v>
      </c>
      <c r="M2368" s="52" t="n">
        <v>0</v>
      </c>
      <c r="N2368" s="53" t="n">
        <f aca="false">D2368*$D$15</f>
        <v>112.5</v>
      </c>
      <c r="O2368" s="53" t="n">
        <f aca="false">E2368*$E$15</f>
        <v>0</v>
      </c>
      <c r="P2368" s="53" t="n">
        <f aca="false">F2368*$F$15</f>
        <v>0</v>
      </c>
      <c r="Q2368" s="53" t="n">
        <f aca="false">G2368*$G$15</f>
        <v>0</v>
      </c>
      <c r="R2368" s="53" t="n">
        <f aca="false">H2368*$H$15</f>
        <v>0</v>
      </c>
      <c r="S2368" s="53" t="n">
        <f aca="false">(N2368/100)*(I2368*$I$15)+(N2368/100)*(J2368*$J$15)+(N2368/100)*(L2368*$L$15)</f>
        <v>270</v>
      </c>
      <c r="T2368" s="53" t="n">
        <f aca="false">(O2368/100)*(K2368*$K$15)</f>
        <v>0</v>
      </c>
      <c r="U2368" s="53" t="n">
        <f aca="false">(P2368/100)*(K2368*$K$15)+(P2368/100)*(L2368*$L$15)</f>
        <v>0</v>
      </c>
      <c r="V2368" s="53" t="n">
        <f aca="false">(Q2368/100)*(L2368*$L$15)</f>
        <v>0</v>
      </c>
      <c r="W2368" s="53" t="n">
        <f aca="false">(R2368/100)*(K2368*$K$15)+(R2368/100)*(L2368*$L$15)</f>
        <v>0</v>
      </c>
      <c r="X2368" s="53" t="n">
        <f aca="false">N2368+S2368</f>
        <v>382.5</v>
      </c>
      <c r="Y2368" s="53" t="n">
        <f aca="false">O2368+T2368</f>
        <v>0</v>
      </c>
      <c r="Z2368" s="53" t="n">
        <f aca="false">P2368+U2368</f>
        <v>0</v>
      </c>
      <c r="AA2368" s="53" t="n">
        <f aca="false">Q2368+V2368</f>
        <v>0</v>
      </c>
      <c r="AB2368" s="53" t="n">
        <f aca="false">R2368+W2368</f>
        <v>0</v>
      </c>
      <c r="AC2368" s="54" t="n">
        <f aca="false">ROUND(X2368+Y2368+Z2368+AA2368+AB2368,1)</f>
        <v>382.5</v>
      </c>
      <c r="AD2368" s="55" t="n">
        <f aca="false">(ROUND(AC2368-AC2356,1)/AC2356)</f>
        <v>0.167582417582418</v>
      </c>
      <c r="AE2368" s="46"/>
      <c r="AF2368" s="47"/>
    </row>
    <row r="2369" customFormat="false" ht="15" hidden="false" customHeight="false" outlineLevel="0" collapsed="false">
      <c r="A2369" s="48"/>
      <c r="B2369" s="49"/>
      <c r="C2369" s="50" t="s">
        <v>17</v>
      </c>
      <c r="D2369" s="51" t="n">
        <v>90</v>
      </c>
      <c r="E2369" s="51" t="n">
        <v>0</v>
      </c>
      <c r="F2369" s="51" t="n">
        <v>0</v>
      </c>
      <c r="G2369" s="51" t="n">
        <v>0</v>
      </c>
      <c r="H2369" s="51" t="n">
        <v>0</v>
      </c>
      <c r="I2369" s="52" t="n">
        <v>30</v>
      </c>
      <c r="J2369" s="52" t="n">
        <v>90</v>
      </c>
      <c r="K2369" s="52" t="n">
        <v>0</v>
      </c>
      <c r="L2369" s="52" t="n">
        <v>0</v>
      </c>
      <c r="M2369" s="52" t="n">
        <v>0</v>
      </c>
      <c r="N2369" s="53" t="n">
        <f aca="false">D2369*$D$16</f>
        <v>112.5</v>
      </c>
      <c r="O2369" s="53" t="n">
        <f aca="false">E2369*$E$16</f>
        <v>0</v>
      </c>
      <c r="P2369" s="53" t="n">
        <f aca="false">F2369*$F$16</f>
        <v>0</v>
      </c>
      <c r="Q2369" s="53" t="n">
        <f aca="false">G2369*$G$16</f>
        <v>0</v>
      </c>
      <c r="R2369" s="53" t="n">
        <f aca="false">H2369*$H$16</f>
        <v>0</v>
      </c>
      <c r="S2369" s="53" t="n">
        <f aca="false">(N2369/100)*(I2369*$I$16)+(N2369/100)*(J2369*$J$16)</f>
        <v>286.875</v>
      </c>
      <c r="T2369" s="53" t="n">
        <f aca="false">(O2369/100)*(K2369*$K$16)</f>
        <v>0</v>
      </c>
      <c r="U2369" s="53" t="n">
        <f aca="false">(P2369/100)*(K2369*$K$16)+(P2369/100)*(L2369*$L$16)</f>
        <v>0</v>
      </c>
      <c r="V2369" s="53" t="n">
        <f aca="false">(Q2369/100)*(L2369*$L$16)</f>
        <v>0</v>
      </c>
      <c r="W2369" s="53" t="n">
        <f aca="false">(R2369/100)*(K2369*$K$16)+(R2369/100)*(L2369*$L$16)</f>
        <v>0</v>
      </c>
      <c r="X2369" s="53" t="n">
        <f aca="false">N2369+S2369</f>
        <v>399.375</v>
      </c>
      <c r="Y2369" s="53" t="n">
        <f aca="false">O2369+T2369</f>
        <v>0</v>
      </c>
      <c r="Z2369" s="53" t="n">
        <f aca="false">P2369+U2369</f>
        <v>0</v>
      </c>
      <c r="AA2369" s="53" t="n">
        <f aca="false">Q2369+V2369</f>
        <v>0</v>
      </c>
      <c r="AB2369" s="53" t="n">
        <f aca="false">R2369+W2369</f>
        <v>0</v>
      </c>
      <c r="AC2369" s="54" t="n">
        <f aca="false">ROUND(X2369+Y2369+Z2369+AA2369+AB2369,1)</f>
        <v>399.4</v>
      </c>
      <c r="AD2369" s="55" t="n">
        <f aca="false">(ROUND(AC2369-AC2356,1)/AC2356)</f>
        <v>0.219169719169719</v>
      </c>
      <c r="AE2369" s="46"/>
      <c r="AF2369" s="47"/>
    </row>
    <row r="2370" customFormat="false" ht="15" hidden="false" customHeight="false" outlineLevel="0" collapsed="false">
      <c r="A2370" s="48"/>
      <c r="B2370" s="49"/>
      <c r="C2370" s="50" t="s">
        <v>18</v>
      </c>
      <c r="D2370" s="51" t="n">
        <v>90</v>
      </c>
      <c r="E2370" s="51" t="n">
        <v>0</v>
      </c>
      <c r="F2370" s="51" t="n">
        <v>0</v>
      </c>
      <c r="G2370" s="51" t="n">
        <v>0</v>
      </c>
      <c r="H2370" s="51" t="n">
        <v>0</v>
      </c>
      <c r="I2370" s="52" t="n">
        <v>60</v>
      </c>
      <c r="J2370" s="52" t="n">
        <v>60</v>
      </c>
      <c r="K2370" s="52" t="n">
        <v>0</v>
      </c>
      <c r="L2370" s="52" t="n">
        <v>0</v>
      </c>
      <c r="M2370" s="52" t="n">
        <v>0</v>
      </c>
      <c r="N2370" s="53" t="n">
        <f aca="false">D2370*$D$17</f>
        <v>112.5</v>
      </c>
      <c r="O2370" s="53" t="n">
        <f aca="false">E2370*$E$17</f>
        <v>0</v>
      </c>
      <c r="P2370" s="53" t="n">
        <f aca="false">F2370*$F$17</f>
        <v>0</v>
      </c>
      <c r="Q2370" s="53" t="n">
        <f aca="false">G2370*$G$17</f>
        <v>0</v>
      </c>
      <c r="R2370" s="53" t="n">
        <f aca="false">H2370*$H$17</f>
        <v>0</v>
      </c>
      <c r="S2370" s="53" t="n">
        <f aca="false">(N2370/100)*(I2370*$I$17)+(N2370/100)*(J2370*$J$17)</f>
        <v>236.25</v>
      </c>
      <c r="T2370" s="53" t="n">
        <f aca="false">(O2370/100)*(K2370*$K$17)</f>
        <v>0</v>
      </c>
      <c r="U2370" s="53" t="n">
        <f aca="false">(P2370/100)*(K2370*$K$17)+(P2370/100)*(L2370*$L$17)</f>
        <v>0</v>
      </c>
      <c r="V2370" s="53" t="n">
        <f aca="false">(Q2370/100)*(L2370*$L$17)</f>
        <v>0</v>
      </c>
      <c r="W2370" s="53" t="n">
        <f aca="false">(R2370/100)*(K2370*$K$17)+(R2370/100)*(L2370*$L$17)</f>
        <v>0</v>
      </c>
      <c r="X2370" s="53" t="n">
        <f aca="false">N2370+S2370</f>
        <v>348.75</v>
      </c>
      <c r="Y2370" s="53" t="n">
        <f aca="false">O2370+T2370</f>
        <v>0</v>
      </c>
      <c r="Z2370" s="53" t="n">
        <f aca="false">P2370+U2370</f>
        <v>0</v>
      </c>
      <c r="AA2370" s="53" t="n">
        <f aca="false">Q2370+V2370</f>
        <v>0</v>
      </c>
      <c r="AB2370" s="53" t="n">
        <f aca="false">R2370+W2370</f>
        <v>0</v>
      </c>
      <c r="AC2370" s="54" t="n">
        <f aca="false">ROUND(X2370+Y2370+Z2370+AA2370+AB2370,1)</f>
        <v>348.8</v>
      </c>
      <c r="AD2370" s="55" t="n">
        <f aca="false">(ROUND(AC2370-AC2356,1)/AC2356)</f>
        <v>0.0647130647130647</v>
      </c>
      <c r="AE2370" s="46"/>
      <c r="AF2370" s="47"/>
    </row>
    <row r="2371" customFormat="false" ht="15" hidden="false" customHeight="false" outlineLevel="0" collapsed="false">
      <c r="A2371" s="56" t="s">
        <v>19</v>
      </c>
      <c r="B2371" s="60" t="s">
        <v>209</v>
      </c>
      <c r="C2371" s="40" t="s">
        <v>50</v>
      </c>
      <c r="D2371" s="41" t="n">
        <v>98</v>
      </c>
      <c r="E2371" s="41" t="n">
        <v>0</v>
      </c>
      <c r="F2371" s="41" t="n">
        <v>0</v>
      </c>
      <c r="G2371" s="41" t="n">
        <v>0</v>
      </c>
      <c r="H2371" s="41" t="n">
        <v>0</v>
      </c>
      <c r="I2371" s="42" t="n">
        <v>10</v>
      </c>
      <c r="J2371" s="42" t="n">
        <v>70</v>
      </c>
      <c r="K2371" s="42" t="n">
        <v>0</v>
      </c>
      <c r="L2371" s="42" t="n">
        <v>0</v>
      </c>
      <c r="M2371" s="42" t="n">
        <v>0</v>
      </c>
      <c r="N2371" s="43" t="n">
        <f aca="false">D2371*$D$3</f>
        <v>127.4</v>
      </c>
      <c r="O2371" s="43" t="n">
        <f aca="false">E2371*$E$3</f>
        <v>0</v>
      </c>
      <c r="P2371" s="43" t="n">
        <f aca="false">F2371*$F$3</f>
        <v>0</v>
      </c>
      <c r="Q2371" s="43" t="n">
        <f aca="false">G2371*$G$3</f>
        <v>0</v>
      </c>
      <c r="R2371" s="43" t="n">
        <f aca="false">H2371*$H$3</f>
        <v>0</v>
      </c>
      <c r="S2371" s="43" t="n">
        <f aca="false">(N2371/100)*(I2371*$I$3)+(N2371/100)*(J2371*$J$3)</f>
        <v>203.84</v>
      </c>
      <c r="T2371" s="43" t="n">
        <f aca="false">(O2371/100)*(K2371*$K$3)</f>
        <v>0</v>
      </c>
      <c r="U2371" s="43" t="n">
        <f aca="false">(P2371/100)*(K2371*$K$3)+(P2371/100)*(L2371*$L$3)</f>
        <v>0</v>
      </c>
      <c r="V2371" s="43" t="n">
        <f aca="false">(Q2371/100)*(L2371*$L$3)</f>
        <v>0</v>
      </c>
      <c r="W2371" s="43" t="n">
        <f aca="false">(R2371/100)*(K2371*$K$3)+(R2371/100)*(L2371*$L$3)</f>
        <v>0</v>
      </c>
      <c r="X2371" s="43" t="n">
        <f aca="false">N2371+S2371</f>
        <v>331.24</v>
      </c>
      <c r="Y2371" s="43" t="n">
        <f aca="false">O2371+T2371</f>
        <v>0</v>
      </c>
      <c r="Z2371" s="43" t="n">
        <f aca="false">P2371+U2371</f>
        <v>0</v>
      </c>
      <c r="AA2371" s="43" t="n">
        <f aca="false">Q2371+V2371</f>
        <v>0</v>
      </c>
      <c r="AB2371" s="43" t="n">
        <f aca="false">R2371+W2371</f>
        <v>0</v>
      </c>
      <c r="AC2371" s="44" t="n">
        <f aca="false">ROUND(X2371+Y2371+Z2371+AA2371+AB2371,1)</f>
        <v>331.2</v>
      </c>
      <c r="AD2371" s="45"/>
      <c r="AE2371" s="46" t="s">
        <v>28</v>
      </c>
      <c r="AF2371" s="47"/>
    </row>
    <row r="2372" customFormat="false" ht="15" hidden="false" customHeight="false" outlineLevel="0" collapsed="false">
      <c r="A2372" s="48" t="s">
        <v>29</v>
      </c>
      <c r="B2372" s="61" t="n">
        <v>0</v>
      </c>
      <c r="C2372" s="50" t="s">
        <v>5</v>
      </c>
      <c r="D2372" s="51" t="n">
        <v>98</v>
      </c>
      <c r="E2372" s="51" t="n">
        <v>0</v>
      </c>
      <c r="F2372" s="51" t="n">
        <v>0</v>
      </c>
      <c r="G2372" s="51" t="n">
        <v>0</v>
      </c>
      <c r="H2372" s="51" t="n">
        <v>0</v>
      </c>
      <c r="I2372" s="52" t="n">
        <v>25</v>
      </c>
      <c r="J2372" s="52" t="n">
        <v>75</v>
      </c>
      <c r="K2372" s="52" t="n">
        <v>0</v>
      </c>
      <c r="L2372" s="52" t="n">
        <v>0</v>
      </c>
      <c r="M2372" s="52" t="n">
        <v>0</v>
      </c>
      <c r="N2372" s="53" t="n">
        <f aca="false">D2372*$D$4</f>
        <v>122.5</v>
      </c>
      <c r="O2372" s="53" t="n">
        <f aca="false">E2372*$E$4</f>
        <v>0</v>
      </c>
      <c r="P2372" s="53" t="n">
        <f aca="false">F2372*$F$4</f>
        <v>0</v>
      </c>
      <c r="Q2372" s="53" t="n">
        <f aca="false">G2372*$G$4</f>
        <v>0</v>
      </c>
      <c r="R2372" s="53" t="n">
        <f aca="false">H2372*$H$4</f>
        <v>0</v>
      </c>
      <c r="S2372" s="53" t="n">
        <f aca="false">(N2372/100)*(I2372*$I$4)+(N2372/100)*(J2372*$J$4)</f>
        <v>245</v>
      </c>
      <c r="T2372" s="53" t="n">
        <f aca="false">(O2372/100)*(K2372*$K$4)</f>
        <v>0</v>
      </c>
      <c r="U2372" s="53" t="n">
        <f aca="false">(P2372/100)*(K2372*$K$4)+(P2372/100)*(L2372*$L$4)</f>
        <v>0</v>
      </c>
      <c r="V2372" s="53" t="n">
        <f aca="false">(Q2372/100)*(L2372*$L$4)</f>
        <v>0</v>
      </c>
      <c r="W2372" s="53" t="n">
        <f aca="false">(R2372/100)*(K2372*$K$4)+(R2372/100)*(L2372*$L$4)</f>
        <v>0</v>
      </c>
      <c r="X2372" s="53" t="n">
        <f aca="false">N2372+S2372</f>
        <v>367.5</v>
      </c>
      <c r="Y2372" s="53" t="n">
        <f aca="false">O2372+T2372</f>
        <v>0</v>
      </c>
      <c r="Z2372" s="53" t="n">
        <f aca="false">P2372+U2372</f>
        <v>0</v>
      </c>
      <c r="AA2372" s="53" t="n">
        <f aca="false">Q2372+V2372</f>
        <v>0</v>
      </c>
      <c r="AB2372" s="53" t="n">
        <f aca="false">R2372+W2372</f>
        <v>0</v>
      </c>
      <c r="AC2372" s="54" t="n">
        <f aca="false">ROUND(X2372+Y2372+Z2372+AA2372+AB2372,1)</f>
        <v>367.5</v>
      </c>
      <c r="AD2372" s="55" t="n">
        <f aca="false">(ROUND(AC2372-AC2371,1)/AC2371)</f>
        <v>0.109601449275362</v>
      </c>
      <c r="AE2372" s="46"/>
      <c r="AF2372" s="47"/>
    </row>
    <row r="2373" customFormat="false" ht="15" hidden="false" customHeight="false" outlineLevel="0" collapsed="false">
      <c r="A2373" s="48" t="s">
        <v>30</v>
      </c>
      <c r="B2373" s="61" t="n">
        <v>25</v>
      </c>
      <c r="C2373" s="50" t="s">
        <v>6</v>
      </c>
      <c r="D2373" s="51" t="n">
        <v>98</v>
      </c>
      <c r="E2373" s="51" t="n">
        <v>0</v>
      </c>
      <c r="F2373" s="51" t="n">
        <v>0</v>
      </c>
      <c r="G2373" s="51" t="n">
        <v>0</v>
      </c>
      <c r="H2373" s="51" t="n">
        <v>0</v>
      </c>
      <c r="I2373" s="52" t="n">
        <v>10</v>
      </c>
      <c r="J2373" s="52" t="n">
        <v>70</v>
      </c>
      <c r="K2373" s="52" t="n">
        <v>0</v>
      </c>
      <c r="L2373" s="52" t="n">
        <v>0</v>
      </c>
      <c r="M2373" s="52" t="n">
        <v>0</v>
      </c>
      <c r="N2373" s="53" t="n">
        <f aca="false">D2373*$D$5</f>
        <v>127.4</v>
      </c>
      <c r="O2373" s="53" t="n">
        <f aca="false">E2373*$E$5</f>
        <v>0</v>
      </c>
      <c r="P2373" s="53" t="n">
        <f aca="false">F2373*$F$5</f>
        <v>0</v>
      </c>
      <c r="Q2373" s="53" t="n">
        <f aca="false">G2373*$G$5</f>
        <v>0</v>
      </c>
      <c r="R2373" s="53" t="n">
        <f aca="false">H2373*$H$5</f>
        <v>0</v>
      </c>
      <c r="S2373" s="53" t="n">
        <f aca="false">(N2373/100)*(I2373*$I$5)+(N2373/100)*(J2373*$J$5)</f>
        <v>203.84</v>
      </c>
      <c r="T2373" s="53" t="n">
        <f aca="false">(O2373/100)*(K2373*$K$5)</f>
        <v>0</v>
      </c>
      <c r="U2373" s="53" t="n">
        <f aca="false">(P2373/100)*(K2373*$K$5)+(P2373/100)*(L2373*$L$5)</f>
        <v>0</v>
      </c>
      <c r="V2373" s="53" t="n">
        <f aca="false">(Q2373/100)*(L2373*$L$5)</f>
        <v>0</v>
      </c>
      <c r="W2373" s="53" t="n">
        <f aca="false">(R2373/100)*(K2373*$K$5)+(R2373/100)*(L2373*$L$5)</f>
        <v>0</v>
      </c>
      <c r="X2373" s="53" t="n">
        <f aca="false">N2373+S2373</f>
        <v>331.24</v>
      </c>
      <c r="Y2373" s="53" t="n">
        <f aca="false">O2373+T2373</f>
        <v>0</v>
      </c>
      <c r="Z2373" s="53" t="n">
        <f aca="false">P2373+U2373</f>
        <v>0</v>
      </c>
      <c r="AA2373" s="53" t="n">
        <f aca="false">Q2373+V2373</f>
        <v>0</v>
      </c>
      <c r="AB2373" s="53" t="n">
        <f aca="false">R2373+W2373</f>
        <v>0</v>
      </c>
      <c r="AC2373" s="54" t="n">
        <f aca="false">ROUND(X2373+Y2373+Z2373+AA2373+AB2373,1)</f>
        <v>331.2</v>
      </c>
      <c r="AD2373" s="55" t="n">
        <f aca="false">(ROUND(AC2373-AC2371,1)/AC2371)</f>
        <v>0</v>
      </c>
      <c r="AE2373" s="46"/>
      <c r="AF2373" s="47"/>
    </row>
    <row r="2374" customFormat="false" ht="15" hidden="false" customHeight="false" outlineLevel="0" collapsed="false">
      <c r="A2374" s="48" t="s">
        <v>31</v>
      </c>
      <c r="B2374" s="61" t="n">
        <v>0</v>
      </c>
      <c r="C2374" s="50" t="s">
        <v>7</v>
      </c>
      <c r="D2374" s="51" t="n">
        <v>98</v>
      </c>
      <c r="E2374" s="51" t="n">
        <v>0</v>
      </c>
      <c r="F2374" s="51" t="n">
        <v>0</v>
      </c>
      <c r="G2374" s="51" t="n">
        <v>0</v>
      </c>
      <c r="H2374" s="51" t="n">
        <v>0</v>
      </c>
      <c r="I2374" s="52" t="n">
        <v>10</v>
      </c>
      <c r="J2374" s="52" t="n">
        <v>70</v>
      </c>
      <c r="K2374" s="52" t="n">
        <v>0</v>
      </c>
      <c r="L2374" s="52" t="n">
        <v>0</v>
      </c>
      <c r="M2374" s="52" t="n">
        <v>0</v>
      </c>
      <c r="N2374" s="53" t="n">
        <f aca="false">D2374*$D$6</f>
        <v>127.4</v>
      </c>
      <c r="O2374" s="53" t="n">
        <f aca="false">E2374*$E$6</f>
        <v>0</v>
      </c>
      <c r="P2374" s="53" t="n">
        <f aca="false">F2374*$F$6</f>
        <v>0</v>
      </c>
      <c r="Q2374" s="53" t="n">
        <f aca="false">G2374*$G$6</f>
        <v>0</v>
      </c>
      <c r="R2374" s="53" t="n">
        <f aca="false">H2374*$H$6</f>
        <v>0</v>
      </c>
      <c r="S2374" s="53" t="n">
        <f aca="false">(N2374/100)*(I2374*$I$6)+(N2374/100)*(J2374*$J$6)</f>
        <v>203.84</v>
      </c>
      <c r="T2374" s="53" t="n">
        <f aca="false">(O2374/100)*(K2374*$K$6)</f>
        <v>0</v>
      </c>
      <c r="U2374" s="53" t="n">
        <f aca="false">(P2374/100)*(K2374*$K$6)+(P2374/100)*(L2374*$L$6)</f>
        <v>0</v>
      </c>
      <c r="V2374" s="53" t="n">
        <f aca="false">(Q2374/100)*(L2374*$L$6)</f>
        <v>0</v>
      </c>
      <c r="W2374" s="53" t="n">
        <f aca="false">(R2374/100)*(K2374*$K$6)+(R2374/100)*(L2374*$L$6)</f>
        <v>0</v>
      </c>
      <c r="X2374" s="53" t="n">
        <f aca="false">N2374+S2374</f>
        <v>331.24</v>
      </c>
      <c r="Y2374" s="53" t="n">
        <f aca="false">O2374+T2374</f>
        <v>0</v>
      </c>
      <c r="Z2374" s="53" t="n">
        <f aca="false">P2374+U2374</f>
        <v>0</v>
      </c>
      <c r="AA2374" s="53" t="n">
        <f aca="false">Q2374+V2374</f>
        <v>0</v>
      </c>
      <c r="AB2374" s="53" t="n">
        <f aca="false">R2374+W2374</f>
        <v>0</v>
      </c>
      <c r="AC2374" s="54" t="n">
        <f aca="false">ROUND(X2374+Y2374+Z2374+AA2374+AB2374,1)</f>
        <v>331.2</v>
      </c>
      <c r="AD2374" s="55" t="n">
        <f aca="false">(ROUND(AC2374-AC2371,1)/AC2371)</f>
        <v>0</v>
      </c>
      <c r="AE2374" s="46"/>
      <c r="AF2374" s="47"/>
    </row>
    <row r="2375" customFormat="false" ht="15" hidden="false" customHeight="false" outlineLevel="0" collapsed="false">
      <c r="A2375" s="48" t="s">
        <v>32</v>
      </c>
      <c r="B2375" s="61" t="n">
        <v>0</v>
      </c>
      <c r="C2375" s="50" t="s">
        <v>8</v>
      </c>
      <c r="D2375" s="51" t="n">
        <v>98</v>
      </c>
      <c r="E2375" s="51" t="n">
        <v>0</v>
      </c>
      <c r="F2375" s="51" t="n">
        <v>0</v>
      </c>
      <c r="G2375" s="51" t="n">
        <v>0</v>
      </c>
      <c r="H2375" s="51" t="n">
        <v>0</v>
      </c>
      <c r="I2375" s="52" t="n">
        <v>10</v>
      </c>
      <c r="J2375" s="52" t="n">
        <v>70</v>
      </c>
      <c r="K2375" s="52" t="n">
        <v>0</v>
      </c>
      <c r="L2375" s="52" t="n">
        <v>0</v>
      </c>
      <c r="M2375" s="52" t="n">
        <v>0</v>
      </c>
      <c r="N2375" s="53" t="n">
        <f aca="false">D2375*$D$7</f>
        <v>127.4</v>
      </c>
      <c r="O2375" s="53" t="n">
        <f aca="false">E2375*$E$7</f>
        <v>0</v>
      </c>
      <c r="P2375" s="53" t="n">
        <f aca="false">F2375*$F$7</f>
        <v>0</v>
      </c>
      <c r="Q2375" s="53" t="n">
        <f aca="false">G2375*$G$7</f>
        <v>0</v>
      </c>
      <c r="R2375" s="53" t="n">
        <f aca="false">H2375*$H$7</f>
        <v>0</v>
      </c>
      <c r="S2375" s="53" t="n">
        <f aca="false">(N2375/100)*(I2375*$I$7)+(N2375/100)*(J2375*$J$7)</f>
        <v>203.84</v>
      </c>
      <c r="T2375" s="53" t="n">
        <f aca="false">(O2375/100)*(K2375*$K$7)</f>
        <v>0</v>
      </c>
      <c r="U2375" s="53" t="n">
        <f aca="false">(P2375/100)*(K2375*$K$7)+(P2375/100)*(L2375*$L$7)</f>
        <v>0</v>
      </c>
      <c r="V2375" s="53" t="n">
        <f aca="false">(Q2375/100)*(L2375*$L$7)</f>
        <v>0</v>
      </c>
      <c r="W2375" s="53" t="n">
        <f aca="false">(R2375/100)*(K2375*$K$7)+(R2375/100)*(L2375*$L$7)</f>
        <v>0</v>
      </c>
      <c r="X2375" s="53" t="n">
        <f aca="false">N2375+S2375</f>
        <v>331.24</v>
      </c>
      <c r="Y2375" s="53" t="n">
        <f aca="false">O2375+T2375</f>
        <v>0</v>
      </c>
      <c r="Z2375" s="53" t="n">
        <f aca="false">P2375+U2375</f>
        <v>0</v>
      </c>
      <c r="AA2375" s="53" t="n">
        <f aca="false">Q2375+V2375</f>
        <v>0</v>
      </c>
      <c r="AB2375" s="53" t="n">
        <f aca="false">R2375+W2375</f>
        <v>0</v>
      </c>
      <c r="AC2375" s="54" t="n">
        <f aca="false">ROUND(X2375+Y2375+Z2375+AA2375+AB2375,1)</f>
        <v>331.2</v>
      </c>
      <c r="AD2375" s="55" t="n">
        <f aca="false">(ROUND(AC2375-AC2371,1)/AC2371)</f>
        <v>0</v>
      </c>
      <c r="AE2375" s="46"/>
      <c r="AF2375" s="47"/>
    </row>
    <row r="2376" customFormat="false" ht="15" hidden="false" customHeight="false" outlineLevel="0" collapsed="false">
      <c r="A2376" s="48" t="s">
        <v>33</v>
      </c>
      <c r="B2376" s="61"/>
      <c r="C2376" s="50" t="s">
        <v>9</v>
      </c>
      <c r="D2376" s="51" t="n">
        <v>98</v>
      </c>
      <c r="E2376" s="51" t="n">
        <v>0</v>
      </c>
      <c r="F2376" s="51" t="n">
        <v>0</v>
      </c>
      <c r="G2376" s="51" t="n">
        <v>0</v>
      </c>
      <c r="H2376" s="51" t="n">
        <v>0</v>
      </c>
      <c r="I2376" s="52" t="n">
        <v>10</v>
      </c>
      <c r="J2376" s="52" t="n">
        <v>70</v>
      </c>
      <c r="K2376" s="52" t="n">
        <v>0</v>
      </c>
      <c r="L2376" s="52" t="n">
        <v>0</v>
      </c>
      <c r="M2376" s="52" t="n">
        <v>0</v>
      </c>
      <c r="N2376" s="53" t="n">
        <f aca="false">D2376*$D$8</f>
        <v>127.4</v>
      </c>
      <c r="O2376" s="53" t="n">
        <f aca="false">E2376*$E$8</f>
        <v>0</v>
      </c>
      <c r="P2376" s="53" t="n">
        <f aca="false">F2376*$F$8</f>
        <v>0</v>
      </c>
      <c r="Q2376" s="53" t="n">
        <f aca="false">G2376*$G$8</f>
        <v>0</v>
      </c>
      <c r="R2376" s="53" t="n">
        <f aca="false">H2376*$H$8</f>
        <v>0</v>
      </c>
      <c r="S2376" s="53" t="n">
        <f aca="false">(N2376/100)*(I2376*$I$8)+(N2376/100)*(J2376*$J$8)</f>
        <v>203.84</v>
      </c>
      <c r="T2376" s="53" t="n">
        <f aca="false">(O2376/100)*(K2376*$K$8)</f>
        <v>0</v>
      </c>
      <c r="U2376" s="53" t="n">
        <f aca="false">(P2376/100)*(K2376*$K$8)+(P2376/100)*(L2376*$L$8)</f>
        <v>0</v>
      </c>
      <c r="V2376" s="53" t="n">
        <f aca="false">(Q2376/100)*(L2376*$L$8)</f>
        <v>0</v>
      </c>
      <c r="W2376" s="53" t="n">
        <f aca="false">(R2376/100)*(K2376*$K$8)+(R2376/100)*(L2376*$L$8)</f>
        <v>0</v>
      </c>
      <c r="X2376" s="53" t="n">
        <f aca="false">N2376+S2376</f>
        <v>331.24</v>
      </c>
      <c r="Y2376" s="53" t="n">
        <f aca="false">O2376+T2376</f>
        <v>0</v>
      </c>
      <c r="Z2376" s="53" t="n">
        <f aca="false">P2376+U2376</f>
        <v>0</v>
      </c>
      <c r="AA2376" s="53" t="n">
        <f aca="false">Q2376+V2376</f>
        <v>0</v>
      </c>
      <c r="AB2376" s="53" t="n">
        <f aca="false">R2376+W2376</f>
        <v>0</v>
      </c>
      <c r="AC2376" s="54" t="n">
        <f aca="false">ROUND(X2376+Y2376+Z2376+AA2376+AB2376,1)</f>
        <v>331.2</v>
      </c>
      <c r="AD2376" s="55" t="n">
        <f aca="false">(ROUND(AC2376-AC2371,1)/AC2371)</f>
        <v>0</v>
      </c>
      <c r="AE2376" s="46"/>
      <c r="AF2376" s="47"/>
    </row>
    <row r="2377" customFormat="false" ht="15" hidden="false" customHeight="false" outlineLevel="0" collapsed="false">
      <c r="A2377" s="48" t="s">
        <v>34</v>
      </c>
      <c r="B2377" s="61"/>
      <c r="C2377" s="50" t="s">
        <v>10</v>
      </c>
      <c r="D2377" s="51" t="n">
        <v>49</v>
      </c>
      <c r="E2377" s="51" t="n">
        <v>106</v>
      </c>
      <c r="F2377" s="51" t="n">
        <v>0</v>
      </c>
      <c r="G2377" s="51" t="n">
        <v>0</v>
      </c>
      <c r="H2377" s="51" t="n">
        <v>0</v>
      </c>
      <c r="I2377" s="52" t="n">
        <v>10</v>
      </c>
      <c r="J2377" s="52" t="n">
        <v>70</v>
      </c>
      <c r="K2377" s="52" t="n">
        <v>85</v>
      </c>
      <c r="L2377" s="52" t="n">
        <v>0</v>
      </c>
      <c r="M2377" s="52" t="n">
        <v>0</v>
      </c>
      <c r="N2377" s="53" t="n">
        <f aca="false">D2377*$D$9</f>
        <v>61.25</v>
      </c>
      <c r="O2377" s="53" t="n">
        <f aca="false">E2377*$E$9</f>
        <v>132.5</v>
      </c>
      <c r="P2377" s="53" t="n">
        <f aca="false">F2377*$F$9</f>
        <v>0</v>
      </c>
      <c r="Q2377" s="53" t="n">
        <f aca="false">G2377*$G$9</f>
        <v>0</v>
      </c>
      <c r="R2377" s="53" t="n">
        <f aca="false">H2377*$H$9</f>
        <v>0</v>
      </c>
      <c r="S2377" s="53" t="n">
        <f aca="false">(N2377/100)*(I2377*$I$9)+(N2377/100)*(J2377*$J$9)</f>
        <v>49</v>
      </c>
      <c r="T2377" s="53" t="n">
        <f aca="false">(O2377/100)*(K2377*$K$9)</f>
        <v>157.675</v>
      </c>
      <c r="U2377" s="53" t="n">
        <f aca="false">(P2377/100)*(K2377*$K$9)+(P2377/100)*(L2377*$L$9)</f>
        <v>0</v>
      </c>
      <c r="V2377" s="53" t="n">
        <f aca="false">(Q2377/100)*(L2377*$L$9)</f>
        <v>0</v>
      </c>
      <c r="W2377" s="53" t="n">
        <f aca="false">(R2377/100)*(K2377*$K$9)+(R2377/100)*(L2377*$L$9)</f>
        <v>0</v>
      </c>
      <c r="X2377" s="53" t="n">
        <f aca="false">N2377+S2377</f>
        <v>110.25</v>
      </c>
      <c r="Y2377" s="53" t="n">
        <f aca="false">O2377+T2377</f>
        <v>290.175</v>
      </c>
      <c r="Z2377" s="53" t="n">
        <f aca="false">P2377+U2377</f>
        <v>0</v>
      </c>
      <c r="AA2377" s="53" t="n">
        <f aca="false">Q2377+V2377</f>
        <v>0</v>
      </c>
      <c r="AB2377" s="53" t="n">
        <f aca="false">R2377+W2377</f>
        <v>0</v>
      </c>
      <c r="AC2377" s="54" t="n">
        <f aca="false">ROUND(X2377+Y2377+Z2377+AA2377+AB2377,1)</f>
        <v>400.4</v>
      </c>
      <c r="AD2377" s="55" t="n">
        <f aca="false">(ROUND(AC2377-AC2371,1)/AC2371)</f>
        <v>0.208937198067633</v>
      </c>
      <c r="AE2377" s="46"/>
      <c r="AF2377" s="47"/>
    </row>
    <row r="2378" customFormat="false" ht="15" hidden="false" customHeight="false" outlineLevel="0" collapsed="false">
      <c r="A2378" s="48" t="s">
        <v>35</v>
      </c>
      <c r="B2378" s="61"/>
      <c r="C2378" s="50" t="s">
        <v>11</v>
      </c>
      <c r="D2378" s="51" t="n">
        <v>49</v>
      </c>
      <c r="E2378" s="51" t="n">
        <v>0</v>
      </c>
      <c r="F2378" s="51" t="n">
        <v>106</v>
      </c>
      <c r="G2378" s="51" t="n">
        <v>0</v>
      </c>
      <c r="H2378" s="51" t="n">
        <v>0</v>
      </c>
      <c r="I2378" s="52" t="n">
        <v>10</v>
      </c>
      <c r="J2378" s="52" t="n">
        <v>70</v>
      </c>
      <c r="K2378" s="52" t="n">
        <v>42.5</v>
      </c>
      <c r="L2378" s="52" t="n">
        <v>42.5</v>
      </c>
      <c r="M2378" s="52" t="n">
        <v>0</v>
      </c>
      <c r="N2378" s="53" t="n">
        <f aca="false">D2378*$D$10</f>
        <v>61.25</v>
      </c>
      <c r="O2378" s="53" t="n">
        <f aca="false">E2378*$E$10</f>
        <v>0</v>
      </c>
      <c r="P2378" s="53" t="n">
        <f aca="false">F2378*$F$10</f>
        <v>132.5</v>
      </c>
      <c r="Q2378" s="53" t="n">
        <f aca="false">G2378*$G$10</f>
        <v>0</v>
      </c>
      <c r="R2378" s="53" t="n">
        <f aca="false">H2378*$H$10</f>
        <v>0</v>
      </c>
      <c r="S2378" s="53" t="n">
        <f aca="false">(N2378/100)*(I2378*$I$10)+(N2378/100)*(J2378*$J$10)</f>
        <v>49</v>
      </c>
      <c r="T2378" s="53" t="n">
        <f aca="false">(O2378/100)*(K2378*$J$10)</f>
        <v>0</v>
      </c>
      <c r="U2378" s="53" t="n">
        <f aca="false">(P2378/100)*(K2378*$K$10)+(P2378/100)*(L2378*$L$10)</f>
        <v>157.675</v>
      </c>
      <c r="V2378" s="53" t="n">
        <f aca="false">(Q2378/100)*(L2378*$L$10)</f>
        <v>0</v>
      </c>
      <c r="W2378" s="53" t="n">
        <f aca="false">(R2378/100)*(K2378*$K$10)+(R2378/100)*(L2378*$L$10)</f>
        <v>0</v>
      </c>
      <c r="X2378" s="53" t="n">
        <f aca="false">N2378+S2378</f>
        <v>110.25</v>
      </c>
      <c r="Y2378" s="53" t="n">
        <f aca="false">O2378+T2378</f>
        <v>0</v>
      </c>
      <c r="Z2378" s="53" t="n">
        <f aca="false">P2378+U2378</f>
        <v>290.175</v>
      </c>
      <c r="AA2378" s="53" t="n">
        <f aca="false">Q2378+V2378</f>
        <v>0</v>
      </c>
      <c r="AB2378" s="53" t="n">
        <f aca="false">R2378+W2378</f>
        <v>0</v>
      </c>
      <c r="AC2378" s="54" t="n">
        <f aca="false">ROUND(X2378+Y2378+Z2378+AA2378+AB2378,1)</f>
        <v>400.4</v>
      </c>
      <c r="AD2378" s="55" t="n">
        <f aca="false">(ROUND(AC2378-AC2371,1)/AC2371)</f>
        <v>0.208937198067633</v>
      </c>
      <c r="AE2378" s="46"/>
      <c r="AF2378" s="47"/>
    </row>
    <row r="2379" customFormat="false" ht="15" hidden="false" customHeight="false" outlineLevel="0" collapsed="false">
      <c r="A2379" s="48" t="s">
        <v>36</v>
      </c>
      <c r="B2379" s="61"/>
      <c r="C2379" s="50" t="s">
        <v>12</v>
      </c>
      <c r="D2379" s="51" t="n">
        <v>49</v>
      </c>
      <c r="E2379" s="51" t="n">
        <v>0</v>
      </c>
      <c r="F2379" s="51" t="n">
        <v>0</v>
      </c>
      <c r="G2379" s="51" t="n">
        <v>106</v>
      </c>
      <c r="H2379" s="51" t="n">
        <v>0</v>
      </c>
      <c r="I2379" s="52" t="n">
        <v>10</v>
      </c>
      <c r="J2379" s="52" t="n">
        <v>70</v>
      </c>
      <c r="K2379" s="52" t="n">
        <v>0</v>
      </c>
      <c r="L2379" s="52" t="n">
        <v>85</v>
      </c>
      <c r="M2379" s="52" t="n">
        <v>0</v>
      </c>
      <c r="N2379" s="53" t="n">
        <f aca="false">D2379*$D$11</f>
        <v>61.25</v>
      </c>
      <c r="O2379" s="53" t="n">
        <f aca="false">E2379*$E$11</f>
        <v>0</v>
      </c>
      <c r="P2379" s="53" t="n">
        <f aca="false">F2379*$F$11</f>
        <v>0</v>
      </c>
      <c r="Q2379" s="53" t="n">
        <f aca="false">G2379*$G$11</f>
        <v>132.5</v>
      </c>
      <c r="R2379" s="53" t="n">
        <f aca="false">H2379*$H$11</f>
        <v>0</v>
      </c>
      <c r="S2379" s="53" t="n">
        <f aca="false">(N2379/100)*(I2379*$I$11)+(N2379/100)*(J2379*$J$11)</f>
        <v>49</v>
      </c>
      <c r="T2379" s="53" t="n">
        <f aca="false">(O2379/100)*(K2379*$K$11)</f>
        <v>0</v>
      </c>
      <c r="U2379" s="53" t="n">
        <f aca="false">(P2379/100)*(K2379*$K$11)+(P2379/100)*(L2379*$L$11)</f>
        <v>0</v>
      </c>
      <c r="V2379" s="53" t="n">
        <f aca="false">(Q2379/100)*(L2379*$L$11)</f>
        <v>157.675</v>
      </c>
      <c r="W2379" s="53" t="n">
        <f aca="false">(R2379/100)*(K2379*$K$11)+(R2379/100)*(L2379*$L$11)</f>
        <v>0</v>
      </c>
      <c r="X2379" s="53" t="n">
        <f aca="false">N2379+S2379</f>
        <v>110.25</v>
      </c>
      <c r="Y2379" s="53" t="n">
        <f aca="false">O2379+T2379</f>
        <v>0</v>
      </c>
      <c r="Z2379" s="53" t="n">
        <f aca="false">P2379+U2379</f>
        <v>0</v>
      </c>
      <c r="AA2379" s="53" t="n">
        <f aca="false">Q2379+V2379</f>
        <v>290.175</v>
      </c>
      <c r="AB2379" s="53" t="n">
        <f aca="false">R2379+W2379</f>
        <v>0</v>
      </c>
      <c r="AC2379" s="54" t="n">
        <f aca="false">ROUND(X2379+Y2379+Z2379+AA2379+AB2379,1)</f>
        <v>400.4</v>
      </c>
      <c r="AD2379" s="55" t="n">
        <f aca="false">(ROUND(AC2379-AC2371,1)/AC2371)</f>
        <v>0.208937198067633</v>
      </c>
      <c r="AE2379" s="46"/>
      <c r="AF2379" s="47"/>
    </row>
    <row r="2380" customFormat="false" ht="15" hidden="false" customHeight="false" outlineLevel="0" collapsed="false">
      <c r="A2380" s="48" t="s">
        <v>37</v>
      </c>
      <c r="B2380" s="61"/>
      <c r="C2380" s="50" t="s">
        <v>13</v>
      </c>
      <c r="D2380" s="51" t="n">
        <v>49</v>
      </c>
      <c r="E2380" s="51" t="n">
        <v>0</v>
      </c>
      <c r="F2380" s="51" t="n">
        <v>0</v>
      </c>
      <c r="G2380" s="51" t="n">
        <v>0</v>
      </c>
      <c r="H2380" s="51" t="n">
        <v>106</v>
      </c>
      <c r="I2380" s="52" t="n">
        <v>10</v>
      </c>
      <c r="J2380" s="52" t="n">
        <v>70</v>
      </c>
      <c r="K2380" s="52" t="n">
        <v>42.5</v>
      </c>
      <c r="L2380" s="52" t="n">
        <v>42.5</v>
      </c>
      <c r="M2380" s="52" t="n">
        <v>0</v>
      </c>
      <c r="N2380" s="53" t="n">
        <f aca="false">D2380*$D$12</f>
        <v>61.25</v>
      </c>
      <c r="O2380" s="53" t="n">
        <f aca="false">E2380*$E$12</f>
        <v>0</v>
      </c>
      <c r="P2380" s="53" t="n">
        <f aca="false">F2380*$F$12</f>
        <v>0</v>
      </c>
      <c r="Q2380" s="53" t="n">
        <f aca="false">G2380*$G$12</f>
        <v>0</v>
      </c>
      <c r="R2380" s="53" t="n">
        <f aca="false">H2380*$H$12</f>
        <v>132.5</v>
      </c>
      <c r="S2380" s="53" t="n">
        <f aca="false">(N2380/100)*(I2380*$I$12)+(N2380/100)*(J2380*$J$12)</f>
        <v>49</v>
      </c>
      <c r="T2380" s="53" t="n">
        <f aca="false">(O2380/100)*(K2380*$K$12)</f>
        <v>0</v>
      </c>
      <c r="U2380" s="53" t="n">
        <f aca="false">(P2380/100)*(K2380*$K$12)+(P2380/100)*(L2380*$L$12)</f>
        <v>0</v>
      </c>
      <c r="V2380" s="53" t="n">
        <f aca="false">(Q2380/100)*(L2380*$L$12)</f>
        <v>0</v>
      </c>
      <c r="W2380" s="53" t="n">
        <f aca="false">(R2380/100)*(K2380*$K$12)+(R2380/100)*(L2380*$L$12)</f>
        <v>157.675</v>
      </c>
      <c r="X2380" s="53" t="n">
        <f aca="false">N2380+S2380</f>
        <v>110.25</v>
      </c>
      <c r="Y2380" s="53" t="n">
        <f aca="false">O2380+T2380</f>
        <v>0</v>
      </c>
      <c r="Z2380" s="53" t="n">
        <f aca="false">P2380+U2380</f>
        <v>0</v>
      </c>
      <c r="AA2380" s="53" t="n">
        <f aca="false">Q2380+V2380</f>
        <v>0</v>
      </c>
      <c r="AB2380" s="53" t="n">
        <f aca="false">R2380+W2380</f>
        <v>290.175</v>
      </c>
      <c r="AC2380" s="54" t="n">
        <f aca="false">ROUND(X2380+Y2380+Z2380+AA2380+AB2380,1)</f>
        <v>400.4</v>
      </c>
      <c r="AD2380" s="55" t="n">
        <f aca="false">(ROUND(AC2380-AC2371,1)/AC2371)</f>
        <v>0.208937198067633</v>
      </c>
      <c r="AE2380" s="46"/>
      <c r="AF2380" s="47"/>
    </row>
    <row r="2381" customFormat="false" ht="15" hidden="false" customHeight="false" outlineLevel="0" collapsed="false">
      <c r="A2381" s="48" t="s">
        <v>38</v>
      </c>
      <c r="B2381" s="61"/>
      <c r="C2381" s="50" t="s">
        <v>14</v>
      </c>
      <c r="D2381" s="51" t="n">
        <v>98</v>
      </c>
      <c r="E2381" s="51" t="n">
        <v>0</v>
      </c>
      <c r="F2381" s="51" t="n">
        <v>0</v>
      </c>
      <c r="G2381" s="51" t="n">
        <v>0</v>
      </c>
      <c r="H2381" s="51" t="n">
        <v>0</v>
      </c>
      <c r="I2381" s="52" t="n">
        <v>10</v>
      </c>
      <c r="J2381" s="52" t="n">
        <v>70</v>
      </c>
      <c r="K2381" s="52" t="n">
        <v>0</v>
      </c>
      <c r="L2381" s="52" t="n">
        <v>0</v>
      </c>
      <c r="M2381" s="52" t="n">
        <v>70</v>
      </c>
      <c r="N2381" s="53" t="n">
        <f aca="false">D2381*$D$13</f>
        <v>122.5</v>
      </c>
      <c r="O2381" s="53" t="n">
        <f aca="false">E2381*$E$13</f>
        <v>0</v>
      </c>
      <c r="P2381" s="53" t="n">
        <f aca="false">F2381*$F$13</f>
        <v>0</v>
      </c>
      <c r="Q2381" s="53" t="n">
        <f aca="false">G2381*$G$13</f>
        <v>0</v>
      </c>
      <c r="R2381" s="53" t="n">
        <f aca="false">H2381*$H$13</f>
        <v>0</v>
      </c>
      <c r="S2381" s="53" t="n">
        <f aca="false">(N2381/100)*(I2381*$I$13)+(N2381/100)*(J2381*$J$13)+(N2381/100)*(M2381*$M$13)</f>
        <v>269.5</v>
      </c>
      <c r="T2381" s="53" t="n">
        <f aca="false">(O2381/100)*(K2381*$K$13)+(O2381/100)*(M2381*$M$13)</f>
        <v>0</v>
      </c>
      <c r="U2381" s="53" t="n">
        <f aca="false">(P2381/100)*(K2381*$K$13)+(P2381/100)*(L2381*$L$13)+(P2381/100)*(M2381*$M$13)</f>
        <v>0</v>
      </c>
      <c r="V2381" s="53" t="n">
        <f aca="false">(Q2381/100)*(L2381*$L$13)+(Q2381/100)*(M2381*$M$13)</f>
        <v>0</v>
      </c>
      <c r="W2381" s="53" t="n">
        <f aca="false">(R2381/100)*(K2381*$K$13)+(R2381/100)*(L2381*$L$13)+(R2381/100)*(M2381*$M$13)</f>
        <v>0</v>
      </c>
      <c r="X2381" s="53" t="n">
        <f aca="false">N2381+S2381</f>
        <v>392</v>
      </c>
      <c r="Y2381" s="53" t="n">
        <f aca="false">O2381+T2381</f>
        <v>0</v>
      </c>
      <c r="Z2381" s="53" t="n">
        <f aca="false">P2381+U2381</f>
        <v>0</v>
      </c>
      <c r="AA2381" s="53" t="n">
        <f aca="false">Q2381+V2381</f>
        <v>0</v>
      </c>
      <c r="AB2381" s="53" t="n">
        <f aca="false">R2381+W2381</f>
        <v>0</v>
      </c>
      <c r="AC2381" s="54" t="n">
        <f aca="false">ROUND(X2381+Y2381+Z2381+AA2381+AB2381,1)</f>
        <v>392</v>
      </c>
      <c r="AD2381" s="55" t="n">
        <f aca="false">(ROUND(AC2381-AC2371,1)/AC2371)</f>
        <v>0.183574879227053</v>
      </c>
      <c r="AE2381" s="46"/>
      <c r="AF2381" s="47"/>
    </row>
    <row r="2382" customFormat="false" ht="15" hidden="false" customHeight="false" outlineLevel="0" collapsed="false">
      <c r="A2382" s="48" t="s">
        <v>39</v>
      </c>
      <c r="B2382" s="61"/>
      <c r="C2382" s="50" t="s">
        <v>15</v>
      </c>
      <c r="D2382" s="51" t="n">
        <v>98</v>
      </c>
      <c r="E2382" s="51" t="n">
        <v>0</v>
      </c>
      <c r="F2382" s="51" t="n">
        <v>0</v>
      </c>
      <c r="G2382" s="51" t="n">
        <v>0</v>
      </c>
      <c r="H2382" s="51" t="n">
        <v>0</v>
      </c>
      <c r="I2382" s="52" t="n">
        <v>10</v>
      </c>
      <c r="J2382" s="52" t="n">
        <v>70</v>
      </c>
      <c r="K2382" s="52" t="n">
        <v>70</v>
      </c>
      <c r="L2382" s="52" t="n">
        <v>0</v>
      </c>
      <c r="M2382" s="52" t="n">
        <v>0</v>
      </c>
      <c r="N2382" s="53" t="n">
        <f aca="false">D2382*$D$14</f>
        <v>122.5</v>
      </c>
      <c r="O2382" s="53" t="n">
        <f aca="false">E2382*$E$14</f>
        <v>0</v>
      </c>
      <c r="P2382" s="53" t="n">
        <f aca="false">F2382*$F$14</f>
        <v>0</v>
      </c>
      <c r="Q2382" s="53" t="n">
        <f aca="false">G2382*$G$14</f>
        <v>0</v>
      </c>
      <c r="R2382" s="53" t="n">
        <f aca="false">H2382*$H$14</f>
        <v>0</v>
      </c>
      <c r="S2382" s="53" t="n">
        <f aca="false">(N2382/100)*(I2382*$I$14)+(N2382/100)*(J2382*$J$14)+(N2382/100)*(K2382*$K$14)</f>
        <v>269.5</v>
      </c>
      <c r="T2382" s="53" t="n">
        <f aca="false">(O2382/100)*(K2382*$K$14)</f>
        <v>0</v>
      </c>
      <c r="U2382" s="53" t="n">
        <f aca="false">(P2382/100)*(K2382*$K$14)+(P2382/100)*(L2382*$L$14)</f>
        <v>0</v>
      </c>
      <c r="V2382" s="53" t="n">
        <f aca="false">(Q2382/100)*(L2382*$L$14)</f>
        <v>0</v>
      </c>
      <c r="W2382" s="53" t="n">
        <f aca="false">(R2382/100)*(K2382*$L$14)+(R2382/100)*(L2382*$M$14)</f>
        <v>0</v>
      </c>
      <c r="X2382" s="53" t="n">
        <f aca="false">N2382+S2382</f>
        <v>392</v>
      </c>
      <c r="Y2382" s="53" t="n">
        <f aca="false">O2382+T2382</f>
        <v>0</v>
      </c>
      <c r="Z2382" s="53" t="n">
        <f aca="false">P2382+U2382</f>
        <v>0</v>
      </c>
      <c r="AA2382" s="53" t="n">
        <f aca="false">Q2382+V2382</f>
        <v>0</v>
      </c>
      <c r="AB2382" s="53" t="n">
        <f aca="false">R2382+W2382</f>
        <v>0</v>
      </c>
      <c r="AC2382" s="54" t="n">
        <f aca="false">ROUND(X2382+Y2382+Z2382+AA2382+AB2382,1)</f>
        <v>392</v>
      </c>
      <c r="AD2382" s="55" t="n">
        <f aca="false">(ROUND(AC2382-AC2371,1)/AC2371)</f>
        <v>0.183574879227053</v>
      </c>
      <c r="AE2382" s="46"/>
      <c r="AF2382" s="47"/>
    </row>
    <row r="2383" customFormat="false" ht="15" hidden="false" customHeight="false" outlineLevel="0" collapsed="false">
      <c r="A2383" s="48"/>
      <c r="B2383" s="61"/>
      <c r="C2383" s="50" t="s">
        <v>16</v>
      </c>
      <c r="D2383" s="51" t="n">
        <v>98</v>
      </c>
      <c r="E2383" s="51" t="n">
        <v>0</v>
      </c>
      <c r="F2383" s="51" t="n">
        <v>0</v>
      </c>
      <c r="G2383" s="51" t="n">
        <v>0</v>
      </c>
      <c r="H2383" s="51" t="n">
        <v>0</v>
      </c>
      <c r="I2383" s="52" t="n">
        <v>10</v>
      </c>
      <c r="J2383" s="52" t="n">
        <v>70</v>
      </c>
      <c r="K2383" s="52" t="n">
        <v>0</v>
      </c>
      <c r="L2383" s="52" t="n">
        <v>70</v>
      </c>
      <c r="M2383" s="52" t="n">
        <v>0</v>
      </c>
      <c r="N2383" s="53" t="n">
        <f aca="false">D2383*$D$15</f>
        <v>122.5</v>
      </c>
      <c r="O2383" s="53" t="n">
        <f aca="false">E2383*$E$15</f>
        <v>0</v>
      </c>
      <c r="P2383" s="53" t="n">
        <f aca="false">F2383*$F$15</f>
        <v>0</v>
      </c>
      <c r="Q2383" s="53" t="n">
        <f aca="false">G2383*$G$15</f>
        <v>0</v>
      </c>
      <c r="R2383" s="53" t="n">
        <f aca="false">H2383*$H$15</f>
        <v>0</v>
      </c>
      <c r="S2383" s="53" t="n">
        <f aca="false">(N2383/100)*(I2383*$I$15)+(N2383/100)*(J2383*$J$15)+(N2383/100)*(L2383*$L$15)</f>
        <v>269.5</v>
      </c>
      <c r="T2383" s="53" t="n">
        <f aca="false">(O2383/100)*(K2383*$K$15)</f>
        <v>0</v>
      </c>
      <c r="U2383" s="53" t="n">
        <f aca="false">(P2383/100)*(K2383*$K$15)+(P2383/100)*(L2383*$L$15)</f>
        <v>0</v>
      </c>
      <c r="V2383" s="53" t="n">
        <f aca="false">(Q2383/100)*(L2383*$L$15)</f>
        <v>0</v>
      </c>
      <c r="W2383" s="53" t="n">
        <f aca="false">(R2383/100)*(K2383*$K$15)+(R2383/100)*(L2383*$L$15)</f>
        <v>0</v>
      </c>
      <c r="X2383" s="53" t="n">
        <f aca="false">N2383+S2383</f>
        <v>392</v>
      </c>
      <c r="Y2383" s="53" t="n">
        <f aca="false">O2383+T2383</f>
        <v>0</v>
      </c>
      <c r="Z2383" s="53" t="n">
        <f aca="false">P2383+U2383</f>
        <v>0</v>
      </c>
      <c r="AA2383" s="53" t="n">
        <f aca="false">Q2383+V2383</f>
        <v>0</v>
      </c>
      <c r="AB2383" s="53" t="n">
        <f aca="false">R2383+W2383</f>
        <v>0</v>
      </c>
      <c r="AC2383" s="54" t="n">
        <f aca="false">ROUND(X2383+Y2383+Z2383+AA2383+AB2383,1)</f>
        <v>392</v>
      </c>
      <c r="AD2383" s="55" t="n">
        <f aca="false">(ROUND(AC2383-AC2371,1)/AC2371)</f>
        <v>0.183574879227053</v>
      </c>
      <c r="AE2383" s="46"/>
      <c r="AF2383" s="47"/>
    </row>
    <row r="2384" customFormat="false" ht="15" hidden="false" customHeight="false" outlineLevel="0" collapsed="false">
      <c r="A2384" s="48"/>
      <c r="B2384" s="61"/>
      <c r="C2384" s="50" t="s">
        <v>17</v>
      </c>
      <c r="D2384" s="51" t="n">
        <v>98</v>
      </c>
      <c r="E2384" s="51" t="n">
        <v>0</v>
      </c>
      <c r="F2384" s="51" t="n">
        <v>0</v>
      </c>
      <c r="G2384" s="51" t="n">
        <v>0</v>
      </c>
      <c r="H2384" s="51" t="n">
        <v>0</v>
      </c>
      <c r="I2384" s="52" t="n">
        <v>10</v>
      </c>
      <c r="J2384" s="52" t="n">
        <v>90</v>
      </c>
      <c r="K2384" s="52" t="n">
        <v>0</v>
      </c>
      <c r="L2384" s="52" t="n">
        <v>0</v>
      </c>
      <c r="M2384" s="52" t="n">
        <v>0</v>
      </c>
      <c r="N2384" s="53" t="n">
        <f aca="false">D2384*$D$16</f>
        <v>122.5</v>
      </c>
      <c r="O2384" s="53" t="n">
        <f aca="false">E2384*$E$16</f>
        <v>0</v>
      </c>
      <c r="P2384" s="53" t="n">
        <f aca="false">F2384*$F$16</f>
        <v>0</v>
      </c>
      <c r="Q2384" s="53" t="n">
        <f aca="false">G2384*$G$16</f>
        <v>0</v>
      </c>
      <c r="R2384" s="53" t="n">
        <f aca="false">H2384*$H$16</f>
        <v>0</v>
      </c>
      <c r="S2384" s="53" t="n">
        <f aca="false">(N2384/100)*(I2384*$I$16)+(N2384/100)*(J2384*$J$16)</f>
        <v>287.875</v>
      </c>
      <c r="T2384" s="53" t="n">
        <f aca="false">(O2384/100)*(K2384*$K$16)</f>
        <v>0</v>
      </c>
      <c r="U2384" s="53" t="n">
        <f aca="false">(P2384/100)*(K2384*$K$16)+(P2384/100)*(L2384*$L$16)</f>
        <v>0</v>
      </c>
      <c r="V2384" s="53" t="n">
        <f aca="false">(Q2384/100)*(L2384*$L$16)</f>
        <v>0</v>
      </c>
      <c r="W2384" s="53" t="n">
        <f aca="false">(R2384/100)*(K2384*$K$16)+(R2384/100)*(L2384*$L$16)</f>
        <v>0</v>
      </c>
      <c r="X2384" s="53" t="n">
        <f aca="false">N2384+S2384</f>
        <v>410.375</v>
      </c>
      <c r="Y2384" s="53" t="n">
        <f aca="false">O2384+T2384</f>
        <v>0</v>
      </c>
      <c r="Z2384" s="53" t="n">
        <f aca="false">P2384+U2384</f>
        <v>0</v>
      </c>
      <c r="AA2384" s="53" t="n">
        <f aca="false">Q2384+V2384</f>
        <v>0</v>
      </c>
      <c r="AB2384" s="53" t="n">
        <f aca="false">R2384+W2384</f>
        <v>0</v>
      </c>
      <c r="AC2384" s="54" t="n">
        <f aca="false">ROUND(X2384+Y2384+Z2384+AA2384+AB2384,1)</f>
        <v>410.4</v>
      </c>
      <c r="AD2384" s="55" t="n">
        <f aca="false">(ROUND(AC2384-AC2371,1)/AC2371)</f>
        <v>0.239130434782609</v>
      </c>
      <c r="AE2384" s="46"/>
      <c r="AF2384" s="47"/>
    </row>
    <row r="2385" customFormat="false" ht="15" hidden="false" customHeight="false" outlineLevel="0" collapsed="false">
      <c r="A2385" s="48"/>
      <c r="B2385" s="61"/>
      <c r="C2385" s="50" t="s">
        <v>18</v>
      </c>
      <c r="D2385" s="51" t="n">
        <v>98</v>
      </c>
      <c r="E2385" s="51" t="n">
        <v>0</v>
      </c>
      <c r="F2385" s="51" t="n">
        <v>0</v>
      </c>
      <c r="G2385" s="51" t="n">
        <v>0</v>
      </c>
      <c r="H2385" s="51" t="n">
        <v>0</v>
      </c>
      <c r="I2385" s="52" t="n">
        <v>50</v>
      </c>
      <c r="J2385" s="52" t="n">
        <v>70</v>
      </c>
      <c r="K2385" s="52" t="n">
        <v>0</v>
      </c>
      <c r="L2385" s="52" t="n">
        <v>0</v>
      </c>
      <c r="M2385" s="52" t="n">
        <v>0</v>
      </c>
      <c r="N2385" s="53" t="n">
        <f aca="false">D2385*$D$17</f>
        <v>122.5</v>
      </c>
      <c r="O2385" s="53" t="n">
        <f aca="false">E2385*$E$17</f>
        <v>0</v>
      </c>
      <c r="P2385" s="53" t="n">
        <f aca="false">F2385*$F$17</f>
        <v>0</v>
      </c>
      <c r="Q2385" s="53" t="n">
        <f aca="false">G2385*$G$17</f>
        <v>0</v>
      </c>
      <c r="R2385" s="53" t="n">
        <f aca="false">H2385*$H$17</f>
        <v>0</v>
      </c>
      <c r="S2385" s="53" t="n">
        <f aca="false">(N2385/100)*(I2385*$I$17)+(N2385/100)*(J2385*$J$17)</f>
        <v>238.875</v>
      </c>
      <c r="T2385" s="53" t="n">
        <f aca="false">(O2385/100)*(K2385*$K$17)</f>
        <v>0</v>
      </c>
      <c r="U2385" s="53" t="n">
        <f aca="false">(P2385/100)*(K2385*$K$17)+(P2385/100)*(L2385*$L$17)</f>
        <v>0</v>
      </c>
      <c r="V2385" s="53" t="n">
        <f aca="false">(Q2385/100)*(L2385*$L$17)</f>
        <v>0</v>
      </c>
      <c r="W2385" s="53" t="n">
        <f aca="false">(R2385/100)*(K2385*$K$17)+(R2385/100)*(L2385*$L$17)</f>
        <v>0</v>
      </c>
      <c r="X2385" s="53" t="n">
        <f aca="false">N2385+S2385</f>
        <v>361.375</v>
      </c>
      <c r="Y2385" s="53" t="n">
        <f aca="false">O2385+T2385</f>
        <v>0</v>
      </c>
      <c r="Z2385" s="53" t="n">
        <f aca="false">P2385+U2385</f>
        <v>0</v>
      </c>
      <c r="AA2385" s="53" t="n">
        <f aca="false">Q2385+V2385</f>
        <v>0</v>
      </c>
      <c r="AB2385" s="53" t="n">
        <f aca="false">R2385+W2385</f>
        <v>0</v>
      </c>
      <c r="AC2385" s="54" t="n">
        <f aca="false">ROUND(X2385+Y2385+Z2385+AA2385+AB2385,1)</f>
        <v>361.4</v>
      </c>
      <c r="AD2385" s="55" t="n">
        <f aca="false">(ROUND(AC2385-AC2371,1)/AC2371)</f>
        <v>0.091183574879227</v>
      </c>
      <c r="AE2385" s="46"/>
      <c r="AF2385" s="47"/>
    </row>
    <row r="2386" customFormat="false" ht="15" hidden="false" customHeight="false" outlineLevel="0" collapsed="false">
      <c r="A2386" s="64"/>
      <c r="B2386" s="65" t="s">
        <v>210</v>
      </c>
      <c r="C2386" s="65"/>
      <c r="D2386" s="65"/>
      <c r="E2386" s="65"/>
      <c r="F2386" s="65"/>
      <c r="G2386" s="65"/>
      <c r="H2386" s="65"/>
      <c r="I2386" s="65"/>
      <c r="J2386" s="65"/>
      <c r="K2386" s="65"/>
      <c r="L2386" s="65"/>
      <c r="M2386" s="65"/>
      <c r="N2386" s="65"/>
      <c r="O2386" s="65"/>
      <c r="P2386" s="65"/>
      <c r="Q2386" s="65"/>
      <c r="R2386" s="65"/>
      <c r="S2386" s="65"/>
      <c r="T2386" s="65"/>
      <c r="U2386" s="65"/>
      <c r="V2386" s="65"/>
      <c r="W2386" s="65"/>
      <c r="X2386" s="65"/>
      <c r="Y2386" s="65"/>
      <c r="Z2386" s="65"/>
      <c r="AA2386" s="65"/>
      <c r="AB2386" s="65"/>
      <c r="AC2386" s="12" t="n">
        <v>600</v>
      </c>
      <c r="AD2386" s="12"/>
      <c r="AE2386" s="46" t="s">
        <v>28</v>
      </c>
      <c r="AF2386" s="47"/>
    </row>
    <row r="2387" customFormat="false" ht="15" hidden="false" customHeight="false" outlineLevel="0" collapsed="false">
      <c r="A2387" s="56" t="s">
        <v>19</v>
      </c>
      <c r="B2387" s="49" t="s">
        <v>211</v>
      </c>
      <c r="C2387" s="50" t="s">
        <v>4</v>
      </c>
      <c r="D2387" s="51" t="n">
        <v>116</v>
      </c>
      <c r="E2387" s="51" t="n">
        <v>0</v>
      </c>
      <c r="F2387" s="51" t="n">
        <v>0</v>
      </c>
      <c r="G2387" s="51" t="n">
        <v>0</v>
      </c>
      <c r="H2387" s="51" t="n">
        <v>0</v>
      </c>
      <c r="I2387" s="52" t="n">
        <v>50</v>
      </c>
      <c r="J2387" s="52" t="n">
        <v>30</v>
      </c>
      <c r="K2387" s="52" t="n">
        <v>0</v>
      </c>
      <c r="L2387" s="52" t="n">
        <v>0</v>
      </c>
      <c r="M2387" s="52" t="n">
        <v>0</v>
      </c>
      <c r="N2387" s="53" t="n">
        <f aca="false">D2387*$D$3</f>
        <v>150.8</v>
      </c>
      <c r="O2387" s="53" t="n">
        <f aca="false">E2387*$E$3</f>
        <v>0</v>
      </c>
      <c r="P2387" s="53" t="n">
        <f aca="false">F2387*$F$3</f>
        <v>0</v>
      </c>
      <c r="Q2387" s="53" t="n">
        <f aca="false">G2387*$G$3</f>
        <v>0</v>
      </c>
      <c r="R2387" s="53" t="n">
        <f aca="false">H2387*$H$3</f>
        <v>0</v>
      </c>
      <c r="S2387" s="53" t="n">
        <f aca="false">(N2387/100)*(I2387*$I$3)+(N2387/100)*(J2387*$J$3)</f>
        <v>241.28</v>
      </c>
      <c r="T2387" s="53" t="n">
        <f aca="false">(O2387/100)*(K2387*$K$3)</f>
        <v>0</v>
      </c>
      <c r="U2387" s="53" t="n">
        <f aca="false">(P2387/100)*(K2387*$K$3)+(P2387/100)*(L2387*$L$3)</f>
        <v>0</v>
      </c>
      <c r="V2387" s="53" t="n">
        <f aca="false">(Q2387/100)*(L2387*$L$3)</f>
        <v>0</v>
      </c>
      <c r="W2387" s="53" t="n">
        <f aca="false">(R2387/100)*(K2387*$K$3)+(R2387/100)*(L2387*$L$3)</f>
        <v>0</v>
      </c>
      <c r="X2387" s="53" t="n">
        <f aca="false">N2387+S2387</f>
        <v>392.08</v>
      </c>
      <c r="Y2387" s="53" t="n">
        <f aca="false">O2387+T2387</f>
        <v>0</v>
      </c>
      <c r="Z2387" s="53" t="n">
        <f aca="false">P2387+U2387</f>
        <v>0</v>
      </c>
      <c r="AA2387" s="53" t="n">
        <f aca="false">Q2387+V2387</f>
        <v>0</v>
      </c>
      <c r="AB2387" s="53" t="n">
        <f aca="false">R2387+W2387</f>
        <v>0</v>
      </c>
      <c r="AC2387" s="54" t="n">
        <f aca="false">ROUND(X2387+Y2387+Z2387+AA2387+AB2387,1)</f>
        <v>392.1</v>
      </c>
      <c r="AD2387" s="55" t="n">
        <v>0</v>
      </c>
      <c r="AE2387" s="46"/>
      <c r="AF2387" s="47"/>
    </row>
    <row r="2388" customFormat="false" ht="15" hidden="false" customHeight="false" outlineLevel="0" collapsed="false">
      <c r="A2388" s="48" t="s">
        <v>29</v>
      </c>
      <c r="B2388" s="49" t="n">
        <v>10</v>
      </c>
      <c r="C2388" s="50" t="s">
        <v>5</v>
      </c>
      <c r="D2388" s="51" t="n">
        <v>116</v>
      </c>
      <c r="E2388" s="51" t="n">
        <v>0</v>
      </c>
      <c r="F2388" s="51" t="n">
        <v>0</v>
      </c>
      <c r="G2388" s="51" t="n">
        <v>0</v>
      </c>
      <c r="H2388" s="51" t="n">
        <v>0</v>
      </c>
      <c r="I2388" s="52" t="n">
        <v>65</v>
      </c>
      <c r="J2388" s="52" t="n">
        <v>45</v>
      </c>
      <c r="K2388" s="52" t="n">
        <v>0</v>
      </c>
      <c r="L2388" s="52" t="n">
        <v>0</v>
      </c>
      <c r="M2388" s="52" t="n">
        <v>0</v>
      </c>
      <c r="N2388" s="53" t="n">
        <f aca="false">D2388*$D$4</f>
        <v>145</v>
      </c>
      <c r="O2388" s="53" t="n">
        <f aca="false">E2388*$E$4</f>
        <v>0</v>
      </c>
      <c r="P2388" s="53" t="n">
        <f aca="false">F2388*$F$4</f>
        <v>0</v>
      </c>
      <c r="Q2388" s="53" t="n">
        <f aca="false">G2388*$G$4</f>
        <v>0</v>
      </c>
      <c r="R2388" s="53" t="n">
        <f aca="false">H2388*$H$4</f>
        <v>0</v>
      </c>
      <c r="S2388" s="53" t="n">
        <f aca="false">(N2388/100)*(I2388*$I$4)+(N2388/100)*(J2388*$J$4)</f>
        <v>319</v>
      </c>
      <c r="T2388" s="53" t="n">
        <f aca="false">(O2388/100)*(K2388*$K$4)</f>
        <v>0</v>
      </c>
      <c r="U2388" s="53" t="n">
        <f aca="false">(P2388/100)*(K2388*$K$4)+(P2388/100)*(L2388*$L$4)</f>
        <v>0</v>
      </c>
      <c r="V2388" s="53" t="n">
        <f aca="false">(Q2388/100)*(L2388*$L$4)</f>
        <v>0</v>
      </c>
      <c r="W2388" s="53" t="n">
        <f aca="false">(R2388/100)*(K2388*$K$4)+(R2388/100)*(L2388*$L$4)</f>
        <v>0</v>
      </c>
      <c r="X2388" s="53" t="n">
        <f aca="false">N2388+S2388</f>
        <v>464</v>
      </c>
      <c r="Y2388" s="53" t="n">
        <f aca="false">O2388+T2388</f>
        <v>0</v>
      </c>
      <c r="Z2388" s="53" t="n">
        <f aca="false">P2388+U2388</f>
        <v>0</v>
      </c>
      <c r="AA2388" s="53" t="n">
        <f aca="false">Q2388+V2388</f>
        <v>0</v>
      </c>
      <c r="AB2388" s="53" t="n">
        <f aca="false">R2388+W2388</f>
        <v>0</v>
      </c>
      <c r="AC2388" s="54" t="n">
        <f aca="false">ROUND(X2388+Y2388+Z2388+AA2388+AB2388,1)</f>
        <v>464</v>
      </c>
      <c r="AD2388" s="55" t="n">
        <f aca="false">(ROUND(AC2388-AC2387,1)/AC2387)</f>
        <v>0.183371588880388</v>
      </c>
      <c r="AE2388" s="46"/>
      <c r="AF2388" s="47"/>
    </row>
    <row r="2389" customFormat="false" ht="15" hidden="false" customHeight="false" outlineLevel="0" collapsed="false">
      <c r="A2389" s="48" t="s">
        <v>30</v>
      </c>
      <c r="B2389" s="49" t="n">
        <v>0</v>
      </c>
      <c r="C2389" s="50" t="s">
        <v>6</v>
      </c>
      <c r="D2389" s="51" t="n">
        <v>116</v>
      </c>
      <c r="E2389" s="51" t="n">
        <v>0</v>
      </c>
      <c r="F2389" s="51" t="n">
        <v>0</v>
      </c>
      <c r="G2389" s="51" t="n">
        <v>0</v>
      </c>
      <c r="H2389" s="51" t="n">
        <v>0</v>
      </c>
      <c r="I2389" s="52" t="n">
        <v>50</v>
      </c>
      <c r="J2389" s="52" t="n">
        <v>30</v>
      </c>
      <c r="K2389" s="52" t="n">
        <v>0</v>
      </c>
      <c r="L2389" s="52" t="n">
        <v>0</v>
      </c>
      <c r="M2389" s="52" t="n">
        <v>0</v>
      </c>
      <c r="N2389" s="53" t="n">
        <f aca="false">D2389*$D$5</f>
        <v>150.8</v>
      </c>
      <c r="O2389" s="53" t="n">
        <f aca="false">E2389*$E$5</f>
        <v>0</v>
      </c>
      <c r="P2389" s="53" t="n">
        <f aca="false">F2389*$F$5</f>
        <v>0</v>
      </c>
      <c r="Q2389" s="53" t="n">
        <f aca="false">G2389*$G$5</f>
        <v>0</v>
      </c>
      <c r="R2389" s="53" t="n">
        <f aca="false">H2389*$H$5</f>
        <v>0</v>
      </c>
      <c r="S2389" s="53" t="n">
        <f aca="false">(N2389/100)*(I2389*$I$5)+(N2389/100)*(J2389*$J$5)</f>
        <v>241.28</v>
      </c>
      <c r="T2389" s="53" t="n">
        <f aca="false">(O2389/100)*(K2389*$K$5)</f>
        <v>0</v>
      </c>
      <c r="U2389" s="53" t="n">
        <f aca="false">(P2389/100)*(K2389*$K$5)+(P2389/100)*(L2389*$L$5)</f>
        <v>0</v>
      </c>
      <c r="V2389" s="53" t="n">
        <f aca="false">(Q2389/100)*(L2389*$L$5)</f>
        <v>0</v>
      </c>
      <c r="W2389" s="53" t="n">
        <f aca="false">(R2389/100)*(K2389*$K$5)+(R2389/100)*(L2389*$L$5)</f>
        <v>0</v>
      </c>
      <c r="X2389" s="53" t="n">
        <f aca="false">N2389+S2389</f>
        <v>392.08</v>
      </c>
      <c r="Y2389" s="53" t="n">
        <f aca="false">O2389+T2389</f>
        <v>0</v>
      </c>
      <c r="Z2389" s="53" t="n">
        <f aca="false">P2389+U2389</f>
        <v>0</v>
      </c>
      <c r="AA2389" s="53" t="n">
        <f aca="false">Q2389+V2389</f>
        <v>0</v>
      </c>
      <c r="AB2389" s="53" t="n">
        <f aca="false">R2389+W2389</f>
        <v>0</v>
      </c>
      <c r="AC2389" s="54" t="n">
        <f aca="false">ROUND(X2389+Y2389+Z2389+AA2389+AB2389,1)</f>
        <v>392.1</v>
      </c>
      <c r="AD2389" s="55" t="n">
        <f aca="false">(ROUND(AC2389-AC2387,1)/AC2387)</f>
        <v>0</v>
      </c>
      <c r="AE2389" s="46"/>
      <c r="AF2389" s="47"/>
    </row>
    <row r="2390" customFormat="false" ht="15" hidden="false" customHeight="false" outlineLevel="0" collapsed="false">
      <c r="A2390" s="48" t="s">
        <v>31</v>
      </c>
      <c r="B2390" s="49" t="n">
        <v>0</v>
      </c>
      <c r="C2390" s="50" t="s">
        <v>7</v>
      </c>
      <c r="D2390" s="51" t="n">
        <v>116</v>
      </c>
      <c r="E2390" s="51" t="n">
        <v>0</v>
      </c>
      <c r="F2390" s="51" t="n">
        <v>0</v>
      </c>
      <c r="G2390" s="51" t="n">
        <v>0</v>
      </c>
      <c r="H2390" s="51" t="n">
        <v>0</v>
      </c>
      <c r="I2390" s="52" t="n">
        <v>50</v>
      </c>
      <c r="J2390" s="52" t="n">
        <v>30</v>
      </c>
      <c r="K2390" s="52" t="n">
        <v>0</v>
      </c>
      <c r="L2390" s="52" t="n">
        <v>0</v>
      </c>
      <c r="M2390" s="52" t="n">
        <v>0</v>
      </c>
      <c r="N2390" s="53" t="n">
        <f aca="false">D2390*$D$6</f>
        <v>150.8</v>
      </c>
      <c r="O2390" s="53" t="n">
        <f aca="false">E2390*$E$6</f>
        <v>0</v>
      </c>
      <c r="P2390" s="53" t="n">
        <f aca="false">F2390*$F$6</f>
        <v>0</v>
      </c>
      <c r="Q2390" s="53" t="n">
        <f aca="false">G2390*$G$6</f>
        <v>0</v>
      </c>
      <c r="R2390" s="53" t="n">
        <f aca="false">H2390*$H$6</f>
        <v>0</v>
      </c>
      <c r="S2390" s="53" t="n">
        <f aca="false">(N2390/100)*(I2390*$I$6)+(N2390/100)*(J2390*$J$6)</f>
        <v>241.28</v>
      </c>
      <c r="T2390" s="53" t="n">
        <f aca="false">(O2390/100)*(K2390*$K$6)</f>
        <v>0</v>
      </c>
      <c r="U2390" s="53" t="n">
        <f aca="false">(P2390/100)*(K2390*$K$6)+(P2390/100)*(L2390*$L$6)</f>
        <v>0</v>
      </c>
      <c r="V2390" s="53" t="n">
        <f aca="false">(Q2390/100)*(L2390*$L$6)</f>
        <v>0</v>
      </c>
      <c r="W2390" s="53" t="n">
        <f aca="false">(R2390/100)*(K2390*$K$6)+(R2390/100)*(L2390*$L$6)</f>
        <v>0</v>
      </c>
      <c r="X2390" s="53" t="n">
        <f aca="false">N2390+S2390</f>
        <v>392.08</v>
      </c>
      <c r="Y2390" s="53" t="n">
        <f aca="false">O2390+T2390</f>
        <v>0</v>
      </c>
      <c r="Z2390" s="53" t="n">
        <f aca="false">P2390+U2390</f>
        <v>0</v>
      </c>
      <c r="AA2390" s="53" t="n">
        <f aca="false">Q2390+V2390</f>
        <v>0</v>
      </c>
      <c r="AB2390" s="53" t="n">
        <f aca="false">R2390+W2390</f>
        <v>0</v>
      </c>
      <c r="AC2390" s="54" t="n">
        <f aca="false">ROUND(X2390+Y2390+Z2390+AA2390+AB2390,1)</f>
        <v>392.1</v>
      </c>
      <c r="AD2390" s="55" t="n">
        <f aca="false">(ROUND(AC2390-AC2387,1)/AC2387)</f>
        <v>0</v>
      </c>
      <c r="AE2390" s="46"/>
      <c r="AF2390" s="47"/>
    </row>
    <row r="2391" customFormat="false" ht="15" hidden="false" customHeight="false" outlineLevel="0" collapsed="false">
      <c r="A2391" s="48" t="s">
        <v>32</v>
      </c>
      <c r="B2391" s="49" t="n">
        <v>0</v>
      </c>
      <c r="C2391" s="50" t="s">
        <v>8</v>
      </c>
      <c r="D2391" s="51" t="n">
        <v>116</v>
      </c>
      <c r="E2391" s="51" t="n">
        <v>0</v>
      </c>
      <c r="F2391" s="51" t="n">
        <v>0</v>
      </c>
      <c r="G2391" s="51" t="n">
        <v>0</v>
      </c>
      <c r="H2391" s="51" t="n">
        <v>0</v>
      </c>
      <c r="I2391" s="52" t="n">
        <v>50</v>
      </c>
      <c r="J2391" s="52" t="n">
        <v>30</v>
      </c>
      <c r="K2391" s="52" t="n">
        <v>0</v>
      </c>
      <c r="L2391" s="52" t="n">
        <v>0</v>
      </c>
      <c r="M2391" s="52" t="n">
        <v>0</v>
      </c>
      <c r="N2391" s="53" t="n">
        <f aca="false">D2391*$D$7</f>
        <v>150.8</v>
      </c>
      <c r="O2391" s="53" t="n">
        <f aca="false">E2391*$E$7</f>
        <v>0</v>
      </c>
      <c r="P2391" s="53" t="n">
        <f aca="false">F2391*$F$7</f>
        <v>0</v>
      </c>
      <c r="Q2391" s="53" t="n">
        <f aca="false">G2391*$G$7</f>
        <v>0</v>
      </c>
      <c r="R2391" s="53" t="n">
        <f aca="false">H2391*$H$7</f>
        <v>0</v>
      </c>
      <c r="S2391" s="53" t="n">
        <f aca="false">(N2391/100)*(I2391*$I$7)+(N2391/100)*(J2391*$J$7)</f>
        <v>241.28</v>
      </c>
      <c r="T2391" s="53" t="n">
        <f aca="false">(O2391/100)*(K2391*$K$7)</f>
        <v>0</v>
      </c>
      <c r="U2391" s="53" t="n">
        <f aca="false">(P2391/100)*(K2391*$K$7)+(P2391/100)*(L2391*$L$7)</f>
        <v>0</v>
      </c>
      <c r="V2391" s="53" t="n">
        <f aca="false">(Q2391/100)*(L2391*$L$7)</f>
        <v>0</v>
      </c>
      <c r="W2391" s="53" t="n">
        <f aca="false">(R2391/100)*(K2391*$K$7)+(R2391/100)*(L2391*$L$7)</f>
        <v>0</v>
      </c>
      <c r="X2391" s="53" t="n">
        <f aca="false">N2391+S2391</f>
        <v>392.08</v>
      </c>
      <c r="Y2391" s="53" t="n">
        <f aca="false">O2391+T2391</f>
        <v>0</v>
      </c>
      <c r="Z2391" s="53" t="n">
        <f aca="false">P2391+U2391</f>
        <v>0</v>
      </c>
      <c r="AA2391" s="53" t="n">
        <f aca="false">Q2391+V2391</f>
        <v>0</v>
      </c>
      <c r="AB2391" s="53" t="n">
        <f aca="false">R2391+W2391</f>
        <v>0</v>
      </c>
      <c r="AC2391" s="54" t="n">
        <f aca="false">ROUND(X2391+Y2391+Z2391+AA2391+AB2391,1)</f>
        <v>392.1</v>
      </c>
      <c r="AD2391" s="55" t="n">
        <f aca="false">(ROUND(AC2391-AC2387,1)/AC2387)</f>
        <v>0</v>
      </c>
      <c r="AE2391" s="46"/>
      <c r="AF2391" s="47"/>
    </row>
    <row r="2392" customFormat="false" ht="15" hidden="false" customHeight="false" outlineLevel="0" collapsed="false">
      <c r="A2392" s="48" t="s">
        <v>33</v>
      </c>
      <c r="B2392" s="49"/>
      <c r="C2392" s="50" t="s">
        <v>9</v>
      </c>
      <c r="D2392" s="51" t="n">
        <v>116</v>
      </c>
      <c r="E2392" s="51" t="n">
        <v>0</v>
      </c>
      <c r="F2392" s="51" t="n">
        <v>0</v>
      </c>
      <c r="G2392" s="51" t="n">
        <v>0</v>
      </c>
      <c r="H2392" s="51" t="n">
        <v>0</v>
      </c>
      <c r="I2392" s="52" t="n">
        <v>50</v>
      </c>
      <c r="J2392" s="52" t="n">
        <v>30</v>
      </c>
      <c r="K2392" s="52" t="n">
        <v>0</v>
      </c>
      <c r="L2392" s="52" t="n">
        <v>0</v>
      </c>
      <c r="M2392" s="52" t="n">
        <v>0</v>
      </c>
      <c r="N2392" s="53" t="n">
        <f aca="false">D2392*$D$8</f>
        <v>150.8</v>
      </c>
      <c r="O2392" s="53" t="n">
        <f aca="false">E2392*$E$8</f>
        <v>0</v>
      </c>
      <c r="P2392" s="53" t="n">
        <f aca="false">F2392*$F$8</f>
        <v>0</v>
      </c>
      <c r="Q2392" s="53" t="n">
        <f aca="false">G2392*$G$8</f>
        <v>0</v>
      </c>
      <c r="R2392" s="53" t="n">
        <f aca="false">H2392*$H$8</f>
        <v>0</v>
      </c>
      <c r="S2392" s="53" t="n">
        <f aca="false">(N2392/100)*(I2392*$I$8)+(N2392/100)*(J2392*$J$8)</f>
        <v>241.28</v>
      </c>
      <c r="T2392" s="53" t="n">
        <f aca="false">(O2392/100)*(K2392*$K$8)</f>
        <v>0</v>
      </c>
      <c r="U2392" s="53" t="n">
        <f aca="false">(P2392/100)*(K2392*$K$8)+(P2392/100)*(L2392*$L$8)</f>
        <v>0</v>
      </c>
      <c r="V2392" s="53" t="n">
        <f aca="false">(Q2392/100)*(L2392*$L$8)</f>
        <v>0</v>
      </c>
      <c r="W2392" s="53" t="n">
        <f aca="false">(R2392/100)*(K2392*$K$8)+(R2392/100)*(L2392*$L$8)</f>
        <v>0</v>
      </c>
      <c r="X2392" s="53" t="n">
        <f aca="false">N2392+S2392</f>
        <v>392.08</v>
      </c>
      <c r="Y2392" s="53" t="n">
        <f aca="false">O2392+T2392</f>
        <v>0</v>
      </c>
      <c r="Z2392" s="53" t="n">
        <f aca="false">P2392+U2392</f>
        <v>0</v>
      </c>
      <c r="AA2392" s="53" t="n">
        <f aca="false">Q2392+V2392</f>
        <v>0</v>
      </c>
      <c r="AB2392" s="53" t="n">
        <f aca="false">R2392+W2392</f>
        <v>0</v>
      </c>
      <c r="AC2392" s="54" t="n">
        <f aca="false">ROUND(X2392+Y2392+Z2392+AA2392+AB2392,1)</f>
        <v>392.1</v>
      </c>
      <c r="AD2392" s="55" t="n">
        <f aca="false">(ROUND(AC2392-AC2387,1)/AC2387)</f>
        <v>0</v>
      </c>
      <c r="AE2392" s="46"/>
      <c r="AF2392" s="47"/>
    </row>
    <row r="2393" customFormat="false" ht="15" hidden="false" customHeight="false" outlineLevel="0" collapsed="false">
      <c r="A2393" s="48" t="s">
        <v>34</v>
      </c>
      <c r="B2393" s="49"/>
      <c r="C2393" s="50" t="s">
        <v>10</v>
      </c>
      <c r="D2393" s="51" t="n">
        <v>58</v>
      </c>
      <c r="E2393" s="51" t="n">
        <v>125</v>
      </c>
      <c r="F2393" s="51" t="n">
        <v>0</v>
      </c>
      <c r="G2393" s="51" t="n">
        <v>0</v>
      </c>
      <c r="H2393" s="51" t="n">
        <v>0</v>
      </c>
      <c r="I2393" s="52" t="n">
        <v>50</v>
      </c>
      <c r="J2393" s="52" t="n">
        <v>30</v>
      </c>
      <c r="K2393" s="52" t="n">
        <v>85</v>
      </c>
      <c r="L2393" s="52" t="n">
        <v>0</v>
      </c>
      <c r="M2393" s="52" t="n">
        <v>0</v>
      </c>
      <c r="N2393" s="53" t="n">
        <f aca="false">D2393*$D$9</f>
        <v>72.5</v>
      </c>
      <c r="O2393" s="53" t="n">
        <f aca="false">E2393*$E$9</f>
        <v>156.25</v>
      </c>
      <c r="P2393" s="53" t="n">
        <f aca="false">F2393*$F$9</f>
        <v>0</v>
      </c>
      <c r="Q2393" s="53" t="n">
        <f aca="false">G2393*$G$9</f>
        <v>0</v>
      </c>
      <c r="R2393" s="53" t="n">
        <f aca="false">H2393*$H$9</f>
        <v>0</v>
      </c>
      <c r="S2393" s="53" t="n">
        <f aca="false">(N2393/100)*(I2393*$I$9)+(N2393/100)*(J2393*$J$9)</f>
        <v>58</v>
      </c>
      <c r="T2393" s="53" t="n">
        <f aca="false">(O2393/100)*(K2393*$K$9)</f>
        <v>185.9375</v>
      </c>
      <c r="U2393" s="53" t="n">
        <f aca="false">(P2393/100)*(K2393*$K$9)+(P2393/100)*(L2393*$L$9)</f>
        <v>0</v>
      </c>
      <c r="V2393" s="53" t="n">
        <f aca="false">(Q2393/100)*(L2393*$L$9)</f>
        <v>0</v>
      </c>
      <c r="W2393" s="53" t="n">
        <f aca="false">(R2393/100)*(K2393*$K$9)+(R2393/100)*(L2393*$L$9)</f>
        <v>0</v>
      </c>
      <c r="X2393" s="53" t="n">
        <f aca="false">N2393+S2393</f>
        <v>130.5</v>
      </c>
      <c r="Y2393" s="53" t="n">
        <f aca="false">O2393+T2393</f>
        <v>342.1875</v>
      </c>
      <c r="Z2393" s="53" t="n">
        <f aca="false">P2393+U2393</f>
        <v>0</v>
      </c>
      <c r="AA2393" s="53" t="n">
        <f aca="false">Q2393+V2393</f>
        <v>0</v>
      </c>
      <c r="AB2393" s="53" t="n">
        <f aca="false">R2393+W2393</f>
        <v>0</v>
      </c>
      <c r="AC2393" s="54" t="n">
        <f aca="false">ROUND(X2393+Y2393+Z2393+AA2393+AB2393,1)</f>
        <v>472.7</v>
      </c>
      <c r="AD2393" s="55" t="n">
        <f aca="false">(ROUND(AC2393-AC2387,1)/AC2387)</f>
        <v>0.205559806171895</v>
      </c>
      <c r="AE2393" s="46"/>
      <c r="AF2393" s="47"/>
    </row>
    <row r="2394" customFormat="false" ht="15" hidden="false" customHeight="false" outlineLevel="0" collapsed="false">
      <c r="A2394" s="48" t="s">
        <v>35</v>
      </c>
      <c r="B2394" s="49"/>
      <c r="C2394" s="50" t="s">
        <v>11</v>
      </c>
      <c r="D2394" s="51" t="n">
        <v>58</v>
      </c>
      <c r="E2394" s="51" t="n">
        <v>0</v>
      </c>
      <c r="F2394" s="51" t="n">
        <v>125</v>
      </c>
      <c r="G2394" s="51" t="n">
        <v>0</v>
      </c>
      <c r="H2394" s="51" t="n">
        <v>0</v>
      </c>
      <c r="I2394" s="52" t="n">
        <v>50</v>
      </c>
      <c r="J2394" s="52" t="n">
        <v>30</v>
      </c>
      <c r="K2394" s="52" t="n">
        <v>42.5</v>
      </c>
      <c r="L2394" s="52" t="n">
        <v>42.5</v>
      </c>
      <c r="M2394" s="52" t="n">
        <v>0</v>
      </c>
      <c r="N2394" s="53" t="n">
        <f aca="false">D2394*$D$10</f>
        <v>72.5</v>
      </c>
      <c r="O2394" s="53" t="n">
        <f aca="false">E2394*$E$10</f>
        <v>0</v>
      </c>
      <c r="P2394" s="53" t="n">
        <f aca="false">F2394*$F$10</f>
        <v>156.25</v>
      </c>
      <c r="Q2394" s="53" t="n">
        <f aca="false">G2394*$G$10</f>
        <v>0</v>
      </c>
      <c r="R2394" s="53" t="n">
        <f aca="false">H2394*$H$10</f>
        <v>0</v>
      </c>
      <c r="S2394" s="53" t="n">
        <f aca="false">(N2394/100)*(I2394*$I$10)+(N2394/100)*(J2394*$J$10)</f>
        <v>58</v>
      </c>
      <c r="T2394" s="53" t="n">
        <f aca="false">(O2394/100)*(K2394*$J$10)</f>
        <v>0</v>
      </c>
      <c r="U2394" s="53" t="n">
        <f aca="false">(P2394/100)*(K2394*$K$10)+(P2394/100)*(L2394*$L$10)</f>
        <v>185.9375</v>
      </c>
      <c r="V2394" s="53" t="n">
        <f aca="false">(Q2394/100)*(L2394*$L$10)</f>
        <v>0</v>
      </c>
      <c r="W2394" s="53" t="n">
        <f aca="false">(R2394/100)*(K2394*$K$10)+(R2394/100)*(L2394*$L$10)</f>
        <v>0</v>
      </c>
      <c r="X2394" s="53" t="n">
        <f aca="false">N2394+S2394</f>
        <v>130.5</v>
      </c>
      <c r="Y2394" s="53" t="n">
        <f aca="false">O2394+T2394</f>
        <v>0</v>
      </c>
      <c r="Z2394" s="53" t="n">
        <f aca="false">P2394+U2394</f>
        <v>342.1875</v>
      </c>
      <c r="AA2394" s="53" t="n">
        <f aca="false">Q2394+V2394</f>
        <v>0</v>
      </c>
      <c r="AB2394" s="53" t="n">
        <f aca="false">R2394+W2394</f>
        <v>0</v>
      </c>
      <c r="AC2394" s="54" t="n">
        <f aca="false">ROUND(X2394+Y2394+Z2394+AA2394+AB2394,1)</f>
        <v>472.7</v>
      </c>
      <c r="AD2394" s="55" t="n">
        <f aca="false">(ROUND(AC2394-AC2387,1)/AC2387)</f>
        <v>0.205559806171895</v>
      </c>
      <c r="AE2394" s="46"/>
      <c r="AF2394" s="47"/>
    </row>
    <row r="2395" customFormat="false" ht="15" hidden="false" customHeight="false" outlineLevel="0" collapsed="false">
      <c r="A2395" s="48" t="s">
        <v>36</v>
      </c>
      <c r="B2395" s="49"/>
      <c r="C2395" s="50" t="s">
        <v>12</v>
      </c>
      <c r="D2395" s="51" t="n">
        <v>58</v>
      </c>
      <c r="E2395" s="51" t="n">
        <v>0</v>
      </c>
      <c r="F2395" s="51" t="n">
        <v>0</v>
      </c>
      <c r="G2395" s="51" t="n">
        <v>125</v>
      </c>
      <c r="H2395" s="51" t="n">
        <v>0</v>
      </c>
      <c r="I2395" s="52" t="n">
        <v>50</v>
      </c>
      <c r="J2395" s="52" t="n">
        <v>30</v>
      </c>
      <c r="K2395" s="52" t="n">
        <v>0</v>
      </c>
      <c r="L2395" s="52" t="n">
        <v>85</v>
      </c>
      <c r="M2395" s="52" t="n">
        <v>0</v>
      </c>
      <c r="N2395" s="53" t="n">
        <f aca="false">D2395*$D$11</f>
        <v>72.5</v>
      </c>
      <c r="O2395" s="53" t="n">
        <f aca="false">E2395*$E$11</f>
        <v>0</v>
      </c>
      <c r="P2395" s="53" t="n">
        <f aca="false">F2395*$F$11</f>
        <v>0</v>
      </c>
      <c r="Q2395" s="53" t="n">
        <f aca="false">G2395*$G$11</f>
        <v>156.25</v>
      </c>
      <c r="R2395" s="53" t="n">
        <f aca="false">H2395*$H$11</f>
        <v>0</v>
      </c>
      <c r="S2395" s="53" t="n">
        <f aca="false">(N2395/100)*(I2395*$I$11)+(N2395/100)*(J2395*$J$11)</f>
        <v>58</v>
      </c>
      <c r="T2395" s="53" t="n">
        <f aca="false">(O2395/100)*(K2395*$K$11)</f>
        <v>0</v>
      </c>
      <c r="U2395" s="53" t="n">
        <f aca="false">(P2395/100)*(K2395*$K$11)+(P2395/100)*(L2395*$L$11)</f>
        <v>0</v>
      </c>
      <c r="V2395" s="53" t="n">
        <f aca="false">(Q2395/100)*(L2395*$L$11)</f>
        <v>185.9375</v>
      </c>
      <c r="W2395" s="53" t="n">
        <f aca="false">(R2395/100)*(K2395*$K$11)+(R2395/100)*(L2395*$L$11)</f>
        <v>0</v>
      </c>
      <c r="X2395" s="53" t="n">
        <f aca="false">N2395+S2395</f>
        <v>130.5</v>
      </c>
      <c r="Y2395" s="53" t="n">
        <f aca="false">O2395+T2395</f>
        <v>0</v>
      </c>
      <c r="Z2395" s="53" t="n">
        <f aca="false">P2395+U2395</f>
        <v>0</v>
      </c>
      <c r="AA2395" s="53" t="n">
        <f aca="false">Q2395+V2395</f>
        <v>342.1875</v>
      </c>
      <c r="AB2395" s="53" t="n">
        <f aca="false">R2395+W2395</f>
        <v>0</v>
      </c>
      <c r="AC2395" s="54" t="n">
        <f aca="false">ROUND(X2395+Y2395+Z2395+AA2395+AB2395,1)</f>
        <v>472.7</v>
      </c>
      <c r="AD2395" s="55" t="n">
        <f aca="false">(ROUND(AC2395-AC2387,1)/AC2387)</f>
        <v>0.205559806171895</v>
      </c>
      <c r="AE2395" s="46"/>
      <c r="AF2395" s="47"/>
    </row>
    <row r="2396" customFormat="false" ht="15" hidden="false" customHeight="false" outlineLevel="0" collapsed="false">
      <c r="A2396" s="48" t="s">
        <v>37</v>
      </c>
      <c r="B2396" s="49"/>
      <c r="C2396" s="50" t="s">
        <v>13</v>
      </c>
      <c r="D2396" s="51" t="n">
        <v>58</v>
      </c>
      <c r="E2396" s="51" t="n">
        <v>0</v>
      </c>
      <c r="F2396" s="51" t="n">
        <v>0</v>
      </c>
      <c r="G2396" s="51" t="n">
        <v>0</v>
      </c>
      <c r="H2396" s="51" t="n">
        <v>125</v>
      </c>
      <c r="I2396" s="52" t="n">
        <v>50</v>
      </c>
      <c r="J2396" s="52" t="n">
        <v>30</v>
      </c>
      <c r="K2396" s="52" t="n">
        <v>42.5</v>
      </c>
      <c r="L2396" s="52" t="n">
        <v>42.5</v>
      </c>
      <c r="M2396" s="52" t="n">
        <v>0</v>
      </c>
      <c r="N2396" s="53" t="n">
        <f aca="false">D2396*$D$12</f>
        <v>72.5</v>
      </c>
      <c r="O2396" s="53" t="n">
        <f aca="false">E2396*$E$12</f>
        <v>0</v>
      </c>
      <c r="P2396" s="53" t="n">
        <f aca="false">F2396*$F$12</f>
        <v>0</v>
      </c>
      <c r="Q2396" s="53" t="n">
        <f aca="false">G2396*$G$12</f>
        <v>0</v>
      </c>
      <c r="R2396" s="53" t="n">
        <f aca="false">H2396*$H$12</f>
        <v>156.25</v>
      </c>
      <c r="S2396" s="53" t="n">
        <f aca="false">(N2396/100)*(I2396*$I$12)+(N2396/100)*(J2396*$J$12)</f>
        <v>58</v>
      </c>
      <c r="T2396" s="53" t="n">
        <f aca="false">(O2396/100)*(K2396*$K$12)</f>
        <v>0</v>
      </c>
      <c r="U2396" s="53" t="n">
        <f aca="false">(P2396/100)*(K2396*$K$12)+(P2396/100)*(L2396*$L$12)</f>
        <v>0</v>
      </c>
      <c r="V2396" s="53" t="n">
        <f aca="false">(Q2396/100)*(L2396*$L$12)</f>
        <v>0</v>
      </c>
      <c r="W2396" s="53" t="n">
        <f aca="false">(R2396/100)*(K2396*$K$12)+(R2396/100)*(L2396*$L$12)</f>
        <v>185.9375</v>
      </c>
      <c r="X2396" s="53" t="n">
        <f aca="false">N2396+S2396</f>
        <v>130.5</v>
      </c>
      <c r="Y2396" s="53" t="n">
        <f aca="false">O2396+T2396</f>
        <v>0</v>
      </c>
      <c r="Z2396" s="53" t="n">
        <f aca="false">P2396+U2396</f>
        <v>0</v>
      </c>
      <c r="AA2396" s="53" t="n">
        <f aca="false">Q2396+V2396</f>
        <v>0</v>
      </c>
      <c r="AB2396" s="53" t="n">
        <f aca="false">R2396+W2396</f>
        <v>342.1875</v>
      </c>
      <c r="AC2396" s="54" t="n">
        <f aca="false">ROUND(X2396+Y2396+Z2396+AA2396+AB2396,1)</f>
        <v>472.7</v>
      </c>
      <c r="AD2396" s="55" t="n">
        <f aca="false">(ROUND(AC2396-AC2387,1)/AC2387)</f>
        <v>0.205559806171895</v>
      </c>
      <c r="AE2396" s="46"/>
      <c r="AF2396" s="47"/>
    </row>
    <row r="2397" customFormat="false" ht="15" hidden="false" customHeight="false" outlineLevel="0" collapsed="false">
      <c r="A2397" s="48" t="s">
        <v>38</v>
      </c>
      <c r="B2397" s="49"/>
      <c r="C2397" s="50" t="s">
        <v>14</v>
      </c>
      <c r="D2397" s="51" t="n">
        <v>116</v>
      </c>
      <c r="E2397" s="51" t="n">
        <v>0</v>
      </c>
      <c r="F2397" s="51" t="n">
        <v>0</v>
      </c>
      <c r="G2397" s="51" t="n">
        <v>0</v>
      </c>
      <c r="H2397" s="51" t="n">
        <v>0</v>
      </c>
      <c r="I2397" s="52" t="n">
        <v>50</v>
      </c>
      <c r="J2397" s="52" t="n">
        <v>30</v>
      </c>
      <c r="K2397" s="52" t="n">
        <v>0</v>
      </c>
      <c r="L2397" s="52" t="n">
        <v>0</v>
      </c>
      <c r="M2397" s="52" t="n">
        <v>70</v>
      </c>
      <c r="N2397" s="53" t="n">
        <f aca="false">D2397*$D$13</f>
        <v>145</v>
      </c>
      <c r="O2397" s="53" t="n">
        <f aca="false">E2397*$E$13</f>
        <v>0</v>
      </c>
      <c r="P2397" s="53" t="n">
        <f aca="false">F2397*$F$13</f>
        <v>0</v>
      </c>
      <c r="Q2397" s="53" t="n">
        <f aca="false">G2397*$G$13</f>
        <v>0</v>
      </c>
      <c r="R2397" s="53" t="n">
        <f aca="false">H2397*$H$13</f>
        <v>0</v>
      </c>
      <c r="S2397" s="53" t="n">
        <f aca="false">(N2397/100)*(I2397*$I$13)+(N2397/100)*(J2397*$J$13)+(N2397/100)*(M2397*$M$13)</f>
        <v>319</v>
      </c>
      <c r="T2397" s="53" t="n">
        <f aca="false">(O2397/100)*(K2397*$K$13)+(O2397/100)*(M2397*$M$13)</f>
        <v>0</v>
      </c>
      <c r="U2397" s="53" t="n">
        <f aca="false">(P2397/100)*(K2397*$K$13)+(P2397/100)*(L2397*$L$13)+(P2397/100)*(M2397*$M$13)</f>
        <v>0</v>
      </c>
      <c r="V2397" s="53" t="n">
        <f aca="false">(Q2397/100)*(L2397*$L$13)+(Q2397/100)*(M2397*$M$13)</f>
        <v>0</v>
      </c>
      <c r="W2397" s="53" t="n">
        <f aca="false">(R2397/100)*(K2397*$K$13)+(R2397/100)*(L2397*$L$13)+(R2397/100)*(M2397*$M$13)</f>
        <v>0</v>
      </c>
      <c r="X2397" s="53" t="n">
        <f aca="false">N2397+S2397</f>
        <v>464</v>
      </c>
      <c r="Y2397" s="53" t="n">
        <f aca="false">O2397+T2397</f>
        <v>0</v>
      </c>
      <c r="Z2397" s="53" t="n">
        <f aca="false">P2397+U2397</f>
        <v>0</v>
      </c>
      <c r="AA2397" s="53" t="n">
        <f aca="false">Q2397+V2397</f>
        <v>0</v>
      </c>
      <c r="AB2397" s="53" t="n">
        <f aca="false">R2397+W2397</f>
        <v>0</v>
      </c>
      <c r="AC2397" s="54" t="n">
        <f aca="false">ROUND(X2397+Y2397+Z2397+AA2397+AB2397,1)</f>
        <v>464</v>
      </c>
      <c r="AD2397" s="55" t="n">
        <f aca="false">(ROUND(AC2397-AC2387,1)/AC2387)</f>
        <v>0.183371588880388</v>
      </c>
      <c r="AE2397" s="46"/>
      <c r="AF2397" s="47"/>
    </row>
    <row r="2398" customFormat="false" ht="15" hidden="false" customHeight="false" outlineLevel="0" collapsed="false">
      <c r="A2398" s="48" t="s">
        <v>39</v>
      </c>
      <c r="B2398" s="49"/>
      <c r="C2398" s="50" t="s">
        <v>15</v>
      </c>
      <c r="D2398" s="51" t="n">
        <v>116</v>
      </c>
      <c r="E2398" s="51" t="n">
        <v>0</v>
      </c>
      <c r="F2398" s="51" t="n">
        <v>0</v>
      </c>
      <c r="G2398" s="51" t="n">
        <v>0</v>
      </c>
      <c r="H2398" s="51" t="n">
        <v>0</v>
      </c>
      <c r="I2398" s="52" t="n">
        <v>50</v>
      </c>
      <c r="J2398" s="52" t="n">
        <v>30</v>
      </c>
      <c r="K2398" s="52" t="n">
        <v>70</v>
      </c>
      <c r="L2398" s="52" t="n">
        <v>0</v>
      </c>
      <c r="M2398" s="52" t="n">
        <v>0</v>
      </c>
      <c r="N2398" s="53" t="n">
        <f aca="false">D2398*$D$14</f>
        <v>145</v>
      </c>
      <c r="O2398" s="53" t="n">
        <f aca="false">E2398*$E$14</f>
        <v>0</v>
      </c>
      <c r="P2398" s="53" t="n">
        <f aca="false">F2398*$F$14</f>
        <v>0</v>
      </c>
      <c r="Q2398" s="53" t="n">
        <f aca="false">G2398*$G$14</f>
        <v>0</v>
      </c>
      <c r="R2398" s="53" t="n">
        <f aca="false">H2398*$H$14</f>
        <v>0</v>
      </c>
      <c r="S2398" s="53" t="n">
        <f aca="false">(N2398/100)*(I2398*$I$14)+(N2398/100)*(J2398*$J$14)+(N2398/100)*(K2398*$K$14)</f>
        <v>319</v>
      </c>
      <c r="T2398" s="53" t="n">
        <f aca="false">(O2398/100)*(K2398*$K$14)</f>
        <v>0</v>
      </c>
      <c r="U2398" s="53" t="n">
        <f aca="false">(P2398/100)*(K2398*$K$14)+(P2398/100)*(L2398*$L$14)</f>
        <v>0</v>
      </c>
      <c r="V2398" s="53" t="n">
        <f aca="false">(Q2398/100)*(L2398*$L$14)</f>
        <v>0</v>
      </c>
      <c r="W2398" s="53" t="n">
        <f aca="false">(R2398/100)*(K2398*$L$14)+(R2398/100)*(L2398*$M$14)</f>
        <v>0</v>
      </c>
      <c r="X2398" s="53" t="n">
        <f aca="false">N2398+S2398</f>
        <v>464</v>
      </c>
      <c r="Y2398" s="53" t="n">
        <f aca="false">O2398+T2398</f>
        <v>0</v>
      </c>
      <c r="Z2398" s="53" t="n">
        <f aca="false">P2398+U2398</f>
        <v>0</v>
      </c>
      <c r="AA2398" s="53" t="n">
        <f aca="false">Q2398+V2398</f>
        <v>0</v>
      </c>
      <c r="AB2398" s="53" t="n">
        <f aca="false">R2398+W2398</f>
        <v>0</v>
      </c>
      <c r="AC2398" s="54" t="n">
        <f aca="false">ROUND(X2398+Y2398+Z2398+AA2398+AB2398,1)</f>
        <v>464</v>
      </c>
      <c r="AD2398" s="55" t="n">
        <f aca="false">(ROUND(AC2398-AC2387,1)/AC2387)</f>
        <v>0.183371588880388</v>
      </c>
      <c r="AE2398" s="46"/>
      <c r="AF2398" s="47"/>
    </row>
    <row r="2399" customFormat="false" ht="15" hidden="false" customHeight="false" outlineLevel="0" collapsed="false">
      <c r="A2399" s="48"/>
      <c r="B2399" s="49"/>
      <c r="C2399" s="50" t="s">
        <v>16</v>
      </c>
      <c r="D2399" s="51" t="n">
        <v>116</v>
      </c>
      <c r="E2399" s="51" t="n">
        <v>0</v>
      </c>
      <c r="F2399" s="51" t="n">
        <v>0</v>
      </c>
      <c r="G2399" s="51" t="n">
        <v>0</v>
      </c>
      <c r="H2399" s="51" t="n">
        <v>0</v>
      </c>
      <c r="I2399" s="52" t="n">
        <v>50</v>
      </c>
      <c r="J2399" s="52" t="n">
        <v>30</v>
      </c>
      <c r="K2399" s="52" t="n">
        <v>0</v>
      </c>
      <c r="L2399" s="52" t="n">
        <v>70</v>
      </c>
      <c r="M2399" s="52" t="n">
        <v>0</v>
      </c>
      <c r="N2399" s="53" t="n">
        <f aca="false">D2399*$D$15</f>
        <v>145</v>
      </c>
      <c r="O2399" s="53" t="n">
        <f aca="false">E2399*$E$15</f>
        <v>0</v>
      </c>
      <c r="P2399" s="53" t="n">
        <f aca="false">F2399*$F$15</f>
        <v>0</v>
      </c>
      <c r="Q2399" s="53" t="n">
        <f aca="false">G2399*$G$15</f>
        <v>0</v>
      </c>
      <c r="R2399" s="53" t="n">
        <f aca="false">H2399*$H$15</f>
        <v>0</v>
      </c>
      <c r="S2399" s="53" t="n">
        <f aca="false">(N2399/100)*(I2399*$I$15)+(N2399/100)*(J2399*$J$15)+(N2399/100)*(L2399*$L$15)</f>
        <v>319</v>
      </c>
      <c r="T2399" s="53" t="n">
        <f aca="false">(O2399/100)*(K2399*$K$15)</f>
        <v>0</v>
      </c>
      <c r="U2399" s="53" t="n">
        <f aca="false">(P2399/100)*(K2399*$K$15)+(P2399/100)*(L2399*$L$15)</f>
        <v>0</v>
      </c>
      <c r="V2399" s="53" t="n">
        <f aca="false">(Q2399/100)*(L2399*$L$15)</f>
        <v>0</v>
      </c>
      <c r="W2399" s="53" t="n">
        <f aca="false">(R2399/100)*(K2399*$K$15)+(R2399/100)*(L2399*$L$15)</f>
        <v>0</v>
      </c>
      <c r="X2399" s="53" t="n">
        <f aca="false">N2399+S2399</f>
        <v>464</v>
      </c>
      <c r="Y2399" s="53" t="n">
        <f aca="false">O2399+T2399</f>
        <v>0</v>
      </c>
      <c r="Z2399" s="53" t="n">
        <f aca="false">P2399+U2399</f>
        <v>0</v>
      </c>
      <c r="AA2399" s="53" t="n">
        <f aca="false">Q2399+V2399</f>
        <v>0</v>
      </c>
      <c r="AB2399" s="53" t="n">
        <f aca="false">R2399+W2399</f>
        <v>0</v>
      </c>
      <c r="AC2399" s="54" t="n">
        <f aca="false">ROUND(X2399+Y2399+Z2399+AA2399+AB2399,1)</f>
        <v>464</v>
      </c>
      <c r="AD2399" s="55" t="n">
        <f aca="false">(ROUND(AC2399-AC2387,1)/AC2387)</f>
        <v>0.183371588880388</v>
      </c>
      <c r="AE2399" s="46"/>
      <c r="AF2399" s="47"/>
    </row>
    <row r="2400" customFormat="false" ht="15" hidden="false" customHeight="false" outlineLevel="0" collapsed="false">
      <c r="A2400" s="48"/>
      <c r="B2400" s="49"/>
      <c r="C2400" s="50" t="s">
        <v>17</v>
      </c>
      <c r="D2400" s="51" t="n">
        <v>116</v>
      </c>
      <c r="E2400" s="51" t="n">
        <v>0</v>
      </c>
      <c r="F2400" s="51" t="n">
        <v>0</v>
      </c>
      <c r="G2400" s="51" t="n">
        <v>0</v>
      </c>
      <c r="H2400" s="51" t="n">
        <v>0</v>
      </c>
      <c r="I2400" s="52" t="n">
        <v>50</v>
      </c>
      <c r="J2400" s="52" t="n">
        <v>59</v>
      </c>
      <c r="K2400" s="52" t="n">
        <v>0</v>
      </c>
      <c r="L2400" s="52" t="n">
        <v>0</v>
      </c>
      <c r="M2400" s="52" t="n">
        <v>0</v>
      </c>
      <c r="N2400" s="53" t="n">
        <f aca="false">D2400*$D$16</f>
        <v>145</v>
      </c>
      <c r="O2400" s="53" t="n">
        <f aca="false">E2400*$E$16</f>
        <v>0</v>
      </c>
      <c r="P2400" s="53" t="n">
        <f aca="false">F2400*$F$16</f>
        <v>0</v>
      </c>
      <c r="Q2400" s="53" t="n">
        <f aca="false">G2400*$G$16</f>
        <v>0</v>
      </c>
      <c r="R2400" s="53" t="n">
        <f aca="false">H2400*$H$16</f>
        <v>0</v>
      </c>
      <c r="S2400" s="53" t="n">
        <f aca="false">(N2400/100)*(I2400*$I$16)+(N2400/100)*(J2400*$J$16)</f>
        <v>286.375</v>
      </c>
      <c r="T2400" s="53" t="n">
        <f aca="false">(O2400/100)*(K2400*$K$16)</f>
        <v>0</v>
      </c>
      <c r="U2400" s="53" t="n">
        <f aca="false">(P2400/100)*(K2400*$K$16)+(P2400/100)*(L2400*$L$16)</f>
        <v>0</v>
      </c>
      <c r="V2400" s="53" t="n">
        <f aca="false">(Q2400/100)*(L2400*$L$16)</f>
        <v>0</v>
      </c>
      <c r="W2400" s="53" t="n">
        <f aca="false">(R2400/100)*(K2400*$K$16)+(R2400/100)*(L2400*$L$16)</f>
        <v>0</v>
      </c>
      <c r="X2400" s="53" t="n">
        <f aca="false">N2400+S2400</f>
        <v>431.375</v>
      </c>
      <c r="Y2400" s="53" t="n">
        <f aca="false">O2400+T2400</f>
        <v>0</v>
      </c>
      <c r="Z2400" s="53" t="n">
        <f aca="false">P2400+U2400</f>
        <v>0</v>
      </c>
      <c r="AA2400" s="53" t="n">
        <f aca="false">Q2400+V2400</f>
        <v>0</v>
      </c>
      <c r="AB2400" s="53" t="n">
        <f aca="false">R2400+W2400</f>
        <v>0</v>
      </c>
      <c r="AC2400" s="54" t="n">
        <f aca="false">ROUND(X2400+Y2400+Z2400+AA2400+AB2400,1)</f>
        <v>431.4</v>
      </c>
      <c r="AD2400" s="55" t="n">
        <f aca="false">(ROUND(AC2400-AC2387,1)/AC2387)</f>
        <v>0.100229533282326</v>
      </c>
      <c r="AE2400" s="46"/>
      <c r="AF2400" s="47"/>
    </row>
    <row r="2401" customFormat="false" ht="15" hidden="false" customHeight="false" outlineLevel="0" collapsed="false">
      <c r="A2401" s="48"/>
      <c r="B2401" s="49"/>
      <c r="C2401" s="50" t="s">
        <v>18</v>
      </c>
      <c r="D2401" s="51" t="n">
        <v>116</v>
      </c>
      <c r="E2401" s="51" t="n">
        <v>0</v>
      </c>
      <c r="F2401" s="51" t="n">
        <v>0</v>
      </c>
      <c r="G2401" s="51" t="n">
        <v>0</v>
      </c>
      <c r="H2401" s="51" t="n">
        <v>0</v>
      </c>
      <c r="I2401" s="52" t="n">
        <v>75</v>
      </c>
      <c r="J2401" s="52" t="n">
        <v>30</v>
      </c>
      <c r="K2401" s="52" t="n">
        <v>0</v>
      </c>
      <c r="L2401" s="52" t="n">
        <v>0</v>
      </c>
      <c r="M2401" s="52" t="n">
        <v>0</v>
      </c>
      <c r="N2401" s="53" t="n">
        <f aca="false">D2401*$D$17</f>
        <v>145</v>
      </c>
      <c r="O2401" s="53" t="n">
        <f aca="false">E2401*$E$17</f>
        <v>0</v>
      </c>
      <c r="P2401" s="53" t="n">
        <f aca="false">F2401*$F$17</f>
        <v>0</v>
      </c>
      <c r="Q2401" s="53" t="n">
        <f aca="false">G2401*$G$17</f>
        <v>0</v>
      </c>
      <c r="R2401" s="53" t="n">
        <f aca="false">H2401*$H$17</f>
        <v>0</v>
      </c>
      <c r="S2401" s="53" t="n">
        <f aca="false">(N2401/100)*(I2401*$I$17)+(N2401/100)*(J2401*$J$17)</f>
        <v>315.375</v>
      </c>
      <c r="T2401" s="53" t="n">
        <f aca="false">(O2401/100)*(K2401*$K$17)</f>
        <v>0</v>
      </c>
      <c r="U2401" s="53" t="n">
        <f aca="false">(P2401/100)*(K2401*$K$17)+(P2401/100)*(L2401*$L$17)</f>
        <v>0</v>
      </c>
      <c r="V2401" s="53" t="n">
        <f aca="false">(Q2401/100)*(L2401*$L$17)</f>
        <v>0</v>
      </c>
      <c r="W2401" s="53" t="n">
        <f aca="false">(R2401/100)*(K2401*$K$17)+(R2401/100)*(L2401*$L$17)</f>
        <v>0</v>
      </c>
      <c r="X2401" s="53" t="n">
        <f aca="false">N2401+S2401</f>
        <v>460.375</v>
      </c>
      <c r="Y2401" s="53" t="n">
        <f aca="false">O2401+T2401</f>
        <v>0</v>
      </c>
      <c r="Z2401" s="53" t="n">
        <f aca="false">P2401+U2401</f>
        <v>0</v>
      </c>
      <c r="AA2401" s="53" t="n">
        <f aca="false">Q2401+V2401</f>
        <v>0</v>
      </c>
      <c r="AB2401" s="53" t="n">
        <f aca="false">R2401+W2401</f>
        <v>0</v>
      </c>
      <c r="AC2401" s="54" t="n">
        <f aca="false">ROUND(X2401+Y2401+Z2401+AA2401+AB2401,1)</f>
        <v>460.4</v>
      </c>
      <c r="AD2401" s="55" t="n">
        <f aca="false">(ROUND(AC2401-AC2387,1)/AC2387)</f>
        <v>0.17419025758735</v>
      </c>
      <c r="AE2401" s="46" t="s">
        <v>28</v>
      </c>
      <c r="AF2401" s="47"/>
    </row>
    <row r="2402" customFormat="false" ht="15" hidden="false" customHeight="false" outlineLevel="0" collapsed="false">
      <c r="A2402" s="56" t="s">
        <v>19</v>
      </c>
      <c r="B2402" s="57" t="s">
        <v>212</v>
      </c>
      <c r="C2402" s="40" t="s">
        <v>4</v>
      </c>
      <c r="D2402" s="41" t="n">
        <v>112</v>
      </c>
      <c r="E2402" s="41" t="n">
        <v>0</v>
      </c>
      <c r="F2402" s="41" t="n">
        <v>0</v>
      </c>
      <c r="G2402" s="41" t="n">
        <v>0</v>
      </c>
      <c r="H2402" s="41" t="n">
        <v>0</v>
      </c>
      <c r="I2402" s="42" t="n">
        <v>30</v>
      </c>
      <c r="J2402" s="42" t="n">
        <v>55</v>
      </c>
      <c r="K2402" s="42" t="n">
        <v>0</v>
      </c>
      <c r="L2402" s="42" t="n">
        <v>0</v>
      </c>
      <c r="M2402" s="42" t="n">
        <v>0</v>
      </c>
      <c r="N2402" s="43" t="n">
        <f aca="false">D2402*$D$3</f>
        <v>145.6</v>
      </c>
      <c r="O2402" s="43" t="n">
        <f aca="false">E2402*$E$3</f>
        <v>0</v>
      </c>
      <c r="P2402" s="43" t="n">
        <f aca="false">F2402*$F$3</f>
        <v>0</v>
      </c>
      <c r="Q2402" s="43" t="n">
        <f aca="false">G2402*$G$3</f>
        <v>0</v>
      </c>
      <c r="R2402" s="43" t="n">
        <f aca="false">H2402*$H$3</f>
        <v>0</v>
      </c>
      <c r="S2402" s="43" t="n">
        <f aca="false">(N2402/100)*(I2402*$I$3)+(N2402/100)*(J2402*$J$3)</f>
        <v>247.52</v>
      </c>
      <c r="T2402" s="43" t="n">
        <f aca="false">(O2402/100)*(K2402*$K$3)</f>
        <v>0</v>
      </c>
      <c r="U2402" s="43" t="n">
        <f aca="false">(P2402/100)*(K2402*$K$3)+(P2402/100)*(L2402*$L$3)</f>
        <v>0</v>
      </c>
      <c r="V2402" s="43" t="n">
        <f aca="false">(Q2402/100)*(L2402*$L$3)</f>
        <v>0</v>
      </c>
      <c r="W2402" s="43" t="n">
        <f aca="false">(R2402/100)*(K2402*$K$3)+(R2402/100)*(L2402*$L$3)</f>
        <v>0</v>
      </c>
      <c r="X2402" s="43" t="n">
        <f aca="false">N2402+S2402</f>
        <v>393.12</v>
      </c>
      <c r="Y2402" s="43" t="n">
        <f aca="false">O2402+T2402</f>
        <v>0</v>
      </c>
      <c r="Z2402" s="43" t="n">
        <f aca="false">P2402+U2402</f>
        <v>0</v>
      </c>
      <c r="AA2402" s="43" t="n">
        <f aca="false">Q2402+V2402</f>
        <v>0</v>
      </c>
      <c r="AB2402" s="43" t="n">
        <f aca="false">R2402+W2402</f>
        <v>0</v>
      </c>
      <c r="AC2402" s="44" t="n">
        <f aca="false">ROUND(X2402+Y2402+Z2402+AA2402+AB2402,1)</f>
        <v>393.1</v>
      </c>
      <c r="AD2402" s="45" t="n">
        <v>0</v>
      </c>
      <c r="AE2402" s="46"/>
      <c r="AF2402" s="47"/>
    </row>
    <row r="2403" customFormat="false" ht="15" hidden="false" customHeight="false" outlineLevel="0" collapsed="false">
      <c r="A2403" s="48" t="s">
        <v>29</v>
      </c>
      <c r="B2403" s="58" t="n">
        <v>0</v>
      </c>
      <c r="C2403" s="50" t="s">
        <v>5</v>
      </c>
      <c r="D2403" s="51" t="n">
        <v>112</v>
      </c>
      <c r="E2403" s="51" t="n">
        <v>0</v>
      </c>
      <c r="F2403" s="51" t="n">
        <v>0</v>
      </c>
      <c r="G2403" s="51" t="n">
        <v>0</v>
      </c>
      <c r="H2403" s="51" t="n">
        <v>0</v>
      </c>
      <c r="I2403" s="52" t="n">
        <v>45</v>
      </c>
      <c r="J2403" s="52" t="n">
        <v>70</v>
      </c>
      <c r="K2403" s="52" t="n">
        <v>0</v>
      </c>
      <c r="L2403" s="52" t="n">
        <v>0</v>
      </c>
      <c r="M2403" s="52" t="n">
        <v>0</v>
      </c>
      <c r="N2403" s="53" t="n">
        <f aca="false">D2403*$D$4</f>
        <v>140</v>
      </c>
      <c r="O2403" s="53" t="n">
        <f aca="false">E2403*$E$4</f>
        <v>0</v>
      </c>
      <c r="P2403" s="53" t="n">
        <f aca="false">F2403*$F$4</f>
        <v>0</v>
      </c>
      <c r="Q2403" s="53" t="n">
        <f aca="false">G2403*$G$4</f>
        <v>0</v>
      </c>
      <c r="R2403" s="53" t="n">
        <f aca="false">H2403*$H$4</f>
        <v>0</v>
      </c>
      <c r="S2403" s="53" t="n">
        <f aca="false">(N2403/100)*(I2403*$I$4)+(N2403/100)*(J2403*$J$4)</f>
        <v>322</v>
      </c>
      <c r="T2403" s="53" t="n">
        <f aca="false">(O2403/100)*(K2403*$K$4)</f>
        <v>0</v>
      </c>
      <c r="U2403" s="53" t="n">
        <f aca="false">(P2403/100)*(K2403*$K$4)+(P2403/100)*(L2403*$L$4)</f>
        <v>0</v>
      </c>
      <c r="V2403" s="53" t="n">
        <f aca="false">(Q2403/100)*(L2403*$L$4)</f>
        <v>0</v>
      </c>
      <c r="W2403" s="53" t="n">
        <f aca="false">(R2403/100)*(K2403*$K$4)+(R2403/100)*(L2403*$L$4)</f>
        <v>0</v>
      </c>
      <c r="X2403" s="53" t="n">
        <f aca="false">N2403+S2403</f>
        <v>462</v>
      </c>
      <c r="Y2403" s="53" t="n">
        <f aca="false">O2403+T2403</f>
        <v>0</v>
      </c>
      <c r="Z2403" s="53" t="n">
        <f aca="false">P2403+U2403</f>
        <v>0</v>
      </c>
      <c r="AA2403" s="53" t="n">
        <f aca="false">Q2403+V2403</f>
        <v>0</v>
      </c>
      <c r="AB2403" s="53" t="n">
        <f aca="false">R2403+W2403</f>
        <v>0</v>
      </c>
      <c r="AC2403" s="54" t="n">
        <f aca="false">ROUND(X2403+Y2403+Z2403+AA2403+AB2403,1)</f>
        <v>462</v>
      </c>
      <c r="AD2403" s="55" t="n">
        <f aca="false">(ROUND(AC2403-AC2402,1)/AC2402)</f>
        <v>0.175273467311117</v>
      </c>
      <c r="AE2403" s="46"/>
      <c r="AF2403" s="47"/>
    </row>
    <row r="2404" customFormat="false" ht="15" hidden="false" customHeight="false" outlineLevel="0" collapsed="false">
      <c r="A2404" s="48" t="s">
        <v>30</v>
      </c>
      <c r="B2404" s="58" t="n">
        <v>8</v>
      </c>
      <c r="C2404" s="50" t="s">
        <v>6</v>
      </c>
      <c r="D2404" s="51" t="n">
        <v>112</v>
      </c>
      <c r="E2404" s="51" t="n">
        <v>0</v>
      </c>
      <c r="F2404" s="51" t="n">
        <v>0</v>
      </c>
      <c r="G2404" s="51" t="n">
        <v>0</v>
      </c>
      <c r="H2404" s="51" t="n">
        <v>0</v>
      </c>
      <c r="I2404" s="52" t="n">
        <v>30</v>
      </c>
      <c r="J2404" s="52" t="n">
        <v>55</v>
      </c>
      <c r="K2404" s="52" t="n">
        <v>0</v>
      </c>
      <c r="L2404" s="52" t="n">
        <v>0</v>
      </c>
      <c r="M2404" s="52" t="n">
        <v>0</v>
      </c>
      <c r="N2404" s="53" t="n">
        <f aca="false">D2404*$D$5</f>
        <v>145.6</v>
      </c>
      <c r="O2404" s="53" t="n">
        <f aca="false">E2404*$E$5</f>
        <v>0</v>
      </c>
      <c r="P2404" s="53" t="n">
        <f aca="false">F2404*$F$5</f>
        <v>0</v>
      </c>
      <c r="Q2404" s="53" t="n">
        <f aca="false">G2404*$G$5</f>
        <v>0</v>
      </c>
      <c r="R2404" s="53" t="n">
        <f aca="false">H2404*$H$5</f>
        <v>0</v>
      </c>
      <c r="S2404" s="53" t="n">
        <f aca="false">(N2404/100)*(I2404*$I$5)+(N2404/100)*(J2404*$J$5)</f>
        <v>247.52</v>
      </c>
      <c r="T2404" s="53" t="n">
        <f aca="false">(O2404/100)*(K2404*$K$5)</f>
        <v>0</v>
      </c>
      <c r="U2404" s="53" t="n">
        <f aca="false">(P2404/100)*(K2404*$K$5)+(P2404/100)*(L2404*$L$5)</f>
        <v>0</v>
      </c>
      <c r="V2404" s="53" t="n">
        <f aca="false">(Q2404/100)*(L2404*$L$5)</f>
        <v>0</v>
      </c>
      <c r="W2404" s="53" t="n">
        <f aca="false">(R2404/100)*(K2404*$K$5)+(R2404/100)*(L2404*$L$5)</f>
        <v>0</v>
      </c>
      <c r="X2404" s="53" t="n">
        <f aca="false">N2404+S2404</f>
        <v>393.12</v>
      </c>
      <c r="Y2404" s="53" t="n">
        <f aca="false">O2404+T2404</f>
        <v>0</v>
      </c>
      <c r="Z2404" s="53" t="n">
        <f aca="false">P2404+U2404</f>
        <v>0</v>
      </c>
      <c r="AA2404" s="53" t="n">
        <f aca="false">Q2404+V2404</f>
        <v>0</v>
      </c>
      <c r="AB2404" s="53" t="n">
        <f aca="false">R2404+W2404</f>
        <v>0</v>
      </c>
      <c r="AC2404" s="54" t="n">
        <f aca="false">ROUND(X2404+Y2404+Z2404+AA2404+AB2404,1)</f>
        <v>393.1</v>
      </c>
      <c r="AD2404" s="55" t="n">
        <f aca="false">(ROUND(AC2404-AC2402,1)/AC2402)</f>
        <v>0</v>
      </c>
      <c r="AE2404" s="46"/>
      <c r="AF2404" s="47"/>
    </row>
    <row r="2405" customFormat="false" ht="15" hidden="false" customHeight="false" outlineLevel="0" collapsed="false">
      <c r="A2405" s="48" t="s">
        <v>31</v>
      </c>
      <c r="B2405" s="58" t="n">
        <v>0</v>
      </c>
      <c r="C2405" s="50" t="s">
        <v>7</v>
      </c>
      <c r="D2405" s="51" t="n">
        <v>112</v>
      </c>
      <c r="E2405" s="51" t="n">
        <v>0</v>
      </c>
      <c r="F2405" s="51" t="n">
        <v>0</v>
      </c>
      <c r="G2405" s="51" t="n">
        <v>0</v>
      </c>
      <c r="H2405" s="51" t="n">
        <v>0</v>
      </c>
      <c r="I2405" s="52" t="n">
        <v>30</v>
      </c>
      <c r="J2405" s="52" t="n">
        <v>55</v>
      </c>
      <c r="K2405" s="52" t="n">
        <v>0</v>
      </c>
      <c r="L2405" s="52" t="n">
        <v>0</v>
      </c>
      <c r="M2405" s="52" t="n">
        <v>0</v>
      </c>
      <c r="N2405" s="53" t="n">
        <f aca="false">D2405*$D$6</f>
        <v>145.6</v>
      </c>
      <c r="O2405" s="53" t="n">
        <f aca="false">E2405*$E$6</f>
        <v>0</v>
      </c>
      <c r="P2405" s="53" t="n">
        <f aca="false">F2405*$F$6</f>
        <v>0</v>
      </c>
      <c r="Q2405" s="53" t="n">
        <f aca="false">G2405*$G$6</f>
        <v>0</v>
      </c>
      <c r="R2405" s="53" t="n">
        <f aca="false">H2405*$H$6</f>
        <v>0</v>
      </c>
      <c r="S2405" s="53" t="n">
        <f aca="false">(N2405/100)*(I2405*$I$6)+(N2405/100)*(J2405*$J$6)</f>
        <v>247.52</v>
      </c>
      <c r="T2405" s="53" t="n">
        <f aca="false">(O2405/100)*(K2405*$K$6)</f>
        <v>0</v>
      </c>
      <c r="U2405" s="53" t="n">
        <f aca="false">(P2405/100)*(K2405*$K$6)+(P2405/100)*(L2405*$L$6)</f>
        <v>0</v>
      </c>
      <c r="V2405" s="53" t="n">
        <f aca="false">(Q2405/100)*(L2405*$L$6)</f>
        <v>0</v>
      </c>
      <c r="W2405" s="53" t="n">
        <f aca="false">(R2405/100)*(K2405*$K$6)+(R2405/100)*(L2405*$L$6)</f>
        <v>0</v>
      </c>
      <c r="X2405" s="53" t="n">
        <f aca="false">N2405+S2405</f>
        <v>393.12</v>
      </c>
      <c r="Y2405" s="53" t="n">
        <f aca="false">O2405+T2405</f>
        <v>0</v>
      </c>
      <c r="Z2405" s="53" t="n">
        <f aca="false">P2405+U2405</f>
        <v>0</v>
      </c>
      <c r="AA2405" s="53" t="n">
        <f aca="false">Q2405+V2405</f>
        <v>0</v>
      </c>
      <c r="AB2405" s="53" t="n">
        <f aca="false">R2405+W2405</f>
        <v>0</v>
      </c>
      <c r="AC2405" s="54" t="n">
        <f aca="false">ROUND(X2405+Y2405+Z2405+AA2405+AB2405,1)</f>
        <v>393.1</v>
      </c>
      <c r="AD2405" s="55" t="n">
        <f aca="false">(ROUND(AC2405-AC2402,1)/AC2402)</f>
        <v>0</v>
      </c>
      <c r="AE2405" s="46"/>
      <c r="AF2405" s="47"/>
    </row>
    <row r="2406" customFormat="false" ht="15" hidden="false" customHeight="false" outlineLevel="0" collapsed="false">
      <c r="A2406" s="48" t="s">
        <v>32</v>
      </c>
      <c r="B2406" s="58" t="n">
        <v>0</v>
      </c>
      <c r="C2406" s="50" t="s">
        <v>8</v>
      </c>
      <c r="D2406" s="51" t="n">
        <v>112</v>
      </c>
      <c r="E2406" s="51" t="n">
        <v>0</v>
      </c>
      <c r="F2406" s="51" t="n">
        <v>0</v>
      </c>
      <c r="G2406" s="51" t="n">
        <v>0</v>
      </c>
      <c r="H2406" s="51" t="n">
        <v>0</v>
      </c>
      <c r="I2406" s="52" t="n">
        <v>30</v>
      </c>
      <c r="J2406" s="52" t="n">
        <v>55</v>
      </c>
      <c r="K2406" s="52" t="n">
        <v>0</v>
      </c>
      <c r="L2406" s="52" t="n">
        <v>0</v>
      </c>
      <c r="M2406" s="52" t="n">
        <v>0</v>
      </c>
      <c r="N2406" s="53" t="n">
        <f aca="false">D2406*$D$7</f>
        <v>145.6</v>
      </c>
      <c r="O2406" s="53" t="n">
        <f aca="false">E2406*$E$7</f>
        <v>0</v>
      </c>
      <c r="P2406" s="53" t="n">
        <f aca="false">F2406*$F$7</f>
        <v>0</v>
      </c>
      <c r="Q2406" s="53" t="n">
        <f aca="false">G2406*$G$7</f>
        <v>0</v>
      </c>
      <c r="R2406" s="53" t="n">
        <f aca="false">H2406*$H$7</f>
        <v>0</v>
      </c>
      <c r="S2406" s="53" t="n">
        <f aca="false">(N2406/100)*(I2406*$I$7)+(N2406/100)*(J2406*$J$7)</f>
        <v>247.52</v>
      </c>
      <c r="T2406" s="53" t="n">
        <f aca="false">(O2406/100)*(K2406*$K$7)</f>
        <v>0</v>
      </c>
      <c r="U2406" s="53" t="n">
        <f aca="false">(P2406/100)*(K2406*$K$7)+(P2406/100)*(L2406*$L$7)</f>
        <v>0</v>
      </c>
      <c r="V2406" s="53" t="n">
        <f aca="false">(Q2406/100)*(L2406*$L$7)</f>
        <v>0</v>
      </c>
      <c r="W2406" s="53" t="n">
        <f aca="false">(R2406/100)*(K2406*$K$7)+(R2406/100)*(L2406*$L$7)</f>
        <v>0</v>
      </c>
      <c r="X2406" s="53" t="n">
        <f aca="false">N2406+S2406</f>
        <v>393.12</v>
      </c>
      <c r="Y2406" s="53" t="n">
        <f aca="false">O2406+T2406</f>
        <v>0</v>
      </c>
      <c r="Z2406" s="53" t="n">
        <f aca="false">P2406+U2406</f>
        <v>0</v>
      </c>
      <c r="AA2406" s="53" t="n">
        <f aca="false">Q2406+V2406</f>
        <v>0</v>
      </c>
      <c r="AB2406" s="53" t="n">
        <f aca="false">R2406+W2406</f>
        <v>0</v>
      </c>
      <c r="AC2406" s="54" t="n">
        <f aca="false">ROUND(X2406+Y2406+Z2406+AA2406+AB2406,1)</f>
        <v>393.1</v>
      </c>
      <c r="AD2406" s="55" t="n">
        <f aca="false">(ROUND(AC2406-AC2402,1)/AC2402)</f>
        <v>0</v>
      </c>
      <c r="AE2406" s="46"/>
      <c r="AF2406" s="47"/>
    </row>
    <row r="2407" customFormat="false" ht="15" hidden="false" customHeight="false" outlineLevel="0" collapsed="false">
      <c r="A2407" s="48" t="s">
        <v>33</v>
      </c>
      <c r="B2407" s="58"/>
      <c r="C2407" s="50" t="s">
        <v>9</v>
      </c>
      <c r="D2407" s="51" t="n">
        <v>112</v>
      </c>
      <c r="E2407" s="51" t="n">
        <v>0</v>
      </c>
      <c r="F2407" s="51" t="n">
        <v>0</v>
      </c>
      <c r="G2407" s="51" t="n">
        <v>0</v>
      </c>
      <c r="H2407" s="51" t="n">
        <v>0</v>
      </c>
      <c r="I2407" s="52" t="n">
        <v>30</v>
      </c>
      <c r="J2407" s="52" t="n">
        <v>55</v>
      </c>
      <c r="K2407" s="52" t="n">
        <v>0</v>
      </c>
      <c r="L2407" s="52" t="n">
        <v>0</v>
      </c>
      <c r="M2407" s="52" t="n">
        <v>0</v>
      </c>
      <c r="N2407" s="53" t="n">
        <f aca="false">D2407*$D$8</f>
        <v>145.6</v>
      </c>
      <c r="O2407" s="53" t="n">
        <f aca="false">E2407*$E$8</f>
        <v>0</v>
      </c>
      <c r="P2407" s="53" t="n">
        <f aca="false">F2407*$F$8</f>
        <v>0</v>
      </c>
      <c r="Q2407" s="53" t="n">
        <f aca="false">G2407*$G$8</f>
        <v>0</v>
      </c>
      <c r="R2407" s="53" t="n">
        <f aca="false">H2407*$H$8</f>
        <v>0</v>
      </c>
      <c r="S2407" s="53" t="n">
        <f aca="false">(N2407/100)*(I2407*$I$8)+(N2407/100)*(J2407*$J$8)</f>
        <v>247.52</v>
      </c>
      <c r="T2407" s="53" t="n">
        <f aca="false">(O2407/100)*(K2407*$K$8)</f>
        <v>0</v>
      </c>
      <c r="U2407" s="53" t="n">
        <f aca="false">(P2407/100)*(K2407*$K$8)+(P2407/100)*(L2407*$L$8)</f>
        <v>0</v>
      </c>
      <c r="V2407" s="53" t="n">
        <f aca="false">(Q2407/100)*(L2407*$L$8)</f>
        <v>0</v>
      </c>
      <c r="W2407" s="53" t="n">
        <f aca="false">(R2407/100)*(K2407*$K$8)+(R2407/100)*(L2407*$L$8)</f>
        <v>0</v>
      </c>
      <c r="X2407" s="53" t="n">
        <f aca="false">N2407+S2407</f>
        <v>393.12</v>
      </c>
      <c r="Y2407" s="53" t="n">
        <f aca="false">O2407+T2407</f>
        <v>0</v>
      </c>
      <c r="Z2407" s="53" t="n">
        <f aca="false">P2407+U2407</f>
        <v>0</v>
      </c>
      <c r="AA2407" s="53" t="n">
        <f aca="false">Q2407+V2407</f>
        <v>0</v>
      </c>
      <c r="AB2407" s="53" t="n">
        <f aca="false">R2407+W2407</f>
        <v>0</v>
      </c>
      <c r="AC2407" s="54" t="n">
        <f aca="false">ROUND(X2407+Y2407+Z2407+AA2407+AB2407,1)</f>
        <v>393.1</v>
      </c>
      <c r="AD2407" s="55" t="n">
        <f aca="false">(ROUND(AC2407-AC2402,1)/AC2402)</f>
        <v>0</v>
      </c>
      <c r="AE2407" s="46"/>
      <c r="AF2407" s="47"/>
    </row>
    <row r="2408" customFormat="false" ht="15" hidden="false" customHeight="false" outlineLevel="0" collapsed="false">
      <c r="A2408" s="48" t="s">
        <v>34</v>
      </c>
      <c r="B2408" s="58"/>
      <c r="C2408" s="50" t="s">
        <v>10</v>
      </c>
      <c r="D2408" s="51" t="n">
        <v>56</v>
      </c>
      <c r="E2408" s="51" t="n">
        <v>120</v>
      </c>
      <c r="F2408" s="51" t="n">
        <v>0</v>
      </c>
      <c r="G2408" s="51" t="n">
        <v>0</v>
      </c>
      <c r="H2408" s="51" t="n">
        <v>0</v>
      </c>
      <c r="I2408" s="52" t="n">
        <v>30</v>
      </c>
      <c r="J2408" s="52" t="n">
        <v>55</v>
      </c>
      <c r="K2408" s="52" t="n">
        <v>90</v>
      </c>
      <c r="L2408" s="52" t="n">
        <v>0</v>
      </c>
      <c r="M2408" s="52" t="n">
        <v>0</v>
      </c>
      <c r="N2408" s="53" t="n">
        <f aca="false">D2408*$D$9</f>
        <v>70</v>
      </c>
      <c r="O2408" s="53" t="n">
        <f aca="false">E2408*$E$9</f>
        <v>150</v>
      </c>
      <c r="P2408" s="53" t="n">
        <f aca="false">F2408*$F$9</f>
        <v>0</v>
      </c>
      <c r="Q2408" s="53" t="n">
        <f aca="false">G2408*$G$9</f>
        <v>0</v>
      </c>
      <c r="R2408" s="53" t="n">
        <f aca="false">H2408*$H$9</f>
        <v>0</v>
      </c>
      <c r="S2408" s="53" t="n">
        <f aca="false">(N2408/100)*(I2408*$I$9)+(N2408/100)*(J2408*$J$9)</f>
        <v>59.5</v>
      </c>
      <c r="T2408" s="53" t="n">
        <f aca="false">(O2408/100)*(K2408*$K$9)</f>
        <v>189</v>
      </c>
      <c r="U2408" s="53" t="n">
        <f aca="false">(P2408/100)*(K2408*$K$9)+(P2408/100)*(L2408*$L$9)</f>
        <v>0</v>
      </c>
      <c r="V2408" s="53" t="n">
        <f aca="false">(Q2408/100)*(L2408*$L$9)</f>
        <v>0</v>
      </c>
      <c r="W2408" s="53" t="n">
        <f aca="false">(R2408/100)*(K2408*$K$9)+(R2408/100)*(L2408*$L$9)</f>
        <v>0</v>
      </c>
      <c r="X2408" s="53" t="n">
        <f aca="false">N2408+S2408</f>
        <v>129.5</v>
      </c>
      <c r="Y2408" s="53" t="n">
        <f aca="false">O2408+T2408</f>
        <v>339</v>
      </c>
      <c r="Z2408" s="53" t="n">
        <f aca="false">P2408+U2408</f>
        <v>0</v>
      </c>
      <c r="AA2408" s="53" t="n">
        <f aca="false">Q2408+V2408</f>
        <v>0</v>
      </c>
      <c r="AB2408" s="53" t="n">
        <f aca="false">R2408+W2408</f>
        <v>0</v>
      </c>
      <c r="AC2408" s="54" t="n">
        <f aca="false">ROUND(X2408+Y2408+Z2408+AA2408+AB2408,1)</f>
        <v>468.5</v>
      </c>
      <c r="AD2408" s="55" t="n">
        <f aca="false">(ROUND(AC2408-AC2402,1)/AC2402)</f>
        <v>0.191808700076316</v>
      </c>
      <c r="AE2408" s="46"/>
      <c r="AF2408" s="47"/>
    </row>
    <row r="2409" customFormat="false" ht="15" hidden="false" customHeight="false" outlineLevel="0" collapsed="false">
      <c r="A2409" s="48" t="s">
        <v>35</v>
      </c>
      <c r="B2409" s="58"/>
      <c r="C2409" s="50" t="s">
        <v>11</v>
      </c>
      <c r="D2409" s="51" t="n">
        <v>56</v>
      </c>
      <c r="E2409" s="51" t="n">
        <v>0</v>
      </c>
      <c r="F2409" s="51" t="n">
        <v>120</v>
      </c>
      <c r="G2409" s="51" t="n">
        <v>0</v>
      </c>
      <c r="H2409" s="51" t="n">
        <v>0</v>
      </c>
      <c r="I2409" s="52" t="n">
        <v>30</v>
      </c>
      <c r="J2409" s="52" t="n">
        <v>55</v>
      </c>
      <c r="K2409" s="52" t="n">
        <v>45</v>
      </c>
      <c r="L2409" s="52" t="n">
        <v>45</v>
      </c>
      <c r="M2409" s="52" t="n">
        <v>0</v>
      </c>
      <c r="N2409" s="53" t="n">
        <f aca="false">D2409*$D$10</f>
        <v>70</v>
      </c>
      <c r="O2409" s="53" t="n">
        <f aca="false">E2409*$E$10</f>
        <v>0</v>
      </c>
      <c r="P2409" s="53" t="n">
        <f aca="false">F2409*$F$10</f>
        <v>150</v>
      </c>
      <c r="Q2409" s="53" t="n">
        <f aca="false">G2409*$G$10</f>
        <v>0</v>
      </c>
      <c r="R2409" s="53" t="n">
        <f aca="false">H2409*$H$10</f>
        <v>0</v>
      </c>
      <c r="S2409" s="53" t="n">
        <f aca="false">(N2409/100)*(I2409*$I$10)+(N2409/100)*(J2409*$J$10)</f>
        <v>59.5</v>
      </c>
      <c r="T2409" s="53" t="n">
        <f aca="false">(O2409/100)*(K2409*$J$10)</f>
        <v>0</v>
      </c>
      <c r="U2409" s="53" t="n">
        <f aca="false">(P2409/100)*(K2409*$K$10)+(P2409/100)*(L2409*$L$10)</f>
        <v>189</v>
      </c>
      <c r="V2409" s="53" t="n">
        <f aca="false">(Q2409/100)*(L2409*$L$10)</f>
        <v>0</v>
      </c>
      <c r="W2409" s="53" t="n">
        <f aca="false">(R2409/100)*(K2409*$K$10)+(R2409/100)*(L2409*$L$10)</f>
        <v>0</v>
      </c>
      <c r="X2409" s="53" t="n">
        <f aca="false">N2409+S2409</f>
        <v>129.5</v>
      </c>
      <c r="Y2409" s="53" t="n">
        <f aca="false">O2409+T2409</f>
        <v>0</v>
      </c>
      <c r="Z2409" s="53" t="n">
        <f aca="false">P2409+U2409</f>
        <v>339</v>
      </c>
      <c r="AA2409" s="53" t="n">
        <f aca="false">Q2409+V2409</f>
        <v>0</v>
      </c>
      <c r="AB2409" s="53" t="n">
        <f aca="false">R2409+W2409</f>
        <v>0</v>
      </c>
      <c r="AC2409" s="54" t="n">
        <f aca="false">ROUND(X2409+Y2409+Z2409+AA2409+AB2409,1)</f>
        <v>468.5</v>
      </c>
      <c r="AD2409" s="55" t="n">
        <f aca="false">(ROUND(AC2409-AC2402,1)/AC2402)</f>
        <v>0.191808700076316</v>
      </c>
      <c r="AE2409" s="46"/>
      <c r="AF2409" s="47"/>
    </row>
    <row r="2410" customFormat="false" ht="15" hidden="false" customHeight="false" outlineLevel="0" collapsed="false">
      <c r="A2410" s="48" t="s">
        <v>36</v>
      </c>
      <c r="B2410" s="58"/>
      <c r="C2410" s="50" t="s">
        <v>12</v>
      </c>
      <c r="D2410" s="51" t="n">
        <v>56</v>
      </c>
      <c r="E2410" s="51" t="n">
        <v>0</v>
      </c>
      <c r="F2410" s="51" t="n">
        <v>0</v>
      </c>
      <c r="G2410" s="51" t="n">
        <v>120</v>
      </c>
      <c r="H2410" s="51" t="n">
        <v>0</v>
      </c>
      <c r="I2410" s="52" t="n">
        <v>30</v>
      </c>
      <c r="J2410" s="52" t="n">
        <v>55</v>
      </c>
      <c r="K2410" s="52" t="n">
        <v>0</v>
      </c>
      <c r="L2410" s="52" t="n">
        <v>90</v>
      </c>
      <c r="M2410" s="52" t="n">
        <v>0</v>
      </c>
      <c r="N2410" s="53" t="n">
        <f aca="false">D2410*$D$11</f>
        <v>70</v>
      </c>
      <c r="O2410" s="53" t="n">
        <f aca="false">E2410*$E$11</f>
        <v>0</v>
      </c>
      <c r="P2410" s="53" t="n">
        <f aca="false">F2410*$F$11</f>
        <v>0</v>
      </c>
      <c r="Q2410" s="53" t="n">
        <f aca="false">G2410*$G$11</f>
        <v>150</v>
      </c>
      <c r="R2410" s="53" t="n">
        <f aca="false">H2410*$H$11</f>
        <v>0</v>
      </c>
      <c r="S2410" s="53" t="n">
        <f aca="false">(N2410/100)*(I2410*$I$11)+(N2410/100)*(J2410*$J$11)</f>
        <v>59.5</v>
      </c>
      <c r="T2410" s="53" t="n">
        <f aca="false">(O2410/100)*(K2410*$K$11)</f>
        <v>0</v>
      </c>
      <c r="U2410" s="53" t="n">
        <f aca="false">(P2410/100)*(K2410*$K$11)+(P2410/100)*(L2410*$L$11)</f>
        <v>0</v>
      </c>
      <c r="V2410" s="53" t="n">
        <f aca="false">(Q2410/100)*(L2410*$L$11)</f>
        <v>189</v>
      </c>
      <c r="W2410" s="53" t="n">
        <f aca="false">(R2410/100)*(K2410*$K$11)+(R2410/100)*(L2410*$L$11)</f>
        <v>0</v>
      </c>
      <c r="X2410" s="53" t="n">
        <f aca="false">N2410+S2410</f>
        <v>129.5</v>
      </c>
      <c r="Y2410" s="53" t="n">
        <f aca="false">O2410+T2410</f>
        <v>0</v>
      </c>
      <c r="Z2410" s="53" t="n">
        <f aca="false">P2410+U2410</f>
        <v>0</v>
      </c>
      <c r="AA2410" s="53" t="n">
        <f aca="false">Q2410+V2410</f>
        <v>339</v>
      </c>
      <c r="AB2410" s="53" t="n">
        <f aca="false">R2410+W2410</f>
        <v>0</v>
      </c>
      <c r="AC2410" s="54" t="n">
        <f aca="false">ROUND(X2410+Y2410+Z2410+AA2410+AB2410,1)</f>
        <v>468.5</v>
      </c>
      <c r="AD2410" s="55" t="n">
        <f aca="false">(ROUND(AC2410-AC2402,1)/AC2402)</f>
        <v>0.191808700076316</v>
      </c>
      <c r="AE2410" s="46"/>
      <c r="AF2410" s="47"/>
    </row>
    <row r="2411" customFormat="false" ht="15" hidden="false" customHeight="false" outlineLevel="0" collapsed="false">
      <c r="A2411" s="48" t="s">
        <v>37</v>
      </c>
      <c r="B2411" s="58"/>
      <c r="C2411" s="50" t="s">
        <v>13</v>
      </c>
      <c r="D2411" s="51" t="n">
        <v>56</v>
      </c>
      <c r="E2411" s="51" t="n">
        <v>0</v>
      </c>
      <c r="F2411" s="51" t="n">
        <v>0</v>
      </c>
      <c r="G2411" s="51" t="n">
        <v>0</v>
      </c>
      <c r="H2411" s="51" t="n">
        <v>120</v>
      </c>
      <c r="I2411" s="52" t="n">
        <v>30</v>
      </c>
      <c r="J2411" s="52" t="n">
        <v>55</v>
      </c>
      <c r="K2411" s="52" t="n">
        <v>45</v>
      </c>
      <c r="L2411" s="52" t="n">
        <v>45</v>
      </c>
      <c r="M2411" s="52" t="n">
        <v>0</v>
      </c>
      <c r="N2411" s="53" t="n">
        <f aca="false">D2411*$D$12</f>
        <v>70</v>
      </c>
      <c r="O2411" s="53" t="n">
        <f aca="false">E2411*$E$12</f>
        <v>0</v>
      </c>
      <c r="P2411" s="53" t="n">
        <f aca="false">F2411*$F$12</f>
        <v>0</v>
      </c>
      <c r="Q2411" s="53" t="n">
        <f aca="false">G2411*$G$12</f>
        <v>0</v>
      </c>
      <c r="R2411" s="53" t="n">
        <f aca="false">H2411*$H$12</f>
        <v>150</v>
      </c>
      <c r="S2411" s="53" t="n">
        <f aca="false">(N2411/100)*(I2411*$I$12)+(N2411/100)*(J2411*$J$12)</f>
        <v>59.5</v>
      </c>
      <c r="T2411" s="53" t="n">
        <f aca="false">(O2411/100)*(K2411*$K$12)</f>
        <v>0</v>
      </c>
      <c r="U2411" s="53" t="n">
        <f aca="false">(P2411/100)*(K2411*$K$12)+(P2411/100)*(L2411*$L$12)</f>
        <v>0</v>
      </c>
      <c r="V2411" s="53" t="n">
        <f aca="false">(Q2411/100)*(L2411*$L$12)</f>
        <v>0</v>
      </c>
      <c r="W2411" s="53" t="n">
        <f aca="false">(R2411/100)*(K2411*$K$12)+(R2411/100)*(L2411*$L$12)</f>
        <v>189</v>
      </c>
      <c r="X2411" s="53" t="n">
        <f aca="false">N2411+S2411</f>
        <v>129.5</v>
      </c>
      <c r="Y2411" s="53" t="n">
        <f aca="false">O2411+T2411</f>
        <v>0</v>
      </c>
      <c r="Z2411" s="53" t="n">
        <f aca="false">P2411+U2411</f>
        <v>0</v>
      </c>
      <c r="AA2411" s="53" t="n">
        <f aca="false">Q2411+V2411</f>
        <v>0</v>
      </c>
      <c r="AB2411" s="53" t="n">
        <f aca="false">R2411+W2411</f>
        <v>339</v>
      </c>
      <c r="AC2411" s="54" t="n">
        <f aca="false">ROUND(X2411+Y2411+Z2411+AA2411+AB2411,1)</f>
        <v>468.5</v>
      </c>
      <c r="AD2411" s="55" t="n">
        <f aca="false">(ROUND(AC2411-AC2402,1)/AC2402)</f>
        <v>0.191808700076316</v>
      </c>
      <c r="AE2411" s="46"/>
      <c r="AF2411" s="47"/>
    </row>
    <row r="2412" customFormat="false" ht="15" hidden="false" customHeight="false" outlineLevel="0" collapsed="false">
      <c r="A2412" s="48" t="s">
        <v>38</v>
      </c>
      <c r="B2412" s="58"/>
      <c r="C2412" s="50" t="s">
        <v>14</v>
      </c>
      <c r="D2412" s="51" t="n">
        <v>112</v>
      </c>
      <c r="E2412" s="51" t="n">
        <v>0</v>
      </c>
      <c r="F2412" s="51" t="n">
        <v>0</v>
      </c>
      <c r="G2412" s="51" t="n">
        <v>0</v>
      </c>
      <c r="H2412" s="51" t="n">
        <v>0</v>
      </c>
      <c r="I2412" s="52" t="n">
        <v>30</v>
      </c>
      <c r="J2412" s="52" t="n">
        <v>55</v>
      </c>
      <c r="K2412" s="52" t="n">
        <v>0</v>
      </c>
      <c r="L2412" s="52" t="n">
        <v>0</v>
      </c>
      <c r="M2412" s="52" t="n">
        <v>73</v>
      </c>
      <c r="N2412" s="53" t="n">
        <f aca="false">D2412*$D$13</f>
        <v>140</v>
      </c>
      <c r="O2412" s="53" t="n">
        <f aca="false">E2412*$E$13</f>
        <v>0</v>
      </c>
      <c r="P2412" s="53" t="n">
        <f aca="false">F2412*$F$13</f>
        <v>0</v>
      </c>
      <c r="Q2412" s="53" t="n">
        <f aca="false">G2412*$G$13</f>
        <v>0</v>
      </c>
      <c r="R2412" s="53" t="n">
        <f aca="false">H2412*$H$13</f>
        <v>0</v>
      </c>
      <c r="S2412" s="53" t="n">
        <f aca="false">(N2412/100)*(I2412*$I$13)+(N2412/100)*(J2412*$J$13)+(N2412/100)*(M2412*$M$13)</f>
        <v>323.4</v>
      </c>
      <c r="T2412" s="53" t="n">
        <f aca="false">(O2412/100)*(K2412*$K$13)+(O2412/100)*(M2412*$M$13)</f>
        <v>0</v>
      </c>
      <c r="U2412" s="53" t="n">
        <f aca="false">(P2412/100)*(K2412*$K$13)+(P2412/100)*(L2412*$L$13)+(P2412/100)*(M2412*$M$13)</f>
        <v>0</v>
      </c>
      <c r="V2412" s="53" t="n">
        <f aca="false">(Q2412/100)*(L2412*$L$13)+(Q2412/100)*(M2412*$M$13)</f>
        <v>0</v>
      </c>
      <c r="W2412" s="53" t="n">
        <f aca="false">(R2412/100)*(K2412*$K$13)+(R2412/100)*(L2412*$L$13)+(R2412/100)*(M2412*$M$13)</f>
        <v>0</v>
      </c>
      <c r="X2412" s="53" t="n">
        <f aca="false">N2412+S2412</f>
        <v>463.4</v>
      </c>
      <c r="Y2412" s="53" t="n">
        <f aca="false">O2412+T2412</f>
        <v>0</v>
      </c>
      <c r="Z2412" s="53" t="n">
        <f aca="false">P2412+U2412</f>
        <v>0</v>
      </c>
      <c r="AA2412" s="53" t="n">
        <f aca="false">Q2412+V2412</f>
        <v>0</v>
      </c>
      <c r="AB2412" s="53" t="n">
        <f aca="false">R2412+W2412</f>
        <v>0</v>
      </c>
      <c r="AC2412" s="54" t="n">
        <f aca="false">ROUND(X2412+Y2412+Z2412+AA2412+AB2412,1)</f>
        <v>463.4</v>
      </c>
      <c r="AD2412" s="55" t="n">
        <f aca="false">(ROUND(AC2412-AC2402,1)/AC2402)</f>
        <v>0.178834902060544</v>
      </c>
      <c r="AE2412" s="46"/>
      <c r="AF2412" s="47"/>
    </row>
    <row r="2413" customFormat="false" ht="15" hidden="false" customHeight="false" outlineLevel="0" collapsed="false">
      <c r="A2413" s="48" t="s">
        <v>39</v>
      </c>
      <c r="B2413" s="58"/>
      <c r="C2413" s="50" t="s">
        <v>15</v>
      </c>
      <c r="D2413" s="51" t="n">
        <v>112</v>
      </c>
      <c r="E2413" s="51" t="n">
        <v>0</v>
      </c>
      <c r="F2413" s="51" t="n">
        <v>0</v>
      </c>
      <c r="G2413" s="51" t="n">
        <v>0</v>
      </c>
      <c r="H2413" s="51" t="n">
        <v>0</v>
      </c>
      <c r="I2413" s="52" t="n">
        <v>30</v>
      </c>
      <c r="J2413" s="52" t="n">
        <v>55</v>
      </c>
      <c r="K2413" s="52" t="n">
        <v>73</v>
      </c>
      <c r="L2413" s="52" t="n">
        <v>0</v>
      </c>
      <c r="M2413" s="52" t="n">
        <v>0</v>
      </c>
      <c r="N2413" s="53" t="n">
        <f aca="false">D2413*$D$14</f>
        <v>140</v>
      </c>
      <c r="O2413" s="53" t="n">
        <f aca="false">E2413*$E$14</f>
        <v>0</v>
      </c>
      <c r="P2413" s="53" t="n">
        <f aca="false">F2413*$F$14</f>
        <v>0</v>
      </c>
      <c r="Q2413" s="53" t="n">
        <f aca="false">G2413*$G$14</f>
        <v>0</v>
      </c>
      <c r="R2413" s="53" t="n">
        <f aca="false">H2413*$H$14</f>
        <v>0</v>
      </c>
      <c r="S2413" s="53" t="n">
        <f aca="false">(N2413/100)*(I2413*$I$14)+(N2413/100)*(J2413*$J$14)+(N2413/100)*(K2413*$K$14)</f>
        <v>323.4</v>
      </c>
      <c r="T2413" s="53" t="n">
        <f aca="false">(O2413/100)*(K2413*$K$14)</f>
        <v>0</v>
      </c>
      <c r="U2413" s="53" t="n">
        <f aca="false">(P2413/100)*(K2413*$K$14)+(P2413/100)*(L2413*$L$14)</f>
        <v>0</v>
      </c>
      <c r="V2413" s="53" t="n">
        <f aca="false">(Q2413/100)*(L2413*$L$14)</f>
        <v>0</v>
      </c>
      <c r="W2413" s="53" t="n">
        <f aca="false">(R2413/100)*(K2413*$L$14)+(R2413/100)*(L2413*$M$14)</f>
        <v>0</v>
      </c>
      <c r="X2413" s="53" t="n">
        <f aca="false">N2413+S2413</f>
        <v>463.4</v>
      </c>
      <c r="Y2413" s="53" t="n">
        <f aca="false">O2413+T2413</f>
        <v>0</v>
      </c>
      <c r="Z2413" s="53" t="n">
        <f aca="false">P2413+U2413</f>
        <v>0</v>
      </c>
      <c r="AA2413" s="53" t="n">
        <f aca="false">Q2413+V2413</f>
        <v>0</v>
      </c>
      <c r="AB2413" s="53" t="n">
        <f aca="false">R2413+W2413</f>
        <v>0</v>
      </c>
      <c r="AC2413" s="54" t="n">
        <f aca="false">ROUND(X2413+Y2413+Z2413+AA2413+AB2413,1)</f>
        <v>463.4</v>
      </c>
      <c r="AD2413" s="55" t="n">
        <f aca="false">(ROUND(AC2413-AC2402,1)/AC2402)</f>
        <v>0.178834902060544</v>
      </c>
      <c r="AE2413" s="46"/>
      <c r="AF2413" s="47"/>
    </row>
    <row r="2414" customFormat="false" ht="15" hidden="false" customHeight="false" outlineLevel="0" collapsed="false">
      <c r="A2414" s="48"/>
      <c r="B2414" s="58"/>
      <c r="C2414" s="50" t="s">
        <v>16</v>
      </c>
      <c r="D2414" s="51" t="n">
        <v>112</v>
      </c>
      <c r="E2414" s="51" t="n">
        <v>0</v>
      </c>
      <c r="F2414" s="51" t="n">
        <v>0</v>
      </c>
      <c r="G2414" s="51" t="n">
        <v>0</v>
      </c>
      <c r="H2414" s="51" t="n">
        <v>0</v>
      </c>
      <c r="I2414" s="52" t="n">
        <v>30</v>
      </c>
      <c r="J2414" s="52" t="n">
        <v>55</v>
      </c>
      <c r="K2414" s="52" t="n">
        <v>0</v>
      </c>
      <c r="L2414" s="52" t="n">
        <v>73</v>
      </c>
      <c r="M2414" s="52" t="n">
        <v>0</v>
      </c>
      <c r="N2414" s="53" t="n">
        <f aca="false">D2414*$D$15</f>
        <v>140</v>
      </c>
      <c r="O2414" s="53" t="n">
        <f aca="false">E2414*$E$15</f>
        <v>0</v>
      </c>
      <c r="P2414" s="53" t="n">
        <f aca="false">F2414*$F$15</f>
        <v>0</v>
      </c>
      <c r="Q2414" s="53" t="n">
        <f aca="false">G2414*$G$15</f>
        <v>0</v>
      </c>
      <c r="R2414" s="53" t="n">
        <f aca="false">H2414*$H$15</f>
        <v>0</v>
      </c>
      <c r="S2414" s="53" t="n">
        <f aca="false">(N2414/100)*(I2414*$I$15)+(N2414/100)*(J2414*$J$15)+(N2414/100)*(L2414*$L$15)</f>
        <v>323.4</v>
      </c>
      <c r="T2414" s="53" t="n">
        <f aca="false">(O2414/100)*(K2414*$K$15)</f>
        <v>0</v>
      </c>
      <c r="U2414" s="53" t="n">
        <f aca="false">(P2414/100)*(K2414*$K$15)+(P2414/100)*(L2414*$L$15)</f>
        <v>0</v>
      </c>
      <c r="V2414" s="53" t="n">
        <f aca="false">(Q2414/100)*(L2414*$L$15)</f>
        <v>0</v>
      </c>
      <c r="W2414" s="53" t="n">
        <f aca="false">(R2414/100)*(K2414*$K$15)+(R2414/100)*(L2414*$L$15)</f>
        <v>0</v>
      </c>
      <c r="X2414" s="53" t="n">
        <f aca="false">N2414+S2414</f>
        <v>463.4</v>
      </c>
      <c r="Y2414" s="53" t="n">
        <f aca="false">O2414+T2414</f>
        <v>0</v>
      </c>
      <c r="Z2414" s="53" t="n">
        <f aca="false">P2414+U2414</f>
        <v>0</v>
      </c>
      <c r="AA2414" s="53" t="n">
        <f aca="false">Q2414+V2414</f>
        <v>0</v>
      </c>
      <c r="AB2414" s="53" t="n">
        <f aca="false">R2414+W2414</f>
        <v>0</v>
      </c>
      <c r="AC2414" s="54" t="n">
        <f aca="false">ROUND(X2414+Y2414+Z2414+AA2414+AB2414,1)</f>
        <v>463.4</v>
      </c>
      <c r="AD2414" s="55" t="n">
        <f aca="false">(ROUND(AC2414-AC2402,1)/AC2402)</f>
        <v>0.178834902060544</v>
      </c>
      <c r="AE2414" s="46"/>
      <c r="AF2414" s="15"/>
    </row>
    <row r="2415" customFormat="false" ht="15" hidden="false" customHeight="false" outlineLevel="0" collapsed="false">
      <c r="A2415" s="48"/>
      <c r="B2415" s="58"/>
      <c r="C2415" s="50" t="s">
        <v>17</v>
      </c>
      <c r="D2415" s="51" t="n">
        <v>112</v>
      </c>
      <c r="E2415" s="51" t="n">
        <v>0</v>
      </c>
      <c r="F2415" s="51" t="n">
        <v>0</v>
      </c>
      <c r="G2415" s="51" t="n">
        <v>0</v>
      </c>
      <c r="H2415" s="51" t="n">
        <v>0</v>
      </c>
      <c r="I2415" s="52" t="n">
        <v>30</v>
      </c>
      <c r="J2415" s="52" t="n">
        <v>80</v>
      </c>
      <c r="K2415" s="52" t="n">
        <v>0</v>
      </c>
      <c r="L2415" s="52" t="n">
        <v>0</v>
      </c>
      <c r="M2415" s="52" t="n">
        <v>0</v>
      </c>
      <c r="N2415" s="53" t="n">
        <f aca="false">D2415*$D$16</f>
        <v>140</v>
      </c>
      <c r="O2415" s="53" t="n">
        <f aca="false">E2415*$E$16</f>
        <v>0</v>
      </c>
      <c r="P2415" s="53" t="n">
        <f aca="false">F2415*$F$16</f>
        <v>0</v>
      </c>
      <c r="Q2415" s="53" t="n">
        <f aca="false">G2415*$G$16</f>
        <v>0</v>
      </c>
      <c r="R2415" s="53" t="n">
        <f aca="false">H2415*$H$16</f>
        <v>0</v>
      </c>
      <c r="S2415" s="53" t="n">
        <f aca="false">(N2415/100)*(I2415*$I$16)+(N2415/100)*(J2415*$J$16)</f>
        <v>322</v>
      </c>
      <c r="T2415" s="53" t="n">
        <f aca="false">(O2415/100)*(K2415*$K$16)</f>
        <v>0</v>
      </c>
      <c r="U2415" s="53" t="n">
        <f aca="false">(P2415/100)*(K2415*$K$16)+(P2415/100)*(L2415*$L$16)</f>
        <v>0</v>
      </c>
      <c r="V2415" s="53" t="n">
        <f aca="false">(Q2415/100)*(L2415*$L$16)</f>
        <v>0</v>
      </c>
      <c r="W2415" s="53" t="n">
        <f aca="false">(R2415/100)*(K2415*$K$16)+(R2415/100)*(L2415*$L$16)</f>
        <v>0</v>
      </c>
      <c r="X2415" s="53" t="n">
        <f aca="false">N2415+S2415</f>
        <v>462</v>
      </c>
      <c r="Y2415" s="53" t="n">
        <f aca="false">O2415+T2415</f>
        <v>0</v>
      </c>
      <c r="Z2415" s="53" t="n">
        <f aca="false">P2415+U2415</f>
        <v>0</v>
      </c>
      <c r="AA2415" s="53" t="n">
        <f aca="false">Q2415+V2415</f>
        <v>0</v>
      </c>
      <c r="AB2415" s="53" t="n">
        <f aca="false">R2415+W2415</f>
        <v>0</v>
      </c>
      <c r="AC2415" s="54" t="n">
        <f aca="false">ROUND(X2415+Y2415+Z2415+AA2415+AB2415,1)</f>
        <v>462</v>
      </c>
      <c r="AD2415" s="55" t="n">
        <f aca="false">(ROUND(AC2415-AC2402,1)/AC2402)</f>
        <v>0.175273467311117</v>
      </c>
      <c r="AE2415" s="46"/>
      <c r="AF2415" s="47"/>
    </row>
    <row r="2416" customFormat="false" ht="15" hidden="false" customHeight="false" outlineLevel="0" collapsed="false">
      <c r="A2416" s="48"/>
      <c r="B2416" s="58"/>
      <c r="C2416" s="50" t="s">
        <v>18</v>
      </c>
      <c r="D2416" s="51" t="n">
        <v>112</v>
      </c>
      <c r="E2416" s="51" t="n">
        <v>0</v>
      </c>
      <c r="F2416" s="51" t="n">
        <v>0</v>
      </c>
      <c r="G2416" s="51" t="n">
        <v>0</v>
      </c>
      <c r="H2416" s="51" t="n">
        <v>0</v>
      </c>
      <c r="I2416" s="52" t="n">
        <v>60</v>
      </c>
      <c r="J2416" s="52" t="n">
        <v>55</v>
      </c>
      <c r="K2416" s="52" t="n">
        <v>0</v>
      </c>
      <c r="L2416" s="52" t="n">
        <v>0</v>
      </c>
      <c r="M2416" s="52" t="n">
        <v>0</v>
      </c>
      <c r="N2416" s="53" t="n">
        <f aca="false">D2416*$D$17</f>
        <v>140</v>
      </c>
      <c r="O2416" s="53" t="n">
        <f aca="false">E2416*$E$17</f>
        <v>0</v>
      </c>
      <c r="P2416" s="53" t="n">
        <f aca="false">F2416*$F$17</f>
        <v>0</v>
      </c>
      <c r="Q2416" s="53" t="n">
        <f aca="false">G2416*$G$17</f>
        <v>0</v>
      </c>
      <c r="R2416" s="53" t="n">
        <f aca="false">H2416*$H$17</f>
        <v>0</v>
      </c>
      <c r="S2416" s="53" t="n">
        <f aca="false">(N2416/100)*(I2416*$I$17)+(N2416/100)*(J2416*$J$17)</f>
        <v>287</v>
      </c>
      <c r="T2416" s="53" t="n">
        <f aca="false">(O2416/100)*(K2416*$K$17)</f>
        <v>0</v>
      </c>
      <c r="U2416" s="53" t="n">
        <f aca="false">(P2416/100)*(K2416*$K$17)+(P2416/100)*(L2416*$L$17)</f>
        <v>0</v>
      </c>
      <c r="V2416" s="53" t="n">
        <f aca="false">(Q2416/100)*(L2416*$L$17)</f>
        <v>0</v>
      </c>
      <c r="W2416" s="53" t="n">
        <f aca="false">(R2416/100)*(K2416*$K$17)+(R2416/100)*(L2416*$L$17)</f>
        <v>0</v>
      </c>
      <c r="X2416" s="53" t="n">
        <f aca="false">N2416+S2416</f>
        <v>427</v>
      </c>
      <c r="Y2416" s="53" t="n">
        <f aca="false">O2416+T2416</f>
        <v>0</v>
      </c>
      <c r="Z2416" s="53" t="n">
        <f aca="false">P2416+U2416</f>
        <v>0</v>
      </c>
      <c r="AA2416" s="53" t="n">
        <f aca="false">Q2416+V2416</f>
        <v>0</v>
      </c>
      <c r="AB2416" s="53" t="n">
        <f aca="false">R2416+W2416</f>
        <v>0</v>
      </c>
      <c r="AC2416" s="54" t="n">
        <f aca="false">ROUND(X2416+Y2416+Z2416+AA2416+AB2416,1)</f>
        <v>427</v>
      </c>
      <c r="AD2416" s="55" t="n">
        <f aca="false">(ROUND(AC2416-AC2402,1)/AC2402)</f>
        <v>0.0862375985754261</v>
      </c>
      <c r="AE2416" s="46" t="s">
        <v>28</v>
      </c>
      <c r="AF2416" s="47"/>
    </row>
    <row r="2417" customFormat="false" ht="15" hidden="false" customHeight="false" outlineLevel="0" collapsed="false">
      <c r="A2417" s="56" t="s">
        <v>19</v>
      </c>
      <c r="B2417" s="39" t="s">
        <v>213</v>
      </c>
      <c r="C2417" s="40" t="s">
        <v>4</v>
      </c>
      <c r="D2417" s="41" t="n">
        <v>114</v>
      </c>
      <c r="E2417" s="41" t="n">
        <v>0</v>
      </c>
      <c r="F2417" s="41" t="n">
        <v>0</v>
      </c>
      <c r="G2417" s="41" t="n">
        <v>0</v>
      </c>
      <c r="H2417" s="41" t="n">
        <v>0</v>
      </c>
      <c r="I2417" s="42" t="n">
        <v>60</v>
      </c>
      <c r="J2417" s="42" t="n">
        <v>25</v>
      </c>
      <c r="K2417" s="42" t="n">
        <v>0</v>
      </c>
      <c r="L2417" s="42" t="n">
        <v>0</v>
      </c>
      <c r="M2417" s="42" t="n">
        <v>0</v>
      </c>
      <c r="N2417" s="43" t="n">
        <f aca="false">D2417*$D$3</f>
        <v>148.2</v>
      </c>
      <c r="O2417" s="43" t="n">
        <f aca="false">E2417*$E$3</f>
        <v>0</v>
      </c>
      <c r="P2417" s="43" t="n">
        <f aca="false">F2417*$F$3</f>
        <v>0</v>
      </c>
      <c r="Q2417" s="43" t="n">
        <f aca="false">G2417*$G$3</f>
        <v>0</v>
      </c>
      <c r="R2417" s="43" t="n">
        <f aca="false">H2417*$H$3</f>
        <v>0</v>
      </c>
      <c r="S2417" s="43" t="n">
        <f aca="false">(N2417/100)*(I2417*$I$3)+(N2417/100)*(J2417*$J$3)</f>
        <v>251.94</v>
      </c>
      <c r="T2417" s="43" t="n">
        <f aca="false">(O2417/100)*(K2417*$K$3)</f>
        <v>0</v>
      </c>
      <c r="U2417" s="43" t="n">
        <f aca="false">(P2417/100)*(K2417*$K$3)+(P2417/100)*(L2417*$L$3)</f>
        <v>0</v>
      </c>
      <c r="V2417" s="43" t="n">
        <f aca="false">(Q2417/100)*(L2417*$L$3)</f>
        <v>0</v>
      </c>
      <c r="W2417" s="43" t="n">
        <f aca="false">(R2417/100)*(K2417*$K$3)+(R2417/100)*(L2417*$L$3)</f>
        <v>0</v>
      </c>
      <c r="X2417" s="43" t="n">
        <f aca="false">N2417+S2417</f>
        <v>400.14</v>
      </c>
      <c r="Y2417" s="43" t="n">
        <f aca="false">O2417+T2417</f>
        <v>0</v>
      </c>
      <c r="Z2417" s="43" t="n">
        <f aca="false">P2417+U2417</f>
        <v>0</v>
      </c>
      <c r="AA2417" s="43" t="n">
        <f aca="false">Q2417+V2417</f>
        <v>0</v>
      </c>
      <c r="AB2417" s="43" t="n">
        <f aca="false">R2417+W2417</f>
        <v>0</v>
      </c>
      <c r="AC2417" s="44" t="n">
        <f aca="false">ROUND(X2417+Y2417+Z2417+AA2417+AB2417,1)</f>
        <v>400.1</v>
      </c>
      <c r="AD2417" s="45" t="n">
        <v>0</v>
      </c>
      <c r="AE2417" s="46"/>
      <c r="AF2417" s="47"/>
    </row>
    <row r="2418" customFormat="false" ht="15" hidden="false" customHeight="false" outlineLevel="0" collapsed="false">
      <c r="A2418" s="48" t="s">
        <v>29</v>
      </c>
      <c r="B2418" s="49" t="n">
        <v>20</v>
      </c>
      <c r="C2418" s="50" t="s">
        <v>5</v>
      </c>
      <c r="D2418" s="51" t="n">
        <v>114</v>
      </c>
      <c r="E2418" s="51" t="n">
        <v>0</v>
      </c>
      <c r="F2418" s="51" t="n">
        <v>0</v>
      </c>
      <c r="G2418" s="51" t="n">
        <v>0</v>
      </c>
      <c r="H2418" s="51" t="n">
        <v>0</v>
      </c>
      <c r="I2418" s="52" t="n">
        <v>75</v>
      </c>
      <c r="J2418" s="52" t="n">
        <v>40</v>
      </c>
      <c r="K2418" s="52" t="n">
        <v>0</v>
      </c>
      <c r="L2418" s="52" t="n">
        <v>0</v>
      </c>
      <c r="M2418" s="52" t="n">
        <v>0</v>
      </c>
      <c r="N2418" s="53" t="n">
        <f aca="false">D2418*$D$4</f>
        <v>142.5</v>
      </c>
      <c r="O2418" s="53" t="n">
        <f aca="false">E2418*$E$4</f>
        <v>0</v>
      </c>
      <c r="P2418" s="53" t="n">
        <f aca="false">F2418*$F$4</f>
        <v>0</v>
      </c>
      <c r="Q2418" s="53" t="n">
        <f aca="false">G2418*$G$4</f>
        <v>0</v>
      </c>
      <c r="R2418" s="53" t="n">
        <f aca="false">H2418*$H$4</f>
        <v>0</v>
      </c>
      <c r="S2418" s="53" t="n">
        <f aca="false">(N2418/100)*(I2418*$I$4)+(N2418/100)*(J2418*$J$4)</f>
        <v>327.75</v>
      </c>
      <c r="T2418" s="53" t="n">
        <f aca="false">(O2418/100)*(K2418*$K$4)</f>
        <v>0</v>
      </c>
      <c r="U2418" s="53" t="n">
        <f aca="false">(P2418/100)*(K2418*$K$4)+(P2418/100)*(L2418*$L$4)</f>
        <v>0</v>
      </c>
      <c r="V2418" s="53" t="n">
        <f aca="false">(Q2418/100)*(L2418*$L$4)</f>
        <v>0</v>
      </c>
      <c r="W2418" s="53" t="n">
        <f aca="false">(R2418/100)*(K2418*$K$4)+(R2418/100)*(L2418*$L$4)</f>
        <v>0</v>
      </c>
      <c r="X2418" s="53" t="n">
        <f aca="false">N2418+S2418</f>
        <v>470.25</v>
      </c>
      <c r="Y2418" s="53" t="n">
        <f aca="false">O2418+T2418</f>
        <v>0</v>
      </c>
      <c r="Z2418" s="53" t="n">
        <f aca="false">P2418+U2418</f>
        <v>0</v>
      </c>
      <c r="AA2418" s="53" t="n">
        <f aca="false">Q2418+V2418</f>
        <v>0</v>
      </c>
      <c r="AB2418" s="53" t="n">
        <f aca="false">R2418+W2418</f>
        <v>0</v>
      </c>
      <c r="AC2418" s="54" t="n">
        <f aca="false">ROUND(X2418+Y2418+Z2418+AA2418+AB2418,1)</f>
        <v>470.3</v>
      </c>
      <c r="AD2418" s="55" t="n">
        <f aca="false">(ROUND(AC2418-AC2417,1)/AC2417)</f>
        <v>0.175456135966009</v>
      </c>
      <c r="AE2418" s="46"/>
      <c r="AF2418" s="47"/>
    </row>
    <row r="2419" customFormat="false" ht="15" hidden="false" customHeight="false" outlineLevel="0" collapsed="false">
      <c r="A2419" s="48" t="s">
        <v>30</v>
      </c>
      <c r="B2419" s="49" t="n">
        <v>0</v>
      </c>
      <c r="C2419" s="50" t="s">
        <v>6</v>
      </c>
      <c r="D2419" s="51" t="n">
        <v>114</v>
      </c>
      <c r="E2419" s="51" t="n">
        <v>0</v>
      </c>
      <c r="F2419" s="51" t="n">
        <v>0</v>
      </c>
      <c r="G2419" s="51" t="n">
        <v>0</v>
      </c>
      <c r="H2419" s="51" t="n">
        <v>0</v>
      </c>
      <c r="I2419" s="52" t="n">
        <v>60</v>
      </c>
      <c r="J2419" s="52" t="n">
        <v>25</v>
      </c>
      <c r="K2419" s="52" t="n">
        <v>0</v>
      </c>
      <c r="L2419" s="52" t="n">
        <v>0</v>
      </c>
      <c r="M2419" s="52" t="n">
        <v>0</v>
      </c>
      <c r="N2419" s="53" t="n">
        <f aca="false">D2419*$D$5</f>
        <v>148.2</v>
      </c>
      <c r="O2419" s="53" t="n">
        <f aca="false">E2419*$E$5</f>
        <v>0</v>
      </c>
      <c r="P2419" s="53" t="n">
        <f aca="false">F2419*$F$5</f>
        <v>0</v>
      </c>
      <c r="Q2419" s="53" t="n">
        <f aca="false">G2419*$G$5</f>
        <v>0</v>
      </c>
      <c r="R2419" s="53" t="n">
        <f aca="false">H2419*$H$5</f>
        <v>0</v>
      </c>
      <c r="S2419" s="53" t="n">
        <f aca="false">(N2419/100)*(I2419*$I$5)+(N2419/100)*(J2419*$J$5)</f>
        <v>251.94</v>
      </c>
      <c r="T2419" s="53" t="n">
        <f aca="false">(O2419/100)*(K2419*$K$5)</f>
        <v>0</v>
      </c>
      <c r="U2419" s="53" t="n">
        <f aca="false">(P2419/100)*(K2419*$K$5)+(P2419/100)*(L2419*$L$5)</f>
        <v>0</v>
      </c>
      <c r="V2419" s="53" t="n">
        <f aca="false">(Q2419/100)*(L2419*$L$5)</f>
        <v>0</v>
      </c>
      <c r="W2419" s="53" t="n">
        <f aca="false">(R2419/100)*(K2419*$K$5)+(R2419/100)*(L2419*$L$5)</f>
        <v>0</v>
      </c>
      <c r="X2419" s="53" t="n">
        <f aca="false">N2419+S2419</f>
        <v>400.14</v>
      </c>
      <c r="Y2419" s="53" t="n">
        <f aca="false">O2419+T2419</f>
        <v>0</v>
      </c>
      <c r="Z2419" s="53" t="n">
        <f aca="false">P2419+U2419</f>
        <v>0</v>
      </c>
      <c r="AA2419" s="53" t="n">
        <f aca="false">Q2419+V2419</f>
        <v>0</v>
      </c>
      <c r="AB2419" s="53" t="n">
        <f aca="false">R2419+W2419</f>
        <v>0</v>
      </c>
      <c r="AC2419" s="54" t="n">
        <f aca="false">ROUND(X2419+Y2419+Z2419+AA2419+AB2419,1)</f>
        <v>400.1</v>
      </c>
      <c r="AD2419" s="55" t="n">
        <f aca="false">(ROUND(AC2419-AC2417,1)/AC2417)</f>
        <v>0</v>
      </c>
      <c r="AE2419" s="46"/>
      <c r="AF2419" s="47"/>
    </row>
    <row r="2420" customFormat="false" ht="15" hidden="false" customHeight="false" outlineLevel="0" collapsed="false">
      <c r="A2420" s="48" t="s">
        <v>31</v>
      </c>
      <c r="B2420" s="49" t="n">
        <v>0</v>
      </c>
      <c r="C2420" s="50" t="s">
        <v>7</v>
      </c>
      <c r="D2420" s="51" t="n">
        <v>114</v>
      </c>
      <c r="E2420" s="51" t="n">
        <v>0</v>
      </c>
      <c r="F2420" s="51" t="n">
        <v>0</v>
      </c>
      <c r="G2420" s="51" t="n">
        <v>0</v>
      </c>
      <c r="H2420" s="51" t="n">
        <v>0</v>
      </c>
      <c r="I2420" s="52" t="n">
        <v>60</v>
      </c>
      <c r="J2420" s="52" t="n">
        <v>25</v>
      </c>
      <c r="K2420" s="52" t="n">
        <v>0</v>
      </c>
      <c r="L2420" s="52" t="n">
        <v>0</v>
      </c>
      <c r="M2420" s="52" t="n">
        <v>0</v>
      </c>
      <c r="N2420" s="53" t="n">
        <f aca="false">D2420*$D$6</f>
        <v>148.2</v>
      </c>
      <c r="O2420" s="53" t="n">
        <f aca="false">E2420*$E$6</f>
        <v>0</v>
      </c>
      <c r="P2420" s="53" t="n">
        <f aca="false">F2420*$F$6</f>
        <v>0</v>
      </c>
      <c r="Q2420" s="53" t="n">
        <f aca="false">G2420*$G$6</f>
        <v>0</v>
      </c>
      <c r="R2420" s="53" t="n">
        <f aca="false">H2420*$H$6</f>
        <v>0</v>
      </c>
      <c r="S2420" s="53" t="n">
        <f aca="false">(N2420/100)*(I2420*$I$6)+(N2420/100)*(J2420*$J$6)</f>
        <v>251.94</v>
      </c>
      <c r="T2420" s="53" t="n">
        <f aca="false">(O2420/100)*(K2420*$K$6)</f>
        <v>0</v>
      </c>
      <c r="U2420" s="53" t="n">
        <f aca="false">(P2420/100)*(K2420*$K$6)+(P2420/100)*(L2420*$L$6)</f>
        <v>0</v>
      </c>
      <c r="V2420" s="53" t="n">
        <f aca="false">(Q2420/100)*(L2420*$L$6)</f>
        <v>0</v>
      </c>
      <c r="W2420" s="53" t="n">
        <f aca="false">(R2420/100)*(K2420*$K$6)+(R2420/100)*(L2420*$L$6)</f>
        <v>0</v>
      </c>
      <c r="X2420" s="53" t="n">
        <f aca="false">N2420+S2420</f>
        <v>400.14</v>
      </c>
      <c r="Y2420" s="53" t="n">
        <f aca="false">O2420+T2420</f>
        <v>0</v>
      </c>
      <c r="Z2420" s="53" t="n">
        <f aca="false">P2420+U2420</f>
        <v>0</v>
      </c>
      <c r="AA2420" s="53" t="n">
        <f aca="false">Q2420+V2420</f>
        <v>0</v>
      </c>
      <c r="AB2420" s="53" t="n">
        <f aca="false">R2420+W2420</f>
        <v>0</v>
      </c>
      <c r="AC2420" s="54" t="n">
        <f aca="false">ROUND(X2420+Y2420+Z2420+AA2420+AB2420,1)</f>
        <v>400.1</v>
      </c>
      <c r="AD2420" s="55" t="n">
        <f aca="false">(ROUND(AC2420-AC2417,1)/AC2417)</f>
        <v>0</v>
      </c>
      <c r="AE2420" s="46"/>
      <c r="AF2420" s="47"/>
    </row>
    <row r="2421" customFormat="false" ht="15" hidden="false" customHeight="false" outlineLevel="0" collapsed="false">
      <c r="A2421" s="48" t="s">
        <v>32</v>
      </c>
      <c r="B2421" s="49" t="n">
        <v>0</v>
      </c>
      <c r="C2421" s="50" t="s">
        <v>8</v>
      </c>
      <c r="D2421" s="51" t="n">
        <v>114</v>
      </c>
      <c r="E2421" s="51" t="n">
        <v>0</v>
      </c>
      <c r="F2421" s="51" t="n">
        <v>0</v>
      </c>
      <c r="G2421" s="51" t="n">
        <v>0</v>
      </c>
      <c r="H2421" s="51" t="n">
        <v>0</v>
      </c>
      <c r="I2421" s="52" t="n">
        <v>60</v>
      </c>
      <c r="J2421" s="52" t="n">
        <v>25</v>
      </c>
      <c r="K2421" s="52" t="n">
        <v>0</v>
      </c>
      <c r="L2421" s="52" t="n">
        <v>0</v>
      </c>
      <c r="M2421" s="52" t="n">
        <v>0</v>
      </c>
      <c r="N2421" s="53" t="n">
        <f aca="false">D2421*$D$7</f>
        <v>148.2</v>
      </c>
      <c r="O2421" s="53" t="n">
        <f aca="false">E2421*$E$7</f>
        <v>0</v>
      </c>
      <c r="P2421" s="53" t="n">
        <f aca="false">F2421*$F$7</f>
        <v>0</v>
      </c>
      <c r="Q2421" s="53" t="n">
        <f aca="false">G2421*$G$7</f>
        <v>0</v>
      </c>
      <c r="R2421" s="53" t="n">
        <f aca="false">H2421*$H$7</f>
        <v>0</v>
      </c>
      <c r="S2421" s="53" t="n">
        <f aca="false">(N2421/100)*(I2421*$I$7)+(N2421/100)*(J2421*$J$7)</f>
        <v>251.94</v>
      </c>
      <c r="T2421" s="53" t="n">
        <f aca="false">(O2421/100)*(K2421*$K$7)</f>
        <v>0</v>
      </c>
      <c r="U2421" s="53" t="n">
        <f aca="false">(P2421/100)*(K2421*$K$7)+(P2421/100)*(L2421*$L$7)</f>
        <v>0</v>
      </c>
      <c r="V2421" s="53" t="n">
        <f aca="false">(Q2421/100)*(L2421*$L$7)</f>
        <v>0</v>
      </c>
      <c r="W2421" s="53" t="n">
        <f aca="false">(R2421/100)*(K2421*$K$7)+(R2421/100)*(L2421*$L$7)</f>
        <v>0</v>
      </c>
      <c r="X2421" s="53" t="n">
        <f aca="false">N2421+S2421</f>
        <v>400.14</v>
      </c>
      <c r="Y2421" s="53" t="n">
        <f aca="false">O2421+T2421</f>
        <v>0</v>
      </c>
      <c r="Z2421" s="53" t="n">
        <f aca="false">P2421+U2421</f>
        <v>0</v>
      </c>
      <c r="AA2421" s="53" t="n">
        <f aca="false">Q2421+V2421</f>
        <v>0</v>
      </c>
      <c r="AB2421" s="53" t="n">
        <f aca="false">R2421+W2421</f>
        <v>0</v>
      </c>
      <c r="AC2421" s="54" t="n">
        <f aca="false">ROUND(X2421+Y2421+Z2421+AA2421+AB2421,1)</f>
        <v>400.1</v>
      </c>
      <c r="AD2421" s="55" t="n">
        <f aca="false">(ROUND(AC2421-AC2417,1)/AC2417)</f>
        <v>0</v>
      </c>
      <c r="AE2421" s="46"/>
      <c r="AF2421" s="47"/>
    </row>
    <row r="2422" customFormat="false" ht="15" hidden="false" customHeight="false" outlineLevel="0" collapsed="false">
      <c r="A2422" s="48" t="s">
        <v>33</v>
      </c>
      <c r="B2422" s="49"/>
      <c r="C2422" s="50" t="s">
        <v>9</v>
      </c>
      <c r="D2422" s="51" t="n">
        <v>114</v>
      </c>
      <c r="E2422" s="51" t="n">
        <v>0</v>
      </c>
      <c r="F2422" s="51" t="n">
        <v>0</v>
      </c>
      <c r="G2422" s="51" t="n">
        <v>0</v>
      </c>
      <c r="H2422" s="51" t="n">
        <v>0</v>
      </c>
      <c r="I2422" s="52" t="n">
        <v>60</v>
      </c>
      <c r="J2422" s="52" t="n">
        <v>25</v>
      </c>
      <c r="K2422" s="52" t="n">
        <v>0</v>
      </c>
      <c r="L2422" s="52" t="n">
        <v>0</v>
      </c>
      <c r="M2422" s="52" t="n">
        <v>0</v>
      </c>
      <c r="N2422" s="53" t="n">
        <f aca="false">D2422*$D$8</f>
        <v>148.2</v>
      </c>
      <c r="O2422" s="53" t="n">
        <f aca="false">E2422*$E$8</f>
        <v>0</v>
      </c>
      <c r="P2422" s="53" t="n">
        <f aca="false">F2422*$F$8</f>
        <v>0</v>
      </c>
      <c r="Q2422" s="53" t="n">
        <f aca="false">G2422*$G$8</f>
        <v>0</v>
      </c>
      <c r="R2422" s="53" t="n">
        <f aca="false">H2422*$H$8</f>
        <v>0</v>
      </c>
      <c r="S2422" s="53" t="n">
        <f aca="false">(N2422/100)*(I2422*$I$8)+(N2422/100)*(J2422*$J$8)</f>
        <v>251.94</v>
      </c>
      <c r="T2422" s="53" t="n">
        <f aca="false">(O2422/100)*(K2422*$K$8)</f>
        <v>0</v>
      </c>
      <c r="U2422" s="53" t="n">
        <f aca="false">(P2422/100)*(K2422*$K$8)+(P2422/100)*(L2422*$L$8)</f>
        <v>0</v>
      </c>
      <c r="V2422" s="53" t="n">
        <f aca="false">(Q2422/100)*(L2422*$L$8)</f>
        <v>0</v>
      </c>
      <c r="W2422" s="53" t="n">
        <f aca="false">(R2422/100)*(K2422*$K$8)+(R2422/100)*(L2422*$L$8)</f>
        <v>0</v>
      </c>
      <c r="X2422" s="53" t="n">
        <f aca="false">N2422+S2422</f>
        <v>400.14</v>
      </c>
      <c r="Y2422" s="53" t="n">
        <f aca="false">O2422+T2422</f>
        <v>0</v>
      </c>
      <c r="Z2422" s="53" t="n">
        <f aca="false">P2422+U2422</f>
        <v>0</v>
      </c>
      <c r="AA2422" s="53" t="n">
        <f aca="false">Q2422+V2422</f>
        <v>0</v>
      </c>
      <c r="AB2422" s="53" t="n">
        <f aca="false">R2422+W2422</f>
        <v>0</v>
      </c>
      <c r="AC2422" s="54" t="n">
        <f aca="false">ROUND(X2422+Y2422+Z2422+AA2422+AB2422,1)</f>
        <v>400.1</v>
      </c>
      <c r="AD2422" s="55" t="n">
        <f aca="false">(ROUND(AC2422-AC2417,1)/AC2417)</f>
        <v>0</v>
      </c>
      <c r="AE2422" s="46"/>
      <c r="AF2422" s="47"/>
    </row>
    <row r="2423" customFormat="false" ht="15" hidden="false" customHeight="false" outlineLevel="0" collapsed="false">
      <c r="A2423" s="48" t="s">
        <v>34</v>
      </c>
      <c r="B2423" s="49"/>
      <c r="C2423" s="50" t="s">
        <v>10</v>
      </c>
      <c r="D2423" s="51" t="n">
        <v>56</v>
      </c>
      <c r="E2423" s="51" t="n">
        <v>125</v>
      </c>
      <c r="F2423" s="51" t="n">
        <v>0</v>
      </c>
      <c r="G2423" s="51" t="n">
        <v>0</v>
      </c>
      <c r="H2423" s="51" t="n">
        <v>0</v>
      </c>
      <c r="I2423" s="52" t="n">
        <v>60</v>
      </c>
      <c r="J2423" s="52" t="n">
        <v>25</v>
      </c>
      <c r="K2423" s="52" t="n">
        <v>90</v>
      </c>
      <c r="L2423" s="52" t="n">
        <v>0</v>
      </c>
      <c r="M2423" s="52" t="n">
        <v>0</v>
      </c>
      <c r="N2423" s="53" t="n">
        <f aca="false">D2423*$D$9</f>
        <v>70</v>
      </c>
      <c r="O2423" s="53" t="n">
        <f aca="false">E2423*$E$9</f>
        <v>156.25</v>
      </c>
      <c r="P2423" s="53" t="n">
        <f aca="false">F2423*$F$9</f>
        <v>0</v>
      </c>
      <c r="Q2423" s="53" t="n">
        <f aca="false">G2423*$G$9</f>
        <v>0</v>
      </c>
      <c r="R2423" s="53" t="n">
        <f aca="false">H2423*$H$9</f>
        <v>0</v>
      </c>
      <c r="S2423" s="53" t="n">
        <f aca="false">(N2423/100)*(I2423*$I$9)+(N2423/100)*(J2423*$J$9)</f>
        <v>59.5</v>
      </c>
      <c r="T2423" s="53" t="n">
        <f aca="false">(O2423/100)*(K2423*$K$9)</f>
        <v>196.875</v>
      </c>
      <c r="U2423" s="53" t="n">
        <f aca="false">(P2423/100)*(K2423*$K$9)+(P2423/100)*(L2423*$L$9)</f>
        <v>0</v>
      </c>
      <c r="V2423" s="53" t="n">
        <f aca="false">(Q2423/100)*(L2423*$L$9)</f>
        <v>0</v>
      </c>
      <c r="W2423" s="53" t="n">
        <f aca="false">(R2423/100)*(K2423*$K$9)+(R2423/100)*(L2423*$L$9)</f>
        <v>0</v>
      </c>
      <c r="X2423" s="53" t="n">
        <f aca="false">N2423+S2423</f>
        <v>129.5</v>
      </c>
      <c r="Y2423" s="53" t="n">
        <f aca="false">O2423+T2423</f>
        <v>353.125</v>
      </c>
      <c r="Z2423" s="53" t="n">
        <f aca="false">P2423+U2423</f>
        <v>0</v>
      </c>
      <c r="AA2423" s="53" t="n">
        <f aca="false">Q2423+V2423</f>
        <v>0</v>
      </c>
      <c r="AB2423" s="53" t="n">
        <f aca="false">R2423+W2423</f>
        <v>0</v>
      </c>
      <c r="AC2423" s="54" t="n">
        <f aca="false">ROUND(X2423+Y2423+Z2423+AA2423+AB2423,1)</f>
        <v>482.6</v>
      </c>
      <c r="AD2423" s="55" t="n">
        <f aca="false">(ROUND(AC2423-AC2417,1)/AC2417)</f>
        <v>0.206198450387403</v>
      </c>
      <c r="AE2423" s="46"/>
      <c r="AF2423" s="47"/>
    </row>
    <row r="2424" customFormat="false" ht="15" hidden="false" customHeight="false" outlineLevel="0" collapsed="false">
      <c r="A2424" s="48" t="s">
        <v>35</v>
      </c>
      <c r="B2424" s="49"/>
      <c r="C2424" s="50" t="s">
        <v>11</v>
      </c>
      <c r="D2424" s="51" t="n">
        <v>56</v>
      </c>
      <c r="E2424" s="51" t="n">
        <v>0</v>
      </c>
      <c r="F2424" s="51" t="n">
        <v>125</v>
      </c>
      <c r="G2424" s="51" t="n">
        <v>0</v>
      </c>
      <c r="H2424" s="51" t="n">
        <v>0</v>
      </c>
      <c r="I2424" s="52" t="n">
        <v>60</v>
      </c>
      <c r="J2424" s="52" t="n">
        <v>25</v>
      </c>
      <c r="K2424" s="52" t="n">
        <v>45</v>
      </c>
      <c r="L2424" s="52" t="n">
        <v>45</v>
      </c>
      <c r="M2424" s="52" t="n">
        <v>0</v>
      </c>
      <c r="N2424" s="53" t="n">
        <f aca="false">D2424*$D$10</f>
        <v>70</v>
      </c>
      <c r="O2424" s="53" t="n">
        <f aca="false">E2424*$E$10</f>
        <v>0</v>
      </c>
      <c r="P2424" s="53" t="n">
        <f aca="false">F2424*$F$10</f>
        <v>156.25</v>
      </c>
      <c r="Q2424" s="53" t="n">
        <f aca="false">G2424*$G$10</f>
        <v>0</v>
      </c>
      <c r="R2424" s="53" t="n">
        <f aca="false">H2424*$H$10</f>
        <v>0</v>
      </c>
      <c r="S2424" s="53" t="n">
        <f aca="false">(N2424/100)*(I2424*$I$10)+(N2424/100)*(J2424*$J$10)</f>
        <v>59.5</v>
      </c>
      <c r="T2424" s="53" t="n">
        <f aca="false">(O2424/100)*(K2424*$J$10)</f>
        <v>0</v>
      </c>
      <c r="U2424" s="53" t="n">
        <f aca="false">(P2424/100)*(K2424*$K$10)+(P2424/100)*(L2424*$L$10)</f>
        <v>196.875</v>
      </c>
      <c r="V2424" s="53" t="n">
        <f aca="false">(Q2424/100)*(L2424*$L$10)</f>
        <v>0</v>
      </c>
      <c r="W2424" s="53" t="n">
        <f aca="false">(R2424/100)*(K2424*$K$10)+(R2424/100)*(L2424*$L$10)</f>
        <v>0</v>
      </c>
      <c r="X2424" s="53" t="n">
        <f aca="false">N2424+S2424</f>
        <v>129.5</v>
      </c>
      <c r="Y2424" s="53" t="n">
        <f aca="false">O2424+T2424</f>
        <v>0</v>
      </c>
      <c r="Z2424" s="53" t="n">
        <f aca="false">P2424+U2424</f>
        <v>353.125</v>
      </c>
      <c r="AA2424" s="53" t="n">
        <f aca="false">Q2424+V2424</f>
        <v>0</v>
      </c>
      <c r="AB2424" s="53" t="n">
        <f aca="false">R2424+W2424</f>
        <v>0</v>
      </c>
      <c r="AC2424" s="54" t="n">
        <f aca="false">ROUND(X2424+Y2424+Z2424+AA2424+AB2424,1)</f>
        <v>482.6</v>
      </c>
      <c r="AD2424" s="55" t="n">
        <f aca="false">(ROUND(AC2424-AC2417,1)/AC2417)</f>
        <v>0.206198450387403</v>
      </c>
      <c r="AE2424" s="46"/>
      <c r="AF2424" s="47"/>
    </row>
    <row r="2425" customFormat="false" ht="15" hidden="false" customHeight="false" outlineLevel="0" collapsed="false">
      <c r="A2425" s="48" t="s">
        <v>36</v>
      </c>
      <c r="B2425" s="49"/>
      <c r="C2425" s="50" t="s">
        <v>12</v>
      </c>
      <c r="D2425" s="51" t="n">
        <v>56</v>
      </c>
      <c r="E2425" s="51" t="n">
        <v>0</v>
      </c>
      <c r="F2425" s="51" t="n">
        <v>0</v>
      </c>
      <c r="G2425" s="51" t="n">
        <v>125</v>
      </c>
      <c r="H2425" s="51" t="n">
        <v>0</v>
      </c>
      <c r="I2425" s="52" t="n">
        <v>60</v>
      </c>
      <c r="J2425" s="52" t="n">
        <v>25</v>
      </c>
      <c r="K2425" s="52" t="n">
        <v>0</v>
      </c>
      <c r="L2425" s="52" t="n">
        <v>90</v>
      </c>
      <c r="M2425" s="52" t="n">
        <v>0</v>
      </c>
      <c r="N2425" s="53" t="n">
        <f aca="false">D2425*$D$11</f>
        <v>70</v>
      </c>
      <c r="O2425" s="53" t="n">
        <f aca="false">E2425*$E$11</f>
        <v>0</v>
      </c>
      <c r="P2425" s="53" t="n">
        <f aca="false">F2425*$F$11</f>
        <v>0</v>
      </c>
      <c r="Q2425" s="53" t="n">
        <f aca="false">G2425*$G$11</f>
        <v>156.25</v>
      </c>
      <c r="R2425" s="53" t="n">
        <f aca="false">H2425*$H$11</f>
        <v>0</v>
      </c>
      <c r="S2425" s="53" t="n">
        <f aca="false">(N2425/100)*(I2425*$I$11)+(N2425/100)*(J2425*$J$11)</f>
        <v>59.5</v>
      </c>
      <c r="T2425" s="53" t="n">
        <f aca="false">(O2425/100)*(K2425*$K$11)</f>
        <v>0</v>
      </c>
      <c r="U2425" s="53" t="n">
        <f aca="false">(P2425/100)*(K2425*$K$11)+(P2425/100)*(L2425*$L$11)</f>
        <v>0</v>
      </c>
      <c r="V2425" s="53" t="n">
        <f aca="false">(Q2425/100)*(L2425*$L$11)</f>
        <v>196.875</v>
      </c>
      <c r="W2425" s="53" t="n">
        <f aca="false">(R2425/100)*(K2425*$K$11)+(R2425/100)*(L2425*$L$11)</f>
        <v>0</v>
      </c>
      <c r="X2425" s="53" t="n">
        <f aca="false">N2425+S2425</f>
        <v>129.5</v>
      </c>
      <c r="Y2425" s="53" t="n">
        <f aca="false">O2425+T2425</f>
        <v>0</v>
      </c>
      <c r="Z2425" s="53" t="n">
        <f aca="false">P2425+U2425</f>
        <v>0</v>
      </c>
      <c r="AA2425" s="53" t="n">
        <f aca="false">Q2425+V2425</f>
        <v>353.125</v>
      </c>
      <c r="AB2425" s="53" t="n">
        <f aca="false">R2425+W2425</f>
        <v>0</v>
      </c>
      <c r="AC2425" s="54" t="n">
        <f aca="false">ROUND(X2425+Y2425+Z2425+AA2425+AB2425,1)</f>
        <v>482.6</v>
      </c>
      <c r="AD2425" s="55" t="n">
        <f aca="false">(ROUND(AC2425-AC2417,1)/AC2417)</f>
        <v>0.206198450387403</v>
      </c>
      <c r="AE2425" s="46"/>
      <c r="AF2425" s="47"/>
    </row>
    <row r="2426" customFormat="false" ht="15" hidden="false" customHeight="false" outlineLevel="0" collapsed="false">
      <c r="A2426" s="48" t="s">
        <v>37</v>
      </c>
      <c r="B2426" s="49"/>
      <c r="C2426" s="50" t="s">
        <v>13</v>
      </c>
      <c r="D2426" s="51" t="n">
        <v>56</v>
      </c>
      <c r="E2426" s="51" t="n">
        <v>0</v>
      </c>
      <c r="F2426" s="51" t="n">
        <v>0</v>
      </c>
      <c r="G2426" s="51" t="n">
        <v>0</v>
      </c>
      <c r="H2426" s="51" t="n">
        <v>125</v>
      </c>
      <c r="I2426" s="52" t="n">
        <v>60</v>
      </c>
      <c r="J2426" s="52" t="n">
        <v>25</v>
      </c>
      <c r="K2426" s="52" t="n">
        <v>45</v>
      </c>
      <c r="L2426" s="52" t="n">
        <v>45</v>
      </c>
      <c r="M2426" s="52" t="n">
        <v>0</v>
      </c>
      <c r="N2426" s="53" t="n">
        <f aca="false">D2426*$D$12</f>
        <v>70</v>
      </c>
      <c r="O2426" s="53" t="n">
        <f aca="false">E2426*$E$12</f>
        <v>0</v>
      </c>
      <c r="P2426" s="53" t="n">
        <f aca="false">F2426*$F$12</f>
        <v>0</v>
      </c>
      <c r="Q2426" s="53" t="n">
        <f aca="false">G2426*$G$12</f>
        <v>0</v>
      </c>
      <c r="R2426" s="53" t="n">
        <f aca="false">H2426*$H$12</f>
        <v>156.25</v>
      </c>
      <c r="S2426" s="53" t="n">
        <f aca="false">(N2426/100)*(I2426*$I$12)+(N2426/100)*(J2426*$J$12)</f>
        <v>59.5</v>
      </c>
      <c r="T2426" s="53" t="n">
        <f aca="false">(O2426/100)*(K2426*$K$12)</f>
        <v>0</v>
      </c>
      <c r="U2426" s="53" t="n">
        <f aca="false">(P2426/100)*(K2426*$K$12)+(P2426/100)*(L2426*$L$12)</f>
        <v>0</v>
      </c>
      <c r="V2426" s="53" t="n">
        <f aca="false">(Q2426/100)*(L2426*$L$12)</f>
        <v>0</v>
      </c>
      <c r="W2426" s="53" t="n">
        <f aca="false">(R2426/100)*(K2426*$K$12)+(R2426/100)*(L2426*$L$12)</f>
        <v>196.875</v>
      </c>
      <c r="X2426" s="53" t="n">
        <f aca="false">N2426+S2426</f>
        <v>129.5</v>
      </c>
      <c r="Y2426" s="53" t="n">
        <f aca="false">O2426+T2426</f>
        <v>0</v>
      </c>
      <c r="Z2426" s="53" t="n">
        <f aca="false">P2426+U2426</f>
        <v>0</v>
      </c>
      <c r="AA2426" s="53" t="n">
        <f aca="false">Q2426+V2426</f>
        <v>0</v>
      </c>
      <c r="AB2426" s="53" t="n">
        <f aca="false">R2426+W2426</f>
        <v>353.125</v>
      </c>
      <c r="AC2426" s="54" t="n">
        <f aca="false">ROUND(X2426+Y2426+Z2426+AA2426+AB2426,1)</f>
        <v>482.6</v>
      </c>
      <c r="AD2426" s="55" t="n">
        <f aca="false">(ROUND(AC2426-AC2417,1)/AC2417)</f>
        <v>0.206198450387403</v>
      </c>
      <c r="AE2426" s="46"/>
      <c r="AF2426" s="47"/>
    </row>
    <row r="2427" customFormat="false" ht="15" hidden="false" customHeight="false" outlineLevel="0" collapsed="false">
      <c r="A2427" s="48" t="s">
        <v>38</v>
      </c>
      <c r="B2427" s="49"/>
      <c r="C2427" s="50" t="s">
        <v>14</v>
      </c>
      <c r="D2427" s="51" t="n">
        <v>114</v>
      </c>
      <c r="E2427" s="51" t="n">
        <v>0</v>
      </c>
      <c r="F2427" s="51" t="n">
        <v>0</v>
      </c>
      <c r="G2427" s="51" t="n">
        <v>0</v>
      </c>
      <c r="H2427" s="51" t="n">
        <v>0</v>
      </c>
      <c r="I2427" s="52" t="n">
        <v>60</v>
      </c>
      <c r="J2427" s="52" t="n">
        <v>25</v>
      </c>
      <c r="K2427" s="52" t="n">
        <v>0</v>
      </c>
      <c r="L2427" s="52" t="n">
        <v>0</v>
      </c>
      <c r="M2427" s="52" t="n">
        <v>72</v>
      </c>
      <c r="N2427" s="53" t="n">
        <f aca="false">D2427*$D$13</f>
        <v>142.5</v>
      </c>
      <c r="O2427" s="53" t="n">
        <f aca="false">E2427*$E$13</f>
        <v>0</v>
      </c>
      <c r="P2427" s="53" t="n">
        <f aca="false">F2427*$F$13</f>
        <v>0</v>
      </c>
      <c r="Q2427" s="53" t="n">
        <f aca="false">G2427*$G$13</f>
        <v>0</v>
      </c>
      <c r="R2427" s="53" t="n">
        <f aca="false">H2427*$H$13</f>
        <v>0</v>
      </c>
      <c r="S2427" s="53" t="n">
        <f aca="false">(N2427/100)*(I2427*$I$13)+(N2427/100)*(J2427*$J$13)+(N2427/100)*(M2427*$M$13)</f>
        <v>326.325</v>
      </c>
      <c r="T2427" s="53" t="n">
        <f aca="false">(O2427/100)*(K2427*$K$13)+(O2427/100)*(M2427*$M$13)</f>
        <v>0</v>
      </c>
      <c r="U2427" s="53" t="n">
        <f aca="false">(P2427/100)*(K2427*$K$13)+(P2427/100)*(L2427*$L$13)+(P2427/100)*(M2427*$M$13)</f>
        <v>0</v>
      </c>
      <c r="V2427" s="53" t="n">
        <f aca="false">(Q2427/100)*(L2427*$L$13)+(Q2427/100)*(M2427*$M$13)</f>
        <v>0</v>
      </c>
      <c r="W2427" s="53" t="n">
        <f aca="false">(R2427/100)*(K2427*$K$13)+(R2427/100)*(L2427*$L$13)+(R2427/100)*(M2427*$M$13)</f>
        <v>0</v>
      </c>
      <c r="X2427" s="53" t="n">
        <f aca="false">N2427+S2427</f>
        <v>468.825</v>
      </c>
      <c r="Y2427" s="53" t="n">
        <f aca="false">O2427+T2427</f>
        <v>0</v>
      </c>
      <c r="Z2427" s="53" t="n">
        <f aca="false">P2427+U2427</f>
        <v>0</v>
      </c>
      <c r="AA2427" s="53" t="n">
        <f aca="false">Q2427+V2427</f>
        <v>0</v>
      </c>
      <c r="AB2427" s="53" t="n">
        <f aca="false">R2427+W2427</f>
        <v>0</v>
      </c>
      <c r="AC2427" s="54" t="n">
        <f aca="false">ROUND(X2427+Y2427+Z2427+AA2427+AB2427,1)</f>
        <v>468.8</v>
      </c>
      <c r="AD2427" s="55" t="n">
        <f aca="false">(ROUND(AC2427-AC2417,1)/AC2417)</f>
        <v>0.171707073231692</v>
      </c>
      <c r="AE2427" s="46"/>
      <c r="AF2427" s="47"/>
    </row>
    <row r="2428" customFormat="false" ht="15" hidden="false" customHeight="false" outlineLevel="0" collapsed="false">
      <c r="A2428" s="48" t="s">
        <v>39</v>
      </c>
      <c r="B2428" s="49"/>
      <c r="C2428" s="50" t="s">
        <v>15</v>
      </c>
      <c r="D2428" s="51" t="n">
        <v>114</v>
      </c>
      <c r="E2428" s="51" t="n">
        <v>0</v>
      </c>
      <c r="F2428" s="51" t="n">
        <v>0</v>
      </c>
      <c r="G2428" s="51" t="n">
        <v>0</v>
      </c>
      <c r="H2428" s="51" t="n">
        <v>0</v>
      </c>
      <c r="I2428" s="52" t="n">
        <v>60</v>
      </c>
      <c r="J2428" s="52" t="n">
        <v>25</v>
      </c>
      <c r="K2428" s="52" t="n">
        <v>72</v>
      </c>
      <c r="L2428" s="52" t="n">
        <v>0</v>
      </c>
      <c r="M2428" s="52" t="n">
        <v>0</v>
      </c>
      <c r="N2428" s="53" t="n">
        <f aca="false">D2428*$D$14</f>
        <v>142.5</v>
      </c>
      <c r="O2428" s="53" t="n">
        <f aca="false">E2428*$E$14</f>
        <v>0</v>
      </c>
      <c r="P2428" s="53" t="n">
        <f aca="false">F2428*$F$14</f>
        <v>0</v>
      </c>
      <c r="Q2428" s="53" t="n">
        <f aca="false">G2428*$G$14</f>
        <v>0</v>
      </c>
      <c r="R2428" s="53" t="n">
        <f aca="false">H2428*$H$14</f>
        <v>0</v>
      </c>
      <c r="S2428" s="53" t="n">
        <f aca="false">(N2428/100)*(I2428*$I$14)+(N2428/100)*(J2428*$J$14)+(N2428/100)*(K2428*$K$14)</f>
        <v>326.325</v>
      </c>
      <c r="T2428" s="53" t="n">
        <f aca="false">(O2428/100)*(K2428*$K$14)</f>
        <v>0</v>
      </c>
      <c r="U2428" s="53" t="n">
        <f aca="false">(P2428/100)*(K2428*$K$14)+(P2428/100)*(L2428*$L$14)</f>
        <v>0</v>
      </c>
      <c r="V2428" s="53" t="n">
        <f aca="false">(Q2428/100)*(L2428*$L$14)</f>
        <v>0</v>
      </c>
      <c r="W2428" s="53" t="n">
        <f aca="false">(R2428/100)*(K2428*$L$14)+(R2428/100)*(L2428*$M$14)</f>
        <v>0</v>
      </c>
      <c r="X2428" s="53" t="n">
        <f aca="false">N2428+S2428</f>
        <v>468.825</v>
      </c>
      <c r="Y2428" s="53" t="n">
        <f aca="false">O2428+T2428</f>
        <v>0</v>
      </c>
      <c r="Z2428" s="53" t="n">
        <f aca="false">P2428+U2428</f>
        <v>0</v>
      </c>
      <c r="AA2428" s="53" t="n">
        <f aca="false">Q2428+V2428</f>
        <v>0</v>
      </c>
      <c r="AB2428" s="53" t="n">
        <f aca="false">R2428+W2428</f>
        <v>0</v>
      </c>
      <c r="AC2428" s="54" t="n">
        <f aca="false">ROUND(X2428+Y2428+Z2428+AA2428+AB2428,1)</f>
        <v>468.8</v>
      </c>
      <c r="AD2428" s="55" t="n">
        <f aca="false">(ROUND(AC2428-AC2417,1)/AC2417)</f>
        <v>0.171707073231692</v>
      </c>
      <c r="AE2428" s="46"/>
      <c r="AF2428" s="47"/>
    </row>
    <row r="2429" customFormat="false" ht="15" hidden="false" customHeight="false" outlineLevel="0" collapsed="false">
      <c r="A2429" s="48"/>
      <c r="B2429" s="49"/>
      <c r="C2429" s="50" t="s">
        <v>16</v>
      </c>
      <c r="D2429" s="51" t="n">
        <v>114</v>
      </c>
      <c r="E2429" s="51" t="n">
        <v>0</v>
      </c>
      <c r="F2429" s="51" t="n">
        <v>0</v>
      </c>
      <c r="G2429" s="51" t="n">
        <v>0</v>
      </c>
      <c r="H2429" s="51" t="n">
        <v>0</v>
      </c>
      <c r="I2429" s="52" t="n">
        <v>60</v>
      </c>
      <c r="J2429" s="52" t="n">
        <v>25</v>
      </c>
      <c r="K2429" s="52" t="n">
        <v>0</v>
      </c>
      <c r="L2429" s="52" t="n">
        <v>72</v>
      </c>
      <c r="M2429" s="52" t="n">
        <v>0</v>
      </c>
      <c r="N2429" s="53" t="n">
        <f aca="false">D2429*$D$15</f>
        <v>142.5</v>
      </c>
      <c r="O2429" s="53" t="n">
        <f aca="false">E2429*$E$15</f>
        <v>0</v>
      </c>
      <c r="P2429" s="53" t="n">
        <f aca="false">F2429*$F$15</f>
        <v>0</v>
      </c>
      <c r="Q2429" s="53" t="n">
        <f aca="false">G2429*$G$15</f>
        <v>0</v>
      </c>
      <c r="R2429" s="53" t="n">
        <f aca="false">H2429*$H$15</f>
        <v>0</v>
      </c>
      <c r="S2429" s="53" t="n">
        <f aca="false">(N2429/100)*(I2429*$I$15)+(N2429/100)*(J2429*$J$15)+(N2429/100)*(L2429*$L$15)</f>
        <v>326.325</v>
      </c>
      <c r="T2429" s="53" t="n">
        <f aca="false">(O2429/100)*(K2429*$K$15)</f>
        <v>0</v>
      </c>
      <c r="U2429" s="53" t="n">
        <f aca="false">(P2429/100)*(K2429*$K$15)+(P2429/100)*(L2429*$L$15)</f>
        <v>0</v>
      </c>
      <c r="V2429" s="53" t="n">
        <f aca="false">(Q2429/100)*(L2429*$L$15)</f>
        <v>0</v>
      </c>
      <c r="W2429" s="53" t="n">
        <f aca="false">(R2429/100)*(K2429*$K$15)+(R2429/100)*(L2429*$L$15)</f>
        <v>0</v>
      </c>
      <c r="X2429" s="53" t="n">
        <f aca="false">N2429+S2429</f>
        <v>468.825</v>
      </c>
      <c r="Y2429" s="53" t="n">
        <f aca="false">O2429+T2429</f>
        <v>0</v>
      </c>
      <c r="Z2429" s="53" t="n">
        <f aca="false">P2429+U2429</f>
        <v>0</v>
      </c>
      <c r="AA2429" s="53" t="n">
        <f aca="false">Q2429+V2429</f>
        <v>0</v>
      </c>
      <c r="AB2429" s="53" t="n">
        <f aca="false">R2429+W2429</f>
        <v>0</v>
      </c>
      <c r="AC2429" s="54" t="n">
        <f aca="false">ROUND(X2429+Y2429+Z2429+AA2429+AB2429,1)</f>
        <v>468.8</v>
      </c>
      <c r="AD2429" s="55" t="n">
        <f aca="false">(ROUND(AC2429-AC2417,1)/AC2417)</f>
        <v>0.171707073231692</v>
      </c>
      <c r="AE2429" s="46"/>
      <c r="AF2429" s="47"/>
    </row>
    <row r="2430" customFormat="false" ht="15" hidden="false" customHeight="false" outlineLevel="0" collapsed="false">
      <c r="A2430" s="48"/>
      <c r="B2430" s="49"/>
      <c r="C2430" s="50" t="s">
        <v>17</v>
      </c>
      <c r="D2430" s="51" t="n">
        <v>114</v>
      </c>
      <c r="E2430" s="51" t="n">
        <v>0</v>
      </c>
      <c r="F2430" s="51" t="n">
        <v>0</v>
      </c>
      <c r="G2430" s="51" t="n">
        <v>0</v>
      </c>
      <c r="H2430" s="51" t="n">
        <v>0</v>
      </c>
      <c r="I2430" s="52" t="n">
        <v>60</v>
      </c>
      <c r="J2430" s="52" t="n">
        <v>60</v>
      </c>
      <c r="K2430" s="52" t="n">
        <v>0</v>
      </c>
      <c r="L2430" s="52" t="n">
        <v>0</v>
      </c>
      <c r="M2430" s="52" t="n">
        <v>0</v>
      </c>
      <c r="N2430" s="53" t="n">
        <f aca="false">D2430*$D$16</f>
        <v>142.5</v>
      </c>
      <c r="O2430" s="53" t="n">
        <f aca="false">E2430*$E$16</f>
        <v>0</v>
      </c>
      <c r="P2430" s="53" t="n">
        <f aca="false">F2430*$F$16</f>
        <v>0</v>
      </c>
      <c r="Q2430" s="53" t="n">
        <f aca="false">G2430*$G$16</f>
        <v>0</v>
      </c>
      <c r="R2430" s="53" t="n">
        <f aca="false">H2430*$H$16</f>
        <v>0</v>
      </c>
      <c r="S2430" s="53" t="n">
        <f aca="false">(N2430/100)*(I2430*$I$16)+(N2430/100)*(J2430*$J$16)</f>
        <v>299.25</v>
      </c>
      <c r="T2430" s="53" t="n">
        <f aca="false">(O2430/100)*(K2430*$K$16)</f>
        <v>0</v>
      </c>
      <c r="U2430" s="53" t="n">
        <f aca="false">(P2430/100)*(K2430*$K$16)+(P2430/100)*(L2430*$L$16)</f>
        <v>0</v>
      </c>
      <c r="V2430" s="53" t="n">
        <f aca="false">(Q2430/100)*(L2430*$L$16)</f>
        <v>0</v>
      </c>
      <c r="W2430" s="53" t="n">
        <f aca="false">(R2430/100)*(K2430*$K$16)+(R2430/100)*(L2430*$L$16)</f>
        <v>0</v>
      </c>
      <c r="X2430" s="53" t="n">
        <f aca="false">N2430+S2430</f>
        <v>441.75</v>
      </c>
      <c r="Y2430" s="53" t="n">
        <f aca="false">O2430+T2430</f>
        <v>0</v>
      </c>
      <c r="Z2430" s="53" t="n">
        <f aca="false">P2430+U2430</f>
        <v>0</v>
      </c>
      <c r="AA2430" s="53" t="n">
        <f aca="false">Q2430+V2430</f>
        <v>0</v>
      </c>
      <c r="AB2430" s="53" t="n">
        <f aca="false">R2430+W2430</f>
        <v>0</v>
      </c>
      <c r="AC2430" s="54" t="n">
        <f aca="false">ROUND(X2430+Y2430+Z2430+AA2430+AB2430,1)</f>
        <v>441.8</v>
      </c>
      <c r="AD2430" s="55" t="n">
        <f aca="false">(ROUND(AC2430-AC2417,1)/AC2417)</f>
        <v>0.104223944013996</v>
      </c>
      <c r="AE2430" s="46"/>
      <c r="AF2430" s="47"/>
    </row>
    <row r="2431" customFormat="false" ht="15" hidden="false" customHeight="false" outlineLevel="0" collapsed="false">
      <c r="A2431" s="48"/>
      <c r="B2431" s="49"/>
      <c r="C2431" s="50" t="s">
        <v>18</v>
      </c>
      <c r="D2431" s="51" t="n">
        <v>114</v>
      </c>
      <c r="E2431" s="51" t="n">
        <v>0</v>
      </c>
      <c r="F2431" s="51" t="n">
        <v>0</v>
      </c>
      <c r="G2431" s="51" t="n">
        <v>0</v>
      </c>
      <c r="H2431" s="51" t="n">
        <v>0</v>
      </c>
      <c r="I2431" s="52" t="n">
        <v>85</v>
      </c>
      <c r="J2431" s="52" t="n">
        <v>25</v>
      </c>
      <c r="K2431" s="52" t="n">
        <v>0</v>
      </c>
      <c r="L2431" s="52" t="n">
        <v>0</v>
      </c>
      <c r="M2431" s="52" t="n">
        <v>0</v>
      </c>
      <c r="N2431" s="53" t="n">
        <f aca="false">D2431*$D$17</f>
        <v>142.5</v>
      </c>
      <c r="O2431" s="53" t="n">
        <f aca="false">E2431*$E$17</f>
        <v>0</v>
      </c>
      <c r="P2431" s="53" t="n">
        <f aca="false">F2431*$F$17</f>
        <v>0</v>
      </c>
      <c r="Q2431" s="53" t="n">
        <f aca="false">G2431*$G$17</f>
        <v>0</v>
      </c>
      <c r="R2431" s="53" t="n">
        <f aca="false">H2431*$H$17</f>
        <v>0</v>
      </c>
      <c r="S2431" s="53" t="n">
        <f aca="false">(N2431/100)*(I2431*$I$17)+(N2431/100)*(J2431*$J$17)</f>
        <v>338.4375</v>
      </c>
      <c r="T2431" s="53" t="n">
        <f aca="false">(O2431/100)*(K2431*$K$17)</f>
        <v>0</v>
      </c>
      <c r="U2431" s="53" t="n">
        <f aca="false">(P2431/100)*(K2431*$K$17)+(P2431/100)*(L2431*$L$17)</f>
        <v>0</v>
      </c>
      <c r="V2431" s="53" t="n">
        <f aca="false">(Q2431/100)*(L2431*$L$17)</f>
        <v>0</v>
      </c>
      <c r="W2431" s="53" t="n">
        <f aca="false">(R2431/100)*(K2431*$K$17)+(R2431/100)*(L2431*$L$17)</f>
        <v>0</v>
      </c>
      <c r="X2431" s="53" t="n">
        <f aca="false">N2431+S2431</f>
        <v>480.9375</v>
      </c>
      <c r="Y2431" s="53" t="n">
        <f aca="false">O2431+T2431</f>
        <v>0</v>
      </c>
      <c r="Z2431" s="53" t="n">
        <f aca="false">P2431+U2431</f>
        <v>0</v>
      </c>
      <c r="AA2431" s="53" t="n">
        <f aca="false">Q2431+V2431</f>
        <v>0</v>
      </c>
      <c r="AB2431" s="53" t="n">
        <f aca="false">R2431+W2431</f>
        <v>0</v>
      </c>
      <c r="AC2431" s="54" t="n">
        <f aca="false">ROUND(X2431+Y2431+Z2431+AA2431+AB2431,1)</f>
        <v>480.9</v>
      </c>
      <c r="AD2431" s="55" t="n">
        <f aca="false">(ROUND(AC2431-AC2417,1)/AC2417)</f>
        <v>0.201949512621844</v>
      </c>
      <c r="AE2431" s="46" t="s">
        <v>28</v>
      </c>
      <c r="AF2431" s="47"/>
    </row>
    <row r="2432" customFormat="false" ht="15" hidden="false" customHeight="false" outlineLevel="0" collapsed="false">
      <c r="A2432" s="56" t="s">
        <v>19</v>
      </c>
      <c r="B2432" s="57" t="s">
        <v>214</v>
      </c>
      <c r="C2432" s="40" t="s">
        <v>4</v>
      </c>
      <c r="D2432" s="41" t="n">
        <v>112</v>
      </c>
      <c r="E2432" s="41" t="n">
        <v>0</v>
      </c>
      <c r="F2432" s="41" t="n">
        <v>0</v>
      </c>
      <c r="G2432" s="41" t="n">
        <v>0</v>
      </c>
      <c r="H2432" s="41" t="n">
        <v>0</v>
      </c>
      <c r="I2432" s="42" t="n">
        <v>70</v>
      </c>
      <c r="J2432" s="42" t="n">
        <v>15</v>
      </c>
      <c r="K2432" s="42" t="n">
        <v>0</v>
      </c>
      <c r="L2432" s="42" t="n">
        <v>0</v>
      </c>
      <c r="M2432" s="42" t="n">
        <v>0</v>
      </c>
      <c r="N2432" s="43" t="n">
        <f aca="false">D2432*$D$3</f>
        <v>145.6</v>
      </c>
      <c r="O2432" s="43" t="n">
        <f aca="false">E2432*$E$3</f>
        <v>0</v>
      </c>
      <c r="P2432" s="43" t="n">
        <f aca="false">F2432*$F$3</f>
        <v>0</v>
      </c>
      <c r="Q2432" s="43" t="n">
        <f aca="false">G2432*$G$3</f>
        <v>0</v>
      </c>
      <c r="R2432" s="43" t="n">
        <f aca="false">H2432*$H$3</f>
        <v>0</v>
      </c>
      <c r="S2432" s="43" t="n">
        <f aca="false">(N2432/100)*(I2432*$I$3)+(N2432/100)*(J2432*$J$3)</f>
        <v>247.52</v>
      </c>
      <c r="T2432" s="43" t="n">
        <f aca="false">(O2432/100)*(K2432*$K$3)</f>
        <v>0</v>
      </c>
      <c r="U2432" s="43" t="n">
        <f aca="false">(P2432/100)*(K2432*$K$3)+(P2432/100)*(L2432*$L$3)</f>
        <v>0</v>
      </c>
      <c r="V2432" s="43" t="n">
        <f aca="false">(Q2432/100)*(L2432*$L$3)</f>
        <v>0</v>
      </c>
      <c r="W2432" s="43" t="n">
        <f aca="false">(R2432/100)*(K2432*$K$3)+(R2432/100)*(L2432*$L$3)</f>
        <v>0</v>
      </c>
      <c r="X2432" s="43" t="n">
        <f aca="false">N2432+S2432</f>
        <v>393.12</v>
      </c>
      <c r="Y2432" s="43" t="n">
        <f aca="false">O2432+T2432</f>
        <v>0</v>
      </c>
      <c r="Z2432" s="43" t="n">
        <f aca="false">P2432+U2432</f>
        <v>0</v>
      </c>
      <c r="AA2432" s="43" t="n">
        <f aca="false">Q2432+V2432</f>
        <v>0</v>
      </c>
      <c r="AB2432" s="43" t="n">
        <f aca="false">R2432+W2432</f>
        <v>0</v>
      </c>
      <c r="AC2432" s="44" t="n">
        <f aca="false">ROUND(X2432+Y2432+Z2432+AA2432+AB2432,1)</f>
        <v>393.1</v>
      </c>
      <c r="AD2432" s="45" t="n">
        <v>0</v>
      </c>
      <c r="AE2432" s="46"/>
      <c r="AF2432" s="47"/>
    </row>
    <row r="2433" customFormat="false" ht="15" hidden="false" customHeight="false" outlineLevel="0" collapsed="false">
      <c r="A2433" s="48" t="s">
        <v>29</v>
      </c>
      <c r="B2433" s="58" t="n">
        <v>25</v>
      </c>
      <c r="C2433" s="50" t="s">
        <v>5</v>
      </c>
      <c r="D2433" s="51" t="n">
        <v>112</v>
      </c>
      <c r="E2433" s="51" t="n">
        <v>0</v>
      </c>
      <c r="F2433" s="51" t="n">
        <v>0</v>
      </c>
      <c r="G2433" s="51" t="n">
        <v>0</v>
      </c>
      <c r="H2433" s="51" t="n">
        <v>0</v>
      </c>
      <c r="I2433" s="52" t="n">
        <v>85</v>
      </c>
      <c r="J2433" s="52" t="n">
        <v>30</v>
      </c>
      <c r="K2433" s="52" t="n">
        <v>0</v>
      </c>
      <c r="L2433" s="52" t="n">
        <v>0</v>
      </c>
      <c r="M2433" s="52" t="n">
        <v>0</v>
      </c>
      <c r="N2433" s="53" t="n">
        <f aca="false">D2433*$D$4</f>
        <v>140</v>
      </c>
      <c r="O2433" s="53" t="n">
        <f aca="false">E2433*$E$4</f>
        <v>0</v>
      </c>
      <c r="P2433" s="53" t="n">
        <f aca="false">F2433*$F$4</f>
        <v>0</v>
      </c>
      <c r="Q2433" s="53" t="n">
        <f aca="false">G2433*$G$4</f>
        <v>0</v>
      </c>
      <c r="R2433" s="53" t="n">
        <f aca="false">H2433*$H$4</f>
        <v>0</v>
      </c>
      <c r="S2433" s="53" t="n">
        <f aca="false">(N2433/100)*(I2433*$I$4)+(N2433/100)*(J2433*$J$4)</f>
        <v>322</v>
      </c>
      <c r="T2433" s="53" t="n">
        <f aca="false">(O2433/100)*(K2433*$K$4)</f>
        <v>0</v>
      </c>
      <c r="U2433" s="53" t="n">
        <f aca="false">(P2433/100)*(K2433*$K$4)+(P2433/100)*(L2433*$L$4)</f>
        <v>0</v>
      </c>
      <c r="V2433" s="53" t="n">
        <f aca="false">(Q2433/100)*(L2433*$L$4)</f>
        <v>0</v>
      </c>
      <c r="W2433" s="53" t="n">
        <f aca="false">(R2433/100)*(K2433*$K$4)+(R2433/100)*(L2433*$L$4)</f>
        <v>0</v>
      </c>
      <c r="X2433" s="53" t="n">
        <f aca="false">N2433+S2433</f>
        <v>462</v>
      </c>
      <c r="Y2433" s="53" t="n">
        <f aca="false">O2433+T2433</f>
        <v>0</v>
      </c>
      <c r="Z2433" s="53" t="n">
        <f aca="false">P2433+U2433</f>
        <v>0</v>
      </c>
      <c r="AA2433" s="53" t="n">
        <f aca="false">Q2433+V2433</f>
        <v>0</v>
      </c>
      <c r="AB2433" s="53" t="n">
        <f aca="false">R2433+W2433</f>
        <v>0</v>
      </c>
      <c r="AC2433" s="54" t="n">
        <f aca="false">ROUND(X2433+Y2433+Z2433+AA2433+AB2433,1)</f>
        <v>462</v>
      </c>
      <c r="AD2433" s="55" t="n">
        <f aca="false">(ROUND(AC2433-AC2432,1)/AC2432)</f>
        <v>0.175273467311117</v>
      </c>
      <c r="AE2433" s="46"/>
      <c r="AF2433" s="47"/>
    </row>
    <row r="2434" customFormat="false" ht="15" hidden="false" customHeight="false" outlineLevel="0" collapsed="false">
      <c r="A2434" s="48" t="s">
        <v>30</v>
      </c>
      <c r="B2434" s="58" t="n">
        <v>0</v>
      </c>
      <c r="C2434" s="50" t="s">
        <v>6</v>
      </c>
      <c r="D2434" s="51" t="n">
        <v>112</v>
      </c>
      <c r="E2434" s="51" t="n">
        <v>0</v>
      </c>
      <c r="F2434" s="51" t="n">
        <v>0</v>
      </c>
      <c r="G2434" s="51" t="n">
        <v>0</v>
      </c>
      <c r="H2434" s="51" t="n">
        <v>0</v>
      </c>
      <c r="I2434" s="52" t="n">
        <v>70</v>
      </c>
      <c r="J2434" s="52" t="n">
        <v>15</v>
      </c>
      <c r="K2434" s="52" t="n">
        <v>0</v>
      </c>
      <c r="L2434" s="52" t="n">
        <v>0</v>
      </c>
      <c r="M2434" s="52" t="n">
        <v>0</v>
      </c>
      <c r="N2434" s="53" t="n">
        <f aca="false">D2434*$D$5</f>
        <v>145.6</v>
      </c>
      <c r="O2434" s="53" t="n">
        <f aca="false">E2434*$E$5</f>
        <v>0</v>
      </c>
      <c r="P2434" s="53" t="n">
        <f aca="false">F2434*$F$5</f>
        <v>0</v>
      </c>
      <c r="Q2434" s="53" t="n">
        <f aca="false">G2434*$G$5</f>
        <v>0</v>
      </c>
      <c r="R2434" s="53" t="n">
        <f aca="false">H2434*$H$5</f>
        <v>0</v>
      </c>
      <c r="S2434" s="53" t="n">
        <f aca="false">(N2434/100)*(I2434*$I$5)+(N2434/100)*(J2434*$J$5)</f>
        <v>247.52</v>
      </c>
      <c r="T2434" s="53" t="n">
        <f aca="false">(O2434/100)*(K2434*$K$5)</f>
        <v>0</v>
      </c>
      <c r="U2434" s="53" t="n">
        <f aca="false">(P2434/100)*(K2434*$K$5)+(P2434/100)*(L2434*$L$5)</f>
        <v>0</v>
      </c>
      <c r="V2434" s="53" t="n">
        <f aca="false">(Q2434/100)*(L2434*$L$5)</f>
        <v>0</v>
      </c>
      <c r="W2434" s="53" t="n">
        <f aca="false">(R2434/100)*(K2434*$K$5)+(R2434/100)*(L2434*$L$5)</f>
        <v>0</v>
      </c>
      <c r="X2434" s="53" t="n">
        <f aca="false">N2434+S2434</f>
        <v>393.12</v>
      </c>
      <c r="Y2434" s="53" t="n">
        <f aca="false">O2434+T2434</f>
        <v>0</v>
      </c>
      <c r="Z2434" s="53" t="n">
        <f aca="false">P2434+U2434</f>
        <v>0</v>
      </c>
      <c r="AA2434" s="53" t="n">
        <f aca="false">Q2434+V2434</f>
        <v>0</v>
      </c>
      <c r="AB2434" s="53" t="n">
        <f aca="false">R2434+W2434</f>
        <v>0</v>
      </c>
      <c r="AC2434" s="54" t="n">
        <f aca="false">ROUND(X2434+Y2434+Z2434+AA2434+AB2434,1)</f>
        <v>393.1</v>
      </c>
      <c r="AD2434" s="55" t="n">
        <f aca="false">(ROUND(AC2434-AC2432,1)/AC2432)</f>
        <v>0</v>
      </c>
      <c r="AE2434" s="46"/>
      <c r="AF2434" s="47"/>
    </row>
    <row r="2435" customFormat="false" ht="15" hidden="false" customHeight="false" outlineLevel="0" collapsed="false">
      <c r="A2435" s="48" t="s">
        <v>31</v>
      </c>
      <c r="B2435" s="58" t="n">
        <v>0</v>
      </c>
      <c r="C2435" s="50" t="s">
        <v>7</v>
      </c>
      <c r="D2435" s="51" t="n">
        <v>112</v>
      </c>
      <c r="E2435" s="51" t="n">
        <v>0</v>
      </c>
      <c r="F2435" s="51" t="n">
        <v>0</v>
      </c>
      <c r="G2435" s="51" t="n">
        <v>0</v>
      </c>
      <c r="H2435" s="51" t="n">
        <v>0</v>
      </c>
      <c r="I2435" s="52" t="n">
        <v>70</v>
      </c>
      <c r="J2435" s="52" t="n">
        <v>15</v>
      </c>
      <c r="K2435" s="52" t="n">
        <v>0</v>
      </c>
      <c r="L2435" s="52" t="n">
        <v>0</v>
      </c>
      <c r="M2435" s="52" t="n">
        <v>0</v>
      </c>
      <c r="N2435" s="53" t="n">
        <f aca="false">D2435*$D$6</f>
        <v>145.6</v>
      </c>
      <c r="O2435" s="53" t="n">
        <f aca="false">E2435*$E$6</f>
        <v>0</v>
      </c>
      <c r="P2435" s="53" t="n">
        <f aca="false">F2435*$F$6</f>
        <v>0</v>
      </c>
      <c r="Q2435" s="53" t="n">
        <f aca="false">G2435*$G$6</f>
        <v>0</v>
      </c>
      <c r="R2435" s="53" t="n">
        <f aca="false">H2435*$H$6</f>
        <v>0</v>
      </c>
      <c r="S2435" s="53" t="n">
        <f aca="false">(N2435/100)*(I2435*$I$6)+(N2435/100)*(J2435*$J$6)</f>
        <v>247.52</v>
      </c>
      <c r="T2435" s="53" t="n">
        <f aca="false">(O2435/100)*(K2435*$K$6)</f>
        <v>0</v>
      </c>
      <c r="U2435" s="53" t="n">
        <f aca="false">(P2435/100)*(K2435*$K$6)+(P2435/100)*(L2435*$L$6)</f>
        <v>0</v>
      </c>
      <c r="V2435" s="53" t="n">
        <f aca="false">(Q2435/100)*(L2435*$L$6)</f>
        <v>0</v>
      </c>
      <c r="W2435" s="53" t="n">
        <f aca="false">(R2435/100)*(K2435*$K$6)+(R2435/100)*(L2435*$L$6)</f>
        <v>0</v>
      </c>
      <c r="X2435" s="53" t="n">
        <f aca="false">N2435+S2435</f>
        <v>393.12</v>
      </c>
      <c r="Y2435" s="53" t="n">
        <f aca="false">O2435+T2435</f>
        <v>0</v>
      </c>
      <c r="Z2435" s="53" t="n">
        <f aca="false">P2435+U2435</f>
        <v>0</v>
      </c>
      <c r="AA2435" s="53" t="n">
        <f aca="false">Q2435+V2435</f>
        <v>0</v>
      </c>
      <c r="AB2435" s="53" t="n">
        <f aca="false">R2435+W2435</f>
        <v>0</v>
      </c>
      <c r="AC2435" s="54" t="n">
        <f aca="false">ROUND(X2435+Y2435+Z2435+AA2435+AB2435,1)</f>
        <v>393.1</v>
      </c>
      <c r="AD2435" s="55" t="n">
        <f aca="false">(ROUND(AC2435-AC2432,1)/AC2432)</f>
        <v>0</v>
      </c>
      <c r="AE2435" s="46"/>
      <c r="AF2435" s="47"/>
    </row>
    <row r="2436" customFormat="false" ht="15" hidden="false" customHeight="false" outlineLevel="0" collapsed="false">
      <c r="A2436" s="48" t="s">
        <v>32</v>
      </c>
      <c r="B2436" s="58" t="n">
        <v>0</v>
      </c>
      <c r="C2436" s="50" t="s">
        <v>8</v>
      </c>
      <c r="D2436" s="51" t="n">
        <v>112</v>
      </c>
      <c r="E2436" s="51" t="n">
        <v>0</v>
      </c>
      <c r="F2436" s="51" t="n">
        <v>0</v>
      </c>
      <c r="G2436" s="51" t="n">
        <v>0</v>
      </c>
      <c r="H2436" s="51" t="n">
        <v>0</v>
      </c>
      <c r="I2436" s="52" t="n">
        <v>70</v>
      </c>
      <c r="J2436" s="52" t="n">
        <v>15</v>
      </c>
      <c r="K2436" s="52" t="n">
        <v>0</v>
      </c>
      <c r="L2436" s="52" t="n">
        <v>0</v>
      </c>
      <c r="M2436" s="52" t="n">
        <v>0</v>
      </c>
      <c r="N2436" s="53" t="n">
        <f aca="false">D2436*$D$7</f>
        <v>145.6</v>
      </c>
      <c r="O2436" s="53" t="n">
        <f aca="false">E2436*$E$7</f>
        <v>0</v>
      </c>
      <c r="P2436" s="53" t="n">
        <f aca="false">F2436*$F$7</f>
        <v>0</v>
      </c>
      <c r="Q2436" s="53" t="n">
        <f aca="false">G2436*$G$7</f>
        <v>0</v>
      </c>
      <c r="R2436" s="53" t="n">
        <f aca="false">H2436*$H$7</f>
        <v>0</v>
      </c>
      <c r="S2436" s="53" t="n">
        <f aca="false">(N2436/100)*(I2436*$I$7)+(N2436/100)*(J2436*$J$7)</f>
        <v>247.52</v>
      </c>
      <c r="T2436" s="53" t="n">
        <f aca="false">(O2436/100)*(K2436*$K$7)</f>
        <v>0</v>
      </c>
      <c r="U2436" s="53" t="n">
        <f aca="false">(P2436/100)*(K2436*$K$7)+(P2436/100)*(L2436*$L$7)</f>
        <v>0</v>
      </c>
      <c r="V2436" s="53" t="n">
        <f aca="false">(Q2436/100)*(L2436*$L$7)</f>
        <v>0</v>
      </c>
      <c r="W2436" s="53" t="n">
        <f aca="false">(R2436/100)*(K2436*$K$7)+(R2436/100)*(L2436*$L$7)</f>
        <v>0</v>
      </c>
      <c r="X2436" s="53" t="n">
        <f aca="false">N2436+S2436</f>
        <v>393.12</v>
      </c>
      <c r="Y2436" s="53" t="n">
        <f aca="false">O2436+T2436</f>
        <v>0</v>
      </c>
      <c r="Z2436" s="53" t="n">
        <f aca="false">P2436+U2436</f>
        <v>0</v>
      </c>
      <c r="AA2436" s="53" t="n">
        <f aca="false">Q2436+V2436</f>
        <v>0</v>
      </c>
      <c r="AB2436" s="53" t="n">
        <f aca="false">R2436+W2436</f>
        <v>0</v>
      </c>
      <c r="AC2436" s="54" t="n">
        <f aca="false">ROUND(X2436+Y2436+Z2436+AA2436+AB2436,1)</f>
        <v>393.1</v>
      </c>
      <c r="AD2436" s="55" t="n">
        <f aca="false">(ROUND(AC2436-AC2432,1)/AC2432)</f>
        <v>0</v>
      </c>
      <c r="AE2436" s="46"/>
      <c r="AF2436" s="47"/>
    </row>
    <row r="2437" customFormat="false" ht="15" hidden="false" customHeight="false" outlineLevel="0" collapsed="false">
      <c r="A2437" s="48" t="s">
        <v>33</v>
      </c>
      <c r="B2437" s="58"/>
      <c r="C2437" s="50" t="s">
        <v>9</v>
      </c>
      <c r="D2437" s="51" t="n">
        <v>112</v>
      </c>
      <c r="E2437" s="51" t="n">
        <v>0</v>
      </c>
      <c r="F2437" s="51" t="n">
        <v>0</v>
      </c>
      <c r="G2437" s="51" t="n">
        <v>0</v>
      </c>
      <c r="H2437" s="51" t="n">
        <v>0</v>
      </c>
      <c r="I2437" s="52" t="n">
        <v>70</v>
      </c>
      <c r="J2437" s="52" t="n">
        <v>15</v>
      </c>
      <c r="K2437" s="52" t="n">
        <v>0</v>
      </c>
      <c r="L2437" s="52" t="n">
        <v>0</v>
      </c>
      <c r="M2437" s="52" t="n">
        <v>0</v>
      </c>
      <c r="N2437" s="53" t="n">
        <f aca="false">D2437*$D$8</f>
        <v>145.6</v>
      </c>
      <c r="O2437" s="53" t="n">
        <f aca="false">E2437*$E$8</f>
        <v>0</v>
      </c>
      <c r="P2437" s="53" t="n">
        <f aca="false">F2437*$F$8</f>
        <v>0</v>
      </c>
      <c r="Q2437" s="53" t="n">
        <f aca="false">G2437*$G$8</f>
        <v>0</v>
      </c>
      <c r="R2437" s="53" t="n">
        <f aca="false">H2437*$H$8</f>
        <v>0</v>
      </c>
      <c r="S2437" s="53" t="n">
        <f aca="false">(N2437/100)*(I2437*$I$8)+(N2437/100)*(J2437*$J$8)</f>
        <v>247.52</v>
      </c>
      <c r="T2437" s="53" t="n">
        <f aca="false">(O2437/100)*(K2437*$K$8)</f>
        <v>0</v>
      </c>
      <c r="U2437" s="53" t="n">
        <f aca="false">(P2437/100)*(K2437*$K$8)+(P2437/100)*(L2437*$L$8)</f>
        <v>0</v>
      </c>
      <c r="V2437" s="53" t="n">
        <f aca="false">(Q2437/100)*(L2437*$L$8)</f>
        <v>0</v>
      </c>
      <c r="W2437" s="53" t="n">
        <f aca="false">(R2437/100)*(K2437*$K$8)+(R2437/100)*(L2437*$L$8)</f>
        <v>0</v>
      </c>
      <c r="X2437" s="53" t="n">
        <f aca="false">N2437+S2437</f>
        <v>393.12</v>
      </c>
      <c r="Y2437" s="53" t="n">
        <f aca="false">O2437+T2437</f>
        <v>0</v>
      </c>
      <c r="Z2437" s="53" t="n">
        <f aca="false">P2437+U2437</f>
        <v>0</v>
      </c>
      <c r="AA2437" s="53" t="n">
        <f aca="false">Q2437+V2437</f>
        <v>0</v>
      </c>
      <c r="AB2437" s="53" t="n">
        <f aca="false">R2437+W2437</f>
        <v>0</v>
      </c>
      <c r="AC2437" s="54" t="n">
        <f aca="false">ROUND(X2437+Y2437+Z2437+AA2437+AB2437,1)</f>
        <v>393.1</v>
      </c>
      <c r="AD2437" s="55" t="n">
        <f aca="false">(ROUND(AC2437-AC2432,1)/AC2432)</f>
        <v>0</v>
      </c>
      <c r="AE2437" s="46"/>
      <c r="AF2437" s="47"/>
    </row>
    <row r="2438" customFormat="false" ht="15" hidden="false" customHeight="false" outlineLevel="0" collapsed="false">
      <c r="A2438" s="48" t="s">
        <v>34</v>
      </c>
      <c r="B2438" s="58"/>
      <c r="C2438" s="50" t="s">
        <v>10</v>
      </c>
      <c r="D2438" s="51" t="n">
        <v>56</v>
      </c>
      <c r="E2438" s="51" t="n">
        <v>118</v>
      </c>
      <c r="F2438" s="51" t="n">
        <v>0</v>
      </c>
      <c r="G2438" s="51" t="n">
        <v>0</v>
      </c>
      <c r="H2438" s="51" t="n">
        <v>0</v>
      </c>
      <c r="I2438" s="52" t="n">
        <v>70</v>
      </c>
      <c r="J2438" s="52" t="n">
        <v>15</v>
      </c>
      <c r="K2438" s="52" t="n">
        <v>90</v>
      </c>
      <c r="L2438" s="52" t="n">
        <v>0</v>
      </c>
      <c r="M2438" s="52" t="n">
        <v>0</v>
      </c>
      <c r="N2438" s="53" t="n">
        <f aca="false">D2438*$D$9</f>
        <v>70</v>
      </c>
      <c r="O2438" s="53" t="n">
        <f aca="false">E2438*$E$9</f>
        <v>147.5</v>
      </c>
      <c r="P2438" s="53" t="n">
        <f aca="false">F2438*$F$9</f>
        <v>0</v>
      </c>
      <c r="Q2438" s="53" t="n">
        <f aca="false">G2438*$G$9</f>
        <v>0</v>
      </c>
      <c r="R2438" s="53" t="n">
        <f aca="false">H2438*$H$9</f>
        <v>0</v>
      </c>
      <c r="S2438" s="53" t="n">
        <f aca="false">(N2438/100)*(I2438*$I$9)+(N2438/100)*(J2438*$J$9)</f>
        <v>59.5</v>
      </c>
      <c r="T2438" s="53" t="n">
        <f aca="false">(O2438/100)*(K2438*$K$9)</f>
        <v>185.85</v>
      </c>
      <c r="U2438" s="53" t="n">
        <f aca="false">(P2438/100)*(K2438*$K$9)+(P2438/100)*(L2438*$L$9)</f>
        <v>0</v>
      </c>
      <c r="V2438" s="53" t="n">
        <f aca="false">(Q2438/100)*(L2438*$L$9)</f>
        <v>0</v>
      </c>
      <c r="W2438" s="53" t="n">
        <f aca="false">(R2438/100)*(K2438*$K$9)+(R2438/100)*(L2438*$L$9)</f>
        <v>0</v>
      </c>
      <c r="X2438" s="53" t="n">
        <f aca="false">N2438+S2438</f>
        <v>129.5</v>
      </c>
      <c r="Y2438" s="53" t="n">
        <f aca="false">O2438+T2438</f>
        <v>333.35</v>
      </c>
      <c r="Z2438" s="53" t="n">
        <f aca="false">P2438+U2438</f>
        <v>0</v>
      </c>
      <c r="AA2438" s="53" t="n">
        <f aca="false">Q2438+V2438</f>
        <v>0</v>
      </c>
      <c r="AB2438" s="53" t="n">
        <f aca="false">R2438+W2438</f>
        <v>0</v>
      </c>
      <c r="AC2438" s="54" t="n">
        <f aca="false">ROUND(X2438+Y2438+Z2438+AA2438+AB2438,1)</f>
        <v>462.9</v>
      </c>
      <c r="AD2438" s="55" t="n">
        <f aca="false">(ROUND(AC2438-AC2432,1)/AC2432)</f>
        <v>0.177562961078606</v>
      </c>
      <c r="AE2438" s="46"/>
      <c r="AF2438" s="47"/>
    </row>
    <row r="2439" customFormat="false" ht="15" hidden="false" customHeight="false" outlineLevel="0" collapsed="false">
      <c r="A2439" s="48" t="s">
        <v>35</v>
      </c>
      <c r="B2439" s="58"/>
      <c r="C2439" s="50" t="s">
        <v>11</v>
      </c>
      <c r="D2439" s="51" t="n">
        <v>56</v>
      </c>
      <c r="E2439" s="51" t="n">
        <v>0</v>
      </c>
      <c r="F2439" s="51" t="n">
        <v>118</v>
      </c>
      <c r="G2439" s="51" t="n">
        <v>0</v>
      </c>
      <c r="H2439" s="51" t="n">
        <v>0</v>
      </c>
      <c r="I2439" s="52" t="n">
        <v>70</v>
      </c>
      <c r="J2439" s="52" t="n">
        <v>15</v>
      </c>
      <c r="K2439" s="52" t="n">
        <v>45</v>
      </c>
      <c r="L2439" s="52" t="n">
        <v>45</v>
      </c>
      <c r="M2439" s="52" t="n">
        <v>0</v>
      </c>
      <c r="N2439" s="53" t="n">
        <f aca="false">D2439*$D$10</f>
        <v>70</v>
      </c>
      <c r="O2439" s="53" t="n">
        <f aca="false">E2439*$E$10</f>
        <v>0</v>
      </c>
      <c r="P2439" s="53" t="n">
        <f aca="false">F2439*$F$10</f>
        <v>147.5</v>
      </c>
      <c r="Q2439" s="53" t="n">
        <f aca="false">G2439*$G$10</f>
        <v>0</v>
      </c>
      <c r="R2439" s="53" t="n">
        <f aca="false">H2439*$H$10</f>
        <v>0</v>
      </c>
      <c r="S2439" s="53" t="n">
        <f aca="false">(N2439/100)*(I2439*$I$10)+(N2439/100)*(J2439*$J$10)</f>
        <v>59.5</v>
      </c>
      <c r="T2439" s="53" t="n">
        <f aca="false">(O2439/100)*(K2439*$J$10)</f>
        <v>0</v>
      </c>
      <c r="U2439" s="53" t="n">
        <f aca="false">(P2439/100)*(K2439*$K$10)+(P2439/100)*(L2439*$L$10)</f>
        <v>185.85</v>
      </c>
      <c r="V2439" s="53" t="n">
        <f aca="false">(Q2439/100)*(L2439*$L$10)</f>
        <v>0</v>
      </c>
      <c r="W2439" s="53" t="n">
        <f aca="false">(R2439/100)*(K2439*$K$10)+(R2439/100)*(L2439*$L$10)</f>
        <v>0</v>
      </c>
      <c r="X2439" s="53" t="n">
        <f aca="false">N2439+S2439</f>
        <v>129.5</v>
      </c>
      <c r="Y2439" s="53" t="n">
        <f aca="false">O2439+T2439</f>
        <v>0</v>
      </c>
      <c r="Z2439" s="53" t="n">
        <f aca="false">P2439+U2439</f>
        <v>333.35</v>
      </c>
      <c r="AA2439" s="53" t="n">
        <f aca="false">Q2439+V2439</f>
        <v>0</v>
      </c>
      <c r="AB2439" s="53" t="n">
        <f aca="false">R2439+W2439</f>
        <v>0</v>
      </c>
      <c r="AC2439" s="54" t="n">
        <f aca="false">ROUND(X2439+Y2439+Z2439+AA2439+AB2439,1)</f>
        <v>462.9</v>
      </c>
      <c r="AD2439" s="55" t="n">
        <f aca="false">(ROUND(AC2439-AC2432,1)/AC2432)</f>
        <v>0.177562961078606</v>
      </c>
      <c r="AE2439" s="46"/>
      <c r="AF2439" s="47"/>
    </row>
    <row r="2440" customFormat="false" ht="15" hidden="false" customHeight="false" outlineLevel="0" collapsed="false">
      <c r="A2440" s="48" t="s">
        <v>36</v>
      </c>
      <c r="B2440" s="58"/>
      <c r="C2440" s="50" t="s">
        <v>12</v>
      </c>
      <c r="D2440" s="51" t="n">
        <v>56</v>
      </c>
      <c r="E2440" s="51" t="n">
        <v>0</v>
      </c>
      <c r="F2440" s="51" t="n">
        <v>0</v>
      </c>
      <c r="G2440" s="51" t="n">
        <v>118</v>
      </c>
      <c r="H2440" s="51" t="n">
        <v>0</v>
      </c>
      <c r="I2440" s="52" t="n">
        <v>70</v>
      </c>
      <c r="J2440" s="52" t="n">
        <v>15</v>
      </c>
      <c r="K2440" s="52" t="n">
        <v>0</v>
      </c>
      <c r="L2440" s="52" t="n">
        <v>90</v>
      </c>
      <c r="M2440" s="52" t="n">
        <v>0</v>
      </c>
      <c r="N2440" s="53" t="n">
        <f aca="false">D2440*$D$11</f>
        <v>70</v>
      </c>
      <c r="O2440" s="53" t="n">
        <f aca="false">E2440*$E$11</f>
        <v>0</v>
      </c>
      <c r="P2440" s="53" t="n">
        <f aca="false">F2440*$F$11</f>
        <v>0</v>
      </c>
      <c r="Q2440" s="53" t="n">
        <f aca="false">G2440*$G$11</f>
        <v>147.5</v>
      </c>
      <c r="R2440" s="53" t="n">
        <f aca="false">H2440*$H$11</f>
        <v>0</v>
      </c>
      <c r="S2440" s="53" t="n">
        <f aca="false">(N2440/100)*(I2440*$I$11)+(N2440/100)*(J2440*$J$11)</f>
        <v>59.5</v>
      </c>
      <c r="T2440" s="53" t="n">
        <f aca="false">(O2440/100)*(K2440*$K$11)</f>
        <v>0</v>
      </c>
      <c r="U2440" s="53" t="n">
        <f aca="false">(P2440/100)*(K2440*$K$11)+(P2440/100)*(L2440*$L$11)</f>
        <v>0</v>
      </c>
      <c r="V2440" s="53" t="n">
        <f aca="false">(Q2440/100)*(L2440*$L$11)</f>
        <v>185.85</v>
      </c>
      <c r="W2440" s="53" t="n">
        <f aca="false">(R2440/100)*(K2440*$K$11)+(R2440/100)*(L2440*$L$11)</f>
        <v>0</v>
      </c>
      <c r="X2440" s="53" t="n">
        <f aca="false">N2440+S2440</f>
        <v>129.5</v>
      </c>
      <c r="Y2440" s="53" t="n">
        <f aca="false">O2440+T2440</f>
        <v>0</v>
      </c>
      <c r="Z2440" s="53" t="n">
        <f aca="false">P2440+U2440</f>
        <v>0</v>
      </c>
      <c r="AA2440" s="53" t="n">
        <f aca="false">Q2440+V2440</f>
        <v>333.35</v>
      </c>
      <c r="AB2440" s="53" t="n">
        <f aca="false">R2440+W2440</f>
        <v>0</v>
      </c>
      <c r="AC2440" s="54" t="n">
        <f aca="false">ROUND(X2440+Y2440+Z2440+AA2440+AB2440,1)</f>
        <v>462.9</v>
      </c>
      <c r="AD2440" s="55" t="n">
        <f aca="false">(ROUND(AC2440-AC2432,1)/AC2432)</f>
        <v>0.177562961078606</v>
      </c>
      <c r="AE2440" s="46"/>
      <c r="AF2440" s="47"/>
    </row>
    <row r="2441" customFormat="false" ht="15" hidden="false" customHeight="false" outlineLevel="0" collapsed="false">
      <c r="A2441" s="48" t="s">
        <v>37</v>
      </c>
      <c r="B2441" s="58"/>
      <c r="C2441" s="50" t="s">
        <v>13</v>
      </c>
      <c r="D2441" s="51" t="n">
        <v>56</v>
      </c>
      <c r="E2441" s="51" t="n">
        <v>0</v>
      </c>
      <c r="F2441" s="51" t="n">
        <v>0</v>
      </c>
      <c r="G2441" s="51" t="n">
        <v>0</v>
      </c>
      <c r="H2441" s="51" t="n">
        <v>118</v>
      </c>
      <c r="I2441" s="52" t="n">
        <v>70</v>
      </c>
      <c r="J2441" s="52" t="n">
        <v>15</v>
      </c>
      <c r="K2441" s="52" t="n">
        <v>45</v>
      </c>
      <c r="L2441" s="52" t="n">
        <v>45</v>
      </c>
      <c r="M2441" s="52" t="n">
        <v>0</v>
      </c>
      <c r="N2441" s="53" t="n">
        <f aca="false">D2441*$D$12</f>
        <v>70</v>
      </c>
      <c r="O2441" s="53" t="n">
        <f aca="false">E2441*$E$12</f>
        <v>0</v>
      </c>
      <c r="P2441" s="53" t="n">
        <f aca="false">F2441*$F$12</f>
        <v>0</v>
      </c>
      <c r="Q2441" s="53" t="n">
        <f aca="false">G2441*$G$12</f>
        <v>0</v>
      </c>
      <c r="R2441" s="53" t="n">
        <f aca="false">H2441*$H$12</f>
        <v>147.5</v>
      </c>
      <c r="S2441" s="53" t="n">
        <f aca="false">(N2441/100)*(I2441*$I$12)+(N2441/100)*(J2441*$J$12)</f>
        <v>59.5</v>
      </c>
      <c r="T2441" s="53" t="n">
        <f aca="false">(O2441/100)*(K2441*$K$12)</f>
        <v>0</v>
      </c>
      <c r="U2441" s="53" t="n">
        <f aca="false">(P2441/100)*(K2441*$K$12)+(P2441/100)*(L2441*$L$12)</f>
        <v>0</v>
      </c>
      <c r="V2441" s="53" t="n">
        <f aca="false">(Q2441/100)*(L2441*$L$12)</f>
        <v>0</v>
      </c>
      <c r="W2441" s="53" t="n">
        <f aca="false">(R2441/100)*(K2441*$K$12)+(R2441/100)*(L2441*$L$12)</f>
        <v>185.85</v>
      </c>
      <c r="X2441" s="53" t="n">
        <f aca="false">N2441+S2441</f>
        <v>129.5</v>
      </c>
      <c r="Y2441" s="53" t="n">
        <f aca="false">O2441+T2441</f>
        <v>0</v>
      </c>
      <c r="Z2441" s="53" t="n">
        <f aca="false">P2441+U2441</f>
        <v>0</v>
      </c>
      <c r="AA2441" s="53" t="n">
        <f aca="false">Q2441+V2441</f>
        <v>0</v>
      </c>
      <c r="AB2441" s="53" t="n">
        <f aca="false">R2441+W2441</f>
        <v>333.35</v>
      </c>
      <c r="AC2441" s="54" t="n">
        <f aca="false">ROUND(X2441+Y2441+Z2441+AA2441+AB2441,1)</f>
        <v>462.9</v>
      </c>
      <c r="AD2441" s="55" t="n">
        <f aca="false">(ROUND(AC2441-AC2432,1)/AC2432)</f>
        <v>0.177562961078606</v>
      </c>
      <c r="AE2441" s="46"/>
      <c r="AF2441" s="47"/>
    </row>
    <row r="2442" customFormat="false" ht="15" hidden="false" customHeight="false" outlineLevel="0" collapsed="false">
      <c r="A2442" s="48" t="s">
        <v>38</v>
      </c>
      <c r="B2442" s="58"/>
      <c r="C2442" s="50" t="s">
        <v>14</v>
      </c>
      <c r="D2442" s="51" t="n">
        <v>112</v>
      </c>
      <c r="E2442" s="51" t="n">
        <v>0</v>
      </c>
      <c r="F2442" s="51" t="n">
        <v>0</v>
      </c>
      <c r="G2442" s="51" t="n">
        <v>0</v>
      </c>
      <c r="H2442" s="51" t="n">
        <v>0</v>
      </c>
      <c r="I2442" s="52" t="n">
        <v>70</v>
      </c>
      <c r="J2442" s="52" t="n">
        <v>15</v>
      </c>
      <c r="K2442" s="52" t="n">
        <v>0</v>
      </c>
      <c r="L2442" s="52" t="n">
        <v>0</v>
      </c>
      <c r="M2442" s="52" t="n">
        <v>72</v>
      </c>
      <c r="N2442" s="53" t="n">
        <f aca="false">D2442*$D$13</f>
        <v>140</v>
      </c>
      <c r="O2442" s="53" t="n">
        <f aca="false">E2442*$E$13</f>
        <v>0</v>
      </c>
      <c r="P2442" s="53" t="n">
        <f aca="false">F2442*$F$13</f>
        <v>0</v>
      </c>
      <c r="Q2442" s="53" t="n">
        <f aca="false">G2442*$G$13</f>
        <v>0</v>
      </c>
      <c r="R2442" s="53" t="n">
        <f aca="false">H2442*$H$13</f>
        <v>0</v>
      </c>
      <c r="S2442" s="53" t="n">
        <f aca="false">(N2442/100)*(I2442*$I$13)+(N2442/100)*(J2442*$J$13)+(N2442/100)*(M2442*$M$13)</f>
        <v>320.6</v>
      </c>
      <c r="T2442" s="53" t="n">
        <f aca="false">(O2442/100)*(K2442*$K$13)+(O2442/100)*(M2442*$M$13)</f>
        <v>0</v>
      </c>
      <c r="U2442" s="53" t="n">
        <f aca="false">(P2442/100)*(K2442*$K$13)+(P2442/100)*(L2442*$L$13)+(P2442/100)*(M2442*$M$13)</f>
        <v>0</v>
      </c>
      <c r="V2442" s="53" t="n">
        <f aca="false">(Q2442/100)*(L2442*$L$13)+(Q2442/100)*(M2442*$M$13)</f>
        <v>0</v>
      </c>
      <c r="W2442" s="53" t="n">
        <f aca="false">(R2442/100)*(K2442*$K$13)+(R2442/100)*(L2442*$L$13)+(R2442/100)*(M2442*$M$13)</f>
        <v>0</v>
      </c>
      <c r="X2442" s="53" t="n">
        <f aca="false">N2442+S2442</f>
        <v>460.6</v>
      </c>
      <c r="Y2442" s="53" t="n">
        <f aca="false">O2442+T2442</f>
        <v>0</v>
      </c>
      <c r="Z2442" s="53" t="n">
        <f aca="false">P2442+U2442</f>
        <v>0</v>
      </c>
      <c r="AA2442" s="53" t="n">
        <f aca="false">Q2442+V2442</f>
        <v>0</v>
      </c>
      <c r="AB2442" s="53" t="n">
        <f aca="false">R2442+W2442</f>
        <v>0</v>
      </c>
      <c r="AC2442" s="54" t="n">
        <f aca="false">ROUND(X2442+Y2442+Z2442+AA2442+AB2442,1)</f>
        <v>460.6</v>
      </c>
      <c r="AD2442" s="55" t="n">
        <f aca="false">(ROUND(AC2442-AC2432,1)/AC2432)</f>
        <v>0.171712032561689</v>
      </c>
      <c r="AE2442" s="46"/>
      <c r="AF2442" s="47"/>
    </row>
    <row r="2443" customFormat="false" ht="15" hidden="false" customHeight="false" outlineLevel="0" collapsed="false">
      <c r="A2443" s="48" t="s">
        <v>39</v>
      </c>
      <c r="B2443" s="58"/>
      <c r="C2443" s="50" t="s">
        <v>15</v>
      </c>
      <c r="D2443" s="51" t="n">
        <v>112</v>
      </c>
      <c r="E2443" s="51" t="n">
        <v>0</v>
      </c>
      <c r="F2443" s="51" t="n">
        <v>0</v>
      </c>
      <c r="G2443" s="51" t="n">
        <v>0</v>
      </c>
      <c r="H2443" s="51" t="n">
        <v>0</v>
      </c>
      <c r="I2443" s="52" t="n">
        <v>70</v>
      </c>
      <c r="J2443" s="52" t="n">
        <v>15</v>
      </c>
      <c r="K2443" s="52" t="n">
        <v>72</v>
      </c>
      <c r="L2443" s="52" t="n">
        <v>0</v>
      </c>
      <c r="M2443" s="52" t="n">
        <v>0</v>
      </c>
      <c r="N2443" s="53" t="n">
        <f aca="false">D2443*$D$14</f>
        <v>140</v>
      </c>
      <c r="O2443" s="53" t="n">
        <f aca="false">E2443*$E$14</f>
        <v>0</v>
      </c>
      <c r="P2443" s="53" t="n">
        <f aca="false">F2443*$F$14</f>
        <v>0</v>
      </c>
      <c r="Q2443" s="53" t="n">
        <f aca="false">G2443*$G$14</f>
        <v>0</v>
      </c>
      <c r="R2443" s="53" t="n">
        <f aca="false">H2443*$H$14</f>
        <v>0</v>
      </c>
      <c r="S2443" s="53" t="n">
        <f aca="false">(N2443/100)*(I2443*$I$14)+(N2443/100)*(J2443*$J$14)+(N2443/100)*(K2443*$K$14)</f>
        <v>320.6</v>
      </c>
      <c r="T2443" s="53" t="n">
        <f aca="false">(O2443/100)*(K2443*$K$14)</f>
        <v>0</v>
      </c>
      <c r="U2443" s="53" t="n">
        <f aca="false">(P2443/100)*(K2443*$K$14)+(P2443/100)*(L2443*$L$14)</f>
        <v>0</v>
      </c>
      <c r="V2443" s="53" t="n">
        <f aca="false">(Q2443/100)*(L2443*$L$14)</f>
        <v>0</v>
      </c>
      <c r="W2443" s="53" t="n">
        <f aca="false">(R2443/100)*(K2443*$L$14)+(R2443/100)*(L2443*$M$14)</f>
        <v>0</v>
      </c>
      <c r="X2443" s="53" t="n">
        <f aca="false">N2443+S2443</f>
        <v>460.6</v>
      </c>
      <c r="Y2443" s="53" t="n">
        <f aca="false">O2443+T2443</f>
        <v>0</v>
      </c>
      <c r="Z2443" s="53" t="n">
        <f aca="false">P2443+U2443</f>
        <v>0</v>
      </c>
      <c r="AA2443" s="53" t="n">
        <f aca="false">Q2443+V2443</f>
        <v>0</v>
      </c>
      <c r="AB2443" s="53" t="n">
        <f aca="false">R2443+W2443</f>
        <v>0</v>
      </c>
      <c r="AC2443" s="54" t="n">
        <f aca="false">ROUND(X2443+Y2443+Z2443+AA2443+AB2443,1)</f>
        <v>460.6</v>
      </c>
      <c r="AD2443" s="55" t="n">
        <f aca="false">(ROUND(AC2443-AC2432,1)/AC2432)</f>
        <v>0.171712032561689</v>
      </c>
      <c r="AE2443" s="46"/>
      <c r="AF2443" s="47"/>
    </row>
    <row r="2444" customFormat="false" ht="15" hidden="false" customHeight="false" outlineLevel="0" collapsed="false">
      <c r="A2444" s="48"/>
      <c r="B2444" s="58"/>
      <c r="C2444" s="50" t="s">
        <v>16</v>
      </c>
      <c r="D2444" s="51" t="n">
        <v>112</v>
      </c>
      <c r="E2444" s="51" t="n">
        <v>0</v>
      </c>
      <c r="F2444" s="51" t="n">
        <v>0</v>
      </c>
      <c r="G2444" s="51" t="n">
        <v>0</v>
      </c>
      <c r="H2444" s="51" t="n">
        <v>0</v>
      </c>
      <c r="I2444" s="52" t="n">
        <v>70</v>
      </c>
      <c r="J2444" s="52" t="n">
        <v>15</v>
      </c>
      <c r="K2444" s="52" t="n">
        <v>0</v>
      </c>
      <c r="L2444" s="52" t="n">
        <v>72</v>
      </c>
      <c r="M2444" s="52" t="n">
        <v>0</v>
      </c>
      <c r="N2444" s="53" t="n">
        <f aca="false">D2444*$D$15</f>
        <v>140</v>
      </c>
      <c r="O2444" s="53" t="n">
        <f aca="false">E2444*$E$15</f>
        <v>0</v>
      </c>
      <c r="P2444" s="53" t="n">
        <f aca="false">F2444*$F$15</f>
        <v>0</v>
      </c>
      <c r="Q2444" s="53" t="n">
        <f aca="false">G2444*$G$15</f>
        <v>0</v>
      </c>
      <c r="R2444" s="53" t="n">
        <f aca="false">H2444*$H$15</f>
        <v>0</v>
      </c>
      <c r="S2444" s="53" t="n">
        <f aca="false">(N2444/100)*(I2444*$I$15)+(N2444/100)*(J2444*$J$15)+(N2444/100)*(L2444*$L$15)</f>
        <v>320.6</v>
      </c>
      <c r="T2444" s="53" t="n">
        <f aca="false">(O2444/100)*(K2444*$K$15)</f>
        <v>0</v>
      </c>
      <c r="U2444" s="53" t="n">
        <f aca="false">(P2444/100)*(K2444*$K$15)+(P2444/100)*(L2444*$L$15)</f>
        <v>0</v>
      </c>
      <c r="V2444" s="53" t="n">
        <f aca="false">(Q2444/100)*(L2444*$L$15)</f>
        <v>0</v>
      </c>
      <c r="W2444" s="53" t="n">
        <f aca="false">(R2444/100)*(K2444*$K$15)+(R2444/100)*(L2444*$L$15)</f>
        <v>0</v>
      </c>
      <c r="X2444" s="53" t="n">
        <f aca="false">N2444+S2444</f>
        <v>460.6</v>
      </c>
      <c r="Y2444" s="53" t="n">
        <f aca="false">O2444+T2444</f>
        <v>0</v>
      </c>
      <c r="Z2444" s="53" t="n">
        <f aca="false">P2444+U2444</f>
        <v>0</v>
      </c>
      <c r="AA2444" s="53" t="n">
        <f aca="false">Q2444+V2444</f>
        <v>0</v>
      </c>
      <c r="AB2444" s="53" t="n">
        <f aca="false">R2444+W2444</f>
        <v>0</v>
      </c>
      <c r="AC2444" s="54" t="n">
        <f aca="false">ROUND(X2444+Y2444+Z2444+AA2444+AB2444,1)</f>
        <v>460.6</v>
      </c>
      <c r="AD2444" s="55" t="n">
        <f aca="false">(ROUND(AC2444-AC2432,1)/AC2432)</f>
        <v>0.171712032561689</v>
      </c>
      <c r="AE2444" s="37"/>
      <c r="AF2444" s="47"/>
    </row>
    <row r="2445" customFormat="false" ht="15" hidden="false" customHeight="false" outlineLevel="0" collapsed="false">
      <c r="A2445" s="48"/>
      <c r="B2445" s="58"/>
      <c r="C2445" s="50" t="s">
        <v>17</v>
      </c>
      <c r="D2445" s="51" t="n">
        <v>112</v>
      </c>
      <c r="E2445" s="51" t="n">
        <v>0</v>
      </c>
      <c r="F2445" s="51" t="n">
        <v>0</v>
      </c>
      <c r="G2445" s="51" t="n">
        <v>0</v>
      </c>
      <c r="H2445" s="51" t="n">
        <v>0</v>
      </c>
      <c r="I2445" s="52" t="n">
        <v>70</v>
      </c>
      <c r="J2445" s="52" t="n">
        <v>55</v>
      </c>
      <c r="K2445" s="52" t="n">
        <v>0</v>
      </c>
      <c r="L2445" s="52" t="n">
        <v>0</v>
      </c>
      <c r="M2445" s="52" t="n">
        <v>0</v>
      </c>
      <c r="N2445" s="53" t="n">
        <f aca="false">D2445*$D$16</f>
        <v>140</v>
      </c>
      <c r="O2445" s="53" t="n">
        <f aca="false">E2445*$E$16</f>
        <v>0</v>
      </c>
      <c r="P2445" s="53" t="n">
        <f aca="false">F2445*$F$16</f>
        <v>0</v>
      </c>
      <c r="Q2445" s="53" t="n">
        <f aca="false">G2445*$G$16</f>
        <v>0</v>
      </c>
      <c r="R2445" s="53" t="n">
        <f aca="false">H2445*$H$16</f>
        <v>0</v>
      </c>
      <c r="S2445" s="53" t="n">
        <f aca="false">(N2445/100)*(I2445*$I$16)+(N2445/100)*(J2445*$J$16)</f>
        <v>290.5</v>
      </c>
      <c r="T2445" s="53" t="n">
        <f aca="false">(O2445/100)*(K2445*$K$16)</f>
        <v>0</v>
      </c>
      <c r="U2445" s="53" t="n">
        <f aca="false">(P2445/100)*(K2445*$K$16)+(P2445/100)*(L2445*$L$16)</f>
        <v>0</v>
      </c>
      <c r="V2445" s="53" t="n">
        <f aca="false">(Q2445/100)*(L2445*$L$16)</f>
        <v>0</v>
      </c>
      <c r="W2445" s="53" t="n">
        <f aca="false">(R2445/100)*(K2445*$K$16)+(R2445/100)*(L2445*$L$16)</f>
        <v>0</v>
      </c>
      <c r="X2445" s="53" t="n">
        <f aca="false">N2445+S2445</f>
        <v>430.5</v>
      </c>
      <c r="Y2445" s="53" t="n">
        <f aca="false">O2445+T2445</f>
        <v>0</v>
      </c>
      <c r="Z2445" s="53" t="n">
        <f aca="false">P2445+U2445</f>
        <v>0</v>
      </c>
      <c r="AA2445" s="53" t="n">
        <f aca="false">Q2445+V2445</f>
        <v>0</v>
      </c>
      <c r="AB2445" s="53" t="n">
        <f aca="false">R2445+W2445</f>
        <v>0</v>
      </c>
      <c r="AC2445" s="54" t="n">
        <f aca="false">ROUND(X2445+Y2445+Z2445+AA2445+AB2445,1)</f>
        <v>430.5</v>
      </c>
      <c r="AD2445" s="55" t="n">
        <f aca="false">(ROUND(AC2445-AC2432,1)/AC2432)</f>
        <v>0.0951411854489952</v>
      </c>
      <c r="AE2445" s="46"/>
      <c r="AF2445" s="47"/>
    </row>
    <row r="2446" customFormat="false" ht="15" hidden="false" customHeight="false" outlineLevel="0" collapsed="false">
      <c r="A2446" s="48"/>
      <c r="B2446" s="58"/>
      <c r="C2446" s="50" t="s">
        <v>18</v>
      </c>
      <c r="D2446" s="51" t="n">
        <v>112</v>
      </c>
      <c r="E2446" s="51" t="n">
        <v>0</v>
      </c>
      <c r="F2446" s="51" t="n">
        <v>0</v>
      </c>
      <c r="G2446" s="51" t="n">
        <v>0</v>
      </c>
      <c r="H2446" s="51" t="n">
        <v>0</v>
      </c>
      <c r="I2446" s="52" t="n">
        <v>85</v>
      </c>
      <c r="J2446" s="52" t="n">
        <v>15</v>
      </c>
      <c r="K2446" s="52" t="n">
        <v>0</v>
      </c>
      <c r="L2446" s="52" t="n">
        <v>0</v>
      </c>
      <c r="M2446" s="52" t="n">
        <v>0</v>
      </c>
      <c r="N2446" s="53" t="n">
        <f aca="false">D2446*$D$17</f>
        <v>140</v>
      </c>
      <c r="O2446" s="53" t="n">
        <f aca="false">E2446*$E$17</f>
        <v>0</v>
      </c>
      <c r="P2446" s="53" t="n">
        <f aca="false">F2446*$F$17</f>
        <v>0</v>
      </c>
      <c r="Q2446" s="53" t="n">
        <f aca="false">G2446*$G$17</f>
        <v>0</v>
      </c>
      <c r="R2446" s="53" t="n">
        <f aca="false">H2446*$H$17</f>
        <v>0</v>
      </c>
      <c r="S2446" s="53" t="n">
        <f aca="false">(N2446/100)*(I2446*$I$17)+(N2446/100)*(J2446*$J$17)</f>
        <v>318.5</v>
      </c>
      <c r="T2446" s="53" t="n">
        <f aca="false">(O2446/100)*(K2446*$K$17)</f>
        <v>0</v>
      </c>
      <c r="U2446" s="53" t="n">
        <f aca="false">(P2446/100)*(K2446*$K$17)+(P2446/100)*(L2446*$L$17)</f>
        <v>0</v>
      </c>
      <c r="V2446" s="53" t="n">
        <f aca="false">(Q2446/100)*(L2446*$L$17)</f>
        <v>0</v>
      </c>
      <c r="W2446" s="53" t="n">
        <f aca="false">(R2446/100)*(K2446*$K$17)+(R2446/100)*(L2446*$L$17)</f>
        <v>0</v>
      </c>
      <c r="X2446" s="53" t="n">
        <f aca="false">N2446+S2446</f>
        <v>458.5</v>
      </c>
      <c r="Y2446" s="53" t="n">
        <f aca="false">O2446+T2446</f>
        <v>0</v>
      </c>
      <c r="Z2446" s="53" t="n">
        <f aca="false">P2446+U2446</f>
        <v>0</v>
      </c>
      <c r="AA2446" s="53" t="n">
        <f aca="false">Q2446+V2446</f>
        <v>0</v>
      </c>
      <c r="AB2446" s="53" t="n">
        <f aca="false">R2446+W2446</f>
        <v>0</v>
      </c>
      <c r="AC2446" s="54" t="n">
        <f aca="false">ROUND(X2446+Y2446+Z2446+AA2446+AB2446,1)</f>
        <v>458.5</v>
      </c>
      <c r="AD2446" s="55" t="n">
        <f aca="false">(ROUND(AC2446-AC2432,1)/AC2432)</f>
        <v>0.166369880437548</v>
      </c>
      <c r="AE2446" s="46"/>
      <c r="AF2446" s="47"/>
    </row>
    <row r="2447" customFormat="false" ht="15" hidden="false" customHeight="false" outlineLevel="0" collapsed="false">
      <c r="A2447" s="56" t="s">
        <v>19</v>
      </c>
      <c r="B2447" s="39" t="s">
        <v>215</v>
      </c>
      <c r="C2447" s="40" t="s">
        <v>4</v>
      </c>
      <c r="D2447" s="41" t="n">
        <v>118</v>
      </c>
      <c r="E2447" s="41" t="n">
        <v>0</v>
      </c>
      <c r="F2447" s="41" t="n">
        <v>0</v>
      </c>
      <c r="G2447" s="41" t="n">
        <v>0</v>
      </c>
      <c r="H2447" s="41" t="n">
        <v>0</v>
      </c>
      <c r="I2447" s="42" t="n">
        <v>40</v>
      </c>
      <c r="J2447" s="42" t="n">
        <v>40</v>
      </c>
      <c r="K2447" s="42" t="n">
        <v>0</v>
      </c>
      <c r="L2447" s="42" t="n">
        <v>0</v>
      </c>
      <c r="M2447" s="42" t="n">
        <v>0</v>
      </c>
      <c r="N2447" s="43" t="n">
        <f aca="false">D2447*$D$3</f>
        <v>153.4</v>
      </c>
      <c r="O2447" s="43" t="n">
        <f aca="false">E2447*$E$3</f>
        <v>0</v>
      </c>
      <c r="P2447" s="43" t="n">
        <f aca="false">F2447*$F$3</f>
        <v>0</v>
      </c>
      <c r="Q2447" s="43" t="n">
        <f aca="false">G2447*$G$3</f>
        <v>0</v>
      </c>
      <c r="R2447" s="43" t="n">
        <f aca="false">H2447*$H$3</f>
        <v>0</v>
      </c>
      <c r="S2447" s="43" t="n">
        <f aca="false">(N2447/100)*(I2447*$I$3)+(N2447/100)*(J2447*$J$3)</f>
        <v>245.44</v>
      </c>
      <c r="T2447" s="43" t="n">
        <f aca="false">(O2447/100)*(K2447*$K$3)</f>
        <v>0</v>
      </c>
      <c r="U2447" s="43" t="n">
        <f aca="false">(P2447/100)*(K2447*$K$3)+(P2447/100)*(L2447*$L$3)</f>
        <v>0</v>
      </c>
      <c r="V2447" s="43" t="n">
        <f aca="false">(Q2447/100)*(L2447*$L$3)</f>
        <v>0</v>
      </c>
      <c r="W2447" s="43" t="n">
        <f aca="false">(R2447/100)*(K2447*$K$3)+(R2447/100)*(L2447*$L$3)</f>
        <v>0</v>
      </c>
      <c r="X2447" s="43" t="n">
        <f aca="false">N2447+S2447</f>
        <v>398.84</v>
      </c>
      <c r="Y2447" s="43" t="n">
        <f aca="false">O2447+T2447</f>
        <v>0</v>
      </c>
      <c r="Z2447" s="43" t="n">
        <f aca="false">P2447+U2447</f>
        <v>0</v>
      </c>
      <c r="AA2447" s="43" t="n">
        <f aca="false">Q2447+V2447</f>
        <v>0</v>
      </c>
      <c r="AB2447" s="43" t="n">
        <f aca="false">R2447+W2447</f>
        <v>0</v>
      </c>
      <c r="AC2447" s="44" t="n">
        <f aca="false">ROUND(X2447+Y2447+Z2447+AA2447+AB2447,1)</f>
        <v>398.8</v>
      </c>
      <c r="AD2447" s="45" t="n">
        <v>0</v>
      </c>
      <c r="AE2447" s="46" t="s">
        <v>28</v>
      </c>
      <c r="AF2447" s="47"/>
    </row>
    <row r="2448" customFormat="false" ht="15" hidden="false" customHeight="false" outlineLevel="0" collapsed="false">
      <c r="A2448" s="48" t="s">
        <v>29</v>
      </c>
      <c r="B2448" s="49" t="n">
        <v>12</v>
      </c>
      <c r="C2448" s="50" t="s">
        <v>5</v>
      </c>
      <c r="D2448" s="51" t="n">
        <v>118</v>
      </c>
      <c r="E2448" s="51" t="n">
        <v>0</v>
      </c>
      <c r="F2448" s="51" t="n">
        <v>0</v>
      </c>
      <c r="G2448" s="51" t="n">
        <v>0</v>
      </c>
      <c r="H2448" s="51" t="n">
        <v>0</v>
      </c>
      <c r="I2448" s="52" t="n">
        <v>60</v>
      </c>
      <c r="J2448" s="52" t="n">
        <v>60</v>
      </c>
      <c r="K2448" s="52" t="n">
        <v>0</v>
      </c>
      <c r="L2448" s="52" t="n">
        <v>0</v>
      </c>
      <c r="M2448" s="52" t="n">
        <v>0</v>
      </c>
      <c r="N2448" s="53" t="n">
        <f aca="false">D2448*$D$4</f>
        <v>147.5</v>
      </c>
      <c r="O2448" s="53" t="n">
        <f aca="false">E2448*$E$4</f>
        <v>0</v>
      </c>
      <c r="P2448" s="53" t="n">
        <f aca="false">F2448*$F$4</f>
        <v>0</v>
      </c>
      <c r="Q2448" s="53" t="n">
        <f aca="false">G2448*$G$4</f>
        <v>0</v>
      </c>
      <c r="R2448" s="53" t="n">
        <f aca="false">H2448*$H$4</f>
        <v>0</v>
      </c>
      <c r="S2448" s="53" t="n">
        <f aca="false">(N2448/100)*(I2448*$I$4)+(N2448/100)*(J2448*$J$4)</f>
        <v>354</v>
      </c>
      <c r="T2448" s="53" t="n">
        <f aca="false">(O2448/100)*(K2448*$K$4)</f>
        <v>0</v>
      </c>
      <c r="U2448" s="53" t="n">
        <f aca="false">(P2448/100)*(K2448*$K$4)+(P2448/100)*(L2448*$L$4)</f>
        <v>0</v>
      </c>
      <c r="V2448" s="53" t="n">
        <f aca="false">(Q2448/100)*(L2448*$L$4)</f>
        <v>0</v>
      </c>
      <c r="W2448" s="53" t="n">
        <f aca="false">(R2448/100)*(K2448*$K$4)+(R2448/100)*(L2448*$L$4)</f>
        <v>0</v>
      </c>
      <c r="X2448" s="53" t="n">
        <f aca="false">N2448+S2448</f>
        <v>501.5</v>
      </c>
      <c r="Y2448" s="53" t="n">
        <f aca="false">O2448+T2448</f>
        <v>0</v>
      </c>
      <c r="Z2448" s="53" t="n">
        <f aca="false">P2448+U2448</f>
        <v>0</v>
      </c>
      <c r="AA2448" s="53" t="n">
        <f aca="false">Q2448+V2448</f>
        <v>0</v>
      </c>
      <c r="AB2448" s="53" t="n">
        <f aca="false">R2448+W2448</f>
        <v>0</v>
      </c>
      <c r="AC2448" s="54" t="n">
        <f aca="false">ROUND(X2448+Y2448+Z2448+AA2448+AB2448,1)</f>
        <v>501.5</v>
      </c>
      <c r="AD2448" s="55" t="n">
        <f aca="false">(ROUND(AC2448-AC2447,1)/AC2447)</f>
        <v>0.257522567703109</v>
      </c>
      <c r="AE2448" s="46"/>
      <c r="AF2448" s="47"/>
    </row>
    <row r="2449" customFormat="false" ht="15" hidden="false" customHeight="false" outlineLevel="0" collapsed="false">
      <c r="A2449" s="48" t="s">
        <v>30</v>
      </c>
      <c r="B2449" s="49" t="n">
        <v>18</v>
      </c>
      <c r="C2449" s="50" t="s">
        <v>6</v>
      </c>
      <c r="D2449" s="51" t="n">
        <v>118</v>
      </c>
      <c r="E2449" s="51" t="n">
        <v>0</v>
      </c>
      <c r="F2449" s="51" t="n">
        <v>0</v>
      </c>
      <c r="G2449" s="51" t="n">
        <v>0</v>
      </c>
      <c r="H2449" s="51" t="n">
        <v>0</v>
      </c>
      <c r="I2449" s="52" t="n">
        <v>40</v>
      </c>
      <c r="J2449" s="52" t="n">
        <v>40</v>
      </c>
      <c r="K2449" s="52" t="n">
        <v>0</v>
      </c>
      <c r="L2449" s="52" t="n">
        <v>0</v>
      </c>
      <c r="M2449" s="52" t="n">
        <v>0</v>
      </c>
      <c r="N2449" s="53" t="n">
        <f aca="false">D2449*$D$5</f>
        <v>153.4</v>
      </c>
      <c r="O2449" s="53" t="n">
        <f aca="false">E2449*$E$5</f>
        <v>0</v>
      </c>
      <c r="P2449" s="53" t="n">
        <f aca="false">F2449*$F$5</f>
        <v>0</v>
      </c>
      <c r="Q2449" s="53" t="n">
        <f aca="false">G2449*$G$5</f>
        <v>0</v>
      </c>
      <c r="R2449" s="53" t="n">
        <f aca="false">H2449*$H$5</f>
        <v>0</v>
      </c>
      <c r="S2449" s="53" t="n">
        <f aca="false">(N2449/100)*(I2449*$I$5)+(N2449/100)*(J2449*$J$5)</f>
        <v>245.44</v>
      </c>
      <c r="T2449" s="53" t="n">
        <f aca="false">(O2449/100)*(K2449*$K$5)</f>
        <v>0</v>
      </c>
      <c r="U2449" s="53" t="n">
        <f aca="false">(P2449/100)*(K2449*$K$5)+(P2449/100)*(L2449*$L$5)</f>
        <v>0</v>
      </c>
      <c r="V2449" s="53" t="n">
        <f aca="false">(Q2449/100)*(L2449*$L$5)</f>
        <v>0</v>
      </c>
      <c r="W2449" s="53" t="n">
        <f aca="false">(R2449/100)*(K2449*$K$5)+(R2449/100)*(L2449*$L$5)</f>
        <v>0</v>
      </c>
      <c r="X2449" s="53" t="n">
        <f aca="false">N2449+S2449</f>
        <v>398.84</v>
      </c>
      <c r="Y2449" s="53" t="n">
        <f aca="false">O2449+T2449</f>
        <v>0</v>
      </c>
      <c r="Z2449" s="53" t="n">
        <f aca="false">P2449+U2449</f>
        <v>0</v>
      </c>
      <c r="AA2449" s="53" t="n">
        <f aca="false">Q2449+V2449</f>
        <v>0</v>
      </c>
      <c r="AB2449" s="53" t="n">
        <f aca="false">R2449+W2449</f>
        <v>0</v>
      </c>
      <c r="AC2449" s="54" t="n">
        <f aca="false">ROUND(X2449+Y2449+Z2449+AA2449+AB2449,1)</f>
        <v>398.8</v>
      </c>
      <c r="AD2449" s="55" t="n">
        <f aca="false">(ROUND(AC2449-AC2447,1)/AC2447)</f>
        <v>0</v>
      </c>
      <c r="AE2449" s="46"/>
      <c r="AF2449" s="47"/>
    </row>
    <row r="2450" customFormat="false" ht="15" hidden="false" customHeight="false" outlineLevel="0" collapsed="false">
      <c r="A2450" s="48" t="s">
        <v>31</v>
      </c>
      <c r="B2450" s="49" t="n">
        <v>0</v>
      </c>
      <c r="C2450" s="50" t="s">
        <v>7</v>
      </c>
      <c r="D2450" s="51" t="n">
        <v>118</v>
      </c>
      <c r="E2450" s="51" t="n">
        <v>0</v>
      </c>
      <c r="F2450" s="51" t="n">
        <v>0</v>
      </c>
      <c r="G2450" s="51" t="n">
        <v>0</v>
      </c>
      <c r="H2450" s="51" t="n">
        <v>0</v>
      </c>
      <c r="I2450" s="52" t="n">
        <v>40</v>
      </c>
      <c r="J2450" s="52" t="n">
        <v>40</v>
      </c>
      <c r="K2450" s="52" t="n">
        <v>0</v>
      </c>
      <c r="L2450" s="52" t="n">
        <v>0</v>
      </c>
      <c r="M2450" s="52" t="n">
        <v>0</v>
      </c>
      <c r="N2450" s="53" t="n">
        <f aca="false">D2450*$D$6</f>
        <v>153.4</v>
      </c>
      <c r="O2450" s="53" t="n">
        <f aca="false">E2450*$E$6</f>
        <v>0</v>
      </c>
      <c r="P2450" s="53" t="n">
        <f aca="false">F2450*$F$6</f>
        <v>0</v>
      </c>
      <c r="Q2450" s="53" t="n">
        <f aca="false">G2450*$G$6</f>
        <v>0</v>
      </c>
      <c r="R2450" s="53" t="n">
        <f aca="false">H2450*$H$6</f>
        <v>0</v>
      </c>
      <c r="S2450" s="53" t="n">
        <f aca="false">(N2450/100)*(I2450*$I$6)+(N2450/100)*(J2450*$J$6)</f>
        <v>245.44</v>
      </c>
      <c r="T2450" s="53" t="n">
        <f aca="false">(O2450/100)*(K2450*$K$6)</f>
        <v>0</v>
      </c>
      <c r="U2450" s="53" t="n">
        <f aca="false">(P2450/100)*(K2450*$K$6)+(P2450/100)*(L2450*$L$6)</f>
        <v>0</v>
      </c>
      <c r="V2450" s="53" t="n">
        <f aca="false">(Q2450/100)*(L2450*$L$6)</f>
        <v>0</v>
      </c>
      <c r="W2450" s="53" t="n">
        <f aca="false">(R2450/100)*(K2450*$K$6)+(R2450/100)*(L2450*$L$6)</f>
        <v>0</v>
      </c>
      <c r="X2450" s="53" t="n">
        <f aca="false">N2450+S2450</f>
        <v>398.84</v>
      </c>
      <c r="Y2450" s="53" t="n">
        <f aca="false">O2450+T2450</f>
        <v>0</v>
      </c>
      <c r="Z2450" s="53" t="n">
        <f aca="false">P2450+U2450</f>
        <v>0</v>
      </c>
      <c r="AA2450" s="53" t="n">
        <f aca="false">Q2450+V2450</f>
        <v>0</v>
      </c>
      <c r="AB2450" s="53" t="n">
        <f aca="false">R2450+W2450</f>
        <v>0</v>
      </c>
      <c r="AC2450" s="54" t="n">
        <f aca="false">ROUND(X2450+Y2450+Z2450+AA2450+AB2450,1)</f>
        <v>398.8</v>
      </c>
      <c r="AD2450" s="55" t="n">
        <f aca="false">(ROUND(AC2450-AC2447,1)/AC2447)</f>
        <v>0</v>
      </c>
      <c r="AE2450" s="46"/>
      <c r="AF2450" s="47"/>
    </row>
    <row r="2451" customFormat="false" ht="15" hidden="false" customHeight="false" outlineLevel="0" collapsed="false">
      <c r="A2451" s="48" t="s">
        <v>32</v>
      </c>
      <c r="B2451" s="49" t="n">
        <v>0</v>
      </c>
      <c r="C2451" s="50" t="s">
        <v>8</v>
      </c>
      <c r="D2451" s="51" t="n">
        <v>118</v>
      </c>
      <c r="E2451" s="51" t="n">
        <v>0</v>
      </c>
      <c r="F2451" s="51" t="n">
        <v>0</v>
      </c>
      <c r="G2451" s="51" t="n">
        <v>0</v>
      </c>
      <c r="H2451" s="51" t="n">
        <v>0</v>
      </c>
      <c r="I2451" s="52" t="n">
        <v>40</v>
      </c>
      <c r="J2451" s="52" t="n">
        <v>40</v>
      </c>
      <c r="K2451" s="52" t="n">
        <v>0</v>
      </c>
      <c r="L2451" s="52" t="n">
        <v>0</v>
      </c>
      <c r="M2451" s="52" t="n">
        <v>0</v>
      </c>
      <c r="N2451" s="53" t="n">
        <f aca="false">D2451*$D$7</f>
        <v>153.4</v>
      </c>
      <c r="O2451" s="53" t="n">
        <f aca="false">E2451*$E$7</f>
        <v>0</v>
      </c>
      <c r="P2451" s="53" t="n">
        <f aca="false">F2451*$F$7</f>
        <v>0</v>
      </c>
      <c r="Q2451" s="53" t="n">
        <f aca="false">G2451*$G$7</f>
        <v>0</v>
      </c>
      <c r="R2451" s="53" t="n">
        <f aca="false">H2451*$H$7</f>
        <v>0</v>
      </c>
      <c r="S2451" s="53" t="n">
        <f aca="false">(N2451/100)*(I2451*$I$7)+(N2451/100)*(J2451*$J$7)</f>
        <v>245.44</v>
      </c>
      <c r="T2451" s="53" t="n">
        <f aca="false">(O2451/100)*(K2451*$K$7)</f>
        <v>0</v>
      </c>
      <c r="U2451" s="53" t="n">
        <f aca="false">(P2451/100)*(K2451*$K$7)+(P2451/100)*(L2451*$L$7)</f>
        <v>0</v>
      </c>
      <c r="V2451" s="53" t="n">
        <f aca="false">(Q2451/100)*(L2451*$L$7)</f>
        <v>0</v>
      </c>
      <c r="W2451" s="53" t="n">
        <f aca="false">(R2451/100)*(K2451*$K$7)+(R2451/100)*(L2451*$L$7)</f>
        <v>0</v>
      </c>
      <c r="X2451" s="53" t="n">
        <f aca="false">N2451+S2451</f>
        <v>398.84</v>
      </c>
      <c r="Y2451" s="53" t="n">
        <f aca="false">O2451+T2451</f>
        <v>0</v>
      </c>
      <c r="Z2451" s="53" t="n">
        <f aca="false">P2451+U2451</f>
        <v>0</v>
      </c>
      <c r="AA2451" s="53" t="n">
        <f aca="false">Q2451+V2451</f>
        <v>0</v>
      </c>
      <c r="AB2451" s="53" t="n">
        <f aca="false">R2451+W2451</f>
        <v>0</v>
      </c>
      <c r="AC2451" s="54" t="n">
        <f aca="false">ROUND(X2451+Y2451+Z2451+AA2451+AB2451,1)</f>
        <v>398.8</v>
      </c>
      <c r="AD2451" s="55" t="n">
        <f aca="false">(ROUND(AC2451-AC2447,1)/AC2447)</f>
        <v>0</v>
      </c>
      <c r="AE2451" s="46"/>
      <c r="AF2451" s="47"/>
    </row>
    <row r="2452" customFormat="false" ht="15" hidden="false" customHeight="false" outlineLevel="0" collapsed="false">
      <c r="A2452" s="48" t="s">
        <v>33</v>
      </c>
      <c r="B2452" s="49"/>
      <c r="C2452" s="50" t="s">
        <v>9</v>
      </c>
      <c r="D2452" s="51" t="n">
        <v>118</v>
      </c>
      <c r="E2452" s="51" t="n">
        <v>0</v>
      </c>
      <c r="F2452" s="51" t="n">
        <v>0</v>
      </c>
      <c r="G2452" s="51" t="n">
        <v>0</v>
      </c>
      <c r="H2452" s="51" t="n">
        <v>0</v>
      </c>
      <c r="I2452" s="52" t="n">
        <v>40</v>
      </c>
      <c r="J2452" s="52" t="n">
        <v>40</v>
      </c>
      <c r="K2452" s="52" t="n">
        <v>0</v>
      </c>
      <c r="L2452" s="52" t="n">
        <v>0</v>
      </c>
      <c r="M2452" s="52" t="n">
        <v>0</v>
      </c>
      <c r="N2452" s="53" t="n">
        <f aca="false">D2452*$D$8</f>
        <v>153.4</v>
      </c>
      <c r="O2452" s="53" t="n">
        <f aca="false">E2452*$E$8</f>
        <v>0</v>
      </c>
      <c r="P2452" s="53" t="n">
        <f aca="false">F2452*$F$8</f>
        <v>0</v>
      </c>
      <c r="Q2452" s="53" t="n">
        <f aca="false">G2452*$G$8</f>
        <v>0</v>
      </c>
      <c r="R2452" s="53" t="n">
        <f aca="false">H2452*$H$8</f>
        <v>0</v>
      </c>
      <c r="S2452" s="53" t="n">
        <f aca="false">(N2452/100)*(I2452*$I$8)+(N2452/100)*(J2452*$J$8)</f>
        <v>245.44</v>
      </c>
      <c r="T2452" s="53" t="n">
        <f aca="false">(O2452/100)*(K2452*$K$8)</f>
        <v>0</v>
      </c>
      <c r="U2452" s="53" t="n">
        <f aca="false">(P2452/100)*(K2452*$K$8)+(P2452/100)*(L2452*$L$8)</f>
        <v>0</v>
      </c>
      <c r="V2452" s="53" t="n">
        <f aca="false">(Q2452/100)*(L2452*$L$8)</f>
        <v>0</v>
      </c>
      <c r="W2452" s="53" t="n">
        <f aca="false">(R2452/100)*(K2452*$K$8)+(R2452/100)*(L2452*$L$8)</f>
        <v>0</v>
      </c>
      <c r="X2452" s="53" t="n">
        <f aca="false">N2452+S2452</f>
        <v>398.84</v>
      </c>
      <c r="Y2452" s="53" t="n">
        <f aca="false">O2452+T2452</f>
        <v>0</v>
      </c>
      <c r="Z2452" s="53" t="n">
        <f aca="false">P2452+U2452</f>
        <v>0</v>
      </c>
      <c r="AA2452" s="53" t="n">
        <f aca="false">Q2452+V2452</f>
        <v>0</v>
      </c>
      <c r="AB2452" s="53" t="n">
        <f aca="false">R2452+W2452</f>
        <v>0</v>
      </c>
      <c r="AC2452" s="54" t="n">
        <f aca="false">ROUND(X2452+Y2452+Z2452+AA2452+AB2452,1)</f>
        <v>398.8</v>
      </c>
      <c r="AD2452" s="55" t="n">
        <f aca="false">(ROUND(AC2452-AC2447,1)/AC2447)</f>
        <v>0</v>
      </c>
      <c r="AE2452" s="46"/>
      <c r="AF2452" s="47"/>
    </row>
    <row r="2453" customFormat="false" ht="15" hidden="false" customHeight="false" outlineLevel="0" collapsed="false">
      <c r="A2453" s="48" t="s">
        <v>34</v>
      </c>
      <c r="B2453" s="49"/>
      <c r="C2453" s="50" t="s">
        <v>10</v>
      </c>
      <c r="D2453" s="51" t="n">
        <v>59</v>
      </c>
      <c r="E2453" s="51" t="n">
        <v>130</v>
      </c>
      <c r="F2453" s="51" t="n">
        <v>0</v>
      </c>
      <c r="G2453" s="51" t="n">
        <v>0</v>
      </c>
      <c r="H2453" s="51" t="n">
        <v>0</v>
      </c>
      <c r="I2453" s="52" t="n">
        <v>40</v>
      </c>
      <c r="J2453" s="52" t="n">
        <v>40</v>
      </c>
      <c r="K2453" s="52" t="n">
        <v>85</v>
      </c>
      <c r="L2453" s="52" t="n">
        <v>0</v>
      </c>
      <c r="M2453" s="52" t="n">
        <v>0</v>
      </c>
      <c r="N2453" s="53" t="n">
        <f aca="false">D2453*$D$9</f>
        <v>73.75</v>
      </c>
      <c r="O2453" s="53" t="n">
        <f aca="false">E2453*$E$9</f>
        <v>162.5</v>
      </c>
      <c r="P2453" s="53" t="n">
        <f aca="false">F2453*$F$9</f>
        <v>0</v>
      </c>
      <c r="Q2453" s="53" t="n">
        <f aca="false">G2453*$G$9</f>
        <v>0</v>
      </c>
      <c r="R2453" s="53" t="n">
        <f aca="false">H2453*$H$9</f>
        <v>0</v>
      </c>
      <c r="S2453" s="53" t="n">
        <f aca="false">(N2453/100)*(I2453*$I$9)+(N2453/100)*(J2453*$J$9)</f>
        <v>59</v>
      </c>
      <c r="T2453" s="53" t="n">
        <f aca="false">(O2453/100)*(K2453*$K$9)</f>
        <v>193.375</v>
      </c>
      <c r="U2453" s="53" t="n">
        <f aca="false">(P2453/100)*(K2453*$K$9)+(P2453/100)*(L2453*$L$9)</f>
        <v>0</v>
      </c>
      <c r="V2453" s="53" t="n">
        <f aca="false">(Q2453/100)*(L2453*$L$9)</f>
        <v>0</v>
      </c>
      <c r="W2453" s="53" t="n">
        <f aca="false">(R2453/100)*(K2453*$K$9)+(R2453/100)*(L2453*$L$9)</f>
        <v>0</v>
      </c>
      <c r="X2453" s="53" t="n">
        <f aca="false">N2453+S2453</f>
        <v>132.75</v>
      </c>
      <c r="Y2453" s="53" t="n">
        <f aca="false">O2453+T2453</f>
        <v>355.875</v>
      </c>
      <c r="Z2453" s="53" t="n">
        <f aca="false">P2453+U2453</f>
        <v>0</v>
      </c>
      <c r="AA2453" s="53" t="n">
        <f aca="false">Q2453+V2453</f>
        <v>0</v>
      </c>
      <c r="AB2453" s="53" t="n">
        <f aca="false">R2453+W2453</f>
        <v>0</v>
      </c>
      <c r="AC2453" s="54" t="n">
        <f aca="false">ROUND(X2453+Y2453+Z2453+AA2453+AB2453,1)</f>
        <v>488.6</v>
      </c>
      <c r="AD2453" s="55" t="n">
        <f aca="false">(ROUND(AC2453-AC2447,1)/AC2447)</f>
        <v>0.225175526579739</v>
      </c>
      <c r="AE2453" s="46"/>
      <c r="AF2453" s="47"/>
    </row>
    <row r="2454" customFormat="false" ht="15" hidden="false" customHeight="false" outlineLevel="0" collapsed="false">
      <c r="A2454" s="48" t="s">
        <v>35</v>
      </c>
      <c r="B2454" s="49"/>
      <c r="C2454" s="50" t="s">
        <v>11</v>
      </c>
      <c r="D2454" s="51" t="n">
        <v>59</v>
      </c>
      <c r="E2454" s="51" t="n">
        <v>0</v>
      </c>
      <c r="F2454" s="51" t="n">
        <v>130</v>
      </c>
      <c r="G2454" s="51" t="n">
        <v>0</v>
      </c>
      <c r="H2454" s="51" t="n">
        <v>0</v>
      </c>
      <c r="I2454" s="52" t="n">
        <v>40</v>
      </c>
      <c r="J2454" s="52" t="n">
        <v>40</v>
      </c>
      <c r="K2454" s="52" t="n">
        <v>42.5</v>
      </c>
      <c r="L2454" s="52" t="n">
        <v>42.5</v>
      </c>
      <c r="M2454" s="52" t="n">
        <v>0</v>
      </c>
      <c r="N2454" s="53" t="n">
        <f aca="false">D2454*$D$10</f>
        <v>73.75</v>
      </c>
      <c r="O2454" s="53" t="n">
        <f aca="false">E2454*$E$10</f>
        <v>0</v>
      </c>
      <c r="P2454" s="53" t="n">
        <f aca="false">F2454*$F$10</f>
        <v>162.5</v>
      </c>
      <c r="Q2454" s="53" t="n">
        <f aca="false">G2454*$G$10</f>
        <v>0</v>
      </c>
      <c r="R2454" s="53" t="n">
        <f aca="false">H2454*$H$10</f>
        <v>0</v>
      </c>
      <c r="S2454" s="53" t="n">
        <f aca="false">(N2454/100)*(I2454*$I$10)+(N2454/100)*(J2454*$J$10)</f>
        <v>59</v>
      </c>
      <c r="T2454" s="53" t="n">
        <f aca="false">(O2454/100)*(K2454*$J$10)</f>
        <v>0</v>
      </c>
      <c r="U2454" s="53" t="n">
        <f aca="false">(P2454/100)*(K2454*$K$10)+(P2454/100)*(L2454*$L$10)</f>
        <v>193.375</v>
      </c>
      <c r="V2454" s="53" t="n">
        <f aca="false">(Q2454/100)*(L2454*$L$10)</f>
        <v>0</v>
      </c>
      <c r="W2454" s="53" t="n">
        <f aca="false">(R2454/100)*(K2454*$K$10)+(R2454/100)*(L2454*$L$10)</f>
        <v>0</v>
      </c>
      <c r="X2454" s="53" t="n">
        <f aca="false">N2454+S2454</f>
        <v>132.75</v>
      </c>
      <c r="Y2454" s="53" t="n">
        <f aca="false">O2454+T2454</f>
        <v>0</v>
      </c>
      <c r="Z2454" s="53" t="n">
        <f aca="false">P2454+U2454</f>
        <v>355.875</v>
      </c>
      <c r="AA2454" s="53" t="n">
        <f aca="false">Q2454+V2454</f>
        <v>0</v>
      </c>
      <c r="AB2454" s="53" t="n">
        <f aca="false">R2454+W2454</f>
        <v>0</v>
      </c>
      <c r="AC2454" s="54" t="n">
        <f aca="false">ROUND(X2454+Y2454+Z2454+AA2454+AB2454,1)</f>
        <v>488.6</v>
      </c>
      <c r="AD2454" s="55" t="n">
        <f aca="false">(ROUND(AC2454-AC2447,1)/AC2447)</f>
        <v>0.225175526579739</v>
      </c>
      <c r="AE2454" s="46"/>
      <c r="AF2454" s="47"/>
    </row>
    <row r="2455" customFormat="false" ht="15" hidden="false" customHeight="false" outlineLevel="0" collapsed="false">
      <c r="A2455" s="48" t="s">
        <v>36</v>
      </c>
      <c r="B2455" s="49"/>
      <c r="C2455" s="50" t="s">
        <v>12</v>
      </c>
      <c r="D2455" s="51" t="n">
        <v>59</v>
      </c>
      <c r="E2455" s="51" t="n">
        <v>0</v>
      </c>
      <c r="F2455" s="51" t="n">
        <v>0</v>
      </c>
      <c r="G2455" s="51" t="n">
        <v>130</v>
      </c>
      <c r="H2455" s="51" t="n">
        <v>0</v>
      </c>
      <c r="I2455" s="52" t="n">
        <v>40</v>
      </c>
      <c r="J2455" s="52" t="n">
        <v>40</v>
      </c>
      <c r="K2455" s="52" t="n">
        <v>0</v>
      </c>
      <c r="L2455" s="52" t="n">
        <v>85</v>
      </c>
      <c r="M2455" s="52" t="n">
        <v>0</v>
      </c>
      <c r="N2455" s="53" t="n">
        <f aca="false">D2455*$D$11</f>
        <v>73.75</v>
      </c>
      <c r="O2455" s="53" t="n">
        <f aca="false">E2455*$E$11</f>
        <v>0</v>
      </c>
      <c r="P2455" s="53" t="n">
        <f aca="false">F2455*$F$11</f>
        <v>0</v>
      </c>
      <c r="Q2455" s="53" t="n">
        <f aca="false">G2455*$G$11</f>
        <v>162.5</v>
      </c>
      <c r="R2455" s="53" t="n">
        <f aca="false">H2455*$H$11</f>
        <v>0</v>
      </c>
      <c r="S2455" s="53" t="n">
        <f aca="false">(N2455/100)*(I2455*$I$11)+(N2455/100)*(J2455*$J$11)</f>
        <v>59</v>
      </c>
      <c r="T2455" s="53" t="n">
        <f aca="false">(O2455/100)*(K2455*$K$11)</f>
        <v>0</v>
      </c>
      <c r="U2455" s="53" t="n">
        <f aca="false">(P2455/100)*(K2455*$K$11)+(P2455/100)*(L2455*$L$11)</f>
        <v>0</v>
      </c>
      <c r="V2455" s="53" t="n">
        <f aca="false">(Q2455/100)*(L2455*$L$11)</f>
        <v>193.375</v>
      </c>
      <c r="W2455" s="53" t="n">
        <f aca="false">(R2455/100)*(K2455*$K$11)+(R2455/100)*(L2455*$L$11)</f>
        <v>0</v>
      </c>
      <c r="X2455" s="53" t="n">
        <f aca="false">N2455+S2455</f>
        <v>132.75</v>
      </c>
      <c r="Y2455" s="53" t="n">
        <f aca="false">O2455+T2455</f>
        <v>0</v>
      </c>
      <c r="Z2455" s="53" t="n">
        <f aca="false">P2455+U2455</f>
        <v>0</v>
      </c>
      <c r="AA2455" s="53" t="n">
        <f aca="false">Q2455+V2455</f>
        <v>355.875</v>
      </c>
      <c r="AB2455" s="53" t="n">
        <f aca="false">R2455+W2455</f>
        <v>0</v>
      </c>
      <c r="AC2455" s="54" t="n">
        <f aca="false">ROUND(X2455+Y2455+Z2455+AA2455+AB2455,1)</f>
        <v>488.6</v>
      </c>
      <c r="AD2455" s="55" t="n">
        <f aca="false">(ROUND(AC2455-AC2447,1)/AC2447)</f>
        <v>0.225175526579739</v>
      </c>
      <c r="AE2455" s="46"/>
      <c r="AF2455" s="47"/>
    </row>
    <row r="2456" customFormat="false" ht="15" hidden="false" customHeight="false" outlineLevel="0" collapsed="false">
      <c r="A2456" s="48" t="s">
        <v>37</v>
      </c>
      <c r="B2456" s="49"/>
      <c r="C2456" s="50" t="s">
        <v>13</v>
      </c>
      <c r="D2456" s="51" t="n">
        <v>59</v>
      </c>
      <c r="E2456" s="51" t="n">
        <v>0</v>
      </c>
      <c r="F2456" s="51" t="n">
        <v>0</v>
      </c>
      <c r="G2456" s="51" t="n">
        <v>0</v>
      </c>
      <c r="H2456" s="51" t="n">
        <v>130</v>
      </c>
      <c r="I2456" s="52" t="n">
        <v>40</v>
      </c>
      <c r="J2456" s="52" t="n">
        <v>40</v>
      </c>
      <c r="K2456" s="52" t="n">
        <v>42.5</v>
      </c>
      <c r="L2456" s="52" t="n">
        <v>42.5</v>
      </c>
      <c r="M2456" s="52" t="n">
        <v>0</v>
      </c>
      <c r="N2456" s="53" t="n">
        <f aca="false">D2456*$D$12</f>
        <v>73.75</v>
      </c>
      <c r="O2456" s="53" t="n">
        <f aca="false">E2456*$E$12</f>
        <v>0</v>
      </c>
      <c r="P2456" s="53" t="n">
        <f aca="false">F2456*$F$12</f>
        <v>0</v>
      </c>
      <c r="Q2456" s="53" t="n">
        <f aca="false">G2456*$G$12</f>
        <v>0</v>
      </c>
      <c r="R2456" s="53" t="n">
        <f aca="false">H2456*$H$12</f>
        <v>162.5</v>
      </c>
      <c r="S2456" s="53" t="n">
        <f aca="false">(N2456/100)*(I2456*$I$12)+(N2456/100)*(J2456*$J$12)</f>
        <v>59</v>
      </c>
      <c r="T2456" s="53" t="n">
        <f aca="false">(O2456/100)*(K2456*$K$12)</f>
        <v>0</v>
      </c>
      <c r="U2456" s="53" t="n">
        <f aca="false">(P2456/100)*(K2456*$K$12)+(P2456/100)*(L2456*$L$12)</f>
        <v>0</v>
      </c>
      <c r="V2456" s="53" t="n">
        <f aca="false">(Q2456/100)*(L2456*$L$12)</f>
        <v>0</v>
      </c>
      <c r="W2456" s="53" t="n">
        <f aca="false">(R2456/100)*(K2456*$K$12)+(R2456/100)*(L2456*$L$12)</f>
        <v>193.375</v>
      </c>
      <c r="X2456" s="53" t="n">
        <f aca="false">N2456+S2456</f>
        <v>132.75</v>
      </c>
      <c r="Y2456" s="53" t="n">
        <f aca="false">O2456+T2456</f>
        <v>0</v>
      </c>
      <c r="Z2456" s="53" t="n">
        <f aca="false">P2456+U2456</f>
        <v>0</v>
      </c>
      <c r="AA2456" s="53" t="n">
        <f aca="false">Q2456+V2456</f>
        <v>0</v>
      </c>
      <c r="AB2456" s="53" t="n">
        <f aca="false">R2456+W2456</f>
        <v>355.875</v>
      </c>
      <c r="AC2456" s="54" t="n">
        <f aca="false">ROUND(X2456+Y2456+Z2456+AA2456+AB2456,1)</f>
        <v>488.6</v>
      </c>
      <c r="AD2456" s="55" t="n">
        <f aca="false">(ROUND(AC2456-AC2447,1)/AC2447)</f>
        <v>0.225175526579739</v>
      </c>
      <c r="AE2456" s="46"/>
      <c r="AF2456" s="47"/>
    </row>
    <row r="2457" customFormat="false" ht="15" hidden="false" customHeight="false" outlineLevel="0" collapsed="false">
      <c r="A2457" s="48" t="s">
        <v>38</v>
      </c>
      <c r="B2457" s="49"/>
      <c r="C2457" s="50" t="s">
        <v>14</v>
      </c>
      <c r="D2457" s="51" t="n">
        <v>118</v>
      </c>
      <c r="E2457" s="51" t="n">
        <v>0</v>
      </c>
      <c r="F2457" s="51" t="n">
        <v>0</v>
      </c>
      <c r="G2457" s="51" t="n">
        <v>0</v>
      </c>
      <c r="H2457" s="51" t="n">
        <v>0</v>
      </c>
      <c r="I2457" s="52" t="n">
        <v>40</v>
      </c>
      <c r="J2457" s="52" t="n">
        <v>40</v>
      </c>
      <c r="K2457" s="52" t="n">
        <v>0</v>
      </c>
      <c r="L2457" s="52" t="n">
        <v>0</v>
      </c>
      <c r="M2457" s="52" t="n">
        <v>70</v>
      </c>
      <c r="N2457" s="53" t="n">
        <f aca="false">D2457*$D$13</f>
        <v>147.5</v>
      </c>
      <c r="O2457" s="53" t="n">
        <f aca="false">E2457*$E$13</f>
        <v>0</v>
      </c>
      <c r="P2457" s="53" t="n">
        <f aca="false">F2457*$F$13</f>
        <v>0</v>
      </c>
      <c r="Q2457" s="53" t="n">
        <f aca="false">G2457*$G$13</f>
        <v>0</v>
      </c>
      <c r="R2457" s="53" t="n">
        <f aca="false">H2457*$H$13</f>
        <v>0</v>
      </c>
      <c r="S2457" s="53" t="n">
        <f aca="false">(N2457/100)*(I2457*$I$13)+(N2457/100)*(J2457*$J$13)+(N2457/100)*(M2457*$M$13)</f>
        <v>324.5</v>
      </c>
      <c r="T2457" s="53" t="n">
        <f aca="false">(O2457/100)*(K2457*$K$13)+(O2457/100)*(M2457*$M$13)</f>
        <v>0</v>
      </c>
      <c r="U2457" s="53" t="n">
        <f aca="false">(P2457/100)*(K2457*$K$13)+(P2457/100)*(L2457*$L$13)+(P2457/100)*(M2457*$M$13)</f>
        <v>0</v>
      </c>
      <c r="V2457" s="53" t="n">
        <f aca="false">(Q2457/100)*(L2457*$L$13)+(Q2457/100)*(M2457*$M$13)</f>
        <v>0</v>
      </c>
      <c r="W2457" s="53" t="n">
        <f aca="false">(R2457/100)*(K2457*$K$13)+(R2457/100)*(L2457*$L$13)+(R2457/100)*(M2457*$M$13)</f>
        <v>0</v>
      </c>
      <c r="X2457" s="53" t="n">
        <f aca="false">N2457+S2457</f>
        <v>472</v>
      </c>
      <c r="Y2457" s="53" t="n">
        <f aca="false">O2457+T2457</f>
        <v>0</v>
      </c>
      <c r="Z2457" s="53" t="n">
        <f aca="false">P2457+U2457</f>
        <v>0</v>
      </c>
      <c r="AA2457" s="53" t="n">
        <f aca="false">Q2457+V2457</f>
        <v>0</v>
      </c>
      <c r="AB2457" s="53" t="n">
        <f aca="false">R2457+W2457</f>
        <v>0</v>
      </c>
      <c r="AC2457" s="54" t="n">
        <f aca="false">ROUND(X2457+Y2457+Z2457+AA2457+AB2457,1)</f>
        <v>472</v>
      </c>
      <c r="AD2457" s="55" t="n">
        <f aca="false">(ROUND(AC2457-AC2447,1)/AC2447)</f>
        <v>0.183550651955868</v>
      </c>
      <c r="AE2457" s="46"/>
      <c r="AF2457" s="47"/>
    </row>
    <row r="2458" customFormat="false" ht="15" hidden="false" customHeight="false" outlineLevel="0" collapsed="false">
      <c r="A2458" s="48" t="s">
        <v>39</v>
      </c>
      <c r="B2458" s="49"/>
      <c r="C2458" s="50" t="s">
        <v>15</v>
      </c>
      <c r="D2458" s="51" t="n">
        <v>118</v>
      </c>
      <c r="E2458" s="51" t="n">
        <v>0</v>
      </c>
      <c r="F2458" s="51" t="n">
        <v>0</v>
      </c>
      <c r="G2458" s="51" t="n">
        <v>0</v>
      </c>
      <c r="H2458" s="51" t="n">
        <v>0</v>
      </c>
      <c r="I2458" s="52" t="n">
        <v>40</v>
      </c>
      <c r="J2458" s="52" t="n">
        <v>40</v>
      </c>
      <c r="K2458" s="52" t="n">
        <v>70</v>
      </c>
      <c r="L2458" s="52" t="n">
        <v>0</v>
      </c>
      <c r="M2458" s="52" t="n">
        <v>0</v>
      </c>
      <c r="N2458" s="53" t="n">
        <f aca="false">D2458*$D$14</f>
        <v>147.5</v>
      </c>
      <c r="O2458" s="53" t="n">
        <f aca="false">E2458*$E$14</f>
        <v>0</v>
      </c>
      <c r="P2458" s="53" t="n">
        <f aca="false">F2458*$F$14</f>
        <v>0</v>
      </c>
      <c r="Q2458" s="53" t="n">
        <f aca="false">G2458*$G$14</f>
        <v>0</v>
      </c>
      <c r="R2458" s="53" t="n">
        <f aca="false">H2458*$H$14</f>
        <v>0</v>
      </c>
      <c r="S2458" s="53" t="n">
        <f aca="false">(N2458/100)*(I2458*$I$14)+(N2458/100)*(J2458*$J$14)+(N2458/100)*(K2458*$K$14)</f>
        <v>324.5</v>
      </c>
      <c r="T2458" s="53" t="n">
        <f aca="false">(O2458/100)*(K2458*$K$14)</f>
        <v>0</v>
      </c>
      <c r="U2458" s="53" t="n">
        <f aca="false">(P2458/100)*(K2458*$K$14)+(P2458/100)*(L2458*$L$14)</f>
        <v>0</v>
      </c>
      <c r="V2458" s="53" t="n">
        <f aca="false">(Q2458/100)*(L2458*$L$14)</f>
        <v>0</v>
      </c>
      <c r="W2458" s="53" t="n">
        <f aca="false">(R2458/100)*(K2458*$L$14)+(R2458/100)*(L2458*$M$14)</f>
        <v>0</v>
      </c>
      <c r="X2458" s="53" t="n">
        <f aca="false">N2458+S2458</f>
        <v>472</v>
      </c>
      <c r="Y2458" s="53" t="n">
        <f aca="false">O2458+T2458</f>
        <v>0</v>
      </c>
      <c r="Z2458" s="53" t="n">
        <f aca="false">P2458+U2458</f>
        <v>0</v>
      </c>
      <c r="AA2458" s="53" t="n">
        <f aca="false">Q2458+V2458</f>
        <v>0</v>
      </c>
      <c r="AB2458" s="53" t="n">
        <f aca="false">R2458+W2458</f>
        <v>0</v>
      </c>
      <c r="AC2458" s="54" t="n">
        <f aca="false">ROUND(X2458+Y2458+Z2458+AA2458+AB2458,1)</f>
        <v>472</v>
      </c>
      <c r="AD2458" s="55" t="n">
        <f aca="false">(ROUND(AC2458-AC2447,1)/AC2447)</f>
        <v>0.183550651955868</v>
      </c>
      <c r="AE2458" s="46"/>
      <c r="AF2458" s="47"/>
    </row>
    <row r="2459" customFormat="false" ht="15" hidden="false" customHeight="false" outlineLevel="0" collapsed="false">
      <c r="A2459" s="48"/>
      <c r="B2459" s="49"/>
      <c r="C2459" s="50" t="s">
        <v>16</v>
      </c>
      <c r="D2459" s="51" t="n">
        <v>118</v>
      </c>
      <c r="E2459" s="51" t="n">
        <v>0</v>
      </c>
      <c r="F2459" s="51" t="n">
        <v>0</v>
      </c>
      <c r="G2459" s="51" t="n">
        <v>0</v>
      </c>
      <c r="H2459" s="51" t="n">
        <v>0</v>
      </c>
      <c r="I2459" s="52" t="n">
        <v>40</v>
      </c>
      <c r="J2459" s="52" t="n">
        <v>40</v>
      </c>
      <c r="K2459" s="52" t="n">
        <v>0</v>
      </c>
      <c r="L2459" s="52" t="n">
        <v>70</v>
      </c>
      <c r="M2459" s="52" t="n">
        <v>0</v>
      </c>
      <c r="N2459" s="53" t="n">
        <f aca="false">D2459*$D$15</f>
        <v>147.5</v>
      </c>
      <c r="O2459" s="53" t="n">
        <f aca="false">E2459*$E$15</f>
        <v>0</v>
      </c>
      <c r="P2459" s="53" t="n">
        <f aca="false">F2459*$F$15</f>
        <v>0</v>
      </c>
      <c r="Q2459" s="53" t="n">
        <f aca="false">G2459*$G$15</f>
        <v>0</v>
      </c>
      <c r="R2459" s="53" t="n">
        <f aca="false">H2459*$H$15</f>
        <v>0</v>
      </c>
      <c r="S2459" s="53" t="n">
        <f aca="false">(N2459/100)*(I2459*$I$15)+(N2459/100)*(J2459*$J$15)+(N2459/100)*(L2459*$L$15)</f>
        <v>324.5</v>
      </c>
      <c r="T2459" s="53" t="n">
        <f aca="false">(O2459/100)*(K2459*$K$15)</f>
        <v>0</v>
      </c>
      <c r="U2459" s="53" t="n">
        <f aca="false">(P2459/100)*(K2459*$K$15)+(P2459/100)*(L2459*$L$15)</f>
        <v>0</v>
      </c>
      <c r="V2459" s="53" t="n">
        <f aca="false">(Q2459/100)*(L2459*$L$15)</f>
        <v>0</v>
      </c>
      <c r="W2459" s="53" t="n">
        <f aca="false">(R2459/100)*(K2459*$K$15)+(R2459/100)*(L2459*$L$15)</f>
        <v>0</v>
      </c>
      <c r="X2459" s="53" t="n">
        <f aca="false">N2459+S2459</f>
        <v>472</v>
      </c>
      <c r="Y2459" s="53" t="n">
        <f aca="false">O2459+T2459</f>
        <v>0</v>
      </c>
      <c r="Z2459" s="53" t="n">
        <f aca="false">P2459+U2459</f>
        <v>0</v>
      </c>
      <c r="AA2459" s="53" t="n">
        <f aca="false">Q2459+V2459</f>
        <v>0</v>
      </c>
      <c r="AB2459" s="53" t="n">
        <f aca="false">R2459+W2459</f>
        <v>0</v>
      </c>
      <c r="AC2459" s="54" t="n">
        <f aca="false">ROUND(X2459+Y2459+Z2459+AA2459+AB2459,1)</f>
        <v>472</v>
      </c>
      <c r="AD2459" s="55" t="n">
        <f aca="false">(ROUND(AC2459-AC2447,1)/AC2447)</f>
        <v>0.183550651955868</v>
      </c>
      <c r="AE2459" s="46"/>
      <c r="AF2459" s="47"/>
    </row>
    <row r="2460" customFormat="false" ht="15" hidden="false" customHeight="false" outlineLevel="0" collapsed="false">
      <c r="A2460" s="48"/>
      <c r="B2460" s="49"/>
      <c r="C2460" s="50" t="s">
        <v>17</v>
      </c>
      <c r="D2460" s="51" t="n">
        <v>118</v>
      </c>
      <c r="E2460" s="51" t="n">
        <v>0</v>
      </c>
      <c r="F2460" s="51" t="n">
        <v>0</v>
      </c>
      <c r="G2460" s="51" t="n">
        <v>0</v>
      </c>
      <c r="H2460" s="51" t="n">
        <v>0</v>
      </c>
      <c r="I2460" s="52" t="n">
        <v>40</v>
      </c>
      <c r="J2460" s="52" t="n">
        <v>65</v>
      </c>
      <c r="K2460" s="52" t="n">
        <v>0</v>
      </c>
      <c r="L2460" s="52" t="n">
        <v>0</v>
      </c>
      <c r="M2460" s="52" t="n">
        <v>0</v>
      </c>
      <c r="N2460" s="53" t="n">
        <f aca="false">D2460*$D$16</f>
        <v>147.5</v>
      </c>
      <c r="O2460" s="53" t="n">
        <f aca="false">E2460*$E$16</f>
        <v>0</v>
      </c>
      <c r="P2460" s="53" t="n">
        <f aca="false">F2460*$F$16</f>
        <v>0</v>
      </c>
      <c r="Q2460" s="53" t="n">
        <f aca="false">G2460*$G$16</f>
        <v>0</v>
      </c>
      <c r="R2460" s="53" t="n">
        <f aca="false">H2460*$H$16</f>
        <v>0</v>
      </c>
      <c r="S2460" s="53" t="n">
        <f aca="false">(N2460/100)*(I2460*$I$16)+(N2460/100)*(J2460*$J$16)</f>
        <v>298.6875</v>
      </c>
      <c r="T2460" s="53" t="n">
        <f aca="false">(O2460/100)*(K2460*$K$16)</f>
        <v>0</v>
      </c>
      <c r="U2460" s="53" t="n">
        <f aca="false">(P2460/100)*(K2460*$K$16)+(P2460/100)*(L2460*$L$16)</f>
        <v>0</v>
      </c>
      <c r="V2460" s="53" t="n">
        <f aca="false">(Q2460/100)*(L2460*$L$16)</f>
        <v>0</v>
      </c>
      <c r="W2460" s="53" t="n">
        <f aca="false">(R2460/100)*(K2460*$K$16)+(R2460/100)*(L2460*$L$16)</f>
        <v>0</v>
      </c>
      <c r="X2460" s="53" t="n">
        <f aca="false">N2460+S2460</f>
        <v>446.1875</v>
      </c>
      <c r="Y2460" s="53" t="n">
        <f aca="false">O2460+T2460</f>
        <v>0</v>
      </c>
      <c r="Z2460" s="53" t="n">
        <f aca="false">P2460+U2460</f>
        <v>0</v>
      </c>
      <c r="AA2460" s="53" t="n">
        <f aca="false">Q2460+V2460</f>
        <v>0</v>
      </c>
      <c r="AB2460" s="53" t="n">
        <f aca="false">R2460+W2460</f>
        <v>0</v>
      </c>
      <c r="AC2460" s="54" t="n">
        <f aca="false">ROUND(X2460+Y2460+Z2460+AA2460+AB2460,1)</f>
        <v>446.2</v>
      </c>
      <c r="AD2460" s="55" t="n">
        <f aca="false">(ROUND(AC2460-AC2447,1)/AC2447)</f>
        <v>0.118856569709127</v>
      </c>
      <c r="AE2460" s="46"/>
      <c r="AF2460" s="47"/>
    </row>
    <row r="2461" customFormat="false" ht="15" hidden="false" customHeight="false" outlineLevel="0" collapsed="false">
      <c r="A2461" s="48"/>
      <c r="B2461" s="49"/>
      <c r="C2461" s="50" t="s">
        <v>18</v>
      </c>
      <c r="D2461" s="51" t="n">
        <v>118</v>
      </c>
      <c r="E2461" s="51" t="n">
        <v>0</v>
      </c>
      <c r="F2461" s="51" t="n">
        <v>0</v>
      </c>
      <c r="G2461" s="51" t="n">
        <v>0</v>
      </c>
      <c r="H2461" s="51" t="n">
        <v>0</v>
      </c>
      <c r="I2461" s="52" t="n">
        <v>65</v>
      </c>
      <c r="J2461" s="52" t="n">
        <v>40</v>
      </c>
      <c r="K2461" s="52" t="n">
        <v>0</v>
      </c>
      <c r="L2461" s="52" t="n">
        <v>0</v>
      </c>
      <c r="M2461" s="52" t="n">
        <v>0</v>
      </c>
      <c r="N2461" s="53" t="n">
        <f aca="false">D2461*$D$17</f>
        <v>147.5</v>
      </c>
      <c r="O2461" s="53" t="n">
        <f aca="false">E2461*$E$17</f>
        <v>0</v>
      </c>
      <c r="P2461" s="53" t="n">
        <f aca="false">F2461*$F$17</f>
        <v>0</v>
      </c>
      <c r="Q2461" s="53" t="n">
        <f aca="false">G2461*$G$17</f>
        <v>0</v>
      </c>
      <c r="R2461" s="53" t="n">
        <f aca="false">H2461*$H$17</f>
        <v>0</v>
      </c>
      <c r="S2461" s="53" t="n">
        <f aca="false">(N2461/100)*(I2461*$I$17)+(N2461/100)*(J2461*$J$17)</f>
        <v>298.6875</v>
      </c>
      <c r="T2461" s="53" t="n">
        <f aca="false">(O2461/100)*(K2461*$K$17)</f>
        <v>0</v>
      </c>
      <c r="U2461" s="53" t="n">
        <f aca="false">(P2461/100)*(K2461*$K$17)+(P2461/100)*(L2461*$L$17)</f>
        <v>0</v>
      </c>
      <c r="V2461" s="53" t="n">
        <f aca="false">(Q2461/100)*(L2461*$L$17)</f>
        <v>0</v>
      </c>
      <c r="W2461" s="53" t="n">
        <f aca="false">(R2461/100)*(K2461*$K$17)+(R2461/100)*(L2461*$L$17)</f>
        <v>0</v>
      </c>
      <c r="X2461" s="53" t="n">
        <f aca="false">N2461+S2461</f>
        <v>446.1875</v>
      </c>
      <c r="Y2461" s="53" t="n">
        <f aca="false">O2461+T2461</f>
        <v>0</v>
      </c>
      <c r="Z2461" s="53" t="n">
        <f aca="false">P2461+U2461</f>
        <v>0</v>
      </c>
      <c r="AA2461" s="53" t="n">
        <f aca="false">Q2461+V2461</f>
        <v>0</v>
      </c>
      <c r="AB2461" s="53" t="n">
        <f aca="false">R2461+W2461</f>
        <v>0</v>
      </c>
      <c r="AC2461" s="54" t="n">
        <f aca="false">ROUND(X2461+Y2461+Z2461+AA2461+AB2461,1)</f>
        <v>446.2</v>
      </c>
      <c r="AD2461" s="55" t="n">
        <f aca="false">(ROUND(AC2461-AC2447,1)/AC2447)</f>
        <v>0.118856569709127</v>
      </c>
      <c r="AE2461" s="46"/>
      <c r="AF2461" s="47"/>
    </row>
    <row r="2462" customFormat="false" ht="15" hidden="false" customHeight="false" outlineLevel="0" collapsed="false">
      <c r="A2462" s="56" t="s">
        <v>19</v>
      </c>
      <c r="B2462" s="39" t="s">
        <v>216</v>
      </c>
      <c r="C2462" s="40" t="s">
        <v>4</v>
      </c>
      <c r="D2462" s="41" t="n">
        <v>128</v>
      </c>
      <c r="E2462" s="41" t="n">
        <v>0</v>
      </c>
      <c r="F2462" s="41" t="n">
        <v>0</v>
      </c>
      <c r="G2462" s="41" t="n">
        <v>0</v>
      </c>
      <c r="H2462" s="41" t="n">
        <v>0</v>
      </c>
      <c r="I2462" s="42" t="n">
        <v>60</v>
      </c>
      <c r="J2462" s="42" t="n">
        <v>10</v>
      </c>
      <c r="K2462" s="42" t="n">
        <v>0</v>
      </c>
      <c r="L2462" s="42" t="n">
        <v>0</v>
      </c>
      <c r="M2462" s="42" t="n">
        <v>0</v>
      </c>
      <c r="N2462" s="43" t="n">
        <f aca="false">D2462*$D$3</f>
        <v>166.4</v>
      </c>
      <c r="O2462" s="43" t="n">
        <f aca="false">E2462*$E$3</f>
        <v>0</v>
      </c>
      <c r="P2462" s="43" t="n">
        <f aca="false">F2462*$F$3</f>
        <v>0</v>
      </c>
      <c r="Q2462" s="43" t="n">
        <f aca="false">G2462*$G$3</f>
        <v>0</v>
      </c>
      <c r="R2462" s="43" t="n">
        <f aca="false">H2462*$H$3</f>
        <v>0</v>
      </c>
      <c r="S2462" s="43" t="n">
        <f aca="false">(N2462/100)*(I2462*$I$3)+(N2462/100)*(J2462*$J$3)</f>
        <v>232.96</v>
      </c>
      <c r="T2462" s="43" t="n">
        <f aca="false">(O2462/100)*(K2462*$K$3)</f>
        <v>0</v>
      </c>
      <c r="U2462" s="43" t="n">
        <f aca="false">(P2462/100)*(K2462*$K$3)+(P2462/100)*(L2462*$L$3)</f>
        <v>0</v>
      </c>
      <c r="V2462" s="43" t="n">
        <f aca="false">(Q2462/100)*(L2462*$L$3)</f>
        <v>0</v>
      </c>
      <c r="W2462" s="43" t="n">
        <f aca="false">(R2462/100)*(K2462*$K$3)+(R2462/100)*(L2462*$L$3)</f>
        <v>0</v>
      </c>
      <c r="X2462" s="43" t="n">
        <f aca="false">N2462+S2462</f>
        <v>399.36</v>
      </c>
      <c r="Y2462" s="43" t="n">
        <f aca="false">O2462+T2462</f>
        <v>0</v>
      </c>
      <c r="Z2462" s="43" t="n">
        <f aca="false">P2462+U2462</f>
        <v>0</v>
      </c>
      <c r="AA2462" s="43" t="n">
        <f aca="false">Q2462+V2462</f>
        <v>0</v>
      </c>
      <c r="AB2462" s="43" t="n">
        <f aca="false">R2462+W2462</f>
        <v>0</v>
      </c>
      <c r="AC2462" s="44" t="n">
        <f aca="false">ROUND(X2462+Y2462+Z2462+AA2462+AB2462,1)</f>
        <v>399.4</v>
      </c>
      <c r="AD2462" s="45" t="n">
        <v>0</v>
      </c>
      <c r="AE2462" s="46" t="s">
        <v>28</v>
      </c>
      <c r="AF2462" s="47"/>
    </row>
    <row r="2463" customFormat="false" ht="15" hidden="false" customHeight="false" outlineLevel="0" collapsed="false">
      <c r="A2463" s="48" t="s">
        <v>29</v>
      </c>
      <c r="B2463" s="49" t="n">
        <v>20</v>
      </c>
      <c r="C2463" s="50" t="s">
        <v>5</v>
      </c>
      <c r="D2463" s="51" t="n">
        <v>128</v>
      </c>
      <c r="E2463" s="51" t="n">
        <v>0</v>
      </c>
      <c r="F2463" s="51" t="n">
        <v>0</v>
      </c>
      <c r="G2463" s="51" t="n">
        <v>0</v>
      </c>
      <c r="H2463" s="51" t="n">
        <v>0</v>
      </c>
      <c r="I2463" s="52" t="n">
        <v>74</v>
      </c>
      <c r="J2463" s="52" t="n">
        <v>25</v>
      </c>
      <c r="K2463" s="52" t="n">
        <v>0</v>
      </c>
      <c r="L2463" s="52" t="n">
        <v>0</v>
      </c>
      <c r="M2463" s="52" t="n">
        <v>0</v>
      </c>
      <c r="N2463" s="53" t="n">
        <f aca="false">D2463*$D$4</f>
        <v>160</v>
      </c>
      <c r="O2463" s="53" t="n">
        <f aca="false">E2463*$E$4</f>
        <v>0</v>
      </c>
      <c r="P2463" s="53" t="n">
        <f aca="false">F2463*$F$4</f>
        <v>0</v>
      </c>
      <c r="Q2463" s="53" t="n">
        <f aca="false">G2463*$G$4</f>
        <v>0</v>
      </c>
      <c r="R2463" s="53" t="n">
        <f aca="false">H2463*$H$4</f>
        <v>0</v>
      </c>
      <c r="S2463" s="53" t="n">
        <f aca="false">(N2463/100)*(I2463*$I$4)+(N2463/100)*(J2463*$J$4)</f>
        <v>316.8</v>
      </c>
      <c r="T2463" s="53" t="n">
        <f aca="false">(O2463/100)*(K2463*$K$4)</f>
        <v>0</v>
      </c>
      <c r="U2463" s="53" t="n">
        <f aca="false">(P2463/100)*(K2463*$K$4)+(P2463/100)*(L2463*$L$4)</f>
        <v>0</v>
      </c>
      <c r="V2463" s="53" t="n">
        <f aca="false">(Q2463/100)*(L2463*$L$4)</f>
        <v>0</v>
      </c>
      <c r="W2463" s="53" t="n">
        <f aca="false">(R2463/100)*(K2463*$K$4)+(R2463/100)*(L2463*$L$4)</f>
        <v>0</v>
      </c>
      <c r="X2463" s="53" t="n">
        <f aca="false">N2463+S2463</f>
        <v>476.8</v>
      </c>
      <c r="Y2463" s="53" t="n">
        <f aca="false">O2463+T2463</f>
        <v>0</v>
      </c>
      <c r="Z2463" s="53" t="n">
        <f aca="false">P2463+U2463</f>
        <v>0</v>
      </c>
      <c r="AA2463" s="53" t="n">
        <f aca="false">Q2463+V2463</f>
        <v>0</v>
      </c>
      <c r="AB2463" s="53" t="n">
        <f aca="false">R2463+W2463</f>
        <v>0</v>
      </c>
      <c r="AC2463" s="54" t="n">
        <f aca="false">ROUND(X2463+Y2463+Z2463+AA2463+AB2463,1)</f>
        <v>476.8</v>
      </c>
      <c r="AD2463" s="55" t="n">
        <f aca="false">(ROUND(AC2463-AC2462,1)/AC2462)</f>
        <v>0.193790686029044</v>
      </c>
      <c r="AE2463" s="46"/>
      <c r="AF2463" s="47"/>
    </row>
    <row r="2464" customFormat="false" ht="15" hidden="false" customHeight="false" outlineLevel="0" collapsed="false">
      <c r="A2464" s="48" t="s">
        <v>30</v>
      </c>
      <c r="B2464" s="49" t="n">
        <v>0</v>
      </c>
      <c r="C2464" s="50" t="s">
        <v>6</v>
      </c>
      <c r="D2464" s="51" t="n">
        <v>128</v>
      </c>
      <c r="E2464" s="51" t="n">
        <v>0</v>
      </c>
      <c r="F2464" s="51" t="n">
        <v>0</v>
      </c>
      <c r="G2464" s="51" t="n">
        <v>0</v>
      </c>
      <c r="H2464" s="51" t="n">
        <v>0</v>
      </c>
      <c r="I2464" s="52" t="n">
        <v>60</v>
      </c>
      <c r="J2464" s="52" t="n">
        <v>10</v>
      </c>
      <c r="K2464" s="52" t="n">
        <v>0</v>
      </c>
      <c r="L2464" s="52" t="n">
        <v>0</v>
      </c>
      <c r="M2464" s="52" t="n">
        <v>0</v>
      </c>
      <c r="N2464" s="53" t="n">
        <f aca="false">D2464*$D$5</f>
        <v>166.4</v>
      </c>
      <c r="O2464" s="53" t="n">
        <f aca="false">E2464*$E$5</f>
        <v>0</v>
      </c>
      <c r="P2464" s="53" t="n">
        <f aca="false">F2464*$F$5</f>
        <v>0</v>
      </c>
      <c r="Q2464" s="53" t="n">
        <f aca="false">G2464*$G$5</f>
        <v>0</v>
      </c>
      <c r="R2464" s="53" t="n">
        <f aca="false">H2464*$H$5</f>
        <v>0</v>
      </c>
      <c r="S2464" s="53" t="n">
        <f aca="false">(N2464/100)*(I2464*$I$5)+(N2464/100)*(J2464*$J$5)</f>
        <v>232.96</v>
      </c>
      <c r="T2464" s="53" t="n">
        <f aca="false">(O2464/100)*(K2464*$K$5)</f>
        <v>0</v>
      </c>
      <c r="U2464" s="53" t="n">
        <f aca="false">(P2464/100)*(K2464*$K$5)+(P2464/100)*(L2464*$L$5)</f>
        <v>0</v>
      </c>
      <c r="V2464" s="53" t="n">
        <f aca="false">(Q2464/100)*(L2464*$L$5)</f>
        <v>0</v>
      </c>
      <c r="W2464" s="53" t="n">
        <f aca="false">(R2464/100)*(K2464*$K$5)+(R2464/100)*(L2464*$L$5)</f>
        <v>0</v>
      </c>
      <c r="X2464" s="53" t="n">
        <f aca="false">N2464+S2464</f>
        <v>399.36</v>
      </c>
      <c r="Y2464" s="53" t="n">
        <f aca="false">O2464+T2464</f>
        <v>0</v>
      </c>
      <c r="Z2464" s="53" t="n">
        <f aca="false">P2464+U2464</f>
        <v>0</v>
      </c>
      <c r="AA2464" s="53" t="n">
        <f aca="false">Q2464+V2464</f>
        <v>0</v>
      </c>
      <c r="AB2464" s="53" t="n">
        <f aca="false">R2464+W2464</f>
        <v>0</v>
      </c>
      <c r="AC2464" s="54" t="n">
        <f aca="false">ROUND(X2464+Y2464+Z2464+AA2464+AB2464,1)</f>
        <v>399.4</v>
      </c>
      <c r="AD2464" s="55" t="n">
        <f aca="false">(ROUND(AC2464-AC2462,1)/AC2462)</f>
        <v>0</v>
      </c>
      <c r="AE2464" s="46"/>
      <c r="AF2464" s="47"/>
    </row>
    <row r="2465" customFormat="false" ht="15" hidden="false" customHeight="false" outlineLevel="0" collapsed="false">
      <c r="A2465" s="48" t="s">
        <v>31</v>
      </c>
      <c r="B2465" s="49" t="n">
        <v>0</v>
      </c>
      <c r="C2465" s="50" t="s">
        <v>7</v>
      </c>
      <c r="D2465" s="51" t="n">
        <v>128</v>
      </c>
      <c r="E2465" s="51" t="n">
        <v>0</v>
      </c>
      <c r="F2465" s="51" t="n">
        <v>0</v>
      </c>
      <c r="G2465" s="51" t="n">
        <v>0</v>
      </c>
      <c r="H2465" s="51" t="n">
        <v>0</v>
      </c>
      <c r="I2465" s="52" t="n">
        <v>60</v>
      </c>
      <c r="J2465" s="52" t="n">
        <v>10</v>
      </c>
      <c r="K2465" s="52" t="n">
        <v>0</v>
      </c>
      <c r="L2465" s="52" t="n">
        <v>0</v>
      </c>
      <c r="M2465" s="52" t="n">
        <v>0</v>
      </c>
      <c r="N2465" s="53" t="n">
        <f aca="false">D2465*$D$6</f>
        <v>166.4</v>
      </c>
      <c r="O2465" s="53" t="n">
        <f aca="false">E2465*$E$6</f>
        <v>0</v>
      </c>
      <c r="P2465" s="53" t="n">
        <f aca="false">F2465*$F$6</f>
        <v>0</v>
      </c>
      <c r="Q2465" s="53" t="n">
        <f aca="false">G2465*$G$6</f>
        <v>0</v>
      </c>
      <c r="R2465" s="53" t="n">
        <f aca="false">H2465*$H$6</f>
        <v>0</v>
      </c>
      <c r="S2465" s="53" t="n">
        <f aca="false">(N2465/100)*(I2465*$I$6)+(N2465/100)*(J2465*$J$6)</f>
        <v>232.96</v>
      </c>
      <c r="T2465" s="53" t="n">
        <f aca="false">(O2465/100)*(K2465*$K$6)</f>
        <v>0</v>
      </c>
      <c r="U2465" s="53" t="n">
        <f aca="false">(P2465/100)*(K2465*$K$6)+(P2465/100)*(L2465*$L$6)</f>
        <v>0</v>
      </c>
      <c r="V2465" s="53" t="n">
        <f aca="false">(Q2465/100)*(L2465*$L$6)</f>
        <v>0</v>
      </c>
      <c r="W2465" s="53" t="n">
        <f aca="false">(R2465/100)*(K2465*$K$6)+(R2465/100)*(L2465*$L$6)</f>
        <v>0</v>
      </c>
      <c r="X2465" s="53" t="n">
        <f aca="false">N2465+S2465</f>
        <v>399.36</v>
      </c>
      <c r="Y2465" s="53" t="n">
        <f aca="false">O2465+T2465</f>
        <v>0</v>
      </c>
      <c r="Z2465" s="53" t="n">
        <f aca="false">P2465+U2465</f>
        <v>0</v>
      </c>
      <c r="AA2465" s="53" t="n">
        <f aca="false">Q2465+V2465</f>
        <v>0</v>
      </c>
      <c r="AB2465" s="53" t="n">
        <f aca="false">R2465+W2465</f>
        <v>0</v>
      </c>
      <c r="AC2465" s="54" t="n">
        <f aca="false">ROUND(X2465+Y2465+Z2465+AA2465+AB2465,1)</f>
        <v>399.4</v>
      </c>
      <c r="AD2465" s="55" t="n">
        <f aca="false">(ROUND(AC2465-AC2462,1)/AC2462)</f>
        <v>0</v>
      </c>
      <c r="AE2465" s="46"/>
      <c r="AF2465" s="47"/>
    </row>
    <row r="2466" customFormat="false" ht="15" hidden="false" customHeight="false" outlineLevel="0" collapsed="false">
      <c r="A2466" s="48" t="s">
        <v>32</v>
      </c>
      <c r="B2466" s="49" t="n">
        <v>0</v>
      </c>
      <c r="C2466" s="50" t="s">
        <v>8</v>
      </c>
      <c r="D2466" s="51" t="n">
        <v>128</v>
      </c>
      <c r="E2466" s="51" t="n">
        <v>0</v>
      </c>
      <c r="F2466" s="51" t="n">
        <v>0</v>
      </c>
      <c r="G2466" s="51" t="n">
        <v>0</v>
      </c>
      <c r="H2466" s="51" t="n">
        <v>0</v>
      </c>
      <c r="I2466" s="52" t="n">
        <v>60</v>
      </c>
      <c r="J2466" s="52" t="n">
        <v>10</v>
      </c>
      <c r="K2466" s="52" t="n">
        <v>0</v>
      </c>
      <c r="L2466" s="52" t="n">
        <v>0</v>
      </c>
      <c r="M2466" s="52" t="n">
        <v>0</v>
      </c>
      <c r="N2466" s="53" t="n">
        <f aca="false">D2466*$D$7</f>
        <v>166.4</v>
      </c>
      <c r="O2466" s="53" t="n">
        <f aca="false">E2466*$E$7</f>
        <v>0</v>
      </c>
      <c r="P2466" s="53" t="n">
        <f aca="false">F2466*$F$7</f>
        <v>0</v>
      </c>
      <c r="Q2466" s="53" t="n">
        <f aca="false">G2466*$G$7</f>
        <v>0</v>
      </c>
      <c r="R2466" s="53" t="n">
        <f aca="false">H2466*$H$7</f>
        <v>0</v>
      </c>
      <c r="S2466" s="53" t="n">
        <f aca="false">(N2466/100)*(I2466*$I$7)+(N2466/100)*(J2466*$J$7)</f>
        <v>232.96</v>
      </c>
      <c r="T2466" s="53" t="n">
        <f aca="false">(O2466/100)*(K2466*$K$7)</f>
        <v>0</v>
      </c>
      <c r="U2466" s="53" t="n">
        <f aca="false">(P2466/100)*(K2466*$K$7)+(P2466/100)*(L2466*$L$7)</f>
        <v>0</v>
      </c>
      <c r="V2466" s="53" t="n">
        <f aca="false">(Q2466/100)*(L2466*$L$7)</f>
        <v>0</v>
      </c>
      <c r="W2466" s="53" t="n">
        <f aca="false">(R2466/100)*(K2466*$K$7)+(R2466/100)*(L2466*$L$7)</f>
        <v>0</v>
      </c>
      <c r="X2466" s="53" t="n">
        <f aca="false">N2466+S2466</f>
        <v>399.36</v>
      </c>
      <c r="Y2466" s="53" t="n">
        <f aca="false">O2466+T2466</f>
        <v>0</v>
      </c>
      <c r="Z2466" s="53" t="n">
        <f aca="false">P2466+U2466</f>
        <v>0</v>
      </c>
      <c r="AA2466" s="53" t="n">
        <f aca="false">Q2466+V2466</f>
        <v>0</v>
      </c>
      <c r="AB2466" s="53" t="n">
        <f aca="false">R2466+W2466</f>
        <v>0</v>
      </c>
      <c r="AC2466" s="54" t="n">
        <f aca="false">ROUND(X2466+Y2466+Z2466+AA2466+AB2466,1)</f>
        <v>399.4</v>
      </c>
      <c r="AD2466" s="55" t="n">
        <f aca="false">(ROUND(AC2466-AC2462,1)/AC2462)</f>
        <v>0</v>
      </c>
      <c r="AE2466" s="46"/>
      <c r="AF2466" s="47"/>
    </row>
    <row r="2467" customFormat="false" ht="15" hidden="false" customHeight="false" outlineLevel="0" collapsed="false">
      <c r="A2467" s="48" t="s">
        <v>33</v>
      </c>
      <c r="B2467" s="49"/>
      <c r="C2467" s="50" t="s">
        <v>9</v>
      </c>
      <c r="D2467" s="51" t="n">
        <v>128</v>
      </c>
      <c r="E2467" s="51" t="n">
        <v>0</v>
      </c>
      <c r="F2467" s="51" t="n">
        <v>0</v>
      </c>
      <c r="G2467" s="51" t="n">
        <v>0</v>
      </c>
      <c r="H2467" s="51" t="n">
        <v>0</v>
      </c>
      <c r="I2467" s="52" t="n">
        <v>60</v>
      </c>
      <c r="J2467" s="52" t="n">
        <v>10</v>
      </c>
      <c r="K2467" s="52" t="n">
        <v>0</v>
      </c>
      <c r="L2467" s="52" t="n">
        <v>0</v>
      </c>
      <c r="M2467" s="52" t="n">
        <v>0</v>
      </c>
      <c r="N2467" s="53" t="n">
        <f aca="false">D2467*$D$8</f>
        <v>166.4</v>
      </c>
      <c r="O2467" s="53" t="n">
        <f aca="false">E2467*$E$8</f>
        <v>0</v>
      </c>
      <c r="P2467" s="53" t="n">
        <f aca="false">F2467*$F$8</f>
        <v>0</v>
      </c>
      <c r="Q2467" s="53" t="n">
        <f aca="false">G2467*$G$8</f>
        <v>0</v>
      </c>
      <c r="R2467" s="53" t="n">
        <f aca="false">H2467*$H$8</f>
        <v>0</v>
      </c>
      <c r="S2467" s="53" t="n">
        <f aca="false">(N2467/100)*(I2467*$I$8)+(N2467/100)*(J2467*$J$8)</f>
        <v>232.96</v>
      </c>
      <c r="T2467" s="53" t="n">
        <f aca="false">(O2467/100)*(K2467*$K$8)</f>
        <v>0</v>
      </c>
      <c r="U2467" s="53" t="n">
        <f aca="false">(P2467/100)*(K2467*$K$8)+(P2467/100)*(L2467*$L$8)</f>
        <v>0</v>
      </c>
      <c r="V2467" s="53" t="n">
        <f aca="false">(Q2467/100)*(L2467*$L$8)</f>
        <v>0</v>
      </c>
      <c r="W2467" s="53" t="n">
        <f aca="false">(R2467/100)*(K2467*$K$8)+(R2467/100)*(L2467*$L$8)</f>
        <v>0</v>
      </c>
      <c r="X2467" s="53" t="n">
        <f aca="false">N2467+S2467</f>
        <v>399.36</v>
      </c>
      <c r="Y2467" s="53" t="n">
        <f aca="false">O2467+T2467</f>
        <v>0</v>
      </c>
      <c r="Z2467" s="53" t="n">
        <f aca="false">P2467+U2467</f>
        <v>0</v>
      </c>
      <c r="AA2467" s="53" t="n">
        <f aca="false">Q2467+V2467</f>
        <v>0</v>
      </c>
      <c r="AB2467" s="53" t="n">
        <f aca="false">R2467+W2467</f>
        <v>0</v>
      </c>
      <c r="AC2467" s="54" t="n">
        <f aca="false">ROUND(X2467+Y2467+Z2467+AA2467+AB2467,1)</f>
        <v>399.4</v>
      </c>
      <c r="AD2467" s="55" t="n">
        <f aca="false">(ROUND(AC2467-AC2462,1)/AC2462)</f>
        <v>0</v>
      </c>
      <c r="AE2467" s="46"/>
      <c r="AF2467" s="47"/>
    </row>
    <row r="2468" customFormat="false" ht="15" hidden="false" customHeight="false" outlineLevel="0" collapsed="false">
      <c r="A2468" s="48" t="s">
        <v>34</v>
      </c>
      <c r="B2468" s="49"/>
      <c r="C2468" s="50" t="s">
        <v>10</v>
      </c>
      <c r="D2468" s="51" t="n">
        <v>64</v>
      </c>
      <c r="E2468" s="51" t="n">
        <v>140</v>
      </c>
      <c r="F2468" s="51" t="n">
        <v>0</v>
      </c>
      <c r="G2468" s="51" t="n">
        <v>0</v>
      </c>
      <c r="H2468" s="51" t="n">
        <v>0</v>
      </c>
      <c r="I2468" s="52" t="n">
        <v>60</v>
      </c>
      <c r="J2468" s="52" t="n">
        <v>10</v>
      </c>
      <c r="K2468" s="52" t="n">
        <v>75</v>
      </c>
      <c r="L2468" s="52" t="n">
        <v>0</v>
      </c>
      <c r="M2468" s="52" t="n">
        <v>0</v>
      </c>
      <c r="N2468" s="53" t="n">
        <f aca="false">D2468*$D$9</f>
        <v>80</v>
      </c>
      <c r="O2468" s="53" t="n">
        <f aca="false">E2468*$E$9</f>
        <v>175</v>
      </c>
      <c r="P2468" s="53" t="n">
        <f aca="false">F2468*$F$9</f>
        <v>0</v>
      </c>
      <c r="Q2468" s="53" t="n">
        <f aca="false">G2468*$G$9</f>
        <v>0</v>
      </c>
      <c r="R2468" s="53" t="n">
        <f aca="false">H2468*$H$9</f>
        <v>0</v>
      </c>
      <c r="S2468" s="53" t="n">
        <f aca="false">(N2468/100)*(I2468*$I$9)+(N2468/100)*(J2468*$J$9)</f>
        <v>56</v>
      </c>
      <c r="T2468" s="53" t="n">
        <f aca="false">(O2468/100)*(K2468*$K$9)</f>
        <v>183.75</v>
      </c>
      <c r="U2468" s="53" t="n">
        <f aca="false">(P2468/100)*(K2468*$K$9)+(P2468/100)*(L2468*$L$9)</f>
        <v>0</v>
      </c>
      <c r="V2468" s="53" t="n">
        <f aca="false">(Q2468/100)*(L2468*$L$9)</f>
        <v>0</v>
      </c>
      <c r="W2468" s="53" t="n">
        <f aca="false">(R2468/100)*(K2468*$K$9)+(R2468/100)*(L2468*$L$9)</f>
        <v>0</v>
      </c>
      <c r="X2468" s="53" t="n">
        <f aca="false">N2468+S2468</f>
        <v>136</v>
      </c>
      <c r="Y2468" s="53" t="n">
        <f aca="false">O2468+T2468</f>
        <v>358.75</v>
      </c>
      <c r="Z2468" s="53" t="n">
        <f aca="false">P2468+U2468</f>
        <v>0</v>
      </c>
      <c r="AA2468" s="53" t="n">
        <f aca="false">Q2468+V2468</f>
        <v>0</v>
      </c>
      <c r="AB2468" s="53" t="n">
        <f aca="false">R2468+W2468</f>
        <v>0</v>
      </c>
      <c r="AC2468" s="54" t="n">
        <f aca="false">ROUND(X2468+Y2468+Z2468+AA2468+AB2468,1)</f>
        <v>494.8</v>
      </c>
      <c r="AD2468" s="55" t="n">
        <f aca="false">(ROUND(AC2468-AC2462,1)/AC2462)</f>
        <v>0.238858287431147</v>
      </c>
      <c r="AE2468" s="46"/>
      <c r="AF2468" s="47"/>
    </row>
    <row r="2469" customFormat="false" ht="15" hidden="false" customHeight="false" outlineLevel="0" collapsed="false">
      <c r="A2469" s="48" t="s">
        <v>35</v>
      </c>
      <c r="B2469" s="49"/>
      <c r="C2469" s="50" t="s">
        <v>11</v>
      </c>
      <c r="D2469" s="51" t="n">
        <v>64</v>
      </c>
      <c r="E2469" s="51" t="n">
        <v>0</v>
      </c>
      <c r="F2469" s="51" t="n">
        <v>140</v>
      </c>
      <c r="G2469" s="51" t="n">
        <v>0</v>
      </c>
      <c r="H2469" s="51" t="n">
        <v>0</v>
      </c>
      <c r="I2469" s="52" t="n">
        <v>60</v>
      </c>
      <c r="J2469" s="52" t="n">
        <v>10</v>
      </c>
      <c r="K2469" s="52" t="n">
        <v>37.5</v>
      </c>
      <c r="L2469" s="52" t="n">
        <v>37.5</v>
      </c>
      <c r="M2469" s="52" t="n">
        <v>0</v>
      </c>
      <c r="N2469" s="53" t="n">
        <f aca="false">D2469*$D$10</f>
        <v>80</v>
      </c>
      <c r="O2469" s="53" t="n">
        <f aca="false">E2469*$E$10</f>
        <v>0</v>
      </c>
      <c r="P2469" s="53" t="n">
        <f aca="false">F2469*$F$10</f>
        <v>175</v>
      </c>
      <c r="Q2469" s="53" t="n">
        <f aca="false">G2469*$G$10</f>
        <v>0</v>
      </c>
      <c r="R2469" s="53" t="n">
        <f aca="false">H2469*$H$10</f>
        <v>0</v>
      </c>
      <c r="S2469" s="53" t="n">
        <f aca="false">(N2469/100)*(I2469*$I$10)+(N2469/100)*(J2469*$J$10)</f>
        <v>56</v>
      </c>
      <c r="T2469" s="53" t="n">
        <f aca="false">(O2469/100)*(K2469*$J$10)</f>
        <v>0</v>
      </c>
      <c r="U2469" s="53" t="n">
        <f aca="false">(P2469/100)*(K2469*$K$10)+(P2469/100)*(L2469*$L$10)</f>
        <v>183.75</v>
      </c>
      <c r="V2469" s="53" t="n">
        <f aca="false">(Q2469/100)*(L2469*$L$10)</f>
        <v>0</v>
      </c>
      <c r="W2469" s="53" t="n">
        <f aca="false">(R2469/100)*(K2469*$K$10)+(R2469/100)*(L2469*$L$10)</f>
        <v>0</v>
      </c>
      <c r="X2469" s="53" t="n">
        <f aca="false">N2469+S2469</f>
        <v>136</v>
      </c>
      <c r="Y2469" s="53" t="n">
        <f aca="false">O2469+T2469</f>
        <v>0</v>
      </c>
      <c r="Z2469" s="53" t="n">
        <f aca="false">P2469+U2469</f>
        <v>358.75</v>
      </c>
      <c r="AA2469" s="53" t="n">
        <f aca="false">Q2469+V2469</f>
        <v>0</v>
      </c>
      <c r="AB2469" s="53" t="n">
        <f aca="false">R2469+W2469</f>
        <v>0</v>
      </c>
      <c r="AC2469" s="54" t="n">
        <f aca="false">ROUND(X2469+Y2469+Z2469+AA2469+AB2469,1)</f>
        <v>494.8</v>
      </c>
      <c r="AD2469" s="55" t="n">
        <f aca="false">(ROUND(AC2469-AC2462,1)/AC2462)</f>
        <v>0.238858287431147</v>
      </c>
      <c r="AE2469" s="46"/>
      <c r="AF2469" s="47"/>
    </row>
    <row r="2470" customFormat="false" ht="15" hidden="false" customHeight="false" outlineLevel="0" collapsed="false">
      <c r="A2470" s="48" t="s">
        <v>36</v>
      </c>
      <c r="B2470" s="49"/>
      <c r="C2470" s="50" t="s">
        <v>12</v>
      </c>
      <c r="D2470" s="51" t="n">
        <v>64</v>
      </c>
      <c r="E2470" s="51" t="n">
        <v>0</v>
      </c>
      <c r="F2470" s="51" t="n">
        <v>0</v>
      </c>
      <c r="G2470" s="51" t="n">
        <v>140</v>
      </c>
      <c r="H2470" s="51" t="n">
        <v>0</v>
      </c>
      <c r="I2470" s="52" t="n">
        <v>60</v>
      </c>
      <c r="J2470" s="52" t="n">
        <v>10</v>
      </c>
      <c r="K2470" s="52" t="n">
        <v>0</v>
      </c>
      <c r="L2470" s="52" t="n">
        <v>75</v>
      </c>
      <c r="M2470" s="52" t="n">
        <v>0</v>
      </c>
      <c r="N2470" s="53" t="n">
        <f aca="false">D2470*$D$11</f>
        <v>80</v>
      </c>
      <c r="O2470" s="53" t="n">
        <f aca="false">E2470*$E$11</f>
        <v>0</v>
      </c>
      <c r="P2470" s="53" t="n">
        <f aca="false">F2470*$F$11</f>
        <v>0</v>
      </c>
      <c r="Q2470" s="53" t="n">
        <f aca="false">G2470*$G$11</f>
        <v>175</v>
      </c>
      <c r="R2470" s="53" t="n">
        <f aca="false">H2470*$H$11</f>
        <v>0</v>
      </c>
      <c r="S2470" s="53" t="n">
        <f aca="false">(N2470/100)*(I2470*$I$11)+(N2470/100)*(J2470*$J$11)</f>
        <v>56</v>
      </c>
      <c r="T2470" s="53" t="n">
        <f aca="false">(O2470/100)*(K2470*$K$11)</f>
        <v>0</v>
      </c>
      <c r="U2470" s="53" t="n">
        <f aca="false">(P2470/100)*(K2470*$K$11)+(P2470/100)*(L2470*$L$11)</f>
        <v>0</v>
      </c>
      <c r="V2470" s="53" t="n">
        <f aca="false">(Q2470/100)*(L2470*$L$11)</f>
        <v>183.75</v>
      </c>
      <c r="W2470" s="53" t="n">
        <f aca="false">(R2470/100)*(K2470*$K$11)+(R2470/100)*(L2470*$L$11)</f>
        <v>0</v>
      </c>
      <c r="X2470" s="53" t="n">
        <f aca="false">N2470+S2470</f>
        <v>136</v>
      </c>
      <c r="Y2470" s="53" t="n">
        <f aca="false">O2470+T2470</f>
        <v>0</v>
      </c>
      <c r="Z2470" s="53" t="n">
        <f aca="false">P2470+U2470</f>
        <v>0</v>
      </c>
      <c r="AA2470" s="53" t="n">
        <f aca="false">Q2470+V2470</f>
        <v>358.75</v>
      </c>
      <c r="AB2470" s="53" t="n">
        <f aca="false">R2470+W2470</f>
        <v>0</v>
      </c>
      <c r="AC2470" s="54" t="n">
        <f aca="false">ROUND(X2470+Y2470+Z2470+AA2470+AB2470,1)</f>
        <v>494.8</v>
      </c>
      <c r="AD2470" s="55" t="n">
        <f aca="false">(ROUND(AC2470-AC2462,1)/AC2462)</f>
        <v>0.238858287431147</v>
      </c>
      <c r="AE2470" s="46"/>
      <c r="AF2470" s="47"/>
    </row>
    <row r="2471" customFormat="false" ht="15" hidden="false" customHeight="false" outlineLevel="0" collapsed="false">
      <c r="A2471" s="48" t="s">
        <v>37</v>
      </c>
      <c r="B2471" s="49"/>
      <c r="C2471" s="50" t="s">
        <v>13</v>
      </c>
      <c r="D2471" s="51" t="n">
        <v>64</v>
      </c>
      <c r="E2471" s="51" t="n">
        <v>0</v>
      </c>
      <c r="F2471" s="51" t="n">
        <v>0</v>
      </c>
      <c r="G2471" s="51" t="n">
        <v>0</v>
      </c>
      <c r="H2471" s="51" t="n">
        <v>140</v>
      </c>
      <c r="I2471" s="52" t="n">
        <v>60</v>
      </c>
      <c r="J2471" s="52" t="n">
        <v>10</v>
      </c>
      <c r="K2471" s="52" t="n">
        <v>37.5</v>
      </c>
      <c r="L2471" s="52" t="n">
        <v>37.5</v>
      </c>
      <c r="M2471" s="52" t="n">
        <v>0</v>
      </c>
      <c r="N2471" s="53" t="n">
        <f aca="false">D2471*$D$12</f>
        <v>80</v>
      </c>
      <c r="O2471" s="53" t="n">
        <f aca="false">E2471*$E$12</f>
        <v>0</v>
      </c>
      <c r="P2471" s="53" t="n">
        <f aca="false">F2471*$F$12</f>
        <v>0</v>
      </c>
      <c r="Q2471" s="53" t="n">
        <f aca="false">G2471*$G$12</f>
        <v>0</v>
      </c>
      <c r="R2471" s="53" t="n">
        <f aca="false">H2471*$H$12</f>
        <v>175</v>
      </c>
      <c r="S2471" s="53" t="n">
        <f aca="false">(N2471/100)*(I2471*$I$12)+(N2471/100)*(J2471*$J$12)</f>
        <v>56</v>
      </c>
      <c r="T2471" s="53" t="n">
        <f aca="false">(O2471/100)*(K2471*$K$12)</f>
        <v>0</v>
      </c>
      <c r="U2471" s="53" t="n">
        <f aca="false">(P2471/100)*(K2471*$K$12)+(P2471/100)*(L2471*$L$12)</f>
        <v>0</v>
      </c>
      <c r="V2471" s="53" t="n">
        <f aca="false">(Q2471/100)*(L2471*$L$12)</f>
        <v>0</v>
      </c>
      <c r="W2471" s="53" t="n">
        <f aca="false">(R2471/100)*(K2471*$K$12)+(R2471/100)*(L2471*$L$12)</f>
        <v>183.75</v>
      </c>
      <c r="X2471" s="53" t="n">
        <f aca="false">N2471+S2471</f>
        <v>136</v>
      </c>
      <c r="Y2471" s="53" t="n">
        <f aca="false">O2471+T2471</f>
        <v>0</v>
      </c>
      <c r="Z2471" s="53" t="n">
        <f aca="false">P2471+U2471</f>
        <v>0</v>
      </c>
      <c r="AA2471" s="53" t="n">
        <f aca="false">Q2471+V2471</f>
        <v>0</v>
      </c>
      <c r="AB2471" s="53" t="n">
        <f aca="false">R2471+W2471</f>
        <v>358.75</v>
      </c>
      <c r="AC2471" s="54" t="n">
        <f aca="false">ROUND(X2471+Y2471+Z2471+AA2471+AB2471,1)</f>
        <v>494.8</v>
      </c>
      <c r="AD2471" s="55" t="n">
        <f aca="false">(ROUND(AC2471-AC2462,1)/AC2462)</f>
        <v>0.238858287431147</v>
      </c>
      <c r="AE2471" s="46"/>
      <c r="AF2471" s="47"/>
    </row>
    <row r="2472" customFormat="false" ht="15" hidden="false" customHeight="false" outlineLevel="0" collapsed="false">
      <c r="A2472" s="48" t="s">
        <v>38</v>
      </c>
      <c r="B2472" s="49"/>
      <c r="C2472" s="50" t="s">
        <v>14</v>
      </c>
      <c r="D2472" s="51" t="n">
        <v>128</v>
      </c>
      <c r="E2472" s="51" t="n">
        <v>0</v>
      </c>
      <c r="F2472" s="51" t="n">
        <v>0</v>
      </c>
      <c r="G2472" s="51" t="n">
        <v>0</v>
      </c>
      <c r="H2472" s="51" t="n">
        <v>0</v>
      </c>
      <c r="I2472" s="52" t="n">
        <v>60</v>
      </c>
      <c r="J2472" s="52" t="n">
        <v>10</v>
      </c>
      <c r="K2472" s="52" t="n">
        <v>0</v>
      </c>
      <c r="L2472" s="52" t="n">
        <v>0</v>
      </c>
      <c r="M2472" s="52" t="n">
        <v>65</v>
      </c>
      <c r="N2472" s="53" t="n">
        <f aca="false">D2472*$D$13</f>
        <v>160</v>
      </c>
      <c r="O2472" s="53" t="n">
        <f aca="false">E2472*$E$13</f>
        <v>0</v>
      </c>
      <c r="P2472" s="53" t="n">
        <f aca="false">F2472*$F$13</f>
        <v>0</v>
      </c>
      <c r="Q2472" s="53" t="n">
        <f aca="false">G2472*$G$13</f>
        <v>0</v>
      </c>
      <c r="R2472" s="53" t="n">
        <f aca="false">H2472*$H$13</f>
        <v>0</v>
      </c>
      <c r="S2472" s="53" t="n">
        <f aca="false">(N2472/100)*(I2472*$I$13)+(N2472/100)*(J2472*$J$13)+(N2472/100)*(M2472*$M$13)</f>
        <v>320</v>
      </c>
      <c r="T2472" s="53" t="n">
        <f aca="false">(O2472/100)*(K2472*$K$13)+(O2472/100)*(M2472*$M$13)</f>
        <v>0</v>
      </c>
      <c r="U2472" s="53" t="n">
        <f aca="false">(P2472/100)*(K2472*$K$13)+(P2472/100)*(L2472*$L$13)+(P2472/100)*(M2472*$M$13)</f>
        <v>0</v>
      </c>
      <c r="V2472" s="53" t="n">
        <f aca="false">(Q2472/100)*(L2472*$L$13)+(Q2472/100)*(M2472*$M$13)</f>
        <v>0</v>
      </c>
      <c r="W2472" s="53" t="n">
        <f aca="false">(R2472/100)*(K2472*$K$13)+(R2472/100)*(L2472*$L$13)+(R2472/100)*(M2472*$M$13)</f>
        <v>0</v>
      </c>
      <c r="X2472" s="53" t="n">
        <f aca="false">N2472+S2472</f>
        <v>480</v>
      </c>
      <c r="Y2472" s="53" t="n">
        <f aca="false">O2472+T2472</f>
        <v>0</v>
      </c>
      <c r="Z2472" s="53" t="n">
        <f aca="false">P2472+U2472</f>
        <v>0</v>
      </c>
      <c r="AA2472" s="53" t="n">
        <f aca="false">Q2472+V2472</f>
        <v>0</v>
      </c>
      <c r="AB2472" s="53" t="n">
        <f aca="false">R2472+W2472</f>
        <v>0</v>
      </c>
      <c r="AC2472" s="54" t="n">
        <f aca="false">ROUND(X2472+Y2472+Z2472+AA2472+AB2472,1)</f>
        <v>480</v>
      </c>
      <c r="AD2472" s="55" t="n">
        <f aca="false">(ROUND(AC2472-AC2462,1)/AC2462)</f>
        <v>0.201802704056084</v>
      </c>
      <c r="AE2472" s="46"/>
      <c r="AF2472" s="47"/>
    </row>
    <row r="2473" customFormat="false" ht="15" hidden="false" customHeight="false" outlineLevel="0" collapsed="false">
      <c r="A2473" s="48" t="s">
        <v>39</v>
      </c>
      <c r="B2473" s="49"/>
      <c r="C2473" s="50" t="s">
        <v>15</v>
      </c>
      <c r="D2473" s="51" t="n">
        <v>128</v>
      </c>
      <c r="E2473" s="51" t="n">
        <v>0</v>
      </c>
      <c r="F2473" s="51" t="n">
        <v>0</v>
      </c>
      <c r="G2473" s="51" t="n">
        <v>0</v>
      </c>
      <c r="H2473" s="51" t="n">
        <v>0</v>
      </c>
      <c r="I2473" s="52" t="n">
        <v>60</v>
      </c>
      <c r="J2473" s="52" t="n">
        <v>10</v>
      </c>
      <c r="K2473" s="52" t="n">
        <v>65</v>
      </c>
      <c r="L2473" s="52" t="n">
        <v>0</v>
      </c>
      <c r="M2473" s="52" t="n">
        <v>0</v>
      </c>
      <c r="N2473" s="53" t="n">
        <f aca="false">D2473*$D$14</f>
        <v>160</v>
      </c>
      <c r="O2473" s="53" t="n">
        <f aca="false">E2473*$E$14</f>
        <v>0</v>
      </c>
      <c r="P2473" s="53" t="n">
        <f aca="false">F2473*$F$14</f>
        <v>0</v>
      </c>
      <c r="Q2473" s="53" t="n">
        <f aca="false">G2473*$G$14</f>
        <v>0</v>
      </c>
      <c r="R2473" s="53" t="n">
        <f aca="false">H2473*$H$14</f>
        <v>0</v>
      </c>
      <c r="S2473" s="53" t="n">
        <f aca="false">(N2473/100)*(I2473*$I$14)+(N2473/100)*(J2473*$J$14)+(N2473/100)*(K2473*$K$14)</f>
        <v>320</v>
      </c>
      <c r="T2473" s="53" t="n">
        <f aca="false">(O2473/100)*(K2473*$K$14)</f>
        <v>0</v>
      </c>
      <c r="U2473" s="53" t="n">
        <f aca="false">(P2473/100)*(K2473*$K$14)+(P2473/100)*(L2473*$L$14)</f>
        <v>0</v>
      </c>
      <c r="V2473" s="53" t="n">
        <f aca="false">(Q2473/100)*(L2473*$L$14)</f>
        <v>0</v>
      </c>
      <c r="W2473" s="53" t="n">
        <f aca="false">(R2473/100)*(K2473*$L$14)+(R2473/100)*(L2473*$M$14)</f>
        <v>0</v>
      </c>
      <c r="X2473" s="53" t="n">
        <f aca="false">N2473+S2473</f>
        <v>480</v>
      </c>
      <c r="Y2473" s="53" t="n">
        <f aca="false">O2473+T2473</f>
        <v>0</v>
      </c>
      <c r="Z2473" s="53" t="n">
        <f aca="false">P2473+U2473</f>
        <v>0</v>
      </c>
      <c r="AA2473" s="53" t="n">
        <f aca="false">Q2473+V2473</f>
        <v>0</v>
      </c>
      <c r="AB2473" s="53" t="n">
        <f aca="false">R2473+W2473</f>
        <v>0</v>
      </c>
      <c r="AC2473" s="54" t="n">
        <f aca="false">ROUND(X2473+Y2473+Z2473+AA2473+AB2473,1)</f>
        <v>480</v>
      </c>
      <c r="AD2473" s="55" t="n">
        <f aca="false">(ROUND(AC2473-AC2462,1)/AC2462)</f>
        <v>0.201802704056084</v>
      </c>
      <c r="AE2473" s="46"/>
      <c r="AF2473" s="47"/>
    </row>
    <row r="2474" customFormat="false" ht="15" hidden="false" customHeight="false" outlineLevel="0" collapsed="false">
      <c r="A2474" s="48"/>
      <c r="B2474" s="49"/>
      <c r="C2474" s="50" t="s">
        <v>16</v>
      </c>
      <c r="D2474" s="51" t="n">
        <v>128</v>
      </c>
      <c r="E2474" s="51" t="n">
        <v>0</v>
      </c>
      <c r="F2474" s="51" t="n">
        <v>0</v>
      </c>
      <c r="G2474" s="51" t="n">
        <v>0</v>
      </c>
      <c r="H2474" s="51" t="n">
        <v>0</v>
      </c>
      <c r="I2474" s="52" t="n">
        <v>60</v>
      </c>
      <c r="J2474" s="52" t="n">
        <v>10</v>
      </c>
      <c r="K2474" s="52" t="n">
        <v>0</v>
      </c>
      <c r="L2474" s="52" t="n">
        <v>65</v>
      </c>
      <c r="M2474" s="52" t="n">
        <v>0</v>
      </c>
      <c r="N2474" s="53" t="n">
        <f aca="false">D2474*$D$15</f>
        <v>160</v>
      </c>
      <c r="O2474" s="53" t="n">
        <f aca="false">E2474*$E$15</f>
        <v>0</v>
      </c>
      <c r="P2474" s="53" t="n">
        <f aca="false">F2474*$F$15</f>
        <v>0</v>
      </c>
      <c r="Q2474" s="53" t="n">
        <f aca="false">G2474*$G$15</f>
        <v>0</v>
      </c>
      <c r="R2474" s="53" t="n">
        <f aca="false">H2474*$H$15</f>
        <v>0</v>
      </c>
      <c r="S2474" s="53" t="n">
        <f aca="false">(N2474/100)*(I2474*$I$15)+(N2474/100)*(J2474*$J$15)+(N2474/100)*(L2474*$L$15)</f>
        <v>320</v>
      </c>
      <c r="T2474" s="53" t="n">
        <f aca="false">(O2474/100)*(K2474*$K$15)</f>
        <v>0</v>
      </c>
      <c r="U2474" s="53" t="n">
        <f aca="false">(P2474/100)*(K2474*$K$15)+(P2474/100)*(L2474*$L$15)</f>
        <v>0</v>
      </c>
      <c r="V2474" s="53" t="n">
        <f aca="false">(Q2474/100)*(L2474*$L$15)</f>
        <v>0</v>
      </c>
      <c r="W2474" s="53" t="n">
        <f aca="false">(R2474/100)*(K2474*$K$15)+(R2474/100)*(L2474*$L$15)</f>
        <v>0</v>
      </c>
      <c r="X2474" s="53" t="n">
        <f aca="false">N2474+S2474</f>
        <v>480</v>
      </c>
      <c r="Y2474" s="53" t="n">
        <f aca="false">O2474+T2474</f>
        <v>0</v>
      </c>
      <c r="Z2474" s="53" t="n">
        <f aca="false">P2474+U2474</f>
        <v>0</v>
      </c>
      <c r="AA2474" s="53" t="n">
        <f aca="false">Q2474+V2474</f>
        <v>0</v>
      </c>
      <c r="AB2474" s="53" t="n">
        <f aca="false">R2474+W2474</f>
        <v>0</v>
      </c>
      <c r="AC2474" s="54" t="n">
        <f aca="false">ROUND(X2474+Y2474+Z2474+AA2474+AB2474,1)</f>
        <v>480</v>
      </c>
      <c r="AD2474" s="55" t="n">
        <f aca="false">(ROUND(AC2474-AC2462,1)/AC2462)</f>
        <v>0.201802704056084</v>
      </c>
      <c r="AE2474" s="46"/>
      <c r="AF2474" s="47"/>
    </row>
    <row r="2475" customFormat="false" ht="15" hidden="false" customHeight="false" outlineLevel="0" collapsed="false">
      <c r="A2475" s="48"/>
      <c r="B2475" s="49"/>
      <c r="C2475" s="50" t="s">
        <v>17</v>
      </c>
      <c r="D2475" s="51" t="n">
        <v>128</v>
      </c>
      <c r="E2475" s="51" t="n">
        <v>0</v>
      </c>
      <c r="F2475" s="51" t="n">
        <v>0</v>
      </c>
      <c r="G2475" s="51" t="n">
        <v>0</v>
      </c>
      <c r="H2475" s="51" t="n">
        <v>0</v>
      </c>
      <c r="I2475" s="52" t="n">
        <v>60</v>
      </c>
      <c r="J2475" s="52" t="n">
        <v>46</v>
      </c>
      <c r="K2475" s="52" t="n">
        <v>0</v>
      </c>
      <c r="L2475" s="52" t="n">
        <v>0</v>
      </c>
      <c r="M2475" s="52" t="n">
        <v>0</v>
      </c>
      <c r="N2475" s="53" t="n">
        <f aca="false">D2475*$D$16</f>
        <v>160</v>
      </c>
      <c r="O2475" s="53" t="n">
        <f aca="false">E2475*$E$16</f>
        <v>0</v>
      </c>
      <c r="P2475" s="53" t="n">
        <f aca="false">F2475*$F$16</f>
        <v>0</v>
      </c>
      <c r="Q2475" s="53" t="n">
        <f aca="false">G2475*$G$16</f>
        <v>0</v>
      </c>
      <c r="R2475" s="53" t="n">
        <f aca="false">H2475*$H$16</f>
        <v>0</v>
      </c>
      <c r="S2475" s="53" t="n">
        <f aca="false">(N2475/100)*(I2475*$I$16)+(N2475/100)*(J2475*$J$16)</f>
        <v>280</v>
      </c>
      <c r="T2475" s="53" t="n">
        <f aca="false">(O2475/100)*(K2475*$K$16)</f>
        <v>0</v>
      </c>
      <c r="U2475" s="53" t="n">
        <f aca="false">(P2475/100)*(K2475*$K$16)+(P2475/100)*(L2475*$L$16)</f>
        <v>0</v>
      </c>
      <c r="V2475" s="53" t="n">
        <f aca="false">(Q2475/100)*(L2475*$L$16)</f>
        <v>0</v>
      </c>
      <c r="W2475" s="53" t="n">
        <f aca="false">(R2475/100)*(K2475*$K$16)+(R2475/100)*(L2475*$L$16)</f>
        <v>0</v>
      </c>
      <c r="X2475" s="53" t="n">
        <f aca="false">N2475+S2475</f>
        <v>440</v>
      </c>
      <c r="Y2475" s="53" t="n">
        <f aca="false">O2475+T2475</f>
        <v>0</v>
      </c>
      <c r="Z2475" s="53" t="n">
        <f aca="false">P2475+U2475</f>
        <v>0</v>
      </c>
      <c r="AA2475" s="53" t="n">
        <f aca="false">Q2475+V2475</f>
        <v>0</v>
      </c>
      <c r="AB2475" s="53" t="n">
        <f aca="false">R2475+W2475</f>
        <v>0</v>
      </c>
      <c r="AC2475" s="54" t="n">
        <f aca="false">ROUND(X2475+Y2475+Z2475+AA2475+AB2475,1)</f>
        <v>440</v>
      </c>
      <c r="AD2475" s="55" t="n">
        <f aca="false">(ROUND(AC2475-AC2462,1)/AC2462)</f>
        <v>0.101652478718077</v>
      </c>
      <c r="AE2475" s="46"/>
      <c r="AF2475" s="47"/>
    </row>
    <row r="2476" customFormat="false" ht="15" hidden="false" customHeight="false" outlineLevel="0" collapsed="false">
      <c r="A2476" s="48"/>
      <c r="B2476" s="49"/>
      <c r="C2476" s="50" t="s">
        <v>18</v>
      </c>
      <c r="D2476" s="51" t="n">
        <v>128</v>
      </c>
      <c r="E2476" s="51" t="n">
        <v>0</v>
      </c>
      <c r="F2476" s="51" t="n">
        <v>0</v>
      </c>
      <c r="G2476" s="51" t="n">
        <v>0</v>
      </c>
      <c r="H2476" s="51" t="n">
        <v>0</v>
      </c>
      <c r="I2476" s="52" t="n">
        <v>75</v>
      </c>
      <c r="J2476" s="52" t="n">
        <v>10</v>
      </c>
      <c r="K2476" s="52" t="n">
        <v>0</v>
      </c>
      <c r="L2476" s="52" t="n">
        <v>0</v>
      </c>
      <c r="M2476" s="52" t="n">
        <v>0</v>
      </c>
      <c r="N2476" s="53" t="n">
        <f aca="false">D2476*$D$17</f>
        <v>160</v>
      </c>
      <c r="O2476" s="53" t="n">
        <f aca="false">E2476*$E$17</f>
        <v>0</v>
      </c>
      <c r="P2476" s="53" t="n">
        <f aca="false">F2476*$F$17</f>
        <v>0</v>
      </c>
      <c r="Q2476" s="53" t="n">
        <f aca="false">G2476*$G$17</f>
        <v>0</v>
      </c>
      <c r="R2476" s="53" t="n">
        <f aca="false">H2476*$H$17</f>
        <v>0</v>
      </c>
      <c r="S2476" s="53" t="n">
        <f aca="false">(N2476/100)*(I2476*$I$17)+(N2476/100)*(J2476*$J$17)</f>
        <v>316</v>
      </c>
      <c r="T2476" s="53" t="n">
        <f aca="false">(O2476/100)*(K2476*$K$17)</f>
        <v>0</v>
      </c>
      <c r="U2476" s="53" t="n">
        <f aca="false">(P2476/100)*(K2476*$K$17)+(P2476/100)*(L2476*$L$17)</f>
        <v>0</v>
      </c>
      <c r="V2476" s="53" t="n">
        <f aca="false">(Q2476/100)*(L2476*$L$17)</f>
        <v>0</v>
      </c>
      <c r="W2476" s="53" t="n">
        <f aca="false">(R2476/100)*(K2476*$K$17)+(R2476/100)*(L2476*$L$17)</f>
        <v>0</v>
      </c>
      <c r="X2476" s="53" t="n">
        <f aca="false">N2476+S2476</f>
        <v>476</v>
      </c>
      <c r="Y2476" s="53" t="n">
        <f aca="false">O2476+T2476</f>
        <v>0</v>
      </c>
      <c r="Z2476" s="53" t="n">
        <f aca="false">P2476+U2476</f>
        <v>0</v>
      </c>
      <c r="AA2476" s="53" t="n">
        <f aca="false">Q2476+V2476</f>
        <v>0</v>
      </c>
      <c r="AB2476" s="53" t="n">
        <f aca="false">R2476+W2476</f>
        <v>0</v>
      </c>
      <c r="AC2476" s="54" t="n">
        <f aca="false">ROUND(X2476+Y2476+Z2476+AA2476+AB2476,1)</f>
        <v>476</v>
      </c>
      <c r="AD2476" s="55" t="n">
        <f aca="false">(ROUND(AC2476-AC2462,1)/AC2462)</f>
        <v>0.191787681522283</v>
      </c>
      <c r="AE2476" s="46"/>
      <c r="AF2476" s="47"/>
    </row>
    <row r="2477" customFormat="false" ht="15" hidden="false" customHeight="false" outlineLevel="0" collapsed="false">
      <c r="A2477" s="56" t="s">
        <v>19</v>
      </c>
      <c r="B2477" s="57" t="s">
        <v>217</v>
      </c>
      <c r="C2477" s="40" t="s">
        <v>4</v>
      </c>
      <c r="D2477" s="41" t="n">
        <v>116</v>
      </c>
      <c r="E2477" s="41" t="n">
        <v>0</v>
      </c>
      <c r="F2477" s="41" t="n">
        <v>0</v>
      </c>
      <c r="G2477" s="41" t="n">
        <v>0</v>
      </c>
      <c r="H2477" s="41" t="n">
        <v>0</v>
      </c>
      <c r="I2477" s="42" t="n">
        <v>70</v>
      </c>
      <c r="J2477" s="42" t="n">
        <v>10</v>
      </c>
      <c r="K2477" s="42" t="n">
        <v>0</v>
      </c>
      <c r="L2477" s="42" t="n">
        <v>0</v>
      </c>
      <c r="M2477" s="42" t="n">
        <v>0</v>
      </c>
      <c r="N2477" s="43" t="n">
        <f aca="false">D2477*$D$3</f>
        <v>150.8</v>
      </c>
      <c r="O2477" s="43" t="n">
        <f aca="false">E2477*$E$3</f>
        <v>0</v>
      </c>
      <c r="P2477" s="43" t="n">
        <f aca="false">F2477*$F$3</f>
        <v>0</v>
      </c>
      <c r="Q2477" s="43" t="n">
        <f aca="false">G2477*$G$3</f>
        <v>0</v>
      </c>
      <c r="R2477" s="43" t="n">
        <f aca="false">H2477*$H$3</f>
        <v>0</v>
      </c>
      <c r="S2477" s="43" t="n">
        <f aca="false">(N2477/100)*(I2477*$I$3)+(N2477/100)*(J2477*$J$3)</f>
        <v>241.28</v>
      </c>
      <c r="T2477" s="43" t="n">
        <f aca="false">(O2477/100)*(K2477*$K$3)</f>
        <v>0</v>
      </c>
      <c r="U2477" s="43" t="n">
        <f aca="false">(P2477/100)*(K2477*$K$3)+(P2477/100)*(L2477*$L$3)</f>
        <v>0</v>
      </c>
      <c r="V2477" s="43" t="n">
        <f aca="false">(Q2477/100)*(L2477*$L$3)</f>
        <v>0</v>
      </c>
      <c r="W2477" s="43" t="n">
        <f aca="false">(R2477/100)*(K2477*$K$3)+(R2477/100)*(L2477*$L$3)</f>
        <v>0</v>
      </c>
      <c r="X2477" s="43" t="n">
        <f aca="false">N2477+S2477</f>
        <v>392.08</v>
      </c>
      <c r="Y2477" s="43" t="n">
        <f aca="false">O2477+T2477</f>
        <v>0</v>
      </c>
      <c r="Z2477" s="43" t="n">
        <f aca="false">P2477+U2477</f>
        <v>0</v>
      </c>
      <c r="AA2477" s="43" t="n">
        <f aca="false">Q2477+V2477</f>
        <v>0</v>
      </c>
      <c r="AB2477" s="43" t="n">
        <f aca="false">R2477+W2477</f>
        <v>0</v>
      </c>
      <c r="AC2477" s="44" t="n">
        <f aca="false">ROUND(X2477+Y2477+Z2477+AA2477+AB2477,1)</f>
        <v>392.1</v>
      </c>
      <c r="AD2477" s="45" t="n">
        <v>0</v>
      </c>
      <c r="AE2477" s="46" t="s">
        <v>28</v>
      </c>
      <c r="AF2477" s="47"/>
    </row>
    <row r="2478" customFormat="false" ht="15" hidden="false" customHeight="false" outlineLevel="0" collapsed="false">
      <c r="A2478" s="48" t="s">
        <v>29</v>
      </c>
      <c r="B2478" s="58" t="n">
        <v>20</v>
      </c>
      <c r="C2478" s="50" t="s">
        <v>5</v>
      </c>
      <c r="D2478" s="51" t="n">
        <v>116</v>
      </c>
      <c r="E2478" s="51" t="n">
        <v>0</v>
      </c>
      <c r="F2478" s="51" t="n">
        <v>0</v>
      </c>
      <c r="G2478" s="51" t="n">
        <v>0</v>
      </c>
      <c r="H2478" s="51" t="n">
        <v>0</v>
      </c>
      <c r="I2478" s="52" t="n">
        <v>80</v>
      </c>
      <c r="J2478" s="52" t="n">
        <v>30</v>
      </c>
      <c r="K2478" s="52" t="n">
        <v>0</v>
      </c>
      <c r="L2478" s="52" t="n">
        <v>0</v>
      </c>
      <c r="M2478" s="52" t="n">
        <v>0</v>
      </c>
      <c r="N2478" s="53" t="n">
        <f aca="false">D2478*$D$4</f>
        <v>145</v>
      </c>
      <c r="O2478" s="53" t="n">
        <f aca="false">E2478*$E$4</f>
        <v>0</v>
      </c>
      <c r="P2478" s="53" t="n">
        <f aca="false">F2478*$F$4</f>
        <v>0</v>
      </c>
      <c r="Q2478" s="53" t="n">
        <f aca="false">G2478*$G$4</f>
        <v>0</v>
      </c>
      <c r="R2478" s="53" t="n">
        <f aca="false">H2478*$H$4</f>
        <v>0</v>
      </c>
      <c r="S2478" s="53" t="n">
        <f aca="false">(N2478/100)*(I2478*$I$4)+(N2478/100)*(J2478*$J$4)</f>
        <v>319</v>
      </c>
      <c r="T2478" s="53" t="n">
        <f aca="false">(O2478/100)*(K2478*$K$4)</f>
        <v>0</v>
      </c>
      <c r="U2478" s="53" t="n">
        <f aca="false">(P2478/100)*(K2478*$K$4)+(P2478/100)*(L2478*$L$4)</f>
        <v>0</v>
      </c>
      <c r="V2478" s="53" t="n">
        <f aca="false">(Q2478/100)*(L2478*$L$4)</f>
        <v>0</v>
      </c>
      <c r="W2478" s="53" t="n">
        <f aca="false">(R2478/100)*(K2478*$K$4)+(R2478/100)*(L2478*$L$4)</f>
        <v>0</v>
      </c>
      <c r="X2478" s="53" t="n">
        <f aca="false">N2478+S2478</f>
        <v>464</v>
      </c>
      <c r="Y2478" s="53" t="n">
        <f aca="false">O2478+T2478</f>
        <v>0</v>
      </c>
      <c r="Z2478" s="53" t="n">
        <f aca="false">P2478+U2478</f>
        <v>0</v>
      </c>
      <c r="AA2478" s="53" t="n">
        <f aca="false">Q2478+V2478</f>
        <v>0</v>
      </c>
      <c r="AB2478" s="53" t="n">
        <f aca="false">R2478+W2478</f>
        <v>0</v>
      </c>
      <c r="AC2478" s="54" t="n">
        <f aca="false">ROUND(X2478+Y2478+Z2478+AA2478+AB2478,1)</f>
        <v>464</v>
      </c>
      <c r="AD2478" s="55" t="n">
        <f aca="false">(ROUND(AC2478-AC2477,1)/AC2477)</f>
        <v>0.183371588880388</v>
      </c>
      <c r="AE2478" s="46"/>
      <c r="AF2478" s="47"/>
    </row>
    <row r="2479" customFormat="false" ht="15" hidden="false" customHeight="false" outlineLevel="0" collapsed="false">
      <c r="A2479" s="48" t="s">
        <v>30</v>
      </c>
      <c r="B2479" s="58" t="n">
        <v>0</v>
      </c>
      <c r="C2479" s="50" t="s">
        <v>6</v>
      </c>
      <c r="D2479" s="51" t="n">
        <v>116</v>
      </c>
      <c r="E2479" s="51" t="n">
        <v>0</v>
      </c>
      <c r="F2479" s="51" t="n">
        <v>0</v>
      </c>
      <c r="G2479" s="51" t="n">
        <v>0</v>
      </c>
      <c r="H2479" s="51" t="n">
        <v>0</v>
      </c>
      <c r="I2479" s="52" t="n">
        <v>70</v>
      </c>
      <c r="J2479" s="52" t="n">
        <v>10</v>
      </c>
      <c r="K2479" s="52" t="n">
        <v>0</v>
      </c>
      <c r="L2479" s="52" t="n">
        <v>0</v>
      </c>
      <c r="M2479" s="52" t="n">
        <v>0</v>
      </c>
      <c r="N2479" s="53" t="n">
        <f aca="false">D2479*$D$5</f>
        <v>150.8</v>
      </c>
      <c r="O2479" s="53" t="n">
        <f aca="false">E2479*$E$5</f>
        <v>0</v>
      </c>
      <c r="P2479" s="53" t="n">
        <f aca="false">F2479*$F$5</f>
        <v>0</v>
      </c>
      <c r="Q2479" s="53" t="n">
        <f aca="false">G2479*$G$5</f>
        <v>0</v>
      </c>
      <c r="R2479" s="53" t="n">
        <f aca="false">H2479*$H$5</f>
        <v>0</v>
      </c>
      <c r="S2479" s="53" t="n">
        <f aca="false">(N2479/100)*(I2479*$I$5)+(N2479/100)*(J2479*$J$5)</f>
        <v>241.28</v>
      </c>
      <c r="T2479" s="53" t="n">
        <f aca="false">(O2479/100)*(K2479*$K$5)</f>
        <v>0</v>
      </c>
      <c r="U2479" s="53" t="n">
        <f aca="false">(P2479/100)*(K2479*$K$5)+(P2479/100)*(L2479*$L$5)</f>
        <v>0</v>
      </c>
      <c r="V2479" s="53" t="n">
        <f aca="false">(Q2479/100)*(L2479*$L$5)</f>
        <v>0</v>
      </c>
      <c r="W2479" s="53" t="n">
        <f aca="false">(R2479/100)*(K2479*$K$5)+(R2479/100)*(L2479*$L$5)</f>
        <v>0</v>
      </c>
      <c r="X2479" s="53" t="n">
        <f aca="false">N2479+S2479</f>
        <v>392.08</v>
      </c>
      <c r="Y2479" s="53" t="n">
        <f aca="false">O2479+T2479</f>
        <v>0</v>
      </c>
      <c r="Z2479" s="53" t="n">
        <f aca="false">P2479+U2479</f>
        <v>0</v>
      </c>
      <c r="AA2479" s="53" t="n">
        <f aca="false">Q2479+V2479</f>
        <v>0</v>
      </c>
      <c r="AB2479" s="53" t="n">
        <f aca="false">R2479+W2479</f>
        <v>0</v>
      </c>
      <c r="AC2479" s="54" t="n">
        <f aca="false">ROUND(X2479+Y2479+Z2479+AA2479+AB2479,1)</f>
        <v>392.1</v>
      </c>
      <c r="AD2479" s="55" t="n">
        <f aca="false">(ROUND(AC2479-AC2477,1)/AC2477)</f>
        <v>0</v>
      </c>
      <c r="AE2479" s="46"/>
      <c r="AF2479" s="47"/>
    </row>
    <row r="2480" customFormat="false" ht="15" hidden="false" customHeight="false" outlineLevel="0" collapsed="false">
      <c r="A2480" s="48" t="s">
        <v>31</v>
      </c>
      <c r="B2480" s="58" t="n">
        <v>0</v>
      </c>
      <c r="C2480" s="50" t="s">
        <v>7</v>
      </c>
      <c r="D2480" s="51" t="n">
        <v>116</v>
      </c>
      <c r="E2480" s="51" t="n">
        <v>0</v>
      </c>
      <c r="F2480" s="51" t="n">
        <v>0</v>
      </c>
      <c r="G2480" s="51" t="n">
        <v>0</v>
      </c>
      <c r="H2480" s="51" t="n">
        <v>0</v>
      </c>
      <c r="I2480" s="52" t="n">
        <v>70</v>
      </c>
      <c r="J2480" s="52" t="n">
        <v>10</v>
      </c>
      <c r="K2480" s="52" t="n">
        <v>0</v>
      </c>
      <c r="L2480" s="52" t="n">
        <v>0</v>
      </c>
      <c r="M2480" s="52" t="n">
        <v>0</v>
      </c>
      <c r="N2480" s="53" t="n">
        <f aca="false">D2480*$D$6</f>
        <v>150.8</v>
      </c>
      <c r="O2480" s="53" t="n">
        <f aca="false">E2480*$E$6</f>
        <v>0</v>
      </c>
      <c r="P2480" s="53" t="n">
        <f aca="false">F2480*$F$6</f>
        <v>0</v>
      </c>
      <c r="Q2480" s="53" t="n">
        <f aca="false">G2480*$G$6</f>
        <v>0</v>
      </c>
      <c r="R2480" s="53" t="n">
        <f aca="false">H2480*$H$6</f>
        <v>0</v>
      </c>
      <c r="S2480" s="53" t="n">
        <f aca="false">(N2480/100)*(I2480*$I$6)+(N2480/100)*(J2480*$J$6)</f>
        <v>241.28</v>
      </c>
      <c r="T2480" s="53" t="n">
        <f aca="false">(O2480/100)*(K2480*$K$6)</f>
        <v>0</v>
      </c>
      <c r="U2480" s="53" t="n">
        <f aca="false">(P2480/100)*(K2480*$K$6)+(P2480/100)*(L2480*$L$6)</f>
        <v>0</v>
      </c>
      <c r="V2480" s="53" t="n">
        <f aca="false">(Q2480/100)*(L2480*$L$6)</f>
        <v>0</v>
      </c>
      <c r="W2480" s="53" t="n">
        <f aca="false">(R2480/100)*(K2480*$K$6)+(R2480/100)*(L2480*$L$6)</f>
        <v>0</v>
      </c>
      <c r="X2480" s="53" t="n">
        <f aca="false">N2480+S2480</f>
        <v>392.08</v>
      </c>
      <c r="Y2480" s="53" t="n">
        <f aca="false">O2480+T2480</f>
        <v>0</v>
      </c>
      <c r="Z2480" s="53" t="n">
        <f aca="false">P2480+U2480</f>
        <v>0</v>
      </c>
      <c r="AA2480" s="53" t="n">
        <f aca="false">Q2480+V2480</f>
        <v>0</v>
      </c>
      <c r="AB2480" s="53" t="n">
        <f aca="false">R2480+W2480</f>
        <v>0</v>
      </c>
      <c r="AC2480" s="54" t="n">
        <f aca="false">ROUND(X2480+Y2480+Z2480+AA2480+AB2480,1)</f>
        <v>392.1</v>
      </c>
      <c r="AD2480" s="55" t="n">
        <f aca="false">(ROUND(AC2480-AC2477,1)/AC2477)</f>
        <v>0</v>
      </c>
      <c r="AE2480" s="46"/>
      <c r="AF2480" s="47"/>
    </row>
    <row r="2481" customFormat="false" ht="15" hidden="false" customHeight="false" outlineLevel="0" collapsed="false">
      <c r="A2481" s="48" t="s">
        <v>32</v>
      </c>
      <c r="B2481" s="58" t="n">
        <v>0</v>
      </c>
      <c r="C2481" s="50" t="s">
        <v>8</v>
      </c>
      <c r="D2481" s="51" t="n">
        <v>116</v>
      </c>
      <c r="E2481" s="51" t="n">
        <v>0</v>
      </c>
      <c r="F2481" s="51" t="n">
        <v>0</v>
      </c>
      <c r="G2481" s="51" t="n">
        <v>0</v>
      </c>
      <c r="H2481" s="51" t="n">
        <v>0</v>
      </c>
      <c r="I2481" s="52" t="n">
        <v>70</v>
      </c>
      <c r="J2481" s="52" t="n">
        <v>10</v>
      </c>
      <c r="K2481" s="52" t="n">
        <v>0</v>
      </c>
      <c r="L2481" s="52" t="n">
        <v>0</v>
      </c>
      <c r="M2481" s="52" t="n">
        <v>0</v>
      </c>
      <c r="N2481" s="53" t="n">
        <f aca="false">D2481*$D$7</f>
        <v>150.8</v>
      </c>
      <c r="O2481" s="53" t="n">
        <f aca="false">E2481*$E$7</f>
        <v>0</v>
      </c>
      <c r="P2481" s="53" t="n">
        <f aca="false">F2481*$F$7</f>
        <v>0</v>
      </c>
      <c r="Q2481" s="53" t="n">
        <f aca="false">G2481*$G$7</f>
        <v>0</v>
      </c>
      <c r="R2481" s="53" t="n">
        <f aca="false">H2481*$H$7</f>
        <v>0</v>
      </c>
      <c r="S2481" s="53" t="n">
        <f aca="false">(N2481/100)*(I2481*$I$7)+(N2481/100)*(J2481*$J$7)</f>
        <v>241.28</v>
      </c>
      <c r="T2481" s="53" t="n">
        <f aca="false">(O2481/100)*(K2481*$K$7)</f>
        <v>0</v>
      </c>
      <c r="U2481" s="53" t="n">
        <f aca="false">(P2481/100)*(K2481*$K$7)+(P2481/100)*(L2481*$L$7)</f>
        <v>0</v>
      </c>
      <c r="V2481" s="53" t="n">
        <f aca="false">(Q2481/100)*(L2481*$L$7)</f>
        <v>0</v>
      </c>
      <c r="W2481" s="53" t="n">
        <f aca="false">(R2481/100)*(K2481*$K$7)+(R2481/100)*(L2481*$L$7)</f>
        <v>0</v>
      </c>
      <c r="X2481" s="53" t="n">
        <f aca="false">N2481+S2481</f>
        <v>392.08</v>
      </c>
      <c r="Y2481" s="53" t="n">
        <f aca="false">O2481+T2481</f>
        <v>0</v>
      </c>
      <c r="Z2481" s="53" t="n">
        <f aca="false">P2481+U2481</f>
        <v>0</v>
      </c>
      <c r="AA2481" s="53" t="n">
        <f aca="false">Q2481+V2481</f>
        <v>0</v>
      </c>
      <c r="AB2481" s="53" t="n">
        <f aca="false">R2481+W2481</f>
        <v>0</v>
      </c>
      <c r="AC2481" s="54" t="n">
        <f aca="false">ROUND(X2481+Y2481+Z2481+AA2481+AB2481,1)</f>
        <v>392.1</v>
      </c>
      <c r="AD2481" s="55" t="n">
        <f aca="false">(ROUND(AC2481-AC2477,1)/AC2477)</f>
        <v>0</v>
      </c>
      <c r="AE2481" s="46"/>
      <c r="AF2481" s="47"/>
    </row>
    <row r="2482" customFormat="false" ht="15" hidden="false" customHeight="false" outlineLevel="0" collapsed="false">
      <c r="A2482" s="48" t="s">
        <v>33</v>
      </c>
      <c r="B2482" s="58"/>
      <c r="C2482" s="50" t="s">
        <v>9</v>
      </c>
      <c r="D2482" s="51" t="n">
        <v>116</v>
      </c>
      <c r="E2482" s="51" t="n">
        <v>0</v>
      </c>
      <c r="F2482" s="51" t="n">
        <v>0</v>
      </c>
      <c r="G2482" s="51" t="n">
        <v>0</v>
      </c>
      <c r="H2482" s="51" t="n">
        <v>0</v>
      </c>
      <c r="I2482" s="52" t="n">
        <v>70</v>
      </c>
      <c r="J2482" s="52" t="n">
        <v>10</v>
      </c>
      <c r="K2482" s="52" t="n">
        <v>0</v>
      </c>
      <c r="L2482" s="52" t="n">
        <v>0</v>
      </c>
      <c r="M2482" s="52" t="n">
        <v>0</v>
      </c>
      <c r="N2482" s="53" t="n">
        <f aca="false">D2482*$D$8</f>
        <v>150.8</v>
      </c>
      <c r="O2482" s="53" t="n">
        <f aca="false">E2482*$E$8</f>
        <v>0</v>
      </c>
      <c r="P2482" s="53" t="n">
        <f aca="false">F2482*$F$8</f>
        <v>0</v>
      </c>
      <c r="Q2482" s="53" t="n">
        <f aca="false">G2482*$G$8</f>
        <v>0</v>
      </c>
      <c r="R2482" s="53" t="n">
        <f aca="false">H2482*$H$8</f>
        <v>0</v>
      </c>
      <c r="S2482" s="53" t="n">
        <f aca="false">(N2482/100)*(I2482*$I$8)+(N2482/100)*(J2482*$J$8)</f>
        <v>241.28</v>
      </c>
      <c r="T2482" s="53" t="n">
        <f aca="false">(O2482/100)*(K2482*$K$8)</f>
        <v>0</v>
      </c>
      <c r="U2482" s="53" t="n">
        <f aca="false">(P2482/100)*(K2482*$K$8)+(P2482/100)*(L2482*$L$8)</f>
        <v>0</v>
      </c>
      <c r="V2482" s="53" t="n">
        <f aca="false">(Q2482/100)*(L2482*$L$8)</f>
        <v>0</v>
      </c>
      <c r="W2482" s="53" t="n">
        <f aca="false">(R2482/100)*(K2482*$K$8)+(R2482/100)*(L2482*$L$8)</f>
        <v>0</v>
      </c>
      <c r="X2482" s="53" t="n">
        <f aca="false">N2482+S2482</f>
        <v>392.08</v>
      </c>
      <c r="Y2482" s="53" t="n">
        <f aca="false">O2482+T2482</f>
        <v>0</v>
      </c>
      <c r="Z2482" s="53" t="n">
        <f aca="false">P2482+U2482</f>
        <v>0</v>
      </c>
      <c r="AA2482" s="53" t="n">
        <f aca="false">Q2482+V2482</f>
        <v>0</v>
      </c>
      <c r="AB2482" s="53" t="n">
        <f aca="false">R2482+W2482</f>
        <v>0</v>
      </c>
      <c r="AC2482" s="54" t="n">
        <f aca="false">ROUND(X2482+Y2482+Z2482+AA2482+AB2482,1)</f>
        <v>392.1</v>
      </c>
      <c r="AD2482" s="55" t="n">
        <f aca="false">(ROUND(AC2482-AC2477,1)/AC2477)</f>
        <v>0</v>
      </c>
      <c r="AE2482" s="46"/>
      <c r="AF2482" s="47"/>
    </row>
    <row r="2483" customFormat="false" ht="15" hidden="false" customHeight="false" outlineLevel="0" collapsed="false">
      <c r="A2483" s="48" t="s">
        <v>34</v>
      </c>
      <c r="B2483" s="58"/>
      <c r="C2483" s="50" t="s">
        <v>10</v>
      </c>
      <c r="D2483" s="51" t="n">
        <v>56</v>
      </c>
      <c r="E2483" s="51" t="n">
        <v>130</v>
      </c>
      <c r="F2483" s="51" t="n">
        <v>0</v>
      </c>
      <c r="G2483" s="51" t="n">
        <v>0</v>
      </c>
      <c r="H2483" s="51" t="n">
        <v>0</v>
      </c>
      <c r="I2483" s="52" t="n">
        <v>70</v>
      </c>
      <c r="J2483" s="52" t="n">
        <v>10</v>
      </c>
      <c r="K2483" s="52" t="n">
        <v>85</v>
      </c>
      <c r="L2483" s="52" t="n">
        <v>0</v>
      </c>
      <c r="M2483" s="52" t="n">
        <v>0</v>
      </c>
      <c r="N2483" s="53" t="n">
        <f aca="false">D2483*$D$9</f>
        <v>70</v>
      </c>
      <c r="O2483" s="53" t="n">
        <f aca="false">E2483*$E$9</f>
        <v>162.5</v>
      </c>
      <c r="P2483" s="53" t="n">
        <f aca="false">F2483*$F$9</f>
        <v>0</v>
      </c>
      <c r="Q2483" s="53" t="n">
        <f aca="false">G2483*$G$9</f>
        <v>0</v>
      </c>
      <c r="R2483" s="53" t="n">
        <f aca="false">H2483*$H$9</f>
        <v>0</v>
      </c>
      <c r="S2483" s="53" t="n">
        <f aca="false">(N2483/100)*(I2483*$I$9)+(N2483/100)*(J2483*$J$9)</f>
        <v>56</v>
      </c>
      <c r="T2483" s="53" t="n">
        <f aca="false">(O2483/100)*(K2483*$K$9)</f>
        <v>193.375</v>
      </c>
      <c r="U2483" s="53" t="n">
        <f aca="false">(P2483/100)*(K2483*$K$9)+(P2483/100)*(L2483*$L$9)</f>
        <v>0</v>
      </c>
      <c r="V2483" s="53" t="n">
        <f aca="false">(Q2483/100)*(L2483*$L$9)</f>
        <v>0</v>
      </c>
      <c r="W2483" s="53" t="n">
        <f aca="false">(R2483/100)*(K2483*$K$9)+(R2483/100)*(L2483*$L$9)</f>
        <v>0</v>
      </c>
      <c r="X2483" s="53" t="n">
        <f aca="false">N2483+S2483</f>
        <v>126</v>
      </c>
      <c r="Y2483" s="53" t="n">
        <f aca="false">O2483+T2483</f>
        <v>355.875</v>
      </c>
      <c r="Z2483" s="53" t="n">
        <f aca="false">P2483+U2483</f>
        <v>0</v>
      </c>
      <c r="AA2483" s="53" t="n">
        <f aca="false">Q2483+V2483</f>
        <v>0</v>
      </c>
      <c r="AB2483" s="53" t="n">
        <f aca="false">R2483+W2483</f>
        <v>0</v>
      </c>
      <c r="AC2483" s="54" t="n">
        <f aca="false">ROUND(X2483+Y2483+Z2483+AA2483+AB2483,1)</f>
        <v>481.9</v>
      </c>
      <c r="AD2483" s="55" t="n">
        <f aca="false">(ROUND(AC2483-AC2477,1)/AC2477)</f>
        <v>0.229023208365213</v>
      </c>
      <c r="AE2483" s="46"/>
      <c r="AF2483" s="47"/>
    </row>
    <row r="2484" customFormat="false" ht="15" hidden="false" customHeight="false" outlineLevel="0" collapsed="false">
      <c r="A2484" s="48" t="s">
        <v>35</v>
      </c>
      <c r="B2484" s="58"/>
      <c r="C2484" s="50" t="s">
        <v>11</v>
      </c>
      <c r="D2484" s="51" t="n">
        <v>56</v>
      </c>
      <c r="E2484" s="51" t="n">
        <v>0</v>
      </c>
      <c r="F2484" s="51" t="n">
        <v>130</v>
      </c>
      <c r="G2484" s="51" t="n">
        <v>0</v>
      </c>
      <c r="H2484" s="51" t="n">
        <v>0</v>
      </c>
      <c r="I2484" s="52" t="n">
        <v>70</v>
      </c>
      <c r="J2484" s="52" t="n">
        <v>10</v>
      </c>
      <c r="K2484" s="52" t="n">
        <v>42.5</v>
      </c>
      <c r="L2484" s="52" t="n">
        <v>42.5</v>
      </c>
      <c r="M2484" s="52" t="n">
        <v>0</v>
      </c>
      <c r="N2484" s="53" t="n">
        <f aca="false">D2484*$D$10</f>
        <v>70</v>
      </c>
      <c r="O2484" s="53" t="n">
        <f aca="false">E2484*$E$10</f>
        <v>0</v>
      </c>
      <c r="P2484" s="53" t="n">
        <f aca="false">F2484*$F$10</f>
        <v>162.5</v>
      </c>
      <c r="Q2484" s="53" t="n">
        <f aca="false">G2484*$G$10</f>
        <v>0</v>
      </c>
      <c r="R2484" s="53" t="n">
        <f aca="false">H2484*$H$10</f>
        <v>0</v>
      </c>
      <c r="S2484" s="53" t="n">
        <f aca="false">(N2484/100)*(I2484*$I$10)+(N2484/100)*(J2484*$J$10)</f>
        <v>56</v>
      </c>
      <c r="T2484" s="53" t="n">
        <f aca="false">(O2484/100)*(K2484*$J$10)</f>
        <v>0</v>
      </c>
      <c r="U2484" s="53" t="n">
        <f aca="false">(P2484/100)*(K2484*$K$10)+(P2484/100)*(L2484*$L$10)</f>
        <v>193.375</v>
      </c>
      <c r="V2484" s="53" t="n">
        <f aca="false">(Q2484/100)*(L2484*$L$10)</f>
        <v>0</v>
      </c>
      <c r="W2484" s="53" t="n">
        <f aca="false">(R2484/100)*(K2484*$K$10)+(R2484/100)*(L2484*$L$10)</f>
        <v>0</v>
      </c>
      <c r="X2484" s="53" t="n">
        <f aca="false">N2484+S2484</f>
        <v>126</v>
      </c>
      <c r="Y2484" s="53" t="n">
        <f aca="false">O2484+T2484</f>
        <v>0</v>
      </c>
      <c r="Z2484" s="53" t="n">
        <f aca="false">P2484+U2484</f>
        <v>355.875</v>
      </c>
      <c r="AA2484" s="53" t="n">
        <f aca="false">Q2484+V2484</f>
        <v>0</v>
      </c>
      <c r="AB2484" s="53" t="n">
        <f aca="false">R2484+W2484</f>
        <v>0</v>
      </c>
      <c r="AC2484" s="54" t="n">
        <f aca="false">ROUND(X2484+Y2484+Z2484+AA2484+AB2484,1)</f>
        <v>481.9</v>
      </c>
      <c r="AD2484" s="55" t="n">
        <f aca="false">(ROUND(AC2484-AC2477,1)/AC2477)</f>
        <v>0.229023208365213</v>
      </c>
      <c r="AE2484" s="46"/>
      <c r="AF2484" s="47"/>
    </row>
    <row r="2485" customFormat="false" ht="15" hidden="false" customHeight="false" outlineLevel="0" collapsed="false">
      <c r="A2485" s="48" t="s">
        <v>36</v>
      </c>
      <c r="B2485" s="58"/>
      <c r="C2485" s="50" t="s">
        <v>12</v>
      </c>
      <c r="D2485" s="51" t="n">
        <v>56</v>
      </c>
      <c r="E2485" s="51" t="n">
        <v>0</v>
      </c>
      <c r="F2485" s="51" t="n">
        <v>0</v>
      </c>
      <c r="G2485" s="51" t="n">
        <v>130</v>
      </c>
      <c r="H2485" s="51" t="n">
        <v>0</v>
      </c>
      <c r="I2485" s="52" t="n">
        <v>70</v>
      </c>
      <c r="J2485" s="52" t="n">
        <v>10</v>
      </c>
      <c r="K2485" s="52" t="n">
        <v>0</v>
      </c>
      <c r="L2485" s="52" t="n">
        <v>85</v>
      </c>
      <c r="M2485" s="52" t="n">
        <v>0</v>
      </c>
      <c r="N2485" s="53" t="n">
        <f aca="false">D2485*$D$11</f>
        <v>70</v>
      </c>
      <c r="O2485" s="53" t="n">
        <f aca="false">E2485*$E$11</f>
        <v>0</v>
      </c>
      <c r="P2485" s="53" t="n">
        <f aca="false">F2485*$F$11</f>
        <v>0</v>
      </c>
      <c r="Q2485" s="53" t="n">
        <f aca="false">G2485*$G$11</f>
        <v>162.5</v>
      </c>
      <c r="R2485" s="53" t="n">
        <f aca="false">H2485*$H$11</f>
        <v>0</v>
      </c>
      <c r="S2485" s="53" t="n">
        <f aca="false">(N2485/100)*(I2485*$I$11)+(N2485/100)*(J2485*$J$11)</f>
        <v>56</v>
      </c>
      <c r="T2485" s="53" t="n">
        <f aca="false">(O2485/100)*(K2485*$K$11)</f>
        <v>0</v>
      </c>
      <c r="U2485" s="53" t="n">
        <f aca="false">(P2485/100)*(K2485*$K$11)+(P2485/100)*(L2485*$L$11)</f>
        <v>0</v>
      </c>
      <c r="V2485" s="53" t="n">
        <f aca="false">(Q2485/100)*(L2485*$L$11)</f>
        <v>193.375</v>
      </c>
      <c r="W2485" s="53" t="n">
        <f aca="false">(R2485/100)*(K2485*$K$11)+(R2485/100)*(L2485*$L$11)</f>
        <v>0</v>
      </c>
      <c r="X2485" s="53" t="n">
        <f aca="false">N2485+S2485</f>
        <v>126</v>
      </c>
      <c r="Y2485" s="53" t="n">
        <f aca="false">O2485+T2485</f>
        <v>0</v>
      </c>
      <c r="Z2485" s="53" t="n">
        <f aca="false">P2485+U2485</f>
        <v>0</v>
      </c>
      <c r="AA2485" s="53" t="n">
        <f aca="false">Q2485+V2485</f>
        <v>355.875</v>
      </c>
      <c r="AB2485" s="53" t="n">
        <f aca="false">R2485+W2485</f>
        <v>0</v>
      </c>
      <c r="AC2485" s="54" t="n">
        <f aca="false">ROUND(X2485+Y2485+Z2485+AA2485+AB2485,1)</f>
        <v>481.9</v>
      </c>
      <c r="AD2485" s="55" t="n">
        <f aca="false">(ROUND(AC2485-AC2477,1)/AC2477)</f>
        <v>0.229023208365213</v>
      </c>
      <c r="AE2485" s="46"/>
      <c r="AF2485" s="47"/>
    </row>
    <row r="2486" customFormat="false" ht="15" hidden="false" customHeight="false" outlineLevel="0" collapsed="false">
      <c r="A2486" s="48" t="s">
        <v>37</v>
      </c>
      <c r="B2486" s="58"/>
      <c r="C2486" s="50" t="s">
        <v>13</v>
      </c>
      <c r="D2486" s="51" t="n">
        <v>56</v>
      </c>
      <c r="E2486" s="51" t="n">
        <v>0</v>
      </c>
      <c r="F2486" s="51" t="n">
        <v>0</v>
      </c>
      <c r="G2486" s="51" t="n">
        <v>0</v>
      </c>
      <c r="H2486" s="51" t="n">
        <v>130</v>
      </c>
      <c r="I2486" s="52" t="n">
        <v>70</v>
      </c>
      <c r="J2486" s="52" t="n">
        <v>10</v>
      </c>
      <c r="K2486" s="52" t="n">
        <v>42.5</v>
      </c>
      <c r="L2486" s="52" t="n">
        <v>42.5</v>
      </c>
      <c r="M2486" s="52" t="n">
        <v>0</v>
      </c>
      <c r="N2486" s="53" t="n">
        <f aca="false">D2486*$D$12</f>
        <v>70</v>
      </c>
      <c r="O2486" s="53" t="n">
        <f aca="false">E2486*$E$12</f>
        <v>0</v>
      </c>
      <c r="P2486" s="53" t="n">
        <f aca="false">F2486*$F$12</f>
        <v>0</v>
      </c>
      <c r="Q2486" s="53" t="n">
        <f aca="false">G2486*$G$12</f>
        <v>0</v>
      </c>
      <c r="R2486" s="53" t="n">
        <f aca="false">H2486*$H$12</f>
        <v>162.5</v>
      </c>
      <c r="S2486" s="53" t="n">
        <f aca="false">(N2486/100)*(I2486*$I$12)+(N2486/100)*(J2486*$J$12)</f>
        <v>56</v>
      </c>
      <c r="T2486" s="53" t="n">
        <f aca="false">(O2486/100)*(K2486*$K$12)</f>
        <v>0</v>
      </c>
      <c r="U2486" s="53" t="n">
        <f aca="false">(P2486/100)*(K2486*$K$12)+(P2486/100)*(L2486*$L$12)</f>
        <v>0</v>
      </c>
      <c r="V2486" s="53" t="n">
        <f aca="false">(Q2486/100)*(L2486*$L$12)</f>
        <v>0</v>
      </c>
      <c r="W2486" s="53" t="n">
        <f aca="false">(R2486/100)*(K2486*$K$12)+(R2486/100)*(L2486*$L$12)</f>
        <v>193.375</v>
      </c>
      <c r="X2486" s="53" t="n">
        <f aca="false">N2486+S2486</f>
        <v>126</v>
      </c>
      <c r="Y2486" s="53" t="n">
        <f aca="false">O2486+T2486</f>
        <v>0</v>
      </c>
      <c r="Z2486" s="53" t="n">
        <f aca="false">P2486+U2486</f>
        <v>0</v>
      </c>
      <c r="AA2486" s="53" t="n">
        <f aca="false">Q2486+V2486</f>
        <v>0</v>
      </c>
      <c r="AB2486" s="53" t="n">
        <f aca="false">R2486+W2486</f>
        <v>355.875</v>
      </c>
      <c r="AC2486" s="54" t="n">
        <f aca="false">ROUND(X2486+Y2486+Z2486+AA2486+AB2486,1)</f>
        <v>481.9</v>
      </c>
      <c r="AD2486" s="55" t="n">
        <f aca="false">(ROUND(AC2486-AC2477,1)/AC2477)</f>
        <v>0.229023208365213</v>
      </c>
      <c r="AE2486" s="46"/>
      <c r="AF2486" s="47"/>
    </row>
    <row r="2487" customFormat="false" ht="15" hidden="false" customHeight="false" outlineLevel="0" collapsed="false">
      <c r="A2487" s="48" t="s">
        <v>38</v>
      </c>
      <c r="B2487" s="58"/>
      <c r="C2487" s="50" t="s">
        <v>14</v>
      </c>
      <c r="D2487" s="51" t="n">
        <v>116</v>
      </c>
      <c r="E2487" s="51" t="n">
        <v>0</v>
      </c>
      <c r="F2487" s="51" t="n">
        <v>0</v>
      </c>
      <c r="G2487" s="51" t="n">
        <v>0</v>
      </c>
      <c r="H2487" s="51" t="n">
        <v>0</v>
      </c>
      <c r="I2487" s="52" t="n">
        <v>70</v>
      </c>
      <c r="J2487" s="52" t="n">
        <v>10</v>
      </c>
      <c r="K2487" s="52" t="n">
        <v>0</v>
      </c>
      <c r="L2487" s="52" t="n">
        <v>0</v>
      </c>
      <c r="M2487" s="52" t="n">
        <v>70</v>
      </c>
      <c r="N2487" s="53" t="n">
        <f aca="false">D2487*$D$13</f>
        <v>145</v>
      </c>
      <c r="O2487" s="53" t="n">
        <f aca="false">E2487*$E$13</f>
        <v>0</v>
      </c>
      <c r="P2487" s="53" t="n">
        <f aca="false">F2487*$F$13</f>
        <v>0</v>
      </c>
      <c r="Q2487" s="53" t="n">
        <f aca="false">G2487*$G$13</f>
        <v>0</v>
      </c>
      <c r="R2487" s="53" t="n">
        <f aca="false">H2487*$H$13</f>
        <v>0</v>
      </c>
      <c r="S2487" s="53" t="n">
        <f aca="false">(N2487/100)*(I2487*$I$13)+(N2487/100)*(J2487*$J$13)+(N2487/100)*(M2487*$M$13)</f>
        <v>319</v>
      </c>
      <c r="T2487" s="53" t="n">
        <f aca="false">(O2487/100)*(K2487*$K$13)+(O2487/100)*(M2487*$M$13)</f>
        <v>0</v>
      </c>
      <c r="U2487" s="53" t="n">
        <f aca="false">(P2487/100)*(K2487*$K$13)+(P2487/100)*(L2487*$L$13)+(P2487/100)*(M2487*$M$13)</f>
        <v>0</v>
      </c>
      <c r="V2487" s="53" t="n">
        <f aca="false">(Q2487/100)*(L2487*$L$13)+(Q2487/100)*(M2487*$M$13)</f>
        <v>0</v>
      </c>
      <c r="W2487" s="53" t="n">
        <f aca="false">(R2487/100)*(K2487*$K$13)+(R2487/100)*(L2487*$L$13)+(R2487/100)*(M2487*$M$13)</f>
        <v>0</v>
      </c>
      <c r="X2487" s="53" t="n">
        <f aca="false">N2487+S2487</f>
        <v>464</v>
      </c>
      <c r="Y2487" s="53" t="n">
        <f aca="false">O2487+T2487</f>
        <v>0</v>
      </c>
      <c r="Z2487" s="53" t="n">
        <f aca="false">P2487+U2487</f>
        <v>0</v>
      </c>
      <c r="AA2487" s="53" t="n">
        <f aca="false">Q2487+V2487</f>
        <v>0</v>
      </c>
      <c r="AB2487" s="53" t="n">
        <f aca="false">R2487+W2487</f>
        <v>0</v>
      </c>
      <c r="AC2487" s="54" t="n">
        <f aca="false">ROUND(X2487+Y2487+Z2487+AA2487+AB2487,1)</f>
        <v>464</v>
      </c>
      <c r="AD2487" s="55" t="n">
        <f aca="false">(ROUND(AC2487-AC2477,1)/AC2477)</f>
        <v>0.183371588880388</v>
      </c>
      <c r="AE2487" s="46"/>
      <c r="AF2487" s="47"/>
    </row>
    <row r="2488" customFormat="false" ht="15" hidden="false" customHeight="false" outlineLevel="0" collapsed="false">
      <c r="A2488" s="48" t="s">
        <v>39</v>
      </c>
      <c r="B2488" s="58"/>
      <c r="C2488" s="50" t="s">
        <v>15</v>
      </c>
      <c r="D2488" s="51" t="n">
        <v>116</v>
      </c>
      <c r="E2488" s="51" t="n">
        <v>0</v>
      </c>
      <c r="F2488" s="51" t="n">
        <v>0</v>
      </c>
      <c r="G2488" s="51" t="n">
        <v>0</v>
      </c>
      <c r="H2488" s="51" t="n">
        <v>0</v>
      </c>
      <c r="I2488" s="52" t="n">
        <v>70</v>
      </c>
      <c r="J2488" s="52" t="n">
        <v>10</v>
      </c>
      <c r="K2488" s="52" t="n">
        <v>70</v>
      </c>
      <c r="L2488" s="52" t="n">
        <v>0</v>
      </c>
      <c r="M2488" s="52" t="n">
        <v>0</v>
      </c>
      <c r="N2488" s="53" t="n">
        <f aca="false">D2488*$D$14</f>
        <v>145</v>
      </c>
      <c r="O2488" s="53" t="n">
        <f aca="false">E2488*$E$14</f>
        <v>0</v>
      </c>
      <c r="P2488" s="53" t="n">
        <f aca="false">F2488*$F$14</f>
        <v>0</v>
      </c>
      <c r="Q2488" s="53" t="n">
        <f aca="false">G2488*$G$14</f>
        <v>0</v>
      </c>
      <c r="R2488" s="53" t="n">
        <f aca="false">H2488*$H$14</f>
        <v>0</v>
      </c>
      <c r="S2488" s="53" t="n">
        <f aca="false">(N2488/100)*(I2488*$I$14)+(N2488/100)*(J2488*$J$14)+(N2488/100)*(K2488*$K$14)</f>
        <v>319</v>
      </c>
      <c r="T2488" s="53" t="n">
        <f aca="false">(O2488/100)*(K2488*$K$14)</f>
        <v>0</v>
      </c>
      <c r="U2488" s="53" t="n">
        <f aca="false">(P2488/100)*(K2488*$K$14)+(P2488/100)*(L2488*$L$14)</f>
        <v>0</v>
      </c>
      <c r="V2488" s="53" t="n">
        <f aca="false">(Q2488/100)*(L2488*$L$14)</f>
        <v>0</v>
      </c>
      <c r="W2488" s="53" t="n">
        <f aca="false">(R2488/100)*(K2488*$L$14)+(R2488/100)*(L2488*$M$14)</f>
        <v>0</v>
      </c>
      <c r="X2488" s="53" t="n">
        <f aca="false">N2488+S2488</f>
        <v>464</v>
      </c>
      <c r="Y2488" s="53" t="n">
        <f aca="false">O2488+T2488</f>
        <v>0</v>
      </c>
      <c r="Z2488" s="53" t="n">
        <f aca="false">P2488+U2488</f>
        <v>0</v>
      </c>
      <c r="AA2488" s="53" t="n">
        <f aca="false">Q2488+V2488</f>
        <v>0</v>
      </c>
      <c r="AB2488" s="53" t="n">
        <f aca="false">R2488+W2488</f>
        <v>0</v>
      </c>
      <c r="AC2488" s="54" t="n">
        <f aca="false">ROUND(X2488+Y2488+Z2488+AA2488+AB2488,1)</f>
        <v>464</v>
      </c>
      <c r="AD2488" s="55" t="n">
        <f aca="false">(ROUND(AC2488-AC2477,1)/AC2477)</f>
        <v>0.183371588880388</v>
      </c>
      <c r="AE2488" s="46"/>
      <c r="AF2488" s="47"/>
    </row>
    <row r="2489" customFormat="false" ht="15" hidden="false" customHeight="false" outlineLevel="0" collapsed="false">
      <c r="A2489" s="48"/>
      <c r="B2489" s="58"/>
      <c r="C2489" s="50" t="s">
        <v>16</v>
      </c>
      <c r="D2489" s="51" t="n">
        <v>116</v>
      </c>
      <c r="E2489" s="51" t="n">
        <v>0</v>
      </c>
      <c r="F2489" s="51" t="n">
        <v>0</v>
      </c>
      <c r="G2489" s="51" t="n">
        <v>0</v>
      </c>
      <c r="H2489" s="51" t="n">
        <v>0</v>
      </c>
      <c r="I2489" s="52" t="n">
        <v>70</v>
      </c>
      <c r="J2489" s="52" t="n">
        <v>10</v>
      </c>
      <c r="K2489" s="52" t="n">
        <v>0</v>
      </c>
      <c r="L2489" s="52" t="n">
        <v>70</v>
      </c>
      <c r="M2489" s="52" t="n">
        <v>0</v>
      </c>
      <c r="N2489" s="53" t="n">
        <f aca="false">D2489*$D$15</f>
        <v>145</v>
      </c>
      <c r="O2489" s="53" t="n">
        <f aca="false">E2489*$E$15</f>
        <v>0</v>
      </c>
      <c r="P2489" s="53" t="n">
        <f aca="false">F2489*$F$15</f>
        <v>0</v>
      </c>
      <c r="Q2489" s="53" t="n">
        <f aca="false">G2489*$G$15</f>
        <v>0</v>
      </c>
      <c r="R2489" s="53" t="n">
        <f aca="false">H2489*$H$15</f>
        <v>0</v>
      </c>
      <c r="S2489" s="53" t="n">
        <f aca="false">(N2489/100)*(I2489*$I$15)+(N2489/100)*(J2489*$J$15)+(N2489/100)*(L2489*$L$15)</f>
        <v>319</v>
      </c>
      <c r="T2489" s="53" t="n">
        <f aca="false">(O2489/100)*(K2489*$K$15)</f>
        <v>0</v>
      </c>
      <c r="U2489" s="53" t="n">
        <f aca="false">(P2489/100)*(K2489*$K$15)+(P2489/100)*(L2489*$L$15)</f>
        <v>0</v>
      </c>
      <c r="V2489" s="53" t="n">
        <f aca="false">(Q2489/100)*(L2489*$L$15)</f>
        <v>0</v>
      </c>
      <c r="W2489" s="53" t="n">
        <f aca="false">(R2489/100)*(K2489*$K$15)+(R2489/100)*(L2489*$L$15)</f>
        <v>0</v>
      </c>
      <c r="X2489" s="53" t="n">
        <f aca="false">N2489+S2489</f>
        <v>464</v>
      </c>
      <c r="Y2489" s="53" t="n">
        <f aca="false">O2489+T2489</f>
        <v>0</v>
      </c>
      <c r="Z2489" s="53" t="n">
        <f aca="false">P2489+U2489</f>
        <v>0</v>
      </c>
      <c r="AA2489" s="53" t="n">
        <f aca="false">Q2489+V2489</f>
        <v>0</v>
      </c>
      <c r="AB2489" s="53" t="n">
        <f aca="false">R2489+W2489</f>
        <v>0</v>
      </c>
      <c r="AC2489" s="54" t="n">
        <f aca="false">ROUND(X2489+Y2489+Z2489+AA2489+AB2489,1)</f>
        <v>464</v>
      </c>
      <c r="AD2489" s="55" t="n">
        <f aca="false">(ROUND(AC2489-AC2477,1)/AC2477)</f>
        <v>0.183371588880388</v>
      </c>
      <c r="AE2489" s="46"/>
      <c r="AF2489" s="47"/>
    </row>
    <row r="2490" customFormat="false" ht="15" hidden="false" customHeight="false" outlineLevel="0" collapsed="false">
      <c r="A2490" s="48"/>
      <c r="B2490" s="58"/>
      <c r="C2490" s="50" t="s">
        <v>17</v>
      </c>
      <c r="D2490" s="51" t="n">
        <v>116</v>
      </c>
      <c r="E2490" s="51" t="n">
        <v>0</v>
      </c>
      <c r="F2490" s="51" t="n">
        <v>0</v>
      </c>
      <c r="G2490" s="51" t="n">
        <v>0</v>
      </c>
      <c r="H2490" s="51" t="n">
        <v>0</v>
      </c>
      <c r="I2490" s="52" t="n">
        <v>70</v>
      </c>
      <c r="J2490" s="52" t="n">
        <v>50</v>
      </c>
      <c r="K2490" s="52" t="n">
        <v>0</v>
      </c>
      <c r="L2490" s="52" t="n">
        <v>0</v>
      </c>
      <c r="M2490" s="52" t="n">
        <v>0</v>
      </c>
      <c r="N2490" s="53" t="n">
        <f aca="false">D2490*$D$16</f>
        <v>145</v>
      </c>
      <c r="O2490" s="53" t="n">
        <f aca="false">E2490*$E$16</f>
        <v>0</v>
      </c>
      <c r="P2490" s="53" t="n">
        <f aca="false">F2490*$F$16</f>
        <v>0</v>
      </c>
      <c r="Q2490" s="53" t="n">
        <f aca="false">G2490*$G$16</f>
        <v>0</v>
      </c>
      <c r="R2490" s="53" t="n">
        <f aca="false">H2490*$H$16</f>
        <v>0</v>
      </c>
      <c r="S2490" s="53" t="n">
        <f aca="false">(N2490/100)*(I2490*$I$16)+(N2490/100)*(J2490*$J$16)</f>
        <v>282.75</v>
      </c>
      <c r="T2490" s="53" t="n">
        <f aca="false">(O2490/100)*(K2490*$K$16)</f>
        <v>0</v>
      </c>
      <c r="U2490" s="53" t="n">
        <f aca="false">(P2490/100)*(K2490*$K$16)+(P2490/100)*(L2490*$L$16)</f>
        <v>0</v>
      </c>
      <c r="V2490" s="53" t="n">
        <f aca="false">(Q2490/100)*(L2490*$L$16)</f>
        <v>0</v>
      </c>
      <c r="W2490" s="53" t="n">
        <f aca="false">(R2490/100)*(K2490*$K$16)+(R2490/100)*(L2490*$L$16)</f>
        <v>0</v>
      </c>
      <c r="X2490" s="53" t="n">
        <f aca="false">N2490+S2490</f>
        <v>427.75</v>
      </c>
      <c r="Y2490" s="53" t="n">
        <f aca="false">O2490+T2490</f>
        <v>0</v>
      </c>
      <c r="Z2490" s="53" t="n">
        <f aca="false">P2490+U2490</f>
        <v>0</v>
      </c>
      <c r="AA2490" s="53" t="n">
        <f aca="false">Q2490+V2490</f>
        <v>0</v>
      </c>
      <c r="AB2490" s="53" t="n">
        <f aca="false">R2490+W2490</f>
        <v>0</v>
      </c>
      <c r="AC2490" s="54" t="n">
        <f aca="false">ROUND(X2490+Y2490+Z2490+AA2490+AB2490,1)</f>
        <v>427.8</v>
      </c>
      <c r="AD2490" s="55" t="n">
        <f aca="false">(ROUND(AC2490-AC2477,1)/AC2477)</f>
        <v>0.0910482019892885</v>
      </c>
      <c r="AE2490" s="46"/>
      <c r="AF2490" s="47"/>
    </row>
    <row r="2491" customFormat="false" ht="15" hidden="false" customHeight="false" outlineLevel="0" collapsed="false">
      <c r="A2491" s="48"/>
      <c r="B2491" s="58"/>
      <c r="C2491" s="50" t="s">
        <v>18</v>
      </c>
      <c r="D2491" s="51" t="n">
        <v>116</v>
      </c>
      <c r="E2491" s="51" t="n">
        <v>0</v>
      </c>
      <c r="F2491" s="51" t="n">
        <v>0</v>
      </c>
      <c r="G2491" s="51" t="n">
        <v>0</v>
      </c>
      <c r="H2491" s="51" t="n">
        <v>0</v>
      </c>
      <c r="I2491" s="52" t="n">
        <v>85</v>
      </c>
      <c r="J2491" s="52" t="n">
        <v>10</v>
      </c>
      <c r="K2491" s="52" t="n">
        <v>0</v>
      </c>
      <c r="L2491" s="52" t="n">
        <v>0</v>
      </c>
      <c r="M2491" s="52" t="n">
        <v>0</v>
      </c>
      <c r="N2491" s="53" t="n">
        <f aca="false">D2491*$D$17</f>
        <v>145</v>
      </c>
      <c r="O2491" s="53" t="n">
        <f aca="false">E2491*$E$17</f>
        <v>0</v>
      </c>
      <c r="P2491" s="53" t="n">
        <f aca="false">F2491*$F$17</f>
        <v>0</v>
      </c>
      <c r="Q2491" s="53" t="n">
        <f aca="false">G2491*$G$17</f>
        <v>0</v>
      </c>
      <c r="R2491" s="53" t="n">
        <f aca="false">H2491*$H$17</f>
        <v>0</v>
      </c>
      <c r="S2491" s="53" t="n">
        <f aca="false">(N2491/100)*(I2491*$I$17)+(N2491/100)*(J2491*$J$17)</f>
        <v>322.625</v>
      </c>
      <c r="T2491" s="53" t="n">
        <f aca="false">(O2491/100)*(K2491*$K$17)</f>
        <v>0</v>
      </c>
      <c r="U2491" s="53" t="n">
        <f aca="false">(P2491/100)*(K2491*$K$17)+(P2491/100)*(L2491*$L$17)</f>
        <v>0</v>
      </c>
      <c r="V2491" s="53" t="n">
        <f aca="false">(Q2491/100)*(L2491*$L$17)</f>
        <v>0</v>
      </c>
      <c r="W2491" s="53" t="n">
        <f aca="false">(R2491/100)*(K2491*$K$17)+(R2491/100)*(L2491*$L$17)</f>
        <v>0</v>
      </c>
      <c r="X2491" s="53" t="n">
        <f aca="false">N2491+S2491</f>
        <v>467.625</v>
      </c>
      <c r="Y2491" s="53" t="n">
        <f aca="false">O2491+T2491</f>
        <v>0</v>
      </c>
      <c r="Z2491" s="53" t="n">
        <f aca="false">P2491+U2491</f>
        <v>0</v>
      </c>
      <c r="AA2491" s="53" t="n">
        <f aca="false">Q2491+V2491</f>
        <v>0</v>
      </c>
      <c r="AB2491" s="53" t="n">
        <f aca="false">R2491+W2491</f>
        <v>0</v>
      </c>
      <c r="AC2491" s="54" t="n">
        <f aca="false">ROUND(X2491+Y2491+Z2491+AA2491+AB2491,1)</f>
        <v>467.6</v>
      </c>
      <c r="AD2491" s="55" t="n">
        <f aca="false">(ROUND(AC2491-AC2477,1)/AC2477)</f>
        <v>0.192552920173425</v>
      </c>
      <c r="AE2491" s="46"/>
      <c r="AF2491" s="47"/>
    </row>
    <row r="2492" customFormat="false" ht="15" hidden="false" customHeight="false" outlineLevel="0" collapsed="false">
      <c r="A2492" s="56" t="s">
        <v>19</v>
      </c>
      <c r="B2492" s="39" t="s">
        <v>218</v>
      </c>
      <c r="C2492" s="40" t="s">
        <v>4</v>
      </c>
      <c r="D2492" s="41" t="n">
        <v>120</v>
      </c>
      <c r="E2492" s="41" t="n">
        <v>0</v>
      </c>
      <c r="F2492" s="41" t="n">
        <v>0</v>
      </c>
      <c r="G2492" s="41" t="n">
        <v>0</v>
      </c>
      <c r="H2492" s="41" t="n">
        <v>0</v>
      </c>
      <c r="I2492" s="42" t="n">
        <v>70</v>
      </c>
      <c r="J2492" s="42" t="n">
        <v>10</v>
      </c>
      <c r="K2492" s="42" t="n">
        <v>0</v>
      </c>
      <c r="L2492" s="42" t="n">
        <v>0</v>
      </c>
      <c r="M2492" s="42" t="n">
        <v>0</v>
      </c>
      <c r="N2492" s="43" t="n">
        <f aca="false">D2492*$D$3</f>
        <v>156</v>
      </c>
      <c r="O2492" s="43" t="n">
        <f aca="false">E2492*$E$3</f>
        <v>0</v>
      </c>
      <c r="P2492" s="43" t="n">
        <f aca="false">F2492*$F$3</f>
        <v>0</v>
      </c>
      <c r="Q2492" s="43" t="n">
        <f aca="false">G2492*$G$3</f>
        <v>0</v>
      </c>
      <c r="R2492" s="43" t="n">
        <f aca="false">H2492*$H$3</f>
        <v>0</v>
      </c>
      <c r="S2492" s="43" t="n">
        <f aca="false">(N2492/100)*(I2492*$I$3)+(N2492/100)*(J2492*$J$3)</f>
        <v>249.6</v>
      </c>
      <c r="T2492" s="43" t="n">
        <f aca="false">(O2492/100)*(K2492*$K$3)</f>
        <v>0</v>
      </c>
      <c r="U2492" s="43" t="n">
        <f aca="false">(P2492/100)*(K2492*$K$3)+(P2492/100)*(L2492*$L$3)</f>
        <v>0</v>
      </c>
      <c r="V2492" s="43" t="n">
        <f aca="false">(Q2492/100)*(L2492*$L$3)</f>
        <v>0</v>
      </c>
      <c r="W2492" s="43" t="n">
        <f aca="false">(R2492/100)*(K2492*$K$3)+(R2492/100)*(L2492*$L$3)</f>
        <v>0</v>
      </c>
      <c r="X2492" s="43" t="n">
        <f aca="false">N2492+S2492</f>
        <v>405.6</v>
      </c>
      <c r="Y2492" s="43" t="n">
        <f aca="false">O2492+T2492</f>
        <v>0</v>
      </c>
      <c r="Z2492" s="43" t="n">
        <f aca="false">P2492+U2492</f>
        <v>0</v>
      </c>
      <c r="AA2492" s="43" t="n">
        <f aca="false">Q2492+V2492</f>
        <v>0</v>
      </c>
      <c r="AB2492" s="43" t="n">
        <f aca="false">R2492+W2492</f>
        <v>0</v>
      </c>
      <c r="AC2492" s="44" t="n">
        <f aca="false">ROUND(X2492+Y2492+Z2492+AA2492+AB2492,1)</f>
        <v>405.6</v>
      </c>
      <c r="AD2492" s="45" t="n">
        <v>0</v>
      </c>
      <c r="AE2492" s="46" t="s">
        <v>28</v>
      </c>
      <c r="AF2492" s="47"/>
      <c r="AH2492" s="3"/>
    </row>
    <row r="2493" customFormat="false" ht="15" hidden="false" customHeight="false" outlineLevel="0" collapsed="false">
      <c r="A2493" s="48" t="s">
        <v>29</v>
      </c>
      <c r="B2493" s="49" t="n">
        <v>24</v>
      </c>
      <c r="C2493" s="50" t="s">
        <v>5</v>
      </c>
      <c r="D2493" s="51" t="n">
        <v>120</v>
      </c>
      <c r="E2493" s="51" t="n">
        <v>0</v>
      </c>
      <c r="F2493" s="51" t="n">
        <v>0</v>
      </c>
      <c r="G2493" s="51" t="n">
        <v>0</v>
      </c>
      <c r="H2493" s="51" t="n">
        <v>0</v>
      </c>
      <c r="I2493" s="52" t="n">
        <v>80</v>
      </c>
      <c r="J2493" s="52" t="n">
        <v>30</v>
      </c>
      <c r="K2493" s="52" t="n">
        <v>0</v>
      </c>
      <c r="L2493" s="52" t="n">
        <v>0</v>
      </c>
      <c r="M2493" s="52" t="n">
        <v>0</v>
      </c>
      <c r="N2493" s="53" t="n">
        <f aca="false">D2493*$D$4</f>
        <v>150</v>
      </c>
      <c r="O2493" s="53" t="n">
        <f aca="false">E2493*$E$4</f>
        <v>0</v>
      </c>
      <c r="P2493" s="53" t="n">
        <f aca="false">F2493*$F$4</f>
        <v>0</v>
      </c>
      <c r="Q2493" s="53" t="n">
        <f aca="false">G2493*$G$4</f>
        <v>0</v>
      </c>
      <c r="R2493" s="53" t="n">
        <f aca="false">H2493*$H$4</f>
        <v>0</v>
      </c>
      <c r="S2493" s="53" t="n">
        <f aca="false">(N2493/100)*(I2493*$I$4)+(N2493/100)*(J2493*$J$4)</f>
        <v>330</v>
      </c>
      <c r="T2493" s="53" t="n">
        <f aca="false">(O2493/100)*(K2493*$K$4)</f>
        <v>0</v>
      </c>
      <c r="U2493" s="53" t="n">
        <f aca="false">(P2493/100)*(K2493*$K$4)+(P2493/100)*(L2493*$L$4)</f>
        <v>0</v>
      </c>
      <c r="V2493" s="53" t="n">
        <f aca="false">(Q2493/100)*(L2493*$L$4)</f>
        <v>0</v>
      </c>
      <c r="W2493" s="53" t="n">
        <f aca="false">(R2493/100)*(K2493*$K$4)+(R2493/100)*(L2493*$L$4)</f>
        <v>0</v>
      </c>
      <c r="X2493" s="53" t="n">
        <f aca="false">N2493+S2493</f>
        <v>480</v>
      </c>
      <c r="Y2493" s="53" t="n">
        <f aca="false">O2493+T2493</f>
        <v>0</v>
      </c>
      <c r="Z2493" s="53" t="n">
        <f aca="false">P2493+U2493</f>
        <v>0</v>
      </c>
      <c r="AA2493" s="53" t="n">
        <f aca="false">Q2493+V2493</f>
        <v>0</v>
      </c>
      <c r="AB2493" s="53" t="n">
        <f aca="false">R2493+W2493</f>
        <v>0</v>
      </c>
      <c r="AC2493" s="54" t="n">
        <f aca="false">ROUND(X2493+Y2493+Z2493+AA2493+AB2493,1)</f>
        <v>480</v>
      </c>
      <c r="AD2493" s="55" t="n">
        <f aca="false">(ROUND(AC2493-AC2492,1)/AC2492)</f>
        <v>0.183431952662722</v>
      </c>
      <c r="AE2493" s="46"/>
      <c r="AF2493" s="47"/>
      <c r="AH2493" s="3"/>
    </row>
    <row r="2494" customFormat="false" ht="15" hidden="false" customHeight="false" outlineLevel="0" collapsed="false">
      <c r="A2494" s="48" t="s">
        <v>30</v>
      </c>
      <c r="B2494" s="49" t="n">
        <v>10</v>
      </c>
      <c r="C2494" s="50" t="s">
        <v>6</v>
      </c>
      <c r="D2494" s="51" t="n">
        <v>120</v>
      </c>
      <c r="E2494" s="51" t="n">
        <v>0</v>
      </c>
      <c r="F2494" s="51" t="n">
        <v>0</v>
      </c>
      <c r="G2494" s="51" t="n">
        <v>0</v>
      </c>
      <c r="H2494" s="51" t="n">
        <v>0</v>
      </c>
      <c r="I2494" s="52" t="n">
        <v>70</v>
      </c>
      <c r="J2494" s="52" t="n">
        <v>10</v>
      </c>
      <c r="K2494" s="52" t="n">
        <v>0</v>
      </c>
      <c r="L2494" s="52" t="n">
        <v>0</v>
      </c>
      <c r="M2494" s="52" t="n">
        <v>0</v>
      </c>
      <c r="N2494" s="53" t="n">
        <f aca="false">D2494*$D$5</f>
        <v>156</v>
      </c>
      <c r="O2494" s="53" t="n">
        <f aca="false">E2494*$E$5</f>
        <v>0</v>
      </c>
      <c r="P2494" s="53" t="n">
        <f aca="false">F2494*$F$5</f>
        <v>0</v>
      </c>
      <c r="Q2494" s="53" t="n">
        <f aca="false">G2494*$G$5</f>
        <v>0</v>
      </c>
      <c r="R2494" s="53" t="n">
        <f aca="false">H2494*$H$5</f>
        <v>0</v>
      </c>
      <c r="S2494" s="53" t="n">
        <f aca="false">(N2494/100)*(I2494*$I$5)+(N2494/100)*(J2494*$J$5)</f>
        <v>249.6</v>
      </c>
      <c r="T2494" s="53" t="n">
        <f aca="false">(O2494/100)*(K2494*$K$5)</f>
        <v>0</v>
      </c>
      <c r="U2494" s="53" t="n">
        <f aca="false">(P2494/100)*(K2494*$K$5)+(P2494/100)*(L2494*$L$5)</f>
        <v>0</v>
      </c>
      <c r="V2494" s="53" t="n">
        <f aca="false">(Q2494/100)*(L2494*$L$5)</f>
        <v>0</v>
      </c>
      <c r="W2494" s="53" t="n">
        <f aca="false">(R2494/100)*(K2494*$K$5)+(R2494/100)*(L2494*$L$5)</f>
        <v>0</v>
      </c>
      <c r="X2494" s="53" t="n">
        <f aca="false">N2494+S2494</f>
        <v>405.6</v>
      </c>
      <c r="Y2494" s="53" t="n">
        <f aca="false">O2494+T2494</f>
        <v>0</v>
      </c>
      <c r="Z2494" s="53" t="n">
        <f aca="false">P2494+U2494</f>
        <v>0</v>
      </c>
      <c r="AA2494" s="53" t="n">
        <f aca="false">Q2494+V2494</f>
        <v>0</v>
      </c>
      <c r="AB2494" s="53" t="n">
        <f aca="false">R2494+W2494</f>
        <v>0</v>
      </c>
      <c r="AC2494" s="54" t="n">
        <f aca="false">ROUND(X2494+Y2494+Z2494+AA2494+AB2494,1)</f>
        <v>405.6</v>
      </c>
      <c r="AD2494" s="55" t="n">
        <f aca="false">(ROUND(AC2494-AC2492,1)/AC2492)</f>
        <v>0</v>
      </c>
      <c r="AE2494" s="46"/>
      <c r="AF2494" s="47"/>
      <c r="AH2494" s="3"/>
    </row>
    <row r="2495" customFormat="false" ht="15" hidden="false" customHeight="false" outlineLevel="0" collapsed="false">
      <c r="A2495" s="48" t="s">
        <v>31</v>
      </c>
      <c r="B2495" s="49" t="n">
        <v>0</v>
      </c>
      <c r="C2495" s="50" t="s">
        <v>7</v>
      </c>
      <c r="D2495" s="51" t="n">
        <v>120</v>
      </c>
      <c r="E2495" s="51" t="n">
        <v>0</v>
      </c>
      <c r="F2495" s="51" t="n">
        <v>0</v>
      </c>
      <c r="G2495" s="51" t="n">
        <v>0</v>
      </c>
      <c r="H2495" s="51" t="n">
        <v>0</v>
      </c>
      <c r="I2495" s="52" t="n">
        <v>70</v>
      </c>
      <c r="J2495" s="52" t="n">
        <v>10</v>
      </c>
      <c r="K2495" s="52" t="n">
        <v>0</v>
      </c>
      <c r="L2495" s="52" t="n">
        <v>0</v>
      </c>
      <c r="M2495" s="52" t="n">
        <v>0</v>
      </c>
      <c r="N2495" s="53" t="n">
        <f aca="false">D2495*$D$6</f>
        <v>156</v>
      </c>
      <c r="O2495" s="53" t="n">
        <f aca="false">E2495*$E$6</f>
        <v>0</v>
      </c>
      <c r="P2495" s="53" t="n">
        <f aca="false">F2495*$F$6</f>
        <v>0</v>
      </c>
      <c r="Q2495" s="53" t="n">
        <f aca="false">G2495*$G$6</f>
        <v>0</v>
      </c>
      <c r="R2495" s="53" t="n">
        <f aca="false">H2495*$H$6</f>
        <v>0</v>
      </c>
      <c r="S2495" s="53" t="n">
        <f aca="false">(N2495/100)*(I2495*$I$6)+(N2495/100)*(J2495*$J$6)</f>
        <v>249.6</v>
      </c>
      <c r="T2495" s="53" t="n">
        <f aca="false">(O2495/100)*(K2495*$K$6)</f>
        <v>0</v>
      </c>
      <c r="U2495" s="53" t="n">
        <f aca="false">(P2495/100)*(K2495*$K$6)+(P2495/100)*(L2495*$L$6)</f>
        <v>0</v>
      </c>
      <c r="V2495" s="53" t="n">
        <f aca="false">(Q2495/100)*(L2495*$L$6)</f>
        <v>0</v>
      </c>
      <c r="W2495" s="53" t="n">
        <f aca="false">(R2495/100)*(K2495*$K$6)+(R2495/100)*(L2495*$L$6)</f>
        <v>0</v>
      </c>
      <c r="X2495" s="53" t="n">
        <f aca="false">N2495+S2495</f>
        <v>405.6</v>
      </c>
      <c r="Y2495" s="53" t="n">
        <f aca="false">O2495+T2495</f>
        <v>0</v>
      </c>
      <c r="Z2495" s="53" t="n">
        <f aca="false">P2495+U2495</f>
        <v>0</v>
      </c>
      <c r="AA2495" s="53" t="n">
        <f aca="false">Q2495+V2495</f>
        <v>0</v>
      </c>
      <c r="AB2495" s="53" t="n">
        <f aca="false">R2495+W2495</f>
        <v>0</v>
      </c>
      <c r="AC2495" s="54" t="n">
        <f aca="false">ROUND(X2495+Y2495+Z2495+AA2495+AB2495,1)</f>
        <v>405.6</v>
      </c>
      <c r="AD2495" s="55" t="n">
        <f aca="false">(ROUND(AC2495-AC2492,1)/AC2492)</f>
        <v>0</v>
      </c>
      <c r="AE2495" s="46"/>
      <c r="AF2495" s="47"/>
      <c r="AH2495" s="3"/>
    </row>
    <row r="2496" customFormat="false" ht="15" hidden="false" customHeight="false" outlineLevel="0" collapsed="false">
      <c r="A2496" s="48" t="s">
        <v>32</v>
      </c>
      <c r="B2496" s="49" t="n">
        <v>0</v>
      </c>
      <c r="C2496" s="50" t="s">
        <v>8</v>
      </c>
      <c r="D2496" s="51" t="n">
        <v>120</v>
      </c>
      <c r="E2496" s="51" t="n">
        <v>0</v>
      </c>
      <c r="F2496" s="51" t="n">
        <v>0</v>
      </c>
      <c r="G2496" s="51" t="n">
        <v>0</v>
      </c>
      <c r="H2496" s="51" t="n">
        <v>0</v>
      </c>
      <c r="I2496" s="52" t="n">
        <v>70</v>
      </c>
      <c r="J2496" s="52" t="n">
        <v>10</v>
      </c>
      <c r="K2496" s="52" t="n">
        <v>0</v>
      </c>
      <c r="L2496" s="52" t="n">
        <v>0</v>
      </c>
      <c r="M2496" s="52" t="n">
        <v>0</v>
      </c>
      <c r="N2496" s="53" t="n">
        <f aca="false">D2496*$D$7</f>
        <v>156</v>
      </c>
      <c r="O2496" s="53" t="n">
        <f aca="false">E2496*$E$7</f>
        <v>0</v>
      </c>
      <c r="P2496" s="53" t="n">
        <f aca="false">F2496*$F$7</f>
        <v>0</v>
      </c>
      <c r="Q2496" s="53" t="n">
        <f aca="false">G2496*$G$7</f>
        <v>0</v>
      </c>
      <c r="R2496" s="53" t="n">
        <f aca="false">H2496*$H$7</f>
        <v>0</v>
      </c>
      <c r="S2496" s="53" t="n">
        <f aca="false">(N2496/100)*(I2496*$I$7)+(N2496/100)*(J2496*$J$7)</f>
        <v>249.6</v>
      </c>
      <c r="T2496" s="53" t="n">
        <f aca="false">(O2496/100)*(K2496*$K$7)</f>
        <v>0</v>
      </c>
      <c r="U2496" s="53" t="n">
        <f aca="false">(P2496/100)*(K2496*$K$7)+(P2496/100)*(L2496*$L$7)</f>
        <v>0</v>
      </c>
      <c r="V2496" s="53" t="n">
        <f aca="false">(Q2496/100)*(L2496*$L$7)</f>
        <v>0</v>
      </c>
      <c r="W2496" s="53" t="n">
        <f aca="false">(R2496/100)*(K2496*$K$7)+(R2496/100)*(L2496*$L$7)</f>
        <v>0</v>
      </c>
      <c r="X2496" s="53" t="n">
        <f aca="false">N2496+S2496</f>
        <v>405.6</v>
      </c>
      <c r="Y2496" s="53" t="n">
        <f aca="false">O2496+T2496</f>
        <v>0</v>
      </c>
      <c r="Z2496" s="53" t="n">
        <f aca="false">P2496+U2496</f>
        <v>0</v>
      </c>
      <c r="AA2496" s="53" t="n">
        <f aca="false">Q2496+V2496</f>
        <v>0</v>
      </c>
      <c r="AB2496" s="53" t="n">
        <f aca="false">R2496+W2496</f>
        <v>0</v>
      </c>
      <c r="AC2496" s="54" t="n">
        <f aca="false">ROUND(X2496+Y2496+Z2496+AA2496+AB2496,1)</f>
        <v>405.6</v>
      </c>
      <c r="AD2496" s="55" t="n">
        <f aca="false">(ROUND(AC2496-AC2492,1)/AC2492)</f>
        <v>0</v>
      </c>
      <c r="AE2496" s="46"/>
      <c r="AF2496" s="47"/>
      <c r="AH2496" s="3"/>
    </row>
    <row r="2497" customFormat="false" ht="15" hidden="false" customHeight="false" outlineLevel="0" collapsed="false">
      <c r="A2497" s="48" t="s">
        <v>33</v>
      </c>
      <c r="B2497" s="49"/>
      <c r="C2497" s="50" t="s">
        <v>9</v>
      </c>
      <c r="D2497" s="51" t="n">
        <v>120</v>
      </c>
      <c r="E2497" s="51" t="n">
        <v>0</v>
      </c>
      <c r="F2497" s="51" t="n">
        <v>0</v>
      </c>
      <c r="G2497" s="51" t="n">
        <v>0</v>
      </c>
      <c r="H2497" s="51" t="n">
        <v>0</v>
      </c>
      <c r="I2497" s="52" t="n">
        <v>70</v>
      </c>
      <c r="J2497" s="52" t="n">
        <v>10</v>
      </c>
      <c r="K2497" s="52" t="n">
        <v>0</v>
      </c>
      <c r="L2497" s="52" t="n">
        <v>0</v>
      </c>
      <c r="M2497" s="52" t="n">
        <v>0</v>
      </c>
      <c r="N2497" s="53" t="n">
        <f aca="false">D2497*$D$8</f>
        <v>156</v>
      </c>
      <c r="O2497" s="53" t="n">
        <f aca="false">E2497*$E$8</f>
        <v>0</v>
      </c>
      <c r="P2497" s="53" t="n">
        <f aca="false">F2497*$F$8</f>
        <v>0</v>
      </c>
      <c r="Q2497" s="53" t="n">
        <f aca="false">G2497*$G$8</f>
        <v>0</v>
      </c>
      <c r="R2497" s="53" t="n">
        <f aca="false">H2497*$H$8</f>
        <v>0</v>
      </c>
      <c r="S2497" s="53" t="n">
        <f aca="false">(N2497/100)*(I2497*$I$8)+(N2497/100)*(J2497*$J$8)</f>
        <v>249.6</v>
      </c>
      <c r="T2497" s="53" t="n">
        <f aca="false">(O2497/100)*(K2497*$K$8)</f>
        <v>0</v>
      </c>
      <c r="U2497" s="53" t="n">
        <f aca="false">(P2497/100)*(K2497*$K$8)+(P2497/100)*(L2497*$L$8)</f>
        <v>0</v>
      </c>
      <c r="V2497" s="53" t="n">
        <f aca="false">(Q2497/100)*(L2497*$L$8)</f>
        <v>0</v>
      </c>
      <c r="W2497" s="53" t="n">
        <f aca="false">(R2497/100)*(K2497*$K$8)+(R2497/100)*(L2497*$L$8)</f>
        <v>0</v>
      </c>
      <c r="X2497" s="53" t="n">
        <f aca="false">N2497+S2497</f>
        <v>405.6</v>
      </c>
      <c r="Y2497" s="53" t="n">
        <f aca="false">O2497+T2497</f>
        <v>0</v>
      </c>
      <c r="Z2497" s="53" t="n">
        <f aca="false">P2497+U2497</f>
        <v>0</v>
      </c>
      <c r="AA2497" s="53" t="n">
        <f aca="false">Q2497+V2497</f>
        <v>0</v>
      </c>
      <c r="AB2497" s="53" t="n">
        <f aca="false">R2497+W2497</f>
        <v>0</v>
      </c>
      <c r="AC2497" s="54" t="n">
        <f aca="false">ROUND(X2497+Y2497+Z2497+AA2497+AB2497,1)</f>
        <v>405.6</v>
      </c>
      <c r="AD2497" s="55" t="n">
        <f aca="false">(ROUND(AC2497-AC2492,1)/AC2492)</f>
        <v>0</v>
      </c>
      <c r="AE2497" s="46"/>
      <c r="AF2497" s="47"/>
      <c r="AH2497" s="3"/>
    </row>
    <row r="2498" customFormat="false" ht="15" hidden="false" customHeight="false" outlineLevel="0" collapsed="false">
      <c r="A2498" s="48" t="s">
        <v>34</v>
      </c>
      <c r="B2498" s="49"/>
      <c r="C2498" s="50" t="s">
        <v>10</v>
      </c>
      <c r="D2498" s="51" t="n">
        <v>60</v>
      </c>
      <c r="E2498" s="51" t="n">
        <v>132</v>
      </c>
      <c r="F2498" s="51" t="n">
        <v>0</v>
      </c>
      <c r="G2498" s="51" t="n">
        <v>0</v>
      </c>
      <c r="H2498" s="51" t="n">
        <v>0</v>
      </c>
      <c r="I2498" s="52" t="n">
        <v>70</v>
      </c>
      <c r="J2498" s="52" t="n">
        <v>10</v>
      </c>
      <c r="K2498" s="52" t="n">
        <v>85</v>
      </c>
      <c r="L2498" s="52" t="n">
        <v>0</v>
      </c>
      <c r="M2498" s="52" t="n">
        <v>0</v>
      </c>
      <c r="N2498" s="53" t="n">
        <f aca="false">D2498*$D$9</f>
        <v>75</v>
      </c>
      <c r="O2498" s="53" t="n">
        <f aca="false">E2498*$E$9</f>
        <v>165</v>
      </c>
      <c r="P2498" s="53" t="n">
        <f aca="false">F2498*$F$9</f>
        <v>0</v>
      </c>
      <c r="Q2498" s="53" t="n">
        <f aca="false">G2498*$G$9</f>
        <v>0</v>
      </c>
      <c r="R2498" s="53" t="n">
        <f aca="false">H2498*$H$9</f>
        <v>0</v>
      </c>
      <c r="S2498" s="53" t="n">
        <f aca="false">(N2498/100)*(I2498*$I$9)+(N2498/100)*(J2498*$J$9)</f>
        <v>60</v>
      </c>
      <c r="T2498" s="53" t="n">
        <f aca="false">(O2498/100)*(K2498*$K$9)</f>
        <v>196.35</v>
      </c>
      <c r="U2498" s="53" t="n">
        <f aca="false">(P2498/100)*(K2498*$K$9)+(P2498/100)*(L2498*$L$9)</f>
        <v>0</v>
      </c>
      <c r="V2498" s="53" t="n">
        <f aca="false">(Q2498/100)*(L2498*$L$9)</f>
        <v>0</v>
      </c>
      <c r="W2498" s="53" t="n">
        <f aca="false">(R2498/100)*(K2498*$K$9)+(R2498/100)*(L2498*$L$9)</f>
        <v>0</v>
      </c>
      <c r="X2498" s="53" t="n">
        <f aca="false">N2498+S2498</f>
        <v>135</v>
      </c>
      <c r="Y2498" s="53" t="n">
        <f aca="false">O2498+T2498</f>
        <v>361.35</v>
      </c>
      <c r="Z2498" s="53" t="n">
        <f aca="false">P2498+U2498</f>
        <v>0</v>
      </c>
      <c r="AA2498" s="53" t="n">
        <f aca="false">Q2498+V2498</f>
        <v>0</v>
      </c>
      <c r="AB2498" s="53" t="n">
        <f aca="false">R2498+W2498</f>
        <v>0</v>
      </c>
      <c r="AC2498" s="54" t="n">
        <f aca="false">ROUND(X2498+Y2498+Z2498+AA2498+AB2498,1)</f>
        <v>496.4</v>
      </c>
      <c r="AD2498" s="55" t="n">
        <f aca="false">(ROUND(AC2498-AC2492,1)/AC2492)</f>
        <v>0.223865877712032</v>
      </c>
      <c r="AE2498" s="46"/>
      <c r="AF2498" s="47"/>
      <c r="AH2498" s="3"/>
    </row>
    <row r="2499" customFormat="false" ht="15" hidden="false" customHeight="false" outlineLevel="0" collapsed="false">
      <c r="A2499" s="48" t="s">
        <v>35</v>
      </c>
      <c r="B2499" s="49"/>
      <c r="C2499" s="50" t="s">
        <v>11</v>
      </c>
      <c r="D2499" s="51" t="n">
        <v>60</v>
      </c>
      <c r="E2499" s="51" t="n">
        <v>0</v>
      </c>
      <c r="F2499" s="51" t="n">
        <v>132</v>
      </c>
      <c r="G2499" s="51" t="n">
        <v>0</v>
      </c>
      <c r="H2499" s="51" t="n">
        <v>0</v>
      </c>
      <c r="I2499" s="52" t="n">
        <v>70</v>
      </c>
      <c r="J2499" s="52" t="n">
        <v>10</v>
      </c>
      <c r="K2499" s="52" t="n">
        <v>42.5</v>
      </c>
      <c r="L2499" s="52" t="n">
        <v>42.5</v>
      </c>
      <c r="M2499" s="52" t="n">
        <v>0</v>
      </c>
      <c r="N2499" s="53" t="n">
        <f aca="false">D2499*$D$10</f>
        <v>75</v>
      </c>
      <c r="O2499" s="53" t="n">
        <f aca="false">E2499*$E$10</f>
        <v>0</v>
      </c>
      <c r="P2499" s="53" t="n">
        <f aca="false">F2499*$F$10</f>
        <v>165</v>
      </c>
      <c r="Q2499" s="53" t="n">
        <f aca="false">G2499*$G$10</f>
        <v>0</v>
      </c>
      <c r="R2499" s="53" t="n">
        <f aca="false">H2499*$H$10</f>
        <v>0</v>
      </c>
      <c r="S2499" s="53" t="n">
        <f aca="false">(N2499/100)*(I2499*$I$10)+(N2499/100)*(J2499*$J$10)</f>
        <v>60</v>
      </c>
      <c r="T2499" s="53" t="n">
        <f aca="false">(O2499/100)*(K2499*$J$10)</f>
        <v>0</v>
      </c>
      <c r="U2499" s="53" t="n">
        <f aca="false">(P2499/100)*(K2499*$K$10)+(P2499/100)*(L2499*$L$10)</f>
        <v>196.35</v>
      </c>
      <c r="V2499" s="53" t="n">
        <f aca="false">(Q2499/100)*(L2499*$L$10)</f>
        <v>0</v>
      </c>
      <c r="W2499" s="53" t="n">
        <f aca="false">(R2499/100)*(K2499*$K$10)+(R2499/100)*(L2499*$L$10)</f>
        <v>0</v>
      </c>
      <c r="X2499" s="53" t="n">
        <f aca="false">N2499+S2499</f>
        <v>135</v>
      </c>
      <c r="Y2499" s="53" t="n">
        <f aca="false">O2499+T2499</f>
        <v>0</v>
      </c>
      <c r="Z2499" s="53" t="n">
        <f aca="false">P2499+U2499</f>
        <v>361.35</v>
      </c>
      <c r="AA2499" s="53" t="n">
        <f aca="false">Q2499+V2499</f>
        <v>0</v>
      </c>
      <c r="AB2499" s="53" t="n">
        <f aca="false">R2499+W2499</f>
        <v>0</v>
      </c>
      <c r="AC2499" s="54" t="n">
        <f aca="false">ROUND(X2499+Y2499+Z2499+AA2499+AB2499,1)</f>
        <v>496.4</v>
      </c>
      <c r="AD2499" s="55" t="n">
        <f aca="false">(ROUND(AC2499-AC2492,1)/AC2492)</f>
        <v>0.223865877712032</v>
      </c>
      <c r="AE2499" s="46"/>
      <c r="AF2499" s="47"/>
      <c r="AH2499" s="3"/>
    </row>
    <row r="2500" customFormat="false" ht="15" hidden="false" customHeight="false" outlineLevel="0" collapsed="false">
      <c r="A2500" s="48" t="s">
        <v>36</v>
      </c>
      <c r="B2500" s="49"/>
      <c r="C2500" s="50" t="s">
        <v>12</v>
      </c>
      <c r="D2500" s="51" t="n">
        <v>60</v>
      </c>
      <c r="E2500" s="51" t="n">
        <v>0</v>
      </c>
      <c r="F2500" s="51" t="n">
        <v>0</v>
      </c>
      <c r="G2500" s="51" t="n">
        <v>132</v>
      </c>
      <c r="H2500" s="51" t="n">
        <v>0</v>
      </c>
      <c r="I2500" s="52" t="n">
        <v>70</v>
      </c>
      <c r="J2500" s="52" t="n">
        <v>10</v>
      </c>
      <c r="K2500" s="52" t="n">
        <v>0</v>
      </c>
      <c r="L2500" s="52" t="n">
        <v>85</v>
      </c>
      <c r="M2500" s="52" t="n">
        <v>0</v>
      </c>
      <c r="N2500" s="53" t="n">
        <f aca="false">D2500*$D$11</f>
        <v>75</v>
      </c>
      <c r="O2500" s="53" t="n">
        <f aca="false">E2500*$E$11</f>
        <v>0</v>
      </c>
      <c r="P2500" s="53" t="n">
        <f aca="false">F2500*$F$11</f>
        <v>0</v>
      </c>
      <c r="Q2500" s="53" t="n">
        <f aca="false">G2500*$G$11</f>
        <v>165</v>
      </c>
      <c r="R2500" s="53" t="n">
        <f aca="false">H2500*$H$11</f>
        <v>0</v>
      </c>
      <c r="S2500" s="53" t="n">
        <f aca="false">(N2500/100)*(I2500*$I$11)+(N2500/100)*(J2500*$J$11)</f>
        <v>60</v>
      </c>
      <c r="T2500" s="53" t="n">
        <f aca="false">(O2500/100)*(K2500*$K$11)</f>
        <v>0</v>
      </c>
      <c r="U2500" s="53" t="n">
        <f aca="false">(P2500/100)*(K2500*$K$11)+(P2500/100)*(L2500*$L$11)</f>
        <v>0</v>
      </c>
      <c r="V2500" s="53" t="n">
        <f aca="false">(Q2500/100)*(L2500*$L$11)</f>
        <v>196.35</v>
      </c>
      <c r="W2500" s="53" t="n">
        <f aca="false">(R2500/100)*(K2500*$K$11)+(R2500/100)*(L2500*$L$11)</f>
        <v>0</v>
      </c>
      <c r="X2500" s="53" t="n">
        <f aca="false">N2500+S2500</f>
        <v>135</v>
      </c>
      <c r="Y2500" s="53" t="n">
        <f aca="false">O2500+T2500</f>
        <v>0</v>
      </c>
      <c r="Z2500" s="53" t="n">
        <f aca="false">P2500+U2500</f>
        <v>0</v>
      </c>
      <c r="AA2500" s="53" t="n">
        <f aca="false">Q2500+V2500</f>
        <v>361.35</v>
      </c>
      <c r="AB2500" s="53" t="n">
        <f aca="false">R2500+W2500</f>
        <v>0</v>
      </c>
      <c r="AC2500" s="54" t="n">
        <f aca="false">ROUND(X2500+Y2500+Z2500+AA2500+AB2500,1)</f>
        <v>496.4</v>
      </c>
      <c r="AD2500" s="55" t="n">
        <f aca="false">(ROUND(AC2500-AC2492,1)/AC2492)</f>
        <v>0.223865877712032</v>
      </c>
      <c r="AE2500" s="46"/>
      <c r="AF2500" s="47"/>
      <c r="AH2500" s="3"/>
    </row>
    <row r="2501" customFormat="false" ht="15" hidden="false" customHeight="false" outlineLevel="0" collapsed="false">
      <c r="A2501" s="48" t="s">
        <v>37</v>
      </c>
      <c r="B2501" s="49"/>
      <c r="C2501" s="50" t="s">
        <v>13</v>
      </c>
      <c r="D2501" s="51" t="n">
        <v>60</v>
      </c>
      <c r="E2501" s="51" t="n">
        <v>0</v>
      </c>
      <c r="F2501" s="51" t="n">
        <v>0</v>
      </c>
      <c r="G2501" s="51" t="n">
        <v>0</v>
      </c>
      <c r="H2501" s="51" t="n">
        <v>132</v>
      </c>
      <c r="I2501" s="52" t="n">
        <v>70</v>
      </c>
      <c r="J2501" s="52" t="n">
        <v>10</v>
      </c>
      <c r="K2501" s="52" t="n">
        <v>42.5</v>
      </c>
      <c r="L2501" s="52" t="n">
        <v>42.5</v>
      </c>
      <c r="M2501" s="52" t="n">
        <v>0</v>
      </c>
      <c r="N2501" s="53" t="n">
        <f aca="false">D2501*$D$12</f>
        <v>75</v>
      </c>
      <c r="O2501" s="53" t="n">
        <f aca="false">E2501*$E$12</f>
        <v>0</v>
      </c>
      <c r="P2501" s="53" t="n">
        <f aca="false">F2501*$F$12</f>
        <v>0</v>
      </c>
      <c r="Q2501" s="53" t="n">
        <f aca="false">G2501*$G$12</f>
        <v>0</v>
      </c>
      <c r="R2501" s="53" t="n">
        <f aca="false">H2501*$H$12</f>
        <v>165</v>
      </c>
      <c r="S2501" s="53" t="n">
        <f aca="false">(N2501/100)*(I2501*$I$12)+(N2501/100)*(J2501*$J$12)</f>
        <v>60</v>
      </c>
      <c r="T2501" s="53" t="n">
        <f aca="false">(O2501/100)*(K2501*$K$12)</f>
        <v>0</v>
      </c>
      <c r="U2501" s="53" t="n">
        <f aca="false">(P2501/100)*(K2501*$K$12)+(P2501/100)*(L2501*$L$12)</f>
        <v>0</v>
      </c>
      <c r="V2501" s="53" t="n">
        <f aca="false">(Q2501/100)*(L2501*$L$12)</f>
        <v>0</v>
      </c>
      <c r="W2501" s="53" t="n">
        <f aca="false">(R2501/100)*(K2501*$K$12)+(R2501/100)*(L2501*$L$12)</f>
        <v>196.35</v>
      </c>
      <c r="X2501" s="53" t="n">
        <f aca="false">N2501+S2501</f>
        <v>135</v>
      </c>
      <c r="Y2501" s="53" t="n">
        <f aca="false">O2501+T2501</f>
        <v>0</v>
      </c>
      <c r="Z2501" s="53" t="n">
        <f aca="false">P2501+U2501</f>
        <v>0</v>
      </c>
      <c r="AA2501" s="53" t="n">
        <f aca="false">Q2501+V2501</f>
        <v>0</v>
      </c>
      <c r="AB2501" s="53" t="n">
        <f aca="false">R2501+W2501</f>
        <v>361.35</v>
      </c>
      <c r="AC2501" s="54" t="n">
        <f aca="false">ROUND(X2501+Y2501+Z2501+AA2501+AB2501,1)</f>
        <v>496.4</v>
      </c>
      <c r="AD2501" s="55" t="n">
        <f aca="false">(ROUND(AC2501-AC2492,1)/AC2492)</f>
        <v>0.223865877712032</v>
      </c>
      <c r="AE2501" s="46"/>
      <c r="AF2501" s="47"/>
      <c r="AH2501" s="3"/>
    </row>
    <row r="2502" customFormat="false" ht="15" hidden="false" customHeight="false" outlineLevel="0" collapsed="false">
      <c r="A2502" s="48" t="s">
        <v>38</v>
      </c>
      <c r="B2502" s="49"/>
      <c r="C2502" s="50" t="s">
        <v>14</v>
      </c>
      <c r="D2502" s="51" t="n">
        <v>120</v>
      </c>
      <c r="E2502" s="51" t="n">
        <v>0</v>
      </c>
      <c r="F2502" s="51" t="n">
        <v>0</v>
      </c>
      <c r="G2502" s="51" t="n">
        <v>0</v>
      </c>
      <c r="H2502" s="51" t="n">
        <v>0</v>
      </c>
      <c r="I2502" s="52" t="n">
        <v>70</v>
      </c>
      <c r="J2502" s="52" t="n">
        <v>10</v>
      </c>
      <c r="K2502" s="52" t="n">
        <v>0</v>
      </c>
      <c r="L2502" s="52" t="n">
        <v>0</v>
      </c>
      <c r="M2502" s="52" t="n">
        <v>70</v>
      </c>
      <c r="N2502" s="53" t="n">
        <f aca="false">D2502*$D$13</f>
        <v>150</v>
      </c>
      <c r="O2502" s="53" t="n">
        <f aca="false">E2502*$E$13</f>
        <v>0</v>
      </c>
      <c r="P2502" s="53" t="n">
        <f aca="false">F2502*$F$13</f>
        <v>0</v>
      </c>
      <c r="Q2502" s="53" t="n">
        <f aca="false">G2502*$G$13</f>
        <v>0</v>
      </c>
      <c r="R2502" s="53" t="n">
        <f aca="false">H2502*$H$13</f>
        <v>0</v>
      </c>
      <c r="S2502" s="53" t="n">
        <f aca="false">(N2502/100)*(I2502*$I$13)+(N2502/100)*(J2502*$J$13)+(N2502/100)*(M2502*$M$13)</f>
        <v>330</v>
      </c>
      <c r="T2502" s="53" t="n">
        <f aca="false">(O2502/100)*(K2502*$K$13)+(O2502/100)*(M2502*$M$13)</f>
        <v>0</v>
      </c>
      <c r="U2502" s="53" t="n">
        <f aca="false">(P2502/100)*(K2502*$K$13)+(P2502/100)*(L2502*$L$13)+(P2502/100)*(M2502*$M$13)</f>
        <v>0</v>
      </c>
      <c r="V2502" s="53" t="n">
        <f aca="false">(Q2502/100)*(L2502*$L$13)+(Q2502/100)*(M2502*$M$13)</f>
        <v>0</v>
      </c>
      <c r="W2502" s="53" t="n">
        <f aca="false">(R2502/100)*(K2502*$K$13)+(R2502/100)*(L2502*$L$13)+(R2502/100)*(M2502*$M$13)</f>
        <v>0</v>
      </c>
      <c r="X2502" s="53" t="n">
        <f aca="false">N2502+S2502</f>
        <v>480</v>
      </c>
      <c r="Y2502" s="53" t="n">
        <f aca="false">O2502+T2502</f>
        <v>0</v>
      </c>
      <c r="Z2502" s="53" t="n">
        <f aca="false">P2502+U2502</f>
        <v>0</v>
      </c>
      <c r="AA2502" s="53" t="n">
        <f aca="false">Q2502+V2502</f>
        <v>0</v>
      </c>
      <c r="AB2502" s="53" t="n">
        <f aca="false">R2502+W2502</f>
        <v>0</v>
      </c>
      <c r="AC2502" s="54" t="n">
        <f aca="false">ROUND(X2502+Y2502+Z2502+AA2502+AB2502,1)</f>
        <v>480</v>
      </c>
      <c r="AD2502" s="55" t="n">
        <f aca="false">(ROUND(AC2502-AC2492,1)/AC2492)</f>
        <v>0.183431952662722</v>
      </c>
      <c r="AE2502" s="46"/>
      <c r="AF2502" s="47"/>
      <c r="AH2502" s="3"/>
    </row>
    <row r="2503" customFormat="false" ht="15" hidden="false" customHeight="false" outlineLevel="0" collapsed="false">
      <c r="A2503" s="48" t="s">
        <v>39</v>
      </c>
      <c r="B2503" s="49"/>
      <c r="C2503" s="50" t="s">
        <v>15</v>
      </c>
      <c r="D2503" s="51" t="n">
        <v>120</v>
      </c>
      <c r="E2503" s="51" t="n">
        <v>0</v>
      </c>
      <c r="F2503" s="51" t="n">
        <v>0</v>
      </c>
      <c r="G2503" s="51" t="n">
        <v>0</v>
      </c>
      <c r="H2503" s="51" t="n">
        <v>0</v>
      </c>
      <c r="I2503" s="52" t="n">
        <v>70</v>
      </c>
      <c r="J2503" s="52" t="n">
        <v>10</v>
      </c>
      <c r="K2503" s="52" t="n">
        <v>70</v>
      </c>
      <c r="L2503" s="52" t="n">
        <v>0</v>
      </c>
      <c r="M2503" s="52" t="n">
        <v>0</v>
      </c>
      <c r="N2503" s="53" t="n">
        <f aca="false">D2503*$D$14</f>
        <v>150</v>
      </c>
      <c r="O2503" s="53" t="n">
        <f aca="false">E2503*$E$14</f>
        <v>0</v>
      </c>
      <c r="P2503" s="53" t="n">
        <f aca="false">F2503*$F$14</f>
        <v>0</v>
      </c>
      <c r="Q2503" s="53" t="n">
        <f aca="false">G2503*$G$14</f>
        <v>0</v>
      </c>
      <c r="R2503" s="53" t="n">
        <f aca="false">H2503*$H$14</f>
        <v>0</v>
      </c>
      <c r="S2503" s="53" t="n">
        <f aca="false">(N2503/100)*(I2503*$I$14)+(N2503/100)*(J2503*$J$14)+(N2503/100)*(K2503*$K$14)</f>
        <v>330</v>
      </c>
      <c r="T2503" s="53" t="n">
        <f aca="false">(O2503/100)*(K2503*$K$14)</f>
        <v>0</v>
      </c>
      <c r="U2503" s="53" t="n">
        <f aca="false">(P2503/100)*(K2503*$K$14)+(P2503/100)*(L2503*$L$14)</f>
        <v>0</v>
      </c>
      <c r="V2503" s="53" t="n">
        <f aca="false">(Q2503/100)*(L2503*$L$14)</f>
        <v>0</v>
      </c>
      <c r="W2503" s="53" t="n">
        <f aca="false">(R2503/100)*(K2503*$L$14)+(R2503/100)*(L2503*$M$14)</f>
        <v>0</v>
      </c>
      <c r="X2503" s="53" t="n">
        <f aca="false">N2503+S2503</f>
        <v>480</v>
      </c>
      <c r="Y2503" s="53" t="n">
        <f aca="false">O2503+T2503</f>
        <v>0</v>
      </c>
      <c r="Z2503" s="53" t="n">
        <f aca="false">P2503+U2503</f>
        <v>0</v>
      </c>
      <c r="AA2503" s="53" t="n">
        <f aca="false">Q2503+V2503</f>
        <v>0</v>
      </c>
      <c r="AB2503" s="53" t="n">
        <f aca="false">R2503+W2503</f>
        <v>0</v>
      </c>
      <c r="AC2503" s="54" t="n">
        <f aca="false">ROUND(X2503+Y2503+Z2503+AA2503+AB2503,1)</f>
        <v>480</v>
      </c>
      <c r="AD2503" s="55" t="n">
        <f aca="false">(ROUND(AC2503-AC2492,1)/AC2492)</f>
        <v>0.183431952662722</v>
      </c>
      <c r="AE2503" s="46"/>
      <c r="AF2503" s="47"/>
      <c r="AH2503" s="3"/>
    </row>
    <row r="2504" customFormat="false" ht="15" hidden="false" customHeight="false" outlineLevel="0" collapsed="false">
      <c r="A2504" s="48"/>
      <c r="B2504" s="49"/>
      <c r="C2504" s="50" t="s">
        <v>16</v>
      </c>
      <c r="D2504" s="51" t="n">
        <v>120</v>
      </c>
      <c r="E2504" s="51" t="n">
        <v>0</v>
      </c>
      <c r="F2504" s="51" t="n">
        <v>0</v>
      </c>
      <c r="G2504" s="51" t="n">
        <v>0</v>
      </c>
      <c r="H2504" s="51" t="n">
        <v>0</v>
      </c>
      <c r="I2504" s="52" t="n">
        <v>70</v>
      </c>
      <c r="J2504" s="52" t="n">
        <v>10</v>
      </c>
      <c r="K2504" s="52" t="n">
        <v>0</v>
      </c>
      <c r="L2504" s="52" t="n">
        <v>70</v>
      </c>
      <c r="M2504" s="52" t="n">
        <v>0</v>
      </c>
      <c r="N2504" s="53" t="n">
        <f aca="false">D2504*$D$15</f>
        <v>150</v>
      </c>
      <c r="O2504" s="53" t="n">
        <f aca="false">E2504*$E$15</f>
        <v>0</v>
      </c>
      <c r="P2504" s="53" t="n">
        <f aca="false">F2504*$F$15</f>
        <v>0</v>
      </c>
      <c r="Q2504" s="53" t="n">
        <f aca="false">G2504*$G$15</f>
        <v>0</v>
      </c>
      <c r="R2504" s="53" t="n">
        <f aca="false">H2504*$H$15</f>
        <v>0</v>
      </c>
      <c r="S2504" s="53" t="n">
        <f aca="false">(N2504/100)*(I2504*$I$15)+(N2504/100)*(J2504*$J$15)+(N2504/100)*(L2504*$L$15)</f>
        <v>330</v>
      </c>
      <c r="T2504" s="53" t="n">
        <f aca="false">(O2504/100)*(K2504*$K$15)</f>
        <v>0</v>
      </c>
      <c r="U2504" s="53" t="n">
        <f aca="false">(P2504/100)*(K2504*$K$15)+(P2504/100)*(L2504*$L$15)</f>
        <v>0</v>
      </c>
      <c r="V2504" s="53" t="n">
        <f aca="false">(Q2504/100)*(L2504*$L$15)</f>
        <v>0</v>
      </c>
      <c r="W2504" s="53" t="n">
        <f aca="false">(R2504/100)*(K2504*$K$15)+(R2504/100)*(L2504*$L$15)</f>
        <v>0</v>
      </c>
      <c r="X2504" s="53" t="n">
        <f aca="false">N2504+S2504</f>
        <v>480</v>
      </c>
      <c r="Y2504" s="53" t="n">
        <f aca="false">O2504+T2504</f>
        <v>0</v>
      </c>
      <c r="Z2504" s="53" t="n">
        <f aca="false">P2504+U2504</f>
        <v>0</v>
      </c>
      <c r="AA2504" s="53" t="n">
        <f aca="false">Q2504+V2504</f>
        <v>0</v>
      </c>
      <c r="AB2504" s="53" t="n">
        <f aca="false">R2504+W2504</f>
        <v>0</v>
      </c>
      <c r="AC2504" s="54" t="n">
        <f aca="false">ROUND(X2504+Y2504+Z2504+AA2504+AB2504,1)</f>
        <v>480</v>
      </c>
      <c r="AD2504" s="55" t="n">
        <f aca="false">(ROUND(AC2504-AC2492,1)/AC2492)</f>
        <v>0.183431952662722</v>
      </c>
      <c r="AE2504" s="46"/>
      <c r="AF2504" s="47"/>
      <c r="AH2504" s="3"/>
    </row>
    <row r="2505" customFormat="false" ht="15" hidden="false" customHeight="false" outlineLevel="0" collapsed="false">
      <c r="A2505" s="48"/>
      <c r="B2505" s="49"/>
      <c r="C2505" s="50" t="s">
        <v>17</v>
      </c>
      <c r="D2505" s="51" t="n">
        <v>120</v>
      </c>
      <c r="E2505" s="51" t="n">
        <v>0</v>
      </c>
      <c r="F2505" s="51" t="n">
        <v>0</v>
      </c>
      <c r="G2505" s="51" t="n">
        <v>0</v>
      </c>
      <c r="H2505" s="51" t="n">
        <v>0</v>
      </c>
      <c r="I2505" s="52" t="n">
        <v>70</v>
      </c>
      <c r="J2505" s="52" t="n">
        <v>50</v>
      </c>
      <c r="K2505" s="52" t="n">
        <v>0</v>
      </c>
      <c r="L2505" s="52" t="n">
        <v>0</v>
      </c>
      <c r="M2505" s="52" t="n">
        <v>0</v>
      </c>
      <c r="N2505" s="53" t="n">
        <f aca="false">D2505*$D$16</f>
        <v>150</v>
      </c>
      <c r="O2505" s="53" t="n">
        <f aca="false">E2505*$E$16</f>
        <v>0</v>
      </c>
      <c r="P2505" s="53" t="n">
        <f aca="false">F2505*$F$16</f>
        <v>0</v>
      </c>
      <c r="Q2505" s="53" t="n">
        <f aca="false">G2505*$G$16</f>
        <v>0</v>
      </c>
      <c r="R2505" s="53" t="n">
        <f aca="false">H2505*$H$16</f>
        <v>0</v>
      </c>
      <c r="S2505" s="53" t="n">
        <f aca="false">(N2505/100)*(I2505*$I$16)+(N2505/100)*(J2505*$J$16)</f>
        <v>292.5</v>
      </c>
      <c r="T2505" s="53" t="n">
        <f aca="false">(O2505/100)*(K2505*$K$16)</f>
        <v>0</v>
      </c>
      <c r="U2505" s="53" t="n">
        <f aca="false">(P2505/100)*(K2505*$K$16)+(P2505/100)*(L2505*$L$16)</f>
        <v>0</v>
      </c>
      <c r="V2505" s="53" t="n">
        <f aca="false">(Q2505/100)*(L2505*$L$16)</f>
        <v>0</v>
      </c>
      <c r="W2505" s="53" t="n">
        <f aca="false">(R2505/100)*(K2505*$K$16)+(R2505/100)*(L2505*$L$16)</f>
        <v>0</v>
      </c>
      <c r="X2505" s="53" t="n">
        <f aca="false">N2505+S2505</f>
        <v>442.5</v>
      </c>
      <c r="Y2505" s="53" t="n">
        <f aca="false">O2505+T2505</f>
        <v>0</v>
      </c>
      <c r="Z2505" s="53" t="n">
        <f aca="false">P2505+U2505</f>
        <v>0</v>
      </c>
      <c r="AA2505" s="53" t="n">
        <f aca="false">Q2505+V2505</f>
        <v>0</v>
      </c>
      <c r="AB2505" s="53" t="n">
        <f aca="false">R2505+W2505</f>
        <v>0</v>
      </c>
      <c r="AC2505" s="54" t="n">
        <f aca="false">ROUND(X2505+Y2505+Z2505+AA2505+AB2505,1)</f>
        <v>442.5</v>
      </c>
      <c r="AD2505" s="55" t="n">
        <f aca="false">(ROUND(AC2505-AC2492,1)/AC2492)</f>
        <v>0.0909763313609467</v>
      </c>
      <c r="AE2505" s="46"/>
      <c r="AF2505" s="47"/>
      <c r="AH2505" s="3"/>
    </row>
    <row r="2506" customFormat="false" ht="15" hidden="false" customHeight="false" outlineLevel="0" collapsed="false">
      <c r="A2506" s="48"/>
      <c r="B2506" s="49"/>
      <c r="C2506" s="50" t="s">
        <v>18</v>
      </c>
      <c r="D2506" s="70" t="n">
        <v>120</v>
      </c>
      <c r="E2506" s="51" t="n">
        <v>0</v>
      </c>
      <c r="F2506" s="51" t="n">
        <v>0</v>
      </c>
      <c r="G2506" s="51" t="n">
        <v>0</v>
      </c>
      <c r="H2506" s="51" t="n">
        <v>0</v>
      </c>
      <c r="I2506" s="52" t="n">
        <v>85</v>
      </c>
      <c r="J2506" s="52" t="n">
        <v>10</v>
      </c>
      <c r="K2506" s="52" t="n">
        <v>0</v>
      </c>
      <c r="L2506" s="52" t="n">
        <v>0</v>
      </c>
      <c r="M2506" s="52" t="n">
        <v>0</v>
      </c>
      <c r="N2506" s="53" t="n">
        <f aca="false">D2506*$D$17</f>
        <v>150</v>
      </c>
      <c r="O2506" s="53" t="n">
        <f aca="false">E2506*$E$17</f>
        <v>0</v>
      </c>
      <c r="P2506" s="53" t="n">
        <f aca="false">F2506*$F$17</f>
        <v>0</v>
      </c>
      <c r="Q2506" s="53" t="n">
        <f aca="false">G2506*$G$17</f>
        <v>0</v>
      </c>
      <c r="R2506" s="53" t="n">
        <f aca="false">H2506*$H$17</f>
        <v>0</v>
      </c>
      <c r="S2506" s="53" t="n">
        <f aca="false">(N2506/100)*(I2506*$I$17)+(N2506/100)*(J2506*$J$17)</f>
        <v>333.75</v>
      </c>
      <c r="T2506" s="53" t="n">
        <f aca="false">(O2506/100)*(K2506*$K$17)</f>
        <v>0</v>
      </c>
      <c r="U2506" s="53" t="n">
        <f aca="false">(P2506/100)*(K2506*$K$17)+(P2506/100)*(L2506*$L$17)</f>
        <v>0</v>
      </c>
      <c r="V2506" s="53" t="n">
        <f aca="false">(Q2506/100)*(L2506*$L$17)</f>
        <v>0</v>
      </c>
      <c r="W2506" s="53" t="n">
        <f aca="false">(R2506/100)*(K2506*$K$17)+(R2506/100)*(L2506*$L$17)</f>
        <v>0</v>
      </c>
      <c r="X2506" s="53" t="n">
        <f aca="false">N2506+S2506</f>
        <v>483.75</v>
      </c>
      <c r="Y2506" s="53" t="n">
        <f aca="false">O2506+T2506</f>
        <v>0</v>
      </c>
      <c r="Z2506" s="53" t="n">
        <f aca="false">P2506+U2506</f>
        <v>0</v>
      </c>
      <c r="AA2506" s="53" t="n">
        <f aca="false">Q2506+V2506</f>
        <v>0</v>
      </c>
      <c r="AB2506" s="53" t="n">
        <f aca="false">R2506+W2506</f>
        <v>0</v>
      </c>
      <c r="AC2506" s="54" t="n">
        <f aca="false">ROUND(X2506+Y2506+Z2506+AA2506+AB2506,1)</f>
        <v>483.8</v>
      </c>
      <c r="AD2506" s="55" t="n">
        <f aca="false">(ROUND(AC2506-AC2492,1)/AC2492)</f>
        <v>0.192800788954635</v>
      </c>
      <c r="AE2506" s="46"/>
      <c r="AF2506" s="47"/>
      <c r="AH2506" s="3"/>
    </row>
    <row r="2507" customFormat="false" ht="15" hidden="false" customHeight="false" outlineLevel="0" collapsed="false">
      <c r="A2507" s="56" t="s">
        <v>19</v>
      </c>
      <c r="B2507" s="60" t="s">
        <v>219</v>
      </c>
      <c r="C2507" s="40" t="s">
        <v>50</v>
      </c>
      <c r="D2507" s="51" t="n">
        <v>108</v>
      </c>
      <c r="E2507" s="41" t="n">
        <v>0</v>
      </c>
      <c r="F2507" s="41" t="n">
        <v>0</v>
      </c>
      <c r="G2507" s="41" t="n">
        <v>50</v>
      </c>
      <c r="H2507" s="41" t="n">
        <v>0</v>
      </c>
      <c r="I2507" s="42" t="n">
        <v>40</v>
      </c>
      <c r="J2507" s="42" t="n">
        <v>20</v>
      </c>
      <c r="K2507" s="42" t="n">
        <v>0</v>
      </c>
      <c r="L2507" s="42" t="n">
        <v>20</v>
      </c>
      <c r="M2507" s="42" t="n">
        <v>0</v>
      </c>
      <c r="N2507" s="43" t="n">
        <f aca="false">D2507*$D$3</f>
        <v>140.4</v>
      </c>
      <c r="O2507" s="43" t="n">
        <f aca="false">E2507*$E$3</f>
        <v>0</v>
      </c>
      <c r="P2507" s="43" t="n">
        <f aca="false">F2507*$F$3</f>
        <v>0</v>
      </c>
      <c r="Q2507" s="43" t="n">
        <f aca="false">G2507*$G$3</f>
        <v>65</v>
      </c>
      <c r="R2507" s="43" t="n">
        <f aca="false">H2507*$H$3</f>
        <v>0</v>
      </c>
      <c r="S2507" s="43" t="n">
        <f aca="false">(N2507/100)*(I2507*$I$3)+(N2507/100)*(J2507*$J$3)</f>
        <v>168.48</v>
      </c>
      <c r="T2507" s="43" t="n">
        <f aca="false">(O2507/100)*(K2507*$K$3)</f>
        <v>0</v>
      </c>
      <c r="U2507" s="43" t="n">
        <f aca="false">(P2507/100)*(K2507*$K$3)+(P2507/100)*(L2507*$L$3)</f>
        <v>0</v>
      </c>
      <c r="V2507" s="43" t="n">
        <f aca="false">(Q2507/100)*(L2507*$L$3)</f>
        <v>26</v>
      </c>
      <c r="W2507" s="43" t="n">
        <f aca="false">(R2507/100)*(K2507*$K$3)+(R2507/100)*(L2507*$L$3)</f>
        <v>0</v>
      </c>
      <c r="X2507" s="43" t="n">
        <f aca="false">N2507+S2507</f>
        <v>308.88</v>
      </c>
      <c r="Y2507" s="43" t="n">
        <f aca="false">O2507+T2507</f>
        <v>0</v>
      </c>
      <c r="Z2507" s="43" t="n">
        <f aca="false">P2507+U2507</f>
        <v>0</v>
      </c>
      <c r="AA2507" s="43" t="n">
        <f aca="false">Q2507+V2507</f>
        <v>91</v>
      </c>
      <c r="AB2507" s="43" t="n">
        <f aca="false">R2507+W2507</f>
        <v>0</v>
      </c>
      <c r="AC2507" s="44" t="n">
        <f aca="false">ROUND(X2507+Y2507+Z2507+AA2507+AB2507,1)</f>
        <v>399.9</v>
      </c>
      <c r="AD2507" s="45"/>
      <c r="AE2507" s="46" t="s">
        <v>28</v>
      </c>
      <c r="AF2507" s="47"/>
    </row>
    <row r="2508" customFormat="false" ht="15" hidden="false" customHeight="false" outlineLevel="0" collapsed="false">
      <c r="A2508" s="48" t="s">
        <v>29</v>
      </c>
      <c r="B2508" s="61" t="n">
        <v>18</v>
      </c>
      <c r="C2508" s="50" t="s">
        <v>5</v>
      </c>
      <c r="D2508" s="51" t="n">
        <v>108</v>
      </c>
      <c r="E2508" s="51" t="n">
        <v>0</v>
      </c>
      <c r="F2508" s="51" t="n">
        <v>0</v>
      </c>
      <c r="G2508" s="51" t="n">
        <v>50</v>
      </c>
      <c r="H2508" s="51" t="n">
        <v>0</v>
      </c>
      <c r="I2508" s="52" t="n">
        <v>60</v>
      </c>
      <c r="J2508" s="52" t="n">
        <v>35</v>
      </c>
      <c r="K2508" s="52" t="n">
        <v>0</v>
      </c>
      <c r="L2508" s="52" t="n">
        <v>20</v>
      </c>
      <c r="M2508" s="52" t="n">
        <v>0</v>
      </c>
      <c r="N2508" s="53" t="n">
        <f aca="false">D2508*$D$4</f>
        <v>135</v>
      </c>
      <c r="O2508" s="53" t="n">
        <f aca="false">E2508*$E$4</f>
        <v>0</v>
      </c>
      <c r="P2508" s="53" t="n">
        <f aca="false">F2508*$F$4</f>
        <v>0</v>
      </c>
      <c r="Q2508" s="53" t="n">
        <f aca="false">G2508*$G$4</f>
        <v>62.5</v>
      </c>
      <c r="R2508" s="53" t="n">
        <f aca="false">H2508*$H$4</f>
        <v>0</v>
      </c>
      <c r="S2508" s="53" t="n">
        <f aca="false">(N2508/100)*(I2508*$I$4)+(N2508/100)*(J2508*$J$4)</f>
        <v>256.5</v>
      </c>
      <c r="T2508" s="53" t="n">
        <f aca="false">(O2508/100)*(K2508*$K$4)</f>
        <v>0</v>
      </c>
      <c r="U2508" s="53" t="n">
        <f aca="false">(P2508/100)*(K2508*$K$4)+(P2508/100)*(L2508*$L$4)</f>
        <v>0</v>
      </c>
      <c r="V2508" s="53" t="n">
        <f aca="false">(Q2508/100)*(L2508*$L$4)</f>
        <v>25</v>
      </c>
      <c r="W2508" s="53" t="n">
        <f aca="false">(R2508/100)*(K2508*$K$4)+(R2508/100)*(L2508*$L$4)</f>
        <v>0</v>
      </c>
      <c r="X2508" s="53" t="n">
        <f aca="false">N2508+S2508</f>
        <v>391.5</v>
      </c>
      <c r="Y2508" s="53" t="n">
        <f aca="false">O2508+T2508</f>
        <v>0</v>
      </c>
      <c r="Z2508" s="53" t="n">
        <f aca="false">P2508+U2508</f>
        <v>0</v>
      </c>
      <c r="AA2508" s="53" t="n">
        <f aca="false">Q2508+V2508</f>
        <v>87.5</v>
      </c>
      <c r="AB2508" s="53" t="n">
        <f aca="false">R2508+W2508</f>
        <v>0</v>
      </c>
      <c r="AC2508" s="54" t="n">
        <f aca="false">ROUND(X2508+Y2508+Z2508+AA2508+AB2508,1)</f>
        <v>479</v>
      </c>
      <c r="AD2508" s="55" t="n">
        <f aca="false">(ROUND(AC2508-AC2507,1)/AC2507)</f>
        <v>0.197799449862466</v>
      </c>
      <c r="AE2508" s="46"/>
      <c r="AF2508" s="47"/>
    </row>
    <row r="2509" customFormat="false" ht="15" hidden="false" customHeight="false" outlineLevel="0" collapsed="false">
      <c r="A2509" s="48" t="s">
        <v>30</v>
      </c>
      <c r="B2509" s="61" t="n">
        <v>14</v>
      </c>
      <c r="C2509" s="50" t="s">
        <v>6</v>
      </c>
      <c r="D2509" s="51" t="n">
        <v>108</v>
      </c>
      <c r="E2509" s="51" t="n">
        <v>0</v>
      </c>
      <c r="F2509" s="51" t="n">
        <v>0</v>
      </c>
      <c r="G2509" s="51" t="n">
        <v>50</v>
      </c>
      <c r="H2509" s="51" t="n">
        <v>0</v>
      </c>
      <c r="I2509" s="52" t="n">
        <v>40</v>
      </c>
      <c r="J2509" s="52" t="n">
        <v>20</v>
      </c>
      <c r="K2509" s="52" t="n">
        <v>0</v>
      </c>
      <c r="L2509" s="52" t="n">
        <v>20</v>
      </c>
      <c r="M2509" s="52" t="n">
        <v>0</v>
      </c>
      <c r="N2509" s="53" t="n">
        <f aca="false">D2509*$D$5</f>
        <v>140.4</v>
      </c>
      <c r="O2509" s="53" t="n">
        <f aca="false">E2509*$E$5</f>
        <v>0</v>
      </c>
      <c r="P2509" s="53" t="n">
        <f aca="false">F2509*$F$5</f>
        <v>0</v>
      </c>
      <c r="Q2509" s="53" t="n">
        <f aca="false">G2509*$G$5</f>
        <v>65</v>
      </c>
      <c r="R2509" s="53" t="n">
        <f aca="false">H2509*$H$5</f>
        <v>0</v>
      </c>
      <c r="S2509" s="53" t="n">
        <f aca="false">(N2509/100)*(I2509*$I$5)+(N2509/100)*(J2509*$J$5)</f>
        <v>168.48</v>
      </c>
      <c r="T2509" s="53" t="n">
        <f aca="false">(O2509/100)*(K2509*$K$5)</f>
        <v>0</v>
      </c>
      <c r="U2509" s="53" t="n">
        <f aca="false">(P2509/100)*(K2509*$K$5)+(P2509/100)*(L2509*$L$5)</f>
        <v>0</v>
      </c>
      <c r="V2509" s="53" t="n">
        <f aca="false">(Q2509/100)*(L2509*$L$5)</f>
        <v>26</v>
      </c>
      <c r="W2509" s="53" t="n">
        <f aca="false">(R2509/100)*(K2509*$K$5)+(R2509/100)*(L2509*$L$5)</f>
        <v>0</v>
      </c>
      <c r="X2509" s="53" t="n">
        <f aca="false">N2509+S2509</f>
        <v>308.88</v>
      </c>
      <c r="Y2509" s="53" t="n">
        <f aca="false">O2509+T2509</f>
        <v>0</v>
      </c>
      <c r="Z2509" s="53" t="n">
        <f aca="false">P2509+U2509</f>
        <v>0</v>
      </c>
      <c r="AA2509" s="53" t="n">
        <f aca="false">Q2509+V2509</f>
        <v>91</v>
      </c>
      <c r="AB2509" s="53" t="n">
        <f aca="false">R2509+W2509</f>
        <v>0</v>
      </c>
      <c r="AC2509" s="54" t="n">
        <f aca="false">ROUND(X2509+Y2509+Z2509+AA2509+AB2509,1)</f>
        <v>399.9</v>
      </c>
      <c r="AD2509" s="55" t="n">
        <f aca="false">(ROUND(AC2509-AC2507,1)/AC2507)</f>
        <v>0</v>
      </c>
      <c r="AE2509" s="46"/>
      <c r="AF2509" s="47"/>
    </row>
    <row r="2510" customFormat="false" ht="15" hidden="false" customHeight="false" outlineLevel="0" collapsed="false">
      <c r="A2510" s="48" t="s">
        <v>31</v>
      </c>
      <c r="B2510" s="61" t="n">
        <v>0</v>
      </c>
      <c r="C2510" s="50" t="s">
        <v>7</v>
      </c>
      <c r="D2510" s="51" t="n">
        <v>108</v>
      </c>
      <c r="E2510" s="51" t="n">
        <v>0</v>
      </c>
      <c r="F2510" s="51" t="n">
        <v>0</v>
      </c>
      <c r="G2510" s="51" t="n">
        <v>50</v>
      </c>
      <c r="H2510" s="51" t="n">
        <v>0</v>
      </c>
      <c r="I2510" s="52" t="n">
        <v>40</v>
      </c>
      <c r="J2510" s="52" t="n">
        <v>20</v>
      </c>
      <c r="K2510" s="52" t="n">
        <v>0</v>
      </c>
      <c r="L2510" s="52" t="n">
        <v>20</v>
      </c>
      <c r="M2510" s="52" t="n">
        <v>0</v>
      </c>
      <c r="N2510" s="53" t="n">
        <f aca="false">D2510*$D$6</f>
        <v>140.4</v>
      </c>
      <c r="O2510" s="53" t="n">
        <f aca="false">E2510*$E$6</f>
        <v>0</v>
      </c>
      <c r="P2510" s="53" t="n">
        <f aca="false">F2510*$F$6</f>
        <v>0</v>
      </c>
      <c r="Q2510" s="53" t="n">
        <f aca="false">G2510*$G$6</f>
        <v>65</v>
      </c>
      <c r="R2510" s="53" t="n">
        <f aca="false">H2510*$H$6</f>
        <v>0</v>
      </c>
      <c r="S2510" s="53" t="n">
        <f aca="false">(N2510/100)*(I2510*$I$6)+(N2510/100)*(J2510*$J$6)</f>
        <v>168.48</v>
      </c>
      <c r="T2510" s="53" t="n">
        <f aca="false">(O2510/100)*(K2510*$K$6)</f>
        <v>0</v>
      </c>
      <c r="U2510" s="53" t="n">
        <f aca="false">(P2510/100)*(K2510*$K$6)+(P2510/100)*(L2510*$L$6)</f>
        <v>0</v>
      </c>
      <c r="V2510" s="53" t="n">
        <f aca="false">(Q2510/100)*(L2510*$L$6)</f>
        <v>26</v>
      </c>
      <c r="W2510" s="53" t="n">
        <f aca="false">(R2510/100)*(K2510*$K$6)+(R2510/100)*(L2510*$L$6)</f>
        <v>0</v>
      </c>
      <c r="X2510" s="53" t="n">
        <f aca="false">N2510+S2510</f>
        <v>308.88</v>
      </c>
      <c r="Y2510" s="53" t="n">
        <f aca="false">O2510+T2510</f>
        <v>0</v>
      </c>
      <c r="Z2510" s="53" t="n">
        <f aca="false">P2510+U2510</f>
        <v>0</v>
      </c>
      <c r="AA2510" s="53" t="n">
        <f aca="false">Q2510+V2510</f>
        <v>91</v>
      </c>
      <c r="AB2510" s="53" t="n">
        <f aca="false">R2510+W2510</f>
        <v>0</v>
      </c>
      <c r="AC2510" s="54" t="n">
        <f aca="false">ROUND(X2510+Y2510+Z2510+AA2510+AB2510,1)</f>
        <v>399.9</v>
      </c>
      <c r="AD2510" s="55" t="n">
        <f aca="false">(ROUND(AC2510-AC2507,1)/AC2507)</f>
        <v>0</v>
      </c>
      <c r="AE2510" s="46"/>
      <c r="AF2510" s="47"/>
    </row>
    <row r="2511" customFormat="false" ht="15" hidden="false" customHeight="false" outlineLevel="0" collapsed="false">
      <c r="A2511" s="48" t="s">
        <v>32</v>
      </c>
      <c r="B2511" s="61" t="n">
        <v>28</v>
      </c>
      <c r="C2511" s="50" t="s">
        <v>8</v>
      </c>
      <c r="D2511" s="51" t="n">
        <v>108</v>
      </c>
      <c r="E2511" s="51" t="n">
        <v>0</v>
      </c>
      <c r="F2511" s="51" t="n">
        <v>0</v>
      </c>
      <c r="G2511" s="51" t="n">
        <v>50</v>
      </c>
      <c r="H2511" s="51" t="n">
        <v>0</v>
      </c>
      <c r="I2511" s="52" t="n">
        <v>40</v>
      </c>
      <c r="J2511" s="52" t="n">
        <v>20</v>
      </c>
      <c r="K2511" s="52" t="n">
        <v>0</v>
      </c>
      <c r="L2511" s="52" t="n">
        <v>20</v>
      </c>
      <c r="M2511" s="52" t="n">
        <v>0</v>
      </c>
      <c r="N2511" s="53" t="n">
        <f aca="false">D2511*$D$7</f>
        <v>140.4</v>
      </c>
      <c r="O2511" s="53" t="n">
        <f aca="false">E2511*$E$7</f>
        <v>0</v>
      </c>
      <c r="P2511" s="53" t="n">
        <f aca="false">F2511*$F$7</f>
        <v>0</v>
      </c>
      <c r="Q2511" s="53" t="n">
        <f aca="false">G2511*$G$7</f>
        <v>65</v>
      </c>
      <c r="R2511" s="53" t="n">
        <f aca="false">H2511*$H$7</f>
        <v>0</v>
      </c>
      <c r="S2511" s="53" t="n">
        <f aca="false">(N2511/100)*(I2511*$I$7)+(N2511/100)*(J2511*$J$7)</f>
        <v>168.48</v>
      </c>
      <c r="T2511" s="53" t="n">
        <f aca="false">(O2511/100)*(K2511*$K$7)</f>
        <v>0</v>
      </c>
      <c r="U2511" s="53" t="n">
        <f aca="false">(P2511/100)*(K2511*$K$7)+(P2511/100)*(L2511*$L$7)</f>
        <v>0</v>
      </c>
      <c r="V2511" s="53" t="n">
        <f aca="false">(Q2511/100)*(L2511*$L$7)</f>
        <v>26</v>
      </c>
      <c r="W2511" s="53" t="n">
        <f aca="false">(R2511/100)*(K2511*$K$7)+(R2511/100)*(L2511*$L$7)</f>
        <v>0</v>
      </c>
      <c r="X2511" s="53" t="n">
        <f aca="false">N2511+S2511</f>
        <v>308.88</v>
      </c>
      <c r="Y2511" s="53" t="n">
        <f aca="false">O2511+T2511</f>
        <v>0</v>
      </c>
      <c r="Z2511" s="53" t="n">
        <f aca="false">P2511+U2511</f>
        <v>0</v>
      </c>
      <c r="AA2511" s="53" t="n">
        <f aca="false">Q2511+V2511</f>
        <v>91</v>
      </c>
      <c r="AB2511" s="53" t="n">
        <f aca="false">R2511+W2511</f>
        <v>0</v>
      </c>
      <c r="AC2511" s="54" t="n">
        <f aca="false">ROUND(X2511+Y2511+Z2511+AA2511+AB2511,1)</f>
        <v>399.9</v>
      </c>
      <c r="AD2511" s="55" t="n">
        <f aca="false">(ROUND(AC2511-AC2507,1)/AC2507)</f>
        <v>0</v>
      </c>
      <c r="AE2511" s="46"/>
      <c r="AF2511" s="47"/>
    </row>
    <row r="2512" customFormat="false" ht="15" hidden="false" customHeight="false" outlineLevel="0" collapsed="false">
      <c r="A2512" s="48" t="s">
        <v>33</v>
      </c>
      <c r="B2512" s="61"/>
      <c r="C2512" s="50" t="s">
        <v>9</v>
      </c>
      <c r="D2512" s="51" t="n">
        <v>108</v>
      </c>
      <c r="E2512" s="51" t="n">
        <v>0</v>
      </c>
      <c r="F2512" s="51" t="n">
        <v>0</v>
      </c>
      <c r="G2512" s="51" t="n">
        <v>50</v>
      </c>
      <c r="H2512" s="51" t="n">
        <v>0</v>
      </c>
      <c r="I2512" s="52" t="n">
        <v>40</v>
      </c>
      <c r="J2512" s="52" t="n">
        <v>20</v>
      </c>
      <c r="K2512" s="52" t="n">
        <v>0</v>
      </c>
      <c r="L2512" s="52" t="n">
        <v>20</v>
      </c>
      <c r="M2512" s="52" t="n">
        <v>0</v>
      </c>
      <c r="N2512" s="53" t="n">
        <f aca="false">D2512*$D$8</f>
        <v>140.4</v>
      </c>
      <c r="O2512" s="53" t="n">
        <f aca="false">E2512*$E$8</f>
        <v>0</v>
      </c>
      <c r="P2512" s="53" t="n">
        <f aca="false">F2512*$F$8</f>
        <v>0</v>
      </c>
      <c r="Q2512" s="53" t="n">
        <f aca="false">G2512*$G$8</f>
        <v>65</v>
      </c>
      <c r="R2512" s="53" t="n">
        <f aca="false">H2512*$H$8</f>
        <v>0</v>
      </c>
      <c r="S2512" s="53" t="n">
        <f aca="false">(N2512/100)*(I2512*$I$8)+(N2512/100)*(J2512*$J$8)</f>
        <v>168.48</v>
      </c>
      <c r="T2512" s="53" t="n">
        <f aca="false">(O2512/100)*(K2512*$K$8)</f>
        <v>0</v>
      </c>
      <c r="U2512" s="53" t="n">
        <f aca="false">(P2512/100)*(K2512*$K$8)+(P2512/100)*(L2512*$L$8)</f>
        <v>0</v>
      </c>
      <c r="V2512" s="53" t="n">
        <f aca="false">(Q2512/100)*(L2512*$L$8)</f>
        <v>26</v>
      </c>
      <c r="W2512" s="53" t="n">
        <f aca="false">(R2512/100)*(K2512*$K$8)+(R2512/100)*(L2512*$L$8)</f>
        <v>0</v>
      </c>
      <c r="X2512" s="53" t="n">
        <f aca="false">N2512+S2512</f>
        <v>308.88</v>
      </c>
      <c r="Y2512" s="53" t="n">
        <f aca="false">O2512+T2512</f>
        <v>0</v>
      </c>
      <c r="Z2512" s="53" t="n">
        <f aca="false">P2512+U2512</f>
        <v>0</v>
      </c>
      <c r="AA2512" s="53" t="n">
        <f aca="false">Q2512+V2512</f>
        <v>91</v>
      </c>
      <c r="AB2512" s="53" t="n">
        <f aca="false">R2512+W2512</f>
        <v>0</v>
      </c>
      <c r="AC2512" s="54" t="n">
        <f aca="false">ROUND(X2512+Y2512+Z2512+AA2512+AB2512,1)</f>
        <v>399.9</v>
      </c>
      <c r="AD2512" s="55" t="n">
        <f aca="false">(ROUND(AC2512-AC2507,1)/AC2507)</f>
        <v>0</v>
      </c>
      <c r="AE2512" s="46"/>
      <c r="AF2512" s="47"/>
    </row>
    <row r="2513" customFormat="false" ht="15" hidden="false" customHeight="false" outlineLevel="0" collapsed="false">
      <c r="A2513" s="48" t="s">
        <v>34</v>
      </c>
      <c r="B2513" s="61"/>
      <c r="C2513" s="50" t="s">
        <v>10</v>
      </c>
      <c r="D2513" s="51" t="n">
        <v>60</v>
      </c>
      <c r="E2513" s="51" t="n">
        <v>130</v>
      </c>
      <c r="F2513" s="51" t="n">
        <v>0</v>
      </c>
      <c r="G2513" s="51" t="n">
        <v>0</v>
      </c>
      <c r="H2513" s="51" t="n">
        <v>0</v>
      </c>
      <c r="I2513" s="52" t="n">
        <v>40</v>
      </c>
      <c r="J2513" s="52" t="n">
        <v>20</v>
      </c>
      <c r="K2513" s="52" t="n">
        <v>90</v>
      </c>
      <c r="L2513" s="52" t="n">
        <v>0</v>
      </c>
      <c r="M2513" s="52" t="n">
        <v>0</v>
      </c>
      <c r="N2513" s="53" t="n">
        <f aca="false">D2513*$D$9</f>
        <v>75</v>
      </c>
      <c r="O2513" s="53" t="n">
        <f aca="false">E2513*$E$9</f>
        <v>162.5</v>
      </c>
      <c r="P2513" s="53" t="n">
        <f aca="false">F2513*$F$9</f>
        <v>0</v>
      </c>
      <c r="Q2513" s="53" t="n">
        <f aca="false">G2513*$G$9</f>
        <v>0</v>
      </c>
      <c r="R2513" s="53" t="n">
        <f aca="false">H2513*$H$9</f>
        <v>0</v>
      </c>
      <c r="S2513" s="53" t="n">
        <f aca="false">(N2513/100)*(I2513*$I$9)+(N2513/100)*(J2513*$J$9)</f>
        <v>45</v>
      </c>
      <c r="T2513" s="53" t="n">
        <f aca="false">(O2513/100)*(K2513*$K$9)</f>
        <v>204.75</v>
      </c>
      <c r="U2513" s="53" t="n">
        <f aca="false">(P2513/100)*(K2513*$K$9)+(P2513/100)*(L2513*$L$9)</f>
        <v>0</v>
      </c>
      <c r="V2513" s="53" t="n">
        <f aca="false">(Q2513/100)*(L2513*$L$9)</f>
        <v>0</v>
      </c>
      <c r="W2513" s="53" t="n">
        <f aca="false">(R2513/100)*(K2513*$K$9)+(R2513/100)*(L2513*$L$9)</f>
        <v>0</v>
      </c>
      <c r="X2513" s="53" t="n">
        <f aca="false">N2513+S2513</f>
        <v>120</v>
      </c>
      <c r="Y2513" s="53" t="n">
        <f aca="false">O2513+T2513</f>
        <v>367.25</v>
      </c>
      <c r="Z2513" s="53" t="n">
        <f aca="false">P2513+U2513</f>
        <v>0</v>
      </c>
      <c r="AA2513" s="53" t="n">
        <f aca="false">Q2513+V2513</f>
        <v>0</v>
      </c>
      <c r="AB2513" s="53" t="n">
        <f aca="false">R2513+W2513</f>
        <v>0</v>
      </c>
      <c r="AC2513" s="54" t="n">
        <f aca="false">ROUND(X2513+Y2513+Z2513+AA2513+AB2513,1)</f>
        <v>487.3</v>
      </c>
      <c r="AD2513" s="55" t="n">
        <f aca="false">(ROUND(AC2513-AC2507,1)/AC2507)</f>
        <v>0.218554638659665</v>
      </c>
      <c r="AE2513" s="46"/>
      <c r="AF2513" s="47"/>
    </row>
    <row r="2514" customFormat="false" ht="15" hidden="false" customHeight="false" outlineLevel="0" collapsed="false">
      <c r="A2514" s="48" t="s">
        <v>35</v>
      </c>
      <c r="B2514" s="61"/>
      <c r="C2514" s="50" t="s">
        <v>11</v>
      </c>
      <c r="D2514" s="51" t="n">
        <v>60</v>
      </c>
      <c r="E2514" s="51" t="n">
        <v>0</v>
      </c>
      <c r="F2514" s="51" t="n">
        <v>130</v>
      </c>
      <c r="G2514" s="51" t="n">
        <v>0</v>
      </c>
      <c r="H2514" s="51" t="n">
        <v>0</v>
      </c>
      <c r="I2514" s="52" t="n">
        <v>40</v>
      </c>
      <c r="J2514" s="52" t="n">
        <v>20</v>
      </c>
      <c r="K2514" s="52" t="n">
        <v>45</v>
      </c>
      <c r="L2514" s="52" t="n">
        <v>45</v>
      </c>
      <c r="M2514" s="52" t="n">
        <v>0</v>
      </c>
      <c r="N2514" s="53" t="n">
        <f aca="false">D2514*$D$10</f>
        <v>75</v>
      </c>
      <c r="O2514" s="53" t="n">
        <f aca="false">E2514*$E$10</f>
        <v>0</v>
      </c>
      <c r="P2514" s="53" t="n">
        <f aca="false">F2514*$F$10</f>
        <v>162.5</v>
      </c>
      <c r="Q2514" s="53" t="n">
        <f aca="false">G2514*$G$10</f>
        <v>0</v>
      </c>
      <c r="R2514" s="53" t="n">
        <f aca="false">H2514*$H$10</f>
        <v>0</v>
      </c>
      <c r="S2514" s="53" t="n">
        <f aca="false">(N2514/100)*(I2514*$I$10)+(N2514/100)*(J2514*$J$10)</f>
        <v>45</v>
      </c>
      <c r="T2514" s="53" t="n">
        <f aca="false">(O2514/100)*(K2514*$J$10)</f>
        <v>0</v>
      </c>
      <c r="U2514" s="53" t="n">
        <f aca="false">(P2514/100)*(K2514*$K$10)+(P2514/100)*(L2514*$L$10)</f>
        <v>204.75</v>
      </c>
      <c r="V2514" s="53" t="n">
        <f aca="false">(Q2514/100)*(L2514*$L$10)</f>
        <v>0</v>
      </c>
      <c r="W2514" s="53" t="n">
        <f aca="false">(R2514/100)*(K2514*$K$10)+(R2514/100)*(L2514*$L$10)</f>
        <v>0</v>
      </c>
      <c r="X2514" s="53" t="n">
        <f aca="false">N2514+S2514</f>
        <v>120</v>
      </c>
      <c r="Y2514" s="53" t="n">
        <f aca="false">O2514+T2514</f>
        <v>0</v>
      </c>
      <c r="Z2514" s="53" t="n">
        <f aca="false">P2514+U2514</f>
        <v>367.25</v>
      </c>
      <c r="AA2514" s="53" t="n">
        <f aca="false">Q2514+V2514</f>
        <v>0</v>
      </c>
      <c r="AB2514" s="53" t="n">
        <f aca="false">R2514+W2514</f>
        <v>0</v>
      </c>
      <c r="AC2514" s="54" t="n">
        <f aca="false">ROUND(X2514+Y2514+Z2514+AA2514+AB2514,1)</f>
        <v>487.3</v>
      </c>
      <c r="AD2514" s="55" t="n">
        <f aca="false">(ROUND(AC2514-AC2507,1)/AC2507)</f>
        <v>0.218554638659665</v>
      </c>
      <c r="AE2514" s="46"/>
      <c r="AF2514" s="47"/>
    </row>
    <row r="2515" customFormat="false" ht="15" hidden="false" customHeight="false" outlineLevel="0" collapsed="false">
      <c r="A2515" s="48" t="s">
        <v>36</v>
      </c>
      <c r="B2515" s="61"/>
      <c r="C2515" s="50" t="s">
        <v>12</v>
      </c>
      <c r="D2515" s="51" t="n">
        <v>60</v>
      </c>
      <c r="E2515" s="51" t="n">
        <v>0</v>
      </c>
      <c r="F2515" s="51" t="n">
        <v>0</v>
      </c>
      <c r="G2515" s="51" t="n">
        <v>130</v>
      </c>
      <c r="H2515" s="51" t="n">
        <v>0</v>
      </c>
      <c r="I2515" s="52" t="n">
        <v>40</v>
      </c>
      <c r="J2515" s="52" t="n">
        <v>20</v>
      </c>
      <c r="K2515" s="52" t="n">
        <v>0</v>
      </c>
      <c r="L2515" s="52" t="n">
        <v>100</v>
      </c>
      <c r="M2515" s="52" t="n">
        <v>0</v>
      </c>
      <c r="N2515" s="53" t="n">
        <f aca="false">D2515*$D$11</f>
        <v>75</v>
      </c>
      <c r="O2515" s="53" t="n">
        <f aca="false">E2515*$E$11</f>
        <v>0</v>
      </c>
      <c r="P2515" s="53" t="n">
        <f aca="false">F2515*$F$11</f>
        <v>0</v>
      </c>
      <c r="Q2515" s="53" t="n">
        <f aca="false">G2515*$G$11</f>
        <v>162.5</v>
      </c>
      <c r="R2515" s="53" t="n">
        <f aca="false">H2515*$H$11</f>
        <v>0</v>
      </c>
      <c r="S2515" s="53" t="n">
        <f aca="false">(N2515/100)*(I2515*$I$11)+(N2515/100)*(J2515*$J$11)</f>
        <v>45</v>
      </c>
      <c r="T2515" s="53" t="n">
        <f aca="false">(O2515/100)*(K2515*$K$11)</f>
        <v>0</v>
      </c>
      <c r="U2515" s="53" t="n">
        <f aca="false">(P2515/100)*(K2515*$K$11)+(P2515/100)*(L2515*$L$11)</f>
        <v>0</v>
      </c>
      <c r="V2515" s="53" t="n">
        <f aca="false">(Q2515/100)*(L2515*$L$11)</f>
        <v>227.5</v>
      </c>
      <c r="W2515" s="53" t="n">
        <f aca="false">(R2515/100)*(K2515*$K$11)+(R2515/100)*(L2515*$L$11)</f>
        <v>0</v>
      </c>
      <c r="X2515" s="53" t="n">
        <f aca="false">N2515+S2515</f>
        <v>120</v>
      </c>
      <c r="Y2515" s="53" t="n">
        <f aca="false">O2515+T2515</f>
        <v>0</v>
      </c>
      <c r="Z2515" s="53" t="n">
        <f aca="false">P2515+U2515</f>
        <v>0</v>
      </c>
      <c r="AA2515" s="53" t="n">
        <f aca="false">Q2515+V2515</f>
        <v>390</v>
      </c>
      <c r="AB2515" s="53" t="n">
        <f aca="false">R2515+W2515</f>
        <v>0</v>
      </c>
      <c r="AC2515" s="54" t="n">
        <f aca="false">ROUND(X2515+Y2515+Z2515+AA2515+AB2515,1)</f>
        <v>510</v>
      </c>
      <c r="AD2515" s="55" t="n">
        <f aca="false">(ROUND(AC2515-AC2507,1)/AC2507)</f>
        <v>0.275318829707427</v>
      </c>
      <c r="AE2515" s="46"/>
      <c r="AF2515" s="47"/>
    </row>
    <row r="2516" customFormat="false" ht="15" hidden="false" customHeight="false" outlineLevel="0" collapsed="false">
      <c r="A2516" s="48" t="s">
        <v>37</v>
      </c>
      <c r="B2516" s="61"/>
      <c r="C2516" s="50" t="s">
        <v>13</v>
      </c>
      <c r="D2516" s="51" t="n">
        <v>60</v>
      </c>
      <c r="E2516" s="51" t="n">
        <v>0</v>
      </c>
      <c r="F2516" s="51" t="n">
        <v>0</v>
      </c>
      <c r="G2516" s="51" t="n">
        <v>0</v>
      </c>
      <c r="H2516" s="51" t="n">
        <v>130</v>
      </c>
      <c r="I2516" s="52" t="n">
        <v>40</v>
      </c>
      <c r="J2516" s="52" t="n">
        <v>20</v>
      </c>
      <c r="K2516" s="52" t="n">
        <v>45</v>
      </c>
      <c r="L2516" s="52" t="n">
        <v>45</v>
      </c>
      <c r="M2516" s="52" t="n">
        <v>0</v>
      </c>
      <c r="N2516" s="53" t="n">
        <f aca="false">D2516*$D$12</f>
        <v>75</v>
      </c>
      <c r="O2516" s="53" t="n">
        <f aca="false">E2516*$E$12</f>
        <v>0</v>
      </c>
      <c r="P2516" s="53" t="n">
        <f aca="false">F2516*$F$12</f>
        <v>0</v>
      </c>
      <c r="Q2516" s="53" t="n">
        <f aca="false">G2516*$G$12</f>
        <v>0</v>
      </c>
      <c r="R2516" s="53" t="n">
        <f aca="false">H2516*$H$12</f>
        <v>162.5</v>
      </c>
      <c r="S2516" s="53" t="n">
        <f aca="false">(N2516/100)*(I2516*$I$12)+(N2516/100)*(J2516*$J$12)</f>
        <v>45</v>
      </c>
      <c r="T2516" s="53" t="n">
        <f aca="false">(O2516/100)*(K2516*$K$12)</f>
        <v>0</v>
      </c>
      <c r="U2516" s="53" t="n">
        <f aca="false">(P2516/100)*(K2516*$K$12)+(P2516/100)*(L2516*$L$12)</f>
        <v>0</v>
      </c>
      <c r="V2516" s="53" t="n">
        <f aca="false">(Q2516/100)*(L2516*$L$12)</f>
        <v>0</v>
      </c>
      <c r="W2516" s="53" t="n">
        <f aca="false">(R2516/100)*(K2516*$K$12)+(R2516/100)*(L2516*$L$12)</f>
        <v>204.75</v>
      </c>
      <c r="X2516" s="53" t="n">
        <f aca="false">N2516+S2516</f>
        <v>120</v>
      </c>
      <c r="Y2516" s="53" t="n">
        <f aca="false">O2516+T2516</f>
        <v>0</v>
      </c>
      <c r="Z2516" s="53" t="n">
        <f aca="false">P2516+U2516</f>
        <v>0</v>
      </c>
      <c r="AA2516" s="53" t="n">
        <f aca="false">Q2516+V2516</f>
        <v>0</v>
      </c>
      <c r="AB2516" s="53" t="n">
        <f aca="false">R2516+W2516</f>
        <v>367.25</v>
      </c>
      <c r="AC2516" s="54" t="n">
        <f aca="false">ROUND(X2516+Y2516+Z2516+AA2516+AB2516,1)</f>
        <v>487.3</v>
      </c>
      <c r="AD2516" s="55" t="n">
        <f aca="false">(ROUND(AC2516-AC2507,1)/AC2507)</f>
        <v>0.218554638659665</v>
      </c>
      <c r="AE2516" s="46"/>
      <c r="AF2516" s="47"/>
    </row>
    <row r="2517" customFormat="false" ht="15" hidden="false" customHeight="false" outlineLevel="0" collapsed="false">
      <c r="A2517" s="48" t="s">
        <v>38</v>
      </c>
      <c r="B2517" s="61"/>
      <c r="C2517" s="50" t="s">
        <v>14</v>
      </c>
      <c r="D2517" s="51" t="n">
        <v>108</v>
      </c>
      <c r="E2517" s="51" t="n">
        <v>0</v>
      </c>
      <c r="F2517" s="51" t="n">
        <v>0</v>
      </c>
      <c r="G2517" s="51" t="n">
        <v>50</v>
      </c>
      <c r="H2517" s="51" t="n">
        <v>0</v>
      </c>
      <c r="I2517" s="52" t="n">
        <v>40</v>
      </c>
      <c r="J2517" s="52" t="n">
        <v>20</v>
      </c>
      <c r="K2517" s="52" t="n">
        <v>0</v>
      </c>
      <c r="L2517" s="52" t="n">
        <v>20</v>
      </c>
      <c r="M2517" s="52" t="n">
        <v>50</v>
      </c>
      <c r="N2517" s="53" t="n">
        <f aca="false">D2517*$D$13</f>
        <v>135</v>
      </c>
      <c r="O2517" s="53" t="n">
        <f aca="false">E2517*$E$13</f>
        <v>0</v>
      </c>
      <c r="P2517" s="53" t="n">
        <f aca="false">F2517*$F$13</f>
        <v>0</v>
      </c>
      <c r="Q2517" s="53" t="n">
        <f aca="false">G2517*$G$13</f>
        <v>62.5</v>
      </c>
      <c r="R2517" s="53" t="n">
        <f aca="false">H2517*$H$13</f>
        <v>0</v>
      </c>
      <c r="S2517" s="53" t="n">
        <f aca="false">(N2517/100)*(I2517*$I$13)+(N2517/100)*(J2517*$J$13)+(N2517/100)*(M2517*$M$13)</f>
        <v>216</v>
      </c>
      <c r="T2517" s="53" t="n">
        <f aca="false">(O2517/100)*(K2517*$K$13)+(O2517/100)*(M2517*$M$13)</f>
        <v>0</v>
      </c>
      <c r="U2517" s="53" t="n">
        <f aca="false">(P2517/100)*(K2517*$K$13)+(P2517/100)*(L2517*$L$13)+(P2517/100)*(M2517*$M$13)</f>
        <v>0</v>
      </c>
      <c r="V2517" s="53" t="n">
        <f aca="false">(Q2517/100)*(L2517*$L$13)+(Q2517/100)*(M2517*$M$13)</f>
        <v>75</v>
      </c>
      <c r="W2517" s="53" t="n">
        <f aca="false">(R2517/100)*(K2517*$K$13)+(R2517/100)*(L2517*$L$13)+(R2517/100)*(M2517*$M$13)</f>
        <v>0</v>
      </c>
      <c r="X2517" s="53" t="n">
        <f aca="false">N2517+S2517</f>
        <v>351</v>
      </c>
      <c r="Y2517" s="53" t="n">
        <f aca="false">O2517+T2517</f>
        <v>0</v>
      </c>
      <c r="Z2517" s="53" t="n">
        <f aca="false">P2517+U2517</f>
        <v>0</v>
      </c>
      <c r="AA2517" s="53" t="n">
        <f aca="false">Q2517+V2517</f>
        <v>137.5</v>
      </c>
      <c r="AB2517" s="53" t="n">
        <f aca="false">R2517+W2517</f>
        <v>0</v>
      </c>
      <c r="AC2517" s="54" t="n">
        <f aca="false">ROUND(X2517+Y2517+Z2517+AA2517+AB2517,1)</f>
        <v>488.5</v>
      </c>
      <c r="AD2517" s="55" t="n">
        <f aca="false">(ROUND(AC2517-AC2507,1)/AC2507)</f>
        <v>0.221555388847212</v>
      </c>
      <c r="AE2517" s="46"/>
      <c r="AF2517" s="47"/>
    </row>
    <row r="2518" customFormat="false" ht="15" hidden="false" customHeight="false" outlineLevel="0" collapsed="false">
      <c r="A2518" s="48" t="s">
        <v>39</v>
      </c>
      <c r="B2518" s="61"/>
      <c r="C2518" s="50" t="s">
        <v>15</v>
      </c>
      <c r="D2518" s="51" t="n">
        <v>110</v>
      </c>
      <c r="E2518" s="51" t="n">
        <v>0</v>
      </c>
      <c r="F2518" s="51" t="n">
        <v>0</v>
      </c>
      <c r="G2518" s="51" t="n">
        <v>0</v>
      </c>
      <c r="H2518" s="51" t="n">
        <v>0</v>
      </c>
      <c r="I2518" s="52" t="n">
        <v>40</v>
      </c>
      <c r="J2518" s="52" t="n">
        <v>20</v>
      </c>
      <c r="K2518" s="52" t="n">
        <v>95</v>
      </c>
      <c r="L2518" s="52" t="n">
        <v>0</v>
      </c>
      <c r="M2518" s="52" t="n">
        <v>0</v>
      </c>
      <c r="N2518" s="53" t="n">
        <f aca="false">D2518*$D$14</f>
        <v>137.5</v>
      </c>
      <c r="O2518" s="53" t="n">
        <f aca="false">E2518*$E$14</f>
        <v>0</v>
      </c>
      <c r="P2518" s="53" t="n">
        <f aca="false">F2518*$F$14</f>
        <v>0</v>
      </c>
      <c r="Q2518" s="53" t="n">
        <f aca="false">G2518*$G$14</f>
        <v>0</v>
      </c>
      <c r="R2518" s="53" t="n">
        <f aca="false">H2518*$H$14</f>
        <v>0</v>
      </c>
      <c r="S2518" s="53" t="n">
        <f aca="false">(N2518/100)*(I2518*$I$14)+(N2518/100)*(J2518*$J$14)+(N2518/100)*(K2518*$K$14)</f>
        <v>343.75</v>
      </c>
      <c r="T2518" s="53" t="n">
        <f aca="false">(O2518/100)*(K2518*$K$14)</f>
        <v>0</v>
      </c>
      <c r="U2518" s="53" t="n">
        <f aca="false">(P2518/100)*(K2518*$K$14)+(P2518/100)*(L2518*$L$14)</f>
        <v>0</v>
      </c>
      <c r="V2518" s="53" t="n">
        <f aca="false">(Q2518/100)*(L2518*$L$14)</f>
        <v>0</v>
      </c>
      <c r="W2518" s="53" t="n">
        <f aca="false">(R2518/100)*(K2518*$L$14)+(R2518/100)*(L2518*$M$14)</f>
        <v>0</v>
      </c>
      <c r="X2518" s="53" t="n">
        <f aca="false">N2518+S2518</f>
        <v>481.25</v>
      </c>
      <c r="Y2518" s="53" t="n">
        <f aca="false">O2518+T2518</f>
        <v>0</v>
      </c>
      <c r="Z2518" s="53" t="n">
        <f aca="false">P2518+U2518</f>
        <v>0</v>
      </c>
      <c r="AA2518" s="53" t="n">
        <f aca="false">Q2518+V2518</f>
        <v>0</v>
      </c>
      <c r="AB2518" s="53" t="n">
        <f aca="false">R2518+W2518</f>
        <v>0</v>
      </c>
      <c r="AC2518" s="54" t="n">
        <f aca="false">ROUND(X2518+Y2518+Z2518+AA2518+AB2518,1)</f>
        <v>481.3</v>
      </c>
      <c r="AD2518" s="55" t="n">
        <f aca="false">(ROUND(AC2518-AC2507,1)/AC2507)</f>
        <v>0.20355088772193</v>
      </c>
      <c r="AE2518" s="46"/>
      <c r="AF2518" s="47"/>
    </row>
    <row r="2519" customFormat="false" ht="15" hidden="false" customHeight="false" outlineLevel="0" collapsed="false">
      <c r="A2519" s="48"/>
      <c r="B2519" s="61"/>
      <c r="C2519" s="50" t="s">
        <v>16</v>
      </c>
      <c r="D2519" s="51" t="n">
        <v>110</v>
      </c>
      <c r="E2519" s="51" t="n">
        <v>0</v>
      </c>
      <c r="F2519" s="51" t="n">
        <v>0</v>
      </c>
      <c r="G2519" s="51" t="n">
        <v>0</v>
      </c>
      <c r="H2519" s="51" t="n">
        <v>0</v>
      </c>
      <c r="I2519" s="52" t="n">
        <v>40</v>
      </c>
      <c r="J2519" s="52" t="n">
        <v>20</v>
      </c>
      <c r="K2519" s="52" t="n">
        <v>0</v>
      </c>
      <c r="L2519" s="52" t="n">
        <v>95</v>
      </c>
      <c r="M2519" s="52" t="n">
        <v>0</v>
      </c>
      <c r="N2519" s="53" t="n">
        <f aca="false">D2519*$D$15</f>
        <v>137.5</v>
      </c>
      <c r="O2519" s="53" t="n">
        <f aca="false">E2519*$E$15</f>
        <v>0</v>
      </c>
      <c r="P2519" s="53" t="n">
        <f aca="false">F2519*$F$15</f>
        <v>0</v>
      </c>
      <c r="Q2519" s="53" t="n">
        <f aca="false">G2519*$G$15</f>
        <v>0</v>
      </c>
      <c r="R2519" s="53" t="n">
        <f aca="false">H2519*$H$15</f>
        <v>0</v>
      </c>
      <c r="S2519" s="53" t="n">
        <f aca="false">(N2519/100)*(I2519*$I$15)+(N2519/100)*(J2519*$J$15)+(N2519/100)*(L2519*$L$15)</f>
        <v>343.75</v>
      </c>
      <c r="T2519" s="53" t="n">
        <f aca="false">(O2519/100)*(K2519*$K$15)</f>
        <v>0</v>
      </c>
      <c r="U2519" s="53" t="n">
        <f aca="false">(P2519/100)*(K2519*$K$15)+(P2519/100)*(L2519*$L$15)</f>
        <v>0</v>
      </c>
      <c r="V2519" s="53" t="n">
        <f aca="false">(Q2519/100)*(L2519*$L$15)</f>
        <v>0</v>
      </c>
      <c r="W2519" s="53" t="n">
        <f aca="false">(R2519/100)*(K2519*$K$15)+(R2519/100)*(L2519*$L$15)</f>
        <v>0</v>
      </c>
      <c r="X2519" s="53" t="n">
        <f aca="false">N2519+S2519</f>
        <v>481.25</v>
      </c>
      <c r="Y2519" s="53" t="n">
        <f aca="false">O2519+T2519</f>
        <v>0</v>
      </c>
      <c r="Z2519" s="53" t="n">
        <f aca="false">P2519+U2519</f>
        <v>0</v>
      </c>
      <c r="AA2519" s="53" t="n">
        <f aca="false">Q2519+V2519</f>
        <v>0</v>
      </c>
      <c r="AB2519" s="53" t="n">
        <f aca="false">R2519+W2519</f>
        <v>0</v>
      </c>
      <c r="AC2519" s="54" t="n">
        <f aca="false">ROUND(X2519+Y2519+Z2519+AA2519+AB2519,1)</f>
        <v>481.3</v>
      </c>
      <c r="AD2519" s="55" t="n">
        <f aca="false">(ROUND(AC2519-AC2507,1)/AC2507)</f>
        <v>0.20355088772193</v>
      </c>
      <c r="AE2519" s="46"/>
      <c r="AF2519" s="47"/>
    </row>
    <row r="2520" customFormat="false" ht="15" hidden="false" customHeight="false" outlineLevel="0" collapsed="false">
      <c r="A2520" s="48"/>
      <c r="B2520" s="61"/>
      <c r="C2520" s="50" t="s">
        <v>17</v>
      </c>
      <c r="D2520" s="51" t="n">
        <v>108</v>
      </c>
      <c r="E2520" s="51" t="n">
        <v>0</v>
      </c>
      <c r="F2520" s="51" t="n">
        <v>0</v>
      </c>
      <c r="G2520" s="51" t="n">
        <v>50</v>
      </c>
      <c r="H2520" s="51" t="n">
        <v>0</v>
      </c>
      <c r="I2520" s="52" t="n">
        <v>40</v>
      </c>
      <c r="J2520" s="52" t="n">
        <v>54</v>
      </c>
      <c r="K2520" s="52" t="n">
        <v>0</v>
      </c>
      <c r="L2520" s="52" t="n">
        <v>20</v>
      </c>
      <c r="M2520" s="52" t="n">
        <v>0</v>
      </c>
      <c r="N2520" s="53" t="n">
        <f aca="false">D2520*$D$16</f>
        <v>135</v>
      </c>
      <c r="O2520" s="53" t="n">
        <f aca="false">E2520*$E$16</f>
        <v>0</v>
      </c>
      <c r="P2520" s="53" t="n">
        <f aca="false">F2520*$F$16</f>
        <v>0</v>
      </c>
      <c r="Q2520" s="53" t="n">
        <f aca="false">G2520*$G$16</f>
        <v>62.5</v>
      </c>
      <c r="R2520" s="53" t="n">
        <f aca="false">H2520*$H$16</f>
        <v>0</v>
      </c>
      <c r="S2520" s="53" t="n">
        <f aca="false">(N2520/100)*(I2520*$I$16)+(N2520/100)*(J2520*$J$16)</f>
        <v>236.25</v>
      </c>
      <c r="T2520" s="53" t="n">
        <f aca="false">(O2520/100)*(K2520*$K$16)</f>
        <v>0</v>
      </c>
      <c r="U2520" s="53" t="n">
        <f aca="false">(P2520/100)*(K2520*$K$16)+(P2520/100)*(L2520*$L$16)</f>
        <v>0</v>
      </c>
      <c r="V2520" s="53" t="n">
        <f aca="false">(Q2520/100)*(L2520*$L$16)</f>
        <v>12.5</v>
      </c>
      <c r="W2520" s="53" t="n">
        <f aca="false">(R2520/100)*(K2520*$K$16)+(R2520/100)*(L2520*$L$16)</f>
        <v>0</v>
      </c>
      <c r="X2520" s="53" t="n">
        <f aca="false">N2520+S2520</f>
        <v>371.25</v>
      </c>
      <c r="Y2520" s="53" t="n">
        <f aca="false">O2520+T2520</f>
        <v>0</v>
      </c>
      <c r="Z2520" s="53" t="n">
        <f aca="false">P2520+U2520</f>
        <v>0</v>
      </c>
      <c r="AA2520" s="53" t="n">
        <f aca="false">Q2520+V2520</f>
        <v>75</v>
      </c>
      <c r="AB2520" s="53" t="n">
        <f aca="false">R2520+W2520</f>
        <v>0</v>
      </c>
      <c r="AC2520" s="54" t="n">
        <f aca="false">ROUND(X2520+Y2520+Z2520+AA2520+AB2520,1)</f>
        <v>446.3</v>
      </c>
      <c r="AD2520" s="55" t="n">
        <f aca="false">(ROUND(AC2520-AC2507,1)/AC2507)</f>
        <v>0.116029007251813</v>
      </c>
      <c r="AE2520" s="46"/>
      <c r="AF2520" s="47"/>
    </row>
    <row r="2521" customFormat="false" ht="15" hidden="false" customHeight="false" outlineLevel="0" collapsed="false">
      <c r="A2521" s="48"/>
      <c r="B2521" s="61"/>
      <c r="C2521" s="50" t="s">
        <v>18</v>
      </c>
      <c r="D2521" s="51" t="n">
        <v>108</v>
      </c>
      <c r="E2521" s="51" t="n">
        <v>0</v>
      </c>
      <c r="F2521" s="51" t="n">
        <v>0</v>
      </c>
      <c r="G2521" s="51" t="n">
        <v>50</v>
      </c>
      <c r="H2521" s="51" t="n">
        <v>0</v>
      </c>
      <c r="I2521" s="52" t="n">
        <v>75</v>
      </c>
      <c r="J2521" s="52" t="n">
        <v>20</v>
      </c>
      <c r="K2521" s="52" t="n">
        <v>0</v>
      </c>
      <c r="L2521" s="52" t="n">
        <v>20</v>
      </c>
      <c r="M2521" s="52" t="n">
        <v>0</v>
      </c>
      <c r="N2521" s="53" t="n">
        <f aca="false">D2521*$D$17</f>
        <v>135</v>
      </c>
      <c r="O2521" s="53" t="n">
        <f aca="false">E2521*$E$17</f>
        <v>0</v>
      </c>
      <c r="P2521" s="53" t="n">
        <f aca="false">F2521*$F$17</f>
        <v>0</v>
      </c>
      <c r="Q2521" s="53" t="n">
        <f aca="false">G2521*$G$17</f>
        <v>62.5</v>
      </c>
      <c r="R2521" s="53" t="n">
        <f aca="false">H2521*$H$17</f>
        <v>0</v>
      </c>
      <c r="S2521" s="53" t="n">
        <f aca="false">(N2521/100)*(I2521*$I$17)+(N2521/100)*(J2521*$J$17)</f>
        <v>280.125</v>
      </c>
      <c r="T2521" s="53" t="n">
        <f aca="false">(O2521/100)*(K2521*$K$17)</f>
        <v>0</v>
      </c>
      <c r="U2521" s="53" t="n">
        <f aca="false">(P2521/100)*(K2521*$K$17)+(P2521/100)*(L2521*$L$17)</f>
        <v>0</v>
      </c>
      <c r="V2521" s="53" t="n">
        <f aca="false">(Q2521/100)*(L2521*$L$17)</f>
        <v>12.5</v>
      </c>
      <c r="W2521" s="53" t="n">
        <f aca="false">(R2521/100)*(K2521*$K$17)+(R2521/100)*(L2521*$L$17)</f>
        <v>0</v>
      </c>
      <c r="X2521" s="53" t="n">
        <f aca="false">N2521+S2521</f>
        <v>415.125</v>
      </c>
      <c r="Y2521" s="53" t="n">
        <f aca="false">O2521+T2521</f>
        <v>0</v>
      </c>
      <c r="Z2521" s="53" t="n">
        <f aca="false">P2521+U2521</f>
        <v>0</v>
      </c>
      <c r="AA2521" s="53" t="n">
        <f aca="false">Q2521+V2521</f>
        <v>75</v>
      </c>
      <c r="AB2521" s="53" t="n">
        <f aca="false">R2521+W2521</f>
        <v>0</v>
      </c>
      <c r="AC2521" s="54" t="n">
        <f aca="false">ROUND(X2521+Y2521+Z2521+AA2521+AB2521,1)</f>
        <v>490.1</v>
      </c>
      <c r="AD2521" s="55" t="n">
        <f aca="false">(ROUND(AC2521-AC2507,1)/AC2507)</f>
        <v>0.225556389097274</v>
      </c>
      <c r="AE2521" s="46"/>
      <c r="AF2521" s="47"/>
    </row>
    <row r="2522" customFormat="false" ht="15" hidden="false" customHeight="false" outlineLevel="0" collapsed="false">
      <c r="A2522" s="56" t="s">
        <v>19</v>
      </c>
      <c r="B2522" s="62" t="s">
        <v>220</v>
      </c>
      <c r="C2522" s="40" t="s">
        <v>50</v>
      </c>
      <c r="D2522" s="41" t="n">
        <v>110</v>
      </c>
      <c r="E2522" s="41" t="n">
        <v>0</v>
      </c>
      <c r="F2522" s="41" t="n">
        <v>0</v>
      </c>
      <c r="G2522" s="41" t="n">
        <v>0</v>
      </c>
      <c r="H2522" s="41" t="n">
        <v>0</v>
      </c>
      <c r="I2522" s="42" t="n">
        <v>90</v>
      </c>
      <c r="J2522" s="42" t="n">
        <v>0</v>
      </c>
      <c r="K2522" s="42" t="n">
        <v>0</v>
      </c>
      <c r="L2522" s="42" t="n">
        <v>0</v>
      </c>
      <c r="M2522" s="42" t="n">
        <v>0</v>
      </c>
      <c r="N2522" s="43" t="n">
        <f aca="false">D2522*$D$3</f>
        <v>143</v>
      </c>
      <c r="O2522" s="43" t="n">
        <f aca="false">E2522*$E$3</f>
        <v>0</v>
      </c>
      <c r="P2522" s="43" t="n">
        <f aca="false">F2522*$F$3</f>
        <v>0</v>
      </c>
      <c r="Q2522" s="43" t="n">
        <f aca="false">G2522*$G$3</f>
        <v>0</v>
      </c>
      <c r="R2522" s="43" t="n">
        <f aca="false">H2522*$H$3</f>
        <v>0</v>
      </c>
      <c r="S2522" s="43" t="n">
        <f aca="false">(N2522/100)*(I2522*$I$3)+(N2522/100)*(J2522*$J$3)</f>
        <v>257.4</v>
      </c>
      <c r="T2522" s="43" t="n">
        <f aca="false">(O2522/100)*(K2522*$K$3)</f>
        <v>0</v>
      </c>
      <c r="U2522" s="43" t="n">
        <f aca="false">(P2522/100)*(K2522*$K$3)+(P2522/100)*(L2522*$L$3)</f>
        <v>0</v>
      </c>
      <c r="V2522" s="43" t="n">
        <f aca="false">(Q2522/100)*(L2522*$L$3)</f>
        <v>0</v>
      </c>
      <c r="W2522" s="43" t="n">
        <f aca="false">(R2522/100)*(K2522*$K$3)+(R2522/100)*(L2522*$L$3)</f>
        <v>0</v>
      </c>
      <c r="X2522" s="43" t="n">
        <f aca="false">N2522+S2522</f>
        <v>400.4</v>
      </c>
      <c r="Y2522" s="43" t="n">
        <f aca="false">O2522+T2522</f>
        <v>0</v>
      </c>
      <c r="Z2522" s="43" t="n">
        <f aca="false">P2522+U2522</f>
        <v>0</v>
      </c>
      <c r="AA2522" s="43" t="n">
        <f aca="false">Q2522+V2522</f>
        <v>0</v>
      </c>
      <c r="AB2522" s="43" t="n">
        <f aca="false">R2522+W2522</f>
        <v>0</v>
      </c>
      <c r="AC2522" s="44" t="n">
        <f aca="false">ROUND(X2522+Y2522+Z2522+AA2522+AB2522,1)</f>
        <v>400.4</v>
      </c>
      <c r="AD2522" s="45"/>
      <c r="AE2522" s="46" t="s">
        <v>28</v>
      </c>
      <c r="AF2522" s="47"/>
    </row>
    <row r="2523" customFormat="false" ht="15" hidden="false" customHeight="false" outlineLevel="0" collapsed="false">
      <c r="A2523" s="48" t="s">
        <v>29</v>
      </c>
      <c r="B2523" s="63" t="n">
        <v>25</v>
      </c>
      <c r="C2523" s="50" t="s">
        <v>5</v>
      </c>
      <c r="D2523" s="51" t="n">
        <v>110</v>
      </c>
      <c r="E2523" s="51" t="n">
        <v>0</v>
      </c>
      <c r="F2523" s="51" t="n">
        <v>0</v>
      </c>
      <c r="G2523" s="51" t="n">
        <v>0</v>
      </c>
      <c r="H2523" s="51" t="n">
        <v>0</v>
      </c>
      <c r="I2523" s="52" t="n">
        <v>95</v>
      </c>
      <c r="J2523" s="52" t="n">
        <v>20</v>
      </c>
      <c r="K2523" s="52" t="n">
        <v>0</v>
      </c>
      <c r="L2523" s="52" t="n">
        <v>0</v>
      </c>
      <c r="M2523" s="52" t="n">
        <v>0</v>
      </c>
      <c r="N2523" s="53" t="n">
        <f aca="false">D2523*$D$4</f>
        <v>137.5</v>
      </c>
      <c r="O2523" s="53" t="n">
        <f aca="false">E2523*$E$4</f>
        <v>0</v>
      </c>
      <c r="P2523" s="53" t="n">
        <f aca="false">F2523*$F$4</f>
        <v>0</v>
      </c>
      <c r="Q2523" s="53" t="n">
        <f aca="false">G2523*$G$4</f>
        <v>0</v>
      </c>
      <c r="R2523" s="53" t="n">
        <f aca="false">H2523*$H$4</f>
        <v>0</v>
      </c>
      <c r="S2523" s="53" t="n">
        <f aca="false">(N2523/100)*(I2523*$I$4)+(N2523/100)*(J2523*$J$4)</f>
        <v>316.25</v>
      </c>
      <c r="T2523" s="53" t="n">
        <f aca="false">(O2523/100)*(K2523*$K$4)</f>
        <v>0</v>
      </c>
      <c r="U2523" s="53" t="n">
        <f aca="false">(P2523/100)*(K2523*$K$4)+(P2523/100)*(L2523*$L$4)</f>
        <v>0</v>
      </c>
      <c r="V2523" s="53" t="n">
        <f aca="false">(Q2523/100)*(L2523*$L$4)</f>
        <v>0</v>
      </c>
      <c r="W2523" s="53" t="n">
        <f aca="false">(R2523/100)*(K2523*$K$4)+(R2523/100)*(L2523*$L$4)</f>
        <v>0</v>
      </c>
      <c r="X2523" s="53" t="n">
        <f aca="false">N2523+S2523</f>
        <v>453.75</v>
      </c>
      <c r="Y2523" s="53" t="n">
        <f aca="false">O2523+T2523</f>
        <v>0</v>
      </c>
      <c r="Z2523" s="53" t="n">
        <f aca="false">P2523+U2523</f>
        <v>0</v>
      </c>
      <c r="AA2523" s="53" t="n">
        <f aca="false">Q2523+V2523</f>
        <v>0</v>
      </c>
      <c r="AB2523" s="53" t="n">
        <f aca="false">R2523+W2523</f>
        <v>0</v>
      </c>
      <c r="AC2523" s="54" t="n">
        <f aca="false">ROUND(X2523+Y2523+Z2523+AA2523+AB2523,1)</f>
        <v>453.8</v>
      </c>
      <c r="AD2523" s="55" t="n">
        <f aca="false">(ROUND(AC2523-AC2522,1)/AC2522)</f>
        <v>0.133366633366633</v>
      </c>
      <c r="AE2523" s="46"/>
      <c r="AF2523" s="47"/>
    </row>
    <row r="2524" customFormat="false" ht="15" hidden="false" customHeight="false" outlineLevel="0" collapsed="false">
      <c r="A2524" s="48" t="s">
        <v>30</v>
      </c>
      <c r="B2524" s="63" t="n">
        <v>0</v>
      </c>
      <c r="C2524" s="50" t="s">
        <v>6</v>
      </c>
      <c r="D2524" s="51" t="n">
        <v>110</v>
      </c>
      <c r="E2524" s="51" t="n">
        <v>0</v>
      </c>
      <c r="F2524" s="51" t="n">
        <v>0</v>
      </c>
      <c r="G2524" s="51" t="n">
        <v>0</v>
      </c>
      <c r="H2524" s="51" t="n">
        <v>0</v>
      </c>
      <c r="I2524" s="52" t="n">
        <v>90</v>
      </c>
      <c r="J2524" s="52" t="n">
        <v>0</v>
      </c>
      <c r="K2524" s="52" t="n">
        <v>0</v>
      </c>
      <c r="L2524" s="52" t="n">
        <v>0</v>
      </c>
      <c r="M2524" s="52" t="n">
        <v>0</v>
      </c>
      <c r="N2524" s="53" t="n">
        <f aca="false">D2524*$D$5</f>
        <v>143</v>
      </c>
      <c r="O2524" s="53" t="n">
        <f aca="false">E2524*$E$5</f>
        <v>0</v>
      </c>
      <c r="P2524" s="53" t="n">
        <f aca="false">F2524*$F$5</f>
        <v>0</v>
      </c>
      <c r="Q2524" s="53" t="n">
        <f aca="false">G2524*$G$5</f>
        <v>0</v>
      </c>
      <c r="R2524" s="53" t="n">
        <f aca="false">H2524*$H$5</f>
        <v>0</v>
      </c>
      <c r="S2524" s="53" t="n">
        <f aca="false">(N2524/100)*(I2524*$I$5)+(N2524/100)*(J2524*$J$5)</f>
        <v>257.4</v>
      </c>
      <c r="T2524" s="53" t="n">
        <f aca="false">(O2524/100)*(K2524*$K$5)</f>
        <v>0</v>
      </c>
      <c r="U2524" s="53" t="n">
        <f aca="false">(P2524/100)*(K2524*$K$5)+(P2524/100)*(L2524*$L$5)</f>
        <v>0</v>
      </c>
      <c r="V2524" s="53" t="n">
        <f aca="false">(Q2524/100)*(L2524*$L$5)</f>
        <v>0</v>
      </c>
      <c r="W2524" s="53" t="n">
        <f aca="false">(R2524/100)*(K2524*$K$5)+(R2524/100)*(L2524*$L$5)</f>
        <v>0</v>
      </c>
      <c r="X2524" s="53" t="n">
        <f aca="false">N2524+S2524</f>
        <v>400.4</v>
      </c>
      <c r="Y2524" s="53" t="n">
        <f aca="false">O2524+T2524</f>
        <v>0</v>
      </c>
      <c r="Z2524" s="53" t="n">
        <f aca="false">P2524+U2524</f>
        <v>0</v>
      </c>
      <c r="AA2524" s="53" t="n">
        <f aca="false">Q2524+V2524</f>
        <v>0</v>
      </c>
      <c r="AB2524" s="53" t="n">
        <f aca="false">R2524+W2524</f>
        <v>0</v>
      </c>
      <c r="AC2524" s="54" t="n">
        <f aca="false">ROUND(X2524+Y2524+Z2524+AA2524+AB2524,1)</f>
        <v>400.4</v>
      </c>
      <c r="AD2524" s="55" t="n">
        <f aca="false">(ROUND(AC2524-AC2522,1)/AC2522)</f>
        <v>0</v>
      </c>
      <c r="AE2524" s="46"/>
      <c r="AF2524" s="47"/>
    </row>
    <row r="2525" customFormat="false" ht="15" hidden="false" customHeight="false" outlineLevel="0" collapsed="false">
      <c r="A2525" s="48" t="s">
        <v>31</v>
      </c>
      <c r="B2525" s="63" t="n">
        <v>0</v>
      </c>
      <c r="C2525" s="50" t="s">
        <v>7</v>
      </c>
      <c r="D2525" s="51" t="n">
        <v>110</v>
      </c>
      <c r="E2525" s="51" t="n">
        <v>0</v>
      </c>
      <c r="F2525" s="51" t="n">
        <v>0</v>
      </c>
      <c r="G2525" s="51" t="n">
        <v>0</v>
      </c>
      <c r="H2525" s="51" t="n">
        <v>0</v>
      </c>
      <c r="I2525" s="52" t="n">
        <v>90</v>
      </c>
      <c r="J2525" s="52" t="n">
        <v>0</v>
      </c>
      <c r="K2525" s="52" t="n">
        <v>0</v>
      </c>
      <c r="L2525" s="52" t="n">
        <v>0</v>
      </c>
      <c r="M2525" s="52" t="n">
        <v>0</v>
      </c>
      <c r="N2525" s="53" t="n">
        <f aca="false">D2525*$D$6</f>
        <v>143</v>
      </c>
      <c r="O2525" s="53" t="n">
        <f aca="false">E2525*$E$6</f>
        <v>0</v>
      </c>
      <c r="P2525" s="53" t="n">
        <f aca="false">F2525*$F$6</f>
        <v>0</v>
      </c>
      <c r="Q2525" s="53" t="n">
        <f aca="false">G2525*$G$6</f>
        <v>0</v>
      </c>
      <c r="R2525" s="53" t="n">
        <f aca="false">H2525*$H$6</f>
        <v>0</v>
      </c>
      <c r="S2525" s="53" t="n">
        <f aca="false">(N2525/100)*(I2525*$I$6)+(N2525/100)*(J2525*$J$6)</f>
        <v>257.4</v>
      </c>
      <c r="T2525" s="53" t="n">
        <f aca="false">(O2525/100)*(K2525*$K$6)</f>
        <v>0</v>
      </c>
      <c r="U2525" s="53" t="n">
        <f aca="false">(P2525/100)*(K2525*$K$6)+(P2525/100)*(L2525*$L$6)</f>
        <v>0</v>
      </c>
      <c r="V2525" s="53" t="n">
        <f aca="false">(Q2525/100)*(L2525*$L$6)</f>
        <v>0</v>
      </c>
      <c r="W2525" s="53" t="n">
        <f aca="false">(R2525/100)*(K2525*$K$6)+(R2525/100)*(L2525*$L$6)</f>
        <v>0</v>
      </c>
      <c r="X2525" s="53" t="n">
        <f aca="false">N2525+S2525</f>
        <v>400.4</v>
      </c>
      <c r="Y2525" s="53" t="n">
        <f aca="false">O2525+T2525</f>
        <v>0</v>
      </c>
      <c r="Z2525" s="53" t="n">
        <f aca="false">P2525+U2525</f>
        <v>0</v>
      </c>
      <c r="AA2525" s="53" t="n">
        <f aca="false">Q2525+V2525</f>
        <v>0</v>
      </c>
      <c r="AB2525" s="53" t="n">
        <f aca="false">R2525+W2525</f>
        <v>0</v>
      </c>
      <c r="AC2525" s="54" t="n">
        <f aca="false">ROUND(X2525+Y2525+Z2525+AA2525+AB2525,1)</f>
        <v>400.4</v>
      </c>
      <c r="AD2525" s="55" t="n">
        <f aca="false">(ROUND(AC2525-AC2522,1)/AC2522)</f>
        <v>0</v>
      </c>
      <c r="AE2525" s="46"/>
      <c r="AF2525" s="47"/>
    </row>
    <row r="2526" customFormat="false" ht="15" hidden="false" customHeight="false" outlineLevel="0" collapsed="false">
      <c r="A2526" s="48" t="s">
        <v>32</v>
      </c>
      <c r="B2526" s="63" t="n">
        <v>0</v>
      </c>
      <c r="C2526" s="50" t="s">
        <v>8</v>
      </c>
      <c r="D2526" s="51" t="n">
        <v>110</v>
      </c>
      <c r="E2526" s="51" t="n">
        <v>0</v>
      </c>
      <c r="F2526" s="51" t="n">
        <v>0</v>
      </c>
      <c r="G2526" s="51" t="n">
        <v>0</v>
      </c>
      <c r="H2526" s="51" t="n">
        <v>0</v>
      </c>
      <c r="I2526" s="52" t="n">
        <v>90</v>
      </c>
      <c r="J2526" s="52" t="n">
        <v>0</v>
      </c>
      <c r="K2526" s="52" t="n">
        <v>0</v>
      </c>
      <c r="L2526" s="52" t="n">
        <v>0</v>
      </c>
      <c r="M2526" s="52" t="n">
        <v>0</v>
      </c>
      <c r="N2526" s="53" t="n">
        <f aca="false">D2526*$D$7</f>
        <v>143</v>
      </c>
      <c r="O2526" s="53" t="n">
        <f aca="false">E2526*$E$7</f>
        <v>0</v>
      </c>
      <c r="P2526" s="53" t="n">
        <f aca="false">F2526*$F$7</f>
        <v>0</v>
      </c>
      <c r="Q2526" s="53" t="n">
        <f aca="false">G2526*$G$7</f>
        <v>0</v>
      </c>
      <c r="R2526" s="53" t="n">
        <f aca="false">H2526*$H$7</f>
        <v>0</v>
      </c>
      <c r="S2526" s="53" t="n">
        <f aca="false">(N2526/100)*(I2526*$I$7)+(N2526/100)*(J2526*$J$7)</f>
        <v>257.4</v>
      </c>
      <c r="T2526" s="53" t="n">
        <f aca="false">(O2526/100)*(K2526*$K$7)</f>
        <v>0</v>
      </c>
      <c r="U2526" s="53" t="n">
        <f aca="false">(P2526/100)*(K2526*$K$7)+(P2526/100)*(L2526*$L$7)</f>
        <v>0</v>
      </c>
      <c r="V2526" s="53" t="n">
        <f aca="false">(Q2526/100)*(L2526*$L$7)</f>
        <v>0</v>
      </c>
      <c r="W2526" s="53" t="n">
        <f aca="false">(R2526/100)*(K2526*$K$7)+(R2526/100)*(L2526*$L$7)</f>
        <v>0</v>
      </c>
      <c r="X2526" s="53" t="n">
        <f aca="false">N2526+S2526</f>
        <v>400.4</v>
      </c>
      <c r="Y2526" s="53" t="n">
        <f aca="false">O2526+T2526</f>
        <v>0</v>
      </c>
      <c r="Z2526" s="53" t="n">
        <f aca="false">P2526+U2526</f>
        <v>0</v>
      </c>
      <c r="AA2526" s="53" t="n">
        <f aca="false">Q2526+V2526</f>
        <v>0</v>
      </c>
      <c r="AB2526" s="53" t="n">
        <f aca="false">R2526+W2526</f>
        <v>0</v>
      </c>
      <c r="AC2526" s="54" t="n">
        <f aca="false">ROUND(X2526+Y2526+Z2526+AA2526+AB2526,1)</f>
        <v>400.4</v>
      </c>
      <c r="AD2526" s="55" t="n">
        <f aca="false">(ROUND(AC2526-AC2522,1)/AC2522)</f>
        <v>0</v>
      </c>
      <c r="AE2526" s="46"/>
      <c r="AF2526" s="47"/>
    </row>
    <row r="2527" customFormat="false" ht="15" hidden="false" customHeight="false" outlineLevel="0" collapsed="false">
      <c r="A2527" s="48" t="s">
        <v>33</v>
      </c>
      <c r="B2527" s="63"/>
      <c r="C2527" s="50" t="s">
        <v>9</v>
      </c>
      <c r="D2527" s="51" t="n">
        <v>110</v>
      </c>
      <c r="E2527" s="51" t="n">
        <v>0</v>
      </c>
      <c r="F2527" s="51" t="n">
        <v>0</v>
      </c>
      <c r="G2527" s="51" t="n">
        <v>0</v>
      </c>
      <c r="H2527" s="51" t="n">
        <v>0</v>
      </c>
      <c r="I2527" s="52" t="n">
        <v>90</v>
      </c>
      <c r="J2527" s="52" t="n">
        <v>0</v>
      </c>
      <c r="K2527" s="52" t="n">
        <v>0</v>
      </c>
      <c r="L2527" s="52" t="n">
        <v>0</v>
      </c>
      <c r="M2527" s="52" t="n">
        <v>0</v>
      </c>
      <c r="N2527" s="53" t="n">
        <f aca="false">D2527*$D$8</f>
        <v>143</v>
      </c>
      <c r="O2527" s="53" t="n">
        <f aca="false">E2527*$E$8</f>
        <v>0</v>
      </c>
      <c r="P2527" s="53" t="n">
        <f aca="false">F2527*$F$8</f>
        <v>0</v>
      </c>
      <c r="Q2527" s="53" t="n">
        <f aca="false">G2527*$G$8</f>
        <v>0</v>
      </c>
      <c r="R2527" s="53" t="n">
        <f aca="false">H2527*$H$8</f>
        <v>0</v>
      </c>
      <c r="S2527" s="53" t="n">
        <f aca="false">(N2527/100)*(I2527*$I$8)+(N2527/100)*(J2527*$J$8)</f>
        <v>257.4</v>
      </c>
      <c r="T2527" s="53" t="n">
        <f aca="false">(O2527/100)*(K2527*$K$8)</f>
        <v>0</v>
      </c>
      <c r="U2527" s="53" t="n">
        <f aca="false">(P2527/100)*(K2527*$K$8)+(P2527/100)*(L2527*$L$8)</f>
        <v>0</v>
      </c>
      <c r="V2527" s="53" t="n">
        <f aca="false">(Q2527/100)*(L2527*$L$8)</f>
        <v>0</v>
      </c>
      <c r="W2527" s="53" t="n">
        <f aca="false">(R2527/100)*(K2527*$K$8)+(R2527/100)*(L2527*$L$8)</f>
        <v>0</v>
      </c>
      <c r="X2527" s="53" t="n">
        <f aca="false">N2527+S2527</f>
        <v>400.4</v>
      </c>
      <c r="Y2527" s="53" t="n">
        <f aca="false">O2527+T2527</f>
        <v>0</v>
      </c>
      <c r="Z2527" s="53" t="n">
        <f aca="false">P2527+U2527</f>
        <v>0</v>
      </c>
      <c r="AA2527" s="53" t="n">
        <f aca="false">Q2527+V2527</f>
        <v>0</v>
      </c>
      <c r="AB2527" s="53" t="n">
        <f aca="false">R2527+W2527</f>
        <v>0</v>
      </c>
      <c r="AC2527" s="54" t="n">
        <f aca="false">ROUND(X2527+Y2527+Z2527+AA2527+AB2527,1)</f>
        <v>400.4</v>
      </c>
      <c r="AD2527" s="55" t="n">
        <f aca="false">(ROUND(AC2527-AC2522,1)/AC2522)</f>
        <v>0</v>
      </c>
      <c r="AE2527" s="46"/>
      <c r="AF2527" s="47"/>
    </row>
    <row r="2528" customFormat="false" ht="15" hidden="false" customHeight="false" outlineLevel="0" collapsed="false">
      <c r="A2528" s="48" t="s">
        <v>34</v>
      </c>
      <c r="B2528" s="63"/>
      <c r="C2528" s="50" t="s">
        <v>10</v>
      </c>
      <c r="D2528" s="51" t="n">
        <v>55</v>
      </c>
      <c r="E2528" s="51" t="n">
        <v>120</v>
      </c>
      <c r="F2528" s="51" t="n">
        <v>0</v>
      </c>
      <c r="G2528" s="51" t="n">
        <v>0</v>
      </c>
      <c r="H2528" s="51" t="n">
        <v>0</v>
      </c>
      <c r="I2528" s="52" t="n">
        <v>90</v>
      </c>
      <c r="J2528" s="52" t="n">
        <v>0</v>
      </c>
      <c r="K2528" s="52" t="n">
        <v>95</v>
      </c>
      <c r="L2528" s="52" t="n">
        <v>0</v>
      </c>
      <c r="M2528" s="52" t="n">
        <v>0</v>
      </c>
      <c r="N2528" s="53" t="n">
        <f aca="false">D2528*$D$9</f>
        <v>68.75</v>
      </c>
      <c r="O2528" s="53" t="n">
        <f aca="false">E2528*$E$9</f>
        <v>150</v>
      </c>
      <c r="P2528" s="53" t="n">
        <f aca="false">F2528*$F$9</f>
        <v>0</v>
      </c>
      <c r="Q2528" s="53" t="n">
        <f aca="false">G2528*$G$9</f>
        <v>0</v>
      </c>
      <c r="R2528" s="53" t="n">
        <f aca="false">H2528*$H$9</f>
        <v>0</v>
      </c>
      <c r="S2528" s="53" t="n">
        <f aca="false">(N2528/100)*(I2528*$I$9)+(N2528/100)*(J2528*$J$9)</f>
        <v>61.875</v>
      </c>
      <c r="T2528" s="53" t="n">
        <f aca="false">(O2528/100)*(K2528*$K$9)</f>
        <v>199.5</v>
      </c>
      <c r="U2528" s="53" t="n">
        <f aca="false">(P2528/100)*(K2528*$K$9)+(P2528/100)*(L2528*$L$9)</f>
        <v>0</v>
      </c>
      <c r="V2528" s="53" t="n">
        <f aca="false">(Q2528/100)*(L2528*$L$9)</f>
        <v>0</v>
      </c>
      <c r="W2528" s="53" t="n">
        <f aca="false">(R2528/100)*(K2528*$K$9)+(R2528/100)*(L2528*$L$9)</f>
        <v>0</v>
      </c>
      <c r="X2528" s="53" t="n">
        <f aca="false">N2528+S2528</f>
        <v>130.625</v>
      </c>
      <c r="Y2528" s="53" t="n">
        <f aca="false">O2528+T2528</f>
        <v>349.5</v>
      </c>
      <c r="Z2528" s="53" t="n">
        <f aca="false">P2528+U2528</f>
        <v>0</v>
      </c>
      <c r="AA2528" s="53" t="n">
        <f aca="false">Q2528+V2528</f>
        <v>0</v>
      </c>
      <c r="AB2528" s="53" t="n">
        <f aca="false">R2528+W2528</f>
        <v>0</v>
      </c>
      <c r="AC2528" s="54" t="n">
        <f aca="false">ROUND(X2528+Y2528+Z2528+AA2528+AB2528,1)</f>
        <v>480.1</v>
      </c>
      <c r="AD2528" s="55" t="n">
        <f aca="false">(ROUND(AC2528-AC2522,1)/AC2522)</f>
        <v>0.199050949050949</v>
      </c>
      <c r="AE2528" s="46"/>
      <c r="AF2528" s="47"/>
    </row>
    <row r="2529" customFormat="false" ht="15" hidden="false" customHeight="false" outlineLevel="0" collapsed="false">
      <c r="A2529" s="48" t="s">
        <v>35</v>
      </c>
      <c r="B2529" s="63"/>
      <c r="C2529" s="50" t="s">
        <v>11</v>
      </c>
      <c r="D2529" s="51" t="n">
        <v>55</v>
      </c>
      <c r="E2529" s="51" t="n">
        <v>0</v>
      </c>
      <c r="F2529" s="51" t="n">
        <v>120</v>
      </c>
      <c r="G2529" s="51" t="n">
        <v>0</v>
      </c>
      <c r="H2529" s="51" t="n">
        <v>0</v>
      </c>
      <c r="I2529" s="52" t="n">
        <v>90</v>
      </c>
      <c r="J2529" s="52" t="n">
        <v>0</v>
      </c>
      <c r="K2529" s="52" t="n">
        <v>47.5</v>
      </c>
      <c r="L2529" s="52" t="n">
        <v>47.5</v>
      </c>
      <c r="M2529" s="52" t="n">
        <v>0</v>
      </c>
      <c r="N2529" s="53" t="n">
        <f aca="false">D2529*$D$10</f>
        <v>68.75</v>
      </c>
      <c r="O2529" s="53" t="n">
        <f aca="false">E2529*$E$10</f>
        <v>0</v>
      </c>
      <c r="P2529" s="53" t="n">
        <f aca="false">F2529*$F$10</f>
        <v>150</v>
      </c>
      <c r="Q2529" s="53" t="n">
        <f aca="false">G2529*$G$10</f>
        <v>0</v>
      </c>
      <c r="R2529" s="53" t="n">
        <f aca="false">H2529*$H$10</f>
        <v>0</v>
      </c>
      <c r="S2529" s="53" t="n">
        <f aca="false">(N2529/100)*(I2529*$I$10)+(N2529/100)*(J2529*$J$10)</f>
        <v>61.875</v>
      </c>
      <c r="T2529" s="53" t="n">
        <f aca="false">(O2529/100)*(K2529*$J$10)</f>
        <v>0</v>
      </c>
      <c r="U2529" s="53" t="n">
        <f aca="false">(P2529/100)*(K2529*$K$10)+(P2529/100)*(L2529*$L$10)</f>
        <v>199.5</v>
      </c>
      <c r="V2529" s="53" t="n">
        <f aca="false">(Q2529/100)*(L2529*$L$10)</f>
        <v>0</v>
      </c>
      <c r="W2529" s="53" t="n">
        <f aca="false">(R2529/100)*(K2529*$K$10)+(R2529/100)*(L2529*$L$10)</f>
        <v>0</v>
      </c>
      <c r="X2529" s="53" t="n">
        <f aca="false">N2529+S2529</f>
        <v>130.625</v>
      </c>
      <c r="Y2529" s="53" t="n">
        <f aca="false">O2529+T2529</f>
        <v>0</v>
      </c>
      <c r="Z2529" s="53" t="n">
        <f aca="false">P2529+U2529</f>
        <v>349.5</v>
      </c>
      <c r="AA2529" s="53" t="n">
        <f aca="false">Q2529+V2529</f>
        <v>0</v>
      </c>
      <c r="AB2529" s="53" t="n">
        <f aca="false">R2529+W2529</f>
        <v>0</v>
      </c>
      <c r="AC2529" s="54" t="n">
        <f aca="false">ROUND(X2529+Y2529+Z2529+AA2529+AB2529,1)</f>
        <v>480.1</v>
      </c>
      <c r="AD2529" s="55" t="n">
        <f aca="false">(ROUND(AC2529-AC2522,1)/AC2522)</f>
        <v>0.199050949050949</v>
      </c>
      <c r="AE2529" s="46"/>
      <c r="AF2529" s="47"/>
    </row>
    <row r="2530" customFormat="false" ht="15" hidden="false" customHeight="false" outlineLevel="0" collapsed="false">
      <c r="A2530" s="48" t="s">
        <v>36</v>
      </c>
      <c r="B2530" s="63"/>
      <c r="C2530" s="50" t="s">
        <v>12</v>
      </c>
      <c r="D2530" s="51" t="n">
        <v>55</v>
      </c>
      <c r="E2530" s="51" t="n">
        <v>0</v>
      </c>
      <c r="F2530" s="51" t="n">
        <v>0</v>
      </c>
      <c r="G2530" s="51" t="n">
        <v>120</v>
      </c>
      <c r="H2530" s="51" t="n">
        <v>0</v>
      </c>
      <c r="I2530" s="52" t="n">
        <v>90</v>
      </c>
      <c r="J2530" s="52" t="n">
        <v>0</v>
      </c>
      <c r="K2530" s="52" t="n">
        <v>0</v>
      </c>
      <c r="L2530" s="52" t="n">
        <v>95</v>
      </c>
      <c r="M2530" s="52" t="n">
        <v>0</v>
      </c>
      <c r="N2530" s="53" t="n">
        <f aca="false">D2530*$D$11</f>
        <v>68.75</v>
      </c>
      <c r="O2530" s="53" t="n">
        <f aca="false">E2530*$E$11</f>
        <v>0</v>
      </c>
      <c r="P2530" s="53" t="n">
        <f aca="false">F2530*$F$11</f>
        <v>0</v>
      </c>
      <c r="Q2530" s="53" t="n">
        <f aca="false">G2530*$G$11</f>
        <v>150</v>
      </c>
      <c r="R2530" s="53" t="n">
        <f aca="false">H2530*$H$11</f>
        <v>0</v>
      </c>
      <c r="S2530" s="53" t="n">
        <f aca="false">(N2530/100)*(I2530*$I$11)+(N2530/100)*(J2530*$J$11)</f>
        <v>61.875</v>
      </c>
      <c r="T2530" s="53" t="n">
        <f aca="false">(O2530/100)*(K2530*$K$11)</f>
        <v>0</v>
      </c>
      <c r="U2530" s="53" t="n">
        <f aca="false">(P2530/100)*(K2530*$K$11)+(P2530/100)*(L2530*$L$11)</f>
        <v>0</v>
      </c>
      <c r="V2530" s="53" t="n">
        <f aca="false">(Q2530/100)*(L2530*$L$11)</f>
        <v>199.5</v>
      </c>
      <c r="W2530" s="53" t="n">
        <f aca="false">(R2530/100)*(K2530*$K$11)+(R2530/100)*(L2530*$L$11)</f>
        <v>0</v>
      </c>
      <c r="X2530" s="53" t="n">
        <f aca="false">N2530+S2530</f>
        <v>130.625</v>
      </c>
      <c r="Y2530" s="53" t="n">
        <f aca="false">O2530+T2530</f>
        <v>0</v>
      </c>
      <c r="Z2530" s="53" t="n">
        <f aca="false">P2530+U2530</f>
        <v>0</v>
      </c>
      <c r="AA2530" s="53" t="n">
        <f aca="false">Q2530+V2530</f>
        <v>349.5</v>
      </c>
      <c r="AB2530" s="53" t="n">
        <f aca="false">R2530+W2530</f>
        <v>0</v>
      </c>
      <c r="AC2530" s="54" t="n">
        <f aca="false">ROUND(X2530+Y2530+Z2530+AA2530+AB2530,1)</f>
        <v>480.1</v>
      </c>
      <c r="AD2530" s="55" t="n">
        <f aca="false">(ROUND(AC2530-AC2522,1)/AC2522)</f>
        <v>0.199050949050949</v>
      </c>
      <c r="AE2530" s="46"/>
      <c r="AF2530" s="47"/>
    </row>
    <row r="2531" customFormat="false" ht="15" hidden="false" customHeight="false" outlineLevel="0" collapsed="false">
      <c r="A2531" s="48" t="s">
        <v>37</v>
      </c>
      <c r="B2531" s="63"/>
      <c r="C2531" s="50" t="s">
        <v>13</v>
      </c>
      <c r="D2531" s="51" t="n">
        <v>55</v>
      </c>
      <c r="E2531" s="51" t="n">
        <v>0</v>
      </c>
      <c r="F2531" s="51" t="n">
        <v>0</v>
      </c>
      <c r="G2531" s="51" t="n">
        <v>0</v>
      </c>
      <c r="H2531" s="51" t="n">
        <v>120</v>
      </c>
      <c r="I2531" s="52" t="n">
        <v>90</v>
      </c>
      <c r="J2531" s="52" t="n">
        <v>0</v>
      </c>
      <c r="K2531" s="52" t="n">
        <v>47.5</v>
      </c>
      <c r="L2531" s="52" t="n">
        <v>47.5</v>
      </c>
      <c r="M2531" s="52" t="n">
        <v>0</v>
      </c>
      <c r="N2531" s="53" t="n">
        <f aca="false">D2531*$D$12</f>
        <v>68.75</v>
      </c>
      <c r="O2531" s="53" t="n">
        <f aca="false">E2531*$E$12</f>
        <v>0</v>
      </c>
      <c r="P2531" s="53" t="n">
        <f aca="false">F2531*$F$12</f>
        <v>0</v>
      </c>
      <c r="Q2531" s="53" t="n">
        <f aca="false">G2531*$G$12</f>
        <v>0</v>
      </c>
      <c r="R2531" s="53" t="n">
        <f aca="false">H2531*$H$12</f>
        <v>150</v>
      </c>
      <c r="S2531" s="53" t="n">
        <f aca="false">(N2531/100)*(I2531*$I$12)+(N2531/100)*(J2531*$J$12)</f>
        <v>61.875</v>
      </c>
      <c r="T2531" s="53" t="n">
        <f aca="false">(O2531/100)*(K2531*$K$12)</f>
        <v>0</v>
      </c>
      <c r="U2531" s="53" t="n">
        <f aca="false">(P2531/100)*(K2531*$K$12)+(P2531/100)*(L2531*$L$12)</f>
        <v>0</v>
      </c>
      <c r="V2531" s="53" t="n">
        <f aca="false">(Q2531/100)*(L2531*$L$12)</f>
        <v>0</v>
      </c>
      <c r="W2531" s="53" t="n">
        <f aca="false">(R2531/100)*(K2531*$K$12)+(R2531/100)*(L2531*$L$12)</f>
        <v>199.5</v>
      </c>
      <c r="X2531" s="53" t="n">
        <f aca="false">N2531+S2531</f>
        <v>130.625</v>
      </c>
      <c r="Y2531" s="53" t="n">
        <f aca="false">O2531+T2531</f>
        <v>0</v>
      </c>
      <c r="Z2531" s="53" t="n">
        <f aca="false">P2531+U2531</f>
        <v>0</v>
      </c>
      <c r="AA2531" s="53" t="n">
        <f aca="false">Q2531+V2531</f>
        <v>0</v>
      </c>
      <c r="AB2531" s="53" t="n">
        <f aca="false">R2531+W2531</f>
        <v>349.5</v>
      </c>
      <c r="AC2531" s="54" t="n">
        <f aca="false">ROUND(X2531+Y2531+Z2531+AA2531+AB2531,1)</f>
        <v>480.1</v>
      </c>
      <c r="AD2531" s="55" t="n">
        <f aca="false">(ROUND(AC2531-AC2522,1)/AC2522)</f>
        <v>0.199050949050949</v>
      </c>
      <c r="AE2531" s="46"/>
      <c r="AF2531" s="47"/>
    </row>
    <row r="2532" customFormat="false" ht="15" hidden="false" customHeight="false" outlineLevel="0" collapsed="false">
      <c r="A2532" s="48" t="s">
        <v>38</v>
      </c>
      <c r="B2532" s="63"/>
      <c r="C2532" s="50" t="s">
        <v>14</v>
      </c>
      <c r="D2532" s="51" t="n">
        <v>110</v>
      </c>
      <c r="E2532" s="51" t="n">
        <v>0</v>
      </c>
      <c r="F2532" s="51" t="n">
        <v>0</v>
      </c>
      <c r="G2532" s="51" t="n">
        <v>0</v>
      </c>
      <c r="H2532" s="51" t="n">
        <v>0</v>
      </c>
      <c r="I2532" s="52" t="n">
        <v>90</v>
      </c>
      <c r="J2532" s="52" t="n">
        <v>0</v>
      </c>
      <c r="K2532" s="52" t="n">
        <v>0</v>
      </c>
      <c r="L2532" s="52" t="n">
        <v>0</v>
      </c>
      <c r="M2532" s="52" t="n">
        <v>75</v>
      </c>
      <c r="N2532" s="53" t="n">
        <f aca="false">D2532*$D$13</f>
        <v>137.5</v>
      </c>
      <c r="O2532" s="53" t="n">
        <f aca="false">E2532*$E$13</f>
        <v>0</v>
      </c>
      <c r="P2532" s="53" t="n">
        <f aca="false">F2532*$F$13</f>
        <v>0</v>
      </c>
      <c r="Q2532" s="53" t="n">
        <f aca="false">G2532*$G$13</f>
        <v>0</v>
      </c>
      <c r="R2532" s="53" t="n">
        <f aca="false">H2532*$H$13</f>
        <v>0</v>
      </c>
      <c r="S2532" s="53" t="n">
        <f aca="false">(N2532/100)*(I2532*$I$13)+(N2532/100)*(J2532*$J$13)+(N2532/100)*(M2532*$M$13)</f>
        <v>330</v>
      </c>
      <c r="T2532" s="53" t="n">
        <f aca="false">(O2532/100)*(K2532*$K$13)+(O2532/100)*(M2532*$M$13)</f>
        <v>0</v>
      </c>
      <c r="U2532" s="53" t="n">
        <f aca="false">(P2532/100)*(K2532*$K$13)+(P2532/100)*(L2532*$L$13)+(P2532/100)*(M2532*$M$13)</f>
        <v>0</v>
      </c>
      <c r="V2532" s="53" t="n">
        <f aca="false">(Q2532/100)*(L2532*$L$13)+(Q2532/100)*(M2532*$M$13)</f>
        <v>0</v>
      </c>
      <c r="W2532" s="53" t="n">
        <f aca="false">(R2532/100)*(K2532*$K$13)+(R2532/100)*(L2532*$L$13)+(R2532/100)*(M2532*$M$13)</f>
        <v>0</v>
      </c>
      <c r="X2532" s="53" t="n">
        <f aca="false">N2532+S2532</f>
        <v>467.5</v>
      </c>
      <c r="Y2532" s="53" t="n">
        <f aca="false">O2532+T2532</f>
        <v>0</v>
      </c>
      <c r="Z2532" s="53" t="n">
        <f aca="false">P2532+U2532</f>
        <v>0</v>
      </c>
      <c r="AA2532" s="53" t="n">
        <f aca="false">Q2532+V2532</f>
        <v>0</v>
      </c>
      <c r="AB2532" s="53" t="n">
        <f aca="false">R2532+W2532</f>
        <v>0</v>
      </c>
      <c r="AC2532" s="54" t="n">
        <f aca="false">ROUND(X2532+Y2532+Z2532+AA2532+AB2532,1)</f>
        <v>467.5</v>
      </c>
      <c r="AD2532" s="55" t="n">
        <f aca="false">(ROUND(AC2532-AC2522,1)/AC2522)</f>
        <v>0.167582417582418</v>
      </c>
      <c r="AE2532" s="46"/>
      <c r="AF2532" s="47"/>
    </row>
    <row r="2533" customFormat="false" ht="15" hidden="false" customHeight="false" outlineLevel="0" collapsed="false">
      <c r="A2533" s="48" t="s">
        <v>39</v>
      </c>
      <c r="B2533" s="63"/>
      <c r="C2533" s="50" t="s">
        <v>15</v>
      </c>
      <c r="D2533" s="51" t="n">
        <v>110</v>
      </c>
      <c r="E2533" s="51" t="n">
        <v>0</v>
      </c>
      <c r="F2533" s="51" t="n">
        <v>0</v>
      </c>
      <c r="G2533" s="51" t="n">
        <v>0</v>
      </c>
      <c r="H2533" s="51" t="n">
        <v>0</v>
      </c>
      <c r="I2533" s="52" t="n">
        <v>90</v>
      </c>
      <c r="J2533" s="52" t="n">
        <v>0</v>
      </c>
      <c r="K2533" s="52" t="n">
        <v>75</v>
      </c>
      <c r="L2533" s="52" t="n">
        <v>0</v>
      </c>
      <c r="M2533" s="52" t="n">
        <v>0</v>
      </c>
      <c r="N2533" s="53" t="n">
        <f aca="false">D2533*$D$14</f>
        <v>137.5</v>
      </c>
      <c r="O2533" s="53" t="n">
        <f aca="false">E2533*$E$14</f>
        <v>0</v>
      </c>
      <c r="P2533" s="53" t="n">
        <f aca="false">F2533*$F$14</f>
        <v>0</v>
      </c>
      <c r="Q2533" s="53" t="n">
        <f aca="false">G2533*$G$14</f>
        <v>0</v>
      </c>
      <c r="R2533" s="53" t="n">
        <f aca="false">H2533*$H$14</f>
        <v>0</v>
      </c>
      <c r="S2533" s="53" t="n">
        <f aca="false">(N2533/100)*(I2533*$I$14)+(N2533/100)*(J2533*$J$14)+(N2533/100)*(K2533*$K$14)</f>
        <v>330</v>
      </c>
      <c r="T2533" s="53" t="n">
        <f aca="false">(O2533/100)*(K2533*$K$14)</f>
        <v>0</v>
      </c>
      <c r="U2533" s="53" t="n">
        <f aca="false">(P2533/100)*(K2533*$K$14)+(P2533/100)*(L2533*$L$14)</f>
        <v>0</v>
      </c>
      <c r="V2533" s="53" t="n">
        <f aca="false">(Q2533/100)*(L2533*$L$14)</f>
        <v>0</v>
      </c>
      <c r="W2533" s="53" t="n">
        <f aca="false">(R2533/100)*(K2533*$L$14)+(R2533/100)*(L2533*$M$14)</f>
        <v>0</v>
      </c>
      <c r="X2533" s="53" t="n">
        <f aca="false">N2533+S2533</f>
        <v>467.5</v>
      </c>
      <c r="Y2533" s="53" t="n">
        <f aca="false">O2533+T2533</f>
        <v>0</v>
      </c>
      <c r="Z2533" s="53" t="n">
        <f aca="false">P2533+U2533</f>
        <v>0</v>
      </c>
      <c r="AA2533" s="53" t="n">
        <f aca="false">Q2533+V2533</f>
        <v>0</v>
      </c>
      <c r="AB2533" s="53" t="n">
        <f aca="false">R2533+W2533</f>
        <v>0</v>
      </c>
      <c r="AC2533" s="54" t="n">
        <f aca="false">ROUND(X2533+Y2533+Z2533+AA2533+AB2533,1)</f>
        <v>467.5</v>
      </c>
      <c r="AD2533" s="55" t="n">
        <f aca="false">(ROUND(AC2533-AC2522,1)/AC2522)</f>
        <v>0.167582417582418</v>
      </c>
      <c r="AE2533" s="46"/>
      <c r="AF2533" s="47"/>
    </row>
    <row r="2534" customFormat="false" ht="15" hidden="false" customHeight="false" outlineLevel="0" collapsed="false">
      <c r="A2534" s="48"/>
      <c r="B2534" s="63"/>
      <c r="C2534" s="50" t="s">
        <v>16</v>
      </c>
      <c r="D2534" s="51" t="n">
        <v>110</v>
      </c>
      <c r="E2534" s="51" t="n">
        <v>0</v>
      </c>
      <c r="F2534" s="51" t="n">
        <v>0</v>
      </c>
      <c r="G2534" s="51" t="n">
        <v>0</v>
      </c>
      <c r="H2534" s="51" t="n">
        <v>0</v>
      </c>
      <c r="I2534" s="52" t="n">
        <v>90</v>
      </c>
      <c r="J2534" s="52" t="n">
        <v>0</v>
      </c>
      <c r="K2534" s="52" t="n">
        <v>0</v>
      </c>
      <c r="L2534" s="52" t="n">
        <v>75</v>
      </c>
      <c r="M2534" s="52" t="n">
        <v>0</v>
      </c>
      <c r="N2534" s="53" t="n">
        <f aca="false">D2534*$D$15</f>
        <v>137.5</v>
      </c>
      <c r="O2534" s="53" t="n">
        <f aca="false">E2534*$E$15</f>
        <v>0</v>
      </c>
      <c r="P2534" s="53" t="n">
        <f aca="false">F2534*$F$15</f>
        <v>0</v>
      </c>
      <c r="Q2534" s="53" t="n">
        <f aca="false">G2534*$G$15</f>
        <v>0</v>
      </c>
      <c r="R2534" s="53" t="n">
        <f aca="false">H2534*$H$15</f>
        <v>0</v>
      </c>
      <c r="S2534" s="53" t="n">
        <f aca="false">(N2534/100)*(I2534*$I$15)+(N2534/100)*(J2534*$J$15)+(N2534/100)*(L2534*$L$15)</f>
        <v>330</v>
      </c>
      <c r="T2534" s="53" t="n">
        <f aca="false">(O2534/100)*(K2534*$K$15)</f>
        <v>0</v>
      </c>
      <c r="U2534" s="53" t="n">
        <f aca="false">(P2534/100)*(K2534*$K$15)+(P2534/100)*(L2534*$L$15)</f>
        <v>0</v>
      </c>
      <c r="V2534" s="53" t="n">
        <f aca="false">(Q2534/100)*(L2534*$L$15)</f>
        <v>0</v>
      </c>
      <c r="W2534" s="53" t="n">
        <f aca="false">(R2534/100)*(K2534*$K$15)+(R2534/100)*(L2534*$L$15)</f>
        <v>0</v>
      </c>
      <c r="X2534" s="53" t="n">
        <f aca="false">N2534+S2534</f>
        <v>467.5</v>
      </c>
      <c r="Y2534" s="53" t="n">
        <f aca="false">O2534+T2534</f>
        <v>0</v>
      </c>
      <c r="Z2534" s="53" t="n">
        <f aca="false">P2534+U2534</f>
        <v>0</v>
      </c>
      <c r="AA2534" s="53" t="n">
        <f aca="false">Q2534+V2534</f>
        <v>0</v>
      </c>
      <c r="AB2534" s="53" t="n">
        <f aca="false">R2534+W2534</f>
        <v>0</v>
      </c>
      <c r="AC2534" s="54" t="n">
        <f aca="false">ROUND(X2534+Y2534+Z2534+AA2534+AB2534,1)</f>
        <v>467.5</v>
      </c>
      <c r="AD2534" s="55" t="n">
        <f aca="false">(ROUND(AC2534-AC2522,1)/AC2522)</f>
        <v>0.167582417582418</v>
      </c>
      <c r="AE2534" s="46"/>
      <c r="AF2534" s="47"/>
    </row>
    <row r="2535" customFormat="false" ht="15" hidden="false" customHeight="false" outlineLevel="0" collapsed="false">
      <c r="A2535" s="48"/>
      <c r="B2535" s="63"/>
      <c r="C2535" s="50" t="s">
        <v>17</v>
      </c>
      <c r="D2535" s="51" t="n">
        <v>110</v>
      </c>
      <c r="E2535" s="51" t="n">
        <v>0</v>
      </c>
      <c r="F2535" s="51" t="n">
        <v>0</v>
      </c>
      <c r="G2535" s="51" t="n">
        <v>0</v>
      </c>
      <c r="H2535" s="51" t="n">
        <v>0</v>
      </c>
      <c r="I2535" s="52" t="n">
        <v>90</v>
      </c>
      <c r="J2535" s="52" t="n">
        <v>50</v>
      </c>
      <c r="K2535" s="52" t="n">
        <v>0</v>
      </c>
      <c r="L2535" s="52" t="n">
        <v>0</v>
      </c>
      <c r="M2535" s="52" t="n">
        <v>0</v>
      </c>
      <c r="N2535" s="53" t="n">
        <f aca="false">D2535*$D$16</f>
        <v>137.5</v>
      </c>
      <c r="O2535" s="53" t="n">
        <f aca="false">E2535*$E$16</f>
        <v>0</v>
      </c>
      <c r="P2535" s="53" t="n">
        <f aca="false">F2535*$F$16</f>
        <v>0</v>
      </c>
      <c r="Q2535" s="53" t="n">
        <f aca="false">G2535*$G$16</f>
        <v>0</v>
      </c>
      <c r="R2535" s="53" t="n">
        <f aca="false">H2535*$H$16</f>
        <v>0</v>
      </c>
      <c r="S2535" s="53" t="n">
        <f aca="false">(N2535/100)*(I2535*$I$16)+(N2535/100)*(J2535*$J$16)</f>
        <v>295.625</v>
      </c>
      <c r="T2535" s="53" t="n">
        <f aca="false">(O2535/100)*(K2535*$K$16)</f>
        <v>0</v>
      </c>
      <c r="U2535" s="53" t="n">
        <f aca="false">(P2535/100)*(K2535*$K$16)+(P2535/100)*(L2535*$L$16)</f>
        <v>0</v>
      </c>
      <c r="V2535" s="53" t="n">
        <f aca="false">(Q2535/100)*(L2535*$L$16)</f>
        <v>0</v>
      </c>
      <c r="W2535" s="53" t="n">
        <f aca="false">(R2535/100)*(K2535*$K$16)+(R2535/100)*(L2535*$L$16)</f>
        <v>0</v>
      </c>
      <c r="X2535" s="53" t="n">
        <f aca="false">N2535+S2535</f>
        <v>433.125</v>
      </c>
      <c r="Y2535" s="53" t="n">
        <f aca="false">O2535+T2535</f>
        <v>0</v>
      </c>
      <c r="Z2535" s="53" t="n">
        <f aca="false">P2535+U2535</f>
        <v>0</v>
      </c>
      <c r="AA2535" s="53" t="n">
        <f aca="false">Q2535+V2535</f>
        <v>0</v>
      </c>
      <c r="AB2535" s="53" t="n">
        <f aca="false">R2535+W2535</f>
        <v>0</v>
      </c>
      <c r="AC2535" s="54" t="n">
        <f aca="false">ROUND(X2535+Y2535+Z2535+AA2535+AB2535,1)</f>
        <v>433.1</v>
      </c>
      <c r="AD2535" s="55" t="n">
        <f aca="false">(ROUND(AC2535-AC2522,1)/AC2522)</f>
        <v>0.0816683316683317</v>
      </c>
      <c r="AE2535" s="46"/>
      <c r="AF2535" s="47"/>
    </row>
    <row r="2536" customFormat="false" ht="15" hidden="false" customHeight="false" outlineLevel="0" collapsed="false">
      <c r="A2536" s="48"/>
      <c r="B2536" s="63"/>
      <c r="C2536" s="50" t="s">
        <v>18</v>
      </c>
      <c r="D2536" s="51" t="n">
        <v>110</v>
      </c>
      <c r="E2536" s="51" t="n">
        <v>0</v>
      </c>
      <c r="F2536" s="51" t="n">
        <v>0</v>
      </c>
      <c r="G2536" s="51" t="n">
        <v>0</v>
      </c>
      <c r="H2536" s="51" t="n">
        <v>0</v>
      </c>
      <c r="I2536" s="52" t="n">
        <v>100</v>
      </c>
      <c r="J2536" s="52" t="n">
        <v>0</v>
      </c>
      <c r="K2536" s="52" t="n">
        <v>0</v>
      </c>
      <c r="L2536" s="52" t="n">
        <v>0</v>
      </c>
      <c r="M2536" s="52" t="n">
        <v>0</v>
      </c>
      <c r="N2536" s="53" t="n">
        <f aca="false">D2536*$D$17</f>
        <v>137.5</v>
      </c>
      <c r="O2536" s="53" t="n">
        <f aca="false">E2536*$E$17</f>
        <v>0</v>
      </c>
      <c r="P2536" s="53" t="n">
        <f aca="false">F2536*$F$17</f>
        <v>0</v>
      </c>
      <c r="Q2536" s="53" t="n">
        <f aca="false">G2536*$G$17</f>
        <v>0</v>
      </c>
      <c r="R2536" s="53" t="n">
        <f aca="false">H2536*$H$17</f>
        <v>0</v>
      </c>
      <c r="S2536" s="53" t="n">
        <f aca="false">(N2536/100)*(I2536*$I$17)+(N2536/100)*(J2536*$J$17)</f>
        <v>343.75</v>
      </c>
      <c r="T2536" s="53" t="n">
        <f aca="false">(O2536/100)*(K2536*$K$17)</f>
        <v>0</v>
      </c>
      <c r="U2536" s="53" t="n">
        <f aca="false">(P2536/100)*(K2536*$K$17)+(P2536/100)*(L2536*$L$17)</f>
        <v>0</v>
      </c>
      <c r="V2536" s="53" t="n">
        <f aca="false">(Q2536/100)*(L2536*$L$17)</f>
        <v>0</v>
      </c>
      <c r="W2536" s="53" t="n">
        <f aca="false">(R2536/100)*(K2536*$K$17)+(R2536/100)*(L2536*$L$17)</f>
        <v>0</v>
      </c>
      <c r="X2536" s="53" t="n">
        <f aca="false">N2536+S2536</f>
        <v>481.25</v>
      </c>
      <c r="Y2536" s="53" t="n">
        <f aca="false">O2536+T2536</f>
        <v>0</v>
      </c>
      <c r="Z2536" s="53" t="n">
        <f aca="false">P2536+U2536</f>
        <v>0</v>
      </c>
      <c r="AA2536" s="53" t="n">
        <f aca="false">Q2536+V2536</f>
        <v>0</v>
      </c>
      <c r="AB2536" s="53" t="n">
        <f aca="false">R2536+W2536</f>
        <v>0</v>
      </c>
      <c r="AC2536" s="54" t="n">
        <f aca="false">ROUND(X2536+Y2536+Z2536+AA2536+AB2536,1)</f>
        <v>481.3</v>
      </c>
      <c r="AD2536" s="55" t="n">
        <f aca="false">(ROUND(AC2536-AC2522,1)/AC2522)</f>
        <v>0.202047952047952</v>
      </c>
      <c r="AE2536" s="46"/>
      <c r="AF2536" s="47"/>
    </row>
    <row r="2537" customFormat="false" ht="15" hidden="false" customHeight="false" outlineLevel="0" collapsed="false">
      <c r="A2537" s="56" t="s">
        <v>19</v>
      </c>
      <c r="B2537" s="60" t="s">
        <v>221</v>
      </c>
      <c r="C2537" s="40" t="s">
        <v>50</v>
      </c>
      <c r="D2537" s="41" t="n">
        <v>115</v>
      </c>
      <c r="E2537" s="41" t="n">
        <v>0</v>
      </c>
      <c r="F2537" s="41" t="n">
        <v>0</v>
      </c>
      <c r="G2537" s="41" t="n">
        <v>0</v>
      </c>
      <c r="H2537" s="41" t="n">
        <v>0</v>
      </c>
      <c r="I2537" s="42" t="n">
        <v>60</v>
      </c>
      <c r="J2537" s="42" t="n">
        <v>25</v>
      </c>
      <c r="K2537" s="42" t="n">
        <v>0</v>
      </c>
      <c r="L2537" s="42" t="n">
        <v>0</v>
      </c>
      <c r="M2537" s="42" t="n">
        <v>0</v>
      </c>
      <c r="N2537" s="43" t="n">
        <f aca="false">D2537*$D$3</f>
        <v>149.5</v>
      </c>
      <c r="O2537" s="43" t="n">
        <f aca="false">E2537*$E$3</f>
        <v>0</v>
      </c>
      <c r="P2537" s="43" t="n">
        <f aca="false">F2537*$F$3</f>
        <v>0</v>
      </c>
      <c r="Q2537" s="43" t="n">
        <f aca="false">G2537*$G$3</f>
        <v>0</v>
      </c>
      <c r="R2537" s="43" t="n">
        <f aca="false">H2537*$H$3</f>
        <v>0</v>
      </c>
      <c r="S2537" s="43" t="n">
        <f aca="false">(N2537/100)*(I2537*$I$3)+(N2537/100)*(J2537*$J$3)</f>
        <v>254.15</v>
      </c>
      <c r="T2537" s="43" t="n">
        <f aca="false">(O2537/100)*(K2537*$K$3)</f>
        <v>0</v>
      </c>
      <c r="U2537" s="43" t="n">
        <f aca="false">(P2537/100)*(K2537*$K$3)+(P2537/100)*(L2537*$L$3)</f>
        <v>0</v>
      </c>
      <c r="V2537" s="43" t="n">
        <f aca="false">(Q2537/100)*(L2537*$L$3)</f>
        <v>0</v>
      </c>
      <c r="W2537" s="43" t="n">
        <f aca="false">(R2537/100)*(K2537*$K$3)+(R2537/100)*(L2537*$L$3)</f>
        <v>0</v>
      </c>
      <c r="X2537" s="43" t="n">
        <f aca="false">N2537+S2537</f>
        <v>403.65</v>
      </c>
      <c r="Y2537" s="43" t="n">
        <f aca="false">O2537+T2537</f>
        <v>0</v>
      </c>
      <c r="Z2537" s="43" t="n">
        <f aca="false">P2537+U2537</f>
        <v>0</v>
      </c>
      <c r="AA2537" s="43" t="n">
        <f aca="false">Q2537+V2537</f>
        <v>0</v>
      </c>
      <c r="AB2537" s="43" t="n">
        <f aca="false">R2537+W2537</f>
        <v>0</v>
      </c>
      <c r="AC2537" s="44" t="n">
        <f aca="false">ROUND(X2537+Y2537+Z2537+AA2537+AB2537,1)</f>
        <v>403.7</v>
      </c>
      <c r="AD2537" s="45"/>
      <c r="AE2537" s="46"/>
      <c r="AF2537" s="47"/>
    </row>
    <row r="2538" customFormat="false" ht="15" hidden="false" customHeight="false" outlineLevel="0" collapsed="false">
      <c r="A2538" s="48" t="s">
        <v>29</v>
      </c>
      <c r="B2538" s="61" t="n">
        <v>18</v>
      </c>
      <c r="C2538" s="50" t="s">
        <v>5</v>
      </c>
      <c r="D2538" s="51" t="n">
        <v>115</v>
      </c>
      <c r="E2538" s="51" t="n">
        <v>0</v>
      </c>
      <c r="F2538" s="51" t="n">
        <v>0</v>
      </c>
      <c r="G2538" s="51" t="n">
        <v>0</v>
      </c>
      <c r="H2538" s="51" t="n">
        <v>0</v>
      </c>
      <c r="I2538" s="52" t="n">
        <v>75</v>
      </c>
      <c r="J2538" s="52" t="n">
        <v>40</v>
      </c>
      <c r="K2538" s="52" t="n">
        <v>0</v>
      </c>
      <c r="L2538" s="52" t="n">
        <v>0</v>
      </c>
      <c r="M2538" s="52" t="n">
        <v>0</v>
      </c>
      <c r="N2538" s="53" t="n">
        <f aca="false">D2538*$D$4</f>
        <v>143.75</v>
      </c>
      <c r="O2538" s="53" t="n">
        <f aca="false">E2538*$E$4</f>
        <v>0</v>
      </c>
      <c r="P2538" s="53" t="n">
        <f aca="false">F2538*$F$4</f>
        <v>0</v>
      </c>
      <c r="Q2538" s="53" t="n">
        <f aca="false">G2538*$G$4</f>
        <v>0</v>
      </c>
      <c r="R2538" s="53" t="n">
        <f aca="false">H2538*$H$4</f>
        <v>0</v>
      </c>
      <c r="S2538" s="53" t="n">
        <f aca="false">(N2538/100)*(I2538*$I$4)+(N2538/100)*(J2538*$J$4)</f>
        <v>330.625</v>
      </c>
      <c r="T2538" s="53" t="n">
        <f aca="false">(O2538/100)*(K2538*$K$4)</f>
        <v>0</v>
      </c>
      <c r="U2538" s="53" t="n">
        <f aca="false">(P2538/100)*(K2538*$K$4)+(P2538/100)*(L2538*$L$4)</f>
        <v>0</v>
      </c>
      <c r="V2538" s="53" t="n">
        <f aca="false">(Q2538/100)*(L2538*$L$4)</f>
        <v>0</v>
      </c>
      <c r="W2538" s="53" t="n">
        <f aca="false">(R2538/100)*(K2538*$K$4)+(R2538/100)*(L2538*$L$4)</f>
        <v>0</v>
      </c>
      <c r="X2538" s="53" t="n">
        <f aca="false">N2538+S2538</f>
        <v>474.375</v>
      </c>
      <c r="Y2538" s="53" t="n">
        <f aca="false">O2538+T2538</f>
        <v>0</v>
      </c>
      <c r="Z2538" s="53" t="n">
        <f aca="false">P2538+U2538</f>
        <v>0</v>
      </c>
      <c r="AA2538" s="53" t="n">
        <f aca="false">Q2538+V2538</f>
        <v>0</v>
      </c>
      <c r="AB2538" s="53" t="n">
        <f aca="false">R2538+W2538</f>
        <v>0</v>
      </c>
      <c r="AC2538" s="54" t="n">
        <f aca="false">ROUND(X2538+Y2538+Z2538+AA2538+AB2538,1)</f>
        <v>474.4</v>
      </c>
      <c r="AD2538" s="55" t="n">
        <f aca="false">(ROUND(AC2538-AC2537,1)/AC2537)</f>
        <v>0.175130047064652</v>
      </c>
      <c r="AE2538" s="46" t="s">
        <v>28</v>
      </c>
      <c r="AF2538" s="47"/>
    </row>
    <row r="2539" customFormat="false" ht="15" hidden="false" customHeight="false" outlineLevel="0" collapsed="false">
      <c r="A2539" s="48" t="s">
        <v>30</v>
      </c>
      <c r="B2539" s="61" t="n">
        <v>18</v>
      </c>
      <c r="C2539" s="50" t="s">
        <v>6</v>
      </c>
      <c r="D2539" s="51" t="n">
        <v>115</v>
      </c>
      <c r="E2539" s="51" t="n">
        <v>0</v>
      </c>
      <c r="F2539" s="51" t="n">
        <v>0</v>
      </c>
      <c r="G2539" s="51" t="n">
        <v>0</v>
      </c>
      <c r="H2539" s="51" t="n">
        <v>0</v>
      </c>
      <c r="I2539" s="52" t="n">
        <v>60</v>
      </c>
      <c r="J2539" s="52" t="n">
        <v>25</v>
      </c>
      <c r="K2539" s="52" t="n">
        <v>0</v>
      </c>
      <c r="L2539" s="52" t="n">
        <v>0</v>
      </c>
      <c r="M2539" s="52" t="n">
        <v>0</v>
      </c>
      <c r="N2539" s="53" t="n">
        <f aca="false">D2539*$D$5</f>
        <v>149.5</v>
      </c>
      <c r="O2539" s="53" t="n">
        <f aca="false">E2539*$E$5</f>
        <v>0</v>
      </c>
      <c r="P2539" s="53" t="n">
        <f aca="false">F2539*$F$5</f>
        <v>0</v>
      </c>
      <c r="Q2539" s="53" t="n">
        <f aca="false">G2539*$G$5</f>
        <v>0</v>
      </c>
      <c r="R2539" s="53" t="n">
        <f aca="false">H2539*$H$5</f>
        <v>0</v>
      </c>
      <c r="S2539" s="53" t="n">
        <f aca="false">(N2539/100)*(I2539*$I$5)+(N2539/100)*(J2539*$J$5)</f>
        <v>254.15</v>
      </c>
      <c r="T2539" s="53" t="n">
        <f aca="false">(O2539/100)*(K2539*$K$5)</f>
        <v>0</v>
      </c>
      <c r="U2539" s="53" t="n">
        <f aca="false">(P2539/100)*(K2539*$K$5)+(P2539/100)*(L2539*$L$5)</f>
        <v>0</v>
      </c>
      <c r="V2539" s="53" t="n">
        <f aca="false">(Q2539/100)*(L2539*$L$5)</f>
        <v>0</v>
      </c>
      <c r="W2539" s="53" t="n">
        <f aca="false">(R2539/100)*(K2539*$K$5)+(R2539/100)*(L2539*$L$5)</f>
        <v>0</v>
      </c>
      <c r="X2539" s="53" t="n">
        <f aca="false">N2539+S2539</f>
        <v>403.65</v>
      </c>
      <c r="Y2539" s="53" t="n">
        <f aca="false">O2539+T2539</f>
        <v>0</v>
      </c>
      <c r="Z2539" s="53" t="n">
        <f aca="false">P2539+U2539</f>
        <v>0</v>
      </c>
      <c r="AA2539" s="53" t="n">
        <f aca="false">Q2539+V2539</f>
        <v>0</v>
      </c>
      <c r="AB2539" s="53" t="n">
        <f aca="false">R2539+W2539</f>
        <v>0</v>
      </c>
      <c r="AC2539" s="54" t="n">
        <f aca="false">ROUND(X2539+Y2539+Z2539+AA2539+AB2539,1)</f>
        <v>403.7</v>
      </c>
      <c r="AD2539" s="55" t="n">
        <f aca="false">(ROUND(AC2539-AC2537,1)/AC2537)</f>
        <v>0</v>
      </c>
      <c r="AE2539" s="46"/>
      <c r="AF2539" s="47"/>
    </row>
    <row r="2540" customFormat="false" ht="15" hidden="false" customHeight="false" outlineLevel="0" collapsed="false">
      <c r="A2540" s="48" t="s">
        <v>31</v>
      </c>
      <c r="B2540" s="61" t="n">
        <v>0</v>
      </c>
      <c r="C2540" s="50" t="s">
        <v>7</v>
      </c>
      <c r="D2540" s="51" t="n">
        <v>115</v>
      </c>
      <c r="E2540" s="51" t="n">
        <v>0</v>
      </c>
      <c r="F2540" s="51" t="n">
        <v>0</v>
      </c>
      <c r="G2540" s="51" t="n">
        <v>0</v>
      </c>
      <c r="H2540" s="51" t="n">
        <v>0</v>
      </c>
      <c r="I2540" s="52" t="n">
        <v>60</v>
      </c>
      <c r="J2540" s="52" t="n">
        <v>25</v>
      </c>
      <c r="K2540" s="52" t="n">
        <v>0</v>
      </c>
      <c r="L2540" s="52" t="n">
        <v>0</v>
      </c>
      <c r="M2540" s="52" t="n">
        <v>0</v>
      </c>
      <c r="N2540" s="53" t="n">
        <f aca="false">D2540*$D$6</f>
        <v>149.5</v>
      </c>
      <c r="O2540" s="53" t="n">
        <f aca="false">E2540*$E$6</f>
        <v>0</v>
      </c>
      <c r="P2540" s="53" t="n">
        <f aca="false">F2540*$F$6</f>
        <v>0</v>
      </c>
      <c r="Q2540" s="53" t="n">
        <f aca="false">G2540*$G$6</f>
        <v>0</v>
      </c>
      <c r="R2540" s="53" t="n">
        <f aca="false">H2540*$H$6</f>
        <v>0</v>
      </c>
      <c r="S2540" s="53" t="n">
        <f aca="false">(N2540/100)*(I2540*$I$6)+(N2540/100)*(J2540*$J$6)</f>
        <v>254.15</v>
      </c>
      <c r="T2540" s="53" t="n">
        <f aca="false">(O2540/100)*(K2540*$K$6)</f>
        <v>0</v>
      </c>
      <c r="U2540" s="53" t="n">
        <f aca="false">(P2540/100)*(K2540*$K$6)+(P2540/100)*(L2540*$L$6)</f>
        <v>0</v>
      </c>
      <c r="V2540" s="53" t="n">
        <f aca="false">(Q2540/100)*(L2540*$L$6)</f>
        <v>0</v>
      </c>
      <c r="W2540" s="53" t="n">
        <f aca="false">(R2540/100)*(K2540*$K$6)+(R2540/100)*(L2540*$L$6)</f>
        <v>0</v>
      </c>
      <c r="X2540" s="53" t="n">
        <f aca="false">N2540+S2540</f>
        <v>403.65</v>
      </c>
      <c r="Y2540" s="53" t="n">
        <f aca="false">O2540+T2540</f>
        <v>0</v>
      </c>
      <c r="Z2540" s="53" t="n">
        <f aca="false">P2540+U2540</f>
        <v>0</v>
      </c>
      <c r="AA2540" s="53" t="n">
        <f aca="false">Q2540+V2540</f>
        <v>0</v>
      </c>
      <c r="AB2540" s="53" t="n">
        <f aca="false">R2540+W2540</f>
        <v>0</v>
      </c>
      <c r="AC2540" s="54" t="n">
        <f aca="false">ROUND(X2540+Y2540+Z2540+AA2540+AB2540,1)</f>
        <v>403.7</v>
      </c>
      <c r="AD2540" s="55" t="n">
        <f aca="false">(ROUND(AC2540-AC2537,1)/AC2537)</f>
        <v>0</v>
      </c>
      <c r="AE2540" s="46"/>
      <c r="AF2540" s="47"/>
    </row>
    <row r="2541" customFormat="false" ht="15" hidden="false" customHeight="false" outlineLevel="0" collapsed="false">
      <c r="A2541" s="48" t="s">
        <v>32</v>
      </c>
      <c r="B2541" s="61" t="n">
        <v>0</v>
      </c>
      <c r="C2541" s="50" t="s">
        <v>8</v>
      </c>
      <c r="D2541" s="51" t="n">
        <v>115</v>
      </c>
      <c r="E2541" s="51" t="n">
        <v>0</v>
      </c>
      <c r="F2541" s="51" t="n">
        <v>0</v>
      </c>
      <c r="G2541" s="51" t="n">
        <v>0</v>
      </c>
      <c r="H2541" s="51" t="n">
        <v>0</v>
      </c>
      <c r="I2541" s="52" t="n">
        <v>60</v>
      </c>
      <c r="J2541" s="52" t="n">
        <v>25</v>
      </c>
      <c r="K2541" s="52" t="n">
        <v>0</v>
      </c>
      <c r="L2541" s="52" t="n">
        <v>0</v>
      </c>
      <c r="M2541" s="52" t="n">
        <v>0</v>
      </c>
      <c r="N2541" s="53" t="n">
        <f aca="false">D2541*$D$7</f>
        <v>149.5</v>
      </c>
      <c r="O2541" s="53" t="n">
        <f aca="false">E2541*$E$7</f>
        <v>0</v>
      </c>
      <c r="P2541" s="53" t="n">
        <f aca="false">F2541*$F$7</f>
        <v>0</v>
      </c>
      <c r="Q2541" s="53" t="n">
        <f aca="false">G2541*$G$7</f>
        <v>0</v>
      </c>
      <c r="R2541" s="53" t="n">
        <f aca="false">H2541*$H$7</f>
        <v>0</v>
      </c>
      <c r="S2541" s="53" t="n">
        <f aca="false">(N2541/100)*(I2541*$I$7)+(N2541/100)*(J2541*$J$7)</f>
        <v>254.15</v>
      </c>
      <c r="T2541" s="53" t="n">
        <f aca="false">(O2541/100)*(K2541*$K$7)</f>
        <v>0</v>
      </c>
      <c r="U2541" s="53" t="n">
        <f aca="false">(P2541/100)*(K2541*$K$7)+(P2541/100)*(L2541*$L$7)</f>
        <v>0</v>
      </c>
      <c r="V2541" s="53" t="n">
        <f aca="false">(Q2541/100)*(L2541*$L$7)</f>
        <v>0</v>
      </c>
      <c r="W2541" s="53" t="n">
        <f aca="false">(R2541/100)*(K2541*$K$7)+(R2541/100)*(L2541*$L$7)</f>
        <v>0</v>
      </c>
      <c r="X2541" s="53" t="n">
        <f aca="false">N2541+S2541</f>
        <v>403.65</v>
      </c>
      <c r="Y2541" s="53" t="n">
        <f aca="false">O2541+T2541</f>
        <v>0</v>
      </c>
      <c r="Z2541" s="53" t="n">
        <f aca="false">P2541+U2541</f>
        <v>0</v>
      </c>
      <c r="AA2541" s="53" t="n">
        <f aca="false">Q2541+V2541</f>
        <v>0</v>
      </c>
      <c r="AB2541" s="53" t="n">
        <f aca="false">R2541+W2541</f>
        <v>0</v>
      </c>
      <c r="AC2541" s="54" t="n">
        <f aca="false">ROUND(X2541+Y2541+Z2541+AA2541+AB2541,1)</f>
        <v>403.7</v>
      </c>
      <c r="AD2541" s="55" t="n">
        <f aca="false">(ROUND(AC2541-AC2537,1)/AC2537)</f>
        <v>0</v>
      </c>
      <c r="AE2541" s="46"/>
      <c r="AF2541" s="47"/>
    </row>
    <row r="2542" customFormat="false" ht="15" hidden="false" customHeight="false" outlineLevel="0" collapsed="false">
      <c r="A2542" s="48" t="s">
        <v>33</v>
      </c>
      <c r="B2542" s="61"/>
      <c r="C2542" s="50" t="s">
        <v>9</v>
      </c>
      <c r="D2542" s="51" t="n">
        <v>115</v>
      </c>
      <c r="E2542" s="51" t="n">
        <v>0</v>
      </c>
      <c r="F2542" s="51" t="n">
        <v>0</v>
      </c>
      <c r="G2542" s="51" t="n">
        <v>0</v>
      </c>
      <c r="H2542" s="51" t="n">
        <v>0</v>
      </c>
      <c r="I2542" s="52" t="n">
        <v>60</v>
      </c>
      <c r="J2542" s="52" t="n">
        <v>25</v>
      </c>
      <c r="K2542" s="52" t="n">
        <v>0</v>
      </c>
      <c r="L2542" s="52" t="n">
        <v>0</v>
      </c>
      <c r="M2542" s="52" t="n">
        <v>0</v>
      </c>
      <c r="N2542" s="53" t="n">
        <f aca="false">D2542*$D$8</f>
        <v>149.5</v>
      </c>
      <c r="O2542" s="53" t="n">
        <f aca="false">E2542*$E$8</f>
        <v>0</v>
      </c>
      <c r="P2542" s="53" t="n">
        <f aca="false">F2542*$F$8</f>
        <v>0</v>
      </c>
      <c r="Q2542" s="53" t="n">
        <f aca="false">G2542*$G$8</f>
        <v>0</v>
      </c>
      <c r="R2542" s="53" t="n">
        <f aca="false">H2542*$H$8</f>
        <v>0</v>
      </c>
      <c r="S2542" s="53" t="n">
        <f aca="false">(N2542/100)*(I2542*$I$8)+(N2542/100)*(J2542*$J$8)</f>
        <v>254.15</v>
      </c>
      <c r="T2542" s="53" t="n">
        <f aca="false">(O2542/100)*(K2542*$K$8)</f>
        <v>0</v>
      </c>
      <c r="U2542" s="53" t="n">
        <f aca="false">(P2542/100)*(K2542*$K$8)+(P2542/100)*(L2542*$L$8)</f>
        <v>0</v>
      </c>
      <c r="V2542" s="53" t="n">
        <f aca="false">(Q2542/100)*(L2542*$L$8)</f>
        <v>0</v>
      </c>
      <c r="W2542" s="53" t="n">
        <f aca="false">(R2542/100)*(K2542*$K$8)+(R2542/100)*(L2542*$L$8)</f>
        <v>0</v>
      </c>
      <c r="X2542" s="53" t="n">
        <f aca="false">N2542+S2542</f>
        <v>403.65</v>
      </c>
      <c r="Y2542" s="53" t="n">
        <f aca="false">O2542+T2542</f>
        <v>0</v>
      </c>
      <c r="Z2542" s="53" t="n">
        <f aca="false">P2542+U2542</f>
        <v>0</v>
      </c>
      <c r="AA2542" s="53" t="n">
        <f aca="false">Q2542+V2542</f>
        <v>0</v>
      </c>
      <c r="AB2542" s="53" t="n">
        <f aca="false">R2542+W2542</f>
        <v>0</v>
      </c>
      <c r="AC2542" s="54" t="n">
        <f aca="false">ROUND(X2542+Y2542+Z2542+AA2542+AB2542,1)</f>
        <v>403.7</v>
      </c>
      <c r="AD2542" s="55" t="n">
        <f aca="false">(ROUND(AC2542-AC2537,1)/AC2537)</f>
        <v>0</v>
      </c>
      <c r="AE2542" s="46"/>
      <c r="AF2542" s="47"/>
    </row>
    <row r="2543" customFormat="false" ht="15" hidden="false" customHeight="false" outlineLevel="0" collapsed="false">
      <c r="A2543" s="48" t="s">
        <v>34</v>
      </c>
      <c r="B2543" s="61"/>
      <c r="C2543" s="50" t="s">
        <v>10</v>
      </c>
      <c r="D2543" s="51" t="n">
        <v>57</v>
      </c>
      <c r="E2543" s="51" t="n">
        <v>125</v>
      </c>
      <c r="F2543" s="51" t="n">
        <v>0</v>
      </c>
      <c r="G2543" s="51" t="n">
        <v>0</v>
      </c>
      <c r="H2543" s="51" t="n">
        <v>0</v>
      </c>
      <c r="I2543" s="52" t="n">
        <v>60</v>
      </c>
      <c r="J2543" s="52" t="n">
        <v>25</v>
      </c>
      <c r="K2543" s="52" t="n">
        <v>90</v>
      </c>
      <c r="L2543" s="52" t="n">
        <v>0</v>
      </c>
      <c r="M2543" s="52" t="n">
        <v>0</v>
      </c>
      <c r="N2543" s="53" t="n">
        <f aca="false">D2543*$D$9</f>
        <v>71.25</v>
      </c>
      <c r="O2543" s="53" t="n">
        <f aca="false">E2543*$E$9</f>
        <v>156.25</v>
      </c>
      <c r="P2543" s="53" t="n">
        <f aca="false">F2543*$F$9</f>
        <v>0</v>
      </c>
      <c r="Q2543" s="53" t="n">
        <f aca="false">G2543*$G$9</f>
        <v>0</v>
      </c>
      <c r="R2543" s="53" t="n">
        <f aca="false">H2543*$H$9</f>
        <v>0</v>
      </c>
      <c r="S2543" s="53" t="n">
        <f aca="false">(N2543/100)*(I2543*$I$9)+(N2543/100)*(J2543*$J$9)</f>
        <v>60.5625</v>
      </c>
      <c r="T2543" s="53" t="n">
        <f aca="false">(O2543/100)*(K2543*$K$9)</f>
        <v>196.875</v>
      </c>
      <c r="U2543" s="53" t="n">
        <f aca="false">(P2543/100)*(K2543*$K$9)+(P2543/100)*(L2543*$L$9)</f>
        <v>0</v>
      </c>
      <c r="V2543" s="53" t="n">
        <f aca="false">(Q2543/100)*(L2543*$L$9)</f>
        <v>0</v>
      </c>
      <c r="W2543" s="53" t="n">
        <f aca="false">(R2543/100)*(K2543*$K$9)+(R2543/100)*(L2543*$L$9)</f>
        <v>0</v>
      </c>
      <c r="X2543" s="53" t="n">
        <f aca="false">N2543+S2543</f>
        <v>131.8125</v>
      </c>
      <c r="Y2543" s="53" t="n">
        <f aca="false">O2543+T2543</f>
        <v>353.125</v>
      </c>
      <c r="Z2543" s="53" t="n">
        <f aca="false">P2543+U2543</f>
        <v>0</v>
      </c>
      <c r="AA2543" s="53" t="n">
        <f aca="false">Q2543+V2543</f>
        <v>0</v>
      </c>
      <c r="AB2543" s="53" t="n">
        <f aca="false">R2543+W2543</f>
        <v>0</v>
      </c>
      <c r="AC2543" s="54" t="n">
        <f aca="false">ROUND(X2543+Y2543+Z2543+AA2543+AB2543,1)</f>
        <v>484.9</v>
      </c>
      <c r="AD2543" s="55" t="n">
        <f aca="false">(ROUND(AC2543-AC2537,1)/AC2537)</f>
        <v>0.201139459995046</v>
      </c>
      <c r="AE2543" s="46"/>
      <c r="AF2543" s="47"/>
    </row>
    <row r="2544" customFormat="false" ht="15" hidden="false" customHeight="false" outlineLevel="0" collapsed="false">
      <c r="A2544" s="48" t="s">
        <v>35</v>
      </c>
      <c r="B2544" s="61"/>
      <c r="C2544" s="50" t="s">
        <v>11</v>
      </c>
      <c r="D2544" s="51" t="n">
        <v>57</v>
      </c>
      <c r="E2544" s="51" t="n">
        <v>0</v>
      </c>
      <c r="F2544" s="51" t="n">
        <v>125</v>
      </c>
      <c r="G2544" s="51" t="n">
        <v>0</v>
      </c>
      <c r="H2544" s="51" t="n">
        <v>0</v>
      </c>
      <c r="I2544" s="52" t="n">
        <v>60</v>
      </c>
      <c r="J2544" s="52" t="n">
        <v>25</v>
      </c>
      <c r="K2544" s="52" t="n">
        <v>45</v>
      </c>
      <c r="L2544" s="52" t="n">
        <v>45</v>
      </c>
      <c r="M2544" s="52" t="n">
        <v>0</v>
      </c>
      <c r="N2544" s="53" t="n">
        <f aca="false">D2544*$D$10</f>
        <v>71.25</v>
      </c>
      <c r="O2544" s="53" t="n">
        <f aca="false">E2544*$E$10</f>
        <v>0</v>
      </c>
      <c r="P2544" s="53" t="n">
        <f aca="false">F2544*$F$10</f>
        <v>156.25</v>
      </c>
      <c r="Q2544" s="53" t="n">
        <f aca="false">G2544*$G$10</f>
        <v>0</v>
      </c>
      <c r="R2544" s="53" t="n">
        <f aca="false">H2544*$H$10</f>
        <v>0</v>
      </c>
      <c r="S2544" s="53" t="n">
        <f aca="false">(N2544/100)*(I2544*$I$10)+(N2544/100)*(J2544*$J$10)</f>
        <v>60.5625</v>
      </c>
      <c r="T2544" s="53" t="n">
        <f aca="false">(O2544/100)*(K2544*$J$10)</f>
        <v>0</v>
      </c>
      <c r="U2544" s="53" t="n">
        <f aca="false">(P2544/100)*(K2544*$K$10)+(P2544/100)*(L2544*$L$10)</f>
        <v>196.875</v>
      </c>
      <c r="V2544" s="53" t="n">
        <f aca="false">(Q2544/100)*(L2544*$L$10)</f>
        <v>0</v>
      </c>
      <c r="W2544" s="53" t="n">
        <f aca="false">(R2544/100)*(K2544*$K$10)+(R2544/100)*(L2544*$L$10)</f>
        <v>0</v>
      </c>
      <c r="X2544" s="53" t="n">
        <f aca="false">N2544+S2544</f>
        <v>131.8125</v>
      </c>
      <c r="Y2544" s="53" t="n">
        <f aca="false">O2544+T2544</f>
        <v>0</v>
      </c>
      <c r="Z2544" s="53" t="n">
        <f aca="false">P2544+U2544</f>
        <v>353.125</v>
      </c>
      <c r="AA2544" s="53" t="n">
        <f aca="false">Q2544+V2544</f>
        <v>0</v>
      </c>
      <c r="AB2544" s="53" t="n">
        <f aca="false">R2544+W2544</f>
        <v>0</v>
      </c>
      <c r="AC2544" s="54" t="n">
        <f aca="false">ROUND(X2544+Y2544+Z2544+AA2544+AB2544,1)</f>
        <v>484.9</v>
      </c>
      <c r="AD2544" s="55" t="n">
        <f aca="false">(ROUND(AC2544-AC2537,1)/AC2537)</f>
        <v>0.201139459995046</v>
      </c>
      <c r="AE2544" s="46"/>
      <c r="AF2544" s="47"/>
    </row>
    <row r="2545" customFormat="false" ht="15" hidden="false" customHeight="false" outlineLevel="0" collapsed="false">
      <c r="A2545" s="48" t="s">
        <v>36</v>
      </c>
      <c r="B2545" s="61"/>
      <c r="C2545" s="50" t="s">
        <v>12</v>
      </c>
      <c r="D2545" s="51" t="n">
        <v>57</v>
      </c>
      <c r="E2545" s="51" t="n">
        <v>0</v>
      </c>
      <c r="F2545" s="51" t="n">
        <v>0</v>
      </c>
      <c r="G2545" s="51" t="n">
        <v>125</v>
      </c>
      <c r="H2545" s="51" t="n">
        <v>0</v>
      </c>
      <c r="I2545" s="52" t="n">
        <v>60</v>
      </c>
      <c r="J2545" s="52" t="n">
        <v>25</v>
      </c>
      <c r="K2545" s="52" t="n">
        <v>0</v>
      </c>
      <c r="L2545" s="52" t="n">
        <v>90</v>
      </c>
      <c r="M2545" s="52" t="n">
        <v>0</v>
      </c>
      <c r="N2545" s="53" t="n">
        <f aca="false">D2545*$D$11</f>
        <v>71.25</v>
      </c>
      <c r="O2545" s="53" t="n">
        <f aca="false">E2545*$E$11</f>
        <v>0</v>
      </c>
      <c r="P2545" s="53" t="n">
        <f aca="false">F2545*$F$11</f>
        <v>0</v>
      </c>
      <c r="Q2545" s="53" t="n">
        <f aca="false">G2545*$G$11</f>
        <v>156.25</v>
      </c>
      <c r="R2545" s="53" t="n">
        <f aca="false">H2545*$H$11</f>
        <v>0</v>
      </c>
      <c r="S2545" s="53" t="n">
        <f aca="false">(N2545/100)*(I2545*$I$11)+(N2545/100)*(J2545*$J$11)</f>
        <v>60.5625</v>
      </c>
      <c r="T2545" s="53" t="n">
        <f aca="false">(O2545/100)*(K2545*$K$11)</f>
        <v>0</v>
      </c>
      <c r="U2545" s="53" t="n">
        <f aca="false">(P2545/100)*(K2545*$K$11)+(P2545/100)*(L2545*$L$11)</f>
        <v>0</v>
      </c>
      <c r="V2545" s="53" t="n">
        <f aca="false">(Q2545/100)*(L2545*$L$11)</f>
        <v>196.875</v>
      </c>
      <c r="W2545" s="53" t="n">
        <f aca="false">(R2545/100)*(K2545*$K$11)+(R2545/100)*(L2545*$L$11)</f>
        <v>0</v>
      </c>
      <c r="X2545" s="53" t="n">
        <f aca="false">N2545+S2545</f>
        <v>131.8125</v>
      </c>
      <c r="Y2545" s="53" t="n">
        <f aca="false">O2545+T2545</f>
        <v>0</v>
      </c>
      <c r="Z2545" s="53" t="n">
        <f aca="false">P2545+U2545</f>
        <v>0</v>
      </c>
      <c r="AA2545" s="53" t="n">
        <f aca="false">Q2545+V2545</f>
        <v>353.125</v>
      </c>
      <c r="AB2545" s="53" t="n">
        <f aca="false">R2545+W2545</f>
        <v>0</v>
      </c>
      <c r="AC2545" s="54" t="n">
        <f aca="false">ROUND(X2545+Y2545+Z2545+AA2545+AB2545,1)</f>
        <v>484.9</v>
      </c>
      <c r="AD2545" s="55" t="n">
        <f aca="false">(ROUND(AC2545-AC2537,1)/AC2537)</f>
        <v>0.201139459995046</v>
      </c>
      <c r="AE2545" s="46"/>
      <c r="AF2545" s="47"/>
    </row>
    <row r="2546" customFormat="false" ht="15" hidden="false" customHeight="false" outlineLevel="0" collapsed="false">
      <c r="A2546" s="48" t="s">
        <v>37</v>
      </c>
      <c r="B2546" s="61"/>
      <c r="C2546" s="50" t="s">
        <v>13</v>
      </c>
      <c r="D2546" s="51" t="n">
        <v>57</v>
      </c>
      <c r="E2546" s="51" t="n">
        <v>0</v>
      </c>
      <c r="F2546" s="51" t="n">
        <v>0</v>
      </c>
      <c r="G2546" s="51" t="n">
        <v>0</v>
      </c>
      <c r="H2546" s="51" t="n">
        <v>125</v>
      </c>
      <c r="I2546" s="52" t="n">
        <v>60</v>
      </c>
      <c r="J2546" s="52" t="n">
        <v>25</v>
      </c>
      <c r="K2546" s="52" t="n">
        <v>45</v>
      </c>
      <c r="L2546" s="52" t="n">
        <v>45</v>
      </c>
      <c r="M2546" s="52" t="n">
        <v>0</v>
      </c>
      <c r="N2546" s="53" t="n">
        <f aca="false">D2546*$D$12</f>
        <v>71.25</v>
      </c>
      <c r="O2546" s="53" t="n">
        <f aca="false">E2546*$E$12</f>
        <v>0</v>
      </c>
      <c r="P2546" s="53" t="n">
        <f aca="false">F2546*$F$12</f>
        <v>0</v>
      </c>
      <c r="Q2546" s="53" t="n">
        <f aca="false">G2546*$G$12</f>
        <v>0</v>
      </c>
      <c r="R2546" s="53" t="n">
        <f aca="false">H2546*$H$12</f>
        <v>156.25</v>
      </c>
      <c r="S2546" s="53" t="n">
        <f aca="false">(N2546/100)*(I2546*$I$12)+(N2546/100)*(J2546*$J$12)</f>
        <v>60.5625</v>
      </c>
      <c r="T2546" s="53" t="n">
        <f aca="false">(O2546/100)*(K2546*$K$12)</f>
        <v>0</v>
      </c>
      <c r="U2546" s="53" t="n">
        <f aca="false">(P2546/100)*(K2546*$K$12)+(P2546/100)*(L2546*$L$12)</f>
        <v>0</v>
      </c>
      <c r="V2546" s="53" t="n">
        <f aca="false">(Q2546/100)*(L2546*$L$12)</f>
        <v>0</v>
      </c>
      <c r="W2546" s="53" t="n">
        <f aca="false">(R2546/100)*(K2546*$K$12)+(R2546/100)*(L2546*$L$12)</f>
        <v>196.875</v>
      </c>
      <c r="X2546" s="53" t="n">
        <f aca="false">N2546+S2546</f>
        <v>131.8125</v>
      </c>
      <c r="Y2546" s="53" t="n">
        <f aca="false">O2546+T2546</f>
        <v>0</v>
      </c>
      <c r="Z2546" s="53" t="n">
        <f aca="false">P2546+U2546</f>
        <v>0</v>
      </c>
      <c r="AA2546" s="53" t="n">
        <f aca="false">Q2546+V2546</f>
        <v>0</v>
      </c>
      <c r="AB2546" s="53" t="n">
        <f aca="false">R2546+W2546</f>
        <v>353.125</v>
      </c>
      <c r="AC2546" s="54" t="n">
        <f aca="false">ROUND(X2546+Y2546+Z2546+AA2546+AB2546,1)</f>
        <v>484.9</v>
      </c>
      <c r="AD2546" s="55" t="n">
        <f aca="false">(ROUND(AC2546-AC2537,1)/AC2537)</f>
        <v>0.201139459995046</v>
      </c>
      <c r="AE2546" s="46"/>
      <c r="AF2546" s="47"/>
    </row>
    <row r="2547" customFormat="false" ht="15" hidden="false" customHeight="false" outlineLevel="0" collapsed="false">
      <c r="A2547" s="48" t="s">
        <v>38</v>
      </c>
      <c r="B2547" s="61"/>
      <c r="C2547" s="50" t="s">
        <v>14</v>
      </c>
      <c r="D2547" s="51" t="n">
        <v>115</v>
      </c>
      <c r="E2547" s="51" t="n">
        <v>0</v>
      </c>
      <c r="F2547" s="51" t="n">
        <v>0</v>
      </c>
      <c r="G2547" s="51" t="n">
        <v>0</v>
      </c>
      <c r="H2547" s="51" t="n">
        <v>0</v>
      </c>
      <c r="I2547" s="52" t="n">
        <v>60</v>
      </c>
      <c r="J2547" s="52" t="n">
        <v>25</v>
      </c>
      <c r="K2547" s="52" t="n">
        <v>0</v>
      </c>
      <c r="L2547" s="52" t="n">
        <v>0</v>
      </c>
      <c r="M2547" s="52" t="n">
        <v>72</v>
      </c>
      <c r="N2547" s="53" t="n">
        <f aca="false">D2547*$D$13</f>
        <v>143.75</v>
      </c>
      <c r="O2547" s="53" t="n">
        <f aca="false">E2547*$E$13</f>
        <v>0</v>
      </c>
      <c r="P2547" s="53" t="n">
        <f aca="false">F2547*$F$13</f>
        <v>0</v>
      </c>
      <c r="Q2547" s="53" t="n">
        <f aca="false">G2547*$G$13</f>
        <v>0</v>
      </c>
      <c r="R2547" s="53" t="n">
        <f aca="false">H2547*$H$13</f>
        <v>0</v>
      </c>
      <c r="S2547" s="53" t="n">
        <f aca="false">(N2547/100)*(I2547*$I$13)+(N2547/100)*(J2547*$J$13)+(N2547/100)*(M2547*$M$13)</f>
        <v>329.1875</v>
      </c>
      <c r="T2547" s="53" t="n">
        <f aca="false">(O2547/100)*(K2547*$K$13)+(O2547/100)*(M2547*$M$13)</f>
        <v>0</v>
      </c>
      <c r="U2547" s="53" t="n">
        <f aca="false">(P2547/100)*(K2547*$K$13)+(P2547/100)*(L2547*$L$13)+(P2547/100)*(M2547*$M$13)</f>
        <v>0</v>
      </c>
      <c r="V2547" s="53" t="n">
        <f aca="false">(Q2547/100)*(L2547*$L$13)+(Q2547/100)*(M2547*$M$13)</f>
        <v>0</v>
      </c>
      <c r="W2547" s="53" t="n">
        <f aca="false">(R2547/100)*(K2547*$K$13)+(R2547/100)*(L2547*$L$13)+(R2547/100)*(M2547*$M$13)</f>
        <v>0</v>
      </c>
      <c r="X2547" s="53" t="n">
        <f aca="false">N2547+S2547</f>
        <v>472.9375</v>
      </c>
      <c r="Y2547" s="53" t="n">
        <f aca="false">O2547+T2547</f>
        <v>0</v>
      </c>
      <c r="Z2547" s="53" t="n">
        <f aca="false">P2547+U2547</f>
        <v>0</v>
      </c>
      <c r="AA2547" s="53" t="n">
        <f aca="false">Q2547+V2547</f>
        <v>0</v>
      </c>
      <c r="AB2547" s="53" t="n">
        <f aca="false">R2547+W2547</f>
        <v>0</v>
      </c>
      <c r="AC2547" s="54" t="n">
        <f aca="false">ROUND(X2547+Y2547+Z2547+AA2547+AB2547,1)</f>
        <v>472.9</v>
      </c>
      <c r="AD2547" s="55" t="n">
        <f aca="false">(ROUND(AC2547-AC2537,1)/AC2537)</f>
        <v>0.171414416646024</v>
      </c>
      <c r="AE2547" s="46"/>
      <c r="AF2547" s="47"/>
    </row>
    <row r="2548" customFormat="false" ht="15" hidden="false" customHeight="false" outlineLevel="0" collapsed="false">
      <c r="A2548" s="48" t="s">
        <v>39</v>
      </c>
      <c r="B2548" s="61"/>
      <c r="C2548" s="50" t="s">
        <v>15</v>
      </c>
      <c r="D2548" s="51" t="n">
        <v>115</v>
      </c>
      <c r="E2548" s="51" t="n">
        <v>0</v>
      </c>
      <c r="F2548" s="51" t="n">
        <v>0</v>
      </c>
      <c r="G2548" s="51" t="n">
        <v>0</v>
      </c>
      <c r="H2548" s="51" t="n">
        <v>0</v>
      </c>
      <c r="I2548" s="52" t="n">
        <v>60</v>
      </c>
      <c r="J2548" s="52" t="n">
        <v>25</v>
      </c>
      <c r="K2548" s="52" t="n">
        <v>72</v>
      </c>
      <c r="L2548" s="52" t="n">
        <v>0</v>
      </c>
      <c r="M2548" s="52" t="n">
        <v>0</v>
      </c>
      <c r="N2548" s="53" t="n">
        <f aca="false">D2548*$D$14</f>
        <v>143.75</v>
      </c>
      <c r="O2548" s="53" t="n">
        <f aca="false">E2548*$E$14</f>
        <v>0</v>
      </c>
      <c r="P2548" s="53" t="n">
        <f aca="false">F2548*$F$14</f>
        <v>0</v>
      </c>
      <c r="Q2548" s="53" t="n">
        <f aca="false">G2548*$G$14</f>
        <v>0</v>
      </c>
      <c r="R2548" s="53" t="n">
        <f aca="false">H2548*$H$14</f>
        <v>0</v>
      </c>
      <c r="S2548" s="53" t="n">
        <f aca="false">(N2548/100)*(I2548*$I$14)+(N2548/100)*(J2548*$J$14)+(N2548/100)*(K2548*$K$14)</f>
        <v>329.1875</v>
      </c>
      <c r="T2548" s="53" t="n">
        <f aca="false">(O2548/100)*(K2548*$K$14)</f>
        <v>0</v>
      </c>
      <c r="U2548" s="53" t="n">
        <f aca="false">(P2548/100)*(K2548*$K$14)+(P2548/100)*(L2548*$L$14)</f>
        <v>0</v>
      </c>
      <c r="V2548" s="53" t="n">
        <f aca="false">(Q2548/100)*(L2548*$L$14)</f>
        <v>0</v>
      </c>
      <c r="W2548" s="53" t="n">
        <f aca="false">(R2548/100)*(K2548*$L$14)+(R2548/100)*(L2548*$M$14)</f>
        <v>0</v>
      </c>
      <c r="X2548" s="53" t="n">
        <f aca="false">N2548+S2548</f>
        <v>472.9375</v>
      </c>
      <c r="Y2548" s="53" t="n">
        <f aca="false">O2548+T2548</f>
        <v>0</v>
      </c>
      <c r="Z2548" s="53" t="n">
        <f aca="false">P2548+U2548</f>
        <v>0</v>
      </c>
      <c r="AA2548" s="53" t="n">
        <f aca="false">Q2548+V2548</f>
        <v>0</v>
      </c>
      <c r="AB2548" s="53" t="n">
        <f aca="false">R2548+W2548</f>
        <v>0</v>
      </c>
      <c r="AC2548" s="54" t="n">
        <f aca="false">ROUND(X2548+Y2548+Z2548+AA2548+AB2548,1)</f>
        <v>472.9</v>
      </c>
      <c r="AD2548" s="55" t="n">
        <f aca="false">(ROUND(AC2548-AC2537,1)/AC2537)</f>
        <v>0.171414416646024</v>
      </c>
      <c r="AE2548" s="46"/>
      <c r="AF2548" s="47"/>
    </row>
    <row r="2549" customFormat="false" ht="15" hidden="false" customHeight="false" outlineLevel="0" collapsed="false">
      <c r="A2549" s="48"/>
      <c r="B2549" s="61"/>
      <c r="C2549" s="50" t="s">
        <v>16</v>
      </c>
      <c r="D2549" s="51" t="n">
        <v>115</v>
      </c>
      <c r="E2549" s="51" t="n">
        <v>0</v>
      </c>
      <c r="F2549" s="51" t="n">
        <v>0</v>
      </c>
      <c r="G2549" s="51" t="n">
        <v>0</v>
      </c>
      <c r="H2549" s="51" t="n">
        <v>0</v>
      </c>
      <c r="I2549" s="52" t="n">
        <v>60</v>
      </c>
      <c r="J2549" s="52" t="n">
        <v>25</v>
      </c>
      <c r="K2549" s="52" t="n">
        <v>0</v>
      </c>
      <c r="L2549" s="52" t="n">
        <v>72</v>
      </c>
      <c r="M2549" s="52" t="n">
        <v>0</v>
      </c>
      <c r="N2549" s="53" t="n">
        <f aca="false">D2549*$D$15</f>
        <v>143.75</v>
      </c>
      <c r="O2549" s="53" t="n">
        <f aca="false">E2549*$E$15</f>
        <v>0</v>
      </c>
      <c r="P2549" s="53" t="n">
        <f aca="false">F2549*$F$15</f>
        <v>0</v>
      </c>
      <c r="Q2549" s="53" t="n">
        <f aca="false">G2549*$G$15</f>
        <v>0</v>
      </c>
      <c r="R2549" s="53" t="n">
        <f aca="false">H2549*$H$15</f>
        <v>0</v>
      </c>
      <c r="S2549" s="53" t="n">
        <f aca="false">(N2549/100)*(I2549*$I$15)+(N2549/100)*(J2549*$J$15)+(N2549/100)*(L2549*$L$15)</f>
        <v>329.1875</v>
      </c>
      <c r="T2549" s="53" t="n">
        <f aca="false">(O2549/100)*(K2549*$K$15)</f>
        <v>0</v>
      </c>
      <c r="U2549" s="53" t="n">
        <f aca="false">(P2549/100)*(K2549*$K$15)+(P2549/100)*(L2549*$L$15)</f>
        <v>0</v>
      </c>
      <c r="V2549" s="53" t="n">
        <f aca="false">(Q2549/100)*(L2549*$L$15)</f>
        <v>0</v>
      </c>
      <c r="W2549" s="53" t="n">
        <f aca="false">(R2549/100)*(K2549*$K$15)+(R2549/100)*(L2549*$L$15)</f>
        <v>0</v>
      </c>
      <c r="X2549" s="53" t="n">
        <f aca="false">N2549+S2549</f>
        <v>472.9375</v>
      </c>
      <c r="Y2549" s="53" t="n">
        <f aca="false">O2549+T2549</f>
        <v>0</v>
      </c>
      <c r="Z2549" s="53" t="n">
        <f aca="false">P2549+U2549</f>
        <v>0</v>
      </c>
      <c r="AA2549" s="53" t="n">
        <f aca="false">Q2549+V2549</f>
        <v>0</v>
      </c>
      <c r="AB2549" s="53" t="n">
        <f aca="false">R2549+W2549</f>
        <v>0</v>
      </c>
      <c r="AC2549" s="54" t="n">
        <f aca="false">ROUND(X2549+Y2549+Z2549+AA2549+AB2549,1)</f>
        <v>472.9</v>
      </c>
      <c r="AD2549" s="55" t="n">
        <f aca="false">(ROUND(AC2549-AC2537,1)/AC2537)</f>
        <v>0.171414416646024</v>
      </c>
      <c r="AE2549" s="46"/>
      <c r="AF2549" s="47"/>
    </row>
    <row r="2550" customFormat="false" ht="15" hidden="false" customHeight="false" outlineLevel="0" collapsed="false">
      <c r="A2550" s="48"/>
      <c r="B2550" s="61"/>
      <c r="C2550" s="50" t="s">
        <v>17</v>
      </c>
      <c r="D2550" s="51" t="n">
        <v>115</v>
      </c>
      <c r="E2550" s="51" t="n">
        <v>0</v>
      </c>
      <c r="F2550" s="51" t="n">
        <v>0</v>
      </c>
      <c r="G2550" s="51" t="n">
        <v>0</v>
      </c>
      <c r="H2550" s="51" t="n">
        <v>0</v>
      </c>
      <c r="I2550" s="52" t="n">
        <v>60</v>
      </c>
      <c r="J2550" s="52" t="n">
        <v>60</v>
      </c>
      <c r="K2550" s="52" t="n">
        <v>0</v>
      </c>
      <c r="L2550" s="52" t="n">
        <v>0</v>
      </c>
      <c r="M2550" s="52" t="n">
        <v>0</v>
      </c>
      <c r="N2550" s="53" t="n">
        <f aca="false">D2550*$D$16</f>
        <v>143.75</v>
      </c>
      <c r="O2550" s="53" t="n">
        <f aca="false">E2550*$E$16</f>
        <v>0</v>
      </c>
      <c r="P2550" s="53" t="n">
        <f aca="false">F2550*$F$16</f>
        <v>0</v>
      </c>
      <c r="Q2550" s="53" t="n">
        <f aca="false">G2550*$G$16</f>
        <v>0</v>
      </c>
      <c r="R2550" s="53" t="n">
        <f aca="false">H2550*$H$16</f>
        <v>0</v>
      </c>
      <c r="S2550" s="53" t="n">
        <f aca="false">(N2550/100)*(I2550*$I$16)+(N2550/100)*(J2550*$J$16)</f>
        <v>301.875</v>
      </c>
      <c r="T2550" s="53" t="n">
        <f aca="false">(O2550/100)*(K2550*$K$16)</f>
        <v>0</v>
      </c>
      <c r="U2550" s="53" t="n">
        <f aca="false">(P2550/100)*(K2550*$K$16)+(P2550/100)*(L2550*$L$16)</f>
        <v>0</v>
      </c>
      <c r="V2550" s="53" t="n">
        <f aca="false">(Q2550/100)*(L2550*$L$16)</f>
        <v>0</v>
      </c>
      <c r="W2550" s="53" t="n">
        <f aca="false">(R2550/100)*(K2550*$K$16)+(R2550/100)*(L2550*$L$16)</f>
        <v>0</v>
      </c>
      <c r="X2550" s="53" t="n">
        <f aca="false">N2550+S2550</f>
        <v>445.625</v>
      </c>
      <c r="Y2550" s="53" t="n">
        <f aca="false">O2550+T2550</f>
        <v>0</v>
      </c>
      <c r="Z2550" s="53" t="n">
        <f aca="false">P2550+U2550</f>
        <v>0</v>
      </c>
      <c r="AA2550" s="53" t="n">
        <f aca="false">Q2550+V2550</f>
        <v>0</v>
      </c>
      <c r="AB2550" s="53" t="n">
        <f aca="false">R2550+W2550</f>
        <v>0</v>
      </c>
      <c r="AC2550" s="54" t="n">
        <f aca="false">ROUND(X2550+Y2550+Z2550+AA2550+AB2550,1)</f>
        <v>445.6</v>
      </c>
      <c r="AD2550" s="55" t="n">
        <f aca="false">(ROUND(AC2550-AC2537,1)/AC2537)</f>
        <v>0.103789943027</v>
      </c>
      <c r="AE2550" s="46"/>
      <c r="AF2550" s="47"/>
    </row>
    <row r="2551" customFormat="false" ht="15" hidden="false" customHeight="false" outlineLevel="0" collapsed="false">
      <c r="A2551" s="48"/>
      <c r="B2551" s="61"/>
      <c r="C2551" s="50" t="s">
        <v>18</v>
      </c>
      <c r="D2551" s="51" t="n">
        <v>115</v>
      </c>
      <c r="E2551" s="51" t="n">
        <v>0</v>
      </c>
      <c r="F2551" s="51" t="n">
        <v>0</v>
      </c>
      <c r="G2551" s="51" t="n">
        <v>0</v>
      </c>
      <c r="H2551" s="51" t="n">
        <v>0</v>
      </c>
      <c r="I2551" s="52" t="n">
        <v>80</v>
      </c>
      <c r="J2551" s="52" t="n">
        <v>25</v>
      </c>
      <c r="K2551" s="52" t="n">
        <v>0</v>
      </c>
      <c r="L2551" s="52" t="n">
        <v>0</v>
      </c>
      <c r="M2551" s="52" t="n">
        <v>0</v>
      </c>
      <c r="N2551" s="53" t="n">
        <f aca="false">D2551*$D$17</f>
        <v>143.75</v>
      </c>
      <c r="O2551" s="53" t="n">
        <f aca="false">E2551*$E$17</f>
        <v>0</v>
      </c>
      <c r="P2551" s="53" t="n">
        <f aca="false">F2551*$F$17</f>
        <v>0</v>
      </c>
      <c r="Q2551" s="53" t="n">
        <f aca="false">G2551*$G$17</f>
        <v>0</v>
      </c>
      <c r="R2551" s="53" t="n">
        <f aca="false">H2551*$H$17</f>
        <v>0</v>
      </c>
      <c r="S2551" s="53" t="n">
        <f aca="false">(N2551/100)*(I2551*$I$17)+(N2551/100)*(J2551*$J$17)</f>
        <v>323.4375</v>
      </c>
      <c r="T2551" s="53" t="n">
        <f aca="false">(O2551/100)*(K2551*$K$17)</f>
        <v>0</v>
      </c>
      <c r="U2551" s="53" t="n">
        <f aca="false">(P2551/100)*(K2551*$K$17)+(P2551/100)*(L2551*$L$17)</f>
        <v>0</v>
      </c>
      <c r="V2551" s="53" t="n">
        <f aca="false">(Q2551/100)*(L2551*$L$17)</f>
        <v>0</v>
      </c>
      <c r="W2551" s="53" t="n">
        <f aca="false">(R2551/100)*(K2551*$K$17)+(R2551/100)*(L2551*$L$17)</f>
        <v>0</v>
      </c>
      <c r="X2551" s="53" t="n">
        <f aca="false">N2551+S2551</f>
        <v>467.1875</v>
      </c>
      <c r="Y2551" s="53" t="n">
        <f aca="false">O2551+T2551</f>
        <v>0</v>
      </c>
      <c r="Z2551" s="53" t="n">
        <f aca="false">P2551+U2551</f>
        <v>0</v>
      </c>
      <c r="AA2551" s="53" t="n">
        <f aca="false">Q2551+V2551</f>
        <v>0</v>
      </c>
      <c r="AB2551" s="53" t="n">
        <f aca="false">R2551+W2551</f>
        <v>0</v>
      </c>
      <c r="AC2551" s="54" t="n">
        <f aca="false">ROUND(X2551+Y2551+Z2551+AA2551+AB2551,1)</f>
        <v>467.2</v>
      </c>
      <c r="AD2551" s="55" t="n">
        <f aca="false">(ROUND(AC2551-AC2537,1)/AC2537)</f>
        <v>0.157295021055239</v>
      </c>
      <c r="AE2551" s="46"/>
      <c r="AF2551" s="47"/>
    </row>
    <row r="2552" customFormat="false" ht="15" hidden="false" customHeight="false" outlineLevel="0" collapsed="false">
      <c r="A2552" s="56" t="s">
        <v>19</v>
      </c>
      <c r="B2552" s="62" t="s">
        <v>222</v>
      </c>
      <c r="C2552" s="40" t="s">
        <v>53</v>
      </c>
      <c r="D2552" s="41" t="n">
        <v>120</v>
      </c>
      <c r="E2552" s="41" t="n">
        <v>0</v>
      </c>
      <c r="F2552" s="41" t="n">
        <v>50</v>
      </c>
      <c r="G2552" s="41" t="n">
        <v>0</v>
      </c>
      <c r="H2552" s="41" t="n">
        <v>0</v>
      </c>
      <c r="I2552" s="42" t="n">
        <v>50</v>
      </c>
      <c r="J2552" s="42" t="n">
        <v>0</v>
      </c>
      <c r="K2552" s="42" t="n">
        <v>10</v>
      </c>
      <c r="L2552" s="42" t="n">
        <v>10</v>
      </c>
      <c r="M2552" s="42" t="n">
        <v>0</v>
      </c>
      <c r="N2552" s="43" t="n">
        <f aca="false">D2552*$D$3</f>
        <v>156</v>
      </c>
      <c r="O2552" s="43" t="n">
        <f aca="false">E2552*$E$3</f>
        <v>0</v>
      </c>
      <c r="P2552" s="43" t="n">
        <f aca="false">F2552*$F$3</f>
        <v>65</v>
      </c>
      <c r="Q2552" s="43" t="n">
        <f aca="false">G2552*$G$3</f>
        <v>0</v>
      </c>
      <c r="R2552" s="43" t="n">
        <f aca="false">H2552*$H$3</f>
        <v>0</v>
      </c>
      <c r="S2552" s="43" t="n">
        <f aca="false">(N2552/100)*(I2552*$I$3)+(N2552/100)*(J2552*$J$3)</f>
        <v>156</v>
      </c>
      <c r="T2552" s="43" t="n">
        <f aca="false">(O2552/100)*(K2552*$K$3)</f>
        <v>0</v>
      </c>
      <c r="U2552" s="43" t="n">
        <f aca="false">(P2552/100)*(K2552*$K$3)+(P2552/100)*(L2552*$L$3)</f>
        <v>26</v>
      </c>
      <c r="V2552" s="43" t="n">
        <f aca="false">(Q2552/100)*(L2552*$L$3)</f>
        <v>0</v>
      </c>
      <c r="W2552" s="43" t="n">
        <f aca="false">(R2552/100)*(K2552*$K$3)+(R2552/100)*(L2552*$L$3)</f>
        <v>0</v>
      </c>
      <c r="X2552" s="43" t="n">
        <f aca="false">N2552+S2552</f>
        <v>312</v>
      </c>
      <c r="Y2552" s="43" t="n">
        <f aca="false">O2552+T2552</f>
        <v>0</v>
      </c>
      <c r="Z2552" s="43" t="n">
        <f aca="false">P2552+U2552</f>
        <v>91</v>
      </c>
      <c r="AA2552" s="43" t="n">
        <f aca="false">Q2552+V2552</f>
        <v>0</v>
      </c>
      <c r="AB2552" s="43" t="n">
        <f aca="false">R2552+W2552</f>
        <v>0</v>
      </c>
      <c r="AC2552" s="44" t="n">
        <f aca="false">ROUND(X2552+Y2552+Z2552+AA2552+AB2552,1)</f>
        <v>403</v>
      </c>
      <c r="AD2552" s="45"/>
      <c r="AE2552" s="46" t="s">
        <v>28</v>
      </c>
      <c r="AF2552" s="47"/>
    </row>
    <row r="2553" customFormat="false" ht="15" hidden="false" customHeight="false" outlineLevel="0" collapsed="false">
      <c r="A2553" s="48" t="s">
        <v>29</v>
      </c>
      <c r="B2553" s="63" t="n">
        <v>32</v>
      </c>
      <c r="C2553" s="50" t="s">
        <v>5</v>
      </c>
      <c r="D2553" s="51" t="n">
        <v>120</v>
      </c>
      <c r="E2553" s="51" t="n">
        <v>0</v>
      </c>
      <c r="F2553" s="51" t="n">
        <v>50</v>
      </c>
      <c r="G2553" s="51" t="n">
        <v>0</v>
      </c>
      <c r="H2553" s="51" t="n">
        <v>0</v>
      </c>
      <c r="I2553" s="52" t="n">
        <v>60</v>
      </c>
      <c r="J2553" s="52" t="n">
        <v>25</v>
      </c>
      <c r="K2553" s="52" t="n">
        <v>10</v>
      </c>
      <c r="L2553" s="52" t="n">
        <v>10</v>
      </c>
      <c r="M2553" s="52" t="n">
        <v>0</v>
      </c>
      <c r="N2553" s="53" t="n">
        <f aca="false">D2553*$D$4</f>
        <v>150</v>
      </c>
      <c r="O2553" s="53" t="n">
        <f aca="false">E2553*$E$4</f>
        <v>0</v>
      </c>
      <c r="P2553" s="53" t="n">
        <f aca="false">F2553*$F$4</f>
        <v>62.5</v>
      </c>
      <c r="Q2553" s="53" t="n">
        <f aca="false">G2553*$G$4</f>
        <v>0</v>
      </c>
      <c r="R2553" s="53" t="n">
        <f aca="false">H2553*$H$4</f>
        <v>0</v>
      </c>
      <c r="S2553" s="53" t="n">
        <f aca="false">(N2553/100)*(I2553*$I$4)+(N2553/100)*(J2553*$J$4)</f>
        <v>255</v>
      </c>
      <c r="T2553" s="53" t="n">
        <f aca="false">(O2553/100)*(K2553*$K$4)</f>
        <v>0</v>
      </c>
      <c r="U2553" s="53" t="n">
        <f aca="false">(P2553/100)*(K2553*$K$4)+(P2553/100)*(L2553*$L$4)</f>
        <v>25</v>
      </c>
      <c r="V2553" s="53" t="n">
        <f aca="false">(Q2553/100)*(L2553*$L$4)</f>
        <v>0</v>
      </c>
      <c r="W2553" s="53" t="n">
        <f aca="false">(R2553/100)*(K2553*$K$4)+(R2553/100)*(L2553*$L$4)</f>
        <v>0</v>
      </c>
      <c r="X2553" s="53" t="n">
        <f aca="false">N2553+S2553</f>
        <v>405</v>
      </c>
      <c r="Y2553" s="53" t="n">
        <f aca="false">O2553+T2553</f>
        <v>0</v>
      </c>
      <c r="Z2553" s="53" t="n">
        <f aca="false">P2553+U2553</f>
        <v>87.5</v>
      </c>
      <c r="AA2553" s="53" t="n">
        <f aca="false">Q2553+V2553</f>
        <v>0</v>
      </c>
      <c r="AB2553" s="53" t="n">
        <f aca="false">R2553+W2553</f>
        <v>0</v>
      </c>
      <c r="AC2553" s="54" t="n">
        <f aca="false">ROUND(X2553+Y2553+Z2553+AA2553+AB2553,1)</f>
        <v>492.5</v>
      </c>
      <c r="AD2553" s="55" t="n">
        <f aca="false">(ROUND(AC2553-AC2552,1)/AC2552)</f>
        <v>0.222084367245658</v>
      </c>
      <c r="AE2553" s="46"/>
      <c r="AF2553" s="47"/>
    </row>
    <row r="2554" customFormat="false" ht="15" hidden="false" customHeight="false" outlineLevel="0" collapsed="false">
      <c r="A2554" s="48" t="s">
        <v>30</v>
      </c>
      <c r="B2554" s="63" t="n">
        <v>0</v>
      </c>
      <c r="C2554" s="50" t="s">
        <v>6</v>
      </c>
      <c r="D2554" s="51" t="n">
        <v>120</v>
      </c>
      <c r="E2554" s="51" t="n">
        <v>0</v>
      </c>
      <c r="F2554" s="51" t="n">
        <v>50</v>
      </c>
      <c r="G2554" s="51" t="n">
        <v>0</v>
      </c>
      <c r="H2554" s="51" t="n">
        <v>0</v>
      </c>
      <c r="I2554" s="52" t="n">
        <v>50</v>
      </c>
      <c r="J2554" s="52" t="n">
        <v>0</v>
      </c>
      <c r="K2554" s="52" t="n">
        <v>10</v>
      </c>
      <c r="L2554" s="52" t="n">
        <v>10</v>
      </c>
      <c r="M2554" s="52" t="n">
        <v>0</v>
      </c>
      <c r="N2554" s="53" t="n">
        <f aca="false">D2554*$D$5</f>
        <v>156</v>
      </c>
      <c r="O2554" s="53" t="n">
        <f aca="false">E2554*$E$5</f>
        <v>0</v>
      </c>
      <c r="P2554" s="53" t="n">
        <f aca="false">F2554*$F$5</f>
        <v>65</v>
      </c>
      <c r="Q2554" s="53" t="n">
        <f aca="false">G2554*$G$5</f>
        <v>0</v>
      </c>
      <c r="R2554" s="53" t="n">
        <f aca="false">H2554*$H$5</f>
        <v>0</v>
      </c>
      <c r="S2554" s="53" t="n">
        <f aca="false">(N2554/100)*(I2554*$I$5)+(N2554/100)*(J2554*$J$5)</f>
        <v>156</v>
      </c>
      <c r="T2554" s="53" t="n">
        <f aca="false">(O2554/100)*(K2554*$K$5)</f>
        <v>0</v>
      </c>
      <c r="U2554" s="53" t="n">
        <f aca="false">(P2554/100)*(K2554*$K$5)+(P2554/100)*(L2554*$L$5)</f>
        <v>26</v>
      </c>
      <c r="V2554" s="53" t="n">
        <f aca="false">(Q2554/100)*(L2554*$L$5)</f>
        <v>0</v>
      </c>
      <c r="W2554" s="53" t="n">
        <f aca="false">(R2554/100)*(K2554*$K$5)+(R2554/100)*(L2554*$L$5)</f>
        <v>0</v>
      </c>
      <c r="X2554" s="53" t="n">
        <f aca="false">N2554+S2554</f>
        <v>312</v>
      </c>
      <c r="Y2554" s="53" t="n">
        <f aca="false">O2554+T2554</f>
        <v>0</v>
      </c>
      <c r="Z2554" s="53" t="n">
        <f aca="false">P2554+U2554</f>
        <v>91</v>
      </c>
      <c r="AA2554" s="53" t="n">
        <f aca="false">Q2554+V2554</f>
        <v>0</v>
      </c>
      <c r="AB2554" s="53" t="n">
        <f aca="false">R2554+W2554</f>
        <v>0</v>
      </c>
      <c r="AC2554" s="54" t="n">
        <f aca="false">ROUND(X2554+Y2554+Z2554+AA2554+AB2554,1)</f>
        <v>403</v>
      </c>
      <c r="AD2554" s="55" t="n">
        <f aca="false">(ROUND(AC2554-AC2552,1)/AC2552)</f>
        <v>0</v>
      </c>
      <c r="AE2554" s="46"/>
      <c r="AF2554" s="47"/>
    </row>
    <row r="2555" customFormat="false" ht="15" hidden="false" customHeight="false" outlineLevel="0" collapsed="false">
      <c r="A2555" s="48" t="s">
        <v>31</v>
      </c>
      <c r="B2555" s="63" t="n">
        <v>15</v>
      </c>
      <c r="C2555" s="50" t="s">
        <v>7</v>
      </c>
      <c r="D2555" s="51" t="n">
        <v>120</v>
      </c>
      <c r="E2555" s="51" t="n">
        <v>0</v>
      </c>
      <c r="F2555" s="51" t="n">
        <v>50</v>
      </c>
      <c r="G2555" s="51" t="n">
        <v>0</v>
      </c>
      <c r="H2555" s="51" t="n">
        <v>0</v>
      </c>
      <c r="I2555" s="52" t="n">
        <v>50</v>
      </c>
      <c r="J2555" s="52" t="n">
        <v>0</v>
      </c>
      <c r="K2555" s="52" t="n">
        <v>10</v>
      </c>
      <c r="L2555" s="52" t="n">
        <v>10</v>
      </c>
      <c r="M2555" s="52" t="n">
        <v>0</v>
      </c>
      <c r="N2555" s="53" t="n">
        <f aca="false">D2555*$D$6</f>
        <v>156</v>
      </c>
      <c r="O2555" s="53" t="n">
        <f aca="false">E2555*$E$6</f>
        <v>0</v>
      </c>
      <c r="P2555" s="53" t="n">
        <f aca="false">F2555*$F$6</f>
        <v>65</v>
      </c>
      <c r="Q2555" s="53" t="n">
        <f aca="false">G2555*$G$6</f>
        <v>0</v>
      </c>
      <c r="R2555" s="53" t="n">
        <f aca="false">H2555*$H$6</f>
        <v>0</v>
      </c>
      <c r="S2555" s="53" t="n">
        <f aca="false">(N2555/100)*(I2555*$I$6)+(N2555/100)*(J2555*$J$6)</f>
        <v>156</v>
      </c>
      <c r="T2555" s="53" t="n">
        <f aca="false">(O2555/100)*(K2555*$K$6)</f>
        <v>0</v>
      </c>
      <c r="U2555" s="53" t="n">
        <f aca="false">(P2555/100)*(K2555*$K$6)+(P2555/100)*(L2555*$L$6)</f>
        <v>26</v>
      </c>
      <c r="V2555" s="53" t="n">
        <f aca="false">(Q2555/100)*(L2555*$L$6)</f>
        <v>0</v>
      </c>
      <c r="W2555" s="53" t="n">
        <f aca="false">(R2555/100)*(K2555*$K$6)+(R2555/100)*(L2555*$L$6)</f>
        <v>0</v>
      </c>
      <c r="X2555" s="53" t="n">
        <f aca="false">N2555+S2555</f>
        <v>312</v>
      </c>
      <c r="Y2555" s="53" t="n">
        <f aca="false">O2555+T2555</f>
        <v>0</v>
      </c>
      <c r="Z2555" s="53" t="n">
        <f aca="false">P2555+U2555</f>
        <v>91</v>
      </c>
      <c r="AA2555" s="53" t="n">
        <f aca="false">Q2555+V2555</f>
        <v>0</v>
      </c>
      <c r="AB2555" s="53" t="n">
        <f aca="false">R2555+W2555</f>
        <v>0</v>
      </c>
      <c r="AC2555" s="54" t="n">
        <f aca="false">ROUND(X2555+Y2555+Z2555+AA2555+AB2555,1)</f>
        <v>403</v>
      </c>
      <c r="AD2555" s="55" t="n">
        <f aca="false">(ROUND(AC2555-AC2552,1)/AC2552)</f>
        <v>0</v>
      </c>
      <c r="AE2555" s="46"/>
      <c r="AF2555" s="47"/>
    </row>
    <row r="2556" customFormat="false" ht="15" hidden="false" customHeight="false" outlineLevel="0" collapsed="false">
      <c r="A2556" s="48" t="s">
        <v>32</v>
      </c>
      <c r="B2556" s="63" t="n">
        <v>15</v>
      </c>
      <c r="C2556" s="50" t="s">
        <v>8</v>
      </c>
      <c r="D2556" s="51" t="n">
        <v>120</v>
      </c>
      <c r="E2556" s="51" t="n">
        <v>0</v>
      </c>
      <c r="F2556" s="51" t="n">
        <v>50</v>
      </c>
      <c r="G2556" s="51" t="n">
        <v>0</v>
      </c>
      <c r="H2556" s="51" t="n">
        <v>0</v>
      </c>
      <c r="I2556" s="52" t="n">
        <v>50</v>
      </c>
      <c r="J2556" s="52" t="n">
        <v>0</v>
      </c>
      <c r="K2556" s="52" t="n">
        <v>10</v>
      </c>
      <c r="L2556" s="52" t="n">
        <v>10</v>
      </c>
      <c r="M2556" s="52" t="n">
        <v>0</v>
      </c>
      <c r="N2556" s="53" t="n">
        <f aca="false">D2556*$D$7</f>
        <v>156</v>
      </c>
      <c r="O2556" s="53" t="n">
        <f aca="false">E2556*$E$7</f>
        <v>0</v>
      </c>
      <c r="P2556" s="53" t="n">
        <f aca="false">F2556*$F$7</f>
        <v>65</v>
      </c>
      <c r="Q2556" s="53" t="n">
        <f aca="false">G2556*$G$7</f>
        <v>0</v>
      </c>
      <c r="R2556" s="53" t="n">
        <f aca="false">H2556*$H$7</f>
        <v>0</v>
      </c>
      <c r="S2556" s="53" t="n">
        <f aca="false">(N2556/100)*(I2556*$I$7)+(N2556/100)*(J2556*$J$7)</f>
        <v>156</v>
      </c>
      <c r="T2556" s="53" t="n">
        <f aca="false">(O2556/100)*(K2556*$K$7)</f>
        <v>0</v>
      </c>
      <c r="U2556" s="53" t="n">
        <f aca="false">(P2556/100)*(K2556*$K$7)+(P2556/100)*(L2556*$L$7)</f>
        <v>26</v>
      </c>
      <c r="V2556" s="53" t="n">
        <f aca="false">(Q2556/100)*(L2556*$L$7)</f>
        <v>0</v>
      </c>
      <c r="W2556" s="53" t="n">
        <f aca="false">(R2556/100)*(K2556*$K$7)+(R2556/100)*(L2556*$L$7)</f>
        <v>0</v>
      </c>
      <c r="X2556" s="53" t="n">
        <f aca="false">N2556+S2556</f>
        <v>312</v>
      </c>
      <c r="Y2556" s="53" t="n">
        <f aca="false">O2556+T2556</f>
        <v>0</v>
      </c>
      <c r="Z2556" s="53" t="n">
        <f aca="false">P2556+U2556</f>
        <v>91</v>
      </c>
      <c r="AA2556" s="53" t="n">
        <f aca="false">Q2556+V2556</f>
        <v>0</v>
      </c>
      <c r="AB2556" s="53" t="n">
        <f aca="false">R2556+W2556</f>
        <v>0</v>
      </c>
      <c r="AC2556" s="54" t="n">
        <f aca="false">ROUND(X2556+Y2556+Z2556+AA2556+AB2556,1)</f>
        <v>403</v>
      </c>
      <c r="AD2556" s="55" t="n">
        <f aca="false">(ROUND(AC2556-AC2552,1)/AC2552)</f>
        <v>0</v>
      </c>
      <c r="AE2556" s="46"/>
      <c r="AF2556" s="47"/>
    </row>
    <row r="2557" customFormat="false" ht="15" hidden="false" customHeight="false" outlineLevel="0" collapsed="false">
      <c r="A2557" s="48" t="s">
        <v>33</v>
      </c>
      <c r="B2557" s="63"/>
      <c r="C2557" s="50" t="s">
        <v>9</v>
      </c>
      <c r="D2557" s="51" t="n">
        <v>120</v>
      </c>
      <c r="E2557" s="51" t="n">
        <v>0</v>
      </c>
      <c r="F2557" s="51" t="n">
        <v>50</v>
      </c>
      <c r="G2557" s="51" t="n">
        <v>0</v>
      </c>
      <c r="H2557" s="51" t="n">
        <v>0</v>
      </c>
      <c r="I2557" s="52" t="n">
        <v>50</v>
      </c>
      <c r="J2557" s="52" t="n">
        <v>0</v>
      </c>
      <c r="K2557" s="52" t="n">
        <v>10</v>
      </c>
      <c r="L2557" s="52" t="n">
        <v>10</v>
      </c>
      <c r="M2557" s="52" t="n">
        <v>0</v>
      </c>
      <c r="N2557" s="53" t="n">
        <f aca="false">D2557*$D$8</f>
        <v>156</v>
      </c>
      <c r="O2557" s="53" t="n">
        <f aca="false">E2557*$E$8</f>
        <v>0</v>
      </c>
      <c r="P2557" s="53" t="n">
        <f aca="false">F2557*$F$8</f>
        <v>65</v>
      </c>
      <c r="Q2557" s="53" t="n">
        <f aca="false">G2557*$G$8</f>
        <v>0</v>
      </c>
      <c r="R2557" s="53" t="n">
        <f aca="false">H2557*$H$8</f>
        <v>0</v>
      </c>
      <c r="S2557" s="53" t="n">
        <f aca="false">(N2557/100)*(I2557*$I$8)+(N2557/100)*(J2557*$J$8)</f>
        <v>156</v>
      </c>
      <c r="T2557" s="53" t="n">
        <f aca="false">(O2557/100)*(K2557*$K$8)</f>
        <v>0</v>
      </c>
      <c r="U2557" s="53" t="n">
        <f aca="false">(P2557/100)*(K2557*$K$8)+(P2557/100)*(L2557*$L$8)</f>
        <v>26</v>
      </c>
      <c r="V2557" s="53" t="n">
        <f aca="false">(Q2557/100)*(L2557*$L$8)</f>
        <v>0</v>
      </c>
      <c r="W2557" s="53" t="n">
        <f aca="false">(R2557/100)*(K2557*$K$8)+(R2557/100)*(L2557*$L$8)</f>
        <v>0</v>
      </c>
      <c r="X2557" s="53" t="n">
        <f aca="false">N2557+S2557</f>
        <v>312</v>
      </c>
      <c r="Y2557" s="53" t="n">
        <f aca="false">O2557+T2557</f>
        <v>0</v>
      </c>
      <c r="Z2557" s="53" t="n">
        <f aca="false">P2557+U2557</f>
        <v>91</v>
      </c>
      <c r="AA2557" s="53" t="n">
        <f aca="false">Q2557+V2557</f>
        <v>0</v>
      </c>
      <c r="AB2557" s="53" t="n">
        <f aca="false">R2557+W2557</f>
        <v>0</v>
      </c>
      <c r="AC2557" s="54" t="n">
        <f aca="false">ROUND(X2557+Y2557+Z2557+AA2557+AB2557,1)</f>
        <v>403</v>
      </c>
      <c r="AD2557" s="55" t="n">
        <f aca="false">(ROUND(AC2557-AC2552,1)/AC2552)</f>
        <v>0</v>
      </c>
      <c r="AE2557" s="46"/>
      <c r="AF2557" s="47"/>
    </row>
    <row r="2558" customFormat="false" ht="15" hidden="false" customHeight="false" outlineLevel="0" collapsed="false">
      <c r="A2558" s="48" t="s">
        <v>34</v>
      </c>
      <c r="B2558" s="63"/>
      <c r="C2558" s="50" t="s">
        <v>10</v>
      </c>
      <c r="D2558" s="51" t="n">
        <v>60</v>
      </c>
      <c r="E2558" s="51" t="n">
        <v>150</v>
      </c>
      <c r="F2558" s="51" t="n">
        <v>0</v>
      </c>
      <c r="G2558" s="51" t="n">
        <v>0</v>
      </c>
      <c r="H2558" s="51" t="n">
        <v>0</v>
      </c>
      <c r="I2558" s="52" t="n">
        <v>50</v>
      </c>
      <c r="J2558" s="52" t="n">
        <v>0</v>
      </c>
      <c r="K2558" s="52" t="n">
        <v>80</v>
      </c>
      <c r="L2558" s="52" t="n">
        <v>0</v>
      </c>
      <c r="M2558" s="52" t="n">
        <v>0</v>
      </c>
      <c r="N2558" s="53" t="n">
        <f aca="false">D2558*$D$9</f>
        <v>75</v>
      </c>
      <c r="O2558" s="53" t="n">
        <f aca="false">E2558*$E$9</f>
        <v>187.5</v>
      </c>
      <c r="P2558" s="53" t="n">
        <f aca="false">F2558*$F$9</f>
        <v>0</v>
      </c>
      <c r="Q2558" s="53" t="n">
        <f aca="false">G2558*$G$9</f>
        <v>0</v>
      </c>
      <c r="R2558" s="53" t="n">
        <f aca="false">H2558*$H$9</f>
        <v>0</v>
      </c>
      <c r="S2558" s="53" t="n">
        <f aca="false">(N2558/100)*(I2558*$I$9)+(N2558/100)*(J2558*$J$9)</f>
        <v>37.5</v>
      </c>
      <c r="T2558" s="53" t="n">
        <f aca="false">(O2558/100)*(K2558*$K$9)</f>
        <v>210</v>
      </c>
      <c r="U2558" s="53" t="n">
        <f aca="false">(P2558/100)*(K2558*$K$9)+(P2558/100)*(L2558*$L$9)</f>
        <v>0</v>
      </c>
      <c r="V2558" s="53" t="n">
        <f aca="false">(Q2558/100)*(L2558*$L$9)</f>
        <v>0</v>
      </c>
      <c r="W2558" s="53" t="n">
        <f aca="false">(R2558/100)*(K2558*$K$9)+(R2558/100)*(L2558*$L$9)</f>
        <v>0</v>
      </c>
      <c r="X2558" s="53" t="n">
        <f aca="false">N2558+S2558</f>
        <v>112.5</v>
      </c>
      <c r="Y2558" s="53" t="n">
        <f aca="false">O2558+T2558</f>
        <v>397.5</v>
      </c>
      <c r="Z2558" s="53" t="n">
        <f aca="false">P2558+U2558</f>
        <v>0</v>
      </c>
      <c r="AA2558" s="53" t="n">
        <f aca="false">Q2558+V2558</f>
        <v>0</v>
      </c>
      <c r="AB2558" s="53" t="n">
        <f aca="false">R2558+W2558</f>
        <v>0</v>
      </c>
      <c r="AC2558" s="54" t="n">
        <f aca="false">ROUND(X2558+Y2558+Z2558+AA2558+AB2558,1)</f>
        <v>510</v>
      </c>
      <c r="AD2558" s="55" t="n">
        <f aca="false">(ROUND(AC2558-AC2552,1)/AC2552)</f>
        <v>0.265508684863524</v>
      </c>
      <c r="AE2558" s="46"/>
      <c r="AF2558" s="47"/>
    </row>
    <row r="2559" customFormat="false" ht="15" hidden="false" customHeight="false" outlineLevel="0" collapsed="false">
      <c r="A2559" s="48" t="s">
        <v>35</v>
      </c>
      <c r="B2559" s="63"/>
      <c r="C2559" s="50" t="s">
        <v>11</v>
      </c>
      <c r="D2559" s="51" t="n">
        <v>60</v>
      </c>
      <c r="E2559" s="51" t="n">
        <v>0</v>
      </c>
      <c r="F2559" s="51" t="n">
        <v>150</v>
      </c>
      <c r="G2559" s="51" t="n">
        <v>0</v>
      </c>
      <c r="H2559" s="51" t="n">
        <v>0</v>
      </c>
      <c r="I2559" s="52" t="n">
        <v>50</v>
      </c>
      <c r="J2559" s="52" t="n">
        <v>0</v>
      </c>
      <c r="K2559" s="52" t="n">
        <v>45</v>
      </c>
      <c r="L2559" s="52" t="n">
        <v>45</v>
      </c>
      <c r="M2559" s="52" t="n">
        <v>0</v>
      </c>
      <c r="N2559" s="53" t="n">
        <f aca="false">D2559*$D$10</f>
        <v>75</v>
      </c>
      <c r="O2559" s="53" t="n">
        <f aca="false">E2559*$E$10</f>
        <v>0</v>
      </c>
      <c r="P2559" s="53" t="n">
        <f aca="false">F2559*$F$10</f>
        <v>187.5</v>
      </c>
      <c r="Q2559" s="53" t="n">
        <f aca="false">G2559*$G$10</f>
        <v>0</v>
      </c>
      <c r="R2559" s="53" t="n">
        <f aca="false">H2559*$H$10</f>
        <v>0</v>
      </c>
      <c r="S2559" s="53" t="n">
        <f aca="false">(N2559/100)*(I2559*$I$10)+(N2559/100)*(J2559*$J$10)</f>
        <v>37.5</v>
      </c>
      <c r="T2559" s="53" t="n">
        <f aca="false">(O2559/100)*(K2559*$J$10)</f>
        <v>0</v>
      </c>
      <c r="U2559" s="53" t="n">
        <f aca="false">(P2559/100)*(K2559*$K$10)+(P2559/100)*(L2559*$L$10)</f>
        <v>236.25</v>
      </c>
      <c r="V2559" s="53" t="n">
        <f aca="false">(Q2559/100)*(L2559*$L$10)</f>
        <v>0</v>
      </c>
      <c r="W2559" s="53" t="n">
        <f aca="false">(R2559/100)*(K2559*$K$10)+(R2559/100)*(L2559*$L$10)</f>
        <v>0</v>
      </c>
      <c r="X2559" s="53" t="n">
        <f aca="false">N2559+S2559</f>
        <v>112.5</v>
      </c>
      <c r="Y2559" s="53" t="n">
        <f aca="false">O2559+T2559</f>
        <v>0</v>
      </c>
      <c r="Z2559" s="53" t="n">
        <f aca="false">P2559+U2559</f>
        <v>423.75</v>
      </c>
      <c r="AA2559" s="53" t="n">
        <f aca="false">Q2559+V2559</f>
        <v>0</v>
      </c>
      <c r="AB2559" s="53" t="n">
        <f aca="false">R2559+W2559</f>
        <v>0</v>
      </c>
      <c r="AC2559" s="54" t="n">
        <f aca="false">ROUND(X2559+Y2559+Z2559+AA2559+AB2559,1)</f>
        <v>536.3</v>
      </c>
      <c r="AD2559" s="55" t="n">
        <f aca="false">(ROUND(AC2559-AC2552,1)/AC2552)</f>
        <v>0.330769230769231</v>
      </c>
      <c r="AE2559" s="46"/>
      <c r="AF2559" s="47"/>
    </row>
    <row r="2560" customFormat="false" ht="15" hidden="false" customHeight="false" outlineLevel="0" collapsed="false">
      <c r="A2560" s="48" t="s">
        <v>36</v>
      </c>
      <c r="B2560" s="63"/>
      <c r="C2560" s="50" t="s">
        <v>12</v>
      </c>
      <c r="D2560" s="51" t="n">
        <v>60</v>
      </c>
      <c r="E2560" s="51" t="n">
        <v>0</v>
      </c>
      <c r="F2560" s="51" t="n">
        <v>0</v>
      </c>
      <c r="G2560" s="51" t="n">
        <v>150</v>
      </c>
      <c r="H2560" s="51" t="n">
        <v>0</v>
      </c>
      <c r="I2560" s="52" t="n">
        <v>50</v>
      </c>
      <c r="J2560" s="52" t="n">
        <v>0</v>
      </c>
      <c r="K2560" s="52" t="n">
        <v>0</v>
      </c>
      <c r="L2560" s="52" t="n">
        <v>80</v>
      </c>
      <c r="M2560" s="52" t="n">
        <v>0</v>
      </c>
      <c r="N2560" s="53" t="n">
        <f aca="false">D2560*$D$11</f>
        <v>75</v>
      </c>
      <c r="O2560" s="53" t="n">
        <f aca="false">E2560*$E$11</f>
        <v>0</v>
      </c>
      <c r="P2560" s="53" t="n">
        <f aca="false">F2560*$F$11</f>
        <v>0</v>
      </c>
      <c r="Q2560" s="53" t="n">
        <f aca="false">G2560*$G$11</f>
        <v>187.5</v>
      </c>
      <c r="R2560" s="53" t="n">
        <f aca="false">H2560*$H$11</f>
        <v>0</v>
      </c>
      <c r="S2560" s="53" t="n">
        <f aca="false">(N2560/100)*(I2560*$I$11)+(N2560/100)*(J2560*$J$11)</f>
        <v>37.5</v>
      </c>
      <c r="T2560" s="53" t="n">
        <f aca="false">(O2560/100)*(K2560*$K$11)</f>
        <v>0</v>
      </c>
      <c r="U2560" s="53" t="n">
        <f aca="false">(P2560/100)*(K2560*$K$11)+(P2560/100)*(L2560*$L$11)</f>
        <v>0</v>
      </c>
      <c r="V2560" s="53" t="n">
        <f aca="false">(Q2560/100)*(L2560*$L$11)</f>
        <v>210</v>
      </c>
      <c r="W2560" s="53" t="n">
        <f aca="false">(R2560/100)*(K2560*$K$11)+(R2560/100)*(L2560*$L$11)</f>
        <v>0</v>
      </c>
      <c r="X2560" s="53" t="n">
        <f aca="false">N2560+S2560</f>
        <v>112.5</v>
      </c>
      <c r="Y2560" s="53" t="n">
        <f aca="false">O2560+T2560</f>
        <v>0</v>
      </c>
      <c r="Z2560" s="53" t="n">
        <f aca="false">P2560+U2560</f>
        <v>0</v>
      </c>
      <c r="AA2560" s="53" t="n">
        <f aca="false">Q2560+V2560</f>
        <v>397.5</v>
      </c>
      <c r="AB2560" s="53" t="n">
        <f aca="false">R2560+W2560</f>
        <v>0</v>
      </c>
      <c r="AC2560" s="54" t="n">
        <f aca="false">ROUND(X2560+Y2560+Z2560+AA2560+AB2560,1)</f>
        <v>510</v>
      </c>
      <c r="AD2560" s="55" t="n">
        <f aca="false">(ROUND(AC2560-AC2552,1)/AC2552)</f>
        <v>0.265508684863524</v>
      </c>
      <c r="AE2560" s="46"/>
      <c r="AF2560" s="47"/>
    </row>
    <row r="2561" customFormat="false" ht="15" hidden="false" customHeight="false" outlineLevel="0" collapsed="false">
      <c r="A2561" s="48" t="s">
        <v>37</v>
      </c>
      <c r="B2561" s="63"/>
      <c r="C2561" s="50" t="s">
        <v>13</v>
      </c>
      <c r="D2561" s="51" t="n">
        <v>60</v>
      </c>
      <c r="E2561" s="51" t="n">
        <v>0</v>
      </c>
      <c r="F2561" s="51" t="n">
        <v>0</v>
      </c>
      <c r="G2561" s="51" t="n">
        <v>0</v>
      </c>
      <c r="H2561" s="51" t="n">
        <v>150</v>
      </c>
      <c r="I2561" s="52" t="n">
        <v>50</v>
      </c>
      <c r="J2561" s="52" t="n">
        <v>0</v>
      </c>
      <c r="K2561" s="52" t="n">
        <v>40</v>
      </c>
      <c r="L2561" s="52" t="n">
        <v>40</v>
      </c>
      <c r="M2561" s="52" t="n">
        <v>0</v>
      </c>
      <c r="N2561" s="53" t="n">
        <f aca="false">D2561*$D$12</f>
        <v>75</v>
      </c>
      <c r="O2561" s="53" t="n">
        <f aca="false">E2561*$E$12</f>
        <v>0</v>
      </c>
      <c r="P2561" s="53" t="n">
        <f aca="false">F2561*$F$12</f>
        <v>0</v>
      </c>
      <c r="Q2561" s="53" t="n">
        <f aca="false">G2561*$G$12</f>
        <v>0</v>
      </c>
      <c r="R2561" s="53" t="n">
        <f aca="false">H2561*$H$12</f>
        <v>187.5</v>
      </c>
      <c r="S2561" s="53" t="n">
        <f aca="false">(N2561/100)*(I2561*$I$12)+(N2561/100)*(J2561*$J$12)</f>
        <v>37.5</v>
      </c>
      <c r="T2561" s="53" t="n">
        <f aca="false">(O2561/100)*(K2561*$K$12)</f>
        <v>0</v>
      </c>
      <c r="U2561" s="53" t="n">
        <f aca="false">(P2561/100)*(K2561*$K$12)+(P2561/100)*(L2561*$L$12)</f>
        <v>0</v>
      </c>
      <c r="V2561" s="53" t="n">
        <f aca="false">(Q2561/100)*(L2561*$L$12)</f>
        <v>0</v>
      </c>
      <c r="W2561" s="53" t="n">
        <f aca="false">(R2561/100)*(K2561*$K$12)+(R2561/100)*(L2561*$L$12)</f>
        <v>210</v>
      </c>
      <c r="X2561" s="53" t="n">
        <f aca="false">N2561+S2561</f>
        <v>112.5</v>
      </c>
      <c r="Y2561" s="53" t="n">
        <f aca="false">O2561+T2561</f>
        <v>0</v>
      </c>
      <c r="Z2561" s="53" t="n">
        <f aca="false">P2561+U2561</f>
        <v>0</v>
      </c>
      <c r="AA2561" s="53" t="n">
        <f aca="false">Q2561+V2561</f>
        <v>0</v>
      </c>
      <c r="AB2561" s="53" t="n">
        <f aca="false">R2561+W2561</f>
        <v>397.5</v>
      </c>
      <c r="AC2561" s="54" t="n">
        <f aca="false">ROUND(X2561+Y2561+Z2561+AA2561+AB2561,1)</f>
        <v>510</v>
      </c>
      <c r="AD2561" s="55" t="n">
        <f aca="false">(ROUND(AC2561-AC2552,1)/AC2552)</f>
        <v>0.265508684863524</v>
      </c>
      <c r="AE2561" s="46"/>
      <c r="AF2561" s="47"/>
    </row>
    <row r="2562" customFormat="false" ht="15" hidden="false" customHeight="false" outlineLevel="0" collapsed="false">
      <c r="A2562" s="48" t="s">
        <v>38</v>
      </c>
      <c r="B2562" s="63"/>
      <c r="C2562" s="50" t="s">
        <v>14</v>
      </c>
      <c r="D2562" s="51" t="n">
        <v>120</v>
      </c>
      <c r="E2562" s="51" t="n">
        <v>0</v>
      </c>
      <c r="F2562" s="51" t="n">
        <v>50</v>
      </c>
      <c r="G2562" s="51" t="n">
        <v>0</v>
      </c>
      <c r="H2562" s="51" t="n">
        <v>0</v>
      </c>
      <c r="I2562" s="52" t="n">
        <v>50</v>
      </c>
      <c r="J2562" s="52" t="n">
        <v>0</v>
      </c>
      <c r="K2562" s="52" t="n">
        <v>10</v>
      </c>
      <c r="L2562" s="52" t="n">
        <v>10</v>
      </c>
      <c r="M2562" s="52" t="n">
        <v>50</v>
      </c>
      <c r="N2562" s="53" t="n">
        <f aca="false">D2562*$D$13</f>
        <v>150</v>
      </c>
      <c r="O2562" s="53" t="n">
        <f aca="false">E2562*$E$13</f>
        <v>0</v>
      </c>
      <c r="P2562" s="53" t="n">
        <f aca="false">F2562*$F$13</f>
        <v>62.5</v>
      </c>
      <c r="Q2562" s="53" t="n">
        <f aca="false">G2562*$G$13</f>
        <v>0</v>
      </c>
      <c r="R2562" s="53" t="n">
        <f aca="false">H2562*$H$13</f>
        <v>0</v>
      </c>
      <c r="S2562" s="53" t="n">
        <f aca="false">(N2562/100)*(I2562*$I$13)+(N2562/100)*(J2562*$J$13)+(N2562/100)*(M2562*$M$13)</f>
        <v>225</v>
      </c>
      <c r="T2562" s="53" t="n">
        <f aca="false">(O2562/100)*(K2562*$K$13)+(O2562/100)*(M2562*$M$13)</f>
        <v>0</v>
      </c>
      <c r="U2562" s="53" t="n">
        <f aca="false">(P2562/100)*(K2562*$K$13)+(P2562/100)*(L2562*$L$13)+(P2562/100)*(M2562*$M$13)</f>
        <v>75</v>
      </c>
      <c r="V2562" s="53" t="n">
        <f aca="false">(Q2562/100)*(L2562*$L$13)+(Q2562/100)*(M2562*$M$13)</f>
        <v>0</v>
      </c>
      <c r="W2562" s="53" t="n">
        <f aca="false">(R2562/100)*(K2562*$K$13)+(R2562/100)*(L2562*$L$13)+(R2562/100)*(M2562*$M$13)</f>
        <v>0</v>
      </c>
      <c r="X2562" s="53" t="n">
        <f aca="false">N2562+S2562</f>
        <v>375</v>
      </c>
      <c r="Y2562" s="53" t="n">
        <f aca="false">O2562+T2562</f>
        <v>0</v>
      </c>
      <c r="Z2562" s="53" t="n">
        <f aca="false">P2562+U2562</f>
        <v>137.5</v>
      </c>
      <c r="AA2562" s="53" t="n">
        <f aca="false">Q2562+V2562</f>
        <v>0</v>
      </c>
      <c r="AB2562" s="53" t="n">
        <f aca="false">R2562+W2562</f>
        <v>0</v>
      </c>
      <c r="AC2562" s="54" t="n">
        <f aca="false">ROUND(X2562+Y2562+Z2562+AA2562+AB2562,1)</f>
        <v>512.5</v>
      </c>
      <c r="AD2562" s="55" t="n">
        <f aca="false">(ROUND(AC2562-AC2552,1)/AC2552)</f>
        <v>0.271712158808933</v>
      </c>
      <c r="AE2562" s="46"/>
      <c r="AF2562" s="47"/>
    </row>
    <row r="2563" customFormat="false" ht="15" hidden="false" customHeight="false" outlineLevel="0" collapsed="false">
      <c r="A2563" s="48" t="s">
        <v>39</v>
      </c>
      <c r="B2563" s="63"/>
      <c r="C2563" s="50" t="s">
        <v>15</v>
      </c>
      <c r="D2563" s="51" t="n">
        <v>140</v>
      </c>
      <c r="E2563" s="51" t="n">
        <v>0</v>
      </c>
      <c r="F2563" s="51" t="n">
        <v>0</v>
      </c>
      <c r="G2563" s="51" t="n">
        <v>0</v>
      </c>
      <c r="H2563" s="51" t="n">
        <v>0</v>
      </c>
      <c r="I2563" s="52" t="n">
        <v>50</v>
      </c>
      <c r="J2563" s="52" t="n">
        <v>0</v>
      </c>
      <c r="K2563" s="52" t="n">
        <v>75</v>
      </c>
      <c r="L2563" s="52" t="n">
        <v>0</v>
      </c>
      <c r="M2563" s="52" t="n">
        <v>0</v>
      </c>
      <c r="N2563" s="53" t="n">
        <f aca="false">D2563*$D$14</f>
        <v>175</v>
      </c>
      <c r="O2563" s="53" t="n">
        <f aca="false">E2563*$E$14</f>
        <v>0</v>
      </c>
      <c r="P2563" s="53" t="n">
        <f aca="false">F2563*$F$14</f>
        <v>0</v>
      </c>
      <c r="Q2563" s="53" t="n">
        <f aca="false">G2563*$G$14</f>
        <v>0</v>
      </c>
      <c r="R2563" s="53" t="n">
        <f aca="false">H2563*$H$14</f>
        <v>0</v>
      </c>
      <c r="S2563" s="53" t="n">
        <f aca="false">(N2563/100)*(I2563*$I$14)+(N2563/100)*(J2563*$J$14)+(N2563/100)*(K2563*$K$14)</f>
        <v>350</v>
      </c>
      <c r="T2563" s="53" t="n">
        <f aca="false">(O2563/100)*(K2563*$K$14)</f>
        <v>0</v>
      </c>
      <c r="U2563" s="53" t="n">
        <f aca="false">(P2563/100)*(K2563*$K$14)+(P2563/100)*(L2563*$L$14)</f>
        <v>0</v>
      </c>
      <c r="V2563" s="53" t="n">
        <f aca="false">(Q2563/100)*(L2563*$L$14)</f>
        <v>0</v>
      </c>
      <c r="W2563" s="53" t="n">
        <f aca="false">(R2563/100)*(K2563*$L$14)+(R2563/100)*(L2563*$M$14)</f>
        <v>0</v>
      </c>
      <c r="X2563" s="53" t="n">
        <f aca="false">N2563+S2563</f>
        <v>525</v>
      </c>
      <c r="Y2563" s="53" t="n">
        <f aca="false">O2563+T2563</f>
        <v>0</v>
      </c>
      <c r="Z2563" s="53" t="n">
        <f aca="false">P2563+U2563</f>
        <v>0</v>
      </c>
      <c r="AA2563" s="53" t="n">
        <f aca="false">Q2563+V2563</f>
        <v>0</v>
      </c>
      <c r="AB2563" s="53" t="n">
        <f aca="false">R2563+W2563</f>
        <v>0</v>
      </c>
      <c r="AC2563" s="54" t="n">
        <f aca="false">ROUND(X2563+Y2563+Z2563+AA2563+AB2563,1)</f>
        <v>525</v>
      </c>
      <c r="AD2563" s="55" t="n">
        <f aca="false">(ROUND(AC2563-AC2552,1)/AC2552)</f>
        <v>0.30272952853598</v>
      </c>
      <c r="AE2563" s="46"/>
      <c r="AF2563" s="47"/>
    </row>
    <row r="2564" customFormat="false" ht="15" hidden="false" customHeight="false" outlineLevel="0" collapsed="false">
      <c r="A2564" s="48"/>
      <c r="B2564" s="63"/>
      <c r="C2564" s="50" t="s">
        <v>16</v>
      </c>
      <c r="D2564" s="51" t="n">
        <v>140</v>
      </c>
      <c r="E2564" s="51" t="n">
        <v>0</v>
      </c>
      <c r="F2564" s="51" t="n">
        <v>0</v>
      </c>
      <c r="G2564" s="51" t="n">
        <v>0</v>
      </c>
      <c r="H2564" s="51" t="n">
        <v>0</v>
      </c>
      <c r="I2564" s="52" t="n">
        <v>50</v>
      </c>
      <c r="J2564" s="52" t="n">
        <v>0</v>
      </c>
      <c r="K2564" s="52" t="n">
        <v>0</v>
      </c>
      <c r="L2564" s="52" t="n">
        <v>75</v>
      </c>
      <c r="M2564" s="52" t="n">
        <v>0</v>
      </c>
      <c r="N2564" s="53" t="n">
        <f aca="false">D2564*$D$15</f>
        <v>175</v>
      </c>
      <c r="O2564" s="53" t="n">
        <f aca="false">E2564*$E$15</f>
        <v>0</v>
      </c>
      <c r="P2564" s="53" t="n">
        <f aca="false">F2564*$F$15</f>
        <v>0</v>
      </c>
      <c r="Q2564" s="53" t="n">
        <f aca="false">G2564*$G$15</f>
        <v>0</v>
      </c>
      <c r="R2564" s="53" t="n">
        <f aca="false">H2564*$H$15</f>
        <v>0</v>
      </c>
      <c r="S2564" s="53" t="n">
        <f aca="false">(N2564/100)*(I2564*$I$15)+(N2564/100)*(J2564*$J$15)+(N2564/100)*(L2564*$L$15)</f>
        <v>350</v>
      </c>
      <c r="T2564" s="53" t="n">
        <f aca="false">(O2564/100)*(K2564*$K$15)</f>
        <v>0</v>
      </c>
      <c r="U2564" s="53" t="n">
        <f aca="false">(P2564/100)*(K2564*$K$15)+(P2564/100)*(L2564*$L$15)</f>
        <v>0</v>
      </c>
      <c r="V2564" s="53" t="n">
        <f aca="false">(Q2564/100)*(L2564*$L$15)</f>
        <v>0</v>
      </c>
      <c r="W2564" s="53" t="n">
        <f aca="false">(R2564/100)*(K2564*$K$15)+(R2564/100)*(L2564*$L$15)</f>
        <v>0</v>
      </c>
      <c r="X2564" s="53" t="n">
        <f aca="false">N2564+S2564</f>
        <v>525</v>
      </c>
      <c r="Y2564" s="53" t="n">
        <f aca="false">O2564+T2564</f>
        <v>0</v>
      </c>
      <c r="Z2564" s="53" t="n">
        <f aca="false">P2564+U2564</f>
        <v>0</v>
      </c>
      <c r="AA2564" s="53" t="n">
        <f aca="false">Q2564+V2564</f>
        <v>0</v>
      </c>
      <c r="AB2564" s="53" t="n">
        <f aca="false">R2564+W2564</f>
        <v>0</v>
      </c>
      <c r="AC2564" s="54" t="n">
        <f aca="false">ROUND(X2564+Y2564+Z2564+AA2564+AB2564,1)</f>
        <v>525</v>
      </c>
      <c r="AD2564" s="55" t="n">
        <f aca="false">(ROUND(AC2564-AC2552,1)/AC2552)</f>
        <v>0.30272952853598</v>
      </c>
      <c r="AE2564" s="46"/>
      <c r="AF2564" s="47"/>
    </row>
    <row r="2565" customFormat="false" ht="15" hidden="false" customHeight="false" outlineLevel="0" collapsed="false">
      <c r="A2565" s="48"/>
      <c r="B2565" s="63"/>
      <c r="C2565" s="50" t="s">
        <v>17</v>
      </c>
      <c r="D2565" s="51" t="n">
        <v>120</v>
      </c>
      <c r="E2565" s="51" t="n">
        <v>0</v>
      </c>
      <c r="F2565" s="51" t="n">
        <v>50</v>
      </c>
      <c r="G2565" s="51" t="n">
        <v>0</v>
      </c>
      <c r="H2565" s="51" t="n">
        <v>0</v>
      </c>
      <c r="I2565" s="52" t="n">
        <v>50</v>
      </c>
      <c r="J2565" s="52" t="n">
        <v>39</v>
      </c>
      <c r="K2565" s="52" t="n">
        <v>10</v>
      </c>
      <c r="L2565" s="52" t="n">
        <v>10</v>
      </c>
      <c r="M2565" s="52" t="n">
        <v>0</v>
      </c>
      <c r="N2565" s="53" t="n">
        <f aca="false">D2565*$D$16</f>
        <v>150</v>
      </c>
      <c r="O2565" s="53" t="n">
        <f aca="false">E2565*$E$16</f>
        <v>0</v>
      </c>
      <c r="P2565" s="53" t="n">
        <f aca="false">F2565*$F$16</f>
        <v>62.5</v>
      </c>
      <c r="Q2565" s="53" t="n">
        <f aca="false">G2565*$G$16</f>
        <v>0</v>
      </c>
      <c r="R2565" s="53" t="n">
        <f aca="false">H2565*$H$16</f>
        <v>0</v>
      </c>
      <c r="S2565" s="53" t="n">
        <f aca="false">(N2565/100)*(I2565*$I$16)+(N2565/100)*(J2565*$J$16)</f>
        <v>221.25</v>
      </c>
      <c r="T2565" s="53" t="n">
        <f aca="false">(O2565/100)*(K2565*$K$16)</f>
        <v>0</v>
      </c>
      <c r="U2565" s="53" t="n">
        <f aca="false">(P2565/100)*(K2565*$K$16)+(P2565/100)*(L2565*$L$16)</f>
        <v>12.5</v>
      </c>
      <c r="V2565" s="53" t="n">
        <f aca="false">(Q2565/100)*(L2565*$L$16)</f>
        <v>0</v>
      </c>
      <c r="W2565" s="53" t="n">
        <f aca="false">(R2565/100)*(K2565*$K$16)+(R2565/100)*(L2565*$L$16)</f>
        <v>0</v>
      </c>
      <c r="X2565" s="53" t="n">
        <f aca="false">N2565+S2565</f>
        <v>371.25</v>
      </c>
      <c r="Y2565" s="53" t="n">
        <f aca="false">O2565+T2565</f>
        <v>0</v>
      </c>
      <c r="Z2565" s="53" t="n">
        <f aca="false">P2565+U2565</f>
        <v>75</v>
      </c>
      <c r="AA2565" s="53" t="n">
        <f aca="false">Q2565+V2565</f>
        <v>0</v>
      </c>
      <c r="AB2565" s="53" t="n">
        <f aca="false">R2565+W2565</f>
        <v>0</v>
      </c>
      <c r="AC2565" s="54" t="n">
        <f aca="false">ROUND(X2565+Y2565+Z2565+AA2565+AB2565,1)</f>
        <v>446.3</v>
      </c>
      <c r="AD2565" s="55" t="n">
        <f aca="false">(ROUND(AC2565-AC2552,1)/AC2552)</f>
        <v>0.107444168734491</v>
      </c>
      <c r="AE2565" s="46"/>
      <c r="AF2565" s="47"/>
    </row>
    <row r="2566" customFormat="false" ht="15" hidden="false" customHeight="false" outlineLevel="0" collapsed="false">
      <c r="A2566" s="48"/>
      <c r="B2566" s="63"/>
      <c r="C2566" s="50" t="s">
        <v>18</v>
      </c>
      <c r="D2566" s="51" t="n">
        <v>120</v>
      </c>
      <c r="E2566" s="51" t="n">
        <v>0</v>
      </c>
      <c r="F2566" s="51" t="n">
        <v>50</v>
      </c>
      <c r="G2566" s="51" t="n">
        <v>0</v>
      </c>
      <c r="H2566" s="51" t="n">
        <v>0</v>
      </c>
      <c r="I2566" s="52" t="n">
        <v>70</v>
      </c>
      <c r="J2566" s="52" t="n">
        <v>0</v>
      </c>
      <c r="K2566" s="52" t="n">
        <v>10</v>
      </c>
      <c r="L2566" s="52" t="n">
        <v>10</v>
      </c>
      <c r="M2566" s="52" t="n">
        <v>0</v>
      </c>
      <c r="N2566" s="53" t="n">
        <f aca="false">D2566*$D$17</f>
        <v>150</v>
      </c>
      <c r="O2566" s="53" t="n">
        <f aca="false">E2566*$E$17</f>
        <v>0</v>
      </c>
      <c r="P2566" s="53" t="n">
        <f aca="false">F2566*$F$17</f>
        <v>62.5</v>
      </c>
      <c r="Q2566" s="53" t="n">
        <f aca="false">G2566*$G$17</f>
        <v>0</v>
      </c>
      <c r="R2566" s="53" t="n">
        <f aca="false">H2566*$H$17</f>
        <v>0</v>
      </c>
      <c r="S2566" s="53" t="n">
        <f aca="false">(N2566/100)*(I2566*$I$17)+(N2566/100)*(J2566*$J$17)</f>
        <v>262.5</v>
      </c>
      <c r="T2566" s="53" t="n">
        <f aca="false">(O2566/100)*(K2566*$K$17)</f>
        <v>0</v>
      </c>
      <c r="U2566" s="53" t="n">
        <f aca="false">(P2566/100)*(K2566*$K$17)+(P2566/100)*(L2566*$L$17)</f>
        <v>12.5</v>
      </c>
      <c r="V2566" s="53" t="n">
        <f aca="false">(Q2566/100)*(L2566*$L$17)</f>
        <v>0</v>
      </c>
      <c r="W2566" s="53" t="n">
        <f aca="false">(R2566/100)*(K2566*$K$17)+(R2566/100)*(L2566*$L$17)</f>
        <v>0</v>
      </c>
      <c r="X2566" s="53" t="n">
        <f aca="false">N2566+S2566</f>
        <v>412.5</v>
      </c>
      <c r="Y2566" s="53" t="n">
        <f aca="false">O2566+T2566</f>
        <v>0</v>
      </c>
      <c r="Z2566" s="53" t="n">
        <f aca="false">P2566+U2566</f>
        <v>75</v>
      </c>
      <c r="AA2566" s="53" t="n">
        <f aca="false">Q2566+V2566</f>
        <v>0</v>
      </c>
      <c r="AB2566" s="53" t="n">
        <f aca="false">R2566+W2566</f>
        <v>0</v>
      </c>
      <c r="AC2566" s="54" t="n">
        <f aca="false">ROUND(X2566+Y2566+Z2566+AA2566+AB2566,1)</f>
        <v>487.5</v>
      </c>
      <c r="AD2566" s="55" t="n">
        <f aca="false">(ROUND(AC2566-AC2552,1)/AC2552)</f>
        <v>0.209677419354839</v>
      </c>
      <c r="AE2566" s="46"/>
      <c r="AF2566" s="47"/>
    </row>
    <row r="2567" customFormat="false" ht="15" hidden="false" customHeight="false" outlineLevel="0" collapsed="false">
      <c r="A2567" s="64"/>
      <c r="B2567" s="65" t="s">
        <v>223</v>
      </c>
      <c r="C2567" s="65"/>
      <c r="D2567" s="65"/>
      <c r="E2567" s="65"/>
      <c r="F2567" s="65"/>
      <c r="G2567" s="65"/>
      <c r="H2567" s="65"/>
      <c r="I2567" s="65"/>
      <c r="J2567" s="65"/>
      <c r="K2567" s="65"/>
      <c r="L2567" s="65"/>
      <c r="M2567" s="65"/>
      <c r="N2567" s="65"/>
      <c r="O2567" s="65"/>
      <c r="P2567" s="65"/>
      <c r="Q2567" s="65"/>
      <c r="R2567" s="65"/>
      <c r="S2567" s="65"/>
      <c r="T2567" s="65"/>
      <c r="U2567" s="65"/>
      <c r="V2567" s="65"/>
      <c r="W2567" s="65"/>
      <c r="X2567" s="65"/>
      <c r="Y2567" s="65"/>
      <c r="Z2567" s="65"/>
      <c r="AA2567" s="65"/>
      <c r="AB2567" s="65"/>
      <c r="AC2567" s="12" t="n">
        <v>500</v>
      </c>
      <c r="AD2567" s="12"/>
      <c r="AE2567" s="46" t="s">
        <v>28</v>
      </c>
      <c r="AF2567" s="47"/>
    </row>
    <row r="2568" customFormat="false" ht="15" hidden="false" customHeight="false" outlineLevel="0" collapsed="false">
      <c r="A2568" s="56" t="s">
        <v>19</v>
      </c>
      <c r="B2568" s="57" t="s">
        <v>224</v>
      </c>
      <c r="C2568" s="40" t="s">
        <v>4</v>
      </c>
      <c r="D2568" s="41" t="n">
        <v>98</v>
      </c>
      <c r="E2568" s="41" t="n">
        <v>0</v>
      </c>
      <c r="F2568" s="41" t="n">
        <v>0</v>
      </c>
      <c r="G2568" s="41" t="n">
        <v>0</v>
      </c>
      <c r="H2568" s="41" t="n">
        <v>0</v>
      </c>
      <c r="I2568" s="42" t="n">
        <v>70</v>
      </c>
      <c r="J2568" s="42" t="n">
        <v>10</v>
      </c>
      <c r="K2568" s="42" t="n">
        <v>0</v>
      </c>
      <c r="L2568" s="42" t="n">
        <v>0</v>
      </c>
      <c r="M2568" s="42" t="n">
        <v>0</v>
      </c>
      <c r="N2568" s="43" t="n">
        <f aca="false">D2568*$D$3</f>
        <v>127.4</v>
      </c>
      <c r="O2568" s="43" t="n">
        <f aca="false">E2568*$E$3</f>
        <v>0</v>
      </c>
      <c r="P2568" s="43" t="n">
        <f aca="false">F2568*$F$3</f>
        <v>0</v>
      </c>
      <c r="Q2568" s="43" t="n">
        <f aca="false">G2568*$G$3</f>
        <v>0</v>
      </c>
      <c r="R2568" s="43" t="n">
        <f aca="false">H2568*$H$3</f>
        <v>0</v>
      </c>
      <c r="S2568" s="43" t="n">
        <f aca="false">(N2568/100)*(I2568*$I$3)+(N2568/100)*(J2568*$J$3)</f>
        <v>203.84</v>
      </c>
      <c r="T2568" s="43" t="n">
        <f aca="false">(O2568/100)*(K2568*$K$3)</f>
        <v>0</v>
      </c>
      <c r="U2568" s="43" t="n">
        <f aca="false">(P2568/100)*(K2568*$K$3)+(P2568/100)*(L2568*$L$3)</f>
        <v>0</v>
      </c>
      <c r="V2568" s="43" t="n">
        <f aca="false">(Q2568/100)*(L2568*$L$3)</f>
        <v>0</v>
      </c>
      <c r="W2568" s="43" t="n">
        <f aca="false">(R2568/100)*(K2568*$K$3)+(R2568/100)*(L2568*$L$3)</f>
        <v>0</v>
      </c>
      <c r="X2568" s="43" t="n">
        <f aca="false">N2568+S2568</f>
        <v>331.24</v>
      </c>
      <c r="Y2568" s="43" t="n">
        <f aca="false">O2568+T2568</f>
        <v>0</v>
      </c>
      <c r="Z2568" s="43" t="n">
        <f aca="false">P2568+U2568</f>
        <v>0</v>
      </c>
      <c r="AA2568" s="43" t="n">
        <f aca="false">Q2568+V2568</f>
        <v>0</v>
      </c>
      <c r="AB2568" s="43" t="n">
        <f aca="false">R2568+W2568</f>
        <v>0</v>
      </c>
      <c r="AC2568" s="44" t="n">
        <f aca="false">ROUND(X2568+Y2568+Z2568+AA2568+AB2568,1)</f>
        <v>331.2</v>
      </c>
      <c r="AD2568" s="45" t="n">
        <v>0</v>
      </c>
      <c r="AE2568" s="46"/>
      <c r="AF2568" s="47"/>
    </row>
    <row r="2569" customFormat="false" ht="15" hidden="false" customHeight="false" outlineLevel="0" collapsed="false">
      <c r="A2569" s="48" t="s">
        <v>29</v>
      </c>
      <c r="B2569" s="58" t="n">
        <v>18</v>
      </c>
      <c r="C2569" s="50" t="s">
        <v>5</v>
      </c>
      <c r="D2569" s="51" t="n">
        <v>98</v>
      </c>
      <c r="E2569" s="51" t="n">
        <v>0</v>
      </c>
      <c r="F2569" s="51" t="n">
        <v>0</v>
      </c>
      <c r="G2569" s="51" t="n">
        <v>0</v>
      </c>
      <c r="H2569" s="51" t="n">
        <v>0</v>
      </c>
      <c r="I2569" s="52" t="n">
        <v>85</v>
      </c>
      <c r="J2569" s="52" t="n">
        <v>25</v>
      </c>
      <c r="K2569" s="52" t="n">
        <v>0</v>
      </c>
      <c r="L2569" s="52" t="n">
        <v>0</v>
      </c>
      <c r="M2569" s="52" t="n">
        <v>0</v>
      </c>
      <c r="N2569" s="53" t="n">
        <f aca="false">D2569*$D$4</f>
        <v>122.5</v>
      </c>
      <c r="O2569" s="53" t="n">
        <f aca="false">E2569*$E$4</f>
        <v>0</v>
      </c>
      <c r="P2569" s="53" t="n">
        <f aca="false">F2569*$F$4</f>
        <v>0</v>
      </c>
      <c r="Q2569" s="53" t="n">
        <f aca="false">G2569*$G$4</f>
        <v>0</v>
      </c>
      <c r="R2569" s="53" t="n">
        <f aca="false">H2569*$H$4</f>
        <v>0</v>
      </c>
      <c r="S2569" s="53" t="n">
        <f aca="false">(N2569/100)*(I2569*$I$4)+(N2569/100)*(J2569*$J$4)</f>
        <v>269.5</v>
      </c>
      <c r="T2569" s="53" t="n">
        <f aca="false">(O2569/100)*(K2569*$K$4)</f>
        <v>0</v>
      </c>
      <c r="U2569" s="53" t="n">
        <f aca="false">(P2569/100)*(K2569*$K$4)+(P2569/100)*(L2569*$L$4)</f>
        <v>0</v>
      </c>
      <c r="V2569" s="53" t="n">
        <f aca="false">(Q2569/100)*(L2569*$L$4)</f>
        <v>0</v>
      </c>
      <c r="W2569" s="53" t="n">
        <f aca="false">(R2569/100)*(K2569*$K$4)+(R2569/100)*(L2569*$L$4)</f>
        <v>0</v>
      </c>
      <c r="X2569" s="53" t="n">
        <f aca="false">N2569+S2569</f>
        <v>392</v>
      </c>
      <c r="Y2569" s="53" t="n">
        <f aca="false">O2569+T2569</f>
        <v>0</v>
      </c>
      <c r="Z2569" s="53" t="n">
        <f aca="false">P2569+U2569</f>
        <v>0</v>
      </c>
      <c r="AA2569" s="53" t="n">
        <f aca="false">Q2569+V2569</f>
        <v>0</v>
      </c>
      <c r="AB2569" s="53" t="n">
        <f aca="false">R2569+W2569</f>
        <v>0</v>
      </c>
      <c r="AC2569" s="54" t="n">
        <f aca="false">ROUND(X2569+Y2569+Z2569+AA2569+AB2569,1)</f>
        <v>392</v>
      </c>
      <c r="AD2569" s="55" t="n">
        <f aca="false">(ROUND(AC2569-AC2568,1)/AC2568)</f>
        <v>0.183574879227053</v>
      </c>
      <c r="AE2569" s="46"/>
      <c r="AF2569" s="47"/>
    </row>
    <row r="2570" customFormat="false" ht="15" hidden="false" customHeight="false" outlineLevel="0" collapsed="false">
      <c r="A2570" s="48" t="s">
        <v>30</v>
      </c>
      <c r="B2570" s="58" t="n">
        <v>0</v>
      </c>
      <c r="C2570" s="50" t="s">
        <v>6</v>
      </c>
      <c r="D2570" s="51" t="n">
        <v>98</v>
      </c>
      <c r="E2570" s="51" t="n">
        <v>0</v>
      </c>
      <c r="F2570" s="51" t="n">
        <v>0</v>
      </c>
      <c r="G2570" s="51" t="n">
        <v>0</v>
      </c>
      <c r="H2570" s="51" t="n">
        <v>0</v>
      </c>
      <c r="I2570" s="52" t="n">
        <v>70</v>
      </c>
      <c r="J2570" s="52" t="n">
        <v>10</v>
      </c>
      <c r="K2570" s="52" t="n">
        <v>0</v>
      </c>
      <c r="L2570" s="52" t="n">
        <v>0</v>
      </c>
      <c r="M2570" s="52" t="n">
        <v>0</v>
      </c>
      <c r="N2570" s="53" t="n">
        <f aca="false">D2570*$D$5</f>
        <v>127.4</v>
      </c>
      <c r="O2570" s="53" t="n">
        <f aca="false">E2570*$E$5</f>
        <v>0</v>
      </c>
      <c r="P2570" s="53" t="n">
        <f aca="false">F2570*$F$5</f>
        <v>0</v>
      </c>
      <c r="Q2570" s="53" t="n">
        <f aca="false">G2570*$G$5</f>
        <v>0</v>
      </c>
      <c r="R2570" s="53" t="n">
        <f aca="false">H2570*$H$5</f>
        <v>0</v>
      </c>
      <c r="S2570" s="53" t="n">
        <f aca="false">(N2570/100)*(I2570*$I$5)+(N2570/100)*(J2570*$J$5)</f>
        <v>203.84</v>
      </c>
      <c r="T2570" s="53" t="n">
        <f aca="false">(O2570/100)*(K2570*$K$5)</f>
        <v>0</v>
      </c>
      <c r="U2570" s="53" t="n">
        <f aca="false">(P2570/100)*(K2570*$K$5)+(P2570/100)*(L2570*$L$5)</f>
        <v>0</v>
      </c>
      <c r="V2570" s="53" t="n">
        <f aca="false">(Q2570/100)*(L2570*$L$5)</f>
        <v>0</v>
      </c>
      <c r="W2570" s="53" t="n">
        <f aca="false">(R2570/100)*(K2570*$K$5)+(R2570/100)*(L2570*$L$5)</f>
        <v>0</v>
      </c>
      <c r="X2570" s="53" t="n">
        <f aca="false">N2570+S2570</f>
        <v>331.24</v>
      </c>
      <c r="Y2570" s="53" t="n">
        <f aca="false">O2570+T2570</f>
        <v>0</v>
      </c>
      <c r="Z2570" s="53" t="n">
        <f aca="false">P2570+U2570</f>
        <v>0</v>
      </c>
      <c r="AA2570" s="53" t="n">
        <f aca="false">Q2570+V2570</f>
        <v>0</v>
      </c>
      <c r="AB2570" s="53" t="n">
        <f aca="false">R2570+W2570</f>
        <v>0</v>
      </c>
      <c r="AC2570" s="54" t="n">
        <f aca="false">ROUND(X2570+Y2570+Z2570+AA2570+AB2570,1)</f>
        <v>331.2</v>
      </c>
      <c r="AD2570" s="55" t="n">
        <f aca="false">(ROUND(AC2570-AC2568,1)/AC2568)</f>
        <v>0</v>
      </c>
      <c r="AE2570" s="46"/>
      <c r="AF2570" s="47"/>
    </row>
    <row r="2571" customFormat="false" ht="15" hidden="false" customHeight="false" outlineLevel="0" collapsed="false">
      <c r="A2571" s="48" t="s">
        <v>31</v>
      </c>
      <c r="B2571" s="58" t="n">
        <v>0</v>
      </c>
      <c r="C2571" s="50" t="s">
        <v>7</v>
      </c>
      <c r="D2571" s="51" t="n">
        <v>98</v>
      </c>
      <c r="E2571" s="51" t="n">
        <v>0</v>
      </c>
      <c r="F2571" s="51" t="n">
        <v>0</v>
      </c>
      <c r="G2571" s="51" t="n">
        <v>0</v>
      </c>
      <c r="H2571" s="51" t="n">
        <v>0</v>
      </c>
      <c r="I2571" s="52" t="n">
        <v>70</v>
      </c>
      <c r="J2571" s="52" t="n">
        <v>10</v>
      </c>
      <c r="K2571" s="52" t="n">
        <v>0</v>
      </c>
      <c r="L2571" s="52" t="n">
        <v>0</v>
      </c>
      <c r="M2571" s="52" t="n">
        <v>0</v>
      </c>
      <c r="N2571" s="53" t="n">
        <f aca="false">D2571*$D$6</f>
        <v>127.4</v>
      </c>
      <c r="O2571" s="53" t="n">
        <f aca="false">E2571*$E$6</f>
        <v>0</v>
      </c>
      <c r="P2571" s="53" t="n">
        <f aca="false">F2571*$F$6</f>
        <v>0</v>
      </c>
      <c r="Q2571" s="53" t="n">
        <f aca="false">G2571*$G$6</f>
        <v>0</v>
      </c>
      <c r="R2571" s="53" t="n">
        <f aca="false">H2571*$H$6</f>
        <v>0</v>
      </c>
      <c r="S2571" s="53" t="n">
        <f aca="false">(N2571/100)*(I2571*$I$6)+(N2571/100)*(J2571*$J$6)</f>
        <v>203.84</v>
      </c>
      <c r="T2571" s="53" t="n">
        <f aca="false">(O2571/100)*(K2571*$K$6)</f>
        <v>0</v>
      </c>
      <c r="U2571" s="53" t="n">
        <f aca="false">(P2571/100)*(K2571*$K$6)+(P2571/100)*(L2571*$L$6)</f>
        <v>0</v>
      </c>
      <c r="V2571" s="53" t="n">
        <f aca="false">(Q2571/100)*(L2571*$L$6)</f>
        <v>0</v>
      </c>
      <c r="W2571" s="53" t="n">
        <f aca="false">(R2571/100)*(K2571*$K$6)+(R2571/100)*(L2571*$L$6)</f>
        <v>0</v>
      </c>
      <c r="X2571" s="53" t="n">
        <f aca="false">N2571+S2571</f>
        <v>331.24</v>
      </c>
      <c r="Y2571" s="53" t="n">
        <f aca="false">O2571+T2571</f>
        <v>0</v>
      </c>
      <c r="Z2571" s="53" t="n">
        <f aca="false">P2571+U2571</f>
        <v>0</v>
      </c>
      <c r="AA2571" s="53" t="n">
        <f aca="false">Q2571+V2571</f>
        <v>0</v>
      </c>
      <c r="AB2571" s="53" t="n">
        <f aca="false">R2571+W2571</f>
        <v>0</v>
      </c>
      <c r="AC2571" s="54" t="n">
        <f aca="false">ROUND(X2571+Y2571+Z2571+AA2571+AB2571,1)</f>
        <v>331.2</v>
      </c>
      <c r="AD2571" s="55" t="n">
        <f aca="false">(ROUND(AC2571-AC2568,1)/AC2568)</f>
        <v>0</v>
      </c>
      <c r="AE2571" s="46"/>
      <c r="AF2571" s="47"/>
    </row>
    <row r="2572" customFormat="false" ht="15" hidden="false" customHeight="false" outlineLevel="0" collapsed="false">
      <c r="A2572" s="48" t="s">
        <v>32</v>
      </c>
      <c r="B2572" s="58" t="n">
        <v>0</v>
      </c>
      <c r="C2572" s="50" t="s">
        <v>8</v>
      </c>
      <c r="D2572" s="51" t="n">
        <v>98</v>
      </c>
      <c r="E2572" s="51" t="n">
        <v>0</v>
      </c>
      <c r="F2572" s="51" t="n">
        <v>0</v>
      </c>
      <c r="G2572" s="51" t="n">
        <v>0</v>
      </c>
      <c r="H2572" s="51" t="n">
        <v>0</v>
      </c>
      <c r="I2572" s="52" t="n">
        <v>70</v>
      </c>
      <c r="J2572" s="52" t="n">
        <v>10</v>
      </c>
      <c r="K2572" s="52" t="n">
        <v>0</v>
      </c>
      <c r="L2572" s="52" t="n">
        <v>0</v>
      </c>
      <c r="M2572" s="52" t="n">
        <v>0</v>
      </c>
      <c r="N2572" s="53" t="n">
        <f aca="false">D2572*$D$7</f>
        <v>127.4</v>
      </c>
      <c r="O2572" s="53" t="n">
        <f aca="false">E2572*$E$7</f>
        <v>0</v>
      </c>
      <c r="P2572" s="53" t="n">
        <f aca="false">F2572*$F$7</f>
        <v>0</v>
      </c>
      <c r="Q2572" s="53" t="n">
        <f aca="false">G2572*$G$7</f>
        <v>0</v>
      </c>
      <c r="R2572" s="53" t="n">
        <f aca="false">H2572*$H$7</f>
        <v>0</v>
      </c>
      <c r="S2572" s="53" t="n">
        <f aca="false">(N2572/100)*(I2572*$I$7)+(N2572/100)*(J2572*$J$7)</f>
        <v>203.84</v>
      </c>
      <c r="T2572" s="53" t="n">
        <f aca="false">(O2572/100)*(K2572*$K$7)</f>
        <v>0</v>
      </c>
      <c r="U2572" s="53" t="n">
        <f aca="false">(P2572/100)*(K2572*$K$7)+(P2572/100)*(L2572*$L$7)</f>
        <v>0</v>
      </c>
      <c r="V2572" s="53" t="n">
        <f aca="false">(Q2572/100)*(L2572*$L$7)</f>
        <v>0</v>
      </c>
      <c r="W2572" s="53" t="n">
        <f aca="false">(R2572/100)*(K2572*$K$7)+(R2572/100)*(L2572*$L$7)</f>
        <v>0</v>
      </c>
      <c r="X2572" s="53" t="n">
        <f aca="false">N2572+S2572</f>
        <v>331.24</v>
      </c>
      <c r="Y2572" s="53" t="n">
        <f aca="false">O2572+T2572</f>
        <v>0</v>
      </c>
      <c r="Z2572" s="53" t="n">
        <f aca="false">P2572+U2572</f>
        <v>0</v>
      </c>
      <c r="AA2572" s="53" t="n">
        <f aca="false">Q2572+V2572</f>
        <v>0</v>
      </c>
      <c r="AB2572" s="53" t="n">
        <f aca="false">R2572+W2572</f>
        <v>0</v>
      </c>
      <c r="AC2572" s="54" t="n">
        <f aca="false">ROUND(X2572+Y2572+Z2572+AA2572+AB2572,1)</f>
        <v>331.2</v>
      </c>
      <c r="AD2572" s="55" t="n">
        <f aca="false">(ROUND(AC2572-AC2568,1)/AC2568)</f>
        <v>0</v>
      </c>
      <c r="AE2572" s="46"/>
      <c r="AF2572" s="47"/>
    </row>
    <row r="2573" customFormat="false" ht="15" hidden="false" customHeight="false" outlineLevel="0" collapsed="false">
      <c r="A2573" s="48" t="s">
        <v>33</v>
      </c>
      <c r="B2573" s="58"/>
      <c r="C2573" s="50" t="s">
        <v>9</v>
      </c>
      <c r="D2573" s="51" t="n">
        <v>98</v>
      </c>
      <c r="E2573" s="51" t="n">
        <v>0</v>
      </c>
      <c r="F2573" s="51" t="n">
        <v>0</v>
      </c>
      <c r="G2573" s="51" t="n">
        <v>0</v>
      </c>
      <c r="H2573" s="51" t="n">
        <v>0</v>
      </c>
      <c r="I2573" s="52" t="n">
        <v>70</v>
      </c>
      <c r="J2573" s="52" t="n">
        <v>10</v>
      </c>
      <c r="K2573" s="52" t="n">
        <v>0</v>
      </c>
      <c r="L2573" s="52" t="n">
        <v>0</v>
      </c>
      <c r="M2573" s="52" t="n">
        <v>0</v>
      </c>
      <c r="N2573" s="53" t="n">
        <f aca="false">D2573*$D$8</f>
        <v>127.4</v>
      </c>
      <c r="O2573" s="53" t="n">
        <f aca="false">E2573*$E$8</f>
        <v>0</v>
      </c>
      <c r="P2573" s="53" t="n">
        <f aca="false">F2573*$F$8</f>
        <v>0</v>
      </c>
      <c r="Q2573" s="53" t="n">
        <f aca="false">G2573*$G$8</f>
        <v>0</v>
      </c>
      <c r="R2573" s="53" t="n">
        <f aca="false">H2573*$H$8</f>
        <v>0</v>
      </c>
      <c r="S2573" s="53" t="n">
        <f aca="false">(N2573/100)*(I2573*$I$8)+(N2573/100)*(J2573*$J$8)</f>
        <v>203.84</v>
      </c>
      <c r="T2573" s="53" t="n">
        <f aca="false">(O2573/100)*(K2573*$K$8)</f>
        <v>0</v>
      </c>
      <c r="U2573" s="53" t="n">
        <f aca="false">(P2573/100)*(K2573*$K$8)+(P2573/100)*(L2573*$L$8)</f>
        <v>0</v>
      </c>
      <c r="V2573" s="53" t="n">
        <f aca="false">(Q2573/100)*(L2573*$L$8)</f>
        <v>0</v>
      </c>
      <c r="W2573" s="53" t="n">
        <f aca="false">(R2573/100)*(K2573*$K$8)+(R2573/100)*(L2573*$L$8)</f>
        <v>0</v>
      </c>
      <c r="X2573" s="53" t="n">
        <f aca="false">N2573+S2573</f>
        <v>331.24</v>
      </c>
      <c r="Y2573" s="53" t="n">
        <f aca="false">O2573+T2573</f>
        <v>0</v>
      </c>
      <c r="Z2573" s="53" t="n">
        <f aca="false">P2573+U2573</f>
        <v>0</v>
      </c>
      <c r="AA2573" s="53" t="n">
        <f aca="false">Q2573+V2573</f>
        <v>0</v>
      </c>
      <c r="AB2573" s="53" t="n">
        <f aca="false">R2573+W2573</f>
        <v>0</v>
      </c>
      <c r="AC2573" s="54" t="n">
        <f aca="false">ROUND(X2573+Y2573+Z2573+AA2573+AB2573,1)</f>
        <v>331.2</v>
      </c>
      <c r="AD2573" s="55" t="n">
        <f aca="false">(ROUND(AC2573-AC2568,1)/AC2568)</f>
        <v>0</v>
      </c>
      <c r="AE2573" s="46"/>
      <c r="AF2573" s="47"/>
    </row>
    <row r="2574" customFormat="false" ht="15" hidden="false" customHeight="false" outlineLevel="0" collapsed="false">
      <c r="A2574" s="48" t="s">
        <v>34</v>
      </c>
      <c r="B2574" s="58"/>
      <c r="C2574" s="50" t="s">
        <v>10</v>
      </c>
      <c r="D2574" s="51" t="n">
        <v>49</v>
      </c>
      <c r="E2574" s="51" t="n">
        <v>110</v>
      </c>
      <c r="F2574" s="51" t="n">
        <v>0</v>
      </c>
      <c r="G2574" s="51" t="n">
        <v>0</v>
      </c>
      <c r="H2574" s="51" t="n">
        <v>0</v>
      </c>
      <c r="I2574" s="52" t="n">
        <v>70</v>
      </c>
      <c r="J2574" s="52" t="n">
        <v>10</v>
      </c>
      <c r="K2574" s="52" t="n">
        <v>85</v>
      </c>
      <c r="L2574" s="52" t="n">
        <v>0</v>
      </c>
      <c r="M2574" s="52" t="n">
        <v>0</v>
      </c>
      <c r="N2574" s="53" t="n">
        <f aca="false">D2574*$D$9</f>
        <v>61.25</v>
      </c>
      <c r="O2574" s="53" t="n">
        <f aca="false">E2574*$E$9</f>
        <v>137.5</v>
      </c>
      <c r="P2574" s="53" t="n">
        <f aca="false">F2574*$F$9</f>
        <v>0</v>
      </c>
      <c r="Q2574" s="53" t="n">
        <f aca="false">G2574*$G$9</f>
        <v>0</v>
      </c>
      <c r="R2574" s="53" t="n">
        <f aca="false">H2574*$H$9</f>
        <v>0</v>
      </c>
      <c r="S2574" s="53" t="n">
        <f aca="false">(N2574/100)*(I2574*$I$9)+(N2574/100)*(J2574*$J$9)</f>
        <v>49</v>
      </c>
      <c r="T2574" s="53" t="n">
        <f aca="false">(O2574/100)*(K2574*$K$9)</f>
        <v>163.625</v>
      </c>
      <c r="U2574" s="53" t="n">
        <f aca="false">(P2574/100)*(K2574*$K$9)+(P2574/100)*(L2574*$L$9)</f>
        <v>0</v>
      </c>
      <c r="V2574" s="53" t="n">
        <f aca="false">(Q2574/100)*(L2574*$L$9)</f>
        <v>0</v>
      </c>
      <c r="W2574" s="53" t="n">
        <f aca="false">(R2574/100)*(K2574*$K$9)+(R2574/100)*(L2574*$L$9)</f>
        <v>0</v>
      </c>
      <c r="X2574" s="53" t="n">
        <f aca="false">N2574+S2574</f>
        <v>110.25</v>
      </c>
      <c r="Y2574" s="53" t="n">
        <f aca="false">O2574+T2574</f>
        <v>301.125</v>
      </c>
      <c r="Z2574" s="53" t="n">
        <f aca="false">P2574+U2574</f>
        <v>0</v>
      </c>
      <c r="AA2574" s="53" t="n">
        <f aca="false">Q2574+V2574</f>
        <v>0</v>
      </c>
      <c r="AB2574" s="53" t="n">
        <f aca="false">R2574+W2574</f>
        <v>0</v>
      </c>
      <c r="AC2574" s="54" t="n">
        <f aca="false">ROUND(X2574+Y2574+Z2574+AA2574+AB2574,1)</f>
        <v>411.4</v>
      </c>
      <c r="AD2574" s="55" t="n">
        <f aca="false">(ROUND(AC2574-AC2568,1)/AC2568)</f>
        <v>0.242149758454106</v>
      </c>
      <c r="AE2574" s="46"/>
      <c r="AF2574" s="47"/>
    </row>
    <row r="2575" customFormat="false" ht="15" hidden="false" customHeight="false" outlineLevel="0" collapsed="false">
      <c r="A2575" s="48" t="s">
        <v>35</v>
      </c>
      <c r="B2575" s="58"/>
      <c r="C2575" s="50" t="s">
        <v>11</v>
      </c>
      <c r="D2575" s="51" t="n">
        <v>49</v>
      </c>
      <c r="E2575" s="51" t="n">
        <v>0</v>
      </c>
      <c r="F2575" s="51" t="n">
        <v>110</v>
      </c>
      <c r="G2575" s="51" t="n">
        <v>0</v>
      </c>
      <c r="H2575" s="51" t="n">
        <v>0</v>
      </c>
      <c r="I2575" s="52" t="n">
        <v>70</v>
      </c>
      <c r="J2575" s="52" t="n">
        <v>10</v>
      </c>
      <c r="K2575" s="52" t="n">
        <v>42.5</v>
      </c>
      <c r="L2575" s="52" t="n">
        <v>42.5</v>
      </c>
      <c r="M2575" s="52" t="n">
        <v>0</v>
      </c>
      <c r="N2575" s="53" t="n">
        <f aca="false">D2575*$D$10</f>
        <v>61.25</v>
      </c>
      <c r="O2575" s="53" t="n">
        <f aca="false">E2575*$E$10</f>
        <v>0</v>
      </c>
      <c r="P2575" s="53" t="n">
        <f aca="false">F2575*$F$10</f>
        <v>137.5</v>
      </c>
      <c r="Q2575" s="53" t="n">
        <f aca="false">G2575*$G$10</f>
        <v>0</v>
      </c>
      <c r="R2575" s="53" t="n">
        <f aca="false">H2575*$H$10</f>
        <v>0</v>
      </c>
      <c r="S2575" s="53" t="n">
        <f aca="false">(N2575/100)*(I2575*$I$10)+(N2575/100)*(J2575*$J$10)</f>
        <v>49</v>
      </c>
      <c r="T2575" s="53" t="n">
        <f aca="false">(O2575/100)*(K2575*$J$10)</f>
        <v>0</v>
      </c>
      <c r="U2575" s="53" t="n">
        <f aca="false">(P2575/100)*(K2575*$K$10)+(P2575/100)*(L2575*$L$10)</f>
        <v>163.625</v>
      </c>
      <c r="V2575" s="53" t="n">
        <f aca="false">(Q2575/100)*(L2575*$L$10)</f>
        <v>0</v>
      </c>
      <c r="W2575" s="53" t="n">
        <f aca="false">(R2575/100)*(K2575*$K$10)+(R2575/100)*(L2575*$L$10)</f>
        <v>0</v>
      </c>
      <c r="X2575" s="53" t="n">
        <f aca="false">N2575+S2575</f>
        <v>110.25</v>
      </c>
      <c r="Y2575" s="53" t="n">
        <f aca="false">O2575+T2575</f>
        <v>0</v>
      </c>
      <c r="Z2575" s="53" t="n">
        <f aca="false">P2575+U2575</f>
        <v>301.125</v>
      </c>
      <c r="AA2575" s="53" t="n">
        <f aca="false">Q2575+V2575</f>
        <v>0</v>
      </c>
      <c r="AB2575" s="53" t="n">
        <f aca="false">R2575+W2575</f>
        <v>0</v>
      </c>
      <c r="AC2575" s="54" t="n">
        <f aca="false">ROUND(X2575+Y2575+Z2575+AA2575+AB2575,1)</f>
        <v>411.4</v>
      </c>
      <c r="AD2575" s="55" t="n">
        <f aca="false">(ROUND(AC2575-AC2568,1)/AC2568)</f>
        <v>0.242149758454106</v>
      </c>
      <c r="AE2575" s="46"/>
      <c r="AF2575" s="47"/>
    </row>
    <row r="2576" customFormat="false" ht="15" hidden="false" customHeight="false" outlineLevel="0" collapsed="false">
      <c r="A2576" s="48" t="s">
        <v>36</v>
      </c>
      <c r="B2576" s="58"/>
      <c r="C2576" s="50" t="s">
        <v>12</v>
      </c>
      <c r="D2576" s="51" t="n">
        <v>49</v>
      </c>
      <c r="E2576" s="51" t="n">
        <v>0</v>
      </c>
      <c r="F2576" s="51" t="n">
        <v>0</v>
      </c>
      <c r="G2576" s="51" t="n">
        <v>110</v>
      </c>
      <c r="H2576" s="51" t="n">
        <v>0</v>
      </c>
      <c r="I2576" s="52" t="n">
        <v>70</v>
      </c>
      <c r="J2576" s="52" t="n">
        <v>10</v>
      </c>
      <c r="K2576" s="52" t="n">
        <v>0</v>
      </c>
      <c r="L2576" s="52" t="n">
        <v>85</v>
      </c>
      <c r="M2576" s="52" t="n">
        <v>0</v>
      </c>
      <c r="N2576" s="53" t="n">
        <f aca="false">D2576*$D$11</f>
        <v>61.25</v>
      </c>
      <c r="O2576" s="53" t="n">
        <f aca="false">E2576*$E$11</f>
        <v>0</v>
      </c>
      <c r="P2576" s="53" t="n">
        <f aca="false">F2576*$F$11</f>
        <v>0</v>
      </c>
      <c r="Q2576" s="53" t="n">
        <f aca="false">G2576*$G$11</f>
        <v>137.5</v>
      </c>
      <c r="R2576" s="53" t="n">
        <f aca="false">H2576*$H$11</f>
        <v>0</v>
      </c>
      <c r="S2576" s="53" t="n">
        <f aca="false">(N2576/100)*(I2576*$I$11)+(N2576/100)*(J2576*$J$11)</f>
        <v>49</v>
      </c>
      <c r="T2576" s="53" t="n">
        <f aca="false">(O2576/100)*(K2576*$K$11)</f>
        <v>0</v>
      </c>
      <c r="U2576" s="53" t="n">
        <f aca="false">(P2576/100)*(K2576*$K$11)+(P2576/100)*(L2576*$L$11)</f>
        <v>0</v>
      </c>
      <c r="V2576" s="53" t="n">
        <f aca="false">(Q2576/100)*(L2576*$L$11)</f>
        <v>163.625</v>
      </c>
      <c r="W2576" s="53" t="n">
        <f aca="false">(R2576/100)*(K2576*$K$11)+(R2576/100)*(L2576*$L$11)</f>
        <v>0</v>
      </c>
      <c r="X2576" s="53" t="n">
        <f aca="false">N2576+S2576</f>
        <v>110.25</v>
      </c>
      <c r="Y2576" s="53" t="n">
        <f aca="false">O2576+T2576</f>
        <v>0</v>
      </c>
      <c r="Z2576" s="53" t="n">
        <f aca="false">P2576+U2576</f>
        <v>0</v>
      </c>
      <c r="AA2576" s="53" t="n">
        <f aca="false">Q2576+V2576</f>
        <v>301.125</v>
      </c>
      <c r="AB2576" s="53" t="n">
        <f aca="false">R2576+W2576</f>
        <v>0</v>
      </c>
      <c r="AC2576" s="54" t="n">
        <f aca="false">ROUND(X2576+Y2576+Z2576+AA2576+AB2576,1)</f>
        <v>411.4</v>
      </c>
      <c r="AD2576" s="55" t="n">
        <f aca="false">(ROUND(AC2576-AC2568,1)/AC2568)</f>
        <v>0.242149758454106</v>
      </c>
      <c r="AE2576" s="46"/>
      <c r="AF2576" s="47"/>
    </row>
    <row r="2577" customFormat="false" ht="15" hidden="false" customHeight="false" outlineLevel="0" collapsed="false">
      <c r="A2577" s="48" t="s">
        <v>37</v>
      </c>
      <c r="B2577" s="58"/>
      <c r="C2577" s="50" t="s">
        <v>13</v>
      </c>
      <c r="D2577" s="51" t="n">
        <v>49</v>
      </c>
      <c r="E2577" s="51" t="n">
        <v>0</v>
      </c>
      <c r="F2577" s="51" t="n">
        <v>0</v>
      </c>
      <c r="G2577" s="51" t="n">
        <v>0</v>
      </c>
      <c r="H2577" s="51" t="n">
        <v>110</v>
      </c>
      <c r="I2577" s="52" t="n">
        <v>70</v>
      </c>
      <c r="J2577" s="52" t="n">
        <v>10</v>
      </c>
      <c r="K2577" s="52" t="n">
        <v>42.5</v>
      </c>
      <c r="L2577" s="52" t="n">
        <v>42.5</v>
      </c>
      <c r="M2577" s="52" t="n">
        <v>0</v>
      </c>
      <c r="N2577" s="53" t="n">
        <f aca="false">D2577*$D$12</f>
        <v>61.25</v>
      </c>
      <c r="O2577" s="53" t="n">
        <f aca="false">E2577*$E$12</f>
        <v>0</v>
      </c>
      <c r="P2577" s="53" t="n">
        <f aca="false">F2577*$F$12</f>
        <v>0</v>
      </c>
      <c r="Q2577" s="53" t="n">
        <f aca="false">G2577*$G$12</f>
        <v>0</v>
      </c>
      <c r="R2577" s="53" t="n">
        <f aca="false">H2577*$H$12</f>
        <v>137.5</v>
      </c>
      <c r="S2577" s="53" t="n">
        <f aca="false">(N2577/100)*(I2577*$I$12)+(N2577/100)*(J2577*$J$12)</f>
        <v>49</v>
      </c>
      <c r="T2577" s="53" t="n">
        <f aca="false">(O2577/100)*(K2577*$K$12)</f>
        <v>0</v>
      </c>
      <c r="U2577" s="53" t="n">
        <f aca="false">(P2577/100)*(K2577*$K$12)+(P2577/100)*(L2577*$L$12)</f>
        <v>0</v>
      </c>
      <c r="V2577" s="53" t="n">
        <f aca="false">(Q2577/100)*(L2577*$L$12)</f>
        <v>0</v>
      </c>
      <c r="W2577" s="53" t="n">
        <f aca="false">(R2577/100)*(K2577*$K$12)+(R2577/100)*(L2577*$L$12)</f>
        <v>163.625</v>
      </c>
      <c r="X2577" s="53" t="n">
        <f aca="false">N2577+S2577</f>
        <v>110.25</v>
      </c>
      <c r="Y2577" s="53" t="n">
        <f aca="false">O2577+T2577</f>
        <v>0</v>
      </c>
      <c r="Z2577" s="53" t="n">
        <f aca="false">P2577+U2577</f>
        <v>0</v>
      </c>
      <c r="AA2577" s="53" t="n">
        <f aca="false">Q2577+V2577</f>
        <v>0</v>
      </c>
      <c r="AB2577" s="53" t="n">
        <f aca="false">R2577+W2577</f>
        <v>301.125</v>
      </c>
      <c r="AC2577" s="54" t="n">
        <f aca="false">ROUND(X2577+Y2577+Z2577+AA2577+AB2577,1)</f>
        <v>411.4</v>
      </c>
      <c r="AD2577" s="55" t="n">
        <f aca="false">(ROUND(AC2577-AC2568,1)/AC2568)</f>
        <v>0.242149758454106</v>
      </c>
      <c r="AE2577" s="46"/>
      <c r="AF2577" s="47"/>
    </row>
    <row r="2578" customFormat="false" ht="15" hidden="false" customHeight="false" outlineLevel="0" collapsed="false">
      <c r="A2578" s="48" t="s">
        <v>38</v>
      </c>
      <c r="B2578" s="58"/>
      <c r="C2578" s="50" t="s">
        <v>14</v>
      </c>
      <c r="D2578" s="51" t="n">
        <v>98</v>
      </c>
      <c r="E2578" s="51" t="n">
        <v>0</v>
      </c>
      <c r="F2578" s="51" t="n">
        <v>0</v>
      </c>
      <c r="G2578" s="51" t="n">
        <v>0</v>
      </c>
      <c r="H2578" s="51" t="n">
        <v>0</v>
      </c>
      <c r="I2578" s="52" t="n">
        <v>70</v>
      </c>
      <c r="J2578" s="52" t="n">
        <v>10</v>
      </c>
      <c r="K2578" s="52" t="n">
        <v>0</v>
      </c>
      <c r="L2578" s="52" t="n">
        <v>0</v>
      </c>
      <c r="M2578" s="52" t="n">
        <v>70</v>
      </c>
      <c r="N2578" s="53" t="n">
        <f aca="false">D2578*$D$13</f>
        <v>122.5</v>
      </c>
      <c r="O2578" s="53" t="n">
        <f aca="false">E2578*$E$13</f>
        <v>0</v>
      </c>
      <c r="P2578" s="53" t="n">
        <f aca="false">F2578*$F$13</f>
        <v>0</v>
      </c>
      <c r="Q2578" s="53" t="n">
        <f aca="false">G2578*$G$13</f>
        <v>0</v>
      </c>
      <c r="R2578" s="53" t="n">
        <f aca="false">H2578*$H$13</f>
        <v>0</v>
      </c>
      <c r="S2578" s="53" t="n">
        <f aca="false">(N2578/100)*(I2578*$I$13)+(N2578/100)*(J2578*$J$13)+(N2578/100)*(M2578*$M$13)</f>
        <v>269.5</v>
      </c>
      <c r="T2578" s="53" t="n">
        <f aca="false">(O2578/100)*(K2578*$K$13)+(O2578/100)*(M2578*$M$13)</f>
        <v>0</v>
      </c>
      <c r="U2578" s="53" t="n">
        <f aca="false">(P2578/100)*(K2578*$K$13)+(P2578/100)*(L2578*$L$13)+(P2578/100)*(M2578*$M$13)</f>
        <v>0</v>
      </c>
      <c r="V2578" s="53" t="n">
        <f aca="false">(Q2578/100)*(L2578*$L$13)+(Q2578/100)*(M2578*$M$13)</f>
        <v>0</v>
      </c>
      <c r="W2578" s="53" t="n">
        <f aca="false">(R2578/100)*(K2578*$K$13)+(R2578/100)*(L2578*$L$13)+(R2578/100)*(M2578*$M$13)</f>
        <v>0</v>
      </c>
      <c r="X2578" s="53" t="n">
        <f aca="false">N2578+S2578</f>
        <v>392</v>
      </c>
      <c r="Y2578" s="53" t="n">
        <f aca="false">O2578+T2578</f>
        <v>0</v>
      </c>
      <c r="Z2578" s="53" t="n">
        <f aca="false">P2578+U2578</f>
        <v>0</v>
      </c>
      <c r="AA2578" s="53" t="n">
        <f aca="false">Q2578+V2578</f>
        <v>0</v>
      </c>
      <c r="AB2578" s="53" t="n">
        <f aca="false">R2578+W2578</f>
        <v>0</v>
      </c>
      <c r="AC2578" s="54" t="n">
        <f aca="false">ROUND(X2578+Y2578+Z2578+AA2578+AB2578,1)</f>
        <v>392</v>
      </c>
      <c r="AD2578" s="55" t="n">
        <f aca="false">(ROUND(AC2578-AC2568,1)/AC2568)</f>
        <v>0.183574879227053</v>
      </c>
      <c r="AE2578" s="46"/>
      <c r="AF2578" s="47"/>
    </row>
    <row r="2579" customFormat="false" ht="15" hidden="false" customHeight="false" outlineLevel="0" collapsed="false">
      <c r="A2579" s="48" t="s">
        <v>39</v>
      </c>
      <c r="B2579" s="58"/>
      <c r="C2579" s="50" t="s">
        <v>15</v>
      </c>
      <c r="D2579" s="51" t="n">
        <v>98</v>
      </c>
      <c r="E2579" s="51" t="n">
        <v>0</v>
      </c>
      <c r="F2579" s="51" t="n">
        <v>0</v>
      </c>
      <c r="G2579" s="51" t="n">
        <v>0</v>
      </c>
      <c r="H2579" s="51" t="n">
        <v>0</v>
      </c>
      <c r="I2579" s="52" t="n">
        <v>70</v>
      </c>
      <c r="J2579" s="52" t="n">
        <v>10</v>
      </c>
      <c r="K2579" s="52" t="n">
        <v>70</v>
      </c>
      <c r="L2579" s="52" t="n">
        <v>0</v>
      </c>
      <c r="M2579" s="52" t="n">
        <v>0</v>
      </c>
      <c r="N2579" s="53" t="n">
        <f aca="false">D2579*$D$14</f>
        <v>122.5</v>
      </c>
      <c r="O2579" s="53" t="n">
        <f aca="false">E2579*$E$14</f>
        <v>0</v>
      </c>
      <c r="P2579" s="53" t="n">
        <f aca="false">F2579*$F$14</f>
        <v>0</v>
      </c>
      <c r="Q2579" s="53" t="n">
        <f aca="false">G2579*$G$14</f>
        <v>0</v>
      </c>
      <c r="R2579" s="53" t="n">
        <f aca="false">H2579*$H$14</f>
        <v>0</v>
      </c>
      <c r="S2579" s="53" t="n">
        <f aca="false">(N2579/100)*(I2579*$I$14)+(N2579/100)*(J2579*$J$14)+(N2579/100)*(K2579*$K$14)</f>
        <v>269.5</v>
      </c>
      <c r="T2579" s="53" t="n">
        <f aca="false">(O2579/100)*(K2579*$K$14)</f>
        <v>0</v>
      </c>
      <c r="U2579" s="53" t="n">
        <f aca="false">(P2579/100)*(K2579*$K$14)+(P2579/100)*(L2579*$L$14)</f>
        <v>0</v>
      </c>
      <c r="V2579" s="53" t="n">
        <f aca="false">(Q2579/100)*(L2579*$L$14)</f>
        <v>0</v>
      </c>
      <c r="W2579" s="53" t="n">
        <f aca="false">(R2579/100)*(K2579*$L$14)+(R2579/100)*(L2579*$M$14)</f>
        <v>0</v>
      </c>
      <c r="X2579" s="53" t="n">
        <f aca="false">N2579+S2579</f>
        <v>392</v>
      </c>
      <c r="Y2579" s="53" t="n">
        <f aca="false">O2579+T2579</f>
        <v>0</v>
      </c>
      <c r="Z2579" s="53" t="n">
        <f aca="false">P2579+U2579</f>
        <v>0</v>
      </c>
      <c r="AA2579" s="53" t="n">
        <f aca="false">Q2579+V2579</f>
        <v>0</v>
      </c>
      <c r="AB2579" s="53" t="n">
        <f aca="false">R2579+W2579</f>
        <v>0</v>
      </c>
      <c r="AC2579" s="54" t="n">
        <f aca="false">ROUND(X2579+Y2579+Z2579+AA2579+AB2579,1)</f>
        <v>392</v>
      </c>
      <c r="AD2579" s="55" t="n">
        <f aca="false">(ROUND(AC2579-AC2568,1)/AC2568)</f>
        <v>0.183574879227053</v>
      </c>
      <c r="AE2579" s="46"/>
      <c r="AF2579" s="47"/>
    </row>
    <row r="2580" customFormat="false" ht="15" hidden="false" customHeight="false" outlineLevel="0" collapsed="false">
      <c r="A2580" s="48"/>
      <c r="B2580" s="58"/>
      <c r="C2580" s="50" t="s">
        <v>16</v>
      </c>
      <c r="D2580" s="51" t="n">
        <v>98</v>
      </c>
      <c r="E2580" s="51" t="n">
        <v>0</v>
      </c>
      <c r="F2580" s="51" t="n">
        <v>0</v>
      </c>
      <c r="G2580" s="51" t="n">
        <v>0</v>
      </c>
      <c r="H2580" s="51" t="n">
        <v>0</v>
      </c>
      <c r="I2580" s="52" t="n">
        <v>70</v>
      </c>
      <c r="J2580" s="52" t="n">
        <v>10</v>
      </c>
      <c r="K2580" s="52" t="n">
        <v>0</v>
      </c>
      <c r="L2580" s="52" t="n">
        <v>70</v>
      </c>
      <c r="M2580" s="52" t="n">
        <v>0</v>
      </c>
      <c r="N2580" s="53" t="n">
        <f aca="false">D2580*$D$15</f>
        <v>122.5</v>
      </c>
      <c r="O2580" s="53" t="n">
        <f aca="false">E2580*$E$15</f>
        <v>0</v>
      </c>
      <c r="P2580" s="53" t="n">
        <f aca="false">F2580*$F$15</f>
        <v>0</v>
      </c>
      <c r="Q2580" s="53" t="n">
        <f aca="false">G2580*$G$15</f>
        <v>0</v>
      </c>
      <c r="R2580" s="53" t="n">
        <f aca="false">H2580*$H$15</f>
        <v>0</v>
      </c>
      <c r="S2580" s="53" t="n">
        <f aca="false">(N2580/100)*(I2580*$I$15)+(N2580/100)*(J2580*$J$15)+(N2580/100)*(L2580*$L$15)</f>
        <v>269.5</v>
      </c>
      <c r="T2580" s="53" t="n">
        <f aca="false">(O2580/100)*(K2580*$K$15)</f>
        <v>0</v>
      </c>
      <c r="U2580" s="53" t="n">
        <f aca="false">(P2580/100)*(K2580*$K$15)+(P2580/100)*(L2580*$L$15)</f>
        <v>0</v>
      </c>
      <c r="V2580" s="53" t="n">
        <f aca="false">(Q2580/100)*(L2580*$L$15)</f>
        <v>0</v>
      </c>
      <c r="W2580" s="53" t="n">
        <f aca="false">(R2580/100)*(K2580*$K$15)+(R2580/100)*(L2580*$L$15)</f>
        <v>0</v>
      </c>
      <c r="X2580" s="53" t="n">
        <f aca="false">N2580+S2580</f>
        <v>392</v>
      </c>
      <c r="Y2580" s="53" t="n">
        <f aca="false">O2580+T2580</f>
        <v>0</v>
      </c>
      <c r="Z2580" s="53" t="n">
        <f aca="false">P2580+U2580</f>
        <v>0</v>
      </c>
      <c r="AA2580" s="53" t="n">
        <f aca="false">Q2580+V2580</f>
        <v>0</v>
      </c>
      <c r="AB2580" s="53" t="n">
        <f aca="false">R2580+W2580</f>
        <v>0</v>
      </c>
      <c r="AC2580" s="54" t="n">
        <f aca="false">ROUND(X2580+Y2580+Z2580+AA2580+AB2580,1)</f>
        <v>392</v>
      </c>
      <c r="AD2580" s="55" t="n">
        <f aca="false">(ROUND(AC2580-AC2568,1)/AC2568)</f>
        <v>0.183574879227053</v>
      </c>
      <c r="AE2580" s="46"/>
      <c r="AF2580" s="47"/>
    </row>
    <row r="2581" customFormat="false" ht="15" hidden="false" customHeight="false" outlineLevel="0" collapsed="false">
      <c r="A2581" s="48"/>
      <c r="B2581" s="58"/>
      <c r="C2581" s="50" t="s">
        <v>17</v>
      </c>
      <c r="D2581" s="51" t="n">
        <v>98</v>
      </c>
      <c r="E2581" s="51" t="n">
        <v>0</v>
      </c>
      <c r="F2581" s="51" t="n">
        <v>0</v>
      </c>
      <c r="G2581" s="51" t="n">
        <v>0</v>
      </c>
      <c r="H2581" s="51" t="n">
        <v>0</v>
      </c>
      <c r="I2581" s="52" t="n">
        <v>70</v>
      </c>
      <c r="J2581" s="52" t="n">
        <v>50</v>
      </c>
      <c r="K2581" s="52" t="n">
        <v>0</v>
      </c>
      <c r="L2581" s="52" t="n">
        <v>0</v>
      </c>
      <c r="M2581" s="52" t="n">
        <v>0</v>
      </c>
      <c r="N2581" s="53" t="n">
        <f aca="false">D2581*$D$16</f>
        <v>122.5</v>
      </c>
      <c r="O2581" s="53" t="n">
        <f aca="false">E2581*$E$16</f>
        <v>0</v>
      </c>
      <c r="P2581" s="53" t="n">
        <f aca="false">F2581*$F$16</f>
        <v>0</v>
      </c>
      <c r="Q2581" s="53" t="n">
        <f aca="false">G2581*$G$16</f>
        <v>0</v>
      </c>
      <c r="R2581" s="53" t="n">
        <f aca="false">H2581*$H$16</f>
        <v>0</v>
      </c>
      <c r="S2581" s="53" t="n">
        <f aca="false">(N2581/100)*(I2581*$I$16)+(N2581/100)*(J2581*$J$16)</f>
        <v>238.875</v>
      </c>
      <c r="T2581" s="53" t="n">
        <f aca="false">(O2581/100)*(K2581*$K$16)</f>
        <v>0</v>
      </c>
      <c r="U2581" s="53" t="n">
        <f aca="false">(P2581/100)*(K2581*$K$16)+(P2581/100)*(L2581*$L$16)</f>
        <v>0</v>
      </c>
      <c r="V2581" s="53" t="n">
        <f aca="false">(Q2581/100)*(L2581*$L$16)</f>
        <v>0</v>
      </c>
      <c r="W2581" s="53" t="n">
        <f aca="false">(R2581/100)*(K2581*$K$16)+(R2581/100)*(L2581*$L$16)</f>
        <v>0</v>
      </c>
      <c r="X2581" s="53" t="n">
        <f aca="false">N2581+S2581</f>
        <v>361.375</v>
      </c>
      <c r="Y2581" s="53" t="n">
        <f aca="false">O2581+T2581</f>
        <v>0</v>
      </c>
      <c r="Z2581" s="53" t="n">
        <f aca="false">P2581+U2581</f>
        <v>0</v>
      </c>
      <c r="AA2581" s="53" t="n">
        <f aca="false">Q2581+V2581</f>
        <v>0</v>
      </c>
      <c r="AB2581" s="53" t="n">
        <f aca="false">R2581+W2581</f>
        <v>0</v>
      </c>
      <c r="AC2581" s="54" t="n">
        <f aca="false">ROUND(X2581+Y2581+Z2581+AA2581+AB2581,1)</f>
        <v>361.4</v>
      </c>
      <c r="AD2581" s="55" t="n">
        <f aca="false">(ROUND(AC2581-AC2568,1)/AC2568)</f>
        <v>0.091183574879227</v>
      </c>
      <c r="AE2581" s="46"/>
      <c r="AF2581" s="47"/>
    </row>
    <row r="2582" customFormat="false" ht="15" hidden="false" customHeight="false" outlineLevel="0" collapsed="false">
      <c r="A2582" s="48"/>
      <c r="B2582" s="58"/>
      <c r="C2582" s="50" t="s">
        <v>18</v>
      </c>
      <c r="D2582" s="51" t="n">
        <v>98</v>
      </c>
      <c r="E2582" s="51" t="n">
        <v>0</v>
      </c>
      <c r="F2582" s="51" t="n">
        <v>0</v>
      </c>
      <c r="G2582" s="51" t="n">
        <v>0</v>
      </c>
      <c r="H2582" s="51" t="n">
        <v>0</v>
      </c>
      <c r="I2582" s="52" t="n">
        <v>85</v>
      </c>
      <c r="J2582" s="52" t="n">
        <v>10</v>
      </c>
      <c r="K2582" s="52" t="n">
        <v>0</v>
      </c>
      <c r="L2582" s="52" t="n">
        <v>0</v>
      </c>
      <c r="M2582" s="52" t="n">
        <v>0</v>
      </c>
      <c r="N2582" s="53" t="n">
        <f aca="false">D2582*$D$17</f>
        <v>122.5</v>
      </c>
      <c r="O2582" s="53" t="n">
        <f aca="false">E2582*$E$17</f>
        <v>0</v>
      </c>
      <c r="P2582" s="53" t="n">
        <f aca="false">F2582*$F$17</f>
        <v>0</v>
      </c>
      <c r="Q2582" s="53" t="n">
        <f aca="false">G2582*$G$17</f>
        <v>0</v>
      </c>
      <c r="R2582" s="53" t="n">
        <f aca="false">H2582*$H$17</f>
        <v>0</v>
      </c>
      <c r="S2582" s="53" t="n">
        <f aca="false">(N2582/100)*(I2582*$I$17)+(N2582/100)*(J2582*$J$17)</f>
        <v>272.5625</v>
      </c>
      <c r="T2582" s="53" t="n">
        <f aca="false">(O2582/100)*(K2582*$K$17)</f>
        <v>0</v>
      </c>
      <c r="U2582" s="53" t="n">
        <f aca="false">(P2582/100)*(K2582*$K$17)+(P2582/100)*(L2582*$L$17)</f>
        <v>0</v>
      </c>
      <c r="V2582" s="53" t="n">
        <f aca="false">(Q2582/100)*(L2582*$L$17)</f>
        <v>0</v>
      </c>
      <c r="W2582" s="53" t="n">
        <f aca="false">(R2582/100)*(K2582*$K$17)+(R2582/100)*(L2582*$L$17)</f>
        <v>0</v>
      </c>
      <c r="X2582" s="53" t="n">
        <f aca="false">N2582+S2582</f>
        <v>395.0625</v>
      </c>
      <c r="Y2582" s="53" t="n">
        <f aca="false">O2582+T2582</f>
        <v>0</v>
      </c>
      <c r="Z2582" s="53" t="n">
        <f aca="false">P2582+U2582</f>
        <v>0</v>
      </c>
      <c r="AA2582" s="53" t="n">
        <f aca="false">Q2582+V2582</f>
        <v>0</v>
      </c>
      <c r="AB2582" s="53" t="n">
        <f aca="false">R2582+W2582</f>
        <v>0</v>
      </c>
      <c r="AC2582" s="54" t="n">
        <f aca="false">ROUND(X2582+Y2582+Z2582+AA2582+AB2582,1)</f>
        <v>395.1</v>
      </c>
      <c r="AD2582" s="55" t="n">
        <f aca="false">(ROUND(AC2582-AC2568,1)/AC2568)</f>
        <v>0.192934782608696</v>
      </c>
      <c r="AE2582" s="46" t="s">
        <v>28</v>
      </c>
      <c r="AF2582" s="47"/>
    </row>
    <row r="2583" customFormat="false" ht="15" hidden="false" customHeight="false" outlineLevel="0" collapsed="false">
      <c r="A2583" s="64"/>
      <c r="B2583" s="65" t="s">
        <v>225</v>
      </c>
      <c r="C2583" s="65"/>
      <c r="D2583" s="65"/>
      <c r="E2583" s="65"/>
      <c r="F2583" s="65"/>
      <c r="G2583" s="65"/>
      <c r="H2583" s="65"/>
      <c r="I2583" s="65"/>
      <c r="J2583" s="65"/>
      <c r="K2583" s="65"/>
      <c r="L2583" s="65"/>
      <c r="M2583" s="65"/>
      <c r="N2583" s="65"/>
      <c r="O2583" s="65"/>
      <c r="P2583" s="65"/>
      <c r="Q2583" s="65"/>
      <c r="R2583" s="65"/>
      <c r="S2583" s="65"/>
      <c r="T2583" s="65"/>
      <c r="U2583" s="65"/>
      <c r="V2583" s="65"/>
      <c r="W2583" s="65"/>
      <c r="X2583" s="65"/>
      <c r="Y2583" s="65"/>
      <c r="Z2583" s="65"/>
      <c r="AA2583" s="65"/>
      <c r="AB2583" s="65"/>
      <c r="AC2583" s="12" t="n">
        <v>600</v>
      </c>
      <c r="AD2583" s="12"/>
      <c r="AE2583" s="46"/>
      <c r="AF2583" s="47"/>
    </row>
    <row r="2584" customFormat="false" ht="15" hidden="false" customHeight="false" outlineLevel="0" collapsed="false">
      <c r="A2584" s="56" t="s">
        <v>19</v>
      </c>
      <c r="B2584" s="49" t="s">
        <v>226</v>
      </c>
      <c r="C2584" s="50" t="s">
        <v>4</v>
      </c>
      <c r="D2584" s="51" t="n">
        <v>190</v>
      </c>
      <c r="E2584" s="51" t="n">
        <v>0</v>
      </c>
      <c r="F2584" s="51" t="n">
        <v>0</v>
      </c>
      <c r="G2584" s="51" t="n">
        <v>0</v>
      </c>
      <c r="H2584" s="51" t="n">
        <v>0</v>
      </c>
      <c r="I2584" s="52" t="n">
        <v>55</v>
      </c>
      <c r="J2584" s="52" t="n">
        <v>10</v>
      </c>
      <c r="K2584" s="52" t="n">
        <v>0</v>
      </c>
      <c r="L2584" s="52" t="n">
        <v>0</v>
      </c>
      <c r="M2584" s="52" t="n">
        <v>0</v>
      </c>
      <c r="N2584" s="53" t="n">
        <f aca="false">D2584*$D$3</f>
        <v>247</v>
      </c>
      <c r="O2584" s="53" t="n">
        <f aca="false">E2584*$E$3</f>
        <v>0</v>
      </c>
      <c r="P2584" s="53" t="n">
        <f aca="false">F2584*$F$3</f>
        <v>0</v>
      </c>
      <c r="Q2584" s="53" t="n">
        <f aca="false">G2584*$G$3</f>
        <v>0</v>
      </c>
      <c r="R2584" s="53" t="n">
        <f aca="false">H2584*$H$3</f>
        <v>0</v>
      </c>
      <c r="S2584" s="53" t="n">
        <f aca="false">(N2584/100)*(I2584*$I$3)+(N2584/100)*(J2584*$J$3)</f>
        <v>321.1</v>
      </c>
      <c r="T2584" s="53" t="n">
        <f aca="false">(O2584/100)*(K2584*$K$3)</f>
        <v>0</v>
      </c>
      <c r="U2584" s="53" t="n">
        <f aca="false">(P2584/100)*(K2584*$K$3)+(P2584/100)*(L2584*$L$3)</f>
        <v>0</v>
      </c>
      <c r="V2584" s="53" t="n">
        <f aca="false">(Q2584/100)*(L2584*$L$3)</f>
        <v>0</v>
      </c>
      <c r="W2584" s="53" t="n">
        <f aca="false">(R2584/100)*(K2584*$K$3)+(R2584/100)*(L2584*$L$3)</f>
        <v>0</v>
      </c>
      <c r="X2584" s="53" t="n">
        <f aca="false">N2584+S2584</f>
        <v>568.1</v>
      </c>
      <c r="Y2584" s="53" t="n">
        <f aca="false">O2584+T2584</f>
        <v>0</v>
      </c>
      <c r="Z2584" s="53" t="n">
        <f aca="false">P2584+U2584</f>
        <v>0</v>
      </c>
      <c r="AA2584" s="53" t="n">
        <f aca="false">Q2584+V2584</f>
        <v>0</v>
      </c>
      <c r="AB2584" s="53" t="n">
        <f aca="false">R2584+W2584</f>
        <v>0</v>
      </c>
      <c r="AC2584" s="54" t="n">
        <f aca="false">ROUND(X2584+Y2584+Z2584+AA2584+AB2584,1)</f>
        <v>568.1</v>
      </c>
      <c r="AD2584" s="55" t="n">
        <v>0</v>
      </c>
      <c r="AE2584" s="46"/>
      <c r="AF2584" s="47"/>
    </row>
    <row r="2585" customFormat="false" ht="15" hidden="false" customHeight="false" outlineLevel="0" collapsed="false">
      <c r="A2585" s="48" t="s">
        <v>29</v>
      </c>
      <c r="B2585" s="49" t="n">
        <v>32</v>
      </c>
      <c r="C2585" s="50" t="s">
        <v>5</v>
      </c>
      <c r="D2585" s="51" t="n">
        <v>190</v>
      </c>
      <c r="E2585" s="51" t="n">
        <v>0</v>
      </c>
      <c r="F2585" s="51" t="n">
        <v>0</v>
      </c>
      <c r="G2585" s="51" t="n">
        <v>0</v>
      </c>
      <c r="H2585" s="51" t="n">
        <v>0</v>
      </c>
      <c r="I2585" s="52" t="n">
        <v>65</v>
      </c>
      <c r="J2585" s="52" t="n">
        <v>25</v>
      </c>
      <c r="K2585" s="52" t="n">
        <v>0</v>
      </c>
      <c r="L2585" s="52" t="n">
        <v>0</v>
      </c>
      <c r="M2585" s="52" t="n">
        <v>0</v>
      </c>
      <c r="N2585" s="53" t="n">
        <f aca="false">D2585*$D$4</f>
        <v>237.5</v>
      </c>
      <c r="O2585" s="53" t="n">
        <f aca="false">E2585*$E$4</f>
        <v>0</v>
      </c>
      <c r="P2585" s="53" t="n">
        <f aca="false">F2585*$F$4</f>
        <v>0</v>
      </c>
      <c r="Q2585" s="53" t="n">
        <f aca="false">G2585*$G$4</f>
        <v>0</v>
      </c>
      <c r="R2585" s="53" t="n">
        <f aca="false">H2585*$H$4</f>
        <v>0</v>
      </c>
      <c r="S2585" s="53" t="n">
        <f aca="false">(N2585/100)*(I2585*$I$4)+(N2585/100)*(J2585*$J$4)</f>
        <v>427.5</v>
      </c>
      <c r="T2585" s="53" t="n">
        <f aca="false">(O2585/100)*(K2585*$K$4)</f>
        <v>0</v>
      </c>
      <c r="U2585" s="53" t="n">
        <f aca="false">(P2585/100)*(K2585*$K$4)+(P2585/100)*(L2585*$L$4)</f>
        <v>0</v>
      </c>
      <c r="V2585" s="53" t="n">
        <f aca="false">(Q2585/100)*(L2585*$L$4)</f>
        <v>0</v>
      </c>
      <c r="W2585" s="53" t="n">
        <f aca="false">(R2585/100)*(K2585*$K$4)+(R2585/100)*(L2585*$L$4)</f>
        <v>0</v>
      </c>
      <c r="X2585" s="53" t="n">
        <f aca="false">N2585+S2585</f>
        <v>665</v>
      </c>
      <c r="Y2585" s="53" t="n">
        <f aca="false">O2585+T2585</f>
        <v>0</v>
      </c>
      <c r="Z2585" s="53" t="n">
        <f aca="false">P2585+U2585</f>
        <v>0</v>
      </c>
      <c r="AA2585" s="53" t="n">
        <f aca="false">Q2585+V2585</f>
        <v>0</v>
      </c>
      <c r="AB2585" s="53" t="n">
        <f aca="false">R2585+W2585</f>
        <v>0</v>
      </c>
      <c r="AC2585" s="54" t="n">
        <f aca="false">ROUND(X2585+Y2585+Z2585+AA2585+AB2585,1)</f>
        <v>665</v>
      </c>
      <c r="AD2585" s="55" t="n">
        <f aca="false">(ROUND(AC2585-AC2584,1)/AC2584)</f>
        <v>0.17056856187291</v>
      </c>
      <c r="AE2585" s="46"/>
      <c r="AF2585" s="47"/>
    </row>
    <row r="2586" customFormat="false" ht="15" hidden="false" customHeight="false" outlineLevel="0" collapsed="false">
      <c r="A2586" s="48" t="s">
        <v>30</v>
      </c>
      <c r="B2586" s="49" t="n">
        <v>8</v>
      </c>
      <c r="C2586" s="50" t="s">
        <v>6</v>
      </c>
      <c r="D2586" s="51" t="n">
        <v>190</v>
      </c>
      <c r="E2586" s="51" t="n">
        <v>0</v>
      </c>
      <c r="F2586" s="51" t="n">
        <v>0</v>
      </c>
      <c r="G2586" s="51" t="n">
        <v>0</v>
      </c>
      <c r="H2586" s="51" t="n">
        <v>0</v>
      </c>
      <c r="I2586" s="52" t="n">
        <v>55</v>
      </c>
      <c r="J2586" s="52" t="n">
        <v>10</v>
      </c>
      <c r="K2586" s="52" t="n">
        <v>0</v>
      </c>
      <c r="L2586" s="52" t="n">
        <v>0</v>
      </c>
      <c r="M2586" s="52" t="n">
        <v>0</v>
      </c>
      <c r="N2586" s="53" t="n">
        <f aca="false">D2586*$D$5</f>
        <v>247</v>
      </c>
      <c r="O2586" s="53" t="n">
        <f aca="false">E2586*$E$5</f>
        <v>0</v>
      </c>
      <c r="P2586" s="53" t="n">
        <f aca="false">F2586*$F$5</f>
        <v>0</v>
      </c>
      <c r="Q2586" s="53" t="n">
        <f aca="false">G2586*$G$5</f>
        <v>0</v>
      </c>
      <c r="R2586" s="53" t="n">
        <f aca="false">H2586*$H$5</f>
        <v>0</v>
      </c>
      <c r="S2586" s="53" t="n">
        <f aca="false">(N2586/100)*(I2586*$I$5)+(N2586/100)*(J2586*$J$5)</f>
        <v>321.1</v>
      </c>
      <c r="T2586" s="53" t="n">
        <f aca="false">(O2586/100)*(K2586*$K$5)</f>
        <v>0</v>
      </c>
      <c r="U2586" s="53" t="n">
        <f aca="false">(P2586/100)*(K2586*$K$5)+(P2586/100)*(L2586*$L$5)</f>
        <v>0</v>
      </c>
      <c r="V2586" s="53" t="n">
        <f aca="false">(Q2586/100)*(L2586*$L$5)</f>
        <v>0</v>
      </c>
      <c r="W2586" s="53" t="n">
        <f aca="false">(R2586/100)*(K2586*$K$5)+(R2586/100)*(L2586*$L$5)</f>
        <v>0</v>
      </c>
      <c r="X2586" s="53" t="n">
        <f aca="false">N2586+S2586</f>
        <v>568.1</v>
      </c>
      <c r="Y2586" s="53" t="n">
        <f aca="false">O2586+T2586</f>
        <v>0</v>
      </c>
      <c r="Z2586" s="53" t="n">
        <f aca="false">P2586+U2586</f>
        <v>0</v>
      </c>
      <c r="AA2586" s="53" t="n">
        <f aca="false">Q2586+V2586</f>
        <v>0</v>
      </c>
      <c r="AB2586" s="53" t="n">
        <f aca="false">R2586+W2586</f>
        <v>0</v>
      </c>
      <c r="AC2586" s="54" t="n">
        <f aca="false">ROUND(X2586+Y2586+Z2586+AA2586+AB2586,1)</f>
        <v>568.1</v>
      </c>
      <c r="AD2586" s="55" t="n">
        <f aca="false">(ROUND(AC2586-AC2584,1)/AC2584)</f>
        <v>0</v>
      </c>
      <c r="AE2586" s="46"/>
      <c r="AF2586" s="47"/>
    </row>
    <row r="2587" customFormat="false" ht="15" hidden="false" customHeight="false" outlineLevel="0" collapsed="false">
      <c r="A2587" s="48" t="s">
        <v>31</v>
      </c>
      <c r="B2587" s="49" t="n">
        <v>0</v>
      </c>
      <c r="C2587" s="50" t="s">
        <v>7</v>
      </c>
      <c r="D2587" s="51" t="n">
        <v>190</v>
      </c>
      <c r="E2587" s="51" t="n">
        <v>0</v>
      </c>
      <c r="F2587" s="51" t="n">
        <v>0</v>
      </c>
      <c r="G2587" s="51" t="n">
        <v>0</v>
      </c>
      <c r="H2587" s="51" t="n">
        <v>0</v>
      </c>
      <c r="I2587" s="52" t="n">
        <v>55</v>
      </c>
      <c r="J2587" s="52" t="n">
        <v>10</v>
      </c>
      <c r="K2587" s="52" t="n">
        <v>0</v>
      </c>
      <c r="L2587" s="52" t="n">
        <v>0</v>
      </c>
      <c r="M2587" s="52" t="n">
        <v>0</v>
      </c>
      <c r="N2587" s="53" t="n">
        <f aca="false">D2587*$D$6</f>
        <v>247</v>
      </c>
      <c r="O2587" s="53" t="n">
        <f aca="false">E2587*$E$6</f>
        <v>0</v>
      </c>
      <c r="P2587" s="53" t="n">
        <f aca="false">F2587*$F$6</f>
        <v>0</v>
      </c>
      <c r="Q2587" s="53" t="n">
        <f aca="false">G2587*$G$6</f>
        <v>0</v>
      </c>
      <c r="R2587" s="53" t="n">
        <f aca="false">H2587*$H$6</f>
        <v>0</v>
      </c>
      <c r="S2587" s="53" t="n">
        <f aca="false">(N2587/100)*(I2587*$I$6)+(N2587/100)*(J2587*$J$6)</f>
        <v>321.1</v>
      </c>
      <c r="T2587" s="53" t="n">
        <f aca="false">(O2587/100)*(K2587*$K$6)</f>
        <v>0</v>
      </c>
      <c r="U2587" s="53" t="n">
        <f aca="false">(P2587/100)*(K2587*$K$6)+(P2587/100)*(L2587*$L$6)</f>
        <v>0</v>
      </c>
      <c r="V2587" s="53" t="n">
        <f aca="false">(Q2587/100)*(L2587*$L$6)</f>
        <v>0</v>
      </c>
      <c r="W2587" s="53" t="n">
        <f aca="false">(R2587/100)*(K2587*$K$6)+(R2587/100)*(L2587*$L$6)</f>
        <v>0</v>
      </c>
      <c r="X2587" s="53" t="n">
        <f aca="false">N2587+S2587</f>
        <v>568.1</v>
      </c>
      <c r="Y2587" s="53" t="n">
        <f aca="false">O2587+T2587</f>
        <v>0</v>
      </c>
      <c r="Z2587" s="53" t="n">
        <f aca="false">P2587+U2587</f>
        <v>0</v>
      </c>
      <c r="AA2587" s="53" t="n">
        <f aca="false">Q2587+V2587</f>
        <v>0</v>
      </c>
      <c r="AB2587" s="53" t="n">
        <f aca="false">R2587+W2587</f>
        <v>0</v>
      </c>
      <c r="AC2587" s="54" t="n">
        <f aca="false">ROUND(X2587+Y2587+Z2587+AA2587+AB2587,1)</f>
        <v>568.1</v>
      </c>
      <c r="AD2587" s="55" t="n">
        <f aca="false">(ROUND(AC2587-AC2584,1)/AC2584)</f>
        <v>0</v>
      </c>
      <c r="AE2587" s="46"/>
      <c r="AF2587" s="47"/>
    </row>
    <row r="2588" customFormat="false" ht="15" hidden="false" customHeight="false" outlineLevel="0" collapsed="false">
      <c r="A2588" s="48" t="s">
        <v>32</v>
      </c>
      <c r="B2588" s="49" t="n">
        <v>0</v>
      </c>
      <c r="C2588" s="50" t="s">
        <v>8</v>
      </c>
      <c r="D2588" s="51" t="n">
        <v>190</v>
      </c>
      <c r="E2588" s="51" t="n">
        <v>0</v>
      </c>
      <c r="F2588" s="51" t="n">
        <v>0</v>
      </c>
      <c r="G2588" s="51" t="n">
        <v>0</v>
      </c>
      <c r="H2588" s="51" t="n">
        <v>0</v>
      </c>
      <c r="I2588" s="52" t="n">
        <v>55</v>
      </c>
      <c r="J2588" s="52" t="n">
        <v>10</v>
      </c>
      <c r="K2588" s="52" t="n">
        <v>0</v>
      </c>
      <c r="L2588" s="52" t="n">
        <v>0</v>
      </c>
      <c r="M2588" s="52" t="n">
        <v>0</v>
      </c>
      <c r="N2588" s="53" t="n">
        <f aca="false">D2588*$D$7</f>
        <v>247</v>
      </c>
      <c r="O2588" s="53" t="n">
        <f aca="false">E2588*$E$7</f>
        <v>0</v>
      </c>
      <c r="P2588" s="53" t="n">
        <f aca="false">F2588*$F$7</f>
        <v>0</v>
      </c>
      <c r="Q2588" s="53" t="n">
        <f aca="false">G2588*$G$7</f>
        <v>0</v>
      </c>
      <c r="R2588" s="53" t="n">
        <f aca="false">H2588*$H$7</f>
        <v>0</v>
      </c>
      <c r="S2588" s="53" t="n">
        <f aca="false">(N2588/100)*(I2588*$I$7)+(N2588/100)*(J2588*$J$7)</f>
        <v>321.1</v>
      </c>
      <c r="T2588" s="53" t="n">
        <f aca="false">(O2588/100)*(K2588*$K$7)</f>
        <v>0</v>
      </c>
      <c r="U2588" s="53" t="n">
        <f aca="false">(P2588/100)*(K2588*$K$7)+(P2588/100)*(L2588*$L$7)</f>
        <v>0</v>
      </c>
      <c r="V2588" s="53" t="n">
        <f aca="false">(Q2588/100)*(L2588*$L$7)</f>
        <v>0</v>
      </c>
      <c r="W2588" s="53" t="n">
        <f aca="false">(R2588/100)*(K2588*$K$7)+(R2588/100)*(L2588*$L$7)</f>
        <v>0</v>
      </c>
      <c r="X2588" s="53" t="n">
        <f aca="false">N2588+S2588</f>
        <v>568.1</v>
      </c>
      <c r="Y2588" s="53" t="n">
        <f aca="false">O2588+T2588</f>
        <v>0</v>
      </c>
      <c r="Z2588" s="53" t="n">
        <f aca="false">P2588+U2588</f>
        <v>0</v>
      </c>
      <c r="AA2588" s="53" t="n">
        <f aca="false">Q2588+V2588</f>
        <v>0</v>
      </c>
      <c r="AB2588" s="53" t="n">
        <f aca="false">R2588+W2588</f>
        <v>0</v>
      </c>
      <c r="AC2588" s="54" t="n">
        <f aca="false">ROUND(X2588+Y2588+Z2588+AA2588+AB2588,1)</f>
        <v>568.1</v>
      </c>
      <c r="AD2588" s="55" t="n">
        <f aca="false">(ROUND(AC2588-AC2584,1)/AC2584)</f>
        <v>0</v>
      </c>
      <c r="AE2588" s="46"/>
      <c r="AF2588" s="47"/>
    </row>
    <row r="2589" customFormat="false" ht="15" hidden="false" customHeight="false" outlineLevel="0" collapsed="false">
      <c r="A2589" s="48" t="s">
        <v>33</v>
      </c>
      <c r="B2589" s="49"/>
      <c r="C2589" s="50" t="s">
        <v>9</v>
      </c>
      <c r="D2589" s="51" t="n">
        <v>190</v>
      </c>
      <c r="E2589" s="51" t="n">
        <v>0</v>
      </c>
      <c r="F2589" s="51" t="n">
        <v>0</v>
      </c>
      <c r="G2589" s="51" t="n">
        <v>0</v>
      </c>
      <c r="H2589" s="51" t="n">
        <v>0</v>
      </c>
      <c r="I2589" s="52" t="n">
        <v>55</v>
      </c>
      <c r="J2589" s="52" t="n">
        <v>10</v>
      </c>
      <c r="K2589" s="52" t="n">
        <v>0</v>
      </c>
      <c r="L2589" s="52" t="n">
        <v>0</v>
      </c>
      <c r="M2589" s="52" t="n">
        <v>0</v>
      </c>
      <c r="N2589" s="53" t="n">
        <f aca="false">D2589*$D$8</f>
        <v>247</v>
      </c>
      <c r="O2589" s="53" t="n">
        <f aca="false">E2589*$E$8</f>
        <v>0</v>
      </c>
      <c r="P2589" s="53" t="n">
        <f aca="false">F2589*$F$8</f>
        <v>0</v>
      </c>
      <c r="Q2589" s="53" t="n">
        <f aca="false">G2589*$G$8</f>
        <v>0</v>
      </c>
      <c r="R2589" s="53" t="n">
        <f aca="false">H2589*$H$8</f>
        <v>0</v>
      </c>
      <c r="S2589" s="53" t="n">
        <f aca="false">(N2589/100)*(I2589*$I$8)+(N2589/100)*(J2589*$J$8)</f>
        <v>321.1</v>
      </c>
      <c r="T2589" s="53" t="n">
        <f aca="false">(O2589/100)*(K2589*$K$8)</f>
        <v>0</v>
      </c>
      <c r="U2589" s="53" t="n">
        <f aca="false">(P2589/100)*(K2589*$K$8)+(P2589/100)*(L2589*$L$8)</f>
        <v>0</v>
      </c>
      <c r="V2589" s="53" t="n">
        <f aca="false">(Q2589/100)*(L2589*$L$8)</f>
        <v>0</v>
      </c>
      <c r="W2589" s="53" t="n">
        <f aca="false">(R2589/100)*(K2589*$K$8)+(R2589/100)*(L2589*$L$8)</f>
        <v>0</v>
      </c>
      <c r="X2589" s="53" t="n">
        <f aca="false">N2589+S2589</f>
        <v>568.1</v>
      </c>
      <c r="Y2589" s="53" t="n">
        <f aca="false">O2589+T2589</f>
        <v>0</v>
      </c>
      <c r="Z2589" s="53" t="n">
        <f aca="false">P2589+U2589</f>
        <v>0</v>
      </c>
      <c r="AA2589" s="53" t="n">
        <f aca="false">Q2589+V2589</f>
        <v>0</v>
      </c>
      <c r="AB2589" s="53" t="n">
        <f aca="false">R2589+W2589</f>
        <v>0</v>
      </c>
      <c r="AC2589" s="54" t="n">
        <f aca="false">ROUND(X2589+Y2589+Z2589+AA2589+AB2589,1)</f>
        <v>568.1</v>
      </c>
      <c r="AD2589" s="55" t="n">
        <f aca="false">(ROUND(AC2589-AC2584,1)/AC2584)</f>
        <v>0</v>
      </c>
      <c r="AE2589" s="46"/>
      <c r="AF2589" s="47"/>
    </row>
    <row r="2590" customFormat="false" ht="15" hidden="false" customHeight="false" outlineLevel="0" collapsed="false">
      <c r="A2590" s="48" t="s">
        <v>34</v>
      </c>
      <c r="B2590" s="49"/>
      <c r="C2590" s="50" t="s">
        <v>10</v>
      </c>
      <c r="D2590" s="51" t="n">
        <v>95</v>
      </c>
      <c r="E2590" s="51" t="n">
        <v>190</v>
      </c>
      <c r="F2590" s="51" t="n">
        <v>0</v>
      </c>
      <c r="G2590" s="51" t="n">
        <v>0</v>
      </c>
      <c r="H2590" s="51" t="n">
        <v>0</v>
      </c>
      <c r="I2590" s="52" t="n">
        <v>55</v>
      </c>
      <c r="J2590" s="52" t="n">
        <v>10</v>
      </c>
      <c r="K2590" s="52" t="n">
        <v>70</v>
      </c>
      <c r="L2590" s="52" t="n">
        <v>0</v>
      </c>
      <c r="M2590" s="52" t="n">
        <v>0</v>
      </c>
      <c r="N2590" s="53" t="n">
        <f aca="false">D2590*$D$9</f>
        <v>118.75</v>
      </c>
      <c r="O2590" s="53" t="n">
        <f aca="false">E2590*$E$9</f>
        <v>237.5</v>
      </c>
      <c r="P2590" s="53" t="n">
        <f aca="false">F2590*$F$9</f>
        <v>0</v>
      </c>
      <c r="Q2590" s="53" t="n">
        <f aca="false">G2590*$G$9</f>
        <v>0</v>
      </c>
      <c r="R2590" s="53" t="n">
        <f aca="false">H2590*$H$9</f>
        <v>0</v>
      </c>
      <c r="S2590" s="53" t="n">
        <f aca="false">(N2590/100)*(I2590*$I$9)+(N2590/100)*(J2590*$J$9)</f>
        <v>77.1875</v>
      </c>
      <c r="T2590" s="53" t="n">
        <f aca="false">(O2590/100)*(K2590*$K$9)</f>
        <v>232.75</v>
      </c>
      <c r="U2590" s="53" t="n">
        <f aca="false">(P2590/100)*(K2590*$K$9)+(P2590/100)*(L2590*$L$9)</f>
        <v>0</v>
      </c>
      <c r="V2590" s="53" t="n">
        <f aca="false">(Q2590/100)*(L2590*$L$9)</f>
        <v>0</v>
      </c>
      <c r="W2590" s="53" t="n">
        <f aca="false">(R2590/100)*(K2590*$K$9)+(R2590/100)*(L2590*$L$9)</f>
        <v>0</v>
      </c>
      <c r="X2590" s="53" t="n">
        <f aca="false">N2590+S2590</f>
        <v>195.9375</v>
      </c>
      <c r="Y2590" s="53" t="n">
        <f aca="false">O2590+T2590</f>
        <v>470.25</v>
      </c>
      <c r="Z2590" s="53" t="n">
        <f aca="false">P2590+U2590</f>
        <v>0</v>
      </c>
      <c r="AA2590" s="53" t="n">
        <f aca="false">Q2590+V2590</f>
        <v>0</v>
      </c>
      <c r="AB2590" s="53" t="n">
        <f aca="false">R2590+W2590</f>
        <v>0</v>
      </c>
      <c r="AC2590" s="54" t="n">
        <f aca="false">ROUND(X2590+Y2590+Z2590+AA2590+AB2590,1)</f>
        <v>666.2</v>
      </c>
      <c r="AD2590" s="55" t="n">
        <f aca="false">(ROUND(AC2590-AC2584,1)/AC2584)</f>
        <v>0.17268086604471</v>
      </c>
      <c r="AE2590" s="46"/>
      <c r="AF2590" s="47"/>
    </row>
    <row r="2591" customFormat="false" ht="15" hidden="false" customHeight="false" outlineLevel="0" collapsed="false">
      <c r="A2591" s="48" t="s">
        <v>35</v>
      </c>
      <c r="B2591" s="49"/>
      <c r="C2591" s="50" t="s">
        <v>11</v>
      </c>
      <c r="D2591" s="51" t="n">
        <v>95</v>
      </c>
      <c r="E2591" s="51" t="n">
        <v>0</v>
      </c>
      <c r="F2591" s="51" t="n">
        <v>190</v>
      </c>
      <c r="G2591" s="51" t="n">
        <v>0</v>
      </c>
      <c r="H2591" s="51" t="n">
        <v>0</v>
      </c>
      <c r="I2591" s="52" t="n">
        <v>55</v>
      </c>
      <c r="J2591" s="52" t="n">
        <v>10</v>
      </c>
      <c r="K2591" s="52" t="n">
        <v>35</v>
      </c>
      <c r="L2591" s="52" t="n">
        <v>35</v>
      </c>
      <c r="M2591" s="52" t="n">
        <v>0</v>
      </c>
      <c r="N2591" s="53" t="n">
        <f aca="false">D2591*$D$10</f>
        <v>118.75</v>
      </c>
      <c r="O2591" s="53" t="n">
        <f aca="false">E2591*$E$10</f>
        <v>0</v>
      </c>
      <c r="P2591" s="53" t="n">
        <f aca="false">F2591*$F$10</f>
        <v>237.5</v>
      </c>
      <c r="Q2591" s="53" t="n">
        <f aca="false">G2591*$G$10</f>
        <v>0</v>
      </c>
      <c r="R2591" s="53" t="n">
        <f aca="false">H2591*$H$10</f>
        <v>0</v>
      </c>
      <c r="S2591" s="53" t="n">
        <f aca="false">(N2591/100)*(I2591*$I$10)+(N2591/100)*(J2591*$J$10)</f>
        <v>77.1875</v>
      </c>
      <c r="T2591" s="53" t="n">
        <f aca="false">(O2591/100)*(K2591*$J$10)</f>
        <v>0</v>
      </c>
      <c r="U2591" s="53" t="n">
        <f aca="false">(P2591/100)*(K2591*$K$10)+(P2591/100)*(L2591*$L$10)</f>
        <v>232.75</v>
      </c>
      <c r="V2591" s="53" t="n">
        <f aca="false">(Q2591/100)*(L2591*$L$10)</f>
        <v>0</v>
      </c>
      <c r="W2591" s="53" t="n">
        <f aca="false">(R2591/100)*(K2591*$K$10)+(R2591/100)*(L2591*$L$10)</f>
        <v>0</v>
      </c>
      <c r="X2591" s="53" t="n">
        <f aca="false">N2591+S2591</f>
        <v>195.9375</v>
      </c>
      <c r="Y2591" s="53" t="n">
        <f aca="false">O2591+T2591</f>
        <v>0</v>
      </c>
      <c r="Z2591" s="53" t="n">
        <f aca="false">P2591+U2591</f>
        <v>470.25</v>
      </c>
      <c r="AA2591" s="53" t="n">
        <f aca="false">Q2591+V2591</f>
        <v>0</v>
      </c>
      <c r="AB2591" s="53" t="n">
        <f aca="false">R2591+W2591</f>
        <v>0</v>
      </c>
      <c r="AC2591" s="54" t="n">
        <f aca="false">ROUND(X2591+Y2591+Z2591+AA2591+AB2591,1)</f>
        <v>666.2</v>
      </c>
      <c r="AD2591" s="55" t="n">
        <f aca="false">(ROUND(AC2591-AC2584,1)/AC2584)</f>
        <v>0.17268086604471</v>
      </c>
      <c r="AE2591" s="46"/>
      <c r="AF2591" s="47"/>
    </row>
    <row r="2592" customFormat="false" ht="15" hidden="false" customHeight="false" outlineLevel="0" collapsed="false">
      <c r="A2592" s="48" t="s">
        <v>36</v>
      </c>
      <c r="B2592" s="49"/>
      <c r="C2592" s="50" t="s">
        <v>12</v>
      </c>
      <c r="D2592" s="51" t="n">
        <v>95</v>
      </c>
      <c r="E2592" s="51" t="n">
        <v>0</v>
      </c>
      <c r="F2592" s="51" t="n">
        <v>0</v>
      </c>
      <c r="G2592" s="51" t="n">
        <v>190</v>
      </c>
      <c r="H2592" s="51" t="n">
        <v>0</v>
      </c>
      <c r="I2592" s="52" t="n">
        <v>55</v>
      </c>
      <c r="J2592" s="52" t="n">
        <v>10</v>
      </c>
      <c r="K2592" s="52" t="n">
        <v>0</v>
      </c>
      <c r="L2592" s="52" t="n">
        <v>70</v>
      </c>
      <c r="M2592" s="52" t="n">
        <v>0</v>
      </c>
      <c r="N2592" s="53" t="n">
        <f aca="false">D2592*$D$11</f>
        <v>118.75</v>
      </c>
      <c r="O2592" s="53" t="n">
        <f aca="false">E2592*$E$11</f>
        <v>0</v>
      </c>
      <c r="P2592" s="53" t="n">
        <f aca="false">F2592*$F$11</f>
        <v>0</v>
      </c>
      <c r="Q2592" s="53" t="n">
        <f aca="false">G2592*$G$11</f>
        <v>237.5</v>
      </c>
      <c r="R2592" s="53" t="n">
        <f aca="false">H2592*$H$11</f>
        <v>0</v>
      </c>
      <c r="S2592" s="53" t="n">
        <f aca="false">(N2592/100)*(I2592*$I$11)+(N2592/100)*(J2592*$J$11)</f>
        <v>77.1875</v>
      </c>
      <c r="T2592" s="53" t="n">
        <f aca="false">(O2592/100)*(K2592*$K$11)</f>
        <v>0</v>
      </c>
      <c r="U2592" s="53" t="n">
        <f aca="false">(P2592/100)*(K2592*$K$11)+(P2592/100)*(L2592*$L$11)</f>
        <v>0</v>
      </c>
      <c r="V2592" s="53" t="n">
        <f aca="false">(Q2592/100)*(L2592*$L$11)</f>
        <v>232.75</v>
      </c>
      <c r="W2592" s="53" t="n">
        <f aca="false">(R2592/100)*(K2592*$K$11)+(R2592/100)*(L2592*$L$11)</f>
        <v>0</v>
      </c>
      <c r="X2592" s="53" t="n">
        <f aca="false">N2592+S2592</f>
        <v>195.9375</v>
      </c>
      <c r="Y2592" s="53" t="n">
        <f aca="false">O2592+T2592</f>
        <v>0</v>
      </c>
      <c r="Z2592" s="53" t="n">
        <f aca="false">P2592+U2592</f>
        <v>0</v>
      </c>
      <c r="AA2592" s="53" t="n">
        <f aca="false">Q2592+V2592</f>
        <v>470.25</v>
      </c>
      <c r="AB2592" s="53" t="n">
        <f aca="false">R2592+W2592</f>
        <v>0</v>
      </c>
      <c r="AC2592" s="54" t="n">
        <f aca="false">ROUND(X2592+Y2592+Z2592+AA2592+AB2592,1)</f>
        <v>666.2</v>
      </c>
      <c r="AD2592" s="55" t="n">
        <f aca="false">(ROUND(AC2592-AC2584,1)/AC2584)</f>
        <v>0.17268086604471</v>
      </c>
      <c r="AE2592" s="46"/>
      <c r="AF2592" s="47"/>
    </row>
    <row r="2593" customFormat="false" ht="15" hidden="false" customHeight="false" outlineLevel="0" collapsed="false">
      <c r="A2593" s="48" t="s">
        <v>37</v>
      </c>
      <c r="B2593" s="49"/>
      <c r="C2593" s="50" t="s">
        <v>13</v>
      </c>
      <c r="D2593" s="51" t="n">
        <v>95</v>
      </c>
      <c r="E2593" s="51" t="n">
        <v>0</v>
      </c>
      <c r="F2593" s="51" t="n">
        <v>0</v>
      </c>
      <c r="G2593" s="51" t="n">
        <v>0</v>
      </c>
      <c r="H2593" s="51" t="n">
        <v>190</v>
      </c>
      <c r="I2593" s="52" t="n">
        <v>55</v>
      </c>
      <c r="J2593" s="52" t="n">
        <v>10</v>
      </c>
      <c r="K2593" s="52" t="n">
        <v>35</v>
      </c>
      <c r="L2593" s="52" t="n">
        <v>35</v>
      </c>
      <c r="M2593" s="52" t="n">
        <v>0</v>
      </c>
      <c r="N2593" s="53" t="n">
        <f aca="false">D2593*$D$12</f>
        <v>118.75</v>
      </c>
      <c r="O2593" s="53" t="n">
        <f aca="false">E2593*$E$12</f>
        <v>0</v>
      </c>
      <c r="P2593" s="53" t="n">
        <f aca="false">F2593*$F$12</f>
        <v>0</v>
      </c>
      <c r="Q2593" s="53" t="n">
        <f aca="false">G2593*$G$12</f>
        <v>0</v>
      </c>
      <c r="R2593" s="53" t="n">
        <f aca="false">H2593*$H$12</f>
        <v>237.5</v>
      </c>
      <c r="S2593" s="53" t="n">
        <f aca="false">(N2593/100)*(I2593*$I$12)+(N2593/100)*(J2593*$J$12)</f>
        <v>77.1875</v>
      </c>
      <c r="T2593" s="53" t="n">
        <f aca="false">(O2593/100)*(K2593*$K$12)</f>
        <v>0</v>
      </c>
      <c r="U2593" s="53" t="n">
        <f aca="false">(P2593/100)*(K2593*$K$12)+(P2593/100)*(L2593*$L$12)</f>
        <v>0</v>
      </c>
      <c r="V2593" s="53" t="n">
        <f aca="false">(Q2593/100)*(L2593*$L$12)</f>
        <v>0</v>
      </c>
      <c r="W2593" s="53" t="n">
        <f aca="false">(R2593/100)*(K2593*$K$12)+(R2593/100)*(L2593*$L$12)</f>
        <v>232.75</v>
      </c>
      <c r="X2593" s="53" t="n">
        <f aca="false">N2593+S2593</f>
        <v>195.9375</v>
      </c>
      <c r="Y2593" s="53" t="n">
        <f aca="false">O2593+T2593</f>
        <v>0</v>
      </c>
      <c r="Z2593" s="53" t="n">
        <f aca="false">P2593+U2593</f>
        <v>0</v>
      </c>
      <c r="AA2593" s="53" t="n">
        <f aca="false">Q2593+V2593</f>
        <v>0</v>
      </c>
      <c r="AB2593" s="53" t="n">
        <f aca="false">R2593+W2593</f>
        <v>470.25</v>
      </c>
      <c r="AC2593" s="54" t="n">
        <f aca="false">ROUND(X2593+Y2593+Z2593+AA2593+AB2593,1)</f>
        <v>666.2</v>
      </c>
      <c r="AD2593" s="55" t="n">
        <f aca="false">(ROUND(AC2593-AC2584,1)/AC2584)</f>
        <v>0.17268086604471</v>
      </c>
      <c r="AE2593" s="46"/>
      <c r="AF2593" s="47"/>
    </row>
    <row r="2594" customFormat="false" ht="15" hidden="false" customHeight="false" outlineLevel="0" collapsed="false">
      <c r="A2594" s="48" t="s">
        <v>38</v>
      </c>
      <c r="B2594" s="49"/>
      <c r="C2594" s="50" t="s">
        <v>14</v>
      </c>
      <c r="D2594" s="51" t="n">
        <v>190</v>
      </c>
      <c r="E2594" s="51" t="n">
        <v>0</v>
      </c>
      <c r="F2594" s="51" t="n">
        <v>0</v>
      </c>
      <c r="G2594" s="51" t="n">
        <v>0</v>
      </c>
      <c r="H2594" s="51" t="n">
        <v>0</v>
      </c>
      <c r="I2594" s="52" t="n">
        <v>55</v>
      </c>
      <c r="J2594" s="52" t="n">
        <v>10</v>
      </c>
      <c r="K2594" s="52" t="n">
        <v>0</v>
      </c>
      <c r="L2594" s="52" t="n">
        <v>0</v>
      </c>
      <c r="M2594" s="52" t="n">
        <v>62</v>
      </c>
      <c r="N2594" s="53" t="n">
        <f aca="false">D2594*$D$13</f>
        <v>237.5</v>
      </c>
      <c r="O2594" s="53" t="n">
        <f aca="false">E2594*$E$13</f>
        <v>0</v>
      </c>
      <c r="P2594" s="53" t="n">
        <f aca="false">F2594*$F$13</f>
        <v>0</v>
      </c>
      <c r="Q2594" s="53" t="n">
        <f aca="false">G2594*$G$13</f>
        <v>0</v>
      </c>
      <c r="R2594" s="53" t="n">
        <f aca="false">H2594*$H$13</f>
        <v>0</v>
      </c>
      <c r="S2594" s="53" t="n">
        <f aca="false">(N2594/100)*(I2594*$I$13)+(N2594/100)*(J2594*$J$13)+(N2594/100)*(M2594*$M$13)</f>
        <v>448.875</v>
      </c>
      <c r="T2594" s="53" t="n">
        <f aca="false">(O2594/100)*(K2594*$K$13)+(O2594/100)*(M2594*$M$13)</f>
        <v>0</v>
      </c>
      <c r="U2594" s="53" t="n">
        <f aca="false">(P2594/100)*(K2594*$K$13)+(P2594/100)*(L2594*$L$13)+(P2594/100)*(M2594*$M$13)</f>
        <v>0</v>
      </c>
      <c r="V2594" s="53" t="n">
        <f aca="false">(Q2594/100)*(L2594*$L$13)+(Q2594/100)*(M2594*$M$13)</f>
        <v>0</v>
      </c>
      <c r="W2594" s="53" t="n">
        <f aca="false">(R2594/100)*(K2594*$K$13)+(R2594/100)*(L2594*$L$13)+(R2594/100)*(M2594*$M$13)</f>
        <v>0</v>
      </c>
      <c r="X2594" s="53" t="n">
        <f aca="false">N2594+S2594</f>
        <v>686.375</v>
      </c>
      <c r="Y2594" s="53" t="n">
        <f aca="false">O2594+T2594</f>
        <v>0</v>
      </c>
      <c r="Z2594" s="53" t="n">
        <f aca="false">P2594+U2594</f>
        <v>0</v>
      </c>
      <c r="AA2594" s="53" t="n">
        <f aca="false">Q2594+V2594</f>
        <v>0</v>
      </c>
      <c r="AB2594" s="53" t="n">
        <f aca="false">R2594+W2594</f>
        <v>0</v>
      </c>
      <c r="AC2594" s="54" t="n">
        <f aca="false">ROUND(X2594+Y2594+Z2594+AA2594+AB2594,1)</f>
        <v>686.4</v>
      </c>
      <c r="AD2594" s="55" t="n">
        <f aca="false">(ROUND(AC2594-AC2584,1)/AC2584)</f>
        <v>0.208237986270023</v>
      </c>
      <c r="AE2594" s="46"/>
      <c r="AF2594" s="47"/>
    </row>
    <row r="2595" customFormat="false" ht="15" hidden="false" customHeight="false" outlineLevel="0" collapsed="false">
      <c r="A2595" s="48" t="s">
        <v>39</v>
      </c>
      <c r="B2595" s="49"/>
      <c r="C2595" s="50" t="s">
        <v>15</v>
      </c>
      <c r="D2595" s="51" t="n">
        <v>190</v>
      </c>
      <c r="E2595" s="51" t="n">
        <v>0</v>
      </c>
      <c r="F2595" s="51" t="n">
        <v>0</v>
      </c>
      <c r="G2595" s="51" t="n">
        <v>0</v>
      </c>
      <c r="H2595" s="51" t="n">
        <v>0</v>
      </c>
      <c r="I2595" s="52" t="n">
        <v>55</v>
      </c>
      <c r="J2595" s="52" t="n">
        <v>10</v>
      </c>
      <c r="K2595" s="52" t="n">
        <v>62</v>
      </c>
      <c r="L2595" s="52" t="n">
        <v>0</v>
      </c>
      <c r="M2595" s="52" t="n">
        <v>0</v>
      </c>
      <c r="N2595" s="53" t="n">
        <f aca="false">D2595*$D$14</f>
        <v>237.5</v>
      </c>
      <c r="O2595" s="53" t="n">
        <f aca="false">E2595*$E$14</f>
        <v>0</v>
      </c>
      <c r="P2595" s="53" t="n">
        <f aca="false">F2595*$F$14</f>
        <v>0</v>
      </c>
      <c r="Q2595" s="53" t="n">
        <f aca="false">G2595*$G$14</f>
        <v>0</v>
      </c>
      <c r="R2595" s="53" t="n">
        <f aca="false">H2595*$H$14</f>
        <v>0</v>
      </c>
      <c r="S2595" s="53" t="n">
        <f aca="false">(N2595/100)*(I2595*$I$14)+(N2595/100)*(J2595*$J$14)+(N2595/100)*(K2595*$K$14)</f>
        <v>448.875</v>
      </c>
      <c r="T2595" s="53" t="n">
        <f aca="false">(O2595/100)*(K2595*$K$14)</f>
        <v>0</v>
      </c>
      <c r="U2595" s="53" t="n">
        <f aca="false">(P2595/100)*(K2595*$K$14)+(P2595/100)*(L2595*$L$14)</f>
        <v>0</v>
      </c>
      <c r="V2595" s="53" t="n">
        <f aca="false">(Q2595/100)*(L2595*$L$14)</f>
        <v>0</v>
      </c>
      <c r="W2595" s="53" t="n">
        <f aca="false">(R2595/100)*(K2595*$L$14)+(R2595/100)*(L2595*$M$14)</f>
        <v>0</v>
      </c>
      <c r="X2595" s="53" t="n">
        <f aca="false">N2595+S2595</f>
        <v>686.375</v>
      </c>
      <c r="Y2595" s="53" t="n">
        <f aca="false">O2595+T2595</f>
        <v>0</v>
      </c>
      <c r="Z2595" s="53" t="n">
        <f aca="false">P2595+U2595</f>
        <v>0</v>
      </c>
      <c r="AA2595" s="53" t="n">
        <f aca="false">Q2595+V2595</f>
        <v>0</v>
      </c>
      <c r="AB2595" s="53" t="n">
        <f aca="false">R2595+W2595</f>
        <v>0</v>
      </c>
      <c r="AC2595" s="54" t="n">
        <f aca="false">ROUND(X2595+Y2595+Z2595+AA2595+AB2595,1)</f>
        <v>686.4</v>
      </c>
      <c r="AD2595" s="55" t="n">
        <f aca="false">(ROUND(AC2595-AC2584,1)/AC2584)</f>
        <v>0.208237986270023</v>
      </c>
      <c r="AE2595" s="46"/>
      <c r="AF2595" s="47"/>
    </row>
    <row r="2596" customFormat="false" ht="15" hidden="false" customHeight="false" outlineLevel="0" collapsed="false">
      <c r="A2596" s="48"/>
      <c r="B2596" s="49"/>
      <c r="C2596" s="50" t="s">
        <v>16</v>
      </c>
      <c r="D2596" s="51" t="n">
        <v>190</v>
      </c>
      <c r="E2596" s="51" t="n">
        <v>0</v>
      </c>
      <c r="F2596" s="51" t="n">
        <v>0</v>
      </c>
      <c r="G2596" s="51" t="n">
        <v>0</v>
      </c>
      <c r="H2596" s="51" t="n">
        <v>0</v>
      </c>
      <c r="I2596" s="52" t="n">
        <v>55</v>
      </c>
      <c r="J2596" s="52" t="n">
        <v>10</v>
      </c>
      <c r="K2596" s="52" t="n">
        <v>0</v>
      </c>
      <c r="L2596" s="52" t="n">
        <v>62</v>
      </c>
      <c r="M2596" s="52" t="n">
        <v>0</v>
      </c>
      <c r="N2596" s="53" t="n">
        <f aca="false">D2596*$D$15</f>
        <v>237.5</v>
      </c>
      <c r="O2596" s="53" t="n">
        <f aca="false">E2596*$E$15</f>
        <v>0</v>
      </c>
      <c r="P2596" s="53" t="n">
        <f aca="false">F2596*$F$15</f>
        <v>0</v>
      </c>
      <c r="Q2596" s="53" t="n">
        <f aca="false">G2596*$G$15</f>
        <v>0</v>
      </c>
      <c r="R2596" s="53" t="n">
        <f aca="false">H2596*$H$15</f>
        <v>0</v>
      </c>
      <c r="S2596" s="53" t="n">
        <f aca="false">(N2596/100)*(I2596*$I$15)+(N2596/100)*(J2596*$J$15)+(N2596/100)*(L2596*$L$15)</f>
        <v>448.875</v>
      </c>
      <c r="T2596" s="53" t="n">
        <f aca="false">(O2596/100)*(K2596*$K$15)</f>
        <v>0</v>
      </c>
      <c r="U2596" s="53" t="n">
        <f aca="false">(P2596/100)*(K2596*$K$15)+(P2596/100)*(L2596*$L$15)</f>
        <v>0</v>
      </c>
      <c r="V2596" s="53" t="n">
        <f aca="false">(Q2596/100)*(L2596*$L$15)</f>
        <v>0</v>
      </c>
      <c r="W2596" s="53" t="n">
        <f aca="false">(R2596/100)*(K2596*$K$15)+(R2596/100)*(L2596*$L$15)</f>
        <v>0</v>
      </c>
      <c r="X2596" s="53" t="n">
        <f aca="false">N2596+S2596</f>
        <v>686.375</v>
      </c>
      <c r="Y2596" s="53" t="n">
        <f aca="false">O2596+T2596</f>
        <v>0</v>
      </c>
      <c r="Z2596" s="53" t="n">
        <f aca="false">P2596+U2596</f>
        <v>0</v>
      </c>
      <c r="AA2596" s="53" t="n">
        <f aca="false">Q2596+V2596</f>
        <v>0</v>
      </c>
      <c r="AB2596" s="53" t="n">
        <f aca="false">R2596+W2596</f>
        <v>0</v>
      </c>
      <c r="AC2596" s="54" t="n">
        <f aca="false">ROUND(X2596+Y2596+Z2596+AA2596+AB2596,1)</f>
        <v>686.4</v>
      </c>
      <c r="AD2596" s="55" t="n">
        <f aca="false">(ROUND(AC2596-AC2584,1)/AC2584)</f>
        <v>0.208237986270023</v>
      </c>
      <c r="AE2596" s="46"/>
      <c r="AF2596" s="47"/>
    </row>
    <row r="2597" customFormat="false" ht="15" hidden="false" customHeight="false" outlineLevel="0" collapsed="false">
      <c r="A2597" s="48"/>
      <c r="B2597" s="49"/>
      <c r="C2597" s="50" t="s">
        <v>17</v>
      </c>
      <c r="D2597" s="51" t="n">
        <v>190</v>
      </c>
      <c r="E2597" s="51" t="n">
        <v>0</v>
      </c>
      <c r="F2597" s="51" t="n">
        <v>0</v>
      </c>
      <c r="G2597" s="51" t="n">
        <v>0</v>
      </c>
      <c r="H2597" s="51" t="n">
        <v>0</v>
      </c>
      <c r="I2597" s="52" t="n">
        <v>55</v>
      </c>
      <c r="J2597" s="52" t="n">
        <v>45</v>
      </c>
      <c r="K2597" s="52" t="n">
        <v>0</v>
      </c>
      <c r="L2597" s="52" t="n">
        <v>0</v>
      </c>
      <c r="M2597" s="52" t="n">
        <v>0</v>
      </c>
      <c r="N2597" s="53" t="n">
        <f aca="false">D2597*$D$16</f>
        <v>237.5</v>
      </c>
      <c r="O2597" s="53" t="n">
        <f aca="false">E2597*$E$16</f>
        <v>0</v>
      </c>
      <c r="P2597" s="53" t="n">
        <f aca="false">F2597*$F$16</f>
        <v>0</v>
      </c>
      <c r="Q2597" s="53" t="n">
        <f aca="false">G2597*$G$16</f>
        <v>0</v>
      </c>
      <c r="R2597" s="53" t="n">
        <f aca="false">H2597*$H$16</f>
        <v>0</v>
      </c>
      <c r="S2597" s="53" t="n">
        <f aca="false">(N2597/100)*(I2597*$I$16)+(N2597/100)*(J2597*$J$16)</f>
        <v>397.8125</v>
      </c>
      <c r="T2597" s="53" t="n">
        <f aca="false">(O2597/100)*(K2597*$K$16)</f>
        <v>0</v>
      </c>
      <c r="U2597" s="53" t="n">
        <f aca="false">(P2597/100)*(K2597*$K$16)+(P2597/100)*(L2597*$L$16)</f>
        <v>0</v>
      </c>
      <c r="V2597" s="53" t="n">
        <f aca="false">(Q2597/100)*(L2597*$L$16)</f>
        <v>0</v>
      </c>
      <c r="W2597" s="53" t="n">
        <f aca="false">(R2597/100)*(K2597*$K$16)+(R2597/100)*(L2597*$L$16)</f>
        <v>0</v>
      </c>
      <c r="X2597" s="53" t="n">
        <f aca="false">N2597+S2597</f>
        <v>635.3125</v>
      </c>
      <c r="Y2597" s="53" t="n">
        <f aca="false">O2597+T2597</f>
        <v>0</v>
      </c>
      <c r="Z2597" s="53" t="n">
        <f aca="false">P2597+U2597</f>
        <v>0</v>
      </c>
      <c r="AA2597" s="53" t="n">
        <f aca="false">Q2597+V2597</f>
        <v>0</v>
      </c>
      <c r="AB2597" s="53" t="n">
        <f aca="false">R2597+W2597</f>
        <v>0</v>
      </c>
      <c r="AC2597" s="54" t="n">
        <f aca="false">ROUND(X2597+Y2597+Z2597+AA2597+AB2597,1)</f>
        <v>635.3</v>
      </c>
      <c r="AD2597" s="55" t="n">
        <f aca="false">(ROUND(AC2597-AC2584,1)/AC2584)</f>
        <v>0.118289033620841</v>
      </c>
      <c r="AE2597" s="46" t="s">
        <v>28</v>
      </c>
      <c r="AF2597" s="47"/>
    </row>
    <row r="2598" customFormat="false" ht="15" hidden="false" customHeight="false" outlineLevel="0" collapsed="false">
      <c r="A2598" s="48"/>
      <c r="B2598" s="49"/>
      <c r="C2598" s="50" t="s">
        <v>18</v>
      </c>
      <c r="D2598" s="51" t="n">
        <v>190</v>
      </c>
      <c r="E2598" s="51" t="n">
        <v>0</v>
      </c>
      <c r="F2598" s="51" t="n">
        <v>0</v>
      </c>
      <c r="G2598" s="51" t="n">
        <v>0</v>
      </c>
      <c r="H2598" s="51" t="n">
        <v>0</v>
      </c>
      <c r="I2598" s="52" t="n">
        <v>80</v>
      </c>
      <c r="J2598" s="52" t="n">
        <v>10</v>
      </c>
      <c r="K2598" s="52" t="n">
        <v>0</v>
      </c>
      <c r="L2598" s="52" t="n">
        <v>0</v>
      </c>
      <c r="M2598" s="52" t="n">
        <v>0</v>
      </c>
      <c r="N2598" s="53" t="n">
        <f aca="false">D2598*$D$17</f>
        <v>237.5</v>
      </c>
      <c r="O2598" s="53" t="n">
        <f aca="false">E2598*$E$17</f>
        <v>0</v>
      </c>
      <c r="P2598" s="53" t="n">
        <f aca="false">F2598*$F$17</f>
        <v>0</v>
      </c>
      <c r="Q2598" s="53" t="n">
        <f aca="false">G2598*$G$17</f>
        <v>0</v>
      </c>
      <c r="R2598" s="53" t="n">
        <f aca="false">H2598*$H$17</f>
        <v>0</v>
      </c>
      <c r="S2598" s="53" t="n">
        <f aca="false">(N2598/100)*(I2598*$I$17)+(N2598/100)*(J2598*$J$17)</f>
        <v>498.75</v>
      </c>
      <c r="T2598" s="53" t="n">
        <f aca="false">(O2598/100)*(K2598*$K$17)</f>
        <v>0</v>
      </c>
      <c r="U2598" s="53" t="n">
        <f aca="false">(P2598/100)*(K2598*$K$17)+(P2598/100)*(L2598*$L$17)</f>
        <v>0</v>
      </c>
      <c r="V2598" s="53" t="n">
        <f aca="false">(Q2598/100)*(L2598*$L$17)</f>
        <v>0</v>
      </c>
      <c r="W2598" s="53" t="n">
        <f aca="false">(R2598/100)*(K2598*$K$17)+(R2598/100)*(L2598*$L$17)</f>
        <v>0</v>
      </c>
      <c r="X2598" s="53" t="n">
        <f aca="false">N2598+S2598</f>
        <v>736.25</v>
      </c>
      <c r="Y2598" s="53" t="n">
        <f aca="false">O2598+T2598</f>
        <v>0</v>
      </c>
      <c r="Z2598" s="53" t="n">
        <f aca="false">P2598+U2598</f>
        <v>0</v>
      </c>
      <c r="AA2598" s="53" t="n">
        <f aca="false">Q2598+V2598</f>
        <v>0</v>
      </c>
      <c r="AB2598" s="53" t="n">
        <f aca="false">R2598+W2598</f>
        <v>0</v>
      </c>
      <c r="AC2598" s="54" t="n">
        <f aca="false">ROUND(X2598+Y2598+Z2598+AA2598+AB2598,1)</f>
        <v>736.3</v>
      </c>
      <c r="AD2598" s="55" t="n">
        <f aca="false">(ROUND(AC2598-AC2584,1)/AC2584)</f>
        <v>0.296074634747404</v>
      </c>
      <c r="AE2598" s="46"/>
      <c r="AF2598" s="47"/>
    </row>
    <row r="2599" customFormat="false" ht="15" hidden="false" customHeight="false" outlineLevel="0" collapsed="false">
      <c r="A2599" s="56" t="s">
        <v>19</v>
      </c>
      <c r="B2599" s="57" t="s">
        <v>227</v>
      </c>
      <c r="C2599" s="40" t="s">
        <v>4</v>
      </c>
      <c r="D2599" s="41" t="n">
        <v>175</v>
      </c>
      <c r="E2599" s="41" t="n">
        <v>0</v>
      </c>
      <c r="F2599" s="41" t="n">
        <v>0</v>
      </c>
      <c r="G2599" s="41" t="n">
        <v>0</v>
      </c>
      <c r="H2599" s="41" t="n">
        <v>0</v>
      </c>
      <c r="I2599" s="42" t="n">
        <v>50</v>
      </c>
      <c r="J2599" s="42" t="n">
        <v>20</v>
      </c>
      <c r="K2599" s="42" t="n">
        <v>0</v>
      </c>
      <c r="L2599" s="42" t="n">
        <v>0</v>
      </c>
      <c r="M2599" s="42" t="n">
        <v>0</v>
      </c>
      <c r="N2599" s="43" t="n">
        <f aca="false">D2599*$D$3</f>
        <v>227.5</v>
      </c>
      <c r="O2599" s="43" t="n">
        <f aca="false">E2599*$E$3</f>
        <v>0</v>
      </c>
      <c r="P2599" s="43" t="n">
        <f aca="false">F2599*$F$3</f>
        <v>0</v>
      </c>
      <c r="Q2599" s="43" t="n">
        <f aca="false">G2599*$G$3</f>
        <v>0</v>
      </c>
      <c r="R2599" s="43" t="n">
        <f aca="false">H2599*$H$3</f>
        <v>0</v>
      </c>
      <c r="S2599" s="43" t="n">
        <f aca="false">(N2599/100)*(I2599*$I$3)+(N2599/100)*(J2599*$J$3)</f>
        <v>318.5</v>
      </c>
      <c r="T2599" s="43" t="n">
        <f aca="false">(O2599/100)*(K2599*$K$3)</f>
        <v>0</v>
      </c>
      <c r="U2599" s="43" t="n">
        <f aca="false">(P2599/100)*(K2599*$K$3)+(P2599/100)*(L2599*$L$3)</f>
        <v>0</v>
      </c>
      <c r="V2599" s="43" t="n">
        <f aca="false">(Q2599/100)*(L2599*$L$3)</f>
        <v>0</v>
      </c>
      <c r="W2599" s="43" t="n">
        <f aca="false">(R2599/100)*(K2599*$K$3)+(R2599/100)*(L2599*$L$3)</f>
        <v>0</v>
      </c>
      <c r="X2599" s="43" t="n">
        <f aca="false">N2599+S2599</f>
        <v>546</v>
      </c>
      <c r="Y2599" s="43" t="n">
        <f aca="false">O2599+T2599</f>
        <v>0</v>
      </c>
      <c r="Z2599" s="43" t="n">
        <f aca="false">P2599+U2599</f>
        <v>0</v>
      </c>
      <c r="AA2599" s="43" t="n">
        <f aca="false">Q2599+V2599</f>
        <v>0</v>
      </c>
      <c r="AB2599" s="43" t="n">
        <f aca="false">R2599+W2599</f>
        <v>0</v>
      </c>
      <c r="AC2599" s="44" t="n">
        <f aca="false">ROUND(X2599+Y2599+Z2599+AA2599+AB2599,1)</f>
        <v>546</v>
      </c>
      <c r="AD2599" s="45" t="n">
        <v>0</v>
      </c>
      <c r="AE2599" s="46"/>
      <c r="AF2599" s="47"/>
    </row>
    <row r="2600" customFormat="false" ht="15" hidden="false" customHeight="false" outlineLevel="0" collapsed="false">
      <c r="A2600" s="48" t="s">
        <v>29</v>
      </c>
      <c r="B2600" s="58" t="n">
        <v>24</v>
      </c>
      <c r="C2600" s="50" t="s">
        <v>5</v>
      </c>
      <c r="D2600" s="51" t="n">
        <v>175</v>
      </c>
      <c r="E2600" s="51" t="n">
        <v>0</v>
      </c>
      <c r="F2600" s="51" t="n">
        <v>0</v>
      </c>
      <c r="G2600" s="51" t="n">
        <v>0</v>
      </c>
      <c r="H2600" s="51" t="n">
        <v>0</v>
      </c>
      <c r="I2600" s="52" t="n">
        <v>65</v>
      </c>
      <c r="J2600" s="52" t="n">
        <v>30</v>
      </c>
      <c r="K2600" s="52" t="n">
        <v>0</v>
      </c>
      <c r="L2600" s="52" t="n">
        <v>0</v>
      </c>
      <c r="M2600" s="52" t="n">
        <v>0</v>
      </c>
      <c r="N2600" s="53" t="n">
        <f aca="false">D2600*$D$4</f>
        <v>218.75</v>
      </c>
      <c r="O2600" s="53" t="n">
        <f aca="false">E2600*$E$4</f>
        <v>0</v>
      </c>
      <c r="P2600" s="53" t="n">
        <f aca="false">F2600*$F$4</f>
        <v>0</v>
      </c>
      <c r="Q2600" s="53" t="n">
        <f aca="false">G2600*$G$4</f>
        <v>0</v>
      </c>
      <c r="R2600" s="53" t="n">
        <f aca="false">H2600*$H$4</f>
        <v>0</v>
      </c>
      <c r="S2600" s="53" t="n">
        <f aca="false">(N2600/100)*(I2600*$I$4)+(N2600/100)*(J2600*$J$4)</f>
        <v>415.625</v>
      </c>
      <c r="T2600" s="53" t="n">
        <f aca="false">(O2600/100)*(K2600*$K$4)</f>
        <v>0</v>
      </c>
      <c r="U2600" s="53" t="n">
        <f aca="false">(P2600/100)*(K2600*$K$4)+(P2600/100)*(L2600*$L$4)</f>
        <v>0</v>
      </c>
      <c r="V2600" s="53" t="n">
        <f aca="false">(Q2600/100)*(L2600*$L$4)</f>
        <v>0</v>
      </c>
      <c r="W2600" s="53" t="n">
        <f aca="false">(R2600/100)*(K2600*$K$4)+(R2600/100)*(L2600*$L$4)</f>
        <v>0</v>
      </c>
      <c r="X2600" s="53" t="n">
        <f aca="false">N2600+S2600</f>
        <v>634.375</v>
      </c>
      <c r="Y2600" s="53" t="n">
        <f aca="false">O2600+T2600</f>
        <v>0</v>
      </c>
      <c r="Z2600" s="53" t="n">
        <f aca="false">P2600+U2600</f>
        <v>0</v>
      </c>
      <c r="AA2600" s="53" t="n">
        <f aca="false">Q2600+V2600</f>
        <v>0</v>
      </c>
      <c r="AB2600" s="53" t="n">
        <f aca="false">R2600+W2600</f>
        <v>0</v>
      </c>
      <c r="AC2600" s="54" t="n">
        <f aca="false">ROUND(X2600+Y2600+Z2600+AA2600+AB2600,1)</f>
        <v>634.4</v>
      </c>
      <c r="AD2600" s="55" t="n">
        <f aca="false">(ROUND(AC2600-AC2599,1)/AC2599)</f>
        <v>0.161904761904762</v>
      </c>
      <c r="AE2600" s="46"/>
      <c r="AF2600" s="47"/>
    </row>
    <row r="2601" customFormat="false" ht="15" hidden="false" customHeight="false" outlineLevel="0" collapsed="false">
      <c r="A2601" s="48" t="s">
        <v>30</v>
      </c>
      <c r="B2601" s="58" t="n">
        <v>10</v>
      </c>
      <c r="C2601" s="50" t="s">
        <v>6</v>
      </c>
      <c r="D2601" s="51" t="n">
        <v>175</v>
      </c>
      <c r="E2601" s="51" t="n">
        <v>0</v>
      </c>
      <c r="F2601" s="51" t="n">
        <v>0</v>
      </c>
      <c r="G2601" s="51" t="n">
        <v>0</v>
      </c>
      <c r="H2601" s="51" t="n">
        <v>0</v>
      </c>
      <c r="I2601" s="52" t="n">
        <v>50</v>
      </c>
      <c r="J2601" s="52" t="n">
        <v>20</v>
      </c>
      <c r="K2601" s="52" t="n">
        <v>0</v>
      </c>
      <c r="L2601" s="52" t="n">
        <v>0</v>
      </c>
      <c r="M2601" s="52" t="n">
        <v>0</v>
      </c>
      <c r="N2601" s="53" t="n">
        <f aca="false">D2601*$D$5</f>
        <v>227.5</v>
      </c>
      <c r="O2601" s="53" t="n">
        <f aca="false">E2601*$E$5</f>
        <v>0</v>
      </c>
      <c r="P2601" s="53" t="n">
        <f aca="false">F2601*$F$5</f>
        <v>0</v>
      </c>
      <c r="Q2601" s="53" t="n">
        <f aca="false">G2601*$G$5</f>
        <v>0</v>
      </c>
      <c r="R2601" s="53" t="n">
        <f aca="false">H2601*$H$5</f>
        <v>0</v>
      </c>
      <c r="S2601" s="53" t="n">
        <f aca="false">(N2601/100)*(I2601*$I$5)+(N2601/100)*(J2601*$J$5)</f>
        <v>318.5</v>
      </c>
      <c r="T2601" s="53" t="n">
        <f aca="false">(O2601/100)*(K2601*$K$5)</f>
        <v>0</v>
      </c>
      <c r="U2601" s="53" t="n">
        <f aca="false">(P2601/100)*(K2601*$K$5)+(P2601/100)*(L2601*$L$5)</f>
        <v>0</v>
      </c>
      <c r="V2601" s="53" t="n">
        <f aca="false">(Q2601/100)*(L2601*$L$5)</f>
        <v>0</v>
      </c>
      <c r="W2601" s="53" t="n">
        <f aca="false">(R2601/100)*(K2601*$K$5)+(R2601/100)*(L2601*$L$5)</f>
        <v>0</v>
      </c>
      <c r="X2601" s="53" t="n">
        <f aca="false">N2601+S2601</f>
        <v>546</v>
      </c>
      <c r="Y2601" s="53" t="n">
        <f aca="false">O2601+T2601</f>
        <v>0</v>
      </c>
      <c r="Z2601" s="53" t="n">
        <f aca="false">P2601+U2601</f>
        <v>0</v>
      </c>
      <c r="AA2601" s="53" t="n">
        <f aca="false">Q2601+V2601</f>
        <v>0</v>
      </c>
      <c r="AB2601" s="53" t="n">
        <f aca="false">R2601+W2601</f>
        <v>0</v>
      </c>
      <c r="AC2601" s="54" t="n">
        <f aca="false">ROUND(X2601+Y2601+Z2601+AA2601+AB2601,1)</f>
        <v>546</v>
      </c>
      <c r="AD2601" s="55" t="n">
        <f aca="false">(ROUND(AC2601-AC2599,1)/AC2599)</f>
        <v>0</v>
      </c>
      <c r="AE2601" s="46"/>
      <c r="AF2601" s="47"/>
    </row>
    <row r="2602" customFormat="false" ht="15" hidden="false" customHeight="false" outlineLevel="0" collapsed="false">
      <c r="A2602" s="48" t="s">
        <v>31</v>
      </c>
      <c r="B2602" s="58" t="n">
        <v>0</v>
      </c>
      <c r="C2602" s="50" t="s">
        <v>7</v>
      </c>
      <c r="D2602" s="51" t="n">
        <v>175</v>
      </c>
      <c r="E2602" s="51" t="n">
        <v>0</v>
      </c>
      <c r="F2602" s="51" t="n">
        <v>0</v>
      </c>
      <c r="G2602" s="51" t="n">
        <v>0</v>
      </c>
      <c r="H2602" s="51" t="n">
        <v>0</v>
      </c>
      <c r="I2602" s="52" t="n">
        <v>50</v>
      </c>
      <c r="J2602" s="52" t="n">
        <v>20</v>
      </c>
      <c r="K2602" s="52" t="n">
        <v>0</v>
      </c>
      <c r="L2602" s="52" t="n">
        <v>0</v>
      </c>
      <c r="M2602" s="52" t="n">
        <v>0</v>
      </c>
      <c r="N2602" s="53" t="n">
        <f aca="false">D2602*$D$6</f>
        <v>227.5</v>
      </c>
      <c r="O2602" s="53" t="n">
        <f aca="false">E2602*$E$6</f>
        <v>0</v>
      </c>
      <c r="P2602" s="53" t="n">
        <f aca="false">F2602*$F$6</f>
        <v>0</v>
      </c>
      <c r="Q2602" s="53" t="n">
        <f aca="false">G2602*$G$6</f>
        <v>0</v>
      </c>
      <c r="R2602" s="53" t="n">
        <f aca="false">H2602*$H$6</f>
        <v>0</v>
      </c>
      <c r="S2602" s="53" t="n">
        <f aca="false">(N2602/100)*(I2602*$I$6)+(N2602/100)*(J2602*$J$6)</f>
        <v>318.5</v>
      </c>
      <c r="T2602" s="53" t="n">
        <f aca="false">(O2602/100)*(K2602*$K$6)</f>
        <v>0</v>
      </c>
      <c r="U2602" s="53" t="n">
        <f aca="false">(P2602/100)*(K2602*$K$6)+(P2602/100)*(L2602*$L$6)</f>
        <v>0</v>
      </c>
      <c r="V2602" s="53" t="n">
        <f aca="false">(Q2602/100)*(L2602*$L$6)</f>
        <v>0</v>
      </c>
      <c r="W2602" s="53" t="n">
        <f aca="false">(R2602/100)*(K2602*$K$6)+(R2602/100)*(L2602*$L$6)</f>
        <v>0</v>
      </c>
      <c r="X2602" s="53" t="n">
        <f aca="false">N2602+S2602</f>
        <v>546</v>
      </c>
      <c r="Y2602" s="53" t="n">
        <f aca="false">O2602+T2602</f>
        <v>0</v>
      </c>
      <c r="Z2602" s="53" t="n">
        <f aca="false">P2602+U2602</f>
        <v>0</v>
      </c>
      <c r="AA2602" s="53" t="n">
        <f aca="false">Q2602+V2602</f>
        <v>0</v>
      </c>
      <c r="AB2602" s="53" t="n">
        <f aca="false">R2602+W2602</f>
        <v>0</v>
      </c>
      <c r="AC2602" s="54" t="n">
        <f aca="false">ROUND(X2602+Y2602+Z2602+AA2602+AB2602,1)</f>
        <v>546</v>
      </c>
      <c r="AD2602" s="55" t="n">
        <f aca="false">(ROUND(AC2602-AC2599,1)/AC2599)</f>
        <v>0</v>
      </c>
      <c r="AE2602" s="46"/>
      <c r="AF2602" s="47"/>
    </row>
    <row r="2603" customFormat="false" ht="15" hidden="false" customHeight="false" outlineLevel="0" collapsed="false">
      <c r="A2603" s="48" t="s">
        <v>32</v>
      </c>
      <c r="B2603" s="58" t="n">
        <v>0</v>
      </c>
      <c r="C2603" s="50" t="s">
        <v>8</v>
      </c>
      <c r="D2603" s="51" t="n">
        <v>175</v>
      </c>
      <c r="E2603" s="51" t="n">
        <v>0</v>
      </c>
      <c r="F2603" s="51" t="n">
        <v>0</v>
      </c>
      <c r="G2603" s="51" t="n">
        <v>0</v>
      </c>
      <c r="H2603" s="51" t="n">
        <v>0</v>
      </c>
      <c r="I2603" s="52" t="n">
        <v>50</v>
      </c>
      <c r="J2603" s="52" t="n">
        <v>20</v>
      </c>
      <c r="K2603" s="52" t="n">
        <v>0</v>
      </c>
      <c r="L2603" s="52" t="n">
        <v>0</v>
      </c>
      <c r="M2603" s="52" t="n">
        <v>0</v>
      </c>
      <c r="N2603" s="53" t="n">
        <f aca="false">D2603*$D$7</f>
        <v>227.5</v>
      </c>
      <c r="O2603" s="53" t="n">
        <f aca="false">E2603*$E$7</f>
        <v>0</v>
      </c>
      <c r="P2603" s="53" t="n">
        <f aca="false">F2603*$F$7</f>
        <v>0</v>
      </c>
      <c r="Q2603" s="53" t="n">
        <f aca="false">G2603*$G$7</f>
        <v>0</v>
      </c>
      <c r="R2603" s="53" t="n">
        <f aca="false">H2603*$H$7</f>
        <v>0</v>
      </c>
      <c r="S2603" s="53" t="n">
        <f aca="false">(N2603/100)*(I2603*$I$7)+(N2603/100)*(J2603*$J$7)</f>
        <v>318.5</v>
      </c>
      <c r="T2603" s="53" t="n">
        <f aca="false">(O2603/100)*(K2603*$K$7)</f>
        <v>0</v>
      </c>
      <c r="U2603" s="53" t="n">
        <f aca="false">(P2603/100)*(K2603*$K$7)+(P2603/100)*(L2603*$L$7)</f>
        <v>0</v>
      </c>
      <c r="V2603" s="53" t="n">
        <f aca="false">(Q2603/100)*(L2603*$L$7)</f>
        <v>0</v>
      </c>
      <c r="W2603" s="53" t="n">
        <f aca="false">(R2603/100)*(K2603*$K$7)+(R2603/100)*(L2603*$L$7)</f>
        <v>0</v>
      </c>
      <c r="X2603" s="53" t="n">
        <f aca="false">N2603+S2603</f>
        <v>546</v>
      </c>
      <c r="Y2603" s="53" t="n">
        <f aca="false">O2603+T2603</f>
        <v>0</v>
      </c>
      <c r="Z2603" s="53" t="n">
        <f aca="false">P2603+U2603</f>
        <v>0</v>
      </c>
      <c r="AA2603" s="53" t="n">
        <f aca="false">Q2603+V2603</f>
        <v>0</v>
      </c>
      <c r="AB2603" s="53" t="n">
        <f aca="false">R2603+W2603</f>
        <v>0</v>
      </c>
      <c r="AC2603" s="54" t="n">
        <f aca="false">ROUND(X2603+Y2603+Z2603+AA2603+AB2603,1)</f>
        <v>546</v>
      </c>
      <c r="AD2603" s="55" t="n">
        <f aca="false">(ROUND(AC2603-AC2599,1)/AC2599)</f>
        <v>0</v>
      </c>
      <c r="AE2603" s="46"/>
      <c r="AF2603" s="47"/>
    </row>
    <row r="2604" customFormat="false" ht="15" hidden="false" customHeight="false" outlineLevel="0" collapsed="false">
      <c r="A2604" s="48" t="s">
        <v>33</v>
      </c>
      <c r="B2604" s="58"/>
      <c r="C2604" s="50" t="s">
        <v>9</v>
      </c>
      <c r="D2604" s="51" t="n">
        <v>175</v>
      </c>
      <c r="E2604" s="51" t="n">
        <v>0</v>
      </c>
      <c r="F2604" s="51" t="n">
        <v>0</v>
      </c>
      <c r="G2604" s="51" t="n">
        <v>0</v>
      </c>
      <c r="H2604" s="51" t="n">
        <v>0</v>
      </c>
      <c r="I2604" s="52" t="n">
        <v>50</v>
      </c>
      <c r="J2604" s="52" t="n">
        <v>20</v>
      </c>
      <c r="K2604" s="52" t="n">
        <v>0</v>
      </c>
      <c r="L2604" s="52" t="n">
        <v>0</v>
      </c>
      <c r="M2604" s="52" t="n">
        <v>0</v>
      </c>
      <c r="N2604" s="53" t="n">
        <f aca="false">D2604*$D$8</f>
        <v>227.5</v>
      </c>
      <c r="O2604" s="53" t="n">
        <f aca="false">E2604*$E$8</f>
        <v>0</v>
      </c>
      <c r="P2604" s="53" t="n">
        <f aca="false">F2604*$F$8</f>
        <v>0</v>
      </c>
      <c r="Q2604" s="53" t="n">
        <f aca="false">G2604*$G$8</f>
        <v>0</v>
      </c>
      <c r="R2604" s="53" t="n">
        <f aca="false">H2604*$H$8</f>
        <v>0</v>
      </c>
      <c r="S2604" s="53" t="n">
        <f aca="false">(N2604/100)*(I2604*$I$8)+(N2604/100)*(J2604*$J$8)</f>
        <v>318.5</v>
      </c>
      <c r="T2604" s="53" t="n">
        <f aca="false">(O2604/100)*(K2604*$K$8)</f>
        <v>0</v>
      </c>
      <c r="U2604" s="53" t="n">
        <f aca="false">(P2604/100)*(K2604*$K$8)+(P2604/100)*(L2604*$L$8)</f>
        <v>0</v>
      </c>
      <c r="V2604" s="53" t="n">
        <f aca="false">(Q2604/100)*(L2604*$L$8)</f>
        <v>0</v>
      </c>
      <c r="W2604" s="53" t="n">
        <f aca="false">(R2604/100)*(K2604*$K$8)+(R2604/100)*(L2604*$L$8)</f>
        <v>0</v>
      </c>
      <c r="X2604" s="53" t="n">
        <f aca="false">N2604+S2604</f>
        <v>546</v>
      </c>
      <c r="Y2604" s="53" t="n">
        <f aca="false">O2604+T2604</f>
        <v>0</v>
      </c>
      <c r="Z2604" s="53" t="n">
        <f aca="false">P2604+U2604</f>
        <v>0</v>
      </c>
      <c r="AA2604" s="53" t="n">
        <f aca="false">Q2604+V2604</f>
        <v>0</v>
      </c>
      <c r="AB2604" s="53" t="n">
        <f aca="false">R2604+W2604</f>
        <v>0</v>
      </c>
      <c r="AC2604" s="54" t="n">
        <f aca="false">ROUND(X2604+Y2604+Z2604+AA2604+AB2604,1)</f>
        <v>546</v>
      </c>
      <c r="AD2604" s="55" t="n">
        <f aca="false">(ROUND(AC2604-AC2599,1)/AC2599)</f>
        <v>0</v>
      </c>
      <c r="AE2604" s="46"/>
      <c r="AF2604" s="47"/>
    </row>
    <row r="2605" customFormat="false" ht="15" hidden="false" customHeight="false" outlineLevel="0" collapsed="false">
      <c r="A2605" s="48" t="s">
        <v>34</v>
      </c>
      <c r="B2605" s="58"/>
      <c r="C2605" s="50" t="s">
        <v>10</v>
      </c>
      <c r="D2605" s="51" t="n">
        <v>88</v>
      </c>
      <c r="E2605" s="51" t="n">
        <v>175</v>
      </c>
      <c r="F2605" s="51" t="n">
        <v>0</v>
      </c>
      <c r="G2605" s="51" t="n">
        <v>0</v>
      </c>
      <c r="H2605" s="51" t="n">
        <v>0</v>
      </c>
      <c r="I2605" s="52" t="n">
        <v>50</v>
      </c>
      <c r="J2605" s="52" t="n">
        <v>20</v>
      </c>
      <c r="K2605" s="52" t="n">
        <v>75</v>
      </c>
      <c r="L2605" s="52" t="n">
        <v>0</v>
      </c>
      <c r="M2605" s="52" t="n">
        <v>0</v>
      </c>
      <c r="N2605" s="53" t="n">
        <f aca="false">D2605*$D$9</f>
        <v>110</v>
      </c>
      <c r="O2605" s="53" t="n">
        <f aca="false">E2605*$E$9</f>
        <v>218.75</v>
      </c>
      <c r="P2605" s="53" t="n">
        <f aca="false">F2605*$F$9</f>
        <v>0</v>
      </c>
      <c r="Q2605" s="53" t="n">
        <f aca="false">G2605*$G$9</f>
        <v>0</v>
      </c>
      <c r="R2605" s="53" t="n">
        <f aca="false">H2605*$H$9</f>
        <v>0</v>
      </c>
      <c r="S2605" s="53" t="n">
        <f aca="false">(N2605/100)*(I2605*$I$9)+(N2605/100)*(J2605*$J$9)</f>
        <v>77</v>
      </c>
      <c r="T2605" s="53" t="n">
        <f aca="false">(O2605/100)*(K2605*$K$9)</f>
        <v>229.6875</v>
      </c>
      <c r="U2605" s="53" t="n">
        <f aca="false">(P2605/100)*(K2605*$K$9)+(P2605/100)*(L2605*$L$9)</f>
        <v>0</v>
      </c>
      <c r="V2605" s="53" t="n">
        <f aca="false">(Q2605/100)*(L2605*$L$9)</f>
        <v>0</v>
      </c>
      <c r="W2605" s="53" t="n">
        <f aca="false">(R2605/100)*(K2605*$K$9)+(R2605/100)*(L2605*$L$9)</f>
        <v>0</v>
      </c>
      <c r="X2605" s="53" t="n">
        <f aca="false">N2605+S2605</f>
        <v>187</v>
      </c>
      <c r="Y2605" s="53" t="n">
        <f aca="false">O2605+T2605</f>
        <v>448.4375</v>
      </c>
      <c r="Z2605" s="53" t="n">
        <f aca="false">P2605+U2605</f>
        <v>0</v>
      </c>
      <c r="AA2605" s="53" t="n">
        <f aca="false">Q2605+V2605</f>
        <v>0</v>
      </c>
      <c r="AB2605" s="53" t="n">
        <f aca="false">R2605+W2605</f>
        <v>0</v>
      </c>
      <c r="AC2605" s="54" t="n">
        <f aca="false">ROUND(X2605+Y2605+Z2605+AA2605+AB2605,1)</f>
        <v>635.4</v>
      </c>
      <c r="AD2605" s="55" t="n">
        <f aca="false">(ROUND(AC2605-AC2599,1)/AC2599)</f>
        <v>0.163736263736264</v>
      </c>
      <c r="AE2605" s="46"/>
      <c r="AF2605" s="47"/>
    </row>
    <row r="2606" customFormat="false" ht="15" hidden="false" customHeight="false" outlineLevel="0" collapsed="false">
      <c r="A2606" s="48" t="s">
        <v>35</v>
      </c>
      <c r="B2606" s="58"/>
      <c r="C2606" s="50" t="s">
        <v>11</v>
      </c>
      <c r="D2606" s="51" t="n">
        <v>88</v>
      </c>
      <c r="E2606" s="51" t="n">
        <v>0</v>
      </c>
      <c r="F2606" s="51" t="n">
        <v>175</v>
      </c>
      <c r="G2606" s="51" t="n">
        <v>0</v>
      </c>
      <c r="H2606" s="51" t="n">
        <v>0</v>
      </c>
      <c r="I2606" s="52" t="n">
        <v>50</v>
      </c>
      <c r="J2606" s="52" t="n">
        <v>20</v>
      </c>
      <c r="K2606" s="52" t="n">
        <v>37.5</v>
      </c>
      <c r="L2606" s="52" t="n">
        <v>37.5</v>
      </c>
      <c r="M2606" s="52" t="n">
        <v>0</v>
      </c>
      <c r="N2606" s="53" t="n">
        <f aca="false">D2606*$D$10</f>
        <v>110</v>
      </c>
      <c r="O2606" s="53" t="n">
        <f aca="false">E2606*$E$10</f>
        <v>0</v>
      </c>
      <c r="P2606" s="53" t="n">
        <f aca="false">F2606*$F$10</f>
        <v>218.75</v>
      </c>
      <c r="Q2606" s="53" t="n">
        <f aca="false">G2606*$G$10</f>
        <v>0</v>
      </c>
      <c r="R2606" s="53" t="n">
        <f aca="false">H2606*$H$10</f>
        <v>0</v>
      </c>
      <c r="S2606" s="53" t="n">
        <f aca="false">(N2606/100)*(I2606*$I$10)+(N2606/100)*(J2606*$J$10)</f>
        <v>77</v>
      </c>
      <c r="T2606" s="53" t="n">
        <f aca="false">(O2606/100)*(K2606*$J$10)</f>
        <v>0</v>
      </c>
      <c r="U2606" s="53" t="n">
        <f aca="false">(P2606/100)*(K2606*$K$10)+(P2606/100)*(L2606*$L$10)</f>
        <v>229.6875</v>
      </c>
      <c r="V2606" s="53" t="n">
        <f aca="false">(Q2606/100)*(L2606*$L$10)</f>
        <v>0</v>
      </c>
      <c r="W2606" s="53" t="n">
        <f aca="false">(R2606/100)*(K2606*$K$10)+(R2606/100)*(L2606*$L$10)</f>
        <v>0</v>
      </c>
      <c r="X2606" s="53" t="n">
        <f aca="false">N2606+S2606</f>
        <v>187</v>
      </c>
      <c r="Y2606" s="53" t="n">
        <f aca="false">O2606+T2606</f>
        <v>0</v>
      </c>
      <c r="Z2606" s="53" t="n">
        <f aca="false">P2606+U2606</f>
        <v>448.4375</v>
      </c>
      <c r="AA2606" s="53" t="n">
        <f aca="false">Q2606+V2606</f>
        <v>0</v>
      </c>
      <c r="AB2606" s="53" t="n">
        <f aca="false">R2606+W2606</f>
        <v>0</v>
      </c>
      <c r="AC2606" s="54" t="n">
        <f aca="false">ROUND(X2606+Y2606+Z2606+AA2606+AB2606,1)</f>
        <v>635.4</v>
      </c>
      <c r="AD2606" s="55" t="n">
        <f aca="false">(ROUND(AC2606-AC2599,1)/AC2599)</f>
        <v>0.163736263736264</v>
      </c>
      <c r="AE2606" s="46"/>
      <c r="AF2606" s="47"/>
    </row>
    <row r="2607" customFormat="false" ht="15" hidden="false" customHeight="false" outlineLevel="0" collapsed="false">
      <c r="A2607" s="48" t="s">
        <v>36</v>
      </c>
      <c r="B2607" s="58"/>
      <c r="C2607" s="50" t="s">
        <v>12</v>
      </c>
      <c r="D2607" s="51" t="n">
        <v>88</v>
      </c>
      <c r="E2607" s="51" t="n">
        <v>0</v>
      </c>
      <c r="F2607" s="51" t="n">
        <v>0</v>
      </c>
      <c r="G2607" s="51" t="n">
        <v>175</v>
      </c>
      <c r="H2607" s="51" t="n">
        <v>0</v>
      </c>
      <c r="I2607" s="52" t="n">
        <v>50</v>
      </c>
      <c r="J2607" s="52" t="n">
        <v>20</v>
      </c>
      <c r="K2607" s="52" t="n">
        <v>0</v>
      </c>
      <c r="L2607" s="52" t="n">
        <v>75</v>
      </c>
      <c r="M2607" s="52" t="n">
        <v>0</v>
      </c>
      <c r="N2607" s="53" t="n">
        <f aca="false">D2607*$D$11</f>
        <v>110</v>
      </c>
      <c r="O2607" s="53" t="n">
        <f aca="false">E2607*$E$11</f>
        <v>0</v>
      </c>
      <c r="P2607" s="53" t="n">
        <f aca="false">F2607*$F$11</f>
        <v>0</v>
      </c>
      <c r="Q2607" s="53" t="n">
        <f aca="false">G2607*$G$11</f>
        <v>218.75</v>
      </c>
      <c r="R2607" s="53" t="n">
        <f aca="false">H2607*$H$11</f>
        <v>0</v>
      </c>
      <c r="S2607" s="53" t="n">
        <f aca="false">(N2607/100)*(I2607*$I$11)+(N2607/100)*(J2607*$J$11)</f>
        <v>77</v>
      </c>
      <c r="T2607" s="53" t="n">
        <f aca="false">(O2607/100)*(K2607*$K$11)</f>
        <v>0</v>
      </c>
      <c r="U2607" s="53" t="n">
        <f aca="false">(P2607/100)*(K2607*$K$11)+(P2607/100)*(L2607*$L$11)</f>
        <v>0</v>
      </c>
      <c r="V2607" s="53" t="n">
        <f aca="false">(Q2607/100)*(L2607*$L$11)</f>
        <v>229.6875</v>
      </c>
      <c r="W2607" s="53" t="n">
        <f aca="false">(R2607/100)*(K2607*$K$11)+(R2607/100)*(L2607*$L$11)</f>
        <v>0</v>
      </c>
      <c r="X2607" s="53" t="n">
        <f aca="false">N2607+S2607</f>
        <v>187</v>
      </c>
      <c r="Y2607" s="53" t="n">
        <f aca="false">O2607+T2607</f>
        <v>0</v>
      </c>
      <c r="Z2607" s="53" t="n">
        <f aca="false">P2607+U2607</f>
        <v>0</v>
      </c>
      <c r="AA2607" s="53" t="n">
        <f aca="false">Q2607+V2607</f>
        <v>448.4375</v>
      </c>
      <c r="AB2607" s="53" t="n">
        <f aca="false">R2607+W2607</f>
        <v>0</v>
      </c>
      <c r="AC2607" s="54" t="n">
        <f aca="false">ROUND(X2607+Y2607+Z2607+AA2607+AB2607,1)</f>
        <v>635.4</v>
      </c>
      <c r="AD2607" s="55" t="n">
        <f aca="false">(ROUND(AC2607-AC2599,1)/AC2599)</f>
        <v>0.163736263736264</v>
      </c>
      <c r="AE2607" s="46"/>
      <c r="AF2607" s="47"/>
    </row>
    <row r="2608" customFormat="false" ht="15" hidden="false" customHeight="false" outlineLevel="0" collapsed="false">
      <c r="A2608" s="48" t="s">
        <v>37</v>
      </c>
      <c r="B2608" s="58"/>
      <c r="C2608" s="50" t="s">
        <v>13</v>
      </c>
      <c r="D2608" s="51" t="n">
        <v>88</v>
      </c>
      <c r="E2608" s="51" t="n">
        <v>0</v>
      </c>
      <c r="F2608" s="51" t="n">
        <v>0</v>
      </c>
      <c r="G2608" s="51" t="n">
        <v>0</v>
      </c>
      <c r="H2608" s="51" t="n">
        <v>175</v>
      </c>
      <c r="I2608" s="52" t="n">
        <v>50</v>
      </c>
      <c r="J2608" s="52" t="n">
        <v>20</v>
      </c>
      <c r="K2608" s="52" t="n">
        <v>37.5</v>
      </c>
      <c r="L2608" s="52" t="n">
        <v>37.5</v>
      </c>
      <c r="M2608" s="52" t="n">
        <v>0</v>
      </c>
      <c r="N2608" s="53" t="n">
        <f aca="false">D2608*$D$12</f>
        <v>110</v>
      </c>
      <c r="O2608" s="53" t="n">
        <f aca="false">E2608*$E$12</f>
        <v>0</v>
      </c>
      <c r="P2608" s="53" t="n">
        <f aca="false">F2608*$F$12</f>
        <v>0</v>
      </c>
      <c r="Q2608" s="53" t="n">
        <f aca="false">G2608*$G$12</f>
        <v>0</v>
      </c>
      <c r="R2608" s="53" t="n">
        <f aca="false">H2608*$H$12</f>
        <v>218.75</v>
      </c>
      <c r="S2608" s="53" t="n">
        <f aca="false">(N2608/100)*(I2608*$I$12)+(N2608/100)*(J2608*$J$12)</f>
        <v>77</v>
      </c>
      <c r="T2608" s="53" t="n">
        <f aca="false">(O2608/100)*(K2608*$K$12)</f>
        <v>0</v>
      </c>
      <c r="U2608" s="53" t="n">
        <f aca="false">(P2608/100)*(K2608*$K$12)+(P2608/100)*(L2608*$L$12)</f>
        <v>0</v>
      </c>
      <c r="V2608" s="53" t="n">
        <f aca="false">(Q2608/100)*(L2608*$L$12)</f>
        <v>0</v>
      </c>
      <c r="W2608" s="53" t="n">
        <f aca="false">(R2608/100)*(K2608*$K$12)+(R2608/100)*(L2608*$L$12)</f>
        <v>229.6875</v>
      </c>
      <c r="X2608" s="53" t="n">
        <f aca="false">N2608+S2608</f>
        <v>187</v>
      </c>
      <c r="Y2608" s="53" t="n">
        <f aca="false">O2608+T2608</f>
        <v>0</v>
      </c>
      <c r="Z2608" s="53" t="n">
        <f aca="false">P2608+U2608</f>
        <v>0</v>
      </c>
      <c r="AA2608" s="53" t="n">
        <f aca="false">Q2608+V2608</f>
        <v>0</v>
      </c>
      <c r="AB2608" s="53" t="n">
        <f aca="false">R2608+W2608</f>
        <v>448.4375</v>
      </c>
      <c r="AC2608" s="54" t="n">
        <f aca="false">ROUND(X2608+Y2608+Z2608+AA2608+AB2608,1)</f>
        <v>635.4</v>
      </c>
      <c r="AD2608" s="55" t="n">
        <f aca="false">(ROUND(AC2608-AC2599,1)/AC2599)</f>
        <v>0.163736263736264</v>
      </c>
      <c r="AE2608" s="46"/>
      <c r="AF2608" s="47"/>
    </row>
    <row r="2609" customFormat="false" ht="15" hidden="false" customHeight="false" outlineLevel="0" collapsed="false">
      <c r="A2609" s="48" t="s">
        <v>38</v>
      </c>
      <c r="B2609" s="58"/>
      <c r="C2609" s="50" t="s">
        <v>14</v>
      </c>
      <c r="D2609" s="51" t="n">
        <v>175</v>
      </c>
      <c r="E2609" s="51" t="n">
        <v>0</v>
      </c>
      <c r="F2609" s="51" t="n">
        <v>0</v>
      </c>
      <c r="G2609" s="51" t="n">
        <v>0</v>
      </c>
      <c r="H2609" s="51" t="n">
        <v>0</v>
      </c>
      <c r="I2609" s="52" t="n">
        <v>50</v>
      </c>
      <c r="J2609" s="52" t="n">
        <v>20</v>
      </c>
      <c r="K2609" s="52" t="n">
        <v>0</v>
      </c>
      <c r="L2609" s="52" t="n">
        <v>0</v>
      </c>
      <c r="M2609" s="52" t="n">
        <v>65</v>
      </c>
      <c r="N2609" s="53" t="n">
        <f aca="false">D2609*$D$13</f>
        <v>218.75</v>
      </c>
      <c r="O2609" s="53" t="n">
        <f aca="false">E2609*$E$13</f>
        <v>0</v>
      </c>
      <c r="P2609" s="53" t="n">
        <f aca="false">F2609*$F$13</f>
        <v>0</v>
      </c>
      <c r="Q2609" s="53" t="n">
        <f aca="false">G2609*$G$13</f>
        <v>0</v>
      </c>
      <c r="R2609" s="53" t="n">
        <f aca="false">H2609*$H$13</f>
        <v>0</v>
      </c>
      <c r="S2609" s="53" t="n">
        <f aca="false">(N2609/100)*(I2609*$I$13)+(N2609/100)*(J2609*$J$13)+(N2609/100)*(M2609*$M$13)</f>
        <v>437.5</v>
      </c>
      <c r="T2609" s="53" t="n">
        <f aca="false">(O2609/100)*(K2609*$K$13)+(O2609/100)*(M2609*$M$13)</f>
        <v>0</v>
      </c>
      <c r="U2609" s="53" t="n">
        <f aca="false">(P2609/100)*(K2609*$K$13)+(P2609/100)*(L2609*$L$13)+(P2609/100)*(M2609*$M$13)</f>
        <v>0</v>
      </c>
      <c r="V2609" s="53" t="n">
        <f aca="false">(Q2609/100)*(L2609*$L$13)+(Q2609/100)*(M2609*$M$13)</f>
        <v>0</v>
      </c>
      <c r="W2609" s="53" t="n">
        <f aca="false">(R2609/100)*(K2609*$K$13)+(R2609/100)*(L2609*$L$13)+(R2609/100)*(M2609*$M$13)</f>
        <v>0</v>
      </c>
      <c r="X2609" s="53" t="n">
        <f aca="false">N2609+S2609</f>
        <v>656.25</v>
      </c>
      <c r="Y2609" s="53" t="n">
        <f aca="false">O2609+T2609</f>
        <v>0</v>
      </c>
      <c r="Z2609" s="53" t="n">
        <f aca="false">P2609+U2609</f>
        <v>0</v>
      </c>
      <c r="AA2609" s="53" t="n">
        <f aca="false">Q2609+V2609</f>
        <v>0</v>
      </c>
      <c r="AB2609" s="53" t="n">
        <f aca="false">R2609+W2609</f>
        <v>0</v>
      </c>
      <c r="AC2609" s="54" t="n">
        <f aca="false">ROUND(X2609+Y2609+Z2609+AA2609+AB2609,1)</f>
        <v>656.3</v>
      </c>
      <c r="AD2609" s="55" t="n">
        <f aca="false">(ROUND(AC2609-AC2599,1)/AC2599)</f>
        <v>0.202014652014652</v>
      </c>
      <c r="AE2609" s="46"/>
      <c r="AF2609" s="47"/>
    </row>
    <row r="2610" customFormat="false" ht="15" hidden="false" customHeight="false" outlineLevel="0" collapsed="false">
      <c r="A2610" s="48" t="s">
        <v>39</v>
      </c>
      <c r="B2610" s="58"/>
      <c r="C2610" s="50" t="s">
        <v>15</v>
      </c>
      <c r="D2610" s="51" t="n">
        <v>175</v>
      </c>
      <c r="E2610" s="51" t="n">
        <v>0</v>
      </c>
      <c r="F2610" s="51" t="n">
        <v>0</v>
      </c>
      <c r="G2610" s="51" t="n">
        <v>0</v>
      </c>
      <c r="H2610" s="51" t="n">
        <v>0</v>
      </c>
      <c r="I2610" s="52" t="n">
        <v>50</v>
      </c>
      <c r="J2610" s="52" t="n">
        <v>20</v>
      </c>
      <c r="K2610" s="52" t="n">
        <v>65</v>
      </c>
      <c r="L2610" s="52" t="n">
        <v>0</v>
      </c>
      <c r="M2610" s="52" t="n">
        <v>0</v>
      </c>
      <c r="N2610" s="53" t="n">
        <f aca="false">D2610*$D$14</f>
        <v>218.75</v>
      </c>
      <c r="O2610" s="53" t="n">
        <f aca="false">E2610*$E$14</f>
        <v>0</v>
      </c>
      <c r="P2610" s="53" t="n">
        <f aca="false">F2610*$F$14</f>
        <v>0</v>
      </c>
      <c r="Q2610" s="53" t="n">
        <f aca="false">G2610*$G$14</f>
        <v>0</v>
      </c>
      <c r="R2610" s="53" t="n">
        <f aca="false">H2610*$H$14</f>
        <v>0</v>
      </c>
      <c r="S2610" s="53" t="n">
        <f aca="false">(N2610/100)*(I2610*$I$14)+(N2610/100)*(J2610*$J$14)+(N2610/100)*(K2610*$K$14)</f>
        <v>437.5</v>
      </c>
      <c r="T2610" s="53" t="n">
        <f aca="false">(O2610/100)*(K2610*$K$14)</f>
        <v>0</v>
      </c>
      <c r="U2610" s="53" t="n">
        <f aca="false">(P2610/100)*(K2610*$K$14)+(P2610/100)*(L2610*$L$14)</f>
        <v>0</v>
      </c>
      <c r="V2610" s="53" t="n">
        <f aca="false">(Q2610/100)*(L2610*$L$14)</f>
        <v>0</v>
      </c>
      <c r="W2610" s="53" t="n">
        <f aca="false">(R2610/100)*(K2610*$L$14)+(R2610/100)*(L2610*$M$14)</f>
        <v>0</v>
      </c>
      <c r="X2610" s="53" t="n">
        <f aca="false">N2610+S2610</f>
        <v>656.25</v>
      </c>
      <c r="Y2610" s="53" t="n">
        <f aca="false">O2610+T2610</f>
        <v>0</v>
      </c>
      <c r="Z2610" s="53" t="n">
        <f aca="false">P2610+U2610</f>
        <v>0</v>
      </c>
      <c r="AA2610" s="53" t="n">
        <f aca="false">Q2610+V2610</f>
        <v>0</v>
      </c>
      <c r="AB2610" s="53" t="n">
        <f aca="false">R2610+W2610</f>
        <v>0</v>
      </c>
      <c r="AC2610" s="54" t="n">
        <f aca="false">ROUND(X2610+Y2610+Z2610+AA2610+AB2610,1)</f>
        <v>656.3</v>
      </c>
      <c r="AD2610" s="55" t="n">
        <f aca="false">(ROUND(AC2610-AC2599,1)/AC2599)</f>
        <v>0.202014652014652</v>
      </c>
      <c r="AE2610" s="46"/>
      <c r="AF2610" s="47"/>
    </row>
    <row r="2611" customFormat="false" ht="15" hidden="false" customHeight="false" outlineLevel="0" collapsed="false">
      <c r="A2611" s="48"/>
      <c r="B2611" s="58"/>
      <c r="C2611" s="50" t="s">
        <v>16</v>
      </c>
      <c r="D2611" s="51" t="n">
        <v>175</v>
      </c>
      <c r="E2611" s="51" t="n">
        <v>0</v>
      </c>
      <c r="F2611" s="51" t="n">
        <v>0</v>
      </c>
      <c r="G2611" s="51" t="n">
        <v>0</v>
      </c>
      <c r="H2611" s="51" t="n">
        <v>0</v>
      </c>
      <c r="I2611" s="52" t="n">
        <v>50</v>
      </c>
      <c r="J2611" s="52" t="n">
        <v>20</v>
      </c>
      <c r="K2611" s="52" t="n">
        <v>0</v>
      </c>
      <c r="L2611" s="52" t="n">
        <v>65</v>
      </c>
      <c r="M2611" s="52" t="n">
        <v>0</v>
      </c>
      <c r="N2611" s="53" t="n">
        <f aca="false">D2611*$D$15</f>
        <v>218.75</v>
      </c>
      <c r="O2611" s="53" t="n">
        <f aca="false">E2611*$E$15</f>
        <v>0</v>
      </c>
      <c r="P2611" s="53" t="n">
        <f aca="false">F2611*$F$15</f>
        <v>0</v>
      </c>
      <c r="Q2611" s="53" t="n">
        <f aca="false">G2611*$G$15</f>
        <v>0</v>
      </c>
      <c r="R2611" s="53" t="n">
        <f aca="false">H2611*$H$15</f>
        <v>0</v>
      </c>
      <c r="S2611" s="53" t="n">
        <f aca="false">(N2611/100)*(I2611*$I$15)+(N2611/100)*(J2611*$J$15)+(N2611/100)*(L2611*$L$15)</f>
        <v>437.5</v>
      </c>
      <c r="T2611" s="53" t="n">
        <f aca="false">(O2611/100)*(K2611*$K$15)</f>
        <v>0</v>
      </c>
      <c r="U2611" s="53" t="n">
        <f aca="false">(P2611/100)*(K2611*$K$15)+(P2611/100)*(L2611*$L$15)</f>
        <v>0</v>
      </c>
      <c r="V2611" s="53" t="n">
        <f aca="false">(Q2611/100)*(L2611*$L$15)</f>
        <v>0</v>
      </c>
      <c r="W2611" s="53" t="n">
        <f aca="false">(R2611/100)*(K2611*$K$15)+(R2611/100)*(L2611*$L$15)</f>
        <v>0</v>
      </c>
      <c r="X2611" s="53" t="n">
        <f aca="false">N2611+S2611</f>
        <v>656.25</v>
      </c>
      <c r="Y2611" s="53" t="n">
        <f aca="false">O2611+T2611</f>
        <v>0</v>
      </c>
      <c r="Z2611" s="53" t="n">
        <f aca="false">P2611+U2611</f>
        <v>0</v>
      </c>
      <c r="AA2611" s="53" t="n">
        <f aca="false">Q2611+V2611</f>
        <v>0</v>
      </c>
      <c r="AB2611" s="53" t="n">
        <f aca="false">R2611+W2611</f>
        <v>0</v>
      </c>
      <c r="AC2611" s="54" t="n">
        <f aca="false">ROUND(X2611+Y2611+Z2611+AA2611+AB2611,1)</f>
        <v>656.3</v>
      </c>
      <c r="AD2611" s="55" t="n">
        <f aca="false">(ROUND(AC2611-AC2599,1)/AC2599)</f>
        <v>0.202014652014652</v>
      </c>
      <c r="AE2611" s="46"/>
      <c r="AF2611" s="47"/>
    </row>
    <row r="2612" customFormat="false" ht="15" hidden="false" customHeight="false" outlineLevel="0" collapsed="false">
      <c r="A2612" s="48"/>
      <c r="B2612" s="58"/>
      <c r="C2612" s="50" t="s">
        <v>17</v>
      </c>
      <c r="D2612" s="51" t="n">
        <v>175</v>
      </c>
      <c r="E2612" s="51" t="n">
        <v>0</v>
      </c>
      <c r="F2612" s="51" t="n">
        <v>0</v>
      </c>
      <c r="G2612" s="51" t="n">
        <v>0</v>
      </c>
      <c r="H2612" s="51" t="n">
        <v>0</v>
      </c>
      <c r="I2612" s="52" t="n">
        <v>50</v>
      </c>
      <c r="J2612" s="52" t="n">
        <v>50</v>
      </c>
      <c r="K2612" s="52" t="n">
        <v>0</v>
      </c>
      <c r="L2612" s="52" t="n">
        <v>0</v>
      </c>
      <c r="M2612" s="52" t="n">
        <v>0</v>
      </c>
      <c r="N2612" s="53" t="n">
        <f aca="false">D2612*$D$16</f>
        <v>218.75</v>
      </c>
      <c r="O2612" s="53" t="n">
        <f aca="false">E2612*$E$16</f>
        <v>0</v>
      </c>
      <c r="P2612" s="53" t="n">
        <f aca="false">F2612*$F$16</f>
        <v>0</v>
      </c>
      <c r="Q2612" s="53" t="n">
        <f aca="false">G2612*$G$16</f>
        <v>0</v>
      </c>
      <c r="R2612" s="53" t="n">
        <f aca="false">H2612*$H$16</f>
        <v>0</v>
      </c>
      <c r="S2612" s="53" t="n">
        <f aca="false">(N2612/100)*(I2612*$I$16)+(N2612/100)*(J2612*$J$16)</f>
        <v>382.8125</v>
      </c>
      <c r="T2612" s="53" t="n">
        <f aca="false">(O2612/100)*(K2612*$K$16)</f>
        <v>0</v>
      </c>
      <c r="U2612" s="53" t="n">
        <f aca="false">(P2612/100)*(K2612*$K$16)+(P2612/100)*(L2612*$L$16)</f>
        <v>0</v>
      </c>
      <c r="V2612" s="53" t="n">
        <f aca="false">(Q2612/100)*(L2612*$L$16)</f>
        <v>0</v>
      </c>
      <c r="W2612" s="53" t="n">
        <f aca="false">(R2612/100)*(K2612*$K$16)+(R2612/100)*(L2612*$L$16)</f>
        <v>0</v>
      </c>
      <c r="X2612" s="53" t="n">
        <f aca="false">N2612+S2612</f>
        <v>601.5625</v>
      </c>
      <c r="Y2612" s="53" t="n">
        <f aca="false">O2612+T2612</f>
        <v>0</v>
      </c>
      <c r="Z2612" s="53" t="n">
        <f aca="false">P2612+U2612</f>
        <v>0</v>
      </c>
      <c r="AA2612" s="53" t="n">
        <f aca="false">Q2612+V2612</f>
        <v>0</v>
      </c>
      <c r="AB2612" s="53" t="n">
        <f aca="false">R2612+W2612</f>
        <v>0</v>
      </c>
      <c r="AC2612" s="54" t="n">
        <f aca="false">ROUND(X2612+Y2612+Z2612+AA2612+AB2612,1)</f>
        <v>601.6</v>
      </c>
      <c r="AD2612" s="55" t="n">
        <f aca="false">(ROUND(AC2612-AC2599,1)/AC2599)</f>
        <v>0.101831501831502</v>
      </c>
      <c r="AE2612" s="46" t="s">
        <v>28</v>
      </c>
      <c r="AF2612" s="47"/>
    </row>
    <row r="2613" customFormat="false" ht="15" hidden="false" customHeight="false" outlineLevel="0" collapsed="false">
      <c r="A2613" s="48"/>
      <c r="B2613" s="58"/>
      <c r="C2613" s="50" t="s">
        <v>18</v>
      </c>
      <c r="D2613" s="51" t="n">
        <v>175</v>
      </c>
      <c r="E2613" s="51" t="n">
        <v>0</v>
      </c>
      <c r="F2613" s="51" t="n">
        <v>0</v>
      </c>
      <c r="G2613" s="51" t="n">
        <v>0</v>
      </c>
      <c r="H2613" s="51" t="n">
        <v>0</v>
      </c>
      <c r="I2613" s="52" t="n">
        <v>80</v>
      </c>
      <c r="J2613" s="52" t="n">
        <v>20</v>
      </c>
      <c r="K2613" s="52" t="n">
        <v>0</v>
      </c>
      <c r="L2613" s="52" t="n">
        <v>0</v>
      </c>
      <c r="M2613" s="52" t="n">
        <v>0</v>
      </c>
      <c r="N2613" s="53" t="n">
        <f aca="false">D2613*$D$17</f>
        <v>218.75</v>
      </c>
      <c r="O2613" s="53" t="n">
        <f aca="false">E2613*$E$17</f>
        <v>0</v>
      </c>
      <c r="P2613" s="53" t="n">
        <f aca="false">F2613*$F$17</f>
        <v>0</v>
      </c>
      <c r="Q2613" s="53" t="n">
        <f aca="false">G2613*$G$17</f>
        <v>0</v>
      </c>
      <c r="R2613" s="53" t="n">
        <f aca="false">H2613*$H$17</f>
        <v>0</v>
      </c>
      <c r="S2613" s="53" t="n">
        <f aca="false">(N2613/100)*(I2613*$I$17)+(N2613/100)*(J2613*$J$17)</f>
        <v>481.25</v>
      </c>
      <c r="T2613" s="53" t="n">
        <f aca="false">(O2613/100)*(K2613*$K$17)</f>
        <v>0</v>
      </c>
      <c r="U2613" s="53" t="n">
        <f aca="false">(P2613/100)*(K2613*$K$17)+(P2613/100)*(L2613*$L$17)</f>
        <v>0</v>
      </c>
      <c r="V2613" s="53" t="n">
        <f aca="false">(Q2613/100)*(L2613*$L$17)</f>
        <v>0</v>
      </c>
      <c r="W2613" s="53" t="n">
        <f aca="false">(R2613/100)*(K2613*$K$17)+(R2613/100)*(L2613*$L$17)</f>
        <v>0</v>
      </c>
      <c r="X2613" s="53" t="n">
        <f aca="false">N2613+S2613</f>
        <v>700</v>
      </c>
      <c r="Y2613" s="53" t="n">
        <f aca="false">O2613+T2613</f>
        <v>0</v>
      </c>
      <c r="Z2613" s="53" t="n">
        <f aca="false">P2613+U2613</f>
        <v>0</v>
      </c>
      <c r="AA2613" s="53" t="n">
        <f aca="false">Q2613+V2613</f>
        <v>0</v>
      </c>
      <c r="AB2613" s="53" t="n">
        <f aca="false">R2613+W2613</f>
        <v>0</v>
      </c>
      <c r="AC2613" s="54" t="n">
        <f aca="false">ROUND(X2613+Y2613+Z2613+AA2613+AB2613,1)</f>
        <v>700</v>
      </c>
      <c r="AD2613" s="55" t="n">
        <f aca="false">(ROUND(AC2613-AC2599,1)/AC2599)</f>
        <v>0.282051282051282</v>
      </c>
      <c r="AE2613" s="46"/>
      <c r="AF2613" s="47"/>
    </row>
    <row r="2614" customFormat="false" ht="15" hidden="false" customHeight="false" outlineLevel="0" collapsed="false">
      <c r="A2614" s="56" t="s">
        <v>19</v>
      </c>
      <c r="B2614" s="57" t="s">
        <v>228</v>
      </c>
      <c r="C2614" s="40" t="s">
        <v>4</v>
      </c>
      <c r="D2614" s="41" t="n">
        <v>200</v>
      </c>
      <c r="E2614" s="41" t="n">
        <v>0</v>
      </c>
      <c r="F2614" s="41" t="n">
        <v>0</v>
      </c>
      <c r="G2614" s="41" t="n">
        <v>0</v>
      </c>
      <c r="H2614" s="41" t="n">
        <v>0</v>
      </c>
      <c r="I2614" s="42" t="n">
        <v>60</v>
      </c>
      <c r="J2614" s="42" t="n">
        <v>0</v>
      </c>
      <c r="K2614" s="42" t="n">
        <v>0</v>
      </c>
      <c r="L2614" s="42" t="n">
        <v>0</v>
      </c>
      <c r="M2614" s="42" t="n">
        <v>0</v>
      </c>
      <c r="N2614" s="43" t="n">
        <f aca="false">D2614*$D$3</f>
        <v>260</v>
      </c>
      <c r="O2614" s="43" t="n">
        <f aca="false">E2614*$E$3</f>
        <v>0</v>
      </c>
      <c r="P2614" s="43" t="n">
        <f aca="false">F2614*$F$3</f>
        <v>0</v>
      </c>
      <c r="Q2614" s="43" t="n">
        <f aca="false">G2614*$G$3</f>
        <v>0</v>
      </c>
      <c r="R2614" s="43" t="n">
        <f aca="false">H2614*$H$3</f>
        <v>0</v>
      </c>
      <c r="S2614" s="43" t="n">
        <f aca="false">(N2614/100)*(I2614*$I$3)+(N2614/100)*(J2614*$J$3)</f>
        <v>312</v>
      </c>
      <c r="T2614" s="43" t="n">
        <f aca="false">(O2614/100)*(K2614*$K$3)</f>
        <v>0</v>
      </c>
      <c r="U2614" s="43" t="n">
        <f aca="false">(P2614/100)*(K2614*$K$3)+(P2614/100)*(L2614*$L$3)</f>
        <v>0</v>
      </c>
      <c r="V2614" s="43" t="n">
        <f aca="false">(Q2614/100)*(L2614*$L$3)</f>
        <v>0</v>
      </c>
      <c r="W2614" s="43" t="n">
        <f aca="false">(R2614/100)*(K2614*$K$3)+(R2614/100)*(L2614*$L$3)</f>
        <v>0</v>
      </c>
      <c r="X2614" s="43" t="n">
        <f aca="false">N2614+S2614</f>
        <v>572</v>
      </c>
      <c r="Y2614" s="43" t="n">
        <f aca="false">O2614+T2614</f>
        <v>0</v>
      </c>
      <c r="Z2614" s="43" t="n">
        <f aca="false">P2614+U2614</f>
        <v>0</v>
      </c>
      <c r="AA2614" s="43" t="n">
        <f aca="false">Q2614+V2614</f>
        <v>0</v>
      </c>
      <c r="AB2614" s="43" t="n">
        <f aca="false">R2614+W2614</f>
        <v>0</v>
      </c>
      <c r="AC2614" s="44" t="n">
        <f aca="false">ROUND(X2614+Y2614+Z2614+AA2614+AB2614,1)</f>
        <v>572</v>
      </c>
      <c r="AD2614" s="45" t="n">
        <v>0</v>
      </c>
      <c r="AE2614" s="46"/>
      <c r="AF2614" s="47"/>
    </row>
    <row r="2615" customFormat="false" ht="15" hidden="false" customHeight="false" outlineLevel="0" collapsed="false">
      <c r="A2615" s="48" t="s">
        <v>29</v>
      </c>
      <c r="B2615" s="58" t="n">
        <v>32</v>
      </c>
      <c r="C2615" s="50" t="s">
        <v>5</v>
      </c>
      <c r="D2615" s="51" t="n">
        <v>200</v>
      </c>
      <c r="E2615" s="51" t="n">
        <v>0</v>
      </c>
      <c r="F2615" s="51" t="n">
        <v>0</v>
      </c>
      <c r="G2615" s="51" t="n">
        <v>0</v>
      </c>
      <c r="H2615" s="51" t="n">
        <v>0</v>
      </c>
      <c r="I2615" s="52" t="n">
        <v>70</v>
      </c>
      <c r="J2615" s="52" t="n">
        <v>10</v>
      </c>
      <c r="K2615" s="52" t="n">
        <v>0</v>
      </c>
      <c r="L2615" s="52" t="n">
        <v>0</v>
      </c>
      <c r="M2615" s="52" t="n">
        <v>0</v>
      </c>
      <c r="N2615" s="53" t="n">
        <f aca="false">D2615*$D$4</f>
        <v>250</v>
      </c>
      <c r="O2615" s="53" t="n">
        <f aca="false">E2615*$E$4</f>
        <v>0</v>
      </c>
      <c r="P2615" s="53" t="n">
        <f aca="false">F2615*$F$4</f>
        <v>0</v>
      </c>
      <c r="Q2615" s="53" t="n">
        <f aca="false">G2615*$G$4</f>
        <v>0</v>
      </c>
      <c r="R2615" s="53" t="n">
        <f aca="false">H2615*$H$4</f>
        <v>0</v>
      </c>
      <c r="S2615" s="53" t="n">
        <f aca="false">(N2615/100)*(I2615*$I$4)+(N2615/100)*(J2615*$J$4)</f>
        <v>400</v>
      </c>
      <c r="T2615" s="53" t="n">
        <f aca="false">(O2615/100)*(K2615*$K$4)</f>
        <v>0</v>
      </c>
      <c r="U2615" s="53" t="n">
        <f aca="false">(P2615/100)*(K2615*$K$4)+(P2615/100)*(L2615*$L$4)</f>
        <v>0</v>
      </c>
      <c r="V2615" s="53" t="n">
        <f aca="false">(Q2615/100)*(L2615*$L$4)</f>
        <v>0</v>
      </c>
      <c r="W2615" s="53" t="n">
        <f aca="false">(R2615/100)*(K2615*$K$4)+(R2615/100)*(L2615*$L$4)</f>
        <v>0</v>
      </c>
      <c r="X2615" s="53" t="n">
        <f aca="false">N2615+S2615</f>
        <v>650</v>
      </c>
      <c r="Y2615" s="53" t="n">
        <f aca="false">O2615+T2615</f>
        <v>0</v>
      </c>
      <c r="Z2615" s="53" t="n">
        <f aca="false">P2615+U2615</f>
        <v>0</v>
      </c>
      <c r="AA2615" s="53" t="n">
        <f aca="false">Q2615+V2615</f>
        <v>0</v>
      </c>
      <c r="AB2615" s="53" t="n">
        <f aca="false">R2615+W2615</f>
        <v>0</v>
      </c>
      <c r="AC2615" s="54" t="n">
        <f aca="false">ROUND(X2615+Y2615+Z2615+AA2615+AB2615,1)</f>
        <v>650</v>
      </c>
      <c r="AD2615" s="55" t="n">
        <f aca="false">(ROUND(AC2615-AC2614,1)/AC2614)</f>
        <v>0.136363636363636</v>
      </c>
      <c r="AE2615" s="46"/>
      <c r="AF2615" s="47"/>
    </row>
    <row r="2616" customFormat="false" ht="15" hidden="false" customHeight="false" outlineLevel="0" collapsed="false">
      <c r="A2616" s="48" t="s">
        <v>30</v>
      </c>
      <c r="B2616" s="58" t="n">
        <v>0</v>
      </c>
      <c r="C2616" s="50" t="s">
        <v>6</v>
      </c>
      <c r="D2616" s="51" t="n">
        <v>200</v>
      </c>
      <c r="E2616" s="51" t="n">
        <v>0</v>
      </c>
      <c r="F2616" s="51" t="n">
        <v>0</v>
      </c>
      <c r="G2616" s="51" t="n">
        <v>0</v>
      </c>
      <c r="H2616" s="51" t="n">
        <v>0</v>
      </c>
      <c r="I2616" s="52" t="n">
        <v>60</v>
      </c>
      <c r="J2616" s="52" t="n">
        <v>0</v>
      </c>
      <c r="K2616" s="52" t="n">
        <v>0</v>
      </c>
      <c r="L2616" s="52" t="n">
        <v>0</v>
      </c>
      <c r="M2616" s="52" t="n">
        <v>0</v>
      </c>
      <c r="N2616" s="53" t="n">
        <f aca="false">D2616*$D$5</f>
        <v>260</v>
      </c>
      <c r="O2616" s="53" t="n">
        <f aca="false">E2616*$E$5</f>
        <v>0</v>
      </c>
      <c r="P2616" s="53" t="n">
        <f aca="false">F2616*$F$5</f>
        <v>0</v>
      </c>
      <c r="Q2616" s="53" t="n">
        <f aca="false">G2616*$G$5</f>
        <v>0</v>
      </c>
      <c r="R2616" s="53" t="n">
        <f aca="false">H2616*$H$5</f>
        <v>0</v>
      </c>
      <c r="S2616" s="53" t="n">
        <f aca="false">(N2616/100)*(I2616*$I$5)+(N2616/100)*(J2616*$J$5)</f>
        <v>312</v>
      </c>
      <c r="T2616" s="53" t="n">
        <f aca="false">(O2616/100)*(K2616*$K$5)</f>
        <v>0</v>
      </c>
      <c r="U2616" s="53" t="n">
        <f aca="false">(P2616/100)*(K2616*$K$5)+(P2616/100)*(L2616*$L$5)</f>
        <v>0</v>
      </c>
      <c r="V2616" s="53" t="n">
        <f aca="false">(Q2616/100)*(L2616*$L$5)</f>
        <v>0</v>
      </c>
      <c r="W2616" s="53" t="n">
        <f aca="false">(R2616/100)*(K2616*$K$5)+(R2616/100)*(L2616*$L$5)</f>
        <v>0</v>
      </c>
      <c r="X2616" s="53" t="n">
        <f aca="false">N2616+S2616</f>
        <v>572</v>
      </c>
      <c r="Y2616" s="53" t="n">
        <f aca="false">O2616+T2616</f>
        <v>0</v>
      </c>
      <c r="Z2616" s="53" t="n">
        <f aca="false">P2616+U2616</f>
        <v>0</v>
      </c>
      <c r="AA2616" s="53" t="n">
        <f aca="false">Q2616+V2616</f>
        <v>0</v>
      </c>
      <c r="AB2616" s="53" t="n">
        <f aca="false">R2616+W2616</f>
        <v>0</v>
      </c>
      <c r="AC2616" s="54" t="n">
        <f aca="false">ROUND(X2616+Y2616+Z2616+AA2616+AB2616,1)</f>
        <v>572</v>
      </c>
      <c r="AD2616" s="55" t="n">
        <f aca="false">(ROUND(AC2616-AC2614,1)/AC2614)</f>
        <v>0</v>
      </c>
      <c r="AE2616" s="46"/>
      <c r="AF2616" s="47"/>
    </row>
    <row r="2617" customFormat="false" ht="15" hidden="false" customHeight="false" outlineLevel="0" collapsed="false">
      <c r="A2617" s="48" t="s">
        <v>31</v>
      </c>
      <c r="B2617" s="58" t="n">
        <v>0</v>
      </c>
      <c r="C2617" s="50" t="s">
        <v>7</v>
      </c>
      <c r="D2617" s="51" t="n">
        <v>200</v>
      </c>
      <c r="E2617" s="51" t="n">
        <v>0</v>
      </c>
      <c r="F2617" s="51" t="n">
        <v>0</v>
      </c>
      <c r="G2617" s="51" t="n">
        <v>0</v>
      </c>
      <c r="H2617" s="51" t="n">
        <v>0</v>
      </c>
      <c r="I2617" s="52" t="n">
        <v>60</v>
      </c>
      <c r="J2617" s="52" t="n">
        <v>0</v>
      </c>
      <c r="K2617" s="52" t="n">
        <v>0</v>
      </c>
      <c r="L2617" s="52" t="n">
        <v>0</v>
      </c>
      <c r="M2617" s="52" t="n">
        <v>0</v>
      </c>
      <c r="N2617" s="53" t="n">
        <f aca="false">D2617*$D$6</f>
        <v>260</v>
      </c>
      <c r="O2617" s="53" t="n">
        <f aca="false">E2617*$E$6</f>
        <v>0</v>
      </c>
      <c r="P2617" s="53" t="n">
        <f aca="false">F2617*$F$6</f>
        <v>0</v>
      </c>
      <c r="Q2617" s="53" t="n">
        <f aca="false">G2617*$G$6</f>
        <v>0</v>
      </c>
      <c r="R2617" s="53" t="n">
        <f aca="false">H2617*$H$6</f>
        <v>0</v>
      </c>
      <c r="S2617" s="53" t="n">
        <f aca="false">(N2617/100)*(I2617*$I$6)+(N2617/100)*(J2617*$J$6)</f>
        <v>312</v>
      </c>
      <c r="T2617" s="53" t="n">
        <f aca="false">(O2617/100)*(K2617*$K$6)</f>
        <v>0</v>
      </c>
      <c r="U2617" s="53" t="n">
        <f aca="false">(P2617/100)*(K2617*$K$6)+(P2617/100)*(L2617*$L$6)</f>
        <v>0</v>
      </c>
      <c r="V2617" s="53" t="n">
        <f aca="false">(Q2617/100)*(L2617*$L$6)</f>
        <v>0</v>
      </c>
      <c r="W2617" s="53" t="n">
        <f aca="false">(R2617/100)*(K2617*$K$6)+(R2617/100)*(L2617*$L$6)</f>
        <v>0</v>
      </c>
      <c r="X2617" s="53" t="n">
        <f aca="false">N2617+S2617</f>
        <v>572</v>
      </c>
      <c r="Y2617" s="53" t="n">
        <f aca="false">O2617+T2617</f>
        <v>0</v>
      </c>
      <c r="Z2617" s="53" t="n">
        <f aca="false">P2617+U2617</f>
        <v>0</v>
      </c>
      <c r="AA2617" s="53" t="n">
        <f aca="false">Q2617+V2617</f>
        <v>0</v>
      </c>
      <c r="AB2617" s="53" t="n">
        <f aca="false">R2617+W2617</f>
        <v>0</v>
      </c>
      <c r="AC2617" s="54" t="n">
        <f aca="false">ROUND(X2617+Y2617+Z2617+AA2617+AB2617,1)</f>
        <v>572</v>
      </c>
      <c r="AD2617" s="55" t="n">
        <f aca="false">(ROUND(AC2617-AC2614,1)/AC2614)</f>
        <v>0</v>
      </c>
      <c r="AE2617" s="46"/>
      <c r="AF2617" s="47"/>
    </row>
    <row r="2618" customFormat="false" ht="15" hidden="false" customHeight="false" outlineLevel="0" collapsed="false">
      <c r="A2618" s="48" t="s">
        <v>32</v>
      </c>
      <c r="B2618" s="58" t="n">
        <v>0</v>
      </c>
      <c r="C2618" s="50" t="s">
        <v>8</v>
      </c>
      <c r="D2618" s="51" t="n">
        <v>200</v>
      </c>
      <c r="E2618" s="51" t="n">
        <v>0</v>
      </c>
      <c r="F2618" s="51" t="n">
        <v>0</v>
      </c>
      <c r="G2618" s="51" t="n">
        <v>0</v>
      </c>
      <c r="H2618" s="51" t="n">
        <v>0</v>
      </c>
      <c r="I2618" s="52" t="n">
        <v>60</v>
      </c>
      <c r="J2618" s="52" t="n">
        <v>0</v>
      </c>
      <c r="K2618" s="52" t="n">
        <v>0</v>
      </c>
      <c r="L2618" s="52" t="n">
        <v>0</v>
      </c>
      <c r="M2618" s="52" t="n">
        <v>0</v>
      </c>
      <c r="N2618" s="53" t="n">
        <f aca="false">D2618*$D$7</f>
        <v>260</v>
      </c>
      <c r="O2618" s="53" t="n">
        <f aca="false">E2618*$E$7</f>
        <v>0</v>
      </c>
      <c r="P2618" s="53" t="n">
        <f aca="false">F2618*$F$7</f>
        <v>0</v>
      </c>
      <c r="Q2618" s="53" t="n">
        <f aca="false">G2618*$G$7</f>
        <v>0</v>
      </c>
      <c r="R2618" s="53" t="n">
        <f aca="false">H2618*$H$7</f>
        <v>0</v>
      </c>
      <c r="S2618" s="53" t="n">
        <f aca="false">(N2618/100)*(I2618*$I$7)+(N2618/100)*(J2618*$J$7)</f>
        <v>312</v>
      </c>
      <c r="T2618" s="53" t="n">
        <f aca="false">(O2618/100)*(K2618*$K$7)</f>
        <v>0</v>
      </c>
      <c r="U2618" s="53" t="n">
        <f aca="false">(P2618/100)*(K2618*$K$7)+(P2618/100)*(L2618*$L$7)</f>
        <v>0</v>
      </c>
      <c r="V2618" s="53" t="n">
        <f aca="false">(Q2618/100)*(L2618*$L$7)</f>
        <v>0</v>
      </c>
      <c r="W2618" s="53" t="n">
        <f aca="false">(R2618/100)*(K2618*$K$7)+(R2618/100)*(L2618*$L$7)</f>
        <v>0</v>
      </c>
      <c r="X2618" s="53" t="n">
        <f aca="false">N2618+S2618</f>
        <v>572</v>
      </c>
      <c r="Y2618" s="53" t="n">
        <f aca="false">O2618+T2618</f>
        <v>0</v>
      </c>
      <c r="Z2618" s="53" t="n">
        <f aca="false">P2618+U2618</f>
        <v>0</v>
      </c>
      <c r="AA2618" s="53" t="n">
        <f aca="false">Q2618+V2618</f>
        <v>0</v>
      </c>
      <c r="AB2618" s="53" t="n">
        <f aca="false">R2618+W2618</f>
        <v>0</v>
      </c>
      <c r="AC2618" s="54" t="n">
        <f aca="false">ROUND(X2618+Y2618+Z2618+AA2618+AB2618,1)</f>
        <v>572</v>
      </c>
      <c r="AD2618" s="55" t="n">
        <f aca="false">(ROUND(AC2618-AC2614,1)/AC2614)</f>
        <v>0</v>
      </c>
      <c r="AE2618" s="46"/>
      <c r="AF2618" s="47"/>
    </row>
    <row r="2619" customFormat="false" ht="15" hidden="false" customHeight="false" outlineLevel="0" collapsed="false">
      <c r="A2619" s="48" t="s">
        <v>33</v>
      </c>
      <c r="B2619" s="58"/>
      <c r="C2619" s="50" t="s">
        <v>9</v>
      </c>
      <c r="D2619" s="51" t="n">
        <v>200</v>
      </c>
      <c r="E2619" s="51" t="n">
        <v>0</v>
      </c>
      <c r="F2619" s="51" t="n">
        <v>0</v>
      </c>
      <c r="G2619" s="51" t="n">
        <v>0</v>
      </c>
      <c r="H2619" s="51" t="n">
        <v>0</v>
      </c>
      <c r="I2619" s="52" t="n">
        <v>60</v>
      </c>
      <c r="J2619" s="52" t="n">
        <v>0</v>
      </c>
      <c r="K2619" s="52" t="n">
        <v>0</v>
      </c>
      <c r="L2619" s="52" t="n">
        <v>0</v>
      </c>
      <c r="M2619" s="52" t="n">
        <v>0</v>
      </c>
      <c r="N2619" s="53" t="n">
        <f aca="false">D2619*$D$8</f>
        <v>260</v>
      </c>
      <c r="O2619" s="53" t="n">
        <f aca="false">E2619*$E$8</f>
        <v>0</v>
      </c>
      <c r="P2619" s="53" t="n">
        <f aca="false">F2619*$F$8</f>
        <v>0</v>
      </c>
      <c r="Q2619" s="53" t="n">
        <f aca="false">G2619*$G$8</f>
        <v>0</v>
      </c>
      <c r="R2619" s="53" t="n">
        <f aca="false">H2619*$H$8</f>
        <v>0</v>
      </c>
      <c r="S2619" s="53" t="n">
        <f aca="false">(N2619/100)*(I2619*$I$8)+(N2619/100)*(J2619*$J$8)</f>
        <v>312</v>
      </c>
      <c r="T2619" s="53" t="n">
        <f aca="false">(O2619/100)*(K2619*$K$8)</f>
        <v>0</v>
      </c>
      <c r="U2619" s="53" t="n">
        <f aca="false">(P2619/100)*(K2619*$K$8)+(P2619/100)*(L2619*$L$8)</f>
        <v>0</v>
      </c>
      <c r="V2619" s="53" t="n">
        <f aca="false">(Q2619/100)*(L2619*$L$8)</f>
        <v>0</v>
      </c>
      <c r="W2619" s="53" t="n">
        <f aca="false">(R2619/100)*(K2619*$K$8)+(R2619/100)*(L2619*$L$8)</f>
        <v>0</v>
      </c>
      <c r="X2619" s="53" t="n">
        <f aca="false">N2619+S2619</f>
        <v>572</v>
      </c>
      <c r="Y2619" s="53" t="n">
        <f aca="false">O2619+T2619</f>
        <v>0</v>
      </c>
      <c r="Z2619" s="53" t="n">
        <f aca="false">P2619+U2619</f>
        <v>0</v>
      </c>
      <c r="AA2619" s="53" t="n">
        <f aca="false">Q2619+V2619</f>
        <v>0</v>
      </c>
      <c r="AB2619" s="53" t="n">
        <f aca="false">R2619+W2619</f>
        <v>0</v>
      </c>
      <c r="AC2619" s="54" t="n">
        <f aca="false">ROUND(X2619+Y2619+Z2619+AA2619+AB2619,1)</f>
        <v>572</v>
      </c>
      <c r="AD2619" s="55" t="n">
        <f aca="false">(ROUND(AC2619-AC2614,1)/AC2614)</f>
        <v>0</v>
      </c>
      <c r="AE2619" s="46"/>
      <c r="AF2619" s="47"/>
    </row>
    <row r="2620" customFormat="false" ht="15" hidden="false" customHeight="false" outlineLevel="0" collapsed="false">
      <c r="A2620" s="48" t="s">
        <v>34</v>
      </c>
      <c r="B2620" s="58"/>
      <c r="C2620" s="50" t="s">
        <v>10</v>
      </c>
      <c r="D2620" s="51" t="n">
        <v>100</v>
      </c>
      <c r="E2620" s="51" t="n">
        <v>200</v>
      </c>
      <c r="F2620" s="51" t="n">
        <v>0</v>
      </c>
      <c r="G2620" s="51" t="n">
        <v>0</v>
      </c>
      <c r="H2620" s="51" t="n">
        <v>0</v>
      </c>
      <c r="I2620" s="52" t="n">
        <v>60</v>
      </c>
      <c r="J2620" s="52" t="n">
        <v>0</v>
      </c>
      <c r="K2620" s="52" t="n">
        <v>65</v>
      </c>
      <c r="L2620" s="52" t="n">
        <v>0</v>
      </c>
      <c r="M2620" s="52" t="n">
        <v>0</v>
      </c>
      <c r="N2620" s="53" t="n">
        <f aca="false">D2620*$D$9</f>
        <v>125</v>
      </c>
      <c r="O2620" s="53" t="n">
        <f aca="false">E2620*$E$9</f>
        <v>250</v>
      </c>
      <c r="P2620" s="53" t="n">
        <f aca="false">F2620*$F$9</f>
        <v>0</v>
      </c>
      <c r="Q2620" s="53" t="n">
        <f aca="false">G2620*$G$9</f>
        <v>0</v>
      </c>
      <c r="R2620" s="53" t="n">
        <f aca="false">H2620*$H$9</f>
        <v>0</v>
      </c>
      <c r="S2620" s="53" t="n">
        <f aca="false">(N2620/100)*(I2620*$I$9)+(N2620/100)*(J2620*$J$9)</f>
        <v>75</v>
      </c>
      <c r="T2620" s="53" t="n">
        <f aca="false">(O2620/100)*(K2620*$K$9)</f>
        <v>227.5</v>
      </c>
      <c r="U2620" s="53" t="n">
        <f aca="false">(P2620/100)*(K2620*$K$9)+(P2620/100)*(L2620*$L$9)</f>
        <v>0</v>
      </c>
      <c r="V2620" s="53" t="n">
        <f aca="false">(Q2620/100)*(L2620*$L$9)</f>
        <v>0</v>
      </c>
      <c r="W2620" s="53" t="n">
        <f aca="false">(R2620/100)*(K2620*$K$9)+(R2620/100)*(L2620*$L$9)</f>
        <v>0</v>
      </c>
      <c r="X2620" s="53" t="n">
        <f aca="false">N2620+S2620</f>
        <v>200</v>
      </c>
      <c r="Y2620" s="53" t="n">
        <f aca="false">O2620+T2620</f>
        <v>477.5</v>
      </c>
      <c r="Z2620" s="53" t="n">
        <f aca="false">P2620+U2620</f>
        <v>0</v>
      </c>
      <c r="AA2620" s="53" t="n">
        <f aca="false">Q2620+V2620</f>
        <v>0</v>
      </c>
      <c r="AB2620" s="53" t="n">
        <f aca="false">R2620+W2620</f>
        <v>0</v>
      </c>
      <c r="AC2620" s="54" t="n">
        <f aca="false">ROUND(X2620+Y2620+Z2620+AA2620+AB2620,1)</f>
        <v>677.5</v>
      </c>
      <c r="AD2620" s="55" t="n">
        <f aca="false">(ROUND(AC2620-AC2614,1)/AC2614)</f>
        <v>0.184440559440559</v>
      </c>
      <c r="AE2620" s="46"/>
      <c r="AF2620" s="47"/>
    </row>
    <row r="2621" customFormat="false" ht="15" hidden="false" customHeight="false" outlineLevel="0" collapsed="false">
      <c r="A2621" s="48" t="s">
        <v>35</v>
      </c>
      <c r="B2621" s="58"/>
      <c r="C2621" s="50" t="s">
        <v>11</v>
      </c>
      <c r="D2621" s="51" t="n">
        <v>100</v>
      </c>
      <c r="E2621" s="51" t="n">
        <v>0</v>
      </c>
      <c r="F2621" s="51" t="n">
        <v>200</v>
      </c>
      <c r="G2621" s="51" t="n">
        <v>0</v>
      </c>
      <c r="H2621" s="51" t="n">
        <v>0</v>
      </c>
      <c r="I2621" s="52" t="n">
        <v>60</v>
      </c>
      <c r="J2621" s="52" t="n">
        <v>0</v>
      </c>
      <c r="K2621" s="52" t="n">
        <v>32.5</v>
      </c>
      <c r="L2621" s="52" t="n">
        <v>32.5</v>
      </c>
      <c r="M2621" s="52" t="n">
        <v>0</v>
      </c>
      <c r="N2621" s="53" t="n">
        <f aca="false">D2621*$D$10</f>
        <v>125</v>
      </c>
      <c r="O2621" s="53" t="n">
        <f aca="false">E2621*$E$10</f>
        <v>0</v>
      </c>
      <c r="P2621" s="53" t="n">
        <f aca="false">F2621*$F$10</f>
        <v>250</v>
      </c>
      <c r="Q2621" s="53" t="n">
        <f aca="false">G2621*$G$10</f>
        <v>0</v>
      </c>
      <c r="R2621" s="53" t="n">
        <f aca="false">H2621*$H$10</f>
        <v>0</v>
      </c>
      <c r="S2621" s="53" t="n">
        <f aca="false">(N2621/100)*(I2621*$I$10)+(N2621/100)*(J2621*$J$10)</f>
        <v>75</v>
      </c>
      <c r="T2621" s="53" t="n">
        <f aca="false">(O2621/100)*(K2621*$J$10)</f>
        <v>0</v>
      </c>
      <c r="U2621" s="53" t="n">
        <f aca="false">(P2621/100)*(K2621*$K$10)+(P2621/100)*(L2621*$L$10)</f>
        <v>227.5</v>
      </c>
      <c r="V2621" s="53" t="n">
        <f aca="false">(Q2621/100)*(L2621*$L$10)</f>
        <v>0</v>
      </c>
      <c r="W2621" s="53" t="n">
        <f aca="false">(R2621/100)*(K2621*$K$10)+(R2621/100)*(L2621*$L$10)</f>
        <v>0</v>
      </c>
      <c r="X2621" s="53" t="n">
        <f aca="false">N2621+S2621</f>
        <v>200</v>
      </c>
      <c r="Y2621" s="53" t="n">
        <f aca="false">O2621+T2621</f>
        <v>0</v>
      </c>
      <c r="Z2621" s="53" t="n">
        <f aca="false">P2621+U2621</f>
        <v>477.5</v>
      </c>
      <c r="AA2621" s="53" t="n">
        <f aca="false">Q2621+V2621</f>
        <v>0</v>
      </c>
      <c r="AB2621" s="53" t="n">
        <f aca="false">R2621+W2621</f>
        <v>0</v>
      </c>
      <c r="AC2621" s="54" t="n">
        <f aca="false">ROUND(X2621+Y2621+Z2621+AA2621+AB2621,1)</f>
        <v>677.5</v>
      </c>
      <c r="AD2621" s="55" t="n">
        <f aca="false">(ROUND(AC2621-AC2614,1)/AC2614)</f>
        <v>0.184440559440559</v>
      </c>
      <c r="AE2621" s="46"/>
      <c r="AF2621" s="47"/>
    </row>
    <row r="2622" customFormat="false" ht="15" hidden="false" customHeight="false" outlineLevel="0" collapsed="false">
      <c r="A2622" s="48" t="s">
        <v>36</v>
      </c>
      <c r="B2622" s="58"/>
      <c r="C2622" s="50" t="s">
        <v>12</v>
      </c>
      <c r="D2622" s="51" t="n">
        <v>100</v>
      </c>
      <c r="E2622" s="51" t="n">
        <v>0</v>
      </c>
      <c r="F2622" s="51" t="n">
        <v>0</v>
      </c>
      <c r="G2622" s="51" t="n">
        <v>200</v>
      </c>
      <c r="H2622" s="51" t="n">
        <v>0</v>
      </c>
      <c r="I2622" s="52" t="n">
        <v>60</v>
      </c>
      <c r="J2622" s="52" t="n">
        <v>0</v>
      </c>
      <c r="K2622" s="52" t="n">
        <v>0</v>
      </c>
      <c r="L2622" s="52" t="n">
        <v>65</v>
      </c>
      <c r="M2622" s="52" t="n">
        <v>0</v>
      </c>
      <c r="N2622" s="53" t="n">
        <f aca="false">D2622*$D$11</f>
        <v>125</v>
      </c>
      <c r="O2622" s="53" t="n">
        <f aca="false">E2622*$E$11</f>
        <v>0</v>
      </c>
      <c r="P2622" s="53" t="n">
        <f aca="false">F2622*$F$11</f>
        <v>0</v>
      </c>
      <c r="Q2622" s="53" t="n">
        <f aca="false">G2622*$G$11</f>
        <v>250</v>
      </c>
      <c r="R2622" s="53" t="n">
        <f aca="false">H2622*$H$11</f>
        <v>0</v>
      </c>
      <c r="S2622" s="53" t="n">
        <f aca="false">(N2622/100)*(I2622*$I$11)+(N2622/100)*(J2622*$J$11)</f>
        <v>75</v>
      </c>
      <c r="T2622" s="53" t="n">
        <f aca="false">(O2622/100)*(K2622*$K$11)</f>
        <v>0</v>
      </c>
      <c r="U2622" s="53" t="n">
        <f aca="false">(P2622/100)*(K2622*$K$11)+(P2622/100)*(L2622*$L$11)</f>
        <v>0</v>
      </c>
      <c r="V2622" s="53" t="n">
        <f aca="false">(Q2622/100)*(L2622*$L$11)</f>
        <v>227.5</v>
      </c>
      <c r="W2622" s="53" t="n">
        <f aca="false">(R2622/100)*(K2622*$K$11)+(R2622/100)*(L2622*$L$11)</f>
        <v>0</v>
      </c>
      <c r="X2622" s="53" t="n">
        <f aca="false">N2622+S2622</f>
        <v>200</v>
      </c>
      <c r="Y2622" s="53" t="n">
        <f aca="false">O2622+T2622</f>
        <v>0</v>
      </c>
      <c r="Z2622" s="53" t="n">
        <f aca="false">P2622+U2622</f>
        <v>0</v>
      </c>
      <c r="AA2622" s="53" t="n">
        <f aca="false">Q2622+V2622</f>
        <v>477.5</v>
      </c>
      <c r="AB2622" s="53" t="n">
        <f aca="false">R2622+W2622</f>
        <v>0</v>
      </c>
      <c r="AC2622" s="54" t="n">
        <f aca="false">ROUND(X2622+Y2622+Z2622+AA2622+AB2622,1)</f>
        <v>677.5</v>
      </c>
      <c r="AD2622" s="55" t="n">
        <f aca="false">(ROUND(AC2622-AC2614,1)/AC2614)</f>
        <v>0.184440559440559</v>
      </c>
      <c r="AE2622" s="46"/>
      <c r="AF2622" s="47"/>
    </row>
    <row r="2623" customFormat="false" ht="15" hidden="false" customHeight="false" outlineLevel="0" collapsed="false">
      <c r="A2623" s="48" t="s">
        <v>37</v>
      </c>
      <c r="B2623" s="58"/>
      <c r="C2623" s="50" t="s">
        <v>13</v>
      </c>
      <c r="D2623" s="51" t="n">
        <v>100</v>
      </c>
      <c r="E2623" s="51" t="n">
        <v>0</v>
      </c>
      <c r="F2623" s="51" t="n">
        <v>0</v>
      </c>
      <c r="G2623" s="51" t="n">
        <v>0</v>
      </c>
      <c r="H2623" s="51" t="n">
        <v>200</v>
      </c>
      <c r="I2623" s="52" t="n">
        <v>60</v>
      </c>
      <c r="J2623" s="52" t="n">
        <v>0</v>
      </c>
      <c r="K2623" s="52" t="n">
        <v>32.5</v>
      </c>
      <c r="L2623" s="52" t="n">
        <v>32.5</v>
      </c>
      <c r="M2623" s="52" t="n">
        <v>0</v>
      </c>
      <c r="N2623" s="53" t="n">
        <f aca="false">D2623*$D$12</f>
        <v>125</v>
      </c>
      <c r="O2623" s="53" t="n">
        <f aca="false">E2623*$E$12</f>
        <v>0</v>
      </c>
      <c r="P2623" s="53" t="n">
        <f aca="false">F2623*$F$12</f>
        <v>0</v>
      </c>
      <c r="Q2623" s="53" t="n">
        <f aca="false">G2623*$G$12</f>
        <v>0</v>
      </c>
      <c r="R2623" s="53" t="n">
        <f aca="false">H2623*$H$12</f>
        <v>250</v>
      </c>
      <c r="S2623" s="53" t="n">
        <f aca="false">(N2623/100)*(I2623*$I$12)+(N2623/100)*(J2623*$J$12)</f>
        <v>75</v>
      </c>
      <c r="T2623" s="53" t="n">
        <f aca="false">(O2623/100)*(K2623*$K$12)</f>
        <v>0</v>
      </c>
      <c r="U2623" s="53" t="n">
        <f aca="false">(P2623/100)*(K2623*$K$12)+(P2623/100)*(L2623*$L$12)</f>
        <v>0</v>
      </c>
      <c r="V2623" s="53" t="n">
        <f aca="false">(Q2623/100)*(L2623*$L$12)</f>
        <v>0</v>
      </c>
      <c r="W2623" s="53" t="n">
        <f aca="false">(R2623/100)*(K2623*$K$12)+(R2623/100)*(L2623*$L$12)</f>
        <v>227.5</v>
      </c>
      <c r="X2623" s="53" t="n">
        <f aca="false">N2623+S2623</f>
        <v>200</v>
      </c>
      <c r="Y2623" s="53" t="n">
        <f aca="false">O2623+T2623</f>
        <v>0</v>
      </c>
      <c r="Z2623" s="53" t="n">
        <f aca="false">P2623+U2623</f>
        <v>0</v>
      </c>
      <c r="AA2623" s="53" t="n">
        <f aca="false">Q2623+V2623</f>
        <v>0</v>
      </c>
      <c r="AB2623" s="53" t="n">
        <f aca="false">R2623+W2623</f>
        <v>477.5</v>
      </c>
      <c r="AC2623" s="54" t="n">
        <f aca="false">ROUND(X2623+Y2623+Z2623+AA2623+AB2623,1)</f>
        <v>677.5</v>
      </c>
      <c r="AD2623" s="55" t="n">
        <f aca="false">(ROUND(AC2623-AC2614,1)/AC2614)</f>
        <v>0.184440559440559</v>
      </c>
      <c r="AE2623" s="46"/>
      <c r="AF2623" s="47"/>
    </row>
    <row r="2624" customFormat="false" ht="15" hidden="false" customHeight="false" outlineLevel="0" collapsed="false">
      <c r="A2624" s="48" t="s">
        <v>38</v>
      </c>
      <c r="B2624" s="58"/>
      <c r="C2624" s="50" t="s">
        <v>14</v>
      </c>
      <c r="D2624" s="51" t="n">
        <v>200</v>
      </c>
      <c r="E2624" s="51" t="n">
        <v>0</v>
      </c>
      <c r="F2624" s="51" t="n">
        <v>0</v>
      </c>
      <c r="G2624" s="51" t="n">
        <v>0</v>
      </c>
      <c r="H2624" s="51" t="n">
        <v>0</v>
      </c>
      <c r="I2624" s="52" t="n">
        <v>60</v>
      </c>
      <c r="J2624" s="52" t="n">
        <v>0</v>
      </c>
      <c r="K2624" s="52" t="n">
        <v>0</v>
      </c>
      <c r="L2624" s="52" t="n">
        <v>0</v>
      </c>
      <c r="M2624" s="52" t="n">
        <v>50</v>
      </c>
      <c r="N2624" s="53" t="n">
        <f aca="false">D2624*$D$13</f>
        <v>250</v>
      </c>
      <c r="O2624" s="53" t="n">
        <f aca="false">E2624*$E$13</f>
        <v>0</v>
      </c>
      <c r="P2624" s="53" t="n">
        <f aca="false">F2624*$F$13</f>
        <v>0</v>
      </c>
      <c r="Q2624" s="53" t="n">
        <f aca="false">G2624*$G$13</f>
        <v>0</v>
      </c>
      <c r="R2624" s="53" t="n">
        <f aca="false">H2624*$H$13</f>
        <v>0</v>
      </c>
      <c r="S2624" s="53" t="n">
        <f aca="false">(N2624/100)*(I2624*$I$13)+(N2624/100)*(J2624*$J$13)+(N2624/100)*(M2624*$M$13)</f>
        <v>400</v>
      </c>
      <c r="T2624" s="53" t="n">
        <f aca="false">(O2624/100)*(K2624*$K$13)+(O2624/100)*(M2624*$M$13)</f>
        <v>0</v>
      </c>
      <c r="U2624" s="53" t="n">
        <f aca="false">(P2624/100)*(K2624*$K$13)+(P2624/100)*(L2624*$L$13)+(P2624/100)*(M2624*$M$13)</f>
        <v>0</v>
      </c>
      <c r="V2624" s="53" t="n">
        <f aca="false">(Q2624/100)*(L2624*$L$13)+(Q2624/100)*(M2624*$M$13)</f>
        <v>0</v>
      </c>
      <c r="W2624" s="53" t="n">
        <f aca="false">(R2624/100)*(K2624*$K$13)+(R2624/100)*(L2624*$L$13)+(R2624/100)*(M2624*$M$13)</f>
        <v>0</v>
      </c>
      <c r="X2624" s="53" t="n">
        <f aca="false">N2624+S2624</f>
        <v>650</v>
      </c>
      <c r="Y2624" s="53" t="n">
        <f aca="false">O2624+T2624</f>
        <v>0</v>
      </c>
      <c r="Z2624" s="53" t="n">
        <f aca="false">P2624+U2624</f>
        <v>0</v>
      </c>
      <c r="AA2624" s="53" t="n">
        <f aca="false">Q2624+V2624</f>
        <v>0</v>
      </c>
      <c r="AB2624" s="53" t="n">
        <f aca="false">R2624+W2624</f>
        <v>0</v>
      </c>
      <c r="AC2624" s="54" t="n">
        <f aca="false">ROUND(X2624+Y2624+Z2624+AA2624+AB2624,1)</f>
        <v>650</v>
      </c>
      <c r="AD2624" s="55" t="n">
        <f aca="false">(ROUND(AC2624-AC2614,1)/AC2614)</f>
        <v>0.136363636363636</v>
      </c>
      <c r="AE2624" s="46"/>
      <c r="AF2624" s="47"/>
    </row>
    <row r="2625" customFormat="false" ht="15" hidden="false" customHeight="false" outlineLevel="0" collapsed="false">
      <c r="A2625" s="48" t="s">
        <v>39</v>
      </c>
      <c r="B2625" s="58"/>
      <c r="C2625" s="50" t="s">
        <v>15</v>
      </c>
      <c r="D2625" s="51" t="n">
        <v>200</v>
      </c>
      <c r="E2625" s="51" t="n">
        <v>0</v>
      </c>
      <c r="F2625" s="51" t="n">
        <v>0</v>
      </c>
      <c r="G2625" s="51" t="n">
        <v>0</v>
      </c>
      <c r="H2625" s="51" t="n">
        <v>0</v>
      </c>
      <c r="I2625" s="52" t="n">
        <v>60</v>
      </c>
      <c r="J2625" s="52" t="n">
        <v>0</v>
      </c>
      <c r="K2625" s="52" t="n">
        <v>50</v>
      </c>
      <c r="L2625" s="52" t="n">
        <v>0</v>
      </c>
      <c r="M2625" s="52" t="n">
        <v>0</v>
      </c>
      <c r="N2625" s="53" t="n">
        <f aca="false">D2625*$D$14</f>
        <v>250</v>
      </c>
      <c r="O2625" s="53" t="n">
        <f aca="false">E2625*$E$14</f>
        <v>0</v>
      </c>
      <c r="P2625" s="53" t="n">
        <f aca="false">F2625*$F$14</f>
        <v>0</v>
      </c>
      <c r="Q2625" s="53" t="n">
        <f aca="false">G2625*$G$14</f>
        <v>0</v>
      </c>
      <c r="R2625" s="53" t="n">
        <f aca="false">H2625*$H$14</f>
        <v>0</v>
      </c>
      <c r="S2625" s="53" t="n">
        <f aca="false">(N2625/100)*(I2625*$I$14)+(N2625/100)*(J2625*$J$14)+(N2625/100)*(K2625*$K$14)</f>
        <v>400</v>
      </c>
      <c r="T2625" s="53" t="n">
        <f aca="false">(O2625/100)*(K2625*$K$14)</f>
        <v>0</v>
      </c>
      <c r="U2625" s="53" t="n">
        <f aca="false">(P2625/100)*(K2625*$K$14)+(P2625/100)*(L2625*$L$14)</f>
        <v>0</v>
      </c>
      <c r="V2625" s="53" t="n">
        <f aca="false">(Q2625/100)*(L2625*$L$14)</f>
        <v>0</v>
      </c>
      <c r="W2625" s="53" t="n">
        <f aca="false">(R2625/100)*(K2625*$L$14)+(R2625/100)*(L2625*$M$14)</f>
        <v>0</v>
      </c>
      <c r="X2625" s="53" t="n">
        <f aca="false">N2625+S2625</f>
        <v>650</v>
      </c>
      <c r="Y2625" s="53" t="n">
        <f aca="false">O2625+T2625</f>
        <v>0</v>
      </c>
      <c r="Z2625" s="53" t="n">
        <f aca="false">P2625+U2625</f>
        <v>0</v>
      </c>
      <c r="AA2625" s="53" t="n">
        <f aca="false">Q2625+V2625</f>
        <v>0</v>
      </c>
      <c r="AB2625" s="53" t="n">
        <f aca="false">R2625+W2625</f>
        <v>0</v>
      </c>
      <c r="AC2625" s="54" t="n">
        <f aca="false">ROUND(X2625+Y2625+Z2625+AA2625+AB2625,1)</f>
        <v>650</v>
      </c>
      <c r="AD2625" s="55" t="n">
        <f aca="false">(ROUND(AC2625-AC2614,1)/AC2614)</f>
        <v>0.136363636363636</v>
      </c>
      <c r="AE2625" s="46"/>
      <c r="AF2625" s="47"/>
    </row>
    <row r="2626" customFormat="false" ht="15" hidden="false" customHeight="false" outlineLevel="0" collapsed="false">
      <c r="A2626" s="48"/>
      <c r="B2626" s="58"/>
      <c r="C2626" s="50" t="s">
        <v>16</v>
      </c>
      <c r="D2626" s="51" t="n">
        <v>200</v>
      </c>
      <c r="E2626" s="51" t="n">
        <v>0</v>
      </c>
      <c r="F2626" s="51" t="n">
        <v>0</v>
      </c>
      <c r="G2626" s="51" t="n">
        <v>0</v>
      </c>
      <c r="H2626" s="51" t="n">
        <v>0</v>
      </c>
      <c r="I2626" s="52" t="n">
        <v>60</v>
      </c>
      <c r="J2626" s="52" t="n">
        <v>0</v>
      </c>
      <c r="K2626" s="52" t="n">
        <v>0</v>
      </c>
      <c r="L2626" s="52" t="n">
        <v>50</v>
      </c>
      <c r="M2626" s="52" t="n">
        <v>0</v>
      </c>
      <c r="N2626" s="53" t="n">
        <f aca="false">D2626*$D$15</f>
        <v>250</v>
      </c>
      <c r="O2626" s="53" t="n">
        <f aca="false">E2626*$E$15</f>
        <v>0</v>
      </c>
      <c r="P2626" s="53" t="n">
        <f aca="false">F2626*$F$15</f>
        <v>0</v>
      </c>
      <c r="Q2626" s="53" t="n">
        <f aca="false">G2626*$G$15</f>
        <v>0</v>
      </c>
      <c r="R2626" s="53" t="n">
        <f aca="false">H2626*$H$15</f>
        <v>0</v>
      </c>
      <c r="S2626" s="53" t="n">
        <f aca="false">(N2626/100)*(I2626*$I$15)+(N2626/100)*(J2626*$J$15)+(N2626/100)*(L2626*$L$15)</f>
        <v>400</v>
      </c>
      <c r="T2626" s="53" t="n">
        <f aca="false">(O2626/100)*(K2626*$K$15)</f>
        <v>0</v>
      </c>
      <c r="U2626" s="53" t="n">
        <f aca="false">(P2626/100)*(K2626*$K$15)+(P2626/100)*(L2626*$L$15)</f>
        <v>0</v>
      </c>
      <c r="V2626" s="53" t="n">
        <f aca="false">(Q2626/100)*(L2626*$L$15)</f>
        <v>0</v>
      </c>
      <c r="W2626" s="53" t="n">
        <f aca="false">(R2626/100)*(K2626*$K$15)+(R2626/100)*(L2626*$L$15)</f>
        <v>0</v>
      </c>
      <c r="X2626" s="53" t="n">
        <f aca="false">N2626+S2626</f>
        <v>650</v>
      </c>
      <c r="Y2626" s="53" t="n">
        <f aca="false">O2626+T2626</f>
        <v>0</v>
      </c>
      <c r="Z2626" s="53" t="n">
        <f aca="false">P2626+U2626</f>
        <v>0</v>
      </c>
      <c r="AA2626" s="53" t="n">
        <f aca="false">Q2626+V2626</f>
        <v>0</v>
      </c>
      <c r="AB2626" s="53" t="n">
        <f aca="false">R2626+W2626</f>
        <v>0</v>
      </c>
      <c r="AC2626" s="54" t="n">
        <f aca="false">ROUND(X2626+Y2626+Z2626+AA2626+AB2626,1)</f>
        <v>650</v>
      </c>
      <c r="AD2626" s="55" t="n">
        <f aca="false">(ROUND(AC2626-AC2614,1)/AC2614)</f>
        <v>0.136363636363636</v>
      </c>
      <c r="AE2626" s="46"/>
      <c r="AF2626" s="47"/>
    </row>
    <row r="2627" customFormat="false" ht="15" hidden="false" customHeight="false" outlineLevel="0" collapsed="false">
      <c r="A2627" s="48"/>
      <c r="B2627" s="58"/>
      <c r="C2627" s="50" t="s">
        <v>17</v>
      </c>
      <c r="D2627" s="51" t="n">
        <v>200</v>
      </c>
      <c r="E2627" s="51" t="n">
        <v>0</v>
      </c>
      <c r="F2627" s="51" t="n">
        <v>0</v>
      </c>
      <c r="G2627" s="51" t="n">
        <v>0</v>
      </c>
      <c r="H2627" s="51" t="n">
        <v>0</v>
      </c>
      <c r="I2627" s="52" t="n">
        <v>60</v>
      </c>
      <c r="J2627" s="52" t="n">
        <v>40</v>
      </c>
      <c r="K2627" s="52" t="n">
        <v>0</v>
      </c>
      <c r="L2627" s="52" t="n">
        <v>0</v>
      </c>
      <c r="M2627" s="52" t="n">
        <v>0</v>
      </c>
      <c r="N2627" s="53" t="n">
        <f aca="false">D2627*$D$16</f>
        <v>250</v>
      </c>
      <c r="O2627" s="53" t="n">
        <f aca="false">E2627*$E$16</f>
        <v>0</v>
      </c>
      <c r="P2627" s="53" t="n">
        <f aca="false">F2627*$F$16</f>
        <v>0</v>
      </c>
      <c r="Q2627" s="53" t="n">
        <f aca="false">G2627*$G$16</f>
        <v>0</v>
      </c>
      <c r="R2627" s="53" t="n">
        <f aca="false">H2627*$H$16</f>
        <v>0</v>
      </c>
      <c r="S2627" s="53" t="n">
        <f aca="false">(N2627/100)*(I2627*$I$16)+(N2627/100)*(J2627*$J$16)</f>
        <v>400</v>
      </c>
      <c r="T2627" s="53" t="n">
        <f aca="false">(O2627/100)*(K2627*$K$16)</f>
        <v>0</v>
      </c>
      <c r="U2627" s="53" t="n">
        <f aca="false">(P2627/100)*(K2627*$K$16)+(P2627/100)*(L2627*$L$16)</f>
        <v>0</v>
      </c>
      <c r="V2627" s="53" t="n">
        <f aca="false">(Q2627/100)*(L2627*$L$16)</f>
        <v>0</v>
      </c>
      <c r="W2627" s="53" t="n">
        <f aca="false">(R2627/100)*(K2627*$K$16)+(R2627/100)*(L2627*$L$16)</f>
        <v>0</v>
      </c>
      <c r="X2627" s="53" t="n">
        <f aca="false">N2627+S2627</f>
        <v>650</v>
      </c>
      <c r="Y2627" s="53" t="n">
        <f aca="false">O2627+T2627</f>
        <v>0</v>
      </c>
      <c r="Z2627" s="53" t="n">
        <f aca="false">P2627+U2627</f>
        <v>0</v>
      </c>
      <c r="AA2627" s="53" t="n">
        <f aca="false">Q2627+V2627</f>
        <v>0</v>
      </c>
      <c r="AB2627" s="53" t="n">
        <f aca="false">R2627+W2627</f>
        <v>0</v>
      </c>
      <c r="AC2627" s="54" t="n">
        <f aca="false">ROUND(X2627+Y2627+Z2627+AA2627+AB2627,1)</f>
        <v>650</v>
      </c>
      <c r="AD2627" s="55" t="n">
        <f aca="false">(ROUND(AC2627-AC2614,1)/AC2614)</f>
        <v>0.136363636363636</v>
      </c>
      <c r="AE2627" s="46" t="s">
        <v>28</v>
      </c>
      <c r="AF2627" s="47"/>
    </row>
    <row r="2628" customFormat="false" ht="15" hidden="false" customHeight="false" outlineLevel="0" collapsed="false">
      <c r="A2628" s="48"/>
      <c r="B2628" s="58"/>
      <c r="C2628" s="50" t="s">
        <v>18</v>
      </c>
      <c r="D2628" s="51" t="n">
        <v>200</v>
      </c>
      <c r="E2628" s="51" t="n">
        <v>0</v>
      </c>
      <c r="F2628" s="51" t="n">
        <v>0</v>
      </c>
      <c r="G2628" s="51" t="n">
        <v>0</v>
      </c>
      <c r="H2628" s="51" t="n">
        <v>0</v>
      </c>
      <c r="I2628" s="52" t="n">
        <v>75</v>
      </c>
      <c r="J2628" s="52" t="n">
        <v>0</v>
      </c>
      <c r="K2628" s="52" t="n">
        <v>0</v>
      </c>
      <c r="L2628" s="52" t="n">
        <v>0</v>
      </c>
      <c r="M2628" s="52" t="n">
        <v>0</v>
      </c>
      <c r="N2628" s="53" t="n">
        <f aca="false">D2628*$D$17</f>
        <v>250</v>
      </c>
      <c r="O2628" s="53" t="n">
        <f aca="false">E2628*$E$17</f>
        <v>0</v>
      </c>
      <c r="P2628" s="53" t="n">
        <f aca="false">F2628*$F$17</f>
        <v>0</v>
      </c>
      <c r="Q2628" s="53" t="n">
        <f aca="false">G2628*$G$17</f>
        <v>0</v>
      </c>
      <c r="R2628" s="53" t="n">
        <f aca="false">H2628*$H$17</f>
        <v>0</v>
      </c>
      <c r="S2628" s="53" t="n">
        <f aca="false">(N2628/100)*(I2628*$I$17)+(N2628/100)*(J2628*$J$17)</f>
        <v>468.75</v>
      </c>
      <c r="T2628" s="53" t="n">
        <f aca="false">(O2628/100)*(K2628*$K$17)</f>
        <v>0</v>
      </c>
      <c r="U2628" s="53" t="n">
        <f aca="false">(P2628/100)*(K2628*$K$17)+(P2628/100)*(L2628*$L$17)</f>
        <v>0</v>
      </c>
      <c r="V2628" s="53" t="n">
        <f aca="false">(Q2628/100)*(L2628*$L$17)</f>
        <v>0</v>
      </c>
      <c r="W2628" s="53" t="n">
        <f aca="false">(R2628/100)*(K2628*$K$17)+(R2628/100)*(L2628*$L$17)</f>
        <v>0</v>
      </c>
      <c r="X2628" s="53" t="n">
        <f aca="false">N2628+S2628</f>
        <v>718.75</v>
      </c>
      <c r="Y2628" s="53" t="n">
        <f aca="false">O2628+T2628</f>
        <v>0</v>
      </c>
      <c r="Z2628" s="53" t="n">
        <f aca="false">P2628+U2628</f>
        <v>0</v>
      </c>
      <c r="AA2628" s="53" t="n">
        <f aca="false">Q2628+V2628</f>
        <v>0</v>
      </c>
      <c r="AB2628" s="53" t="n">
        <f aca="false">R2628+W2628</f>
        <v>0</v>
      </c>
      <c r="AC2628" s="54" t="n">
        <f aca="false">ROUND(X2628+Y2628+Z2628+AA2628+AB2628,1)</f>
        <v>718.8</v>
      </c>
      <c r="AD2628" s="55" t="n">
        <f aca="false">(ROUND(AC2628-AC2614,1)/AC2614)</f>
        <v>0.256643356643357</v>
      </c>
      <c r="AE2628" s="46"/>
      <c r="AF2628" s="47"/>
    </row>
    <row r="2629" customFormat="false" ht="15" hidden="false" customHeight="false" outlineLevel="0" collapsed="false">
      <c r="A2629" s="56" t="s">
        <v>19</v>
      </c>
      <c r="B2629" s="60" t="s">
        <v>229</v>
      </c>
      <c r="C2629" s="40" t="s">
        <v>50</v>
      </c>
      <c r="D2629" s="41" t="n">
        <v>190</v>
      </c>
      <c r="E2629" s="41" t="n">
        <v>0</v>
      </c>
      <c r="F2629" s="41" t="n">
        <v>0</v>
      </c>
      <c r="G2629" s="41" t="n">
        <v>0</v>
      </c>
      <c r="H2629" s="41" t="n">
        <v>0</v>
      </c>
      <c r="I2629" s="42" t="n">
        <v>60</v>
      </c>
      <c r="J2629" s="42" t="n">
        <v>10</v>
      </c>
      <c r="K2629" s="42" t="n">
        <v>0</v>
      </c>
      <c r="L2629" s="42" t="n">
        <v>0</v>
      </c>
      <c r="M2629" s="42" t="n">
        <v>0</v>
      </c>
      <c r="N2629" s="43" t="n">
        <f aca="false">D2629*$D$3</f>
        <v>247</v>
      </c>
      <c r="O2629" s="43" t="n">
        <f aca="false">E2629*$E$3</f>
        <v>0</v>
      </c>
      <c r="P2629" s="43" t="n">
        <f aca="false">F2629*$F$3</f>
        <v>0</v>
      </c>
      <c r="Q2629" s="43" t="n">
        <f aca="false">G2629*$G$3</f>
        <v>0</v>
      </c>
      <c r="R2629" s="43" t="n">
        <f aca="false">H2629*$H$3</f>
        <v>0</v>
      </c>
      <c r="S2629" s="43" t="n">
        <f aca="false">(N2629/100)*(I2629*$I$3)+(N2629/100)*(J2629*$J$3)</f>
        <v>345.8</v>
      </c>
      <c r="T2629" s="43" t="n">
        <f aca="false">(O2629/100)*(K2629*$K$3)</f>
        <v>0</v>
      </c>
      <c r="U2629" s="43" t="n">
        <f aca="false">(P2629/100)*(K2629*$K$3)+(P2629/100)*(L2629*$L$3)</f>
        <v>0</v>
      </c>
      <c r="V2629" s="43" t="n">
        <f aca="false">(Q2629/100)*(L2629*$L$3)</f>
        <v>0</v>
      </c>
      <c r="W2629" s="43" t="n">
        <f aca="false">(R2629/100)*(K2629*$K$3)+(R2629/100)*(L2629*$L$3)</f>
        <v>0</v>
      </c>
      <c r="X2629" s="43" t="n">
        <f aca="false">N2629+S2629</f>
        <v>592.8</v>
      </c>
      <c r="Y2629" s="43" t="n">
        <f aca="false">O2629+T2629</f>
        <v>0</v>
      </c>
      <c r="Z2629" s="43" t="n">
        <f aca="false">P2629+U2629</f>
        <v>0</v>
      </c>
      <c r="AA2629" s="43" t="n">
        <f aca="false">Q2629+V2629</f>
        <v>0</v>
      </c>
      <c r="AB2629" s="43" t="n">
        <f aca="false">R2629+W2629</f>
        <v>0</v>
      </c>
      <c r="AC2629" s="44" t="n">
        <f aca="false">ROUND(X2629+Y2629+Z2629+AA2629+AB2629,1)</f>
        <v>592.8</v>
      </c>
      <c r="AD2629" s="45"/>
      <c r="AE2629" s="46"/>
      <c r="AF2629" s="47"/>
    </row>
    <row r="2630" customFormat="false" ht="15" hidden="false" customHeight="false" outlineLevel="0" collapsed="false">
      <c r="A2630" s="48" t="s">
        <v>29</v>
      </c>
      <c r="B2630" s="61" t="n">
        <v>36</v>
      </c>
      <c r="C2630" s="50" t="s">
        <v>5</v>
      </c>
      <c r="D2630" s="51" t="n">
        <v>190</v>
      </c>
      <c r="E2630" s="51" t="n">
        <v>0</v>
      </c>
      <c r="F2630" s="51" t="n">
        <v>0</v>
      </c>
      <c r="G2630" s="51" t="n">
        <v>0</v>
      </c>
      <c r="H2630" s="51" t="n">
        <v>0</v>
      </c>
      <c r="I2630" s="52" t="n">
        <v>70</v>
      </c>
      <c r="J2630" s="52" t="n">
        <v>25</v>
      </c>
      <c r="K2630" s="52" t="n">
        <v>0</v>
      </c>
      <c r="L2630" s="52" t="n">
        <v>0</v>
      </c>
      <c r="M2630" s="52" t="n">
        <v>0</v>
      </c>
      <c r="N2630" s="53" t="n">
        <f aca="false">D2630*$D$4</f>
        <v>237.5</v>
      </c>
      <c r="O2630" s="53" t="n">
        <f aca="false">E2630*$E$4</f>
        <v>0</v>
      </c>
      <c r="P2630" s="53" t="n">
        <f aca="false">F2630*$F$4</f>
        <v>0</v>
      </c>
      <c r="Q2630" s="53" t="n">
        <f aca="false">G2630*$G$4</f>
        <v>0</v>
      </c>
      <c r="R2630" s="53" t="n">
        <f aca="false">H2630*$H$4</f>
        <v>0</v>
      </c>
      <c r="S2630" s="53" t="n">
        <f aca="false">(N2630/100)*(I2630*$I$4)+(N2630/100)*(J2630*$J$4)</f>
        <v>451.25</v>
      </c>
      <c r="T2630" s="53" t="n">
        <f aca="false">(O2630/100)*(K2630*$K$4)</f>
        <v>0</v>
      </c>
      <c r="U2630" s="53" t="n">
        <f aca="false">(P2630/100)*(K2630*$K$4)+(P2630/100)*(L2630*$L$4)</f>
        <v>0</v>
      </c>
      <c r="V2630" s="53" t="n">
        <f aca="false">(Q2630/100)*(L2630*$L$4)</f>
        <v>0</v>
      </c>
      <c r="W2630" s="53" t="n">
        <f aca="false">(R2630/100)*(K2630*$K$4)+(R2630/100)*(L2630*$L$4)</f>
        <v>0</v>
      </c>
      <c r="X2630" s="53" t="n">
        <f aca="false">N2630+S2630</f>
        <v>688.75</v>
      </c>
      <c r="Y2630" s="53" t="n">
        <f aca="false">O2630+T2630</f>
        <v>0</v>
      </c>
      <c r="Z2630" s="53" t="n">
        <f aca="false">P2630+U2630</f>
        <v>0</v>
      </c>
      <c r="AA2630" s="53" t="n">
        <f aca="false">Q2630+V2630</f>
        <v>0</v>
      </c>
      <c r="AB2630" s="53" t="n">
        <f aca="false">R2630+W2630</f>
        <v>0</v>
      </c>
      <c r="AC2630" s="54" t="n">
        <f aca="false">ROUND(X2630+Y2630+Z2630+AA2630+AB2630,1)</f>
        <v>688.8</v>
      </c>
      <c r="AD2630" s="55" t="n">
        <f aca="false">(ROUND(AC2630-AC2629,1)/AC2629)</f>
        <v>0.161943319838057</v>
      </c>
      <c r="AE2630" s="46"/>
      <c r="AF2630" s="47"/>
    </row>
    <row r="2631" customFormat="false" ht="15" hidden="false" customHeight="false" outlineLevel="0" collapsed="false">
      <c r="A2631" s="48" t="s">
        <v>30</v>
      </c>
      <c r="B2631" s="61" t="n">
        <v>18</v>
      </c>
      <c r="C2631" s="50" t="s">
        <v>6</v>
      </c>
      <c r="D2631" s="51" t="n">
        <v>190</v>
      </c>
      <c r="E2631" s="51" t="n">
        <v>0</v>
      </c>
      <c r="F2631" s="51" t="n">
        <v>0</v>
      </c>
      <c r="G2631" s="51" t="n">
        <v>0</v>
      </c>
      <c r="H2631" s="51" t="n">
        <v>0</v>
      </c>
      <c r="I2631" s="52" t="n">
        <v>60</v>
      </c>
      <c r="J2631" s="52" t="n">
        <v>10</v>
      </c>
      <c r="K2631" s="52" t="n">
        <v>0</v>
      </c>
      <c r="L2631" s="52" t="n">
        <v>0</v>
      </c>
      <c r="M2631" s="52" t="n">
        <v>0</v>
      </c>
      <c r="N2631" s="53" t="n">
        <f aca="false">D2631*$D$5</f>
        <v>247</v>
      </c>
      <c r="O2631" s="53" t="n">
        <f aca="false">E2631*$E$5</f>
        <v>0</v>
      </c>
      <c r="P2631" s="53" t="n">
        <f aca="false">F2631*$F$5</f>
        <v>0</v>
      </c>
      <c r="Q2631" s="53" t="n">
        <f aca="false">G2631*$G$5</f>
        <v>0</v>
      </c>
      <c r="R2631" s="53" t="n">
        <f aca="false">H2631*$H$5</f>
        <v>0</v>
      </c>
      <c r="S2631" s="53" t="n">
        <f aca="false">(N2631/100)*(I2631*$I$5)+(N2631/100)*(J2631*$J$5)</f>
        <v>345.8</v>
      </c>
      <c r="T2631" s="53" t="n">
        <f aca="false">(O2631/100)*(K2631*$K$5)</f>
        <v>0</v>
      </c>
      <c r="U2631" s="53" t="n">
        <f aca="false">(P2631/100)*(K2631*$K$5)+(P2631/100)*(L2631*$L$5)</f>
        <v>0</v>
      </c>
      <c r="V2631" s="53" t="n">
        <f aca="false">(Q2631/100)*(L2631*$L$5)</f>
        <v>0</v>
      </c>
      <c r="W2631" s="53" t="n">
        <f aca="false">(R2631/100)*(K2631*$K$5)+(R2631/100)*(L2631*$L$5)</f>
        <v>0</v>
      </c>
      <c r="X2631" s="53" t="n">
        <f aca="false">N2631+S2631</f>
        <v>592.8</v>
      </c>
      <c r="Y2631" s="53" t="n">
        <f aca="false">O2631+T2631</f>
        <v>0</v>
      </c>
      <c r="Z2631" s="53" t="n">
        <f aca="false">P2631+U2631</f>
        <v>0</v>
      </c>
      <c r="AA2631" s="53" t="n">
        <f aca="false">Q2631+V2631</f>
        <v>0</v>
      </c>
      <c r="AB2631" s="53" t="n">
        <f aca="false">R2631+W2631</f>
        <v>0</v>
      </c>
      <c r="AC2631" s="54" t="n">
        <f aca="false">ROUND(X2631+Y2631+Z2631+AA2631+AB2631,1)</f>
        <v>592.8</v>
      </c>
      <c r="AD2631" s="55" t="n">
        <f aca="false">(ROUND(AC2631-AC2629,1)/AC2629)</f>
        <v>0</v>
      </c>
      <c r="AE2631" s="46"/>
      <c r="AF2631" s="47"/>
    </row>
    <row r="2632" customFormat="false" ht="15" hidden="false" customHeight="false" outlineLevel="0" collapsed="false">
      <c r="A2632" s="48" t="s">
        <v>31</v>
      </c>
      <c r="B2632" s="61" t="n">
        <v>0</v>
      </c>
      <c r="C2632" s="50" t="s">
        <v>7</v>
      </c>
      <c r="D2632" s="51" t="n">
        <v>190</v>
      </c>
      <c r="E2632" s="51" t="n">
        <v>0</v>
      </c>
      <c r="F2632" s="51" t="n">
        <v>0</v>
      </c>
      <c r="G2632" s="51" t="n">
        <v>0</v>
      </c>
      <c r="H2632" s="51" t="n">
        <v>0</v>
      </c>
      <c r="I2632" s="52" t="n">
        <v>60</v>
      </c>
      <c r="J2632" s="52" t="n">
        <v>10</v>
      </c>
      <c r="K2632" s="52" t="n">
        <v>0</v>
      </c>
      <c r="L2632" s="52" t="n">
        <v>0</v>
      </c>
      <c r="M2632" s="52" t="n">
        <v>0</v>
      </c>
      <c r="N2632" s="53" t="n">
        <f aca="false">D2632*$D$6</f>
        <v>247</v>
      </c>
      <c r="O2632" s="53" t="n">
        <f aca="false">E2632*$E$6</f>
        <v>0</v>
      </c>
      <c r="P2632" s="53" t="n">
        <f aca="false">F2632*$F$6</f>
        <v>0</v>
      </c>
      <c r="Q2632" s="53" t="n">
        <f aca="false">G2632*$G$6</f>
        <v>0</v>
      </c>
      <c r="R2632" s="53" t="n">
        <f aca="false">H2632*$H$6</f>
        <v>0</v>
      </c>
      <c r="S2632" s="53" t="n">
        <f aca="false">(N2632/100)*(I2632*$I$6)+(N2632/100)*(J2632*$J$6)</f>
        <v>345.8</v>
      </c>
      <c r="T2632" s="53" t="n">
        <f aca="false">(O2632/100)*(K2632*$K$6)</f>
        <v>0</v>
      </c>
      <c r="U2632" s="53" t="n">
        <f aca="false">(P2632/100)*(K2632*$K$6)+(P2632/100)*(L2632*$L$6)</f>
        <v>0</v>
      </c>
      <c r="V2632" s="53" t="n">
        <f aca="false">(Q2632/100)*(L2632*$L$6)</f>
        <v>0</v>
      </c>
      <c r="W2632" s="53" t="n">
        <f aca="false">(R2632/100)*(K2632*$K$6)+(R2632/100)*(L2632*$L$6)</f>
        <v>0</v>
      </c>
      <c r="X2632" s="53" t="n">
        <f aca="false">N2632+S2632</f>
        <v>592.8</v>
      </c>
      <c r="Y2632" s="53" t="n">
        <f aca="false">O2632+T2632</f>
        <v>0</v>
      </c>
      <c r="Z2632" s="53" t="n">
        <f aca="false">P2632+U2632</f>
        <v>0</v>
      </c>
      <c r="AA2632" s="53" t="n">
        <f aca="false">Q2632+V2632</f>
        <v>0</v>
      </c>
      <c r="AB2632" s="53" t="n">
        <f aca="false">R2632+W2632</f>
        <v>0</v>
      </c>
      <c r="AC2632" s="54" t="n">
        <f aca="false">ROUND(X2632+Y2632+Z2632+AA2632+AB2632,1)</f>
        <v>592.8</v>
      </c>
      <c r="AD2632" s="55" t="n">
        <f aca="false">(ROUND(AC2632-AC2629,1)/AC2629)</f>
        <v>0</v>
      </c>
      <c r="AE2632" s="46"/>
      <c r="AF2632" s="47"/>
    </row>
    <row r="2633" customFormat="false" ht="15" hidden="false" customHeight="false" outlineLevel="0" collapsed="false">
      <c r="A2633" s="48" t="s">
        <v>32</v>
      </c>
      <c r="B2633" s="61" t="n">
        <v>0</v>
      </c>
      <c r="C2633" s="50" t="s">
        <v>8</v>
      </c>
      <c r="D2633" s="51" t="n">
        <v>190</v>
      </c>
      <c r="E2633" s="51" t="n">
        <v>0</v>
      </c>
      <c r="F2633" s="51" t="n">
        <v>0</v>
      </c>
      <c r="G2633" s="51" t="n">
        <v>0</v>
      </c>
      <c r="H2633" s="51" t="n">
        <v>0</v>
      </c>
      <c r="I2633" s="52" t="n">
        <v>60</v>
      </c>
      <c r="J2633" s="52" t="n">
        <v>10</v>
      </c>
      <c r="K2633" s="52" t="n">
        <v>0</v>
      </c>
      <c r="L2633" s="52" t="n">
        <v>0</v>
      </c>
      <c r="M2633" s="52" t="n">
        <v>0</v>
      </c>
      <c r="N2633" s="53" t="n">
        <f aca="false">D2633*$D$7</f>
        <v>247</v>
      </c>
      <c r="O2633" s="53" t="n">
        <f aca="false">E2633*$E$7</f>
        <v>0</v>
      </c>
      <c r="P2633" s="53" t="n">
        <f aca="false">F2633*$F$7</f>
        <v>0</v>
      </c>
      <c r="Q2633" s="53" t="n">
        <f aca="false">G2633*$G$7</f>
        <v>0</v>
      </c>
      <c r="R2633" s="53" t="n">
        <f aca="false">H2633*$H$7</f>
        <v>0</v>
      </c>
      <c r="S2633" s="53" t="n">
        <f aca="false">(N2633/100)*(I2633*$I$7)+(N2633/100)*(J2633*$J$7)</f>
        <v>345.8</v>
      </c>
      <c r="T2633" s="53" t="n">
        <f aca="false">(O2633/100)*(K2633*$K$7)</f>
        <v>0</v>
      </c>
      <c r="U2633" s="53" t="n">
        <f aca="false">(P2633/100)*(K2633*$K$7)+(P2633/100)*(L2633*$L$7)</f>
        <v>0</v>
      </c>
      <c r="V2633" s="53" t="n">
        <f aca="false">(Q2633/100)*(L2633*$L$7)</f>
        <v>0</v>
      </c>
      <c r="W2633" s="53" t="n">
        <f aca="false">(R2633/100)*(K2633*$K$7)+(R2633/100)*(L2633*$L$7)</f>
        <v>0</v>
      </c>
      <c r="X2633" s="53" t="n">
        <f aca="false">N2633+S2633</f>
        <v>592.8</v>
      </c>
      <c r="Y2633" s="53" t="n">
        <f aca="false">O2633+T2633</f>
        <v>0</v>
      </c>
      <c r="Z2633" s="53" t="n">
        <f aca="false">P2633+U2633</f>
        <v>0</v>
      </c>
      <c r="AA2633" s="53" t="n">
        <f aca="false">Q2633+V2633</f>
        <v>0</v>
      </c>
      <c r="AB2633" s="53" t="n">
        <f aca="false">R2633+W2633</f>
        <v>0</v>
      </c>
      <c r="AC2633" s="54" t="n">
        <f aca="false">ROUND(X2633+Y2633+Z2633+AA2633+AB2633,1)</f>
        <v>592.8</v>
      </c>
      <c r="AD2633" s="55" t="n">
        <f aca="false">(ROUND(AC2633-AC2629,1)/AC2629)</f>
        <v>0</v>
      </c>
      <c r="AE2633" s="46"/>
      <c r="AF2633" s="47"/>
    </row>
    <row r="2634" customFormat="false" ht="15" hidden="false" customHeight="false" outlineLevel="0" collapsed="false">
      <c r="A2634" s="48" t="s">
        <v>33</v>
      </c>
      <c r="B2634" s="61"/>
      <c r="C2634" s="50" t="s">
        <v>9</v>
      </c>
      <c r="D2634" s="51" t="n">
        <v>190</v>
      </c>
      <c r="E2634" s="51" t="n">
        <v>0</v>
      </c>
      <c r="F2634" s="51" t="n">
        <v>0</v>
      </c>
      <c r="G2634" s="51" t="n">
        <v>0</v>
      </c>
      <c r="H2634" s="51" t="n">
        <v>0</v>
      </c>
      <c r="I2634" s="52" t="n">
        <v>60</v>
      </c>
      <c r="J2634" s="52" t="n">
        <v>10</v>
      </c>
      <c r="K2634" s="52" t="n">
        <v>0</v>
      </c>
      <c r="L2634" s="52" t="n">
        <v>0</v>
      </c>
      <c r="M2634" s="52" t="n">
        <v>0</v>
      </c>
      <c r="N2634" s="53" t="n">
        <f aca="false">D2634*$D$8</f>
        <v>247</v>
      </c>
      <c r="O2634" s="53" t="n">
        <f aca="false">E2634*$E$8</f>
        <v>0</v>
      </c>
      <c r="P2634" s="53" t="n">
        <f aca="false">F2634*$F$8</f>
        <v>0</v>
      </c>
      <c r="Q2634" s="53" t="n">
        <f aca="false">G2634*$G$8</f>
        <v>0</v>
      </c>
      <c r="R2634" s="53" t="n">
        <f aca="false">H2634*$H$8</f>
        <v>0</v>
      </c>
      <c r="S2634" s="53" t="n">
        <f aca="false">(N2634/100)*(I2634*$I$8)+(N2634/100)*(J2634*$J$8)</f>
        <v>345.8</v>
      </c>
      <c r="T2634" s="53" t="n">
        <f aca="false">(O2634/100)*(K2634*$K$8)</f>
        <v>0</v>
      </c>
      <c r="U2634" s="53" t="n">
        <f aca="false">(P2634/100)*(K2634*$K$8)+(P2634/100)*(L2634*$L$8)</f>
        <v>0</v>
      </c>
      <c r="V2634" s="53" t="n">
        <f aca="false">(Q2634/100)*(L2634*$L$8)</f>
        <v>0</v>
      </c>
      <c r="W2634" s="53" t="n">
        <f aca="false">(R2634/100)*(K2634*$K$8)+(R2634/100)*(L2634*$L$8)</f>
        <v>0</v>
      </c>
      <c r="X2634" s="53" t="n">
        <f aca="false">N2634+S2634</f>
        <v>592.8</v>
      </c>
      <c r="Y2634" s="53" t="n">
        <f aca="false">O2634+T2634</f>
        <v>0</v>
      </c>
      <c r="Z2634" s="53" t="n">
        <f aca="false">P2634+U2634</f>
        <v>0</v>
      </c>
      <c r="AA2634" s="53" t="n">
        <f aca="false">Q2634+V2634</f>
        <v>0</v>
      </c>
      <c r="AB2634" s="53" t="n">
        <f aca="false">R2634+W2634</f>
        <v>0</v>
      </c>
      <c r="AC2634" s="54" t="n">
        <f aca="false">ROUND(X2634+Y2634+Z2634+AA2634+AB2634,1)</f>
        <v>592.8</v>
      </c>
      <c r="AD2634" s="55" t="n">
        <f aca="false">(ROUND(AC2634-AC2629,1)/AC2629)</f>
        <v>0</v>
      </c>
      <c r="AE2634" s="46"/>
      <c r="AF2634" s="47"/>
    </row>
    <row r="2635" customFormat="false" ht="15" hidden="false" customHeight="false" outlineLevel="0" collapsed="false">
      <c r="A2635" s="48" t="s">
        <v>34</v>
      </c>
      <c r="B2635" s="61"/>
      <c r="C2635" s="50" t="s">
        <v>10</v>
      </c>
      <c r="D2635" s="51" t="n">
        <v>95</v>
      </c>
      <c r="E2635" s="51" t="n">
        <v>190</v>
      </c>
      <c r="F2635" s="51" t="n">
        <v>0</v>
      </c>
      <c r="G2635" s="51" t="n">
        <v>0</v>
      </c>
      <c r="H2635" s="51" t="n">
        <v>0</v>
      </c>
      <c r="I2635" s="52" t="n">
        <v>60</v>
      </c>
      <c r="J2635" s="52" t="n">
        <v>10</v>
      </c>
      <c r="K2635" s="52" t="n">
        <v>75</v>
      </c>
      <c r="L2635" s="52" t="n">
        <v>0</v>
      </c>
      <c r="M2635" s="52" t="n">
        <v>0</v>
      </c>
      <c r="N2635" s="53" t="n">
        <f aca="false">D2635*$D$9</f>
        <v>118.75</v>
      </c>
      <c r="O2635" s="53" t="n">
        <f aca="false">E2635*$E$9</f>
        <v>237.5</v>
      </c>
      <c r="P2635" s="53" t="n">
        <f aca="false">F2635*$F$9</f>
        <v>0</v>
      </c>
      <c r="Q2635" s="53" t="n">
        <f aca="false">G2635*$G$9</f>
        <v>0</v>
      </c>
      <c r="R2635" s="53" t="n">
        <f aca="false">H2635*$H$9</f>
        <v>0</v>
      </c>
      <c r="S2635" s="53" t="n">
        <f aca="false">(N2635/100)*(I2635*$I$9)+(N2635/100)*(J2635*$J$9)</f>
        <v>83.125</v>
      </c>
      <c r="T2635" s="53" t="n">
        <f aca="false">(O2635/100)*(K2635*$K$9)</f>
        <v>249.375</v>
      </c>
      <c r="U2635" s="53" t="n">
        <f aca="false">(P2635/100)*(K2635*$K$9)+(P2635/100)*(L2635*$L$9)</f>
        <v>0</v>
      </c>
      <c r="V2635" s="53" t="n">
        <f aca="false">(Q2635/100)*(L2635*$L$9)</f>
        <v>0</v>
      </c>
      <c r="W2635" s="53" t="n">
        <f aca="false">(R2635/100)*(K2635*$K$9)+(R2635/100)*(L2635*$L$9)</f>
        <v>0</v>
      </c>
      <c r="X2635" s="53" t="n">
        <f aca="false">N2635+S2635</f>
        <v>201.875</v>
      </c>
      <c r="Y2635" s="53" t="n">
        <f aca="false">O2635+T2635</f>
        <v>486.875</v>
      </c>
      <c r="Z2635" s="53" t="n">
        <f aca="false">P2635+U2635</f>
        <v>0</v>
      </c>
      <c r="AA2635" s="53" t="n">
        <f aca="false">Q2635+V2635</f>
        <v>0</v>
      </c>
      <c r="AB2635" s="53" t="n">
        <f aca="false">R2635+W2635</f>
        <v>0</v>
      </c>
      <c r="AC2635" s="54" t="n">
        <f aca="false">ROUND(X2635+Y2635+Z2635+AA2635+AB2635,1)</f>
        <v>688.8</v>
      </c>
      <c r="AD2635" s="55" t="n">
        <f aca="false">(ROUND(AC2635-AC2629,1)/AC2629)</f>
        <v>0.161943319838057</v>
      </c>
      <c r="AE2635" s="46"/>
      <c r="AF2635" s="47"/>
    </row>
    <row r="2636" customFormat="false" ht="15" hidden="false" customHeight="false" outlineLevel="0" collapsed="false">
      <c r="A2636" s="48" t="s">
        <v>35</v>
      </c>
      <c r="B2636" s="61"/>
      <c r="C2636" s="50" t="s">
        <v>11</v>
      </c>
      <c r="D2636" s="51" t="n">
        <v>95</v>
      </c>
      <c r="E2636" s="51" t="n">
        <v>0</v>
      </c>
      <c r="F2636" s="51" t="n">
        <v>190</v>
      </c>
      <c r="G2636" s="51" t="n">
        <v>0</v>
      </c>
      <c r="H2636" s="51" t="n">
        <v>0</v>
      </c>
      <c r="I2636" s="52" t="n">
        <v>60</v>
      </c>
      <c r="J2636" s="52" t="n">
        <v>10</v>
      </c>
      <c r="K2636" s="52" t="n">
        <v>37.5</v>
      </c>
      <c r="L2636" s="52" t="n">
        <v>37.5</v>
      </c>
      <c r="M2636" s="52" t="n">
        <v>0</v>
      </c>
      <c r="N2636" s="53" t="n">
        <f aca="false">D2636*$D$10</f>
        <v>118.75</v>
      </c>
      <c r="O2636" s="53" t="n">
        <f aca="false">E2636*$E$10</f>
        <v>0</v>
      </c>
      <c r="P2636" s="53" t="n">
        <f aca="false">F2636*$F$10</f>
        <v>237.5</v>
      </c>
      <c r="Q2636" s="53" t="n">
        <f aca="false">G2636*$G$10</f>
        <v>0</v>
      </c>
      <c r="R2636" s="53" t="n">
        <f aca="false">H2636*$H$10</f>
        <v>0</v>
      </c>
      <c r="S2636" s="53" t="n">
        <f aca="false">(N2636/100)*(I2636*$I$10)+(N2636/100)*(J2636*$J$10)</f>
        <v>83.125</v>
      </c>
      <c r="T2636" s="53" t="n">
        <f aca="false">(O2636/100)*(K2636*$J$10)</f>
        <v>0</v>
      </c>
      <c r="U2636" s="53" t="n">
        <f aca="false">(P2636/100)*(K2636*$K$10)+(P2636/100)*(L2636*$L$10)</f>
        <v>249.375</v>
      </c>
      <c r="V2636" s="53" t="n">
        <f aca="false">(Q2636/100)*(L2636*$L$10)</f>
        <v>0</v>
      </c>
      <c r="W2636" s="53" t="n">
        <f aca="false">(R2636/100)*(K2636*$K$10)+(R2636/100)*(L2636*$L$10)</f>
        <v>0</v>
      </c>
      <c r="X2636" s="53" t="n">
        <f aca="false">N2636+S2636</f>
        <v>201.875</v>
      </c>
      <c r="Y2636" s="53" t="n">
        <f aca="false">O2636+T2636</f>
        <v>0</v>
      </c>
      <c r="Z2636" s="53" t="n">
        <f aca="false">P2636+U2636</f>
        <v>486.875</v>
      </c>
      <c r="AA2636" s="53" t="n">
        <f aca="false">Q2636+V2636</f>
        <v>0</v>
      </c>
      <c r="AB2636" s="53" t="n">
        <f aca="false">R2636+W2636</f>
        <v>0</v>
      </c>
      <c r="AC2636" s="54" t="n">
        <f aca="false">ROUND(X2636+Y2636+Z2636+AA2636+AB2636,1)</f>
        <v>688.8</v>
      </c>
      <c r="AD2636" s="55" t="n">
        <f aca="false">(ROUND(AC2636-AC2629,1)/AC2629)</f>
        <v>0.161943319838057</v>
      </c>
      <c r="AE2636" s="46"/>
      <c r="AF2636" s="47"/>
    </row>
    <row r="2637" customFormat="false" ht="15" hidden="false" customHeight="false" outlineLevel="0" collapsed="false">
      <c r="A2637" s="48" t="s">
        <v>36</v>
      </c>
      <c r="B2637" s="61"/>
      <c r="C2637" s="50" t="s">
        <v>12</v>
      </c>
      <c r="D2637" s="51" t="n">
        <v>95</v>
      </c>
      <c r="E2637" s="51" t="n">
        <v>0</v>
      </c>
      <c r="F2637" s="51" t="n">
        <v>0</v>
      </c>
      <c r="G2637" s="51" t="n">
        <v>190</v>
      </c>
      <c r="H2637" s="51" t="n">
        <v>0</v>
      </c>
      <c r="I2637" s="52" t="n">
        <v>60</v>
      </c>
      <c r="J2637" s="52" t="n">
        <v>10</v>
      </c>
      <c r="K2637" s="52" t="n">
        <v>0</v>
      </c>
      <c r="L2637" s="52" t="n">
        <v>75</v>
      </c>
      <c r="M2637" s="52" t="n">
        <v>0</v>
      </c>
      <c r="N2637" s="53" t="n">
        <f aca="false">D2637*$D$11</f>
        <v>118.75</v>
      </c>
      <c r="O2637" s="53" t="n">
        <f aca="false">E2637*$E$11</f>
        <v>0</v>
      </c>
      <c r="P2637" s="53" t="n">
        <f aca="false">F2637*$F$11</f>
        <v>0</v>
      </c>
      <c r="Q2637" s="53" t="n">
        <f aca="false">G2637*$G$11</f>
        <v>237.5</v>
      </c>
      <c r="R2637" s="53" t="n">
        <f aca="false">H2637*$H$11</f>
        <v>0</v>
      </c>
      <c r="S2637" s="53" t="n">
        <f aca="false">(N2637/100)*(I2637*$I$11)+(N2637/100)*(J2637*$J$11)</f>
        <v>83.125</v>
      </c>
      <c r="T2637" s="53" t="n">
        <f aca="false">(O2637/100)*(K2637*$K$11)</f>
        <v>0</v>
      </c>
      <c r="U2637" s="53" t="n">
        <f aca="false">(P2637/100)*(K2637*$K$11)+(P2637/100)*(L2637*$L$11)</f>
        <v>0</v>
      </c>
      <c r="V2637" s="53" t="n">
        <f aca="false">(Q2637/100)*(L2637*$L$11)</f>
        <v>249.375</v>
      </c>
      <c r="W2637" s="53" t="n">
        <f aca="false">(R2637/100)*(K2637*$K$11)+(R2637/100)*(L2637*$L$11)</f>
        <v>0</v>
      </c>
      <c r="X2637" s="53" t="n">
        <f aca="false">N2637+S2637</f>
        <v>201.875</v>
      </c>
      <c r="Y2637" s="53" t="n">
        <f aca="false">O2637+T2637</f>
        <v>0</v>
      </c>
      <c r="Z2637" s="53" t="n">
        <f aca="false">P2637+U2637</f>
        <v>0</v>
      </c>
      <c r="AA2637" s="53" t="n">
        <f aca="false">Q2637+V2637</f>
        <v>486.875</v>
      </c>
      <c r="AB2637" s="53" t="n">
        <f aca="false">R2637+W2637</f>
        <v>0</v>
      </c>
      <c r="AC2637" s="54" t="n">
        <f aca="false">ROUND(X2637+Y2637+Z2637+AA2637+AB2637,1)</f>
        <v>688.8</v>
      </c>
      <c r="AD2637" s="55" t="n">
        <f aca="false">(ROUND(AC2637-AC2629,1)/AC2629)</f>
        <v>0.161943319838057</v>
      </c>
      <c r="AE2637" s="46"/>
      <c r="AF2637" s="47"/>
    </row>
    <row r="2638" customFormat="false" ht="15" hidden="false" customHeight="false" outlineLevel="0" collapsed="false">
      <c r="A2638" s="48" t="s">
        <v>37</v>
      </c>
      <c r="B2638" s="61"/>
      <c r="C2638" s="50" t="s">
        <v>13</v>
      </c>
      <c r="D2638" s="51" t="n">
        <v>95</v>
      </c>
      <c r="E2638" s="51" t="n">
        <v>0</v>
      </c>
      <c r="F2638" s="51" t="n">
        <v>0</v>
      </c>
      <c r="G2638" s="51" t="n">
        <v>0</v>
      </c>
      <c r="H2638" s="51" t="n">
        <v>190</v>
      </c>
      <c r="I2638" s="52" t="n">
        <v>60</v>
      </c>
      <c r="J2638" s="52" t="n">
        <v>10</v>
      </c>
      <c r="K2638" s="52" t="n">
        <v>37.5</v>
      </c>
      <c r="L2638" s="52" t="n">
        <v>37.5</v>
      </c>
      <c r="M2638" s="52" t="n">
        <v>0</v>
      </c>
      <c r="N2638" s="53" t="n">
        <f aca="false">D2638*$D$12</f>
        <v>118.75</v>
      </c>
      <c r="O2638" s="53" t="n">
        <f aca="false">E2638*$E$12</f>
        <v>0</v>
      </c>
      <c r="P2638" s="53" t="n">
        <f aca="false">F2638*$F$12</f>
        <v>0</v>
      </c>
      <c r="Q2638" s="53" t="n">
        <f aca="false">G2638*$G$12</f>
        <v>0</v>
      </c>
      <c r="R2638" s="53" t="n">
        <f aca="false">H2638*$H$12</f>
        <v>237.5</v>
      </c>
      <c r="S2638" s="53" t="n">
        <f aca="false">(N2638/100)*(I2638*$I$12)+(N2638/100)*(J2638*$J$12)</f>
        <v>83.125</v>
      </c>
      <c r="T2638" s="53" t="n">
        <f aca="false">(O2638/100)*(K2638*$K$12)</f>
        <v>0</v>
      </c>
      <c r="U2638" s="53" t="n">
        <f aca="false">(P2638/100)*(K2638*$K$12)+(P2638/100)*(L2638*$L$12)</f>
        <v>0</v>
      </c>
      <c r="V2638" s="53" t="n">
        <f aca="false">(Q2638/100)*(L2638*$L$12)</f>
        <v>0</v>
      </c>
      <c r="W2638" s="53" t="n">
        <f aca="false">(R2638/100)*(K2638*$K$12)+(R2638/100)*(L2638*$L$12)</f>
        <v>249.375</v>
      </c>
      <c r="X2638" s="53" t="n">
        <f aca="false">N2638+S2638</f>
        <v>201.875</v>
      </c>
      <c r="Y2638" s="53" t="n">
        <f aca="false">O2638+T2638</f>
        <v>0</v>
      </c>
      <c r="Z2638" s="53" t="n">
        <f aca="false">P2638+U2638</f>
        <v>0</v>
      </c>
      <c r="AA2638" s="53" t="n">
        <f aca="false">Q2638+V2638</f>
        <v>0</v>
      </c>
      <c r="AB2638" s="53" t="n">
        <f aca="false">R2638+W2638</f>
        <v>486.875</v>
      </c>
      <c r="AC2638" s="54" t="n">
        <f aca="false">ROUND(X2638+Y2638+Z2638+AA2638+AB2638,1)</f>
        <v>688.8</v>
      </c>
      <c r="AD2638" s="55" t="n">
        <f aca="false">(ROUND(AC2638-AC2629,1)/AC2629)</f>
        <v>0.161943319838057</v>
      </c>
      <c r="AE2638" s="46"/>
      <c r="AF2638" s="47"/>
    </row>
    <row r="2639" customFormat="false" ht="15" hidden="false" customHeight="false" outlineLevel="0" collapsed="false">
      <c r="A2639" s="48" t="s">
        <v>38</v>
      </c>
      <c r="B2639" s="61"/>
      <c r="C2639" s="50" t="s">
        <v>14</v>
      </c>
      <c r="D2639" s="51" t="n">
        <v>190</v>
      </c>
      <c r="E2639" s="51" t="n">
        <v>0</v>
      </c>
      <c r="F2639" s="51" t="n">
        <v>0</v>
      </c>
      <c r="G2639" s="51" t="n">
        <v>0</v>
      </c>
      <c r="H2639" s="51" t="n">
        <v>0</v>
      </c>
      <c r="I2639" s="52" t="n">
        <v>60</v>
      </c>
      <c r="J2639" s="52" t="n">
        <v>10</v>
      </c>
      <c r="K2639" s="52" t="n">
        <v>0</v>
      </c>
      <c r="L2639" s="52" t="n">
        <v>0</v>
      </c>
      <c r="M2639" s="52" t="n">
        <v>65</v>
      </c>
      <c r="N2639" s="53" t="n">
        <f aca="false">D2639*$D$13</f>
        <v>237.5</v>
      </c>
      <c r="O2639" s="53" t="n">
        <f aca="false">E2639*$E$13</f>
        <v>0</v>
      </c>
      <c r="P2639" s="53" t="n">
        <f aca="false">F2639*$F$13</f>
        <v>0</v>
      </c>
      <c r="Q2639" s="53" t="n">
        <f aca="false">G2639*$G$13</f>
        <v>0</v>
      </c>
      <c r="R2639" s="53" t="n">
        <f aca="false">H2639*$H$13</f>
        <v>0</v>
      </c>
      <c r="S2639" s="53" t="n">
        <f aca="false">(N2639/100)*(I2639*$I$13)+(N2639/100)*(J2639*$J$13)+(N2639/100)*(M2639*$M$13)</f>
        <v>475</v>
      </c>
      <c r="T2639" s="53" t="n">
        <f aca="false">(O2639/100)*(K2639*$K$13)+(O2639/100)*(M2639*$M$13)</f>
        <v>0</v>
      </c>
      <c r="U2639" s="53" t="n">
        <f aca="false">(P2639/100)*(K2639*$K$13)+(P2639/100)*(L2639*$L$13)+(P2639/100)*(M2639*$M$13)</f>
        <v>0</v>
      </c>
      <c r="V2639" s="53" t="n">
        <f aca="false">(Q2639/100)*(L2639*$L$13)+(Q2639/100)*(M2639*$M$13)</f>
        <v>0</v>
      </c>
      <c r="W2639" s="53" t="n">
        <f aca="false">(R2639/100)*(K2639*$K$13)+(R2639/100)*(L2639*$L$13)+(R2639/100)*(M2639*$M$13)</f>
        <v>0</v>
      </c>
      <c r="X2639" s="53" t="n">
        <f aca="false">N2639+S2639</f>
        <v>712.5</v>
      </c>
      <c r="Y2639" s="53" t="n">
        <f aca="false">O2639+T2639</f>
        <v>0</v>
      </c>
      <c r="Z2639" s="53" t="n">
        <f aca="false">P2639+U2639</f>
        <v>0</v>
      </c>
      <c r="AA2639" s="53" t="n">
        <f aca="false">Q2639+V2639</f>
        <v>0</v>
      </c>
      <c r="AB2639" s="53" t="n">
        <f aca="false">R2639+W2639</f>
        <v>0</v>
      </c>
      <c r="AC2639" s="54" t="n">
        <f aca="false">ROUND(X2639+Y2639+Z2639+AA2639+AB2639,1)</f>
        <v>712.5</v>
      </c>
      <c r="AD2639" s="55" t="n">
        <f aca="false">(ROUND(AC2639-AC2629,1)/AC2629)</f>
        <v>0.201923076923077</v>
      </c>
      <c r="AE2639" s="46"/>
      <c r="AF2639" s="47"/>
    </row>
    <row r="2640" customFormat="false" ht="15" hidden="false" customHeight="false" outlineLevel="0" collapsed="false">
      <c r="A2640" s="48" t="s">
        <v>39</v>
      </c>
      <c r="B2640" s="61"/>
      <c r="C2640" s="50" t="s">
        <v>15</v>
      </c>
      <c r="D2640" s="51" t="n">
        <v>190</v>
      </c>
      <c r="E2640" s="51" t="n">
        <v>0</v>
      </c>
      <c r="F2640" s="51" t="n">
        <v>0</v>
      </c>
      <c r="G2640" s="51" t="n">
        <v>0</v>
      </c>
      <c r="H2640" s="51" t="n">
        <v>0</v>
      </c>
      <c r="I2640" s="52" t="n">
        <v>60</v>
      </c>
      <c r="J2640" s="52" t="n">
        <v>10</v>
      </c>
      <c r="K2640" s="52" t="n">
        <v>65</v>
      </c>
      <c r="L2640" s="52" t="n">
        <v>0</v>
      </c>
      <c r="M2640" s="52" t="n">
        <v>0</v>
      </c>
      <c r="N2640" s="53" t="n">
        <f aca="false">D2640*$D$14</f>
        <v>237.5</v>
      </c>
      <c r="O2640" s="53" t="n">
        <f aca="false">E2640*$E$14</f>
        <v>0</v>
      </c>
      <c r="P2640" s="53" t="n">
        <f aca="false">F2640*$F$14</f>
        <v>0</v>
      </c>
      <c r="Q2640" s="53" t="n">
        <f aca="false">G2640*$G$14</f>
        <v>0</v>
      </c>
      <c r="R2640" s="53" t="n">
        <f aca="false">H2640*$H$14</f>
        <v>0</v>
      </c>
      <c r="S2640" s="53" t="n">
        <f aca="false">(N2640/100)*(I2640*$I$14)+(N2640/100)*(J2640*$J$14)+(N2640/100)*(K2640*$K$14)</f>
        <v>475</v>
      </c>
      <c r="T2640" s="53" t="n">
        <f aca="false">(O2640/100)*(K2640*$K$14)</f>
        <v>0</v>
      </c>
      <c r="U2640" s="53" t="n">
        <f aca="false">(P2640/100)*(K2640*$K$14)+(P2640/100)*(L2640*$L$14)</f>
        <v>0</v>
      </c>
      <c r="V2640" s="53" t="n">
        <f aca="false">(Q2640/100)*(L2640*$L$14)</f>
        <v>0</v>
      </c>
      <c r="W2640" s="53" t="n">
        <f aca="false">(R2640/100)*(K2640*$L$14)+(R2640/100)*(L2640*$M$14)</f>
        <v>0</v>
      </c>
      <c r="X2640" s="53" t="n">
        <f aca="false">N2640+S2640</f>
        <v>712.5</v>
      </c>
      <c r="Y2640" s="53" t="n">
        <f aca="false">O2640+T2640</f>
        <v>0</v>
      </c>
      <c r="Z2640" s="53" t="n">
        <f aca="false">P2640+U2640</f>
        <v>0</v>
      </c>
      <c r="AA2640" s="53" t="n">
        <f aca="false">Q2640+V2640</f>
        <v>0</v>
      </c>
      <c r="AB2640" s="53" t="n">
        <f aca="false">R2640+W2640</f>
        <v>0</v>
      </c>
      <c r="AC2640" s="54" t="n">
        <f aca="false">ROUND(X2640+Y2640+Z2640+AA2640+AB2640,1)</f>
        <v>712.5</v>
      </c>
      <c r="AD2640" s="55" t="n">
        <f aca="false">(ROUND(AC2640-AC2629,1)/AC2629)</f>
        <v>0.201923076923077</v>
      </c>
      <c r="AE2640" s="46"/>
      <c r="AF2640" s="15"/>
    </row>
    <row r="2641" customFormat="false" ht="15" hidden="false" customHeight="false" outlineLevel="0" collapsed="false">
      <c r="A2641" s="48"/>
      <c r="B2641" s="61"/>
      <c r="C2641" s="50" t="s">
        <v>16</v>
      </c>
      <c r="D2641" s="51" t="n">
        <v>190</v>
      </c>
      <c r="E2641" s="51" t="n">
        <v>0</v>
      </c>
      <c r="F2641" s="51" t="n">
        <v>0</v>
      </c>
      <c r="G2641" s="51" t="n">
        <v>0</v>
      </c>
      <c r="H2641" s="51" t="n">
        <v>0</v>
      </c>
      <c r="I2641" s="52" t="n">
        <v>60</v>
      </c>
      <c r="J2641" s="52" t="n">
        <v>10</v>
      </c>
      <c r="K2641" s="52" t="n">
        <v>0</v>
      </c>
      <c r="L2641" s="52" t="n">
        <v>65</v>
      </c>
      <c r="M2641" s="52" t="n">
        <v>0</v>
      </c>
      <c r="N2641" s="53" t="n">
        <f aca="false">D2641*$D$15</f>
        <v>237.5</v>
      </c>
      <c r="O2641" s="53" t="n">
        <f aca="false">E2641*$E$15</f>
        <v>0</v>
      </c>
      <c r="P2641" s="53" t="n">
        <f aca="false">F2641*$F$15</f>
        <v>0</v>
      </c>
      <c r="Q2641" s="53" t="n">
        <f aca="false">G2641*$G$15</f>
        <v>0</v>
      </c>
      <c r="R2641" s="53" t="n">
        <f aca="false">H2641*$H$15</f>
        <v>0</v>
      </c>
      <c r="S2641" s="53" t="n">
        <f aca="false">(N2641/100)*(I2641*$I$15)+(N2641/100)*(J2641*$J$15)+(N2641/100)*(L2641*$L$15)</f>
        <v>475</v>
      </c>
      <c r="T2641" s="53" t="n">
        <f aca="false">(O2641/100)*(K2641*$K$15)</f>
        <v>0</v>
      </c>
      <c r="U2641" s="53" t="n">
        <f aca="false">(P2641/100)*(K2641*$K$15)+(P2641/100)*(L2641*$L$15)</f>
        <v>0</v>
      </c>
      <c r="V2641" s="53" t="n">
        <f aca="false">(Q2641/100)*(L2641*$L$15)</f>
        <v>0</v>
      </c>
      <c r="W2641" s="53" t="n">
        <f aca="false">(R2641/100)*(K2641*$K$15)+(R2641/100)*(L2641*$L$15)</f>
        <v>0</v>
      </c>
      <c r="X2641" s="53" t="n">
        <f aca="false">N2641+S2641</f>
        <v>712.5</v>
      </c>
      <c r="Y2641" s="53" t="n">
        <f aca="false">O2641+T2641</f>
        <v>0</v>
      </c>
      <c r="Z2641" s="53" t="n">
        <f aca="false">P2641+U2641</f>
        <v>0</v>
      </c>
      <c r="AA2641" s="53" t="n">
        <f aca="false">Q2641+V2641</f>
        <v>0</v>
      </c>
      <c r="AB2641" s="53" t="n">
        <f aca="false">R2641+W2641</f>
        <v>0</v>
      </c>
      <c r="AC2641" s="54" t="n">
        <f aca="false">ROUND(X2641+Y2641+Z2641+AA2641+AB2641,1)</f>
        <v>712.5</v>
      </c>
      <c r="AD2641" s="55" t="n">
        <f aca="false">(ROUND(AC2641-AC2629,1)/AC2629)</f>
        <v>0.201923076923077</v>
      </c>
      <c r="AE2641" s="46"/>
      <c r="AF2641" s="47"/>
    </row>
    <row r="2642" customFormat="false" ht="15" hidden="false" customHeight="false" outlineLevel="0" collapsed="false">
      <c r="A2642" s="48"/>
      <c r="B2642" s="61"/>
      <c r="C2642" s="50" t="s">
        <v>17</v>
      </c>
      <c r="D2642" s="51" t="n">
        <v>190</v>
      </c>
      <c r="E2642" s="51" t="n">
        <v>0</v>
      </c>
      <c r="F2642" s="51" t="n">
        <v>0</v>
      </c>
      <c r="G2642" s="51" t="n">
        <v>0</v>
      </c>
      <c r="H2642" s="51" t="n">
        <v>0</v>
      </c>
      <c r="I2642" s="52" t="n">
        <v>60</v>
      </c>
      <c r="J2642" s="52" t="n">
        <v>45</v>
      </c>
      <c r="K2642" s="52" t="n">
        <v>0</v>
      </c>
      <c r="L2642" s="52" t="n">
        <v>0</v>
      </c>
      <c r="M2642" s="52" t="n">
        <v>0</v>
      </c>
      <c r="N2642" s="53" t="n">
        <f aca="false">D2642*$D$16</f>
        <v>237.5</v>
      </c>
      <c r="O2642" s="53" t="n">
        <f aca="false">E2642*$E$16</f>
        <v>0</v>
      </c>
      <c r="P2642" s="53" t="n">
        <f aca="false">F2642*$F$16</f>
        <v>0</v>
      </c>
      <c r="Q2642" s="53" t="n">
        <f aca="false">G2642*$G$16</f>
        <v>0</v>
      </c>
      <c r="R2642" s="53" t="n">
        <f aca="false">H2642*$H$16</f>
        <v>0</v>
      </c>
      <c r="S2642" s="53" t="n">
        <f aca="false">(N2642/100)*(I2642*$I$16)+(N2642/100)*(J2642*$J$16)</f>
        <v>409.6875</v>
      </c>
      <c r="T2642" s="53" t="n">
        <f aca="false">(O2642/100)*(K2642*$K$16)</f>
        <v>0</v>
      </c>
      <c r="U2642" s="53" t="n">
        <f aca="false">(P2642/100)*(K2642*$K$16)+(P2642/100)*(L2642*$L$16)</f>
        <v>0</v>
      </c>
      <c r="V2642" s="53" t="n">
        <f aca="false">(Q2642/100)*(L2642*$L$16)</f>
        <v>0</v>
      </c>
      <c r="W2642" s="53" t="n">
        <f aca="false">(R2642/100)*(K2642*$K$16)+(R2642/100)*(L2642*$L$16)</f>
        <v>0</v>
      </c>
      <c r="X2642" s="53" t="n">
        <f aca="false">N2642+S2642</f>
        <v>647.1875</v>
      </c>
      <c r="Y2642" s="53" t="n">
        <f aca="false">O2642+T2642</f>
        <v>0</v>
      </c>
      <c r="Z2642" s="53" t="n">
        <f aca="false">P2642+U2642</f>
        <v>0</v>
      </c>
      <c r="AA2642" s="53" t="n">
        <f aca="false">Q2642+V2642</f>
        <v>0</v>
      </c>
      <c r="AB2642" s="53" t="n">
        <f aca="false">R2642+W2642</f>
        <v>0</v>
      </c>
      <c r="AC2642" s="54" t="n">
        <f aca="false">ROUND(X2642+Y2642+Z2642+AA2642+AB2642,1)</f>
        <v>647.2</v>
      </c>
      <c r="AD2642" s="55" t="n">
        <f aca="false">(ROUND(AC2642-AC2629,1)/AC2629)</f>
        <v>0.0917678812415655</v>
      </c>
      <c r="AE2642" s="46" t="s">
        <v>28</v>
      </c>
      <c r="AF2642" s="47"/>
    </row>
    <row r="2643" customFormat="false" ht="15" hidden="false" customHeight="false" outlineLevel="0" collapsed="false">
      <c r="A2643" s="48"/>
      <c r="B2643" s="61"/>
      <c r="C2643" s="50" t="s">
        <v>18</v>
      </c>
      <c r="D2643" s="51" t="n">
        <v>190</v>
      </c>
      <c r="E2643" s="51" t="n">
        <v>0</v>
      </c>
      <c r="F2643" s="51" t="n">
        <v>0</v>
      </c>
      <c r="G2643" s="51" t="n">
        <v>0</v>
      </c>
      <c r="H2643" s="51" t="n">
        <v>0</v>
      </c>
      <c r="I2643" s="52" t="n">
        <v>80</v>
      </c>
      <c r="J2643" s="52" t="n">
        <v>10</v>
      </c>
      <c r="K2643" s="52" t="n">
        <v>0</v>
      </c>
      <c r="L2643" s="52" t="n">
        <v>0</v>
      </c>
      <c r="M2643" s="52" t="n">
        <v>0</v>
      </c>
      <c r="N2643" s="53" t="n">
        <f aca="false">D2643*$D$17</f>
        <v>237.5</v>
      </c>
      <c r="O2643" s="53" t="n">
        <f aca="false">E2643*$E$17</f>
        <v>0</v>
      </c>
      <c r="P2643" s="53" t="n">
        <f aca="false">F2643*$F$17</f>
        <v>0</v>
      </c>
      <c r="Q2643" s="53" t="n">
        <f aca="false">G2643*$G$17</f>
        <v>0</v>
      </c>
      <c r="R2643" s="53" t="n">
        <f aca="false">H2643*$H$17</f>
        <v>0</v>
      </c>
      <c r="S2643" s="53" t="n">
        <f aca="false">(N2643/100)*(I2643*$I$17)+(N2643/100)*(J2643*$J$17)</f>
        <v>498.75</v>
      </c>
      <c r="T2643" s="53" t="n">
        <f aca="false">(O2643/100)*(K2643*$K$17)</f>
        <v>0</v>
      </c>
      <c r="U2643" s="53" t="n">
        <f aca="false">(P2643/100)*(K2643*$K$17)+(P2643/100)*(L2643*$L$17)</f>
        <v>0</v>
      </c>
      <c r="V2643" s="53" t="n">
        <f aca="false">(Q2643/100)*(L2643*$L$17)</f>
        <v>0</v>
      </c>
      <c r="W2643" s="53" t="n">
        <f aca="false">(R2643/100)*(K2643*$K$17)+(R2643/100)*(L2643*$L$17)</f>
        <v>0</v>
      </c>
      <c r="X2643" s="53" t="n">
        <f aca="false">N2643+S2643</f>
        <v>736.25</v>
      </c>
      <c r="Y2643" s="53" t="n">
        <f aca="false">O2643+T2643</f>
        <v>0</v>
      </c>
      <c r="Z2643" s="53" t="n">
        <f aca="false">P2643+U2643</f>
        <v>0</v>
      </c>
      <c r="AA2643" s="53" t="n">
        <f aca="false">Q2643+V2643</f>
        <v>0</v>
      </c>
      <c r="AB2643" s="53" t="n">
        <f aca="false">R2643+W2643</f>
        <v>0</v>
      </c>
      <c r="AC2643" s="54" t="n">
        <f aca="false">ROUND(X2643+Y2643+Z2643+AA2643+AB2643,1)</f>
        <v>736.3</v>
      </c>
      <c r="AD2643" s="55" t="n">
        <f aca="false">(ROUND(AC2643-AC2629,1)/AC2629)</f>
        <v>0.242071524966262</v>
      </c>
      <c r="AE2643" s="46"/>
      <c r="AF2643" s="47"/>
    </row>
    <row r="2644" customFormat="false" ht="15" hidden="false" customHeight="false" outlineLevel="0" collapsed="false">
      <c r="A2644" s="56" t="s">
        <v>19</v>
      </c>
      <c r="B2644" s="62" t="s">
        <v>230</v>
      </c>
      <c r="C2644" s="40" t="s">
        <v>53</v>
      </c>
      <c r="D2644" s="41" t="n">
        <v>150</v>
      </c>
      <c r="E2644" s="41" t="n">
        <v>0</v>
      </c>
      <c r="F2644" s="41" t="n">
        <v>80</v>
      </c>
      <c r="G2644" s="41" t="n">
        <v>0</v>
      </c>
      <c r="H2644" s="41" t="n">
        <v>0</v>
      </c>
      <c r="I2644" s="42" t="n">
        <v>50</v>
      </c>
      <c r="J2644" s="42" t="n">
        <v>10</v>
      </c>
      <c r="K2644" s="42" t="n">
        <v>10</v>
      </c>
      <c r="L2644" s="42" t="n">
        <v>10</v>
      </c>
      <c r="M2644" s="42" t="n">
        <v>0</v>
      </c>
      <c r="N2644" s="43" t="n">
        <f aca="false">D2644*$D$3</f>
        <v>195</v>
      </c>
      <c r="O2644" s="43" t="n">
        <f aca="false">E2644*$E$3</f>
        <v>0</v>
      </c>
      <c r="P2644" s="43" t="n">
        <f aca="false">F2644*$F$3</f>
        <v>104</v>
      </c>
      <c r="Q2644" s="43" t="n">
        <f aca="false">G2644*$G$3</f>
        <v>0</v>
      </c>
      <c r="R2644" s="43" t="n">
        <f aca="false">H2644*$H$3</f>
        <v>0</v>
      </c>
      <c r="S2644" s="43" t="n">
        <f aca="false">(N2644/100)*(I2644*$I$3)+(N2644/100)*(J2644*$J$3)</f>
        <v>234</v>
      </c>
      <c r="T2644" s="43" t="n">
        <f aca="false">(O2644/100)*(K2644*$K$3)</f>
        <v>0</v>
      </c>
      <c r="U2644" s="43" t="n">
        <f aca="false">(P2644/100)*(K2644*$K$3)+(P2644/100)*(L2644*$L$3)</f>
        <v>41.6</v>
      </c>
      <c r="V2644" s="43" t="n">
        <f aca="false">(Q2644/100)*(L2644*$L$3)</f>
        <v>0</v>
      </c>
      <c r="W2644" s="43" t="n">
        <f aca="false">(R2644/100)*(K2644*$K$3)+(R2644/100)*(L2644*$L$3)</f>
        <v>0</v>
      </c>
      <c r="X2644" s="43" t="n">
        <f aca="false">N2644+S2644</f>
        <v>429</v>
      </c>
      <c r="Y2644" s="43" t="n">
        <f aca="false">O2644+T2644</f>
        <v>0</v>
      </c>
      <c r="Z2644" s="43" t="n">
        <f aca="false">P2644+U2644</f>
        <v>145.6</v>
      </c>
      <c r="AA2644" s="43" t="n">
        <f aca="false">Q2644+V2644</f>
        <v>0</v>
      </c>
      <c r="AB2644" s="43" t="n">
        <f aca="false">R2644+W2644</f>
        <v>0</v>
      </c>
      <c r="AC2644" s="44" t="n">
        <f aca="false">ROUND(X2644+Y2644+Z2644+AA2644+AB2644,1)</f>
        <v>574.6</v>
      </c>
      <c r="AD2644" s="45"/>
      <c r="AE2644" s="46"/>
      <c r="AF2644" s="47"/>
    </row>
    <row r="2645" customFormat="false" ht="15" hidden="false" customHeight="false" outlineLevel="0" collapsed="false">
      <c r="A2645" s="48" t="s">
        <v>29</v>
      </c>
      <c r="B2645" s="63" t="n">
        <v>40</v>
      </c>
      <c r="C2645" s="50" t="s">
        <v>5</v>
      </c>
      <c r="D2645" s="51" t="n">
        <v>150</v>
      </c>
      <c r="E2645" s="51" t="n">
        <v>0</v>
      </c>
      <c r="F2645" s="51" t="n">
        <v>80</v>
      </c>
      <c r="G2645" s="51" t="n">
        <v>0</v>
      </c>
      <c r="H2645" s="51" t="n">
        <v>0</v>
      </c>
      <c r="I2645" s="52" t="n">
        <v>70</v>
      </c>
      <c r="J2645" s="52" t="n">
        <v>25</v>
      </c>
      <c r="K2645" s="52" t="n">
        <v>10</v>
      </c>
      <c r="L2645" s="52" t="n">
        <v>10</v>
      </c>
      <c r="M2645" s="52" t="n">
        <v>0</v>
      </c>
      <c r="N2645" s="53" t="n">
        <f aca="false">D2645*$D$4</f>
        <v>187.5</v>
      </c>
      <c r="O2645" s="53" t="n">
        <f aca="false">E2645*$E$4</f>
        <v>0</v>
      </c>
      <c r="P2645" s="53" t="n">
        <f aca="false">F2645*$F$4</f>
        <v>100</v>
      </c>
      <c r="Q2645" s="53" t="n">
        <f aca="false">G2645*$G$4</f>
        <v>0</v>
      </c>
      <c r="R2645" s="53" t="n">
        <f aca="false">H2645*$H$4</f>
        <v>0</v>
      </c>
      <c r="S2645" s="53" t="n">
        <f aca="false">(N2645/100)*(I2645*$I$4)+(N2645/100)*(J2645*$J$4)</f>
        <v>356.25</v>
      </c>
      <c r="T2645" s="53" t="n">
        <f aca="false">(O2645/100)*(K2645*$K$4)</f>
        <v>0</v>
      </c>
      <c r="U2645" s="53" t="n">
        <f aca="false">(P2645/100)*(K2645*$K$4)+(P2645/100)*(L2645*$L$4)</f>
        <v>40</v>
      </c>
      <c r="V2645" s="53" t="n">
        <f aca="false">(Q2645/100)*(L2645*$L$4)</f>
        <v>0</v>
      </c>
      <c r="W2645" s="53" t="n">
        <f aca="false">(R2645/100)*(K2645*$K$4)+(R2645/100)*(L2645*$L$4)</f>
        <v>0</v>
      </c>
      <c r="X2645" s="53" t="n">
        <f aca="false">N2645+S2645</f>
        <v>543.75</v>
      </c>
      <c r="Y2645" s="53" t="n">
        <f aca="false">O2645+T2645</f>
        <v>0</v>
      </c>
      <c r="Z2645" s="53" t="n">
        <f aca="false">P2645+U2645</f>
        <v>140</v>
      </c>
      <c r="AA2645" s="53" t="n">
        <f aca="false">Q2645+V2645</f>
        <v>0</v>
      </c>
      <c r="AB2645" s="53" t="n">
        <f aca="false">R2645+W2645</f>
        <v>0</v>
      </c>
      <c r="AC2645" s="54" t="n">
        <f aca="false">ROUND(X2645+Y2645+Z2645+AA2645+AB2645,1)</f>
        <v>683.8</v>
      </c>
      <c r="AD2645" s="55" t="n">
        <f aca="false">(ROUND(AC2645-AC2644,1)/AC2644)</f>
        <v>0.190045248868778</v>
      </c>
      <c r="AE2645" s="46"/>
      <c r="AF2645" s="47"/>
    </row>
    <row r="2646" customFormat="false" ht="15" hidden="false" customHeight="false" outlineLevel="0" collapsed="false">
      <c r="A2646" s="48" t="s">
        <v>30</v>
      </c>
      <c r="B2646" s="63" t="n">
        <v>0</v>
      </c>
      <c r="C2646" s="50" t="s">
        <v>6</v>
      </c>
      <c r="D2646" s="51" t="n">
        <v>150</v>
      </c>
      <c r="E2646" s="51" t="n">
        <v>0</v>
      </c>
      <c r="F2646" s="51" t="n">
        <v>80</v>
      </c>
      <c r="G2646" s="51" t="n">
        <v>0</v>
      </c>
      <c r="H2646" s="51" t="n">
        <v>0</v>
      </c>
      <c r="I2646" s="52" t="n">
        <v>50</v>
      </c>
      <c r="J2646" s="52" t="n">
        <v>10</v>
      </c>
      <c r="K2646" s="52" t="n">
        <v>10</v>
      </c>
      <c r="L2646" s="52" t="n">
        <v>10</v>
      </c>
      <c r="M2646" s="52" t="n">
        <v>0</v>
      </c>
      <c r="N2646" s="53" t="n">
        <f aca="false">D2646*$D$5</f>
        <v>195</v>
      </c>
      <c r="O2646" s="53" t="n">
        <f aca="false">E2646*$E$5</f>
        <v>0</v>
      </c>
      <c r="P2646" s="53" t="n">
        <f aca="false">F2646*$F$5</f>
        <v>104</v>
      </c>
      <c r="Q2646" s="53" t="n">
        <f aca="false">G2646*$G$5</f>
        <v>0</v>
      </c>
      <c r="R2646" s="53" t="n">
        <f aca="false">H2646*$H$5</f>
        <v>0</v>
      </c>
      <c r="S2646" s="53" t="n">
        <f aca="false">(N2646/100)*(I2646*$I$5)+(N2646/100)*(J2646*$J$5)</f>
        <v>234</v>
      </c>
      <c r="T2646" s="53" t="n">
        <f aca="false">(O2646/100)*(K2646*$K$5)</f>
        <v>0</v>
      </c>
      <c r="U2646" s="53" t="n">
        <f aca="false">(P2646/100)*(K2646*$K$5)+(P2646/100)*(L2646*$L$5)</f>
        <v>41.6</v>
      </c>
      <c r="V2646" s="53" t="n">
        <f aca="false">(Q2646/100)*(L2646*$L$5)</f>
        <v>0</v>
      </c>
      <c r="W2646" s="53" t="n">
        <f aca="false">(R2646/100)*(K2646*$K$5)+(R2646/100)*(L2646*$L$5)</f>
        <v>0</v>
      </c>
      <c r="X2646" s="53" t="n">
        <f aca="false">N2646+S2646</f>
        <v>429</v>
      </c>
      <c r="Y2646" s="53" t="n">
        <f aca="false">O2646+T2646</f>
        <v>0</v>
      </c>
      <c r="Z2646" s="53" t="n">
        <f aca="false">P2646+U2646</f>
        <v>145.6</v>
      </c>
      <c r="AA2646" s="53" t="n">
        <f aca="false">Q2646+V2646</f>
        <v>0</v>
      </c>
      <c r="AB2646" s="53" t="n">
        <f aca="false">R2646+W2646</f>
        <v>0</v>
      </c>
      <c r="AC2646" s="54" t="n">
        <f aca="false">ROUND(X2646+Y2646+Z2646+AA2646+AB2646,1)</f>
        <v>574.6</v>
      </c>
      <c r="AD2646" s="55" t="n">
        <f aca="false">(ROUND(AC2646-AC2644,1)/AC2644)</f>
        <v>0</v>
      </c>
      <c r="AE2646" s="46"/>
      <c r="AF2646" s="47"/>
    </row>
    <row r="2647" customFormat="false" ht="15" hidden="false" customHeight="false" outlineLevel="0" collapsed="false">
      <c r="A2647" s="48" t="s">
        <v>31</v>
      </c>
      <c r="B2647" s="63" t="n">
        <v>20</v>
      </c>
      <c r="C2647" s="50" t="s">
        <v>7</v>
      </c>
      <c r="D2647" s="51" t="n">
        <v>150</v>
      </c>
      <c r="E2647" s="51" t="n">
        <v>0</v>
      </c>
      <c r="F2647" s="51" t="n">
        <v>80</v>
      </c>
      <c r="G2647" s="51" t="n">
        <v>0</v>
      </c>
      <c r="H2647" s="51" t="n">
        <v>0</v>
      </c>
      <c r="I2647" s="52" t="n">
        <v>50</v>
      </c>
      <c r="J2647" s="52" t="n">
        <v>10</v>
      </c>
      <c r="K2647" s="52" t="n">
        <v>10</v>
      </c>
      <c r="L2647" s="52" t="n">
        <v>10</v>
      </c>
      <c r="M2647" s="52" t="n">
        <v>0</v>
      </c>
      <c r="N2647" s="53" t="n">
        <f aca="false">D2647*$D$6</f>
        <v>195</v>
      </c>
      <c r="O2647" s="53" t="n">
        <f aca="false">E2647*$E$6</f>
        <v>0</v>
      </c>
      <c r="P2647" s="53" t="n">
        <f aca="false">F2647*$F$6</f>
        <v>104</v>
      </c>
      <c r="Q2647" s="53" t="n">
        <f aca="false">G2647*$G$6</f>
        <v>0</v>
      </c>
      <c r="R2647" s="53" t="n">
        <f aca="false">H2647*$H$6</f>
        <v>0</v>
      </c>
      <c r="S2647" s="53" t="n">
        <f aca="false">(N2647/100)*(I2647*$I$6)+(N2647/100)*(J2647*$J$6)</f>
        <v>234</v>
      </c>
      <c r="T2647" s="53" t="n">
        <f aca="false">(O2647/100)*(K2647*$K$6)</f>
        <v>0</v>
      </c>
      <c r="U2647" s="53" t="n">
        <f aca="false">(P2647/100)*(K2647*$K$6)+(P2647/100)*(L2647*$L$6)</f>
        <v>41.6</v>
      </c>
      <c r="V2647" s="53" t="n">
        <f aca="false">(Q2647/100)*(L2647*$L$6)</f>
        <v>0</v>
      </c>
      <c r="W2647" s="53" t="n">
        <f aca="false">(R2647/100)*(K2647*$K$6)+(R2647/100)*(L2647*$L$6)</f>
        <v>0</v>
      </c>
      <c r="X2647" s="53" t="n">
        <f aca="false">N2647+S2647</f>
        <v>429</v>
      </c>
      <c r="Y2647" s="53" t="n">
        <f aca="false">O2647+T2647</f>
        <v>0</v>
      </c>
      <c r="Z2647" s="53" t="n">
        <f aca="false">P2647+U2647</f>
        <v>145.6</v>
      </c>
      <c r="AA2647" s="53" t="n">
        <f aca="false">Q2647+V2647</f>
        <v>0</v>
      </c>
      <c r="AB2647" s="53" t="n">
        <f aca="false">R2647+W2647</f>
        <v>0</v>
      </c>
      <c r="AC2647" s="54" t="n">
        <f aca="false">ROUND(X2647+Y2647+Z2647+AA2647+AB2647,1)</f>
        <v>574.6</v>
      </c>
      <c r="AD2647" s="55" t="n">
        <f aca="false">(ROUND(AC2647-AC2644,1)/AC2644)</f>
        <v>0</v>
      </c>
      <c r="AE2647" s="46"/>
      <c r="AF2647" s="47"/>
    </row>
    <row r="2648" customFormat="false" ht="15" hidden="false" customHeight="false" outlineLevel="0" collapsed="false">
      <c r="A2648" s="48" t="s">
        <v>32</v>
      </c>
      <c r="B2648" s="63" t="n">
        <v>20</v>
      </c>
      <c r="C2648" s="50" t="s">
        <v>8</v>
      </c>
      <c r="D2648" s="51" t="n">
        <v>150</v>
      </c>
      <c r="E2648" s="51" t="n">
        <v>0</v>
      </c>
      <c r="F2648" s="51" t="n">
        <v>80</v>
      </c>
      <c r="G2648" s="51" t="n">
        <v>0</v>
      </c>
      <c r="H2648" s="51" t="n">
        <v>0</v>
      </c>
      <c r="I2648" s="52" t="n">
        <v>50</v>
      </c>
      <c r="J2648" s="52" t="n">
        <v>10</v>
      </c>
      <c r="K2648" s="52" t="n">
        <v>10</v>
      </c>
      <c r="L2648" s="52" t="n">
        <v>10</v>
      </c>
      <c r="M2648" s="52" t="n">
        <v>0</v>
      </c>
      <c r="N2648" s="53" t="n">
        <f aca="false">D2648*$D$7</f>
        <v>195</v>
      </c>
      <c r="O2648" s="53" t="n">
        <f aca="false">E2648*$E$7</f>
        <v>0</v>
      </c>
      <c r="P2648" s="53" t="n">
        <f aca="false">F2648*$F$7</f>
        <v>104</v>
      </c>
      <c r="Q2648" s="53" t="n">
        <f aca="false">G2648*$G$7</f>
        <v>0</v>
      </c>
      <c r="R2648" s="53" t="n">
        <f aca="false">H2648*$H$7</f>
        <v>0</v>
      </c>
      <c r="S2648" s="53" t="n">
        <f aca="false">(N2648/100)*(I2648*$I$7)+(N2648/100)*(J2648*$J$7)</f>
        <v>234</v>
      </c>
      <c r="T2648" s="53" t="n">
        <f aca="false">(O2648/100)*(K2648*$K$7)</f>
        <v>0</v>
      </c>
      <c r="U2648" s="53" t="n">
        <f aca="false">(P2648/100)*(K2648*$K$7)+(P2648/100)*(L2648*$L$7)</f>
        <v>41.6</v>
      </c>
      <c r="V2648" s="53" t="n">
        <f aca="false">(Q2648/100)*(L2648*$L$7)</f>
        <v>0</v>
      </c>
      <c r="W2648" s="53" t="n">
        <f aca="false">(R2648/100)*(K2648*$K$7)+(R2648/100)*(L2648*$L$7)</f>
        <v>0</v>
      </c>
      <c r="X2648" s="53" t="n">
        <f aca="false">N2648+S2648</f>
        <v>429</v>
      </c>
      <c r="Y2648" s="53" t="n">
        <f aca="false">O2648+T2648</f>
        <v>0</v>
      </c>
      <c r="Z2648" s="53" t="n">
        <f aca="false">P2648+U2648</f>
        <v>145.6</v>
      </c>
      <c r="AA2648" s="53" t="n">
        <f aca="false">Q2648+V2648</f>
        <v>0</v>
      </c>
      <c r="AB2648" s="53" t="n">
        <f aca="false">R2648+W2648</f>
        <v>0</v>
      </c>
      <c r="AC2648" s="54" t="n">
        <f aca="false">ROUND(X2648+Y2648+Z2648+AA2648+AB2648,1)</f>
        <v>574.6</v>
      </c>
      <c r="AD2648" s="55" t="n">
        <f aca="false">(ROUND(AC2648-AC2644,1)/AC2644)</f>
        <v>0</v>
      </c>
      <c r="AE2648" s="46"/>
      <c r="AF2648" s="47"/>
    </row>
    <row r="2649" customFormat="false" ht="15" hidden="false" customHeight="false" outlineLevel="0" collapsed="false">
      <c r="A2649" s="48" t="s">
        <v>33</v>
      </c>
      <c r="B2649" s="63"/>
      <c r="C2649" s="50" t="s">
        <v>9</v>
      </c>
      <c r="D2649" s="51" t="n">
        <v>150</v>
      </c>
      <c r="E2649" s="51" t="n">
        <v>0</v>
      </c>
      <c r="F2649" s="51" t="n">
        <v>80</v>
      </c>
      <c r="G2649" s="51" t="n">
        <v>0</v>
      </c>
      <c r="H2649" s="51" t="n">
        <v>0</v>
      </c>
      <c r="I2649" s="52" t="n">
        <v>50</v>
      </c>
      <c r="J2649" s="52" t="n">
        <v>10</v>
      </c>
      <c r="K2649" s="52" t="n">
        <v>10</v>
      </c>
      <c r="L2649" s="52" t="n">
        <v>10</v>
      </c>
      <c r="M2649" s="52" t="n">
        <v>0</v>
      </c>
      <c r="N2649" s="53" t="n">
        <f aca="false">D2649*$D$8</f>
        <v>195</v>
      </c>
      <c r="O2649" s="53" t="n">
        <f aca="false">E2649*$E$8</f>
        <v>0</v>
      </c>
      <c r="P2649" s="53" t="n">
        <f aca="false">F2649*$F$8</f>
        <v>104</v>
      </c>
      <c r="Q2649" s="53" t="n">
        <f aca="false">G2649*$G$8</f>
        <v>0</v>
      </c>
      <c r="R2649" s="53" t="n">
        <f aca="false">H2649*$H$8</f>
        <v>0</v>
      </c>
      <c r="S2649" s="53" t="n">
        <f aca="false">(N2649/100)*(I2649*$I$8)+(N2649/100)*(J2649*$J$8)</f>
        <v>234</v>
      </c>
      <c r="T2649" s="53" t="n">
        <f aca="false">(O2649/100)*(K2649*$K$8)</f>
        <v>0</v>
      </c>
      <c r="U2649" s="53" t="n">
        <f aca="false">(P2649/100)*(K2649*$K$8)+(P2649/100)*(L2649*$L$8)</f>
        <v>41.6</v>
      </c>
      <c r="V2649" s="53" t="n">
        <f aca="false">(Q2649/100)*(L2649*$L$8)</f>
        <v>0</v>
      </c>
      <c r="W2649" s="53" t="n">
        <f aca="false">(R2649/100)*(K2649*$K$8)+(R2649/100)*(L2649*$L$8)</f>
        <v>0</v>
      </c>
      <c r="X2649" s="53" t="n">
        <f aca="false">N2649+S2649</f>
        <v>429</v>
      </c>
      <c r="Y2649" s="53" t="n">
        <f aca="false">O2649+T2649</f>
        <v>0</v>
      </c>
      <c r="Z2649" s="53" t="n">
        <f aca="false">P2649+U2649</f>
        <v>145.6</v>
      </c>
      <c r="AA2649" s="53" t="n">
        <f aca="false">Q2649+V2649</f>
        <v>0</v>
      </c>
      <c r="AB2649" s="53" t="n">
        <f aca="false">R2649+W2649</f>
        <v>0</v>
      </c>
      <c r="AC2649" s="54" t="n">
        <f aca="false">ROUND(X2649+Y2649+Z2649+AA2649+AB2649,1)</f>
        <v>574.6</v>
      </c>
      <c r="AD2649" s="55" t="n">
        <f aca="false">(ROUND(AC2649-AC2644,1)/AC2644)</f>
        <v>0</v>
      </c>
      <c r="AE2649" s="46"/>
      <c r="AF2649" s="47"/>
    </row>
    <row r="2650" customFormat="false" ht="15" hidden="false" customHeight="false" outlineLevel="0" collapsed="false">
      <c r="A2650" s="48" t="s">
        <v>34</v>
      </c>
      <c r="B2650" s="63"/>
      <c r="C2650" s="50" t="s">
        <v>10</v>
      </c>
      <c r="D2650" s="51" t="n">
        <v>75</v>
      </c>
      <c r="E2650" s="51" t="n">
        <v>150</v>
      </c>
      <c r="F2650" s="51" t="n">
        <v>0</v>
      </c>
      <c r="G2650" s="51" t="n">
        <v>0</v>
      </c>
      <c r="H2650" s="51" t="n">
        <v>0</v>
      </c>
      <c r="I2650" s="52" t="n">
        <v>50</v>
      </c>
      <c r="J2650" s="52" t="n">
        <v>10</v>
      </c>
      <c r="K2650" s="52" t="n">
        <v>120</v>
      </c>
      <c r="L2650" s="52" t="n">
        <v>0</v>
      </c>
      <c r="M2650" s="52" t="n">
        <v>0</v>
      </c>
      <c r="N2650" s="53" t="n">
        <f aca="false">D2650*$D$9</f>
        <v>93.75</v>
      </c>
      <c r="O2650" s="53" t="n">
        <f aca="false">E2650*$E$9</f>
        <v>187.5</v>
      </c>
      <c r="P2650" s="53" t="n">
        <f aca="false">F2650*$F$9</f>
        <v>0</v>
      </c>
      <c r="Q2650" s="53" t="n">
        <f aca="false">G2650*$G$9</f>
        <v>0</v>
      </c>
      <c r="R2650" s="53" t="n">
        <f aca="false">H2650*$H$9</f>
        <v>0</v>
      </c>
      <c r="S2650" s="53" t="n">
        <f aca="false">(N2650/100)*(I2650*$I$9)+(N2650/100)*(J2650*$J$9)</f>
        <v>56.25</v>
      </c>
      <c r="T2650" s="53" t="n">
        <f aca="false">(O2650/100)*(K2650*$K$9)</f>
        <v>315</v>
      </c>
      <c r="U2650" s="53" t="n">
        <f aca="false">(P2650/100)*(K2650*$K$9)+(P2650/100)*(L2650*$L$9)</f>
        <v>0</v>
      </c>
      <c r="V2650" s="53" t="n">
        <f aca="false">(Q2650/100)*(L2650*$L$9)</f>
        <v>0</v>
      </c>
      <c r="W2650" s="53" t="n">
        <f aca="false">(R2650/100)*(K2650*$K$9)+(R2650/100)*(L2650*$L$9)</f>
        <v>0</v>
      </c>
      <c r="X2650" s="53" t="n">
        <f aca="false">N2650+S2650</f>
        <v>150</v>
      </c>
      <c r="Y2650" s="53" t="n">
        <f aca="false">O2650+T2650</f>
        <v>502.5</v>
      </c>
      <c r="Z2650" s="53" t="n">
        <f aca="false">P2650+U2650</f>
        <v>0</v>
      </c>
      <c r="AA2650" s="53" t="n">
        <f aca="false">Q2650+V2650</f>
        <v>0</v>
      </c>
      <c r="AB2650" s="53" t="n">
        <f aca="false">R2650+W2650</f>
        <v>0</v>
      </c>
      <c r="AC2650" s="54" t="n">
        <f aca="false">ROUND(X2650+Y2650+Z2650+AA2650+AB2650,1)</f>
        <v>652.5</v>
      </c>
      <c r="AD2650" s="55" t="n">
        <f aca="false">(ROUND(AC2650-AC2644,1)/AC2644)</f>
        <v>0.135572572224156</v>
      </c>
      <c r="AE2650" s="46"/>
      <c r="AF2650" s="47"/>
    </row>
    <row r="2651" customFormat="false" ht="15" hidden="false" customHeight="false" outlineLevel="0" collapsed="false">
      <c r="A2651" s="48" t="s">
        <v>35</v>
      </c>
      <c r="B2651" s="63"/>
      <c r="C2651" s="50" t="s">
        <v>11</v>
      </c>
      <c r="D2651" s="51" t="n">
        <v>75</v>
      </c>
      <c r="E2651" s="51" t="n">
        <v>0</v>
      </c>
      <c r="F2651" s="51" t="n">
        <v>150</v>
      </c>
      <c r="G2651" s="51" t="n">
        <v>0</v>
      </c>
      <c r="H2651" s="51" t="n">
        <v>0</v>
      </c>
      <c r="I2651" s="52" t="n">
        <v>50</v>
      </c>
      <c r="J2651" s="52" t="n">
        <v>10</v>
      </c>
      <c r="K2651" s="52" t="n">
        <v>70</v>
      </c>
      <c r="L2651" s="52" t="n">
        <v>70</v>
      </c>
      <c r="M2651" s="52" t="n">
        <v>0</v>
      </c>
      <c r="N2651" s="53" t="n">
        <f aca="false">D2651*$D$10</f>
        <v>93.75</v>
      </c>
      <c r="O2651" s="53" t="n">
        <f aca="false">E2651*$E$10</f>
        <v>0</v>
      </c>
      <c r="P2651" s="53" t="n">
        <f aca="false">F2651*$F$10</f>
        <v>187.5</v>
      </c>
      <c r="Q2651" s="53" t="n">
        <f aca="false">G2651*$G$10</f>
        <v>0</v>
      </c>
      <c r="R2651" s="53" t="n">
        <f aca="false">H2651*$H$10</f>
        <v>0</v>
      </c>
      <c r="S2651" s="53" t="n">
        <f aca="false">(N2651/100)*(I2651*$I$10)+(N2651/100)*(J2651*$J$10)</f>
        <v>56.25</v>
      </c>
      <c r="T2651" s="53" t="n">
        <f aca="false">(O2651/100)*(K2651*$J$10)</f>
        <v>0</v>
      </c>
      <c r="U2651" s="53" t="n">
        <f aca="false">(P2651/100)*(K2651*$K$10)+(P2651/100)*(L2651*$L$10)</f>
        <v>367.5</v>
      </c>
      <c r="V2651" s="53" t="n">
        <f aca="false">(Q2651/100)*(L2651*$L$10)</f>
        <v>0</v>
      </c>
      <c r="W2651" s="53" t="n">
        <f aca="false">(R2651/100)*(K2651*$K$10)+(R2651/100)*(L2651*$L$10)</f>
        <v>0</v>
      </c>
      <c r="X2651" s="53" t="n">
        <f aca="false">N2651+S2651</f>
        <v>150</v>
      </c>
      <c r="Y2651" s="53" t="n">
        <f aca="false">O2651+T2651</f>
        <v>0</v>
      </c>
      <c r="Z2651" s="53" t="n">
        <f aca="false">P2651+U2651</f>
        <v>555</v>
      </c>
      <c r="AA2651" s="53" t="n">
        <f aca="false">Q2651+V2651</f>
        <v>0</v>
      </c>
      <c r="AB2651" s="53" t="n">
        <f aca="false">R2651+W2651</f>
        <v>0</v>
      </c>
      <c r="AC2651" s="54" t="n">
        <f aca="false">ROUND(X2651+Y2651+Z2651+AA2651+AB2651,1)</f>
        <v>705</v>
      </c>
      <c r="AD2651" s="55" t="n">
        <f aca="false">(ROUND(AC2651-AC2644,1)/AC2644)</f>
        <v>0.226940480334145</v>
      </c>
      <c r="AE2651" s="46"/>
      <c r="AF2651" s="47"/>
    </row>
    <row r="2652" customFormat="false" ht="15" hidden="false" customHeight="false" outlineLevel="0" collapsed="false">
      <c r="A2652" s="48" t="s">
        <v>36</v>
      </c>
      <c r="B2652" s="63"/>
      <c r="C2652" s="50" t="s">
        <v>12</v>
      </c>
      <c r="D2652" s="51" t="n">
        <v>75</v>
      </c>
      <c r="E2652" s="51" t="n">
        <v>0</v>
      </c>
      <c r="F2652" s="51" t="n">
        <v>0</v>
      </c>
      <c r="G2652" s="51" t="n">
        <v>150</v>
      </c>
      <c r="H2652" s="51" t="n">
        <v>0</v>
      </c>
      <c r="I2652" s="52" t="n">
        <v>50</v>
      </c>
      <c r="J2652" s="52" t="n">
        <v>10</v>
      </c>
      <c r="K2652" s="52" t="n">
        <v>0</v>
      </c>
      <c r="L2652" s="52" t="n">
        <v>120</v>
      </c>
      <c r="M2652" s="52" t="n">
        <v>0</v>
      </c>
      <c r="N2652" s="53" t="n">
        <f aca="false">D2652*$D$11</f>
        <v>93.75</v>
      </c>
      <c r="O2652" s="53" t="n">
        <f aca="false">E2652*$E$11</f>
        <v>0</v>
      </c>
      <c r="P2652" s="53" t="n">
        <f aca="false">F2652*$F$11</f>
        <v>0</v>
      </c>
      <c r="Q2652" s="53" t="n">
        <f aca="false">G2652*$G$11</f>
        <v>187.5</v>
      </c>
      <c r="R2652" s="53" t="n">
        <f aca="false">H2652*$H$11</f>
        <v>0</v>
      </c>
      <c r="S2652" s="53" t="n">
        <f aca="false">(N2652/100)*(I2652*$I$11)+(N2652/100)*(J2652*$J$11)</f>
        <v>56.25</v>
      </c>
      <c r="T2652" s="53" t="n">
        <f aca="false">(O2652/100)*(K2652*$K$11)</f>
        <v>0</v>
      </c>
      <c r="U2652" s="53" t="n">
        <f aca="false">(P2652/100)*(K2652*$K$11)+(P2652/100)*(L2652*$L$11)</f>
        <v>0</v>
      </c>
      <c r="V2652" s="53" t="n">
        <f aca="false">(Q2652/100)*(L2652*$L$11)</f>
        <v>315</v>
      </c>
      <c r="W2652" s="53" t="n">
        <f aca="false">(R2652/100)*(K2652*$K$11)+(R2652/100)*(L2652*$L$11)</f>
        <v>0</v>
      </c>
      <c r="X2652" s="53" t="n">
        <f aca="false">N2652+S2652</f>
        <v>150</v>
      </c>
      <c r="Y2652" s="53" t="n">
        <f aca="false">O2652+T2652</f>
        <v>0</v>
      </c>
      <c r="Z2652" s="53" t="n">
        <f aca="false">P2652+U2652</f>
        <v>0</v>
      </c>
      <c r="AA2652" s="53" t="n">
        <f aca="false">Q2652+V2652</f>
        <v>502.5</v>
      </c>
      <c r="AB2652" s="53" t="n">
        <f aca="false">R2652+W2652</f>
        <v>0</v>
      </c>
      <c r="AC2652" s="54" t="n">
        <f aca="false">ROUND(X2652+Y2652+Z2652+AA2652+AB2652,1)</f>
        <v>652.5</v>
      </c>
      <c r="AD2652" s="55" t="n">
        <f aca="false">(ROUND(AC2652-AC2644,1)/AC2644)</f>
        <v>0.135572572224156</v>
      </c>
      <c r="AE2652" s="46"/>
      <c r="AF2652" s="47"/>
    </row>
    <row r="2653" customFormat="false" ht="15" hidden="false" customHeight="false" outlineLevel="0" collapsed="false">
      <c r="A2653" s="48" t="s">
        <v>37</v>
      </c>
      <c r="B2653" s="63"/>
      <c r="C2653" s="50" t="s">
        <v>13</v>
      </c>
      <c r="D2653" s="51" t="n">
        <v>75</v>
      </c>
      <c r="E2653" s="51" t="n">
        <v>0</v>
      </c>
      <c r="F2653" s="51" t="n">
        <v>0</v>
      </c>
      <c r="G2653" s="51" t="n">
        <v>0</v>
      </c>
      <c r="H2653" s="51" t="n">
        <v>150</v>
      </c>
      <c r="I2653" s="52" t="n">
        <v>50</v>
      </c>
      <c r="J2653" s="52" t="n">
        <v>10</v>
      </c>
      <c r="K2653" s="52" t="n">
        <v>60</v>
      </c>
      <c r="L2653" s="52" t="n">
        <v>60</v>
      </c>
      <c r="M2653" s="52" t="n">
        <v>0</v>
      </c>
      <c r="N2653" s="53" t="n">
        <f aca="false">D2653*$D$12</f>
        <v>93.75</v>
      </c>
      <c r="O2653" s="53" t="n">
        <f aca="false">E2653*$E$12</f>
        <v>0</v>
      </c>
      <c r="P2653" s="53" t="n">
        <f aca="false">F2653*$F$12</f>
        <v>0</v>
      </c>
      <c r="Q2653" s="53" t="n">
        <f aca="false">G2653*$G$12</f>
        <v>0</v>
      </c>
      <c r="R2653" s="53" t="n">
        <f aca="false">H2653*$H$12</f>
        <v>187.5</v>
      </c>
      <c r="S2653" s="53" t="n">
        <f aca="false">(N2653/100)*(I2653*$I$12)+(N2653/100)*(J2653*$J$12)</f>
        <v>56.25</v>
      </c>
      <c r="T2653" s="53" t="n">
        <f aca="false">(O2653/100)*(K2653*$K$12)</f>
        <v>0</v>
      </c>
      <c r="U2653" s="53" t="n">
        <f aca="false">(P2653/100)*(K2653*$K$12)+(P2653/100)*(L2653*$L$12)</f>
        <v>0</v>
      </c>
      <c r="V2653" s="53" t="n">
        <f aca="false">(Q2653/100)*(L2653*$L$12)</f>
        <v>0</v>
      </c>
      <c r="W2653" s="53" t="n">
        <f aca="false">(R2653/100)*(K2653*$K$12)+(R2653/100)*(L2653*$L$12)</f>
        <v>315</v>
      </c>
      <c r="X2653" s="53" t="n">
        <f aca="false">N2653+S2653</f>
        <v>150</v>
      </c>
      <c r="Y2653" s="53" t="n">
        <f aca="false">O2653+T2653</f>
        <v>0</v>
      </c>
      <c r="Z2653" s="53" t="n">
        <f aca="false">P2653+U2653</f>
        <v>0</v>
      </c>
      <c r="AA2653" s="53" t="n">
        <f aca="false">Q2653+V2653</f>
        <v>0</v>
      </c>
      <c r="AB2653" s="53" t="n">
        <f aca="false">R2653+W2653</f>
        <v>502.5</v>
      </c>
      <c r="AC2653" s="54" t="n">
        <f aca="false">ROUND(X2653+Y2653+Z2653+AA2653+AB2653,1)</f>
        <v>652.5</v>
      </c>
      <c r="AD2653" s="55" t="n">
        <f aca="false">(ROUND(AC2653-AC2644,1)/AC2644)</f>
        <v>0.135572572224156</v>
      </c>
      <c r="AE2653" s="46"/>
      <c r="AF2653" s="47"/>
    </row>
    <row r="2654" customFormat="false" ht="15" hidden="false" customHeight="false" outlineLevel="0" collapsed="false">
      <c r="A2654" s="48" t="s">
        <v>38</v>
      </c>
      <c r="B2654" s="63"/>
      <c r="C2654" s="50" t="s">
        <v>14</v>
      </c>
      <c r="D2654" s="51" t="n">
        <v>150</v>
      </c>
      <c r="E2654" s="51" t="n">
        <v>0</v>
      </c>
      <c r="F2654" s="51" t="n">
        <v>80</v>
      </c>
      <c r="G2654" s="51" t="n">
        <v>0</v>
      </c>
      <c r="H2654" s="51" t="n">
        <v>0</v>
      </c>
      <c r="I2654" s="52" t="n">
        <v>50</v>
      </c>
      <c r="J2654" s="52" t="n">
        <v>10</v>
      </c>
      <c r="K2654" s="52" t="n">
        <v>10</v>
      </c>
      <c r="L2654" s="52" t="n">
        <v>10</v>
      </c>
      <c r="M2654" s="52" t="n">
        <v>40</v>
      </c>
      <c r="N2654" s="53" t="n">
        <f aca="false">D2654*$D$13</f>
        <v>187.5</v>
      </c>
      <c r="O2654" s="53" t="n">
        <f aca="false">E2654*$E$13</f>
        <v>0</v>
      </c>
      <c r="P2654" s="53" t="n">
        <f aca="false">F2654*$F$13</f>
        <v>100</v>
      </c>
      <c r="Q2654" s="53" t="n">
        <f aca="false">G2654*$G$13</f>
        <v>0</v>
      </c>
      <c r="R2654" s="53" t="n">
        <f aca="false">H2654*$H$13</f>
        <v>0</v>
      </c>
      <c r="S2654" s="53" t="n">
        <f aca="false">(N2654/100)*(I2654*$I$13)+(N2654/100)*(J2654*$J$13)+(N2654/100)*(M2654*$M$13)</f>
        <v>262.5</v>
      </c>
      <c r="T2654" s="53" t="n">
        <f aca="false">(O2654/100)*(K2654*$K$13)+(O2654/100)*(M2654*$M$13)</f>
        <v>0</v>
      </c>
      <c r="U2654" s="53" t="n">
        <f aca="false">(P2654/100)*(K2654*$K$13)+(P2654/100)*(L2654*$L$13)+(P2654/100)*(M2654*$M$13)</f>
        <v>100</v>
      </c>
      <c r="V2654" s="53" t="n">
        <f aca="false">(Q2654/100)*(L2654*$L$13)+(Q2654/100)*(M2654*$M$13)</f>
        <v>0</v>
      </c>
      <c r="W2654" s="53" t="n">
        <f aca="false">(R2654/100)*(K2654*$K$13)+(R2654/100)*(L2654*$L$13)+(R2654/100)*(M2654*$M$13)</f>
        <v>0</v>
      </c>
      <c r="X2654" s="53" t="n">
        <f aca="false">N2654+S2654</f>
        <v>450</v>
      </c>
      <c r="Y2654" s="53" t="n">
        <f aca="false">O2654+T2654</f>
        <v>0</v>
      </c>
      <c r="Z2654" s="53" t="n">
        <f aca="false">P2654+U2654</f>
        <v>200</v>
      </c>
      <c r="AA2654" s="53" t="n">
        <f aca="false">Q2654+V2654</f>
        <v>0</v>
      </c>
      <c r="AB2654" s="53" t="n">
        <f aca="false">R2654+W2654</f>
        <v>0</v>
      </c>
      <c r="AC2654" s="54" t="n">
        <f aca="false">ROUND(X2654+Y2654+Z2654+AA2654+AB2654,1)</f>
        <v>650</v>
      </c>
      <c r="AD2654" s="55" t="n">
        <f aca="false">(ROUND(AC2654-AC2644,1)/AC2644)</f>
        <v>0.131221719457014</v>
      </c>
      <c r="AE2654" s="46"/>
      <c r="AF2654" s="47"/>
    </row>
    <row r="2655" customFormat="false" ht="15" hidden="false" customHeight="false" outlineLevel="0" collapsed="false">
      <c r="A2655" s="48" t="s">
        <v>39</v>
      </c>
      <c r="B2655" s="63"/>
      <c r="C2655" s="50" t="s">
        <v>15</v>
      </c>
      <c r="D2655" s="51" t="n">
        <v>150</v>
      </c>
      <c r="E2655" s="51" t="n">
        <v>0</v>
      </c>
      <c r="F2655" s="51" t="n">
        <v>0</v>
      </c>
      <c r="G2655" s="51" t="n">
        <v>0</v>
      </c>
      <c r="H2655" s="51" t="n">
        <v>0</v>
      </c>
      <c r="I2655" s="52" t="n">
        <v>50</v>
      </c>
      <c r="J2655" s="52" t="n">
        <v>10</v>
      </c>
      <c r="K2655" s="52" t="n">
        <v>90</v>
      </c>
      <c r="L2655" s="52" t="n">
        <v>0</v>
      </c>
      <c r="M2655" s="52" t="n">
        <v>0</v>
      </c>
      <c r="N2655" s="53" t="n">
        <f aca="false">D2655*$D$14</f>
        <v>187.5</v>
      </c>
      <c r="O2655" s="53" t="n">
        <f aca="false">E2655*$E$14</f>
        <v>0</v>
      </c>
      <c r="P2655" s="53" t="n">
        <f aca="false">F2655*$F$14</f>
        <v>0</v>
      </c>
      <c r="Q2655" s="53" t="n">
        <f aca="false">G2655*$G$14</f>
        <v>0</v>
      </c>
      <c r="R2655" s="53" t="n">
        <f aca="false">H2655*$H$14</f>
        <v>0</v>
      </c>
      <c r="S2655" s="53" t="n">
        <f aca="false">(N2655/100)*(I2655*$I$14)+(N2655/100)*(J2655*$J$14)+(N2655/100)*(K2655*$K$14)</f>
        <v>450</v>
      </c>
      <c r="T2655" s="53" t="n">
        <f aca="false">(O2655/100)*(K2655*$K$14)</f>
        <v>0</v>
      </c>
      <c r="U2655" s="53" t="n">
        <f aca="false">(P2655/100)*(K2655*$K$14)+(P2655/100)*(L2655*$L$14)</f>
        <v>0</v>
      </c>
      <c r="V2655" s="53" t="n">
        <f aca="false">(Q2655/100)*(L2655*$L$14)</f>
        <v>0</v>
      </c>
      <c r="W2655" s="53" t="n">
        <f aca="false">(R2655/100)*(K2655*$L$14)+(R2655/100)*(L2655*$M$14)</f>
        <v>0</v>
      </c>
      <c r="X2655" s="53" t="n">
        <f aca="false">N2655+S2655</f>
        <v>637.5</v>
      </c>
      <c r="Y2655" s="53" t="n">
        <f aca="false">O2655+T2655</f>
        <v>0</v>
      </c>
      <c r="Z2655" s="53" t="n">
        <f aca="false">P2655+U2655</f>
        <v>0</v>
      </c>
      <c r="AA2655" s="53" t="n">
        <f aca="false">Q2655+V2655</f>
        <v>0</v>
      </c>
      <c r="AB2655" s="53" t="n">
        <f aca="false">R2655+W2655</f>
        <v>0</v>
      </c>
      <c r="AC2655" s="54" t="n">
        <f aca="false">ROUND(X2655+Y2655+Z2655+AA2655+AB2655,1)</f>
        <v>637.5</v>
      </c>
      <c r="AD2655" s="55" t="n">
        <f aca="false">(ROUND(AC2655-AC2644,1)/AC2644)</f>
        <v>0.109467455621302</v>
      </c>
      <c r="AE2655" s="46"/>
      <c r="AF2655" s="47"/>
    </row>
    <row r="2656" customFormat="false" ht="15" hidden="false" customHeight="false" outlineLevel="0" collapsed="false">
      <c r="A2656" s="48"/>
      <c r="B2656" s="63"/>
      <c r="C2656" s="50" t="s">
        <v>16</v>
      </c>
      <c r="D2656" s="51" t="n">
        <v>150</v>
      </c>
      <c r="E2656" s="51" t="n">
        <v>0</v>
      </c>
      <c r="F2656" s="51" t="n">
        <v>0</v>
      </c>
      <c r="G2656" s="51" t="n">
        <v>0</v>
      </c>
      <c r="H2656" s="51" t="n">
        <v>0</v>
      </c>
      <c r="I2656" s="52" t="n">
        <v>50</v>
      </c>
      <c r="J2656" s="52" t="n">
        <v>10</v>
      </c>
      <c r="K2656" s="52" t="n">
        <v>0</v>
      </c>
      <c r="L2656" s="52" t="n">
        <v>90</v>
      </c>
      <c r="M2656" s="52" t="n">
        <v>0</v>
      </c>
      <c r="N2656" s="53" t="n">
        <f aca="false">D2656*$D$15</f>
        <v>187.5</v>
      </c>
      <c r="O2656" s="53" t="n">
        <f aca="false">E2656*$E$15</f>
        <v>0</v>
      </c>
      <c r="P2656" s="53" t="n">
        <f aca="false">F2656*$F$15</f>
        <v>0</v>
      </c>
      <c r="Q2656" s="53" t="n">
        <f aca="false">G2656*$G$15</f>
        <v>0</v>
      </c>
      <c r="R2656" s="53" t="n">
        <f aca="false">H2656*$H$15</f>
        <v>0</v>
      </c>
      <c r="S2656" s="53" t="n">
        <f aca="false">(N2656/100)*(I2656*$I$15)+(N2656/100)*(J2656*$J$15)+(N2656/100)*(L2656*$L$15)</f>
        <v>450</v>
      </c>
      <c r="T2656" s="53" t="n">
        <f aca="false">(O2656/100)*(K2656*$K$15)</f>
        <v>0</v>
      </c>
      <c r="U2656" s="53" t="n">
        <f aca="false">(P2656/100)*(K2656*$K$15)+(P2656/100)*(L2656*$L$15)</f>
        <v>0</v>
      </c>
      <c r="V2656" s="53" t="n">
        <f aca="false">(Q2656/100)*(L2656*$L$15)</f>
        <v>0</v>
      </c>
      <c r="W2656" s="53" t="n">
        <f aca="false">(R2656/100)*(K2656*$K$15)+(R2656/100)*(L2656*$L$15)</f>
        <v>0</v>
      </c>
      <c r="X2656" s="53" t="n">
        <f aca="false">N2656+S2656</f>
        <v>637.5</v>
      </c>
      <c r="Y2656" s="53" t="n">
        <f aca="false">O2656+T2656</f>
        <v>0</v>
      </c>
      <c r="Z2656" s="53" t="n">
        <f aca="false">P2656+U2656</f>
        <v>0</v>
      </c>
      <c r="AA2656" s="53" t="n">
        <f aca="false">Q2656+V2656</f>
        <v>0</v>
      </c>
      <c r="AB2656" s="53" t="n">
        <f aca="false">R2656+W2656</f>
        <v>0</v>
      </c>
      <c r="AC2656" s="54" t="n">
        <f aca="false">ROUND(X2656+Y2656+Z2656+AA2656+AB2656,1)</f>
        <v>637.5</v>
      </c>
      <c r="AD2656" s="55" t="n">
        <f aca="false">(ROUND(AC2656-AC2644,1)/AC2644)</f>
        <v>0.109467455621302</v>
      </c>
      <c r="AE2656" s="46"/>
      <c r="AF2656" s="15"/>
    </row>
    <row r="2657" customFormat="false" ht="15" hidden="false" customHeight="false" outlineLevel="0" collapsed="false">
      <c r="A2657" s="48"/>
      <c r="B2657" s="63"/>
      <c r="C2657" s="50" t="s">
        <v>17</v>
      </c>
      <c r="D2657" s="51" t="n">
        <v>150</v>
      </c>
      <c r="E2657" s="51" t="n">
        <v>0</v>
      </c>
      <c r="F2657" s="51" t="n">
        <v>80</v>
      </c>
      <c r="G2657" s="51" t="n">
        <v>0</v>
      </c>
      <c r="H2657" s="51" t="n">
        <v>0</v>
      </c>
      <c r="I2657" s="52" t="n">
        <v>50</v>
      </c>
      <c r="J2657" s="52" t="n">
        <v>45</v>
      </c>
      <c r="K2657" s="52" t="n">
        <v>10</v>
      </c>
      <c r="L2657" s="52" t="n">
        <v>10</v>
      </c>
      <c r="M2657" s="52" t="n">
        <v>0</v>
      </c>
      <c r="N2657" s="53" t="n">
        <f aca="false">D2657*$D$16</f>
        <v>187.5</v>
      </c>
      <c r="O2657" s="53" t="n">
        <f aca="false">E2657*$E$16</f>
        <v>0</v>
      </c>
      <c r="P2657" s="53" t="n">
        <f aca="false">F2657*$F$16</f>
        <v>100</v>
      </c>
      <c r="Q2657" s="53" t="n">
        <f aca="false">G2657*$G$16</f>
        <v>0</v>
      </c>
      <c r="R2657" s="53" t="n">
        <f aca="false">H2657*$H$16</f>
        <v>0</v>
      </c>
      <c r="S2657" s="53" t="n">
        <f aca="false">(N2657/100)*(I2657*$I$16)+(N2657/100)*(J2657*$J$16)</f>
        <v>304.6875</v>
      </c>
      <c r="T2657" s="53" t="n">
        <f aca="false">(O2657/100)*(K2657*$K$16)</f>
        <v>0</v>
      </c>
      <c r="U2657" s="53" t="n">
        <f aca="false">(P2657/100)*(K2657*$K$16)+(P2657/100)*(L2657*$L$16)</f>
        <v>20</v>
      </c>
      <c r="V2657" s="53" t="n">
        <f aca="false">(Q2657/100)*(L2657*$L$16)</f>
        <v>0</v>
      </c>
      <c r="W2657" s="53" t="n">
        <f aca="false">(R2657/100)*(K2657*$K$16)+(R2657/100)*(L2657*$L$16)</f>
        <v>0</v>
      </c>
      <c r="X2657" s="53" t="n">
        <f aca="false">N2657+S2657</f>
        <v>492.1875</v>
      </c>
      <c r="Y2657" s="53" t="n">
        <f aca="false">O2657+T2657</f>
        <v>0</v>
      </c>
      <c r="Z2657" s="53" t="n">
        <f aca="false">P2657+U2657</f>
        <v>120</v>
      </c>
      <c r="AA2657" s="53" t="n">
        <f aca="false">Q2657+V2657</f>
        <v>0</v>
      </c>
      <c r="AB2657" s="53" t="n">
        <f aca="false">R2657+W2657</f>
        <v>0</v>
      </c>
      <c r="AC2657" s="54" t="n">
        <f aca="false">ROUND(X2657+Y2657+Z2657+AA2657+AB2657,1)</f>
        <v>612.2</v>
      </c>
      <c r="AD2657" s="55" t="n">
        <f aca="false">(ROUND(AC2657-AC2644,1)/AC2644)</f>
        <v>0.0654368256178211</v>
      </c>
      <c r="AE2657" s="46" t="s">
        <v>28</v>
      </c>
      <c r="AF2657" s="47"/>
    </row>
    <row r="2658" customFormat="false" ht="15" hidden="false" customHeight="false" outlineLevel="0" collapsed="false">
      <c r="A2658" s="48"/>
      <c r="B2658" s="63"/>
      <c r="C2658" s="50" t="s">
        <v>18</v>
      </c>
      <c r="D2658" s="51" t="n">
        <v>150</v>
      </c>
      <c r="E2658" s="51" t="n">
        <v>0</v>
      </c>
      <c r="F2658" s="51" t="n">
        <v>80</v>
      </c>
      <c r="G2658" s="51" t="n">
        <v>0</v>
      </c>
      <c r="H2658" s="51" t="n">
        <v>0</v>
      </c>
      <c r="I2658" s="52" t="n">
        <v>85</v>
      </c>
      <c r="J2658" s="52" t="n">
        <v>10</v>
      </c>
      <c r="K2658" s="52" t="n">
        <v>10</v>
      </c>
      <c r="L2658" s="52" t="n">
        <v>10</v>
      </c>
      <c r="M2658" s="52" t="n">
        <v>0</v>
      </c>
      <c r="N2658" s="53" t="n">
        <f aca="false">D2658*$D$17</f>
        <v>187.5</v>
      </c>
      <c r="O2658" s="53" t="n">
        <f aca="false">E2658*$E$17</f>
        <v>0</v>
      </c>
      <c r="P2658" s="53" t="n">
        <f aca="false">F2658*$F$17</f>
        <v>100</v>
      </c>
      <c r="Q2658" s="53" t="n">
        <f aca="false">G2658*$G$17</f>
        <v>0</v>
      </c>
      <c r="R2658" s="53" t="n">
        <f aca="false">H2658*$H$17</f>
        <v>0</v>
      </c>
      <c r="S2658" s="53" t="n">
        <f aca="false">(N2658/100)*(I2658*$I$17)+(N2658/100)*(J2658*$J$17)</f>
        <v>417.1875</v>
      </c>
      <c r="T2658" s="53" t="n">
        <f aca="false">(O2658/100)*(K2658*$K$17)</f>
        <v>0</v>
      </c>
      <c r="U2658" s="53" t="n">
        <f aca="false">(P2658/100)*(K2658*$K$17)+(P2658/100)*(L2658*$L$17)</f>
        <v>20</v>
      </c>
      <c r="V2658" s="53" t="n">
        <f aca="false">(Q2658/100)*(L2658*$L$17)</f>
        <v>0</v>
      </c>
      <c r="W2658" s="53" t="n">
        <f aca="false">(R2658/100)*(K2658*$K$17)+(R2658/100)*(L2658*$L$17)</f>
        <v>0</v>
      </c>
      <c r="X2658" s="53" t="n">
        <f aca="false">N2658+S2658</f>
        <v>604.6875</v>
      </c>
      <c r="Y2658" s="53" t="n">
        <f aca="false">O2658+T2658</f>
        <v>0</v>
      </c>
      <c r="Z2658" s="53" t="n">
        <f aca="false">P2658+U2658</f>
        <v>120</v>
      </c>
      <c r="AA2658" s="53" t="n">
        <f aca="false">Q2658+V2658</f>
        <v>0</v>
      </c>
      <c r="AB2658" s="53" t="n">
        <f aca="false">R2658+W2658</f>
        <v>0</v>
      </c>
      <c r="AC2658" s="54" t="n">
        <f aca="false">ROUND(X2658+Y2658+Z2658+AA2658+AB2658,1)</f>
        <v>724.7</v>
      </c>
      <c r="AD2658" s="55" t="n">
        <f aca="false">(ROUND(AC2658-AC2644,1)/AC2644)</f>
        <v>0.261225200139227</v>
      </c>
      <c r="AE2658" s="46"/>
      <c r="AF2658" s="47"/>
    </row>
    <row r="2659" customFormat="false" ht="15" hidden="false" customHeight="false" outlineLevel="0" collapsed="false">
      <c r="A2659" s="56" t="s">
        <v>19</v>
      </c>
      <c r="B2659" s="60" t="s">
        <v>231</v>
      </c>
      <c r="C2659" s="40" t="s">
        <v>53</v>
      </c>
      <c r="D2659" s="41" t="n">
        <v>172</v>
      </c>
      <c r="E2659" s="41" t="n">
        <v>0</v>
      </c>
      <c r="F2659" s="41" t="n">
        <v>0</v>
      </c>
      <c r="G2659" s="41" t="n">
        <v>60</v>
      </c>
      <c r="H2659" s="41" t="n">
        <v>0</v>
      </c>
      <c r="I2659" s="42" t="n">
        <v>50</v>
      </c>
      <c r="J2659" s="42" t="n">
        <v>0</v>
      </c>
      <c r="K2659" s="42" t="n">
        <v>0</v>
      </c>
      <c r="L2659" s="42" t="n">
        <v>40</v>
      </c>
      <c r="M2659" s="42" t="n">
        <v>0</v>
      </c>
      <c r="N2659" s="43" t="n">
        <f aca="false">D2659*$D$3</f>
        <v>223.6</v>
      </c>
      <c r="O2659" s="43" t="n">
        <f aca="false">E2659*$E$3</f>
        <v>0</v>
      </c>
      <c r="P2659" s="43" t="n">
        <f aca="false">F2659*$F$3</f>
        <v>0</v>
      </c>
      <c r="Q2659" s="43" t="n">
        <f aca="false">G2659*$G$3</f>
        <v>78</v>
      </c>
      <c r="R2659" s="43" t="n">
        <f aca="false">H2659*$H$3</f>
        <v>0</v>
      </c>
      <c r="S2659" s="43" t="n">
        <f aca="false">(N2659/100)*(I2659*$I$3)+(N2659/100)*(J2659*$J$3)</f>
        <v>223.6</v>
      </c>
      <c r="T2659" s="43" t="n">
        <f aca="false">(O2659/100)*(K2659*$K$3)</f>
        <v>0</v>
      </c>
      <c r="U2659" s="43" t="n">
        <f aca="false">(P2659/100)*(K2659*$K$3)+(P2659/100)*(L2659*$L$3)</f>
        <v>0</v>
      </c>
      <c r="V2659" s="43" t="n">
        <f aca="false">(Q2659/100)*(L2659*$L$3)</f>
        <v>62.4</v>
      </c>
      <c r="W2659" s="43" t="n">
        <f aca="false">(R2659/100)*(K2659*$K$3)+(R2659/100)*(L2659*$L$3)</f>
        <v>0</v>
      </c>
      <c r="X2659" s="43" t="n">
        <f aca="false">N2659+S2659</f>
        <v>447.2</v>
      </c>
      <c r="Y2659" s="43" t="n">
        <f aca="false">O2659+T2659</f>
        <v>0</v>
      </c>
      <c r="Z2659" s="43" t="n">
        <f aca="false">P2659+U2659</f>
        <v>0</v>
      </c>
      <c r="AA2659" s="43" t="n">
        <f aca="false">Q2659+V2659</f>
        <v>140.4</v>
      </c>
      <c r="AB2659" s="43" t="n">
        <f aca="false">R2659+W2659</f>
        <v>0</v>
      </c>
      <c r="AC2659" s="44" t="n">
        <f aca="false">ROUND(X2659+Y2659+Z2659+AA2659+AB2659,1)</f>
        <v>587.6</v>
      </c>
      <c r="AD2659" s="45"/>
      <c r="AE2659" s="46"/>
      <c r="AF2659" s="47"/>
    </row>
    <row r="2660" customFormat="false" ht="15" hidden="false" customHeight="false" outlineLevel="0" collapsed="false">
      <c r="A2660" s="48" t="s">
        <v>29</v>
      </c>
      <c r="B2660" s="61" t="n">
        <v>40</v>
      </c>
      <c r="C2660" s="50" t="s">
        <v>5</v>
      </c>
      <c r="D2660" s="51" t="n">
        <v>172</v>
      </c>
      <c r="E2660" s="51" t="n">
        <v>0</v>
      </c>
      <c r="F2660" s="51" t="n">
        <v>0</v>
      </c>
      <c r="G2660" s="51" t="n">
        <v>60</v>
      </c>
      <c r="H2660" s="51" t="n">
        <v>0</v>
      </c>
      <c r="I2660" s="52" t="n">
        <v>60</v>
      </c>
      <c r="J2660" s="52" t="n">
        <v>20</v>
      </c>
      <c r="K2660" s="52" t="n">
        <v>0</v>
      </c>
      <c r="L2660" s="52" t="n">
        <v>40</v>
      </c>
      <c r="M2660" s="52" t="n">
        <v>0</v>
      </c>
      <c r="N2660" s="53" t="n">
        <f aca="false">D2660*$D$4</f>
        <v>215</v>
      </c>
      <c r="O2660" s="53" t="n">
        <f aca="false">E2660*$E$4</f>
        <v>0</v>
      </c>
      <c r="P2660" s="53" t="n">
        <f aca="false">F2660*$F$4</f>
        <v>0</v>
      </c>
      <c r="Q2660" s="53" t="n">
        <f aca="false">G2660*$G$4</f>
        <v>75</v>
      </c>
      <c r="R2660" s="53" t="n">
        <f aca="false">H2660*$H$4</f>
        <v>0</v>
      </c>
      <c r="S2660" s="53" t="n">
        <f aca="false">(N2660/100)*(I2660*$I$4)+(N2660/100)*(J2660*$J$4)</f>
        <v>344</v>
      </c>
      <c r="T2660" s="53" t="n">
        <f aca="false">(O2660/100)*(K2660*$K$4)</f>
        <v>0</v>
      </c>
      <c r="U2660" s="53" t="n">
        <f aca="false">(P2660/100)*(K2660*$K$4)+(P2660/100)*(L2660*$L$4)</f>
        <v>0</v>
      </c>
      <c r="V2660" s="53" t="n">
        <f aca="false">(Q2660/100)*(L2660*$L$4)</f>
        <v>60</v>
      </c>
      <c r="W2660" s="53" t="n">
        <f aca="false">(R2660/100)*(K2660*$K$4)+(R2660/100)*(L2660*$L$4)</f>
        <v>0</v>
      </c>
      <c r="X2660" s="53" t="n">
        <f aca="false">N2660+S2660</f>
        <v>559</v>
      </c>
      <c r="Y2660" s="53" t="n">
        <f aca="false">O2660+T2660</f>
        <v>0</v>
      </c>
      <c r="Z2660" s="53" t="n">
        <f aca="false">P2660+U2660</f>
        <v>0</v>
      </c>
      <c r="AA2660" s="53" t="n">
        <f aca="false">Q2660+V2660</f>
        <v>135</v>
      </c>
      <c r="AB2660" s="53" t="n">
        <f aca="false">R2660+W2660</f>
        <v>0</v>
      </c>
      <c r="AC2660" s="54" t="n">
        <f aca="false">ROUND(X2660+Y2660+Z2660+AA2660+AB2660,1)</f>
        <v>694</v>
      </c>
      <c r="AD2660" s="55" t="n">
        <f aca="false">(ROUND(AC2660-AC2659,1)/AC2659)</f>
        <v>0.181075561606535</v>
      </c>
      <c r="AE2660" s="46"/>
      <c r="AF2660" s="47"/>
    </row>
    <row r="2661" customFormat="false" ht="15" hidden="false" customHeight="false" outlineLevel="0" collapsed="false">
      <c r="A2661" s="48" t="s">
        <v>30</v>
      </c>
      <c r="B2661" s="61" t="n">
        <v>0</v>
      </c>
      <c r="C2661" s="50" t="s">
        <v>6</v>
      </c>
      <c r="D2661" s="51" t="n">
        <v>172</v>
      </c>
      <c r="E2661" s="51" t="n">
        <v>0</v>
      </c>
      <c r="F2661" s="51" t="n">
        <v>0</v>
      </c>
      <c r="G2661" s="51" t="n">
        <v>60</v>
      </c>
      <c r="H2661" s="51" t="n">
        <v>0</v>
      </c>
      <c r="I2661" s="52" t="n">
        <v>50</v>
      </c>
      <c r="J2661" s="52" t="n">
        <v>0</v>
      </c>
      <c r="K2661" s="52" t="n">
        <v>0</v>
      </c>
      <c r="L2661" s="52" t="n">
        <v>40</v>
      </c>
      <c r="M2661" s="52" t="n">
        <v>0</v>
      </c>
      <c r="N2661" s="53" t="n">
        <f aca="false">D2661*$D$5</f>
        <v>223.6</v>
      </c>
      <c r="O2661" s="53" t="n">
        <f aca="false">E2661*$E$5</f>
        <v>0</v>
      </c>
      <c r="P2661" s="53" t="n">
        <f aca="false">F2661*$F$5</f>
        <v>0</v>
      </c>
      <c r="Q2661" s="53" t="n">
        <f aca="false">G2661*$G$5</f>
        <v>78</v>
      </c>
      <c r="R2661" s="53" t="n">
        <f aca="false">H2661*$H$5</f>
        <v>0</v>
      </c>
      <c r="S2661" s="53" t="n">
        <f aca="false">(N2661/100)*(I2661*$I$5)+(N2661/100)*(J2661*$J$5)</f>
        <v>223.6</v>
      </c>
      <c r="T2661" s="53" t="n">
        <f aca="false">(O2661/100)*(K2661*$K$5)</f>
        <v>0</v>
      </c>
      <c r="U2661" s="53" t="n">
        <f aca="false">(P2661/100)*(K2661*$K$5)+(P2661/100)*(L2661*$L$5)</f>
        <v>0</v>
      </c>
      <c r="V2661" s="53" t="n">
        <f aca="false">(Q2661/100)*(L2661*$L$5)</f>
        <v>62.4</v>
      </c>
      <c r="W2661" s="53" t="n">
        <f aca="false">(R2661/100)*(K2661*$K$5)+(R2661/100)*(L2661*$L$5)</f>
        <v>0</v>
      </c>
      <c r="X2661" s="53" t="n">
        <f aca="false">N2661+S2661</f>
        <v>447.2</v>
      </c>
      <c r="Y2661" s="53" t="n">
        <f aca="false">O2661+T2661</f>
        <v>0</v>
      </c>
      <c r="Z2661" s="53" t="n">
        <f aca="false">P2661+U2661</f>
        <v>0</v>
      </c>
      <c r="AA2661" s="53" t="n">
        <f aca="false">Q2661+V2661</f>
        <v>140.4</v>
      </c>
      <c r="AB2661" s="53" t="n">
        <f aca="false">R2661+W2661</f>
        <v>0</v>
      </c>
      <c r="AC2661" s="54" t="n">
        <f aca="false">ROUND(X2661+Y2661+Z2661+AA2661+AB2661,1)</f>
        <v>587.6</v>
      </c>
      <c r="AD2661" s="55" t="n">
        <f aca="false">(ROUND(AC2661-AC2659,1)/AC2659)</f>
        <v>0</v>
      </c>
      <c r="AE2661" s="46"/>
      <c r="AF2661" s="47"/>
    </row>
    <row r="2662" customFormat="false" ht="15" hidden="false" customHeight="false" outlineLevel="0" collapsed="false">
      <c r="A2662" s="48" t="s">
        <v>31</v>
      </c>
      <c r="B2662" s="61" t="n">
        <v>0</v>
      </c>
      <c r="C2662" s="50" t="s">
        <v>7</v>
      </c>
      <c r="D2662" s="51" t="n">
        <v>172</v>
      </c>
      <c r="E2662" s="51" t="n">
        <v>0</v>
      </c>
      <c r="F2662" s="51" t="n">
        <v>0</v>
      </c>
      <c r="G2662" s="51" t="n">
        <v>60</v>
      </c>
      <c r="H2662" s="51" t="n">
        <v>0</v>
      </c>
      <c r="I2662" s="52" t="n">
        <v>50</v>
      </c>
      <c r="J2662" s="52" t="n">
        <v>0</v>
      </c>
      <c r="K2662" s="52" t="n">
        <v>0</v>
      </c>
      <c r="L2662" s="52" t="n">
        <v>40</v>
      </c>
      <c r="M2662" s="52" t="n">
        <v>0</v>
      </c>
      <c r="N2662" s="53" t="n">
        <f aca="false">D2662*$D$6</f>
        <v>223.6</v>
      </c>
      <c r="O2662" s="53" t="n">
        <f aca="false">E2662*$E$6</f>
        <v>0</v>
      </c>
      <c r="P2662" s="53" t="n">
        <f aca="false">F2662*$F$6</f>
        <v>0</v>
      </c>
      <c r="Q2662" s="53" t="n">
        <f aca="false">G2662*$G$6</f>
        <v>78</v>
      </c>
      <c r="R2662" s="53" t="n">
        <f aca="false">H2662*$H$6</f>
        <v>0</v>
      </c>
      <c r="S2662" s="53" t="n">
        <f aca="false">(N2662/100)*(I2662*$I$6)+(N2662/100)*(J2662*$J$6)</f>
        <v>223.6</v>
      </c>
      <c r="T2662" s="53" t="n">
        <f aca="false">(O2662/100)*(K2662*$K$6)</f>
        <v>0</v>
      </c>
      <c r="U2662" s="53" t="n">
        <f aca="false">(P2662/100)*(K2662*$K$6)+(P2662/100)*(L2662*$L$6)</f>
        <v>0</v>
      </c>
      <c r="V2662" s="53" t="n">
        <f aca="false">(Q2662/100)*(L2662*$L$6)</f>
        <v>62.4</v>
      </c>
      <c r="W2662" s="53" t="n">
        <f aca="false">(R2662/100)*(K2662*$K$6)+(R2662/100)*(L2662*$L$6)</f>
        <v>0</v>
      </c>
      <c r="X2662" s="53" t="n">
        <f aca="false">N2662+S2662</f>
        <v>447.2</v>
      </c>
      <c r="Y2662" s="53" t="n">
        <f aca="false">O2662+T2662</f>
        <v>0</v>
      </c>
      <c r="Z2662" s="53" t="n">
        <f aca="false">P2662+U2662</f>
        <v>0</v>
      </c>
      <c r="AA2662" s="53" t="n">
        <f aca="false">Q2662+V2662</f>
        <v>140.4</v>
      </c>
      <c r="AB2662" s="53" t="n">
        <f aca="false">R2662+W2662</f>
        <v>0</v>
      </c>
      <c r="AC2662" s="54" t="n">
        <f aca="false">ROUND(X2662+Y2662+Z2662+AA2662+AB2662,1)</f>
        <v>587.6</v>
      </c>
      <c r="AD2662" s="55" t="n">
        <f aca="false">(ROUND(AC2662-AC2659,1)/AC2659)</f>
        <v>0</v>
      </c>
      <c r="AE2662" s="46"/>
      <c r="AF2662" s="47"/>
    </row>
    <row r="2663" customFormat="false" ht="15" hidden="false" customHeight="false" outlineLevel="0" collapsed="false">
      <c r="A2663" s="48" t="s">
        <v>32</v>
      </c>
      <c r="B2663" s="61" t="n">
        <v>40</v>
      </c>
      <c r="C2663" s="50" t="s">
        <v>8</v>
      </c>
      <c r="D2663" s="51" t="n">
        <v>172</v>
      </c>
      <c r="E2663" s="51" t="n">
        <v>0</v>
      </c>
      <c r="F2663" s="51" t="n">
        <v>0</v>
      </c>
      <c r="G2663" s="51" t="n">
        <v>60</v>
      </c>
      <c r="H2663" s="51" t="n">
        <v>0</v>
      </c>
      <c r="I2663" s="52" t="n">
        <v>50</v>
      </c>
      <c r="J2663" s="52" t="n">
        <v>0</v>
      </c>
      <c r="K2663" s="52" t="n">
        <v>0</v>
      </c>
      <c r="L2663" s="52" t="n">
        <v>40</v>
      </c>
      <c r="M2663" s="52" t="n">
        <v>0</v>
      </c>
      <c r="N2663" s="53" t="n">
        <f aca="false">D2663*$D$7</f>
        <v>223.6</v>
      </c>
      <c r="O2663" s="53" t="n">
        <f aca="false">E2663*$E$7</f>
        <v>0</v>
      </c>
      <c r="P2663" s="53" t="n">
        <f aca="false">F2663*$F$7</f>
        <v>0</v>
      </c>
      <c r="Q2663" s="53" t="n">
        <f aca="false">G2663*$G$7</f>
        <v>78</v>
      </c>
      <c r="R2663" s="53" t="n">
        <f aca="false">H2663*$H$7</f>
        <v>0</v>
      </c>
      <c r="S2663" s="53" t="n">
        <f aca="false">(N2663/100)*(I2663*$I$7)+(N2663/100)*(J2663*$J$7)</f>
        <v>223.6</v>
      </c>
      <c r="T2663" s="53" t="n">
        <f aca="false">(O2663/100)*(K2663*$K$7)</f>
        <v>0</v>
      </c>
      <c r="U2663" s="53" t="n">
        <f aca="false">(P2663/100)*(K2663*$K$7)+(P2663/100)*(L2663*$L$7)</f>
        <v>0</v>
      </c>
      <c r="V2663" s="53" t="n">
        <f aca="false">(Q2663/100)*(L2663*$L$7)</f>
        <v>62.4</v>
      </c>
      <c r="W2663" s="53" t="n">
        <f aca="false">(R2663/100)*(K2663*$K$7)+(R2663/100)*(L2663*$L$7)</f>
        <v>0</v>
      </c>
      <c r="X2663" s="53" t="n">
        <f aca="false">N2663+S2663</f>
        <v>447.2</v>
      </c>
      <c r="Y2663" s="53" t="n">
        <f aca="false">O2663+T2663</f>
        <v>0</v>
      </c>
      <c r="Z2663" s="53" t="n">
        <f aca="false">P2663+U2663</f>
        <v>0</v>
      </c>
      <c r="AA2663" s="53" t="n">
        <f aca="false">Q2663+V2663</f>
        <v>140.4</v>
      </c>
      <c r="AB2663" s="53" t="n">
        <f aca="false">R2663+W2663</f>
        <v>0</v>
      </c>
      <c r="AC2663" s="54" t="n">
        <f aca="false">ROUND(X2663+Y2663+Z2663+AA2663+AB2663,1)</f>
        <v>587.6</v>
      </c>
      <c r="AD2663" s="55" t="n">
        <f aca="false">(ROUND(AC2663-AC2659,1)/AC2659)</f>
        <v>0</v>
      </c>
      <c r="AE2663" s="46"/>
      <c r="AF2663" s="47"/>
    </row>
    <row r="2664" customFormat="false" ht="15" hidden="false" customHeight="false" outlineLevel="0" collapsed="false">
      <c r="A2664" s="48" t="s">
        <v>33</v>
      </c>
      <c r="B2664" s="61"/>
      <c r="C2664" s="50" t="s">
        <v>9</v>
      </c>
      <c r="D2664" s="51" t="n">
        <v>172</v>
      </c>
      <c r="E2664" s="51" t="n">
        <v>0</v>
      </c>
      <c r="F2664" s="51" t="n">
        <v>0</v>
      </c>
      <c r="G2664" s="51" t="n">
        <v>60</v>
      </c>
      <c r="H2664" s="51" t="n">
        <v>0</v>
      </c>
      <c r="I2664" s="52" t="n">
        <v>50</v>
      </c>
      <c r="J2664" s="52" t="n">
        <v>0</v>
      </c>
      <c r="K2664" s="52" t="n">
        <v>0</v>
      </c>
      <c r="L2664" s="52" t="n">
        <v>40</v>
      </c>
      <c r="M2664" s="52" t="n">
        <v>0</v>
      </c>
      <c r="N2664" s="53" t="n">
        <f aca="false">D2664*$D$8</f>
        <v>223.6</v>
      </c>
      <c r="O2664" s="53" t="n">
        <f aca="false">E2664*$E$8</f>
        <v>0</v>
      </c>
      <c r="P2664" s="53" t="n">
        <f aca="false">F2664*$F$8</f>
        <v>0</v>
      </c>
      <c r="Q2664" s="53" t="n">
        <f aca="false">G2664*$G$8</f>
        <v>78</v>
      </c>
      <c r="R2664" s="53" t="n">
        <f aca="false">H2664*$H$8</f>
        <v>0</v>
      </c>
      <c r="S2664" s="53" t="n">
        <f aca="false">(N2664/100)*(I2664*$I$8)+(N2664/100)*(J2664*$J$8)</f>
        <v>223.6</v>
      </c>
      <c r="T2664" s="53" t="n">
        <f aca="false">(O2664/100)*(K2664*$K$8)</f>
        <v>0</v>
      </c>
      <c r="U2664" s="53" t="n">
        <f aca="false">(P2664/100)*(K2664*$K$8)+(P2664/100)*(L2664*$L$8)</f>
        <v>0</v>
      </c>
      <c r="V2664" s="53" t="n">
        <f aca="false">(Q2664/100)*(L2664*$L$8)</f>
        <v>62.4</v>
      </c>
      <c r="W2664" s="53" t="n">
        <f aca="false">(R2664/100)*(K2664*$K$8)+(R2664/100)*(L2664*$L$8)</f>
        <v>0</v>
      </c>
      <c r="X2664" s="53" t="n">
        <f aca="false">N2664+S2664</f>
        <v>447.2</v>
      </c>
      <c r="Y2664" s="53" t="n">
        <f aca="false">O2664+T2664</f>
        <v>0</v>
      </c>
      <c r="Z2664" s="53" t="n">
        <f aca="false">P2664+U2664</f>
        <v>0</v>
      </c>
      <c r="AA2664" s="53" t="n">
        <f aca="false">Q2664+V2664</f>
        <v>140.4</v>
      </c>
      <c r="AB2664" s="53" t="n">
        <f aca="false">R2664+W2664</f>
        <v>0</v>
      </c>
      <c r="AC2664" s="54" t="n">
        <f aca="false">ROUND(X2664+Y2664+Z2664+AA2664+AB2664,1)</f>
        <v>587.6</v>
      </c>
      <c r="AD2664" s="55" t="n">
        <f aca="false">(ROUND(AC2664-AC2659,1)/AC2659)</f>
        <v>0</v>
      </c>
      <c r="AE2664" s="46"/>
      <c r="AF2664" s="47"/>
    </row>
    <row r="2665" customFormat="false" ht="15" hidden="false" customHeight="false" outlineLevel="0" collapsed="false">
      <c r="A2665" s="48" t="s">
        <v>34</v>
      </c>
      <c r="B2665" s="61"/>
      <c r="C2665" s="50" t="s">
        <v>10</v>
      </c>
      <c r="D2665" s="51" t="n">
        <v>86</v>
      </c>
      <c r="E2665" s="51" t="n">
        <v>172</v>
      </c>
      <c r="F2665" s="51" t="n">
        <v>0</v>
      </c>
      <c r="G2665" s="51" t="n">
        <v>0</v>
      </c>
      <c r="H2665" s="51" t="n">
        <v>0</v>
      </c>
      <c r="I2665" s="52" t="n">
        <v>50</v>
      </c>
      <c r="J2665" s="52" t="n">
        <v>0</v>
      </c>
      <c r="K2665" s="52" t="n">
        <v>100</v>
      </c>
      <c r="L2665" s="52" t="n">
        <v>0</v>
      </c>
      <c r="M2665" s="52" t="n">
        <v>0</v>
      </c>
      <c r="N2665" s="53" t="n">
        <f aca="false">D2665*$D$9</f>
        <v>107.5</v>
      </c>
      <c r="O2665" s="53" t="n">
        <f aca="false">E2665*$E$9</f>
        <v>215</v>
      </c>
      <c r="P2665" s="53" t="n">
        <f aca="false">F2665*$F$9</f>
        <v>0</v>
      </c>
      <c r="Q2665" s="53" t="n">
        <f aca="false">G2665*$G$9</f>
        <v>0</v>
      </c>
      <c r="R2665" s="53" t="n">
        <f aca="false">H2665*$H$9</f>
        <v>0</v>
      </c>
      <c r="S2665" s="53" t="n">
        <f aca="false">(N2665/100)*(I2665*$I$9)+(N2665/100)*(J2665*$J$9)</f>
        <v>53.75</v>
      </c>
      <c r="T2665" s="53" t="n">
        <f aca="false">(O2665/100)*(K2665*$K$9)</f>
        <v>301</v>
      </c>
      <c r="U2665" s="53" t="n">
        <f aca="false">(P2665/100)*(K2665*$K$9)+(P2665/100)*(L2665*$L$9)</f>
        <v>0</v>
      </c>
      <c r="V2665" s="53" t="n">
        <f aca="false">(Q2665/100)*(L2665*$L$9)</f>
        <v>0</v>
      </c>
      <c r="W2665" s="53" t="n">
        <f aca="false">(R2665/100)*(K2665*$K$9)+(R2665/100)*(L2665*$L$9)</f>
        <v>0</v>
      </c>
      <c r="X2665" s="53" t="n">
        <f aca="false">N2665+S2665</f>
        <v>161.25</v>
      </c>
      <c r="Y2665" s="53" t="n">
        <f aca="false">O2665+T2665</f>
        <v>516</v>
      </c>
      <c r="Z2665" s="53" t="n">
        <f aca="false">P2665+U2665</f>
        <v>0</v>
      </c>
      <c r="AA2665" s="53" t="n">
        <f aca="false">Q2665+V2665</f>
        <v>0</v>
      </c>
      <c r="AB2665" s="53" t="n">
        <f aca="false">R2665+W2665</f>
        <v>0</v>
      </c>
      <c r="AC2665" s="54" t="n">
        <f aca="false">ROUND(X2665+Y2665+Z2665+AA2665+AB2665,1)</f>
        <v>677.3</v>
      </c>
      <c r="AD2665" s="55" t="n">
        <f aca="false">(ROUND(AC2665-AC2659,1)/AC2659)</f>
        <v>0.152654867256637</v>
      </c>
      <c r="AE2665" s="46"/>
      <c r="AF2665" s="47"/>
    </row>
    <row r="2666" customFormat="false" ht="15" hidden="false" customHeight="false" outlineLevel="0" collapsed="false">
      <c r="A2666" s="48" t="s">
        <v>35</v>
      </c>
      <c r="B2666" s="61"/>
      <c r="C2666" s="50" t="s">
        <v>11</v>
      </c>
      <c r="D2666" s="51" t="n">
        <v>86</v>
      </c>
      <c r="E2666" s="51" t="n">
        <v>0</v>
      </c>
      <c r="F2666" s="51" t="n">
        <v>172</v>
      </c>
      <c r="G2666" s="51" t="n">
        <v>0</v>
      </c>
      <c r="H2666" s="51" t="n">
        <v>0</v>
      </c>
      <c r="I2666" s="52" t="n">
        <v>50</v>
      </c>
      <c r="J2666" s="52" t="n">
        <v>0</v>
      </c>
      <c r="K2666" s="52" t="n">
        <v>50</v>
      </c>
      <c r="L2666" s="52" t="n">
        <v>50</v>
      </c>
      <c r="M2666" s="52" t="n">
        <v>0</v>
      </c>
      <c r="N2666" s="53" t="n">
        <f aca="false">D2666*$D$10</f>
        <v>107.5</v>
      </c>
      <c r="O2666" s="53" t="n">
        <f aca="false">E2666*$E$10</f>
        <v>0</v>
      </c>
      <c r="P2666" s="53" t="n">
        <f aca="false">F2666*$F$10</f>
        <v>215</v>
      </c>
      <c r="Q2666" s="53" t="n">
        <f aca="false">G2666*$G$10</f>
        <v>0</v>
      </c>
      <c r="R2666" s="53" t="n">
        <f aca="false">H2666*$H$10</f>
        <v>0</v>
      </c>
      <c r="S2666" s="53" t="n">
        <f aca="false">(N2666/100)*(I2666*$I$10)+(N2666/100)*(J2666*$J$10)</f>
        <v>53.75</v>
      </c>
      <c r="T2666" s="53" t="n">
        <f aca="false">(O2666/100)*(K2666*$J$10)</f>
        <v>0</v>
      </c>
      <c r="U2666" s="53" t="n">
        <f aca="false">(P2666/100)*(K2666*$K$10)+(P2666/100)*(L2666*$L$10)</f>
        <v>301</v>
      </c>
      <c r="V2666" s="53" t="n">
        <f aca="false">(Q2666/100)*(L2666*$L$10)</f>
        <v>0</v>
      </c>
      <c r="W2666" s="53" t="n">
        <f aca="false">(R2666/100)*(K2666*$K$10)+(R2666/100)*(L2666*$L$10)</f>
        <v>0</v>
      </c>
      <c r="X2666" s="53" t="n">
        <f aca="false">N2666+S2666</f>
        <v>161.25</v>
      </c>
      <c r="Y2666" s="53" t="n">
        <f aca="false">O2666+T2666</f>
        <v>0</v>
      </c>
      <c r="Z2666" s="53" t="n">
        <f aca="false">P2666+U2666</f>
        <v>516</v>
      </c>
      <c r="AA2666" s="53" t="n">
        <f aca="false">Q2666+V2666</f>
        <v>0</v>
      </c>
      <c r="AB2666" s="53" t="n">
        <f aca="false">R2666+W2666</f>
        <v>0</v>
      </c>
      <c r="AC2666" s="54" t="n">
        <f aca="false">ROUND(X2666+Y2666+Z2666+AA2666+AB2666,1)</f>
        <v>677.3</v>
      </c>
      <c r="AD2666" s="55" t="n">
        <f aca="false">(ROUND(AC2666-AC2659,1)/AC2659)</f>
        <v>0.152654867256637</v>
      </c>
      <c r="AE2666" s="46"/>
      <c r="AF2666" s="47"/>
    </row>
    <row r="2667" customFormat="false" ht="15" hidden="false" customHeight="false" outlineLevel="0" collapsed="false">
      <c r="A2667" s="48" t="s">
        <v>36</v>
      </c>
      <c r="B2667" s="61"/>
      <c r="C2667" s="50" t="s">
        <v>12</v>
      </c>
      <c r="D2667" s="51" t="n">
        <v>86</v>
      </c>
      <c r="E2667" s="51" t="n">
        <v>0</v>
      </c>
      <c r="F2667" s="51" t="n">
        <v>0</v>
      </c>
      <c r="G2667" s="51" t="n">
        <v>172</v>
      </c>
      <c r="H2667" s="51" t="n">
        <v>0</v>
      </c>
      <c r="I2667" s="52" t="n">
        <v>50</v>
      </c>
      <c r="J2667" s="52" t="n">
        <v>0</v>
      </c>
      <c r="K2667" s="52" t="n">
        <v>0</v>
      </c>
      <c r="L2667" s="52" t="n">
        <v>120</v>
      </c>
      <c r="M2667" s="52" t="n">
        <v>0</v>
      </c>
      <c r="N2667" s="53" t="n">
        <f aca="false">D2667*$D$11</f>
        <v>107.5</v>
      </c>
      <c r="O2667" s="53" t="n">
        <f aca="false">E2667*$E$11</f>
        <v>0</v>
      </c>
      <c r="P2667" s="53" t="n">
        <f aca="false">F2667*$F$11</f>
        <v>0</v>
      </c>
      <c r="Q2667" s="53" t="n">
        <f aca="false">G2667*$G$11</f>
        <v>215</v>
      </c>
      <c r="R2667" s="53" t="n">
        <f aca="false">H2667*$H$11</f>
        <v>0</v>
      </c>
      <c r="S2667" s="53" t="n">
        <f aca="false">(N2667/100)*(I2667*$I$11)+(N2667/100)*(J2667*$J$11)</f>
        <v>53.75</v>
      </c>
      <c r="T2667" s="53" t="n">
        <f aca="false">(O2667/100)*(K2667*$K$11)</f>
        <v>0</v>
      </c>
      <c r="U2667" s="53" t="n">
        <f aca="false">(P2667/100)*(K2667*$K$11)+(P2667/100)*(L2667*$L$11)</f>
        <v>0</v>
      </c>
      <c r="V2667" s="53" t="n">
        <f aca="false">(Q2667/100)*(L2667*$L$11)</f>
        <v>361.2</v>
      </c>
      <c r="W2667" s="53" t="n">
        <f aca="false">(R2667/100)*(K2667*$K$11)+(R2667/100)*(L2667*$L$11)</f>
        <v>0</v>
      </c>
      <c r="X2667" s="53" t="n">
        <f aca="false">N2667+S2667</f>
        <v>161.25</v>
      </c>
      <c r="Y2667" s="53" t="n">
        <f aca="false">O2667+T2667</f>
        <v>0</v>
      </c>
      <c r="Z2667" s="53" t="n">
        <f aca="false">P2667+U2667</f>
        <v>0</v>
      </c>
      <c r="AA2667" s="53" t="n">
        <f aca="false">Q2667+V2667</f>
        <v>576.2</v>
      </c>
      <c r="AB2667" s="53" t="n">
        <f aca="false">R2667+W2667</f>
        <v>0</v>
      </c>
      <c r="AC2667" s="54" t="n">
        <f aca="false">ROUND(X2667+Y2667+Z2667+AA2667+AB2667,1)</f>
        <v>737.5</v>
      </c>
      <c r="AD2667" s="55" t="n">
        <f aca="false">(ROUND(AC2667-AC2659,1)/AC2659)</f>
        <v>0.255105513955071</v>
      </c>
      <c r="AE2667" s="46"/>
      <c r="AF2667" s="47"/>
    </row>
    <row r="2668" customFormat="false" ht="15" hidden="false" customHeight="false" outlineLevel="0" collapsed="false">
      <c r="A2668" s="48" t="s">
        <v>37</v>
      </c>
      <c r="B2668" s="61"/>
      <c r="C2668" s="50" t="s">
        <v>13</v>
      </c>
      <c r="D2668" s="51" t="n">
        <v>86</v>
      </c>
      <c r="E2668" s="51" t="n">
        <v>0</v>
      </c>
      <c r="F2668" s="51" t="n">
        <v>0</v>
      </c>
      <c r="G2668" s="51" t="n">
        <v>0</v>
      </c>
      <c r="H2668" s="51" t="n">
        <v>172</v>
      </c>
      <c r="I2668" s="52" t="n">
        <v>50</v>
      </c>
      <c r="J2668" s="52" t="n">
        <v>0</v>
      </c>
      <c r="K2668" s="52" t="n">
        <v>50</v>
      </c>
      <c r="L2668" s="52" t="n">
        <v>50</v>
      </c>
      <c r="M2668" s="52" t="n">
        <v>0</v>
      </c>
      <c r="N2668" s="53" t="n">
        <f aca="false">D2668*$D$12</f>
        <v>107.5</v>
      </c>
      <c r="O2668" s="53" t="n">
        <f aca="false">E2668*$E$12</f>
        <v>0</v>
      </c>
      <c r="P2668" s="53" t="n">
        <f aca="false">F2668*$F$12</f>
        <v>0</v>
      </c>
      <c r="Q2668" s="53" t="n">
        <f aca="false">G2668*$G$12</f>
        <v>0</v>
      </c>
      <c r="R2668" s="53" t="n">
        <f aca="false">H2668*$H$12</f>
        <v>215</v>
      </c>
      <c r="S2668" s="53" t="n">
        <f aca="false">(N2668/100)*(I2668*$I$12)+(N2668/100)*(J2668*$J$12)</f>
        <v>53.75</v>
      </c>
      <c r="T2668" s="53" t="n">
        <f aca="false">(O2668/100)*(K2668*$K$12)</f>
        <v>0</v>
      </c>
      <c r="U2668" s="53" t="n">
        <f aca="false">(P2668/100)*(K2668*$K$12)+(P2668/100)*(L2668*$L$12)</f>
        <v>0</v>
      </c>
      <c r="V2668" s="53" t="n">
        <f aca="false">(Q2668/100)*(L2668*$L$12)</f>
        <v>0</v>
      </c>
      <c r="W2668" s="53" t="n">
        <f aca="false">(R2668/100)*(K2668*$K$12)+(R2668/100)*(L2668*$L$12)</f>
        <v>301</v>
      </c>
      <c r="X2668" s="53" t="n">
        <f aca="false">N2668+S2668</f>
        <v>161.25</v>
      </c>
      <c r="Y2668" s="53" t="n">
        <f aca="false">O2668+T2668</f>
        <v>0</v>
      </c>
      <c r="Z2668" s="53" t="n">
        <f aca="false">P2668+U2668</f>
        <v>0</v>
      </c>
      <c r="AA2668" s="53" t="n">
        <f aca="false">Q2668+V2668</f>
        <v>0</v>
      </c>
      <c r="AB2668" s="53" t="n">
        <f aca="false">R2668+W2668</f>
        <v>516</v>
      </c>
      <c r="AC2668" s="54" t="n">
        <f aca="false">ROUND(X2668+Y2668+Z2668+AA2668+AB2668,1)</f>
        <v>677.3</v>
      </c>
      <c r="AD2668" s="55" t="n">
        <f aca="false">(ROUND(AC2668-AC2659,1)/AC2659)</f>
        <v>0.152654867256637</v>
      </c>
      <c r="AE2668" s="46"/>
      <c r="AF2668" s="47"/>
    </row>
    <row r="2669" customFormat="false" ht="15" hidden="false" customHeight="false" outlineLevel="0" collapsed="false">
      <c r="A2669" s="48" t="s">
        <v>38</v>
      </c>
      <c r="B2669" s="61"/>
      <c r="C2669" s="50" t="s">
        <v>14</v>
      </c>
      <c r="D2669" s="51" t="n">
        <v>172</v>
      </c>
      <c r="E2669" s="51" t="n">
        <v>0</v>
      </c>
      <c r="F2669" s="51" t="n">
        <v>0</v>
      </c>
      <c r="G2669" s="51" t="n">
        <v>60</v>
      </c>
      <c r="H2669" s="51" t="n">
        <v>0</v>
      </c>
      <c r="I2669" s="52" t="n">
        <v>50</v>
      </c>
      <c r="J2669" s="52" t="n">
        <v>0</v>
      </c>
      <c r="K2669" s="52" t="n">
        <v>0</v>
      </c>
      <c r="L2669" s="52" t="n">
        <v>40</v>
      </c>
      <c r="M2669" s="52" t="n">
        <v>40</v>
      </c>
      <c r="N2669" s="53" t="n">
        <f aca="false">D2669*$D$13</f>
        <v>215</v>
      </c>
      <c r="O2669" s="53" t="n">
        <f aca="false">E2669*$E$13</f>
        <v>0</v>
      </c>
      <c r="P2669" s="53" t="n">
        <f aca="false">F2669*$F$13</f>
        <v>0</v>
      </c>
      <c r="Q2669" s="53" t="n">
        <f aca="false">G2669*$G$13</f>
        <v>75</v>
      </c>
      <c r="R2669" s="53" t="n">
        <f aca="false">H2669*$H$13</f>
        <v>0</v>
      </c>
      <c r="S2669" s="53" t="n">
        <f aca="false">(N2669/100)*(I2669*$I$13)+(N2669/100)*(J2669*$J$13)+(N2669/100)*(M2669*$M$13)</f>
        <v>279.5</v>
      </c>
      <c r="T2669" s="53" t="n">
        <f aca="false">(O2669/100)*(K2669*$K$13)+(O2669/100)*(M2669*$M$13)</f>
        <v>0</v>
      </c>
      <c r="U2669" s="53" t="n">
        <f aca="false">(P2669/100)*(K2669*$K$13)+(P2669/100)*(L2669*$L$13)+(P2669/100)*(M2669*$M$13)</f>
        <v>0</v>
      </c>
      <c r="V2669" s="53" t="n">
        <f aca="false">(Q2669/100)*(L2669*$L$13)+(Q2669/100)*(M2669*$M$13)</f>
        <v>90</v>
      </c>
      <c r="W2669" s="53" t="n">
        <f aca="false">(R2669/100)*(K2669*$K$13)+(R2669/100)*(L2669*$L$13)+(R2669/100)*(M2669*$M$13)</f>
        <v>0</v>
      </c>
      <c r="X2669" s="53" t="n">
        <f aca="false">N2669+S2669</f>
        <v>494.5</v>
      </c>
      <c r="Y2669" s="53" t="n">
        <f aca="false">O2669+T2669</f>
        <v>0</v>
      </c>
      <c r="Z2669" s="53" t="n">
        <f aca="false">P2669+U2669</f>
        <v>0</v>
      </c>
      <c r="AA2669" s="53" t="n">
        <f aca="false">Q2669+V2669</f>
        <v>165</v>
      </c>
      <c r="AB2669" s="53" t="n">
        <f aca="false">R2669+W2669</f>
        <v>0</v>
      </c>
      <c r="AC2669" s="54" t="n">
        <f aca="false">ROUND(X2669+Y2669+Z2669+AA2669+AB2669,1)</f>
        <v>659.5</v>
      </c>
      <c r="AD2669" s="55" t="n">
        <f aca="false">(ROUND(AC2669-AC2659,1)/AC2659)</f>
        <v>0.122362151123213</v>
      </c>
      <c r="AE2669" s="46"/>
      <c r="AF2669" s="47"/>
    </row>
    <row r="2670" customFormat="false" ht="15" hidden="false" customHeight="false" outlineLevel="0" collapsed="false">
      <c r="A2670" s="48" t="s">
        <v>39</v>
      </c>
      <c r="B2670" s="61"/>
      <c r="C2670" s="50" t="s">
        <v>15</v>
      </c>
      <c r="D2670" s="51" t="n">
        <v>172</v>
      </c>
      <c r="E2670" s="51" t="n">
        <v>0</v>
      </c>
      <c r="F2670" s="51" t="n">
        <v>0</v>
      </c>
      <c r="G2670" s="51" t="n">
        <v>0</v>
      </c>
      <c r="H2670" s="51" t="n">
        <v>0</v>
      </c>
      <c r="I2670" s="52" t="n">
        <v>50</v>
      </c>
      <c r="J2670" s="52" t="n">
        <v>0</v>
      </c>
      <c r="K2670" s="52" t="n">
        <v>80</v>
      </c>
      <c r="L2670" s="52" t="n">
        <v>0</v>
      </c>
      <c r="M2670" s="52" t="n">
        <v>0</v>
      </c>
      <c r="N2670" s="53" t="n">
        <f aca="false">D2670*$D$14</f>
        <v>215</v>
      </c>
      <c r="O2670" s="53" t="n">
        <f aca="false">E2670*$E$14</f>
        <v>0</v>
      </c>
      <c r="P2670" s="53" t="n">
        <f aca="false">F2670*$F$14</f>
        <v>0</v>
      </c>
      <c r="Q2670" s="53" t="n">
        <f aca="false">G2670*$G$14</f>
        <v>0</v>
      </c>
      <c r="R2670" s="53" t="n">
        <f aca="false">H2670*$H$14</f>
        <v>0</v>
      </c>
      <c r="S2670" s="53" t="n">
        <f aca="false">(N2670/100)*(I2670*$I$14)+(N2670/100)*(J2670*$J$14)+(N2670/100)*(K2670*$K$14)</f>
        <v>451.5</v>
      </c>
      <c r="T2670" s="53" t="n">
        <f aca="false">(O2670/100)*(K2670*$K$14)</f>
        <v>0</v>
      </c>
      <c r="U2670" s="53" t="n">
        <f aca="false">(P2670/100)*(K2670*$K$14)+(P2670/100)*(L2670*$L$14)</f>
        <v>0</v>
      </c>
      <c r="V2670" s="53" t="n">
        <f aca="false">(Q2670/100)*(L2670*$L$14)</f>
        <v>0</v>
      </c>
      <c r="W2670" s="53" t="n">
        <f aca="false">(R2670/100)*(K2670*$L$14)+(R2670/100)*(L2670*$M$14)</f>
        <v>0</v>
      </c>
      <c r="X2670" s="53" t="n">
        <f aca="false">N2670+S2670</f>
        <v>666.5</v>
      </c>
      <c r="Y2670" s="53" t="n">
        <f aca="false">O2670+T2670</f>
        <v>0</v>
      </c>
      <c r="Z2670" s="53" t="n">
        <f aca="false">P2670+U2670</f>
        <v>0</v>
      </c>
      <c r="AA2670" s="53" t="n">
        <f aca="false">Q2670+V2670</f>
        <v>0</v>
      </c>
      <c r="AB2670" s="53" t="n">
        <f aca="false">R2670+W2670</f>
        <v>0</v>
      </c>
      <c r="AC2670" s="54" t="n">
        <f aca="false">ROUND(X2670+Y2670+Z2670+AA2670+AB2670,1)</f>
        <v>666.5</v>
      </c>
      <c r="AD2670" s="55" t="n">
        <f aca="false">(ROUND(AC2670-AC2659,1)/AC2659)</f>
        <v>0.13427501701838</v>
      </c>
      <c r="AE2670" s="46"/>
      <c r="AF2670" s="47"/>
    </row>
    <row r="2671" customFormat="false" ht="15" hidden="false" customHeight="false" outlineLevel="0" collapsed="false">
      <c r="A2671" s="48"/>
      <c r="B2671" s="61"/>
      <c r="C2671" s="50" t="s">
        <v>16</v>
      </c>
      <c r="D2671" s="51" t="n">
        <v>172</v>
      </c>
      <c r="E2671" s="51" t="n">
        <v>0</v>
      </c>
      <c r="F2671" s="51" t="n">
        <v>0</v>
      </c>
      <c r="G2671" s="51" t="n">
        <v>0</v>
      </c>
      <c r="H2671" s="51" t="n">
        <v>0</v>
      </c>
      <c r="I2671" s="52" t="n">
        <v>50</v>
      </c>
      <c r="J2671" s="52" t="n">
        <v>0</v>
      </c>
      <c r="K2671" s="52" t="n">
        <v>0</v>
      </c>
      <c r="L2671" s="52" t="n">
        <v>80</v>
      </c>
      <c r="M2671" s="52" t="n">
        <v>0</v>
      </c>
      <c r="N2671" s="53" t="n">
        <f aca="false">D2671*$D$15</f>
        <v>215</v>
      </c>
      <c r="O2671" s="53" t="n">
        <f aca="false">E2671*$E$15</f>
        <v>0</v>
      </c>
      <c r="P2671" s="53" t="n">
        <f aca="false">F2671*$F$15</f>
        <v>0</v>
      </c>
      <c r="Q2671" s="53" t="n">
        <f aca="false">G2671*$G$15</f>
        <v>0</v>
      </c>
      <c r="R2671" s="53" t="n">
        <f aca="false">H2671*$H$15</f>
        <v>0</v>
      </c>
      <c r="S2671" s="53" t="n">
        <f aca="false">(N2671/100)*(I2671*$I$15)+(N2671/100)*(J2671*$J$15)+(N2671/100)*(L2671*$L$15)</f>
        <v>451.5</v>
      </c>
      <c r="T2671" s="53" t="n">
        <f aca="false">(O2671/100)*(K2671*$K$15)</f>
        <v>0</v>
      </c>
      <c r="U2671" s="53" t="n">
        <f aca="false">(P2671/100)*(K2671*$K$15)+(P2671/100)*(L2671*$L$15)</f>
        <v>0</v>
      </c>
      <c r="V2671" s="53" t="n">
        <f aca="false">(Q2671/100)*(L2671*$L$15)</f>
        <v>0</v>
      </c>
      <c r="W2671" s="53" t="n">
        <f aca="false">(R2671/100)*(K2671*$K$15)+(R2671/100)*(L2671*$L$15)</f>
        <v>0</v>
      </c>
      <c r="X2671" s="53" t="n">
        <f aca="false">N2671+S2671</f>
        <v>666.5</v>
      </c>
      <c r="Y2671" s="53" t="n">
        <f aca="false">O2671+T2671</f>
        <v>0</v>
      </c>
      <c r="Z2671" s="53" t="n">
        <f aca="false">P2671+U2671</f>
        <v>0</v>
      </c>
      <c r="AA2671" s="53" t="n">
        <f aca="false">Q2671+V2671</f>
        <v>0</v>
      </c>
      <c r="AB2671" s="53" t="n">
        <f aca="false">R2671+W2671</f>
        <v>0</v>
      </c>
      <c r="AC2671" s="54" t="n">
        <f aca="false">ROUND(X2671+Y2671+Z2671+AA2671+AB2671,1)</f>
        <v>666.5</v>
      </c>
      <c r="AD2671" s="55" t="n">
        <f aca="false">(ROUND(AC2671-AC2659,1)/AC2659)</f>
        <v>0.13427501701838</v>
      </c>
      <c r="AE2671" s="46"/>
      <c r="AF2671" s="47"/>
    </row>
    <row r="2672" customFormat="false" ht="15" hidden="false" customHeight="false" outlineLevel="0" collapsed="false">
      <c r="A2672" s="48"/>
      <c r="B2672" s="61"/>
      <c r="C2672" s="50" t="s">
        <v>17</v>
      </c>
      <c r="D2672" s="51" t="n">
        <v>172</v>
      </c>
      <c r="E2672" s="51" t="n">
        <v>0</v>
      </c>
      <c r="F2672" s="51" t="n">
        <v>0</v>
      </c>
      <c r="G2672" s="51" t="n">
        <v>60</v>
      </c>
      <c r="H2672" s="51" t="n">
        <v>0</v>
      </c>
      <c r="I2672" s="52" t="n">
        <v>50</v>
      </c>
      <c r="J2672" s="52" t="n">
        <v>40</v>
      </c>
      <c r="K2672" s="52" t="n">
        <v>0</v>
      </c>
      <c r="L2672" s="52" t="n">
        <v>40</v>
      </c>
      <c r="M2672" s="52" t="n">
        <v>0</v>
      </c>
      <c r="N2672" s="53" t="n">
        <f aca="false">D2672*$D$16</f>
        <v>215</v>
      </c>
      <c r="O2672" s="53" t="n">
        <f aca="false">E2672*$E$16</f>
        <v>0</v>
      </c>
      <c r="P2672" s="53" t="n">
        <f aca="false">F2672*$F$16</f>
        <v>0</v>
      </c>
      <c r="Q2672" s="53" t="n">
        <f aca="false">G2672*$G$16</f>
        <v>75</v>
      </c>
      <c r="R2672" s="53" t="n">
        <f aca="false">H2672*$H$16</f>
        <v>0</v>
      </c>
      <c r="S2672" s="53" t="n">
        <f aca="false">(N2672/100)*(I2672*$I$16)+(N2672/100)*(J2672*$J$16)</f>
        <v>322.5</v>
      </c>
      <c r="T2672" s="53" t="n">
        <f aca="false">(O2672/100)*(K2672*$K$16)</f>
        <v>0</v>
      </c>
      <c r="U2672" s="53" t="n">
        <f aca="false">(P2672/100)*(K2672*$K$16)+(P2672/100)*(L2672*$L$16)</f>
        <v>0</v>
      </c>
      <c r="V2672" s="53" t="n">
        <f aca="false">(Q2672/100)*(L2672*$L$16)</f>
        <v>30</v>
      </c>
      <c r="W2672" s="53" t="n">
        <f aca="false">(R2672/100)*(K2672*$K$16)+(R2672/100)*(L2672*$L$16)</f>
        <v>0</v>
      </c>
      <c r="X2672" s="53" t="n">
        <f aca="false">N2672+S2672</f>
        <v>537.5</v>
      </c>
      <c r="Y2672" s="53" t="n">
        <f aca="false">O2672+T2672</f>
        <v>0</v>
      </c>
      <c r="Z2672" s="53" t="n">
        <f aca="false">P2672+U2672</f>
        <v>0</v>
      </c>
      <c r="AA2672" s="53" t="n">
        <f aca="false">Q2672+V2672</f>
        <v>105</v>
      </c>
      <c r="AB2672" s="53" t="n">
        <f aca="false">R2672+W2672</f>
        <v>0</v>
      </c>
      <c r="AC2672" s="54" t="n">
        <f aca="false">ROUND(X2672+Y2672+Z2672+AA2672+AB2672,1)</f>
        <v>642.5</v>
      </c>
      <c r="AD2672" s="55" t="n">
        <f aca="false">(ROUND(AC2672-AC2659,1)/AC2659)</f>
        <v>0.093430905377808</v>
      </c>
      <c r="AE2672" s="46" t="s">
        <v>28</v>
      </c>
      <c r="AF2672" s="47"/>
    </row>
    <row r="2673" customFormat="false" ht="15" hidden="false" customHeight="false" outlineLevel="0" collapsed="false">
      <c r="A2673" s="48"/>
      <c r="B2673" s="61"/>
      <c r="C2673" s="50" t="s">
        <v>18</v>
      </c>
      <c r="D2673" s="51" t="n">
        <v>172</v>
      </c>
      <c r="E2673" s="51" t="n">
        <v>0</v>
      </c>
      <c r="F2673" s="51" t="n">
        <v>0</v>
      </c>
      <c r="G2673" s="51" t="n">
        <v>60</v>
      </c>
      <c r="H2673" s="51" t="n">
        <v>0</v>
      </c>
      <c r="I2673" s="52" t="n">
        <v>80</v>
      </c>
      <c r="J2673" s="52" t="n">
        <v>0</v>
      </c>
      <c r="K2673" s="52" t="n">
        <v>0</v>
      </c>
      <c r="L2673" s="52" t="n">
        <v>40</v>
      </c>
      <c r="M2673" s="52" t="n">
        <v>0</v>
      </c>
      <c r="N2673" s="53" t="n">
        <f aca="false">D2673*$D$17</f>
        <v>215</v>
      </c>
      <c r="O2673" s="53" t="n">
        <f aca="false">E2673*$E$17</f>
        <v>0</v>
      </c>
      <c r="P2673" s="53" t="n">
        <f aca="false">F2673*$F$17</f>
        <v>0</v>
      </c>
      <c r="Q2673" s="53" t="n">
        <f aca="false">G2673*$G$17</f>
        <v>75</v>
      </c>
      <c r="R2673" s="53" t="n">
        <f aca="false">H2673*$H$17</f>
        <v>0</v>
      </c>
      <c r="S2673" s="53" t="n">
        <f aca="false">(N2673/100)*(I2673*$I$17)+(N2673/100)*(J2673*$J$17)</f>
        <v>430</v>
      </c>
      <c r="T2673" s="53" t="n">
        <f aca="false">(O2673/100)*(K2673*$K$17)</f>
        <v>0</v>
      </c>
      <c r="U2673" s="53" t="n">
        <f aca="false">(P2673/100)*(K2673*$K$17)+(P2673/100)*(L2673*$L$17)</f>
        <v>0</v>
      </c>
      <c r="V2673" s="53" t="n">
        <f aca="false">(Q2673/100)*(L2673*$L$17)</f>
        <v>30</v>
      </c>
      <c r="W2673" s="53" t="n">
        <f aca="false">(R2673/100)*(K2673*$K$17)+(R2673/100)*(L2673*$L$17)</f>
        <v>0</v>
      </c>
      <c r="X2673" s="53" t="n">
        <f aca="false">N2673+S2673</f>
        <v>645</v>
      </c>
      <c r="Y2673" s="53" t="n">
        <f aca="false">O2673+T2673</f>
        <v>0</v>
      </c>
      <c r="Z2673" s="53" t="n">
        <f aca="false">P2673+U2673</f>
        <v>0</v>
      </c>
      <c r="AA2673" s="53" t="n">
        <f aca="false">Q2673+V2673</f>
        <v>105</v>
      </c>
      <c r="AB2673" s="53" t="n">
        <f aca="false">R2673+W2673</f>
        <v>0</v>
      </c>
      <c r="AC2673" s="54" t="n">
        <f aca="false">ROUND(X2673+Y2673+Z2673+AA2673+AB2673,1)</f>
        <v>750</v>
      </c>
      <c r="AD2673" s="55" t="n">
        <f aca="false">(ROUND(AC2673-AC2659,1)/AC2659)</f>
        <v>0.276378488767869</v>
      </c>
      <c r="AE2673" s="46"/>
      <c r="AF2673" s="47"/>
    </row>
    <row r="2674" customFormat="false" ht="15" hidden="false" customHeight="false" outlineLevel="0" collapsed="false">
      <c r="A2674" s="56" t="s">
        <v>19</v>
      </c>
      <c r="B2674" s="62" t="s">
        <v>232</v>
      </c>
      <c r="C2674" s="40" t="s">
        <v>53</v>
      </c>
      <c r="D2674" s="41" t="n">
        <v>174</v>
      </c>
      <c r="E2674" s="41" t="n">
        <v>0</v>
      </c>
      <c r="F2674" s="41" t="n">
        <v>0</v>
      </c>
      <c r="G2674" s="41" t="n">
        <v>0</v>
      </c>
      <c r="H2674" s="41" t="n">
        <v>0</v>
      </c>
      <c r="I2674" s="42" t="n">
        <v>80</v>
      </c>
      <c r="J2674" s="42" t="n">
        <v>0</v>
      </c>
      <c r="K2674" s="42" t="n">
        <v>0</v>
      </c>
      <c r="L2674" s="42" t="n">
        <v>0</v>
      </c>
      <c r="M2674" s="42" t="n">
        <v>0</v>
      </c>
      <c r="N2674" s="43" t="n">
        <f aca="false">D2674*$D$3</f>
        <v>226.2</v>
      </c>
      <c r="O2674" s="43" t="n">
        <f aca="false">E2674*$E$3</f>
        <v>0</v>
      </c>
      <c r="P2674" s="43" t="n">
        <f aca="false">F2674*$F$3</f>
        <v>0</v>
      </c>
      <c r="Q2674" s="43" t="n">
        <f aca="false">G2674*$G$3</f>
        <v>0</v>
      </c>
      <c r="R2674" s="43" t="n">
        <f aca="false">H2674*$H$3</f>
        <v>0</v>
      </c>
      <c r="S2674" s="43" t="n">
        <f aca="false">(N2674/100)*(I2674*$I$3)+(N2674/100)*(J2674*$J$3)</f>
        <v>361.92</v>
      </c>
      <c r="T2674" s="43" t="n">
        <f aca="false">(O2674/100)*(K2674*$K$3)</f>
        <v>0</v>
      </c>
      <c r="U2674" s="43" t="n">
        <f aca="false">(P2674/100)*(K2674*$K$3)+(P2674/100)*(L2674*$L$3)</f>
        <v>0</v>
      </c>
      <c r="V2674" s="43" t="n">
        <f aca="false">(Q2674/100)*(L2674*$L$3)</f>
        <v>0</v>
      </c>
      <c r="W2674" s="43" t="n">
        <f aca="false">(R2674/100)*(K2674*$K$3)+(R2674/100)*(L2674*$L$3)</f>
        <v>0</v>
      </c>
      <c r="X2674" s="43" t="n">
        <f aca="false">N2674+S2674</f>
        <v>588.12</v>
      </c>
      <c r="Y2674" s="43" t="n">
        <f aca="false">O2674+T2674</f>
        <v>0</v>
      </c>
      <c r="Z2674" s="43" t="n">
        <f aca="false">P2674+U2674</f>
        <v>0</v>
      </c>
      <c r="AA2674" s="43" t="n">
        <f aca="false">Q2674+V2674</f>
        <v>0</v>
      </c>
      <c r="AB2674" s="43" t="n">
        <f aca="false">R2674+W2674</f>
        <v>0</v>
      </c>
      <c r="AC2674" s="44" t="n">
        <f aca="false">ROUND(X2674+Y2674+Z2674+AA2674+AB2674,1)</f>
        <v>588.1</v>
      </c>
      <c r="AD2674" s="45"/>
      <c r="AE2674" s="46"/>
      <c r="AF2674" s="47"/>
    </row>
    <row r="2675" customFormat="false" ht="15" hidden="false" customHeight="false" outlineLevel="0" collapsed="false">
      <c r="A2675" s="48" t="s">
        <v>29</v>
      </c>
      <c r="B2675" s="63" t="n">
        <v>40</v>
      </c>
      <c r="C2675" s="50" t="s">
        <v>5</v>
      </c>
      <c r="D2675" s="51" t="n">
        <v>174</v>
      </c>
      <c r="E2675" s="51" t="n">
        <v>0</v>
      </c>
      <c r="F2675" s="51" t="n">
        <v>0</v>
      </c>
      <c r="G2675" s="51" t="n">
        <v>0</v>
      </c>
      <c r="H2675" s="51" t="n">
        <v>0</v>
      </c>
      <c r="I2675" s="52" t="n">
        <v>90</v>
      </c>
      <c r="J2675" s="52" t="n">
        <v>10</v>
      </c>
      <c r="K2675" s="52" t="n">
        <v>0</v>
      </c>
      <c r="L2675" s="52" t="n">
        <v>0</v>
      </c>
      <c r="M2675" s="52" t="n">
        <v>0</v>
      </c>
      <c r="N2675" s="53" t="n">
        <f aca="false">D2675*$D$4</f>
        <v>217.5</v>
      </c>
      <c r="O2675" s="53" t="n">
        <f aca="false">E2675*$E$4</f>
        <v>0</v>
      </c>
      <c r="P2675" s="53" t="n">
        <f aca="false">F2675*$F$4</f>
        <v>0</v>
      </c>
      <c r="Q2675" s="53" t="n">
        <f aca="false">G2675*$G$4</f>
        <v>0</v>
      </c>
      <c r="R2675" s="53" t="n">
        <f aca="false">H2675*$H$4</f>
        <v>0</v>
      </c>
      <c r="S2675" s="53" t="n">
        <f aca="false">(N2675/100)*(I2675*$I$4)+(N2675/100)*(J2675*$J$4)</f>
        <v>435</v>
      </c>
      <c r="T2675" s="53" t="n">
        <f aca="false">(O2675/100)*(K2675*$K$4)</f>
        <v>0</v>
      </c>
      <c r="U2675" s="53" t="n">
        <f aca="false">(P2675/100)*(K2675*$K$4)+(P2675/100)*(L2675*$L$4)</f>
        <v>0</v>
      </c>
      <c r="V2675" s="53" t="n">
        <f aca="false">(Q2675/100)*(L2675*$L$4)</f>
        <v>0</v>
      </c>
      <c r="W2675" s="53" t="n">
        <f aca="false">(R2675/100)*(K2675*$K$4)+(R2675/100)*(L2675*$L$4)</f>
        <v>0</v>
      </c>
      <c r="X2675" s="53" t="n">
        <f aca="false">N2675+S2675</f>
        <v>652.5</v>
      </c>
      <c r="Y2675" s="53" t="n">
        <f aca="false">O2675+T2675</f>
        <v>0</v>
      </c>
      <c r="Z2675" s="53" t="n">
        <f aca="false">P2675+U2675</f>
        <v>0</v>
      </c>
      <c r="AA2675" s="53" t="n">
        <f aca="false">Q2675+V2675</f>
        <v>0</v>
      </c>
      <c r="AB2675" s="53" t="n">
        <f aca="false">R2675+W2675</f>
        <v>0</v>
      </c>
      <c r="AC2675" s="54" t="n">
        <f aca="false">ROUND(X2675+Y2675+Z2675+AA2675+AB2675,1)</f>
        <v>652.5</v>
      </c>
      <c r="AD2675" s="55" t="n">
        <f aca="false">(ROUND(AC2675-AC2674,1)/AC2674)</f>
        <v>0.109505186192824</v>
      </c>
      <c r="AE2675" s="46"/>
      <c r="AF2675" s="47"/>
    </row>
    <row r="2676" customFormat="false" ht="15" hidden="false" customHeight="false" outlineLevel="0" collapsed="false">
      <c r="A2676" s="48" t="s">
        <v>30</v>
      </c>
      <c r="B2676" s="63" t="n">
        <v>0</v>
      </c>
      <c r="C2676" s="50" t="s">
        <v>6</v>
      </c>
      <c r="D2676" s="51" t="n">
        <v>174</v>
      </c>
      <c r="E2676" s="51" t="n">
        <v>0</v>
      </c>
      <c r="F2676" s="51" t="n">
        <v>0</v>
      </c>
      <c r="G2676" s="51" t="n">
        <v>0</v>
      </c>
      <c r="H2676" s="51" t="n">
        <v>0</v>
      </c>
      <c r="I2676" s="52" t="n">
        <v>80</v>
      </c>
      <c r="J2676" s="52" t="n">
        <v>0</v>
      </c>
      <c r="K2676" s="52" t="n">
        <v>0</v>
      </c>
      <c r="L2676" s="52" t="n">
        <v>0</v>
      </c>
      <c r="M2676" s="52" t="n">
        <v>0</v>
      </c>
      <c r="N2676" s="53" t="n">
        <f aca="false">D2676*$D$5</f>
        <v>226.2</v>
      </c>
      <c r="O2676" s="53" t="n">
        <f aca="false">E2676*$E$5</f>
        <v>0</v>
      </c>
      <c r="P2676" s="53" t="n">
        <f aca="false">F2676*$F$5</f>
        <v>0</v>
      </c>
      <c r="Q2676" s="53" t="n">
        <f aca="false">G2676*$G$5</f>
        <v>0</v>
      </c>
      <c r="R2676" s="53" t="n">
        <f aca="false">H2676*$H$5</f>
        <v>0</v>
      </c>
      <c r="S2676" s="53" t="n">
        <f aca="false">(N2676/100)*(I2676*$I$5)+(N2676/100)*(J2676*$J$5)</f>
        <v>361.92</v>
      </c>
      <c r="T2676" s="53" t="n">
        <f aca="false">(O2676/100)*(K2676*$K$5)</f>
        <v>0</v>
      </c>
      <c r="U2676" s="53" t="n">
        <f aca="false">(P2676/100)*(K2676*$K$5)+(P2676/100)*(L2676*$L$5)</f>
        <v>0</v>
      </c>
      <c r="V2676" s="53" t="n">
        <f aca="false">(Q2676/100)*(L2676*$L$5)</f>
        <v>0</v>
      </c>
      <c r="W2676" s="53" t="n">
        <f aca="false">(R2676/100)*(K2676*$K$5)+(R2676/100)*(L2676*$L$5)</f>
        <v>0</v>
      </c>
      <c r="X2676" s="53" t="n">
        <f aca="false">N2676+S2676</f>
        <v>588.12</v>
      </c>
      <c r="Y2676" s="53" t="n">
        <f aca="false">O2676+T2676</f>
        <v>0</v>
      </c>
      <c r="Z2676" s="53" t="n">
        <f aca="false">P2676+U2676</f>
        <v>0</v>
      </c>
      <c r="AA2676" s="53" t="n">
        <f aca="false">Q2676+V2676</f>
        <v>0</v>
      </c>
      <c r="AB2676" s="53" t="n">
        <f aca="false">R2676+W2676</f>
        <v>0</v>
      </c>
      <c r="AC2676" s="54" t="n">
        <f aca="false">ROUND(X2676+Y2676+Z2676+AA2676+AB2676,1)</f>
        <v>588.1</v>
      </c>
      <c r="AD2676" s="55" t="n">
        <f aca="false">(ROUND(AC2676-AC2674,1)/AC2674)</f>
        <v>0</v>
      </c>
      <c r="AE2676" s="46"/>
      <c r="AF2676" s="47"/>
    </row>
    <row r="2677" customFormat="false" ht="15" hidden="false" customHeight="false" outlineLevel="0" collapsed="false">
      <c r="A2677" s="48" t="s">
        <v>31</v>
      </c>
      <c r="B2677" s="63" t="n">
        <v>0</v>
      </c>
      <c r="C2677" s="50" t="s">
        <v>7</v>
      </c>
      <c r="D2677" s="51" t="n">
        <v>174</v>
      </c>
      <c r="E2677" s="51" t="n">
        <v>0</v>
      </c>
      <c r="F2677" s="51" t="n">
        <v>0</v>
      </c>
      <c r="G2677" s="51" t="n">
        <v>0</v>
      </c>
      <c r="H2677" s="51" t="n">
        <v>0</v>
      </c>
      <c r="I2677" s="52" t="n">
        <v>80</v>
      </c>
      <c r="J2677" s="52" t="n">
        <v>0</v>
      </c>
      <c r="K2677" s="52" t="n">
        <v>0</v>
      </c>
      <c r="L2677" s="52" t="n">
        <v>0</v>
      </c>
      <c r="M2677" s="52" t="n">
        <v>0</v>
      </c>
      <c r="N2677" s="53" t="n">
        <f aca="false">D2677*$D$6</f>
        <v>226.2</v>
      </c>
      <c r="O2677" s="53" t="n">
        <f aca="false">E2677*$E$6</f>
        <v>0</v>
      </c>
      <c r="P2677" s="53" t="n">
        <f aca="false">F2677*$F$6</f>
        <v>0</v>
      </c>
      <c r="Q2677" s="53" t="n">
        <f aca="false">G2677*$G$6</f>
        <v>0</v>
      </c>
      <c r="R2677" s="53" t="n">
        <f aca="false">H2677*$H$6</f>
        <v>0</v>
      </c>
      <c r="S2677" s="53" t="n">
        <f aca="false">(N2677/100)*(I2677*$I$6)+(N2677/100)*(J2677*$J$6)</f>
        <v>361.92</v>
      </c>
      <c r="T2677" s="53" t="n">
        <f aca="false">(O2677/100)*(K2677*$K$6)</f>
        <v>0</v>
      </c>
      <c r="U2677" s="53" t="n">
        <f aca="false">(P2677/100)*(K2677*$K$6)+(P2677/100)*(L2677*$L$6)</f>
        <v>0</v>
      </c>
      <c r="V2677" s="53" t="n">
        <f aca="false">(Q2677/100)*(L2677*$L$6)</f>
        <v>0</v>
      </c>
      <c r="W2677" s="53" t="n">
        <f aca="false">(R2677/100)*(K2677*$K$6)+(R2677/100)*(L2677*$L$6)</f>
        <v>0</v>
      </c>
      <c r="X2677" s="53" t="n">
        <f aca="false">N2677+S2677</f>
        <v>588.12</v>
      </c>
      <c r="Y2677" s="53" t="n">
        <f aca="false">O2677+T2677</f>
        <v>0</v>
      </c>
      <c r="Z2677" s="53" t="n">
        <f aca="false">P2677+U2677</f>
        <v>0</v>
      </c>
      <c r="AA2677" s="53" t="n">
        <f aca="false">Q2677+V2677</f>
        <v>0</v>
      </c>
      <c r="AB2677" s="53" t="n">
        <f aca="false">R2677+W2677</f>
        <v>0</v>
      </c>
      <c r="AC2677" s="54" t="n">
        <f aca="false">ROUND(X2677+Y2677+Z2677+AA2677+AB2677,1)</f>
        <v>588.1</v>
      </c>
      <c r="AD2677" s="55" t="n">
        <f aca="false">(ROUND(AC2677-AC2674,1)/AC2674)</f>
        <v>0</v>
      </c>
      <c r="AE2677" s="46"/>
      <c r="AF2677" s="47"/>
    </row>
    <row r="2678" customFormat="false" ht="15" hidden="false" customHeight="false" outlineLevel="0" collapsed="false">
      <c r="A2678" s="48" t="s">
        <v>32</v>
      </c>
      <c r="B2678" s="63" t="n">
        <v>0</v>
      </c>
      <c r="C2678" s="50" t="s">
        <v>8</v>
      </c>
      <c r="D2678" s="51" t="n">
        <v>174</v>
      </c>
      <c r="E2678" s="51" t="n">
        <v>0</v>
      </c>
      <c r="F2678" s="51" t="n">
        <v>0</v>
      </c>
      <c r="G2678" s="51" t="n">
        <v>0</v>
      </c>
      <c r="H2678" s="51" t="n">
        <v>0</v>
      </c>
      <c r="I2678" s="52" t="n">
        <v>80</v>
      </c>
      <c r="J2678" s="52" t="n">
        <v>0</v>
      </c>
      <c r="K2678" s="52" t="n">
        <v>0</v>
      </c>
      <c r="L2678" s="52" t="n">
        <v>0</v>
      </c>
      <c r="M2678" s="52" t="n">
        <v>0</v>
      </c>
      <c r="N2678" s="53" t="n">
        <f aca="false">D2678*$D$7</f>
        <v>226.2</v>
      </c>
      <c r="O2678" s="53" t="n">
        <f aca="false">E2678*$E$7</f>
        <v>0</v>
      </c>
      <c r="P2678" s="53" t="n">
        <f aca="false">F2678*$F$7</f>
        <v>0</v>
      </c>
      <c r="Q2678" s="53" t="n">
        <f aca="false">G2678*$G$7</f>
        <v>0</v>
      </c>
      <c r="R2678" s="53" t="n">
        <f aca="false">H2678*$H$7</f>
        <v>0</v>
      </c>
      <c r="S2678" s="53" t="n">
        <f aca="false">(N2678/100)*(I2678*$I$7)+(N2678/100)*(J2678*$J$7)</f>
        <v>361.92</v>
      </c>
      <c r="T2678" s="53" t="n">
        <f aca="false">(O2678/100)*(K2678*$K$7)</f>
        <v>0</v>
      </c>
      <c r="U2678" s="53" t="n">
        <f aca="false">(P2678/100)*(K2678*$K$7)+(P2678/100)*(L2678*$L$7)</f>
        <v>0</v>
      </c>
      <c r="V2678" s="53" t="n">
        <f aca="false">(Q2678/100)*(L2678*$L$7)</f>
        <v>0</v>
      </c>
      <c r="W2678" s="53" t="n">
        <f aca="false">(R2678/100)*(K2678*$K$7)+(R2678/100)*(L2678*$L$7)</f>
        <v>0</v>
      </c>
      <c r="X2678" s="53" t="n">
        <f aca="false">N2678+S2678</f>
        <v>588.12</v>
      </c>
      <c r="Y2678" s="53" t="n">
        <f aca="false">O2678+T2678</f>
        <v>0</v>
      </c>
      <c r="Z2678" s="53" t="n">
        <f aca="false">P2678+U2678</f>
        <v>0</v>
      </c>
      <c r="AA2678" s="53" t="n">
        <f aca="false">Q2678+V2678</f>
        <v>0</v>
      </c>
      <c r="AB2678" s="53" t="n">
        <f aca="false">R2678+W2678</f>
        <v>0</v>
      </c>
      <c r="AC2678" s="54" t="n">
        <f aca="false">ROUND(X2678+Y2678+Z2678+AA2678+AB2678,1)</f>
        <v>588.1</v>
      </c>
      <c r="AD2678" s="55" t="n">
        <f aca="false">(ROUND(AC2678-AC2674,1)/AC2674)</f>
        <v>0</v>
      </c>
      <c r="AE2678" s="46"/>
      <c r="AF2678" s="47"/>
    </row>
    <row r="2679" customFormat="false" ht="15" hidden="false" customHeight="false" outlineLevel="0" collapsed="false">
      <c r="A2679" s="48" t="s">
        <v>33</v>
      </c>
      <c r="B2679" s="63"/>
      <c r="C2679" s="50" t="s">
        <v>9</v>
      </c>
      <c r="D2679" s="51" t="n">
        <v>174</v>
      </c>
      <c r="E2679" s="51" t="n">
        <v>0</v>
      </c>
      <c r="F2679" s="51" t="n">
        <v>0</v>
      </c>
      <c r="G2679" s="51" t="n">
        <v>0</v>
      </c>
      <c r="H2679" s="51" t="n">
        <v>0</v>
      </c>
      <c r="I2679" s="52" t="n">
        <v>80</v>
      </c>
      <c r="J2679" s="52" t="n">
        <v>0</v>
      </c>
      <c r="K2679" s="52" t="n">
        <v>0</v>
      </c>
      <c r="L2679" s="52" t="n">
        <v>0</v>
      </c>
      <c r="M2679" s="52" t="n">
        <v>0</v>
      </c>
      <c r="N2679" s="53" t="n">
        <f aca="false">D2679*$D$8</f>
        <v>226.2</v>
      </c>
      <c r="O2679" s="53" t="n">
        <f aca="false">E2679*$E$8</f>
        <v>0</v>
      </c>
      <c r="P2679" s="53" t="n">
        <f aca="false">F2679*$F$8</f>
        <v>0</v>
      </c>
      <c r="Q2679" s="53" t="n">
        <f aca="false">G2679*$G$8</f>
        <v>0</v>
      </c>
      <c r="R2679" s="53" t="n">
        <f aca="false">H2679*$H$8</f>
        <v>0</v>
      </c>
      <c r="S2679" s="53" t="n">
        <f aca="false">(N2679/100)*(I2679*$I$8)+(N2679/100)*(J2679*$J$8)</f>
        <v>361.92</v>
      </c>
      <c r="T2679" s="53" t="n">
        <f aca="false">(O2679/100)*(K2679*$K$8)</f>
        <v>0</v>
      </c>
      <c r="U2679" s="53" t="n">
        <f aca="false">(P2679/100)*(K2679*$K$8)+(P2679/100)*(L2679*$L$8)</f>
        <v>0</v>
      </c>
      <c r="V2679" s="53" t="n">
        <f aca="false">(Q2679/100)*(L2679*$L$8)</f>
        <v>0</v>
      </c>
      <c r="W2679" s="53" t="n">
        <f aca="false">(R2679/100)*(K2679*$K$8)+(R2679/100)*(L2679*$L$8)</f>
        <v>0</v>
      </c>
      <c r="X2679" s="53" t="n">
        <f aca="false">N2679+S2679</f>
        <v>588.12</v>
      </c>
      <c r="Y2679" s="53" t="n">
        <f aca="false">O2679+T2679</f>
        <v>0</v>
      </c>
      <c r="Z2679" s="53" t="n">
        <f aca="false">P2679+U2679</f>
        <v>0</v>
      </c>
      <c r="AA2679" s="53" t="n">
        <f aca="false">Q2679+V2679</f>
        <v>0</v>
      </c>
      <c r="AB2679" s="53" t="n">
        <f aca="false">R2679+W2679</f>
        <v>0</v>
      </c>
      <c r="AC2679" s="54" t="n">
        <f aca="false">ROUND(X2679+Y2679+Z2679+AA2679+AB2679,1)</f>
        <v>588.1</v>
      </c>
      <c r="AD2679" s="55" t="n">
        <f aca="false">(ROUND(AC2679-AC2674,1)/AC2674)</f>
        <v>0</v>
      </c>
      <c r="AE2679" s="46"/>
      <c r="AF2679" s="47"/>
    </row>
    <row r="2680" customFormat="false" ht="15" hidden="false" customHeight="false" outlineLevel="0" collapsed="false">
      <c r="A2680" s="48" t="s">
        <v>34</v>
      </c>
      <c r="B2680" s="63"/>
      <c r="C2680" s="50" t="s">
        <v>10</v>
      </c>
      <c r="D2680" s="51" t="n">
        <v>87</v>
      </c>
      <c r="E2680" s="51" t="n">
        <v>174</v>
      </c>
      <c r="F2680" s="51" t="n">
        <v>0</v>
      </c>
      <c r="G2680" s="51" t="n">
        <v>0</v>
      </c>
      <c r="H2680" s="51" t="n">
        <v>0</v>
      </c>
      <c r="I2680" s="52" t="n">
        <v>80</v>
      </c>
      <c r="J2680" s="52" t="n">
        <v>0</v>
      </c>
      <c r="K2680" s="52" t="n">
        <v>90</v>
      </c>
      <c r="L2680" s="52" t="n">
        <v>0</v>
      </c>
      <c r="M2680" s="52" t="n">
        <v>0</v>
      </c>
      <c r="N2680" s="53" t="n">
        <f aca="false">D2680*$D$9</f>
        <v>108.75</v>
      </c>
      <c r="O2680" s="53" t="n">
        <f aca="false">E2680*$E$9</f>
        <v>217.5</v>
      </c>
      <c r="P2680" s="53" t="n">
        <f aca="false">F2680*$F$9</f>
        <v>0</v>
      </c>
      <c r="Q2680" s="53" t="n">
        <f aca="false">G2680*$G$9</f>
        <v>0</v>
      </c>
      <c r="R2680" s="53" t="n">
        <f aca="false">H2680*$H$9</f>
        <v>0</v>
      </c>
      <c r="S2680" s="53" t="n">
        <f aca="false">(N2680/100)*(I2680*$I$9)+(N2680/100)*(J2680*$J$9)</f>
        <v>87</v>
      </c>
      <c r="T2680" s="53" t="n">
        <f aca="false">(O2680/100)*(K2680*$K$9)</f>
        <v>274.05</v>
      </c>
      <c r="U2680" s="53" t="n">
        <f aca="false">(P2680/100)*(K2680*$K$9)+(P2680/100)*(L2680*$L$9)</f>
        <v>0</v>
      </c>
      <c r="V2680" s="53" t="n">
        <f aca="false">(Q2680/100)*(L2680*$L$9)</f>
        <v>0</v>
      </c>
      <c r="W2680" s="53" t="n">
        <f aca="false">(R2680/100)*(K2680*$K$9)+(R2680/100)*(L2680*$L$9)</f>
        <v>0</v>
      </c>
      <c r="X2680" s="53" t="n">
        <f aca="false">N2680+S2680</f>
        <v>195.75</v>
      </c>
      <c r="Y2680" s="53" t="n">
        <f aca="false">O2680+T2680</f>
        <v>491.55</v>
      </c>
      <c r="Z2680" s="53" t="n">
        <f aca="false">P2680+U2680</f>
        <v>0</v>
      </c>
      <c r="AA2680" s="53" t="n">
        <f aca="false">Q2680+V2680</f>
        <v>0</v>
      </c>
      <c r="AB2680" s="53" t="n">
        <f aca="false">R2680+W2680</f>
        <v>0</v>
      </c>
      <c r="AC2680" s="54" t="n">
        <f aca="false">ROUND(X2680+Y2680+Z2680+AA2680+AB2680,1)</f>
        <v>687.3</v>
      </c>
      <c r="AD2680" s="55" t="n">
        <f aca="false">(ROUND(AC2680-AC2674,1)/AC2674)</f>
        <v>0.168678796123108</v>
      </c>
      <c r="AE2680" s="46"/>
      <c r="AF2680" s="47"/>
    </row>
    <row r="2681" customFormat="false" ht="15" hidden="false" customHeight="false" outlineLevel="0" collapsed="false">
      <c r="A2681" s="48" t="s">
        <v>35</v>
      </c>
      <c r="B2681" s="63"/>
      <c r="C2681" s="50" t="s">
        <v>11</v>
      </c>
      <c r="D2681" s="51" t="n">
        <v>87</v>
      </c>
      <c r="E2681" s="51" t="n">
        <v>0</v>
      </c>
      <c r="F2681" s="51" t="n">
        <v>174</v>
      </c>
      <c r="G2681" s="51" t="n">
        <v>0</v>
      </c>
      <c r="H2681" s="51" t="n">
        <v>0</v>
      </c>
      <c r="I2681" s="52" t="n">
        <v>80</v>
      </c>
      <c r="J2681" s="52" t="n">
        <v>0</v>
      </c>
      <c r="K2681" s="52" t="n">
        <v>45</v>
      </c>
      <c r="L2681" s="52" t="n">
        <v>45</v>
      </c>
      <c r="M2681" s="52" t="n">
        <v>0</v>
      </c>
      <c r="N2681" s="53" t="n">
        <f aca="false">D2681*$D$10</f>
        <v>108.75</v>
      </c>
      <c r="O2681" s="53" t="n">
        <f aca="false">E2681*$E$10</f>
        <v>0</v>
      </c>
      <c r="P2681" s="53" t="n">
        <f aca="false">F2681*$F$10</f>
        <v>217.5</v>
      </c>
      <c r="Q2681" s="53" t="n">
        <f aca="false">G2681*$G$10</f>
        <v>0</v>
      </c>
      <c r="R2681" s="53" t="n">
        <f aca="false">H2681*$H$10</f>
        <v>0</v>
      </c>
      <c r="S2681" s="53" t="n">
        <f aca="false">(N2681/100)*(I2681*$I$10)+(N2681/100)*(J2681*$J$10)</f>
        <v>87</v>
      </c>
      <c r="T2681" s="53" t="n">
        <f aca="false">(O2681/100)*(K2681*$J$10)</f>
        <v>0</v>
      </c>
      <c r="U2681" s="53" t="n">
        <f aca="false">(P2681/100)*(K2681*$K$10)+(P2681/100)*(L2681*$L$10)</f>
        <v>274.05</v>
      </c>
      <c r="V2681" s="53" t="n">
        <f aca="false">(Q2681/100)*(L2681*$L$10)</f>
        <v>0</v>
      </c>
      <c r="W2681" s="53" t="n">
        <f aca="false">(R2681/100)*(K2681*$K$10)+(R2681/100)*(L2681*$L$10)</f>
        <v>0</v>
      </c>
      <c r="X2681" s="53" t="n">
        <f aca="false">N2681+S2681</f>
        <v>195.75</v>
      </c>
      <c r="Y2681" s="53" t="n">
        <f aca="false">O2681+T2681</f>
        <v>0</v>
      </c>
      <c r="Z2681" s="53" t="n">
        <f aca="false">P2681+U2681</f>
        <v>491.55</v>
      </c>
      <c r="AA2681" s="53" t="n">
        <f aca="false">Q2681+V2681</f>
        <v>0</v>
      </c>
      <c r="AB2681" s="53" t="n">
        <f aca="false">R2681+W2681</f>
        <v>0</v>
      </c>
      <c r="AC2681" s="54" t="n">
        <f aca="false">ROUND(X2681+Y2681+Z2681+AA2681+AB2681,1)</f>
        <v>687.3</v>
      </c>
      <c r="AD2681" s="55" t="n">
        <f aca="false">(ROUND(AC2681-AC2674,1)/AC2674)</f>
        <v>0.168678796123108</v>
      </c>
      <c r="AE2681" s="46"/>
      <c r="AF2681" s="47"/>
    </row>
    <row r="2682" customFormat="false" ht="15" hidden="false" customHeight="false" outlineLevel="0" collapsed="false">
      <c r="A2682" s="48" t="s">
        <v>36</v>
      </c>
      <c r="B2682" s="63"/>
      <c r="C2682" s="50" t="s">
        <v>12</v>
      </c>
      <c r="D2682" s="51" t="n">
        <v>87</v>
      </c>
      <c r="E2682" s="51" t="n">
        <v>0</v>
      </c>
      <c r="F2682" s="51" t="n">
        <v>0</v>
      </c>
      <c r="G2682" s="51" t="n">
        <v>174</v>
      </c>
      <c r="H2682" s="51" t="n">
        <v>0</v>
      </c>
      <c r="I2682" s="52" t="n">
        <v>80</v>
      </c>
      <c r="J2682" s="52" t="n">
        <v>0</v>
      </c>
      <c r="K2682" s="52" t="n">
        <v>0</v>
      </c>
      <c r="L2682" s="52" t="n">
        <v>90</v>
      </c>
      <c r="M2682" s="52" t="n">
        <v>0</v>
      </c>
      <c r="N2682" s="53" t="n">
        <f aca="false">D2682*$D$11</f>
        <v>108.75</v>
      </c>
      <c r="O2682" s="53" t="n">
        <f aca="false">E2682*$E$11</f>
        <v>0</v>
      </c>
      <c r="P2682" s="53" t="n">
        <f aca="false">F2682*$F$11</f>
        <v>0</v>
      </c>
      <c r="Q2682" s="53" t="n">
        <f aca="false">G2682*$G$11</f>
        <v>217.5</v>
      </c>
      <c r="R2682" s="53" t="n">
        <f aca="false">H2682*$H$11</f>
        <v>0</v>
      </c>
      <c r="S2682" s="53" t="n">
        <f aca="false">(N2682/100)*(I2682*$I$11)+(N2682/100)*(J2682*$J$11)</f>
        <v>87</v>
      </c>
      <c r="T2682" s="53" t="n">
        <f aca="false">(O2682/100)*(K2682*$K$11)</f>
        <v>0</v>
      </c>
      <c r="U2682" s="53" t="n">
        <f aca="false">(P2682/100)*(K2682*$K$11)+(P2682/100)*(L2682*$L$11)</f>
        <v>0</v>
      </c>
      <c r="V2682" s="53" t="n">
        <f aca="false">(Q2682/100)*(L2682*$L$11)</f>
        <v>274.05</v>
      </c>
      <c r="W2682" s="53" t="n">
        <f aca="false">(R2682/100)*(K2682*$K$11)+(R2682/100)*(L2682*$L$11)</f>
        <v>0</v>
      </c>
      <c r="X2682" s="53" t="n">
        <f aca="false">N2682+S2682</f>
        <v>195.75</v>
      </c>
      <c r="Y2682" s="53" t="n">
        <f aca="false">O2682+T2682</f>
        <v>0</v>
      </c>
      <c r="Z2682" s="53" t="n">
        <f aca="false">P2682+U2682</f>
        <v>0</v>
      </c>
      <c r="AA2682" s="53" t="n">
        <f aca="false">Q2682+V2682</f>
        <v>491.55</v>
      </c>
      <c r="AB2682" s="53" t="n">
        <f aca="false">R2682+W2682</f>
        <v>0</v>
      </c>
      <c r="AC2682" s="54" t="n">
        <f aca="false">ROUND(X2682+Y2682+Z2682+AA2682+AB2682,1)</f>
        <v>687.3</v>
      </c>
      <c r="AD2682" s="55" t="n">
        <f aca="false">(ROUND(AC2682-AC2674,1)/AC2674)</f>
        <v>0.168678796123108</v>
      </c>
      <c r="AE2682" s="46"/>
      <c r="AF2682" s="47"/>
    </row>
    <row r="2683" customFormat="false" ht="15" hidden="false" customHeight="false" outlineLevel="0" collapsed="false">
      <c r="A2683" s="48" t="s">
        <v>37</v>
      </c>
      <c r="B2683" s="63"/>
      <c r="C2683" s="50" t="s">
        <v>13</v>
      </c>
      <c r="D2683" s="51" t="n">
        <v>87</v>
      </c>
      <c r="E2683" s="51" t="n">
        <v>0</v>
      </c>
      <c r="F2683" s="51" t="n">
        <v>0</v>
      </c>
      <c r="G2683" s="51" t="n">
        <v>0</v>
      </c>
      <c r="H2683" s="51" t="n">
        <v>174</v>
      </c>
      <c r="I2683" s="52" t="n">
        <v>80</v>
      </c>
      <c r="J2683" s="52" t="n">
        <v>0</v>
      </c>
      <c r="K2683" s="52" t="n">
        <v>45</v>
      </c>
      <c r="L2683" s="52" t="n">
        <v>45</v>
      </c>
      <c r="M2683" s="52" t="n">
        <v>0</v>
      </c>
      <c r="N2683" s="53" t="n">
        <f aca="false">D2683*$D$12</f>
        <v>108.75</v>
      </c>
      <c r="O2683" s="53" t="n">
        <f aca="false">E2683*$E$12</f>
        <v>0</v>
      </c>
      <c r="P2683" s="53" t="n">
        <f aca="false">F2683*$F$12</f>
        <v>0</v>
      </c>
      <c r="Q2683" s="53" t="n">
        <f aca="false">G2683*$G$12</f>
        <v>0</v>
      </c>
      <c r="R2683" s="53" t="n">
        <f aca="false">H2683*$H$12</f>
        <v>217.5</v>
      </c>
      <c r="S2683" s="53" t="n">
        <f aca="false">(N2683/100)*(I2683*$I$12)+(N2683/100)*(J2683*$J$12)</f>
        <v>87</v>
      </c>
      <c r="T2683" s="53" t="n">
        <f aca="false">(O2683/100)*(K2683*$K$12)</f>
        <v>0</v>
      </c>
      <c r="U2683" s="53" t="n">
        <f aca="false">(P2683/100)*(K2683*$K$12)+(P2683/100)*(L2683*$L$12)</f>
        <v>0</v>
      </c>
      <c r="V2683" s="53" t="n">
        <f aca="false">(Q2683/100)*(L2683*$L$12)</f>
        <v>0</v>
      </c>
      <c r="W2683" s="53" t="n">
        <f aca="false">(R2683/100)*(K2683*$K$12)+(R2683/100)*(L2683*$L$12)</f>
        <v>274.05</v>
      </c>
      <c r="X2683" s="53" t="n">
        <f aca="false">N2683+S2683</f>
        <v>195.75</v>
      </c>
      <c r="Y2683" s="53" t="n">
        <f aca="false">O2683+T2683</f>
        <v>0</v>
      </c>
      <c r="Z2683" s="53" t="n">
        <f aca="false">P2683+U2683</f>
        <v>0</v>
      </c>
      <c r="AA2683" s="53" t="n">
        <f aca="false">Q2683+V2683</f>
        <v>0</v>
      </c>
      <c r="AB2683" s="53" t="n">
        <f aca="false">R2683+W2683</f>
        <v>491.55</v>
      </c>
      <c r="AC2683" s="54" t="n">
        <f aca="false">ROUND(X2683+Y2683+Z2683+AA2683+AB2683,1)</f>
        <v>687.3</v>
      </c>
      <c r="AD2683" s="55" t="n">
        <f aca="false">(ROUND(AC2683-AC2674,1)/AC2674)</f>
        <v>0.168678796123108</v>
      </c>
      <c r="AE2683" s="46"/>
      <c r="AF2683" s="47"/>
    </row>
    <row r="2684" customFormat="false" ht="15" hidden="false" customHeight="false" outlineLevel="0" collapsed="false">
      <c r="A2684" s="48" t="s">
        <v>38</v>
      </c>
      <c r="B2684" s="63"/>
      <c r="C2684" s="50" t="s">
        <v>14</v>
      </c>
      <c r="D2684" s="51" t="n">
        <v>174</v>
      </c>
      <c r="E2684" s="51" t="n">
        <v>0</v>
      </c>
      <c r="F2684" s="51" t="n">
        <v>0</v>
      </c>
      <c r="G2684" s="51" t="n">
        <v>0</v>
      </c>
      <c r="H2684" s="51" t="n">
        <v>0</v>
      </c>
      <c r="I2684" s="52" t="n">
        <v>80</v>
      </c>
      <c r="J2684" s="52" t="n">
        <v>0</v>
      </c>
      <c r="K2684" s="52" t="n">
        <v>0</v>
      </c>
      <c r="L2684" s="52" t="n">
        <v>0</v>
      </c>
      <c r="M2684" s="52" t="n">
        <v>70</v>
      </c>
      <c r="N2684" s="53" t="n">
        <f aca="false">D2684*$D$13</f>
        <v>217.5</v>
      </c>
      <c r="O2684" s="53" t="n">
        <f aca="false">E2684*$E$13</f>
        <v>0</v>
      </c>
      <c r="P2684" s="53" t="n">
        <f aca="false">F2684*$F$13</f>
        <v>0</v>
      </c>
      <c r="Q2684" s="53" t="n">
        <f aca="false">G2684*$G$13</f>
        <v>0</v>
      </c>
      <c r="R2684" s="53" t="n">
        <f aca="false">H2684*$H$13</f>
        <v>0</v>
      </c>
      <c r="S2684" s="53" t="n">
        <f aca="false">(N2684/100)*(I2684*$I$13)+(N2684/100)*(J2684*$J$13)+(N2684/100)*(M2684*$M$13)</f>
        <v>478.5</v>
      </c>
      <c r="T2684" s="53" t="n">
        <f aca="false">(O2684/100)*(K2684*$K$13)+(O2684/100)*(M2684*$M$13)</f>
        <v>0</v>
      </c>
      <c r="U2684" s="53" t="n">
        <f aca="false">(P2684/100)*(K2684*$K$13)+(P2684/100)*(L2684*$L$13)+(P2684/100)*(M2684*$M$13)</f>
        <v>0</v>
      </c>
      <c r="V2684" s="53" t="n">
        <f aca="false">(Q2684/100)*(L2684*$L$13)+(Q2684/100)*(M2684*$M$13)</f>
        <v>0</v>
      </c>
      <c r="W2684" s="53" t="n">
        <f aca="false">(R2684/100)*(K2684*$K$13)+(R2684/100)*(L2684*$L$13)+(R2684/100)*(M2684*$M$13)</f>
        <v>0</v>
      </c>
      <c r="X2684" s="53" t="n">
        <f aca="false">N2684+S2684</f>
        <v>696</v>
      </c>
      <c r="Y2684" s="53" t="n">
        <f aca="false">O2684+T2684</f>
        <v>0</v>
      </c>
      <c r="Z2684" s="53" t="n">
        <f aca="false">P2684+U2684</f>
        <v>0</v>
      </c>
      <c r="AA2684" s="53" t="n">
        <f aca="false">Q2684+V2684</f>
        <v>0</v>
      </c>
      <c r="AB2684" s="53" t="n">
        <f aca="false">R2684+W2684</f>
        <v>0</v>
      </c>
      <c r="AC2684" s="54" t="n">
        <f aca="false">ROUND(X2684+Y2684+Z2684+AA2684+AB2684,1)</f>
        <v>696</v>
      </c>
      <c r="AD2684" s="55" t="n">
        <f aca="false">(ROUND(AC2684-AC2674,1)/AC2674)</f>
        <v>0.183472198605679</v>
      </c>
      <c r="AE2684" s="46"/>
      <c r="AF2684" s="47"/>
    </row>
    <row r="2685" customFormat="false" ht="15" hidden="false" customHeight="false" outlineLevel="0" collapsed="false">
      <c r="A2685" s="48" t="s">
        <v>39</v>
      </c>
      <c r="B2685" s="63"/>
      <c r="C2685" s="50" t="s">
        <v>15</v>
      </c>
      <c r="D2685" s="51" t="n">
        <v>174</v>
      </c>
      <c r="E2685" s="51" t="n">
        <v>0</v>
      </c>
      <c r="F2685" s="51" t="n">
        <v>0</v>
      </c>
      <c r="G2685" s="51" t="n">
        <v>0</v>
      </c>
      <c r="H2685" s="51" t="n">
        <v>0</v>
      </c>
      <c r="I2685" s="52" t="n">
        <v>80</v>
      </c>
      <c r="J2685" s="52" t="n">
        <v>0</v>
      </c>
      <c r="K2685" s="52" t="n">
        <v>70</v>
      </c>
      <c r="L2685" s="52" t="n">
        <v>0</v>
      </c>
      <c r="M2685" s="52" t="n">
        <v>0</v>
      </c>
      <c r="N2685" s="53" t="n">
        <f aca="false">D2685*$D$14</f>
        <v>217.5</v>
      </c>
      <c r="O2685" s="53" t="n">
        <f aca="false">E2685*$E$14</f>
        <v>0</v>
      </c>
      <c r="P2685" s="53" t="n">
        <f aca="false">F2685*$F$14</f>
        <v>0</v>
      </c>
      <c r="Q2685" s="53" t="n">
        <f aca="false">G2685*$G$14</f>
        <v>0</v>
      </c>
      <c r="R2685" s="53" t="n">
        <f aca="false">H2685*$H$14</f>
        <v>0</v>
      </c>
      <c r="S2685" s="53" t="n">
        <f aca="false">(N2685/100)*(I2685*$I$14)+(N2685/100)*(J2685*$J$14)+(N2685/100)*(K2685*$K$14)</f>
        <v>478.5</v>
      </c>
      <c r="T2685" s="53" t="n">
        <f aca="false">(O2685/100)*(K2685*$K$14)</f>
        <v>0</v>
      </c>
      <c r="U2685" s="53" t="n">
        <f aca="false">(P2685/100)*(K2685*$K$14)+(P2685/100)*(L2685*$L$14)</f>
        <v>0</v>
      </c>
      <c r="V2685" s="53" t="n">
        <f aca="false">(Q2685/100)*(L2685*$L$14)</f>
        <v>0</v>
      </c>
      <c r="W2685" s="53" t="n">
        <f aca="false">(R2685/100)*(K2685*$L$14)+(R2685/100)*(L2685*$M$14)</f>
        <v>0</v>
      </c>
      <c r="X2685" s="53" t="n">
        <f aca="false">N2685+S2685</f>
        <v>696</v>
      </c>
      <c r="Y2685" s="53" t="n">
        <f aca="false">O2685+T2685</f>
        <v>0</v>
      </c>
      <c r="Z2685" s="53" t="n">
        <f aca="false">P2685+U2685</f>
        <v>0</v>
      </c>
      <c r="AA2685" s="53" t="n">
        <f aca="false">Q2685+V2685</f>
        <v>0</v>
      </c>
      <c r="AB2685" s="53" t="n">
        <f aca="false">R2685+W2685</f>
        <v>0</v>
      </c>
      <c r="AC2685" s="54" t="n">
        <f aca="false">ROUND(X2685+Y2685+Z2685+AA2685+AB2685,1)</f>
        <v>696</v>
      </c>
      <c r="AD2685" s="55" t="n">
        <f aca="false">(ROUND(AC2685-AC2674,1)/AC2674)</f>
        <v>0.183472198605679</v>
      </c>
      <c r="AE2685" s="37"/>
      <c r="AF2685" s="47"/>
    </row>
    <row r="2686" customFormat="false" ht="15" hidden="false" customHeight="false" outlineLevel="0" collapsed="false">
      <c r="A2686" s="48"/>
      <c r="B2686" s="63"/>
      <c r="C2686" s="50" t="s">
        <v>16</v>
      </c>
      <c r="D2686" s="51" t="n">
        <v>174</v>
      </c>
      <c r="E2686" s="51" t="n">
        <v>0</v>
      </c>
      <c r="F2686" s="51" t="n">
        <v>0</v>
      </c>
      <c r="G2686" s="51" t="n">
        <v>0</v>
      </c>
      <c r="H2686" s="51" t="n">
        <v>0</v>
      </c>
      <c r="I2686" s="52" t="n">
        <v>80</v>
      </c>
      <c r="J2686" s="52" t="n">
        <v>0</v>
      </c>
      <c r="K2686" s="52" t="n">
        <v>0</v>
      </c>
      <c r="L2686" s="52" t="n">
        <v>70</v>
      </c>
      <c r="M2686" s="52" t="n">
        <v>0</v>
      </c>
      <c r="N2686" s="53" t="n">
        <f aca="false">D2686*$D$15</f>
        <v>217.5</v>
      </c>
      <c r="O2686" s="53" t="n">
        <f aca="false">E2686*$E$15</f>
        <v>0</v>
      </c>
      <c r="P2686" s="53" t="n">
        <f aca="false">F2686*$F$15</f>
        <v>0</v>
      </c>
      <c r="Q2686" s="53" t="n">
        <f aca="false">G2686*$G$15</f>
        <v>0</v>
      </c>
      <c r="R2686" s="53" t="n">
        <f aca="false">H2686*$H$15</f>
        <v>0</v>
      </c>
      <c r="S2686" s="53" t="n">
        <f aca="false">(N2686/100)*(I2686*$I$15)+(N2686/100)*(J2686*$J$15)+(N2686/100)*(L2686*$L$15)</f>
        <v>478.5</v>
      </c>
      <c r="T2686" s="53" t="n">
        <f aca="false">(O2686/100)*(K2686*$K$15)</f>
        <v>0</v>
      </c>
      <c r="U2686" s="53" t="n">
        <f aca="false">(P2686/100)*(K2686*$K$15)+(P2686/100)*(L2686*$L$15)</f>
        <v>0</v>
      </c>
      <c r="V2686" s="53" t="n">
        <f aca="false">(Q2686/100)*(L2686*$L$15)</f>
        <v>0</v>
      </c>
      <c r="W2686" s="53" t="n">
        <f aca="false">(R2686/100)*(K2686*$K$15)+(R2686/100)*(L2686*$L$15)</f>
        <v>0</v>
      </c>
      <c r="X2686" s="53" t="n">
        <f aca="false">N2686+S2686</f>
        <v>696</v>
      </c>
      <c r="Y2686" s="53" t="n">
        <f aca="false">O2686+T2686</f>
        <v>0</v>
      </c>
      <c r="Z2686" s="53" t="n">
        <f aca="false">P2686+U2686</f>
        <v>0</v>
      </c>
      <c r="AA2686" s="53" t="n">
        <f aca="false">Q2686+V2686</f>
        <v>0</v>
      </c>
      <c r="AB2686" s="53" t="n">
        <f aca="false">R2686+W2686</f>
        <v>0</v>
      </c>
      <c r="AC2686" s="54" t="n">
        <f aca="false">ROUND(X2686+Y2686+Z2686+AA2686+AB2686,1)</f>
        <v>696</v>
      </c>
      <c r="AD2686" s="55" t="n">
        <f aca="false">(ROUND(AC2686-AC2674,1)/AC2674)</f>
        <v>0.183472198605679</v>
      </c>
      <c r="AE2686" s="46"/>
      <c r="AF2686" s="47"/>
    </row>
    <row r="2687" customFormat="false" ht="15" hidden="false" customHeight="false" outlineLevel="0" collapsed="false">
      <c r="A2687" s="48"/>
      <c r="B2687" s="63"/>
      <c r="C2687" s="50" t="s">
        <v>17</v>
      </c>
      <c r="D2687" s="51" t="n">
        <v>174</v>
      </c>
      <c r="E2687" s="51" t="n">
        <v>0</v>
      </c>
      <c r="F2687" s="51" t="n">
        <v>0</v>
      </c>
      <c r="G2687" s="51" t="n">
        <v>0</v>
      </c>
      <c r="H2687" s="51" t="n">
        <v>0</v>
      </c>
      <c r="I2687" s="52" t="n">
        <v>80</v>
      </c>
      <c r="J2687" s="52" t="n">
        <v>45</v>
      </c>
      <c r="K2687" s="52" t="n">
        <v>0</v>
      </c>
      <c r="L2687" s="52" t="n">
        <v>0</v>
      </c>
      <c r="M2687" s="52" t="n">
        <v>0</v>
      </c>
      <c r="N2687" s="53" t="n">
        <f aca="false">D2687*$D$16</f>
        <v>217.5</v>
      </c>
      <c r="O2687" s="53" t="n">
        <f aca="false">E2687*$E$16</f>
        <v>0</v>
      </c>
      <c r="P2687" s="53" t="n">
        <f aca="false">F2687*$F$16</f>
        <v>0</v>
      </c>
      <c r="Q2687" s="53" t="n">
        <f aca="false">G2687*$G$16</f>
        <v>0</v>
      </c>
      <c r="R2687" s="53" t="n">
        <f aca="false">H2687*$H$16</f>
        <v>0</v>
      </c>
      <c r="S2687" s="53" t="n">
        <f aca="false">(N2687/100)*(I2687*$I$16)+(N2687/100)*(J2687*$J$16)</f>
        <v>418.6875</v>
      </c>
      <c r="T2687" s="53" t="n">
        <f aca="false">(O2687/100)*(K2687*$K$16)</f>
        <v>0</v>
      </c>
      <c r="U2687" s="53" t="n">
        <f aca="false">(P2687/100)*(K2687*$K$16)+(P2687/100)*(L2687*$L$16)</f>
        <v>0</v>
      </c>
      <c r="V2687" s="53" t="n">
        <f aca="false">(Q2687/100)*(L2687*$L$16)</f>
        <v>0</v>
      </c>
      <c r="W2687" s="53" t="n">
        <f aca="false">(R2687/100)*(K2687*$K$16)+(R2687/100)*(L2687*$L$16)</f>
        <v>0</v>
      </c>
      <c r="X2687" s="53" t="n">
        <f aca="false">N2687+S2687</f>
        <v>636.1875</v>
      </c>
      <c r="Y2687" s="53" t="n">
        <f aca="false">O2687+T2687</f>
        <v>0</v>
      </c>
      <c r="Z2687" s="53" t="n">
        <f aca="false">P2687+U2687</f>
        <v>0</v>
      </c>
      <c r="AA2687" s="53" t="n">
        <f aca="false">Q2687+V2687</f>
        <v>0</v>
      </c>
      <c r="AB2687" s="53" t="n">
        <f aca="false">R2687+W2687</f>
        <v>0</v>
      </c>
      <c r="AC2687" s="54" t="n">
        <f aca="false">ROUND(X2687+Y2687+Z2687+AA2687+AB2687,1)</f>
        <v>636.2</v>
      </c>
      <c r="AD2687" s="55" t="n">
        <f aca="false">(ROUND(AC2687-AC2674,1)/AC2674)</f>
        <v>0.0817888114266281</v>
      </c>
      <c r="AE2687" s="46"/>
      <c r="AF2687" s="47"/>
    </row>
    <row r="2688" customFormat="false" ht="15" hidden="false" customHeight="false" outlineLevel="0" collapsed="false">
      <c r="A2688" s="48"/>
      <c r="B2688" s="63"/>
      <c r="C2688" s="50" t="s">
        <v>18</v>
      </c>
      <c r="D2688" s="51" t="n">
        <v>174</v>
      </c>
      <c r="E2688" s="51" t="n">
        <v>0</v>
      </c>
      <c r="F2688" s="51" t="n">
        <v>0</v>
      </c>
      <c r="G2688" s="51" t="n">
        <v>0</v>
      </c>
      <c r="H2688" s="51" t="n">
        <v>0</v>
      </c>
      <c r="I2688" s="52" t="n">
        <v>100</v>
      </c>
      <c r="J2688" s="52" t="n">
        <v>0</v>
      </c>
      <c r="K2688" s="52" t="n">
        <v>0</v>
      </c>
      <c r="L2688" s="52" t="n">
        <v>0</v>
      </c>
      <c r="M2688" s="52" t="n">
        <v>0</v>
      </c>
      <c r="N2688" s="53" t="n">
        <f aca="false">D2688*$D$17</f>
        <v>217.5</v>
      </c>
      <c r="O2688" s="53" t="n">
        <f aca="false">E2688*$E$17</f>
        <v>0</v>
      </c>
      <c r="P2688" s="53" t="n">
        <f aca="false">F2688*$F$17</f>
        <v>0</v>
      </c>
      <c r="Q2688" s="53" t="n">
        <f aca="false">G2688*$G$17</f>
        <v>0</v>
      </c>
      <c r="R2688" s="53" t="n">
        <f aca="false">H2688*$H$17</f>
        <v>0</v>
      </c>
      <c r="S2688" s="53" t="n">
        <f aca="false">(N2688/100)*(I2688*$I$17)+(N2688/100)*(J2688*$J$17)</f>
        <v>543.75</v>
      </c>
      <c r="T2688" s="53" t="n">
        <f aca="false">(O2688/100)*(K2688*$K$17)</f>
        <v>0</v>
      </c>
      <c r="U2688" s="53" t="n">
        <f aca="false">(P2688/100)*(K2688*$K$17)+(P2688/100)*(L2688*$L$17)</f>
        <v>0</v>
      </c>
      <c r="V2688" s="53" t="n">
        <f aca="false">(Q2688/100)*(L2688*$L$17)</f>
        <v>0</v>
      </c>
      <c r="W2688" s="53" t="n">
        <f aca="false">(R2688/100)*(K2688*$K$17)+(R2688/100)*(L2688*$L$17)</f>
        <v>0</v>
      </c>
      <c r="X2688" s="53" t="n">
        <f aca="false">N2688+S2688</f>
        <v>761.25</v>
      </c>
      <c r="Y2688" s="53" t="n">
        <f aca="false">O2688+T2688</f>
        <v>0</v>
      </c>
      <c r="Z2688" s="53" t="n">
        <f aca="false">P2688+U2688</f>
        <v>0</v>
      </c>
      <c r="AA2688" s="53" t="n">
        <f aca="false">Q2688+V2688</f>
        <v>0</v>
      </c>
      <c r="AB2688" s="53" t="n">
        <f aca="false">R2688+W2688</f>
        <v>0</v>
      </c>
      <c r="AC2688" s="54" t="n">
        <f aca="false">ROUND(X2688+Y2688+Z2688+AA2688+AB2688,1)</f>
        <v>761.3</v>
      </c>
      <c r="AD2688" s="55" t="n">
        <f aca="false">(ROUND(AC2688-AC2674,1)/AC2674)</f>
        <v>0.294507736779459</v>
      </c>
      <c r="AE2688" s="46" t="s">
        <v>28</v>
      </c>
      <c r="AF2688" s="47"/>
    </row>
    <row r="2689" customFormat="false" ht="15" hidden="false" customHeight="false" outlineLevel="0" collapsed="false">
      <c r="A2689" s="56" t="s">
        <v>19</v>
      </c>
      <c r="B2689" s="60" t="s">
        <v>233</v>
      </c>
      <c r="C2689" s="40" t="s">
        <v>50</v>
      </c>
      <c r="D2689" s="41" t="n">
        <v>160</v>
      </c>
      <c r="E2689" s="41" t="n">
        <v>0</v>
      </c>
      <c r="F2689" s="41" t="n">
        <v>0</v>
      </c>
      <c r="G2689" s="41" t="n">
        <v>0</v>
      </c>
      <c r="H2689" s="41" t="n">
        <v>0</v>
      </c>
      <c r="I2689" s="42" t="n">
        <v>50</v>
      </c>
      <c r="J2689" s="42" t="n">
        <v>0</v>
      </c>
      <c r="K2689" s="42" t="n">
        <v>0</v>
      </c>
      <c r="L2689" s="42" t="n">
        <v>40</v>
      </c>
      <c r="M2689" s="42" t="n">
        <v>0</v>
      </c>
      <c r="N2689" s="43" t="n">
        <f aca="false">D2689*$D$3</f>
        <v>208</v>
      </c>
      <c r="O2689" s="43" t="n">
        <f aca="false">E2689*$E$3</f>
        <v>0</v>
      </c>
      <c r="P2689" s="43" t="n">
        <f aca="false">F2689*$F$3</f>
        <v>0</v>
      </c>
      <c r="Q2689" s="43" t="n">
        <f aca="false">G2689*$G$3</f>
        <v>0</v>
      </c>
      <c r="R2689" s="43" t="n">
        <f aca="false">H2689*$H$3</f>
        <v>0</v>
      </c>
      <c r="S2689" s="43" t="n">
        <f aca="false">(N2689/100)*(I2689*$I$3)+(N2689/100)*(J2689*$J$3)+(N2689/100)*(L2689*$L$3)</f>
        <v>374.4</v>
      </c>
      <c r="T2689" s="43" t="n">
        <f aca="false">(O2689/100)*(K2689*$K$3)</f>
        <v>0</v>
      </c>
      <c r="U2689" s="43" t="n">
        <f aca="false">(P2689/100)*(K2689*$K$3)+(P2689/100)*(L2689*$L$3)</f>
        <v>0</v>
      </c>
      <c r="V2689" s="43" t="n">
        <f aca="false">(Q2689/100)*(L2689*$L$3)</f>
        <v>0</v>
      </c>
      <c r="W2689" s="43" t="n">
        <f aca="false">(R2689/100)*(K2689*$K$3)+(R2689/100)*(L2689*$L$3)</f>
        <v>0</v>
      </c>
      <c r="X2689" s="43" t="n">
        <f aca="false">N2689+S2689</f>
        <v>582.4</v>
      </c>
      <c r="Y2689" s="43" t="n">
        <f aca="false">O2689+T2689</f>
        <v>0</v>
      </c>
      <c r="Z2689" s="43" t="n">
        <f aca="false">P2689+U2689</f>
        <v>0</v>
      </c>
      <c r="AA2689" s="43" t="n">
        <f aca="false">Q2689+V2689</f>
        <v>0</v>
      </c>
      <c r="AB2689" s="43" t="n">
        <f aca="false">R2689+W2689</f>
        <v>0</v>
      </c>
      <c r="AC2689" s="44" t="n">
        <f aca="false">ROUND(X2689+Y2689+Z2689+AA2689+AB2689,1)</f>
        <v>582.4</v>
      </c>
      <c r="AD2689" s="45" t="s">
        <v>16</v>
      </c>
      <c r="AE2689" s="46"/>
      <c r="AF2689" s="47"/>
    </row>
    <row r="2690" customFormat="false" ht="15" hidden="false" customHeight="false" outlineLevel="0" collapsed="false">
      <c r="A2690" s="48" t="s">
        <v>29</v>
      </c>
      <c r="B2690" s="61" t="n">
        <v>32</v>
      </c>
      <c r="C2690" s="50" t="s">
        <v>5</v>
      </c>
      <c r="D2690" s="51" t="n">
        <v>160</v>
      </c>
      <c r="E2690" s="51" t="n">
        <v>0</v>
      </c>
      <c r="F2690" s="51" t="n">
        <v>0</v>
      </c>
      <c r="G2690" s="51" t="n">
        <v>0</v>
      </c>
      <c r="H2690" s="51" t="n">
        <v>0</v>
      </c>
      <c r="I2690" s="52" t="n">
        <v>60</v>
      </c>
      <c r="J2690" s="52" t="n">
        <v>20</v>
      </c>
      <c r="K2690" s="52" t="n">
        <v>0</v>
      </c>
      <c r="L2690" s="52" t="n">
        <v>40</v>
      </c>
      <c r="M2690" s="52" t="n">
        <v>0</v>
      </c>
      <c r="N2690" s="53" t="n">
        <f aca="false">D2690*$D$4</f>
        <v>200</v>
      </c>
      <c r="O2690" s="53" t="n">
        <f aca="false">E2690*$E$4</f>
        <v>0</v>
      </c>
      <c r="P2690" s="53" t="n">
        <f aca="false">F2690*$F$4</f>
        <v>0</v>
      </c>
      <c r="Q2690" s="53" t="n">
        <f aca="false">G2690*$G$4</f>
        <v>0</v>
      </c>
      <c r="R2690" s="53" t="n">
        <f aca="false">H2690*$H$4</f>
        <v>0</v>
      </c>
      <c r="S2690" s="53" t="n">
        <f aca="false">(N2690/100)*(I2690*$I$4)+(N2690/100)*(J2690*$J$4)+(N2690/100)*(L2690*$L$4)</f>
        <v>480</v>
      </c>
      <c r="T2690" s="53" t="n">
        <f aca="false">(O2690/100)*(K2690*$K$4)</f>
        <v>0</v>
      </c>
      <c r="U2690" s="53" t="n">
        <f aca="false">(P2690/100)*(K2690*$K$4)+(P2690/100)*(L2690*$L$4)</f>
        <v>0</v>
      </c>
      <c r="V2690" s="53" t="n">
        <f aca="false">(Q2690/100)*(L2690*$L$4)</f>
        <v>0</v>
      </c>
      <c r="W2690" s="53" t="n">
        <f aca="false">(R2690/100)*(K2690*$K$4)+(R2690/100)*(L2690*$L$4)</f>
        <v>0</v>
      </c>
      <c r="X2690" s="53" t="n">
        <f aca="false">N2690+S2690</f>
        <v>680</v>
      </c>
      <c r="Y2690" s="53" t="n">
        <f aca="false">O2690+T2690</f>
        <v>0</v>
      </c>
      <c r="Z2690" s="53" t="n">
        <f aca="false">P2690+U2690</f>
        <v>0</v>
      </c>
      <c r="AA2690" s="53" t="n">
        <f aca="false">Q2690+V2690</f>
        <v>0</v>
      </c>
      <c r="AB2690" s="53" t="n">
        <f aca="false">R2690+W2690</f>
        <v>0</v>
      </c>
      <c r="AC2690" s="54" t="n">
        <f aca="false">ROUND(X2690+Y2690+Z2690+AA2690+AB2690,1)</f>
        <v>680</v>
      </c>
      <c r="AD2690" s="55" t="n">
        <f aca="false">(ROUND(AC2690-AC2689,1)/AC2689)</f>
        <v>0.167582417582418</v>
      </c>
      <c r="AE2690" s="46"/>
      <c r="AF2690" s="47"/>
    </row>
    <row r="2691" customFormat="false" ht="15" hidden="false" customHeight="false" outlineLevel="0" collapsed="false">
      <c r="A2691" s="48" t="s">
        <v>30</v>
      </c>
      <c r="B2691" s="61" t="n">
        <v>0</v>
      </c>
      <c r="C2691" s="50" t="s">
        <v>6</v>
      </c>
      <c r="D2691" s="51" t="n">
        <v>160</v>
      </c>
      <c r="E2691" s="51" t="n">
        <v>0</v>
      </c>
      <c r="F2691" s="51" t="n">
        <v>0</v>
      </c>
      <c r="G2691" s="51" t="n">
        <v>0</v>
      </c>
      <c r="H2691" s="51" t="n">
        <v>0</v>
      </c>
      <c r="I2691" s="52" t="n">
        <v>50</v>
      </c>
      <c r="J2691" s="52" t="n">
        <v>0</v>
      </c>
      <c r="K2691" s="52" t="n">
        <v>0</v>
      </c>
      <c r="L2691" s="52" t="n">
        <v>40</v>
      </c>
      <c r="M2691" s="52" t="n">
        <v>0</v>
      </c>
      <c r="N2691" s="53" t="n">
        <f aca="false">D2691*$D$5</f>
        <v>208</v>
      </c>
      <c r="O2691" s="53" t="n">
        <f aca="false">E2691*$E$5</f>
        <v>0</v>
      </c>
      <c r="P2691" s="53" t="n">
        <f aca="false">F2691*$F$5</f>
        <v>0</v>
      </c>
      <c r="Q2691" s="53" t="n">
        <f aca="false">G2691*$G$5</f>
        <v>0</v>
      </c>
      <c r="R2691" s="53" t="n">
        <f aca="false">H2691*$H$5</f>
        <v>0</v>
      </c>
      <c r="S2691" s="53" t="n">
        <f aca="false">(N2691/100)*(I2691*$I$5)+(N2691/100)*(J2691*$J$5)+(N2691/100)*(L2691*$L$5)</f>
        <v>374.4</v>
      </c>
      <c r="T2691" s="53" t="n">
        <f aca="false">(O2691/100)*(K2691*$K$5)</f>
        <v>0</v>
      </c>
      <c r="U2691" s="53" t="n">
        <f aca="false">(P2691/100)*(K2691*$K$5)+(P2691/100)*(L2691*$L$5)</f>
        <v>0</v>
      </c>
      <c r="V2691" s="53" t="n">
        <f aca="false">(Q2691/100)*(L2691*$L$5)</f>
        <v>0</v>
      </c>
      <c r="W2691" s="53" t="n">
        <f aca="false">(R2691/100)*(K2691*$K$5)+(R2691/100)*(L2691*$L$5)</f>
        <v>0</v>
      </c>
      <c r="X2691" s="53" t="n">
        <f aca="false">N2691+S2691</f>
        <v>582.4</v>
      </c>
      <c r="Y2691" s="53" t="n">
        <f aca="false">O2691+T2691</f>
        <v>0</v>
      </c>
      <c r="Z2691" s="53" t="n">
        <f aca="false">P2691+U2691</f>
        <v>0</v>
      </c>
      <c r="AA2691" s="53" t="n">
        <f aca="false">Q2691+V2691</f>
        <v>0</v>
      </c>
      <c r="AB2691" s="53" t="n">
        <f aca="false">R2691+W2691</f>
        <v>0</v>
      </c>
      <c r="AC2691" s="54" t="n">
        <f aca="false">ROUND(X2691+Y2691+Z2691+AA2691+AB2691,1)</f>
        <v>582.4</v>
      </c>
      <c r="AD2691" s="55" t="n">
        <f aca="false">(ROUND(AC2691-AC2689,1)/AC2689)</f>
        <v>0</v>
      </c>
      <c r="AE2691" s="46"/>
      <c r="AF2691" s="47"/>
    </row>
    <row r="2692" customFormat="false" ht="15" hidden="false" customHeight="false" outlineLevel="0" collapsed="false">
      <c r="A2692" s="48" t="s">
        <v>31</v>
      </c>
      <c r="B2692" s="61" t="n">
        <v>0</v>
      </c>
      <c r="C2692" s="50" t="s">
        <v>7</v>
      </c>
      <c r="D2692" s="51" t="n">
        <v>160</v>
      </c>
      <c r="E2692" s="51" t="n">
        <v>0</v>
      </c>
      <c r="F2692" s="51" t="n">
        <v>0</v>
      </c>
      <c r="G2692" s="51" t="n">
        <v>0</v>
      </c>
      <c r="H2692" s="51" t="n">
        <v>0</v>
      </c>
      <c r="I2692" s="52" t="n">
        <v>50</v>
      </c>
      <c r="J2692" s="52" t="n">
        <v>0</v>
      </c>
      <c r="K2692" s="52" t="n">
        <v>0</v>
      </c>
      <c r="L2692" s="52" t="n">
        <v>40</v>
      </c>
      <c r="M2692" s="52" t="n">
        <v>0</v>
      </c>
      <c r="N2692" s="53" t="n">
        <f aca="false">D2692*$D$6</f>
        <v>208</v>
      </c>
      <c r="O2692" s="53" t="n">
        <f aca="false">E2692*$E$6</f>
        <v>0</v>
      </c>
      <c r="P2692" s="53" t="n">
        <f aca="false">F2692*$F$6</f>
        <v>0</v>
      </c>
      <c r="Q2692" s="53" t="n">
        <f aca="false">G2692*$G$6</f>
        <v>0</v>
      </c>
      <c r="R2692" s="53" t="n">
        <f aca="false">H2692*$H$6</f>
        <v>0</v>
      </c>
      <c r="S2692" s="53" t="n">
        <f aca="false">(N2692/100)*(I2692*$I$6)+(N2692/100)*(J2692*$J$6)+(N2692/100)*(L2692*$L$6)</f>
        <v>374.4</v>
      </c>
      <c r="T2692" s="53" t="n">
        <f aca="false">(O2692/100)*(K2692*$K$6)</f>
        <v>0</v>
      </c>
      <c r="U2692" s="53" t="n">
        <f aca="false">(P2692/100)*(K2692*$K$6)+(P2692/100)*(L2692*$L$6)</f>
        <v>0</v>
      </c>
      <c r="V2692" s="53" t="n">
        <f aca="false">(Q2692/100)*(L2692*$L$6)</f>
        <v>0</v>
      </c>
      <c r="W2692" s="53" t="n">
        <f aca="false">(R2692/100)*(K2692*$K$6)+(R2692/100)*(L2692*$L$6)</f>
        <v>0</v>
      </c>
      <c r="X2692" s="53" t="n">
        <f aca="false">N2692+S2692</f>
        <v>582.4</v>
      </c>
      <c r="Y2692" s="53" t="n">
        <f aca="false">O2692+T2692</f>
        <v>0</v>
      </c>
      <c r="Z2692" s="53" t="n">
        <f aca="false">P2692+U2692</f>
        <v>0</v>
      </c>
      <c r="AA2692" s="53" t="n">
        <f aca="false">Q2692+V2692</f>
        <v>0</v>
      </c>
      <c r="AB2692" s="53" t="n">
        <f aca="false">R2692+W2692</f>
        <v>0</v>
      </c>
      <c r="AC2692" s="54" t="n">
        <f aca="false">ROUND(X2692+Y2692+Z2692+AA2692+AB2692,1)</f>
        <v>582.4</v>
      </c>
      <c r="AD2692" s="55" t="n">
        <f aca="false">(ROUND(AC2692-AC2689,1)/AC2689)</f>
        <v>0</v>
      </c>
      <c r="AE2692" s="46"/>
      <c r="AF2692" s="47"/>
    </row>
    <row r="2693" customFormat="false" ht="15" hidden="false" customHeight="false" outlineLevel="0" collapsed="false">
      <c r="A2693" s="48" t="s">
        <v>32</v>
      </c>
      <c r="B2693" s="61" t="n">
        <v>0</v>
      </c>
      <c r="C2693" s="50" t="s">
        <v>8</v>
      </c>
      <c r="D2693" s="51" t="n">
        <v>160</v>
      </c>
      <c r="E2693" s="51" t="n">
        <v>0</v>
      </c>
      <c r="F2693" s="51" t="n">
        <v>0</v>
      </c>
      <c r="G2693" s="51" t="n">
        <v>0</v>
      </c>
      <c r="H2693" s="51" t="n">
        <v>0</v>
      </c>
      <c r="I2693" s="52" t="n">
        <v>50</v>
      </c>
      <c r="J2693" s="52" t="n">
        <v>0</v>
      </c>
      <c r="K2693" s="52" t="n">
        <v>0</v>
      </c>
      <c r="L2693" s="52" t="n">
        <v>40</v>
      </c>
      <c r="M2693" s="52" t="n">
        <v>0</v>
      </c>
      <c r="N2693" s="53" t="n">
        <f aca="false">D2693*$D$7</f>
        <v>208</v>
      </c>
      <c r="O2693" s="53" t="n">
        <f aca="false">E2693*$E$7</f>
        <v>0</v>
      </c>
      <c r="P2693" s="53" t="n">
        <f aca="false">F2693*$F$7</f>
        <v>0</v>
      </c>
      <c r="Q2693" s="53" t="n">
        <f aca="false">G2693*$G$7</f>
        <v>0</v>
      </c>
      <c r="R2693" s="53" t="n">
        <f aca="false">H2693*$H$7</f>
        <v>0</v>
      </c>
      <c r="S2693" s="53" t="n">
        <f aca="false">(N2693/100)*(I2693*$I$7)+(N2693/100)*(J2693*$J$7)+(N2693/100)*(L2693*$L$7)</f>
        <v>374.4</v>
      </c>
      <c r="T2693" s="53" t="n">
        <f aca="false">(O2693/100)*(K2693*$K$7)</f>
        <v>0</v>
      </c>
      <c r="U2693" s="53" t="n">
        <f aca="false">(P2693/100)*(K2693*$K$7)+(P2693/100)*(L2693*$L$7)</f>
        <v>0</v>
      </c>
      <c r="V2693" s="53" t="n">
        <f aca="false">(Q2693/100)*(L2693*$L$7)</f>
        <v>0</v>
      </c>
      <c r="W2693" s="53" t="n">
        <f aca="false">(R2693/100)*(K2693*$K$7)+(R2693/100)*(L2693*$L$7)</f>
        <v>0</v>
      </c>
      <c r="X2693" s="53" t="n">
        <f aca="false">N2693+S2693</f>
        <v>582.4</v>
      </c>
      <c r="Y2693" s="53" t="n">
        <f aca="false">O2693+T2693</f>
        <v>0</v>
      </c>
      <c r="Z2693" s="53" t="n">
        <f aca="false">P2693+U2693</f>
        <v>0</v>
      </c>
      <c r="AA2693" s="53" t="n">
        <f aca="false">Q2693+V2693</f>
        <v>0</v>
      </c>
      <c r="AB2693" s="53" t="n">
        <f aca="false">R2693+W2693</f>
        <v>0</v>
      </c>
      <c r="AC2693" s="54" t="n">
        <f aca="false">ROUND(X2693+Y2693+Z2693+AA2693+AB2693,1)</f>
        <v>582.4</v>
      </c>
      <c r="AD2693" s="55" t="n">
        <f aca="false">(ROUND(AC2693-AC2689,1)/AC2689)</f>
        <v>0</v>
      </c>
      <c r="AE2693" s="46"/>
      <c r="AF2693" s="47"/>
    </row>
    <row r="2694" customFormat="false" ht="15" hidden="false" customHeight="false" outlineLevel="0" collapsed="false">
      <c r="A2694" s="48" t="s">
        <v>33</v>
      </c>
      <c r="B2694" s="61"/>
      <c r="C2694" s="50" t="s">
        <v>9</v>
      </c>
      <c r="D2694" s="51" t="n">
        <v>160</v>
      </c>
      <c r="E2694" s="51" t="n">
        <v>0</v>
      </c>
      <c r="F2694" s="51" t="n">
        <v>0</v>
      </c>
      <c r="G2694" s="51" t="n">
        <v>0</v>
      </c>
      <c r="H2694" s="51" t="n">
        <v>0</v>
      </c>
      <c r="I2694" s="52" t="n">
        <v>50</v>
      </c>
      <c r="J2694" s="52" t="n">
        <v>0</v>
      </c>
      <c r="K2694" s="52" t="n">
        <v>0</v>
      </c>
      <c r="L2694" s="52" t="n">
        <v>40</v>
      </c>
      <c r="M2694" s="52" t="n">
        <v>0</v>
      </c>
      <c r="N2694" s="53" t="n">
        <f aca="false">D2694*$D$8</f>
        <v>208</v>
      </c>
      <c r="O2694" s="53" t="n">
        <f aca="false">E2694*$E$8</f>
        <v>0</v>
      </c>
      <c r="P2694" s="53" t="n">
        <f aca="false">F2694*$F$8</f>
        <v>0</v>
      </c>
      <c r="Q2694" s="53" t="n">
        <f aca="false">G2694*$G$8</f>
        <v>0</v>
      </c>
      <c r="R2694" s="53" t="n">
        <f aca="false">H2694*$H$8</f>
        <v>0</v>
      </c>
      <c r="S2694" s="53" t="n">
        <f aca="false">(N2694/100)*(I2694*$I$8)+(N2694/100)*(J2694*$J$8)+(N2694/100)*(L2694*$L$8)</f>
        <v>374.4</v>
      </c>
      <c r="T2694" s="53" t="n">
        <f aca="false">(O2694/100)*(K2694*$K$8)</f>
        <v>0</v>
      </c>
      <c r="U2694" s="53" t="n">
        <f aca="false">(P2694/100)*(K2694*$K$8)+(P2694/100)*(L2694*$L$8)</f>
        <v>0</v>
      </c>
      <c r="V2694" s="53" t="n">
        <f aca="false">(Q2694/100)*(L2694*$L$8)</f>
        <v>0</v>
      </c>
      <c r="W2694" s="53" t="n">
        <f aca="false">(R2694/100)*(K2694*$K$8)+(R2694/100)*(L2694*$L$8)</f>
        <v>0</v>
      </c>
      <c r="X2694" s="53" t="n">
        <f aca="false">N2694+S2694</f>
        <v>582.4</v>
      </c>
      <c r="Y2694" s="53" t="n">
        <f aca="false">O2694+T2694</f>
        <v>0</v>
      </c>
      <c r="Z2694" s="53" t="n">
        <f aca="false">P2694+U2694</f>
        <v>0</v>
      </c>
      <c r="AA2694" s="53" t="n">
        <f aca="false">Q2694+V2694</f>
        <v>0</v>
      </c>
      <c r="AB2694" s="53" t="n">
        <f aca="false">R2694+W2694</f>
        <v>0</v>
      </c>
      <c r="AC2694" s="54" t="n">
        <f aca="false">ROUND(X2694+Y2694+Z2694+AA2694+AB2694,1)</f>
        <v>582.4</v>
      </c>
      <c r="AD2694" s="55" t="n">
        <f aca="false">(ROUND(AC2694-AC2689,1)/AC2689)</f>
        <v>0</v>
      </c>
      <c r="AE2694" s="46"/>
      <c r="AF2694" s="47"/>
    </row>
    <row r="2695" customFormat="false" ht="15" hidden="false" customHeight="false" outlineLevel="0" collapsed="false">
      <c r="A2695" s="48" t="s">
        <v>34</v>
      </c>
      <c r="B2695" s="61"/>
      <c r="C2695" s="50" t="s">
        <v>10</v>
      </c>
      <c r="D2695" s="51" t="n">
        <v>80</v>
      </c>
      <c r="E2695" s="51" t="n">
        <v>160</v>
      </c>
      <c r="F2695" s="51" t="n">
        <v>0</v>
      </c>
      <c r="G2695" s="51" t="n">
        <v>0</v>
      </c>
      <c r="H2695" s="51" t="n">
        <v>0</v>
      </c>
      <c r="I2695" s="52" t="n">
        <v>50</v>
      </c>
      <c r="J2695" s="52" t="n">
        <v>0</v>
      </c>
      <c r="K2695" s="52" t="n">
        <v>114</v>
      </c>
      <c r="L2695" s="52" t="n">
        <v>0</v>
      </c>
      <c r="M2695" s="52" t="n">
        <v>0</v>
      </c>
      <c r="N2695" s="53" t="n">
        <f aca="false">D2695*$D$9</f>
        <v>100</v>
      </c>
      <c r="O2695" s="53" t="n">
        <f aca="false">E2695*$E$9</f>
        <v>200</v>
      </c>
      <c r="P2695" s="53" t="n">
        <f aca="false">F2695*$F$9</f>
        <v>0</v>
      </c>
      <c r="Q2695" s="53" t="n">
        <f aca="false">G2695*$G$9</f>
        <v>0</v>
      </c>
      <c r="R2695" s="53" t="n">
        <f aca="false">H2695*$H$9</f>
        <v>0</v>
      </c>
      <c r="S2695" s="53" t="n">
        <f aca="false">(N2695/100)*(I2695*$I$9)+(N2695/100)*(J2695*$J$9)+(N2695/100)*(L2695*$L$9)</f>
        <v>50</v>
      </c>
      <c r="T2695" s="53" t="n">
        <f aca="false">(O2695/100)*(K2695*$K$9)</f>
        <v>319.2</v>
      </c>
      <c r="U2695" s="53" t="n">
        <f aca="false">(P2695/100)*(K2695*$K$9)+(P2695/100)*(L2695*$L$9)</f>
        <v>0</v>
      </c>
      <c r="V2695" s="53" t="n">
        <f aca="false">(Q2695/100)*(L2695*$L$9)</f>
        <v>0</v>
      </c>
      <c r="W2695" s="53" t="n">
        <f aca="false">(R2695/100)*(K2695*$K$9)+(R2695/100)*(L2695*$L$9)</f>
        <v>0</v>
      </c>
      <c r="X2695" s="53" t="n">
        <f aca="false">N2695+S2695</f>
        <v>150</v>
      </c>
      <c r="Y2695" s="53" t="n">
        <f aca="false">O2695+T2695</f>
        <v>519.2</v>
      </c>
      <c r="Z2695" s="53" t="n">
        <f aca="false">P2695+U2695</f>
        <v>0</v>
      </c>
      <c r="AA2695" s="53" t="n">
        <f aca="false">Q2695+V2695</f>
        <v>0</v>
      </c>
      <c r="AB2695" s="53" t="n">
        <f aca="false">R2695+W2695</f>
        <v>0</v>
      </c>
      <c r="AC2695" s="54" t="n">
        <f aca="false">ROUND(X2695+Y2695+Z2695+AA2695+AB2695,1)</f>
        <v>669.2</v>
      </c>
      <c r="AD2695" s="55" t="n">
        <f aca="false">(ROUND(AC2695-AC2689,1)/AC2689)</f>
        <v>0.149038461538462</v>
      </c>
      <c r="AE2695" s="46"/>
      <c r="AF2695" s="47"/>
    </row>
    <row r="2696" customFormat="false" ht="15" hidden="false" customHeight="false" outlineLevel="0" collapsed="false">
      <c r="A2696" s="48" t="s">
        <v>35</v>
      </c>
      <c r="B2696" s="61"/>
      <c r="C2696" s="50" t="s">
        <v>11</v>
      </c>
      <c r="D2696" s="51" t="n">
        <v>80</v>
      </c>
      <c r="E2696" s="51" t="n">
        <v>0</v>
      </c>
      <c r="F2696" s="51" t="n">
        <v>160</v>
      </c>
      <c r="G2696" s="51" t="n">
        <v>0</v>
      </c>
      <c r="H2696" s="51" t="n">
        <v>0</v>
      </c>
      <c r="I2696" s="52" t="n">
        <v>50</v>
      </c>
      <c r="J2696" s="52" t="n">
        <v>0</v>
      </c>
      <c r="K2696" s="52" t="n">
        <v>46</v>
      </c>
      <c r="L2696" s="52" t="n">
        <v>46</v>
      </c>
      <c r="M2696" s="52" t="n">
        <v>0</v>
      </c>
      <c r="N2696" s="53" t="n">
        <f aca="false">D2696*$D$10</f>
        <v>100</v>
      </c>
      <c r="O2696" s="53" t="n">
        <f aca="false">E2696*$E$10</f>
        <v>0</v>
      </c>
      <c r="P2696" s="53" t="n">
        <f aca="false">F2696*$F$10</f>
        <v>200</v>
      </c>
      <c r="Q2696" s="53" t="n">
        <f aca="false">G2696*$G$10</f>
        <v>0</v>
      </c>
      <c r="R2696" s="53" t="n">
        <f aca="false">H2696*$H$10</f>
        <v>0</v>
      </c>
      <c r="S2696" s="53" t="n">
        <f aca="false">(N2696/100)*(I2696*$I$10)+(N2696/100)*(J2696*$J$10)+(N2696/100)*(L2696*$L$10)</f>
        <v>114.4</v>
      </c>
      <c r="T2696" s="53" t="n">
        <f aca="false">(O2696/100)*(K2696*$J$10)</f>
        <v>0</v>
      </c>
      <c r="U2696" s="53" t="n">
        <f aca="false">(P2696/100)*(K2696*$K$10)+(P2696/100)*(L2696*$L$10)</f>
        <v>257.6</v>
      </c>
      <c r="V2696" s="53" t="n">
        <f aca="false">(Q2696/100)*(L2696*$L$10)</f>
        <v>0</v>
      </c>
      <c r="W2696" s="53" t="n">
        <f aca="false">(R2696/100)*(K2696*$K$10)+(R2696/100)*(L2696*$L$10)</f>
        <v>0</v>
      </c>
      <c r="X2696" s="53" t="n">
        <f aca="false">N2696+S2696</f>
        <v>214.4</v>
      </c>
      <c r="Y2696" s="53" t="n">
        <f aca="false">O2696+T2696</f>
        <v>0</v>
      </c>
      <c r="Z2696" s="53" t="n">
        <f aca="false">P2696+U2696</f>
        <v>457.6</v>
      </c>
      <c r="AA2696" s="53" t="n">
        <f aca="false">Q2696+V2696</f>
        <v>0</v>
      </c>
      <c r="AB2696" s="53" t="n">
        <f aca="false">R2696+W2696</f>
        <v>0</v>
      </c>
      <c r="AC2696" s="54" t="n">
        <f aca="false">ROUND(X2696+Y2696+Z2696+AA2696+AB2696,1)</f>
        <v>672</v>
      </c>
      <c r="AD2696" s="55" t="n">
        <f aca="false">(ROUND(AC2696-AC2689,1)/AC2689)</f>
        <v>0.153846153846154</v>
      </c>
      <c r="AE2696" s="46"/>
      <c r="AF2696" s="47"/>
    </row>
    <row r="2697" customFormat="false" ht="15" hidden="false" customHeight="false" outlineLevel="0" collapsed="false">
      <c r="A2697" s="48" t="s">
        <v>36</v>
      </c>
      <c r="B2697" s="61"/>
      <c r="C2697" s="50" t="s">
        <v>12</v>
      </c>
      <c r="D2697" s="51" t="n">
        <v>80</v>
      </c>
      <c r="E2697" s="51" t="n">
        <v>0</v>
      </c>
      <c r="F2697" s="51" t="n">
        <v>0</v>
      </c>
      <c r="G2697" s="51" t="n">
        <v>160</v>
      </c>
      <c r="H2697" s="51" t="n">
        <v>0</v>
      </c>
      <c r="I2697" s="52" t="n">
        <v>50</v>
      </c>
      <c r="J2697" s="52" t="n">
        <v>0</v>
      </c>
      <c r="K2697" s="52" t="n">
        <v>0</v>
      </c>
      <c r="L2697" s="52" t="n">
        <v>78</v>
      </c>
      <c r="M2697" s="52" t="n">
        <v>0</v>
      </c>
      <c r="N2697" s="53" t="n">
        <f aca="false">D2697*$D$11</f>
        <v>100</v>
      </c>
      <c r="O2697" s="53" t="n">
        <f aca="false">E2697*$E$11</f>
        <v>0</v>
      </c>
      <c r="P2697" s="53" t="n">
        <f aca="false">F2697*$F$11</f>
        <v>0</v>
      </c>
      <c r="Q2697" s="53" t="n">
        <f aca="false">G2697*$G$11</f>
        <v>200</v>
      </c>
      <c r="R2697" s="53" t="n">
        <f aca="false">H2697*$H$11</f>
        <v>0</v>
      </c>
      <c r="S2697" s="53" t="n">
        <f aca="false">(N2697/100)*(I2697*$I$11)+(N2697/100)*(J2697*$J$11)+(N2697/100)*(L2697*$L$11)</f>
        <v>159.2</v>
      </c>
      <c r="T2697" s="53" t="n">
        <f aca="false">(O2697/100)*(K2697*$K$11)</f>
        <v>0</v>
      </c>
      <c r="U2697" s="53" t="n">
        <f aca="false">(P2697/100)*(K2697*$K$11)+(P2697/100)*(L2697*$L$11)</f>
        <v>0</v>
      </c>
      <c r="V2697" s="53" t="n">
        <f aca="false">(Q2697/100)*(L2697*$L$11)</f>
        <v>218.4</v>
      </c>
      <c r="W2697" s="53" t="n">
        <f aca="false">(R2697/100)*(K2697*$K$11)+(R2697/100)*(L2697*$L$11)</f>
        <v>0</v>
      </c>
      <c r="X2697" s="53" t="n">
        <f aca="false">N2697+S2697</f>
        <v>259.2</v>
      </c>
      <c r="Y2697" s="53" t="n">
        <f aca="false">O2697+T2697</f>
        <v>0</v>
      </c>
      <c r="Z2697" s="53" t="n">
        <f aca="false">P2697+U2697</f>
        <v>0</v>
      </c>
      <c r="AA2697" s="53" t="n">
        <f aca="false">Q2697+V2697</f>
        <v>418.4</v>
      </c>
      <c r="AB2697" s="53" t="n">
        <f aca="false">R2697+W2697</f>
        <v>0</v>
      </c>
      <c r="AC2697" s="54" t="n">
        <f aca="false">ROUND(X2697+Y2697+Z2697+AA2697+AB2697,1)</f>
        <v>677.6</v>
      </c>
      <c r="AD2697" s="55" t="n">
        <f aca="false">(ROUND(AC2697-AC2689,1)/AC2689)</f>
        <v>0.163461538461538</v>
      </c>
      <c r="AE2697" s="46"/>
      <c r="AF2697" s="47"/>
    </row>
    <row r="2698" customFormat="false" ht="15" hidden="false" customHeight="false" outlineLevel="0" collapsed="false">
      <c r="A2698" s="48" t="s">
        <v>37</v>
      </c>
      <c r="B2698" s="61"/>
      <c r="C2698" s="50" t="s">
        <v>13</v>
      </c>
      <c r="D2698" s="51" t="n">
        <v>80</v>
      </c>
      <c r="E2698" s="51" t="n">
        <v>0</v>
      </c>
      <c r="F2698" s="51" t="n">
        <v>0</v>
      </c>
      <c r="G2698" s="51" t="n">
        <v>0</v>
      </c>
      <c r="H2698" s="51" t="n">
        <v>160</v>
      </c>
      <c r="I2698" s="52" t="n">
        <v>50</v>
      </c>
      <c r="J2698" s="52" t="n">
        <v>0</v>
      </c>
      <c r="K2698" s="52" t="n">
        <v>46</v>
      </c>
      <c r="L2698" s="52" t="n">
        <v>46</v>
      </c>
      <c r="M2698" s="52" t="n">
        <v>0</v>
      </c>
      <c r="N2698" s="53" t="n">
        <f aca="false">D2698*$D$12</f>
        <v>100</v>
      </c>
      <c r="O2698" s="53" t="n">
        <f aca="false">E2698*$E$12</f>
        <v>0</v>
      </c>
      <c r="P2698" s="53" t="n">
        <f aca="false">F2698*$F$12</f>
        <v>0</v>
      </c>
      <c r="Q2698" s="53" t="n">
        <f aca="false">G2698*$G$12</f>
        <v>0</v>
      </c>
      <c r="R2698" s="53" t="n">
        <f aca="false">H2698*$H$12</f>
        <v>200</v>
      </c>
      <c r="S2698" s="53" t="n">
        <f aca="false">(N2698/100)*(I2698*$I$12)+(N2698/100)*(J2698*$J$12)+(N2698/100)*(L2698*$L$12)</f>
        <v>114.4</v>
      </c>
      <c r="T2698" s="53" t="n">
        <f aca="false">(O2698/100)*(K2698*$K$12)</f>
        <v>0</v>
      </c>
      <c r="U2698" s="53" t="n">
        <f aca="false">(P2698/100)*(K2698*$K$12)+(P2698/100)*(L2698*$L$12)</f>
        <v>0</v>
      </c>
      <c r="V2698" s="53" t="n">
        <f aca="false">(Q2698/100)*(L2698*$L$12)</f>
        <v>0</v>
      </c>
      <c r="W2698" s="53" t="n">
        <f aca="false">(R2698/100)*(K2698*$K$12)+(R2698/100)*(L2698*$L$12)</f>
        <v>257.6</v>
      </c>
      <c r="X2698" s="53" t="n">
        <f aca="false">N2698+S2698</f>
        <v>214.4</v>
      </c>
      <c r="Y2698" s="53" t="n">
        <f aca="false">O2698+T2698</f>
        <v>0</v>
      </c>
      <c r="Z2698" s="53" t="n">
        <f aca="false">P2698+U2698</f>
        <v>0</v>
      </c>
      <c r="AA2698" s="53" t="n">
        <f aca="false">Q2698+V2698</f>
        <v>0</v>
      </c>
      <c r="AB2698" s="53" t="n">
        <f aca="false">R2698+W2698</f>
        <v>457.6</v>
      </c>
      <c r="AC2698" s="54" t="n">
        <f aca="false">ROUND(X2698+Y2698+Z2698+AA2698+AB2698,1)</f>
        <v>672</v>
      </c>
      <c r="AD2698" s="55" t="n">
        <f aca="false">(ROUND(AC2698-AC2689,1)/AC2689)</f>
        <v>0.153846153846154</v>
      </c>
      <c r="AE2698" s="46"/>
      <c r="AF2698" s="47"/>
    </row>
    <row r="2699" customFormat="false" ht="15" hidden="false" customHeight="false" outlineLevel="0" collapsed="false">
      <c r="A2699" s="48" t="s">
        <v>38</v>
      </c>
      <c r="B2699" s="61"/>
      <c r="C2699" s="50" t="s">
        <v>14</v>
      </c>
      <c r="D2699" s="51" t="n">
        <v>160</v>
      </c>
      <c r="E2699" s="51" t="n">
        <v>0</v>
      </c>
      <c r="F2699" s="51" t="n">
        <v>0</v>
      </c>
      <c r="G2699" s="51" t="n">
        <v>0</v>
      </c>
      <c r="H2699" s="51" t="n">
        <v>0</v>
      </c>
      <c r="I2699" s="52" t="n">
        <v>50</v>
      </c>
      <c r="J2699" s="52" t="n">
        <v>0</v>
      </c>
      <c r="K2699" s="52" t="n">
        <v>0</v>
      </c>
      <c r="L2699" s="52" t="n">
        <v>40</v>
      </c>
      <c r="M2699" s="52" t="n">
        <v>75</v>
      </c>
      <c r="N2699" s="53" t="n">
        <f aca="false">D2699*$D$13</f>
        <v>200</v>
      </c>
      <c r="O2699" s="53" t="n">
        <f aca="false">E2699*$E$13</f>
        <v>0</v>
      </c>
      <c r="P2699" s="53" t="n">
        <f aca="false">F2699*$F$13</f>
        <v>0</v>
      </c>
      <c r="Q2699" s="53" t="n">
        <f aca="false">G2699*$G$13</f>
        <v>0</v>
      </c>
      <c r="R2699" s="53" t="n">
        <f aca="false">H2699*$H$13</f>
        <v>0</v>
      </c>
      <c r="S2699" s="53" t="n">
        <f aca="false">(N2699/100)*(I2699*$I$13)+(N2699/100)*(J2699*$J$13)+(N2699/100)*(M2699*$M$13)+(N2699/100)*(L2699*$L$13)</f>
        <v>480</v>
      </c>
      <c r="T2699" s="53" t="n">
        <f aca="false">(O2699/100)*(K2699*$K$13)+(O2699/100)*(M2699*$M$13)</f>
        <v>0</v>
      </c>
      <c r="U2699" s="53" t="n">
        <f aca="false">(P2699/100)*(K2699*$K$13)+(P2699/100)*(L2699*$L$13)+(P2699/100)*(M2699*$M$13)</f>
        <v>0</v>
      </c>
      <c r="V2699" s="53" t="n">
        <f aca="false">(Q2699/100)*(L2699*$L$13)+(Q2699/100)*(M2699*$M$13)</f>
        <v>0</v>
      </c>
      <c r="W2699" s="53" t="n">
        <f aca="false">(R2699/100)*(K2699*$K$13)+(R2699/100)*(L2699*$L$13)+(R2699/100)*(M2699*$M$13)</f>
        <v>0</v>
      </c>
      <c r="X2699" s="53" t="n">
        <f aca="false">N2699+S2699</f>
        <v>680</v>
      </c>
      <c r="Y2699" s="53" t="n">
        <f aca="false">O2699+T2699</f>
        <v>0</v>
      </c>
      <c r="Z2699" s="53" t="n">
        <f aca="false">P2699+U2699</f>
        <v>0</v>
      </c>
      <c r="AA2699" s="53" t="n">
        <f aca="false">Q2699+V2699</f>
        <v>0</v>
      </c>
      <c r="AB2699" s="53" t="n">
        <f aca="false">R2699+W2699</f>
        <v>0</v>
      </c>
      <c r="AC2699" s="54" t="n">
        <f aca="false">ROUND(X2699+Y2699+Z2699+AA2699+AB2699,1)</f>
        <v>680</v>
      </c>
      <c r="AD2699" s="55" t="n">
        <f aca="false">(ROUND(AC2699-AC2689,1)/AC2689)</f>
        <v>0.167582417582418</v>
      </c>
      <c r="AE2699" s="46"/>
      <c r="AF2699" s="47"/>
    </row>
    <row r="2700" customFormat="false" ht="15" hidden="false" customHeight="false" outlineLevel="0" collapsed="false">
      <c r="A2700" s="48" t="s">
        <v>39</v>
      </c>
      <c r="B2700" s="61"/>
      <c r="C2700" s="50" t="s">
        <v>15</v>
      </c>
      <c r="D2700" s="51" t="n">
        <v>160</v>
      </c>
      <c r="E2700" s="51" t="n">
        <v>0</v>
      </c>
      <c r="F2700" s="51" t="n">
        <v>0</v>
      </c>
      <c r="G2700" s="51" t="n">
        <v>0</v>
      </c>
      <c r="H2700" s="51" t="n">
        <v>0</v>
      </c>
      <c r="I2700" s="52" t="n">
        <v>50</v>
      </c>
      <c r="J2700" s="52" t="n">
        <v>0</v>
      </c>
      <c r="K2700" s="52" t="n">
        <v>85</v>
      </c>
      <c r="L2700" s="52" t="n">
        <v>0</v>
      </c>
      <c r="M2700" s="52" t="n">
        <v>0</v>
      </c>
      <c r="N2700" s="53" t="n">
        <f aca="false">D2700*$D$14</f>
        <v>200</v>
      </c>
      <c r="O2700" s="53" t="n">
        <f aca="false">E2700*$E$14</f>
        <v>0</v>
      </c>
      <c r="P2700" s="53" t="n">
        <f aca="false">F2700*$F$14</f>
        <v>0</v>
      </c>
      <c r="Q2700" s="53" t="n">
        <f aca="false">G2700*$G$14</f>
        <v>0</v>
      </c>
      <c r="R2700" s="53" t="n">
        <f aca="false">H2700*$H$14</f>
        <v>0</v>
      </c>
      <c r="S2700" s="53" t="n">
        <f aca="false">(N2700/100)*(I2700*$I$14)+(N2700/100)*(J2700*$J$14)+(N2700/100)*(K2700*$K$14)</f>
        <v>440</v>
      </c>
      <c r="T2700" s="53" t="n">
        <f aca="false">(O2700/100)*(K2700*$K$14)</f>
        <v>0</v>
      </c>
      <c r="U2700" s="53" t="n">
        <f aca="false">(P2700/100)*(K2700*$K$14)+(P2700/100)*(L2700*$L$14)</f>
        <v>0</v>
      </c>
      <c r="V2700" s="53" t="n">
        <f aca="false">(Q2700/100)*(L2700*$L$14)</f>
        <v>0</v>
      </c>
      <c r="W2700" s="53" t="n">
        <f aca="false">(R2700/100)*(K2700*$L$14)+(R2700/100)*(L2700*$M$14)</f>
        <v>0</v>
      </c>
      <c r="X2700" s="53" t="n">
        <f aca="false">N2700+S2700</f>
        <v>640</v>
      </c>
      <c r="Y2700" s="53" t="n">
        <f aca="false">O2700+T2700</f>
        <v>0</v>
      </c>
      <c r="Z2700" s="53" t="n">
        <f aca="false">P2700+U2700</f>
        <v>0</v>
      </c>
      <c r="AA2700" s="53" t="n">
        <f aca="false">Q2700+V2700</f>
        <v>0</v>
      </c>
      <c r="AB2700" s="53" t="n">
        <f aca="false">R2700+W2700</f>
        <v>0</v>
      </c>
      <c r="AC2700" s="54" t="n">
        <f aca="false">ROUND(X2700+Y2700+Z2700+AA2700+AB2700,1)</f>
        <v>640</v>
      </c>
      <c r="AD2700" s="55" t="n">
        <f aca="false">(ROUND(AC2700-AC2689,1)/AC2689)</f>
        <v>0.0989010989010989</v>
      </c>
      <c r="AE2700" s="46"/>
      <c r="AF2700" s="47"/>
    </row>
    <row r="2701" customFormat="false" ht="15" hidden="false" customHeight="false" outlineLevel="0" collapsed="false">
      <c r="A2701" s="48"/>
      <c r="B2701" s="61"/>
      <c r="C2701" s="50" t="s">
        <v>16</v>
      </c>
      <c r="D2701" s="51" t="n">
        <v>160</v>
      </c>
      <c r="E2701" s="51" t="n">
        <v>0</v>
      </c>
      <c r="F2701" s="51" t="n">
        <v>0</v>
      </c>
      <c r="G2701" s="51" t="n">
        <v>0</v>
      </c>
      <c r="H2701" s="51" t="n">
        <v>0</v>
      </c>
      <c r="I2701" s="52" t="n">
        <v>50</v>
      </c>
      <c r="J2701" s="52" t="n">
        <v>0</v>
      </c>
      <c r="K2701" s="52" t="n">
        <v>0</v>
      </c>
      <c r="L2701" s="52" t="n">
        <v>85</v>
      </c>
      <c r="M2701" s="52" t="n">
        <v>0</v>
      </c>
      <c r="N2701" s="53" t="n">
        <f aca="false">D2701*$D$15</f>
        <v>200</v>
      </c>
      <c r="O2701" s="53" t="n">
        <f aca="false">E2701*$E$15</f>
        <v>0</v>
      </c>
      <c r="P2701" s="53" t="n">
        <f aca="false">F2701*$F$15</f>
        <v>0</v>
      </c>
      <c r="Q2701" s="53" t="n">
        <f aca="false">G2701*$G$15</f>
        <v>0</v>
      </c>
      <c r="R2701" s="53" t="n">
        <f aca="false">H2701*$H$15</f>
        <v>0</v>
      </c>
      <c r="S2701" s="53" t="n">
        <f aca="false">(N2701/100)*(I2701*$I$15)+(N2701/100)*(J2701*$J$15)+(N2701/100)*(L2701*$L$15)</f>
        <v>440</v>
      </c>
      <c r="T2701" s="53" t="n">
        <f aca="false">(O2701/100)*(K2701*$K$15)</f>
        <v>0</v>
      </c>
      <c r="U2701" s="53" t="n">
        <f aca="false">(P2701/100)*(K2701*$K$15)+(P2701/100)*(L2701*$L$15)</f>
        <v>0</v>
      </c>
      <c r="V2701" s="53" t="n">
        <f aca="false">(Q2701/100)*(L2701*$L$15)</f>
        <v>0</v>
      </c>
      <c r="W2701" s="53" t="n">
        <f aca="false">(R2701/100)*(K2701*$K$15)+(R2701/100)*(L2701*$L$15)</f>
        <v>0</v>
      </c>
      <c r="X2701" s="53" t="n">
        <f aca="false">N2701+S2701</f>
        <v>640</v>
      </c>
      <c r="Y2701" s="53" t="n">
        <f aca="false">O2701+T2701</f>
        <v>0</v>
      </c>
      <c r="Z2701" s="53" t="n">
        <f aca="false">P2701+U2701</f>
        <v>0</v>
      </c>
      <c r="AA2701" s="53" t="n">
        <f aca="false">Q2701+V2701</f>
        <v>0</v>
      </c>
      <c r="AB2701" s="53" t="n">
        <f aca="false">R2701+W2701</f>
        <v>0</v>
      </c>
      <c r="AC2701" s="54" t="n">
        <f aca="false">ROUND(X2701+Y2701+Z2701+AA2701+AB2701,1)</f>
        <v>640</v>
      </c>
      <c r="AD2701" s="55" t="n">
        <f aca="false">(ROUND(AC2701-AC2689,1)/AC2689)</f>
        <v>0.0989010989010989</v>
      </c>
      <c r="AE2701" s="37"/>
      <c r="AF2701" s="47"/>
    </row>
    <row r="2702" customFormat="false" ht="15" hidden="false" customHeight="false" outlineLevel="0" collapsed="false">
      <c r="A2702" s="48"/>
      <c r="B2702" s="61"/>
      <c r="C2702" s="50" t="s">
        <v>17</v>
      </c>
      <c r="D2702" s="51" t="n">
        <v>160</v>
      </c>
      <c r="E2702" s="51" t="n">
        <v>0</v>
      </c>
      <c r="F2702" s="51" t="n">
        <v>0</v>
      </c>
      <c r="G2702" s="51" t="n">
        <v>0</v>
      </c>
      <c r="H2702" s="51" t="n">
        <v>0</v>
      </c>
      <c r="I2702" s="52" t="n">
        <v>50</v>
      </c>
      <c r="J2702" s="52" t="n">
        <v>50</v>
      </c>
      <c r="K2702" s="52" t="n">
        <v>0</v>
      </c>
      <c r="L2702" s="52" t="n">
        <v>40</v>
      </c>
      <c r="M2702" s="52" t="n">
        <v>0</v>
      </c>
      <c r="N2702" s="53" t="n">
        <f aca="false">D2702*$D$16</f>
        <v>200</v>
      </c>
      <c r="O2702" s="53" t="n">
        <f aca="false">E2702*$E$16</f>
        <v>0</v>
      </c>
      <c r="P2702" s="53" t="n">
        <f aca="false">F2702*$F$16</f>
        <v>0</v>
      </c>
      <c r="Q2702" s="53" t="n">
        <f aca="false">G2702*$G$16</f>
        <v>0</v>
      </c>
      <c r="R2702" s="53" t="n">
        <f aca="false">H2702*$H$16</f>
        <v>0</v>
      </c>
      <c r="S2702" s="53" t="n">
        <f aca="false">(N2702/100)*(I2702*$I$16)+(N2702/100)*(J2702*$J$16)+(N2702/100)*(L2702*$L$16)</f>
        <v>430</v>
      </c>
      <c r="T2702" s="53" t="n">
        <f aca="false">(O2702/100)*(K2702*$K$16)</f>
        <v>0</v>
      </c>
      <c r="U2702" s="53" t="n">
        <f aca="false">(P2702/100)*(K2702*$K$16)+(P2702/100)*(L2702*$L$16)</f>
        <v>0</v>
      </c>
      <c r="V2702" s="53" t="n">
        <f aca="false">(Q2702/100)*(L2702*$L$16)</f>
        <v>0</v>
      </c>
      <c r="W2702" s="53" t="n">
        <f aca="false">(R2702/100)*(K2702*$K$16)+(R2702/100)*(L2702*$L$16)</f>
        <v>0</v>
      </c>
      <c r="X2702" s="53" t="n">
        <f aca="false">N2702+S2702</f>
        <v>630</v>
      </c>
      <c r="Y2702" s="53" t="n">
        <f aca="false">O2702+T2702</f>
        <v>0</v>
      </c>
      <c r="Z2702" s="53" t="n">
        <f aca="false">P2702+U2702</f>
        <v>0</v>
      </c>
      <c r="AA2702" s="53" t="n">
        <f aca="false">Q2702+V2702</f>
        <v>0</v>
      </c>
      <c r="AB2702" s="53" t="n">
        <f aca="false">R2702+W2702</f>
        <v>0</v>
      </c>
      <c r="AC2702" s="54" t="n">
        <f aca="false">ROUND(X2702+Y2702+Z2702+AA2702+AB2702,1)</f>
        <v>630</v>
      </c>
      <c r="AD2702" s="55" t="n">
        <f aca="false">(ROUND(AC2702-AC2689,1)/AC2689)</f>
        <v>0.0817307692307692</v>
      </c>
      <c r="AE2702" s="46"/>
      <c r="AF2702" s="47"/>
    </row>
    <row r="2703" customFormat="false" ht="15" hidden="false" customHeight="false" outlineLevel="0" collapsed="false">
      <c r="A2703" s="48"/>
      <c r="B2703" s="61"/>
      <c r="C2703" s="50" t="s">
        <v>18</v>
      </c>
      <c r="D2703" s="51" t="n">
        <v>160</v>
      </c>
      <c r="E2703" s="51" t="n">
        <v>0</v>
      </c>
      <c r="F2703" s="51" t="n">
        <v>0</v>
      </c>
      <c r="G2703" s="51" t="n">
        <v>0</v>
      </c>
      <c r="H2703" s="51" t="n">
        <v>0</v>
      </c>
      <c r="I2703" s="52" t="n">
        <v>90</v>
      </c>
      <c r="J2703" s="52" t="n">
        <v>0</v>
      </c>
      <c r="K2703" s="52" t="n">
        <v>0</v>
      </c>
      <c r="L2703" s="52" t="n">
        <v>40</v>
      </c>
      <c r="M2703" s="52" t="n">
        <v>0</v>
      </c>
      <c r="N2703" s="53" t="n">
        <f aca="false">D2703*$D$17</f>
        <v>200</v>
      </c>
      <c r="O2703" s="53" t="n">
        <f aca="false">E2703*$E$17</f>
        <v>0</v>
      </c>
      <c r="P2703" s="53" t="n">
        <f aca="false">F2703*$F$17</f>
        <v>0</v>
      </c>
      <c r="Q2703" s="53" t="n">
        <f aca="false">G2703*$G$17</f>
        <v>0</v>
      </c>
      <c r="R2703" s="53" t="n">
        <f aca="false">H2703*$H$17</f>
        <v>0</v>
      </c>
      <c r="S2703" s="53" t="n">
        <f aca="false">(N2703/100)*(I2703*$I$17)+(N2703/100)*(J2703*$J$17)+(N2703/100)*(L2703*$L$17)</f>
        <v>530</v>
      </c>
      <c r="T2703" s="53" t="n">
        <f aca="false">(O2703/100)*(K2703*$K$17)</f>
        <v>0</v>
      </c>
      <c r="U2703" s="53" t="n">
        <f aca="false">(P2703/100)*(K2703*$K$17)+(P2703/100)*(L2703*$L$17)</f>
        <v>0</v>
      </c>
      <c r="V2703" s="53" t="n">
        <f aca="false">(Q2703/100)*(L2703*$L$17)</f>
        <v>0</v>
      </c>
      <c r="W2703" s="53" t="n">
        <f aca="false">(R2703/100)*(K2703*$K$17)+(R2703/100)*(L2703*$L$17)</f>
        <v>0</v>
      </c>
      <c r="X2703" s="53" t="n">
        <f aca="false">N2703+S2703</f>
        <v>730</v>
      </c>
      <c r="Y2703" s="53" t="n">
        <f aca="false">O2703+T2703</f>
        <v>0</v>
      </c>
      <c r="Z2703" s="53" t="n">
        <f aca="false">P2703+U2703</f>
        <v>0</v>
      </c>
      <c r="AA2703" s="53" t="n">
        <f aca="false">Q2703+V2703</f>
        <v>0</v>
      </c>
      <c r="AB2703" s="53" t="n">
        <f aca="false">R2703+W2703</f>
        <v>0</v>
      </c>
      <c r="AC2703" s="54" t="n">
        <f aca="false">ROUND(X2703+Y2703+Z2703+AA2703+AB2703,1)</f>
        <v>730</v>
      </c>
      <c r="AD2703" s="55" t="n">
        <f aca="false">(ROUND(AC2703-AC2689,1)/AC2689)</f>
        <v>0.253434065934066</v>
      </c>
      <c r="AE2703" s="46"/>
      <c r="AF2703" s="47"/>
    </row>
    <row r="2704" customFormat="false" ht="15" hidden="false" customHeight="false" outlineLevel="0" collapsed="false">
      <c r="A2704" s="56" t="s">
        <v>19</v>
      </c>
      <c r="B2704" s="62" t="s">
        <v>234</v>
      </c>
      <c r="C2704" s="40" t="s">
        <v>53</v>
      </c>
      <c r="D2704" s="41" t="n">
        <v>185</v>
      </c>
      <c r="E2704" s="41" t="n">
        <v>0</v>
      </c>
      <c r="F2704" s="41" t="n">
        <v>0</v>
      </c>
      <c r="G2704" s="41" t="n">
        <v>0</v>
      </c>
      <c r="H2704" s="41" t="n">
        <v>0</v>
      </c>
      <c r="I2704" s="42" t="n">
        <v>70</v>
      </c>
      <c r="J2704" s="42" t="n">
        <v>0</v>
      </c>
      <c r="K2704" s="42" t="n">
        <v>0</v>
      </c>
      <c r="L2704" s="42" t="n">
        <v>0</v>
      </c>
      <c r="M2704" s="42" t="n">
        <v>0</v>
      </c>
      <c r="N2704" s="43" t="n">
        <f aca="false">D2704*$D$3</f>
        <v>240.5</v>
      </c>
      <c r="O2704" s="43" t="n">
        <f aca="false">E2704*$E$3</f>
        <v>0</v>
      </c>
      <c r="P2704" s="43" t="n">
        <f aca="false">F2704*$F$3</f>
        <v>0</v>
      </c>
      <c r="Q2704" s="43" t="n">
        <f aca="false">G2704*$G$3</f>
        <v>0</v>
      </c>
      <c r="R2704" s="43" t="n">
        <f aca="false">H2704*$H$3</f>
        <v>0</v>
      </c>
      <c r="S2704" s="43" t="n">
        <f aca="false">(N2704/100)*(I2704*$I$3)+(N2704/100)*(J2704*$J$3)</f>
        <v>336.7</v>
      </c>
      <c r="T2704" s="43" t="n">
        <f aca="false">(O2704/100)*(K2704*$K$3)</f>
        <v>0</v>
      </c>
      <c r="U2704" s="43" t="n">
        <f aca="false">(P2704/100)*(K2704*$K$3)+(P2704/100)*(L2704*$L$3)</f>
        <v>0</v>
      </c>
      <c r="V2704" s="43" t="n">
        <f aca="false">(Q2704/100)*(L2704*$L$3)</f>
        <v>0</v>
      </c>
      <c r="W2704" s="43" t="n">
        <f aca="false">(R2704/100)*(K2704*$K$3)+(R2704/100)*(L2704*$L$3)</f>
        <v>0</v>
      </c>
      <c r="X2704" s="43" t="n">
        <f aca="false">N2704+S2704</f>
        <v>577.2</v>
      </c>
      <c r="Y2704" s="43" t="n">
        <f aca="false">O2704+T2704</f>
        <v>0</v>
      </c>
      <c r="Z2704" s="43" t="n">
        <f aca="false">P2704+U2704</f>
        <v>0</v>
      </c>
      <c r="AA2704" s="43" t="n">
        <f aca="false">Q2704+V2704</f>
        <v>0</v>
      </c>
      <c r="AB2704" s="43" t="n">
        <f aca="false">R2704+W2704</f>
        <v>0</v>
      </c>
      <c r="AC2704" s="44" t="n">
        <f aca="false">ROUND(X2704+Y2704+Z2704+AA2704+AB2704,1)</f>
        <v>577.2</v>
      </c>
      <c r="AD2704" s="45"/>
      <c r="AE2704" s="46" t="s">
        <v>28</v>
      </c>
      <c r="AF2704" s="47"/>
    </row>
    <row r="2705" customFormat="false" ht="15" hidden="false" customHeight="false" outlineLevel="0" collapsed="false">
      <c r="A2705" s="48" t="s">
        <v>29</v>
      </c>
      <c r="B2705" s="63" t="n">
        <v>32</v>
      </c>
      <c r="C2705" s="50" t="s">
        <v>5</v>
      </c>
      <c r="D2705" s="51" t="n">
        <v>185</v>
      </c>
      <c r="E2705" s="51" t="n">
        <v>0</v>
      </c>
      <c r="F2705" s="51" t="n">
        <v>0</v>
      </c>
      <c r="G2705" s="51" t="n">
        <v>0</v>
      </c>
      <c r="H2705" s="51" t="n">
        <v>0</v>
      </c>
      <c r="I2705" s="52" t="n">
        <v>80</v>
      </c>
      <c r="J2705" s="52" t="n">
        <v>10</v>
      </c>
      <c r="K2705" s="52" t="n">
        <v>0</v>
      </c>
      <c r="L2705" s="52" t="n">
        <v>0</v>
      </c>
      <c r="M2705" s="52" t="n">
        <v>0</v>
      </c>
      <c r="N2705" s="53" t="n">
        <f aca="false">D2705*$D$4</f>
        <v>231.25</v>
      </c>
      <c r="O2705" s="53" t="n">
        <f aca="false">E2705*$E$4</f>
        <v>0</v>
      </c>
      <c r="P2705" s="53" t="n">
        <f aca="false">F2705*$F$4</f>
        <v>0</v>
      </c>
      <c r="Q2705" s="53" t="n">
        <f aca="false">G2705*$G$4</f>
        <v>0</v>
      </c>
      <c r="R2705" s="53" t="n">
        <f aca="false">H2705*$H$4</f>
        <v>0</v>
      </c>
      <c r="S2705" s="53" t="n">
        <f aca="false">(N2705/100)*(I2705*$I$4)+(N2705/100)*(J2705*$J$4)</f>
        <v>416.25</v>
      </c>
      <c r="T2705" s="53" t="n">
        <f aca="false">(O2705/100)*(K2705*$K$4)</f>
        <v>0</v>
      </c>
      <c r="U2705" s="53" t="n">
        <f aca="false">(P2705/100)*(K2705*$K$4)+(P2705/100)*(L2705*$L$4)</f>
        <v>0</v>
      </c>
      <c r="V2705" s="53" t="n">
        <f aca="false">(Q2705/100)*(L2705*$L$4)</f>
        <v>0</v>
      </c>
      <c r="W2705" s="53" t="n">
        <f aca="false">(R2705/100)*(K2705*$K$4)+(R2705/100)*(L2705*$L$4)</f>
        <v>0</v>
      </c>
      <c r="X2705" s="53" t="n">
        <f aca="false">N2705+S2705</f>
        <v>647.5</v>
      </c>
      <c r="Y2705" s="53" t="n">
        <f aca="false">O2705+T2705</f>
        <v>0</v>
      </c>
      <c r="Z2705" s="53" t="n">
        <f aca="false">P2705+U2705</f>
        <v>0</v>
      </c>
      <c r="AA2705" s="53" t="n">
        <f aca="false">Q2705+V2705</f>
        <v>0</v>
      </c>
      <c r="AB2705" s="53" t="n">
        <f aca="false">R2705+W2705</f>
        <v>0</v>
      </c>
      <c r="AC2705" s="54" t="n">
        <f aca="false">ROUND(X2705+Y2705+Z2705+AA2705+AB2705,1)</f>
        <v>647.5</v>
      </c>
      <c r="AD2705" s="55" t="n">
        <f aca="false">(ROUND(AC2705-AC2704,1)/AC2704)</f>
        <v>0.121794871794872</v>
      </c>
      <c r="AE2705" s="46"/>
      <c r="AF2705" s="47"/>
    </row>
    <row r="2706" customFormat="false" ht="15" hidden="false" customHeight="false" outlineLevel="0" collapsed="false">
      <c r="A2706" s="48" t="s">
        <v>30</v>
      </c>
      <c r="B2706" s="63" t="n">
        <v>0</v>
      </c>
      <c r="C2706" s="50" t="s">
        <v>6</v>
      </c>
      <c r="D2706" s="51" t="n">
        <v>185</v>
      </c>
      <c r="E2706" s="51" t="n">
        <v>0</v>
      </c>
      <c r="F2706" s="51" t="n">
        <v>0</v>
      </c>
      <c r="G2706" s="51" t="n">
        <v>0</v>
      </c>
      <c r="H2706" s="51" t="n">
        <v>0</v>
      </c>
      <c r="I2706" s="52" t="n">
        <v>70</v>
      </c>
      <c r="J2706" s="52" t="n">
        <v>0</v>
      </c>
      <c r="K2706" s="52" t="n">
        <v>0</v>
      </c>
      <c r="L2706" s="52" t="n">
        <v>0</v>
      </c>
      <c r="M2706" s="52" t="n">
        <v>0</v>
      </c>
      <c r="N2706" s="53" t="n">
        <f aca="false">D2706*$D$5</f>
        <v>240.5</v>
      </c>
      <c r="O2706" s="53" t="n">
        <f aca="false">E2706*$E$5</f>
        <v>0</v>
      </c>
      <c r="P2706" s="53" t="n">
        <f aca="false">F2706*$F$5</f>
        <v>0</v>
      </c>
      <c r="Q2706" s="53" t="n">
        <f aca="false">G2706*$G$5</f>
        <v>0</v>
      </c>
      <c r="R2706" s="53" t="n">
        <f aca="false">H2706*$H$5</f>
        <v>0</v>
      </c>
      <c r="S2706" s="53" t="n">
        <f aca="false">(N2706/100)*(I2706*$I$5)+(N2706/100)*(J2706*$J$5)</f>
        <v>336.7</v>
      </c>
      <c r="T2706" s="53" t="n">
        <f aca="false">(O2706/100)*(K2706*$K$5)</f>
        <v>0</v>
      </c>
      <c r="U2706" s="53" t="n">
        <f aca="false">(P2706/100)*(K2706*$K$5)+(P2706/100)*(L2706*$L$5)</f>
        <v>0</v>
      </c>
      <c r="V2706" s="53" t="n">
        <f aca="false">(Q2706/100)*(L2706*$L$5)</f>
        <v>0</v>
      </c>
      <c r="W2706" s="53" t="n">
        <f aca="false">(R2706/100)*(K2706*$K$5)+(R2706/100)*(L2706*$L$5)</f>
        <v>0</v>
      </c>
      <c r="X2706" s="53" t="n">
        <f aca="false">N2706+S2706</f>
        <v>577.2</v>
      </c>
      <c r="Y2706" s="53" t="n">
        <f aca="false">O2706+T2706</f>
        <v>0</v>
      </c>
      <c r="Z2706" s="53" t="n">
        <f aca="false">P2706+U2706</f>
        <v>0</v>
      </c>
      <c r="AA2706" s="53" t="n">
        <f aca="false">Q2706+V2706</f>
        <v>0</v>
      </c>
      <c r="AB2706" s="53" t="n">
        <f aca="false">R2706+W2706</f>
        <v>0</v>
      </c>
      <c r="AC2706" s="54" t="n">
        <f aca="false">ROUND(X2706+Y2706+Z2706+AA2706+AB2706,1)</f>
        <v>577.2</v>
      </c>
      <c r="AD2706" s="55" t="n">
        <f aca="false">(ROUND(AC2706-AC2704,1)/AC2704)</f>
        <v>0</v>
      </c>
      <c r="AE2706" s="46"/>
      <c r="AF2706" s="47"/>
    </row>
    <row r="2707" customFormat="false" ht="15" hidden="false" customHeight="false" outlineLevel="0" collapsed="false">
      <c r="A2707" s="48" t="s">
        <v>31</v>
      </c>
      <c r="B2707" s="63" t="n">
        <v>0</v>
      </c>
      <c r="C2707" s="50" t="s">
        <v>7</v>
      </c>
      <c r="D2707" s="51" t="n">
        <v>185</v>
      </c>
      <c r="E2707" s="51" t="n">
        <v>0</v>
      </c>
      <c r="F2707" s="51" t="n">
        <v>0</v>
      </c>
      <c r="G2707" s="51" t="n">
        <v>0</v>
      </c>
      <c r="H2707" s="51" t="n">
        <v>0</v>
      </c>
      <c r="I2707" s="52" t="n">
        <v>70</v>
      </c>
      <c r="J2707" s="52" t="n">
        <v>0</v>
      </c>
      <c r="K2707" s="52" t="n">
        <v>0</v>
      </c>
      <c r="L2707" s="52" t="n">
        <v>0</v>
      </c>
      <c r="M2707" s="52" t="n">
        <v>0</v>
      </c>
      <c r="N2707" s="53" t="n">
        <f aca="false">D2707*$D$6</f>
        <v>240.5</v>
      </c>
      <c r="O2707" s="53" t="n">
        <f aca="false">E2707*$E$6</f>
        <v>0</v>
      </c>
      <c r="P2707" s="53" t="n">
        <f aca="false">F2707*$F$6</f>
        <v>0</v>
      </c>
      <c r="Q2707" s="53" t="n">
        <f aca="false">G2707*$G$6</f>
        <v>0</v>
      </c>
      <c r="R2707" s="53" t="n">
        <f aca="false">H2707*$H$6</f>
        <v>0</v>
      </c>
      <c r="S2707" s="53" t="n">
        <f aca="false">(N2707/100)*(I2707*$I$6)+(N2707/100)*(J2707*$J$6)</f>
        <v>336.7</v>
      </c>
      <c r="T2707" s="53" t="n">
        <f aca="false">(O2707/100)*(K2707*$K$6)</f>
        <v>0</v>
      </c>
      <c r="U2707" s="53" t="n">
        <f aca="false">(P2707/100)*(K2707*$K$6)+(P2707/100)*(L2707*$L$6)</f>
        <v>0</v>
      </c>
      <c r="V2707" s="53" t="n">
        <f aca="false">(Q2707/100)*(L2707*$L$6)</f>
        <v>0</v>
      </c>
      <c r="W2707" s="53" t="n">
        <f aca="false">(R2707/100)*(K2707*$K$6)+(R2707/100)*(L2707*$L$6)</f>
        <v>0</v>
      </c>
      <c r="X2707" s="53" t="n">
        <f aca="false">N2707+S2707</f>
        <v>577.2</v>
      </c>
      <c r="Y2707" s="53" t="n">
        <f aca="false">O2707+T2707</f>
        <v>0</v>
      </c>
      <c r="Z2707" s="53" t="n">
        <f aca="false">P2707+U2707</f>
        <v>0</v>
      </c>
      <c r="AA2707" s="53" t="n">
        <f aca="false">Q2707+V2707</f>
        <v>0</v>
      </c>
      <c r="AB2707" s="53" t="n">
        <f aca="false">R2707+W2707</f>
        <v>0</v>
      </c>
      <c r="AC2707" s="54" t="n">
        <f aca="false">ROUND(X2707+Y2707+Z2707+AA2707+AB2707,1)</f>
        <v>577.2</v>
      </c>
      <c r="AD2707" s="55" t="n">
        <f aca="false">(ROUND(AC2707-AC2704,1)/AC2704)</f>
        <v>0</v>
      </c>
      <c r="AE2707" s="46"/>
      <c r="AF2707" s="47"/>
    </row>
    <row r="2708" customFormat="false" ht="15" hidden="false" customHeight="false" outlineLevel="0" collapsed="false">
      <c r="A2708" s="48" t="s">
        <v>32</v>
      </c>
      <c r="B2708" s="63" t="n">
        <v>0</v>
      </c>
      <c r="C2708" s="50" t="s">
        <v>8</v>
      </c>
      <c r="D2708" s="51" t="n">
        <v>185</v>
      </c>
      <c r="E2708" s="51" t="n">
        <v>0</v>
      </c>
      <c r="F2708" s="51" t="n">
        <v>0</v>
      </c>
      <c r="G2708" s="51" t="n">
        <v>0</v>
      </c>
      <c r="H2708" s="51" t="n">
        <v>0</v>
      </c>
      <c r="I2708" s="52" t="n">
        <v>70</v>
      </c>
      <c r="J2708" s="52" t="n">
        <v>0</v>
      </c>
      <c r="K2708" s="52" t="n">
        <v>0</v>
      </c>
      <c r="L2708" s="52" t="n">
        <v>0</v>
      </c>
      <c r="M2708" s="52" t="n">
        <v>0</v>
      </c>
      <c r="N2708" s="53" t="n">
        <f aca="false">D2708*$D$7</f>
        <v>240.5</v>
      </c>
      <c r="O2708" s="53" t="n">
        <f aca="false">E2708*$E$7</f>
        <v>0</v>
      </c>
      <c r="P2708" s="53" t="n">
        <f aca="false">F2708*$F$7</f>
        <v>0</v>
      </c>
      <c r="Q2708" s="53" t="n">
        <f aca="false">G2708*$G$7</f>
        <v>0</v>
      </c>
      <c r="R2708" s="53" t="n">
        <f aca="false">H2708*$H$7</f>
        <v>0</v>
      </c>
      <c r="S2708" s="53" t="n">
        <f aca="false">(N2708/100)*(I2708*$I$7)+(N2708/100)*(J2708*$J$7)</f>
        <v>336.7</v>
      </c>
      <c r="T2708" s="53" t="n">
        <f aca="false">(O2708/100)*(K2708*$K$7)</f>
        <v>0</v>
      </c>
      <c r="U2708" s="53" t="n">
        <f aca="false">(P2708/100)*(K2708*$K$7)+(P2708/100)*(L2708*$L$7)</f>
        <v>0</v>
      </c>
      <c r="V2708" s="53" t="n">
        <f aca="false">(Q2708/100)*(L2708*$L$7)</f>
        <v>0</v>
      </c>
      <c r="W2708" s="53" t="n">
        <f aca="false">(R2708/100)*(K2708*$K$7)+(R2708/100)*(L2708*$L$7)</f>
        <v>0</v>
      </c>
      <c r="X2708" s="53" t="n">
        <f aca="false">N2708+S2708</f>
        <v>577.2</v>
      </c>
      <c r="Y2708" s="53" t="n">
        <f aca="false">O2708+T2708</f>
        <v>0</v>
      </c>
      <c r="Z2708" s="53" t="n">
        <f aca="false">P2708+U2708</f>
        <v>0</v>
      </c>
      <c r="AA2708" s="53" t="n">
        <f aca="false">Q2708+V2708</f>
        <v>0</v>
      </c>
      <c r="AB2708" s="53" t="n">
        <f aca="false">R2708+W2708</f>
        <v>0</v>
      </c>
      <c r="AC2708" s="54" t="n">
        <f aca="false">ROUND(X2708+Y2708+Z2708+AA2708+AB2708,1)</f>
        <v>577.2</v>
      </c>
      <c r="AD2708" s="55" t="n">
        <f aca="false">(ROUND(AC2708-AC2704,1)/AC2704)</f>
        <v>0</v>
      </c>
      <c r="AE2708" s="46"/>
      <c r="AF2708" s="47"/>
    </row>
    <row r="2709" customFormat="false" ht="15" hidden="false" customHeight="false" outlineLevel="0" collapsed="false">
      <c r="A2709" s="48" t="s">
        <v>33</v>
      </c>
      <c r="B2709" s="63"/>
      <c r="C2709" s="50" t="s">
        <v>9</v>
      </c>
      <c r="D2709" s="51" t="n">
        <v>185</v>
      </c>
      <c r="E2709" s="51" t="n">
        <v>0</v>
      </c>
      <c r="F2709" s="51" t="n">
        <v>0</v>
      </c>
      <c r="G2709" s="51" t="n">
        <v>0</v>
      </c>
      <c r="H2709" s="51" t="n">
        <v>0</v>
      </c>
      <c r="I2709" s="52" t="n">
        <v>70</v>
      </c>
      <c r="J2709" s="52" t="n">
        <v>0</v>
      </c>
      <c r="K2709" s="52" t="n">
        <v>0</v>
      </c>
      <c r="L2709" s="52" t="n">
        <v>0</v>
      </c>
      <c r="M2709" s="52" t="n">
        <v>0</v>
      </c>
      <c r="N2709" s="53" t="n">
        <f aca="false">D2709*$D$8</f>
        <v>240.5</v>
      </c>
      <c r="O2709" s="53" t="n">
        <f aca="false">E2709*$E$8</f>
        <v>0</v>
      </c>
      <c r="P2709" s="53" t="n">
        <f aca="false">F2709*$F$8</f>
        <v>0</v>
      </c>
      <c r="Q2709" s="53" t="n">
        <f aca="false">G2709*$G$8</f>
        <v>0</v>
      </c>
      <c r="R2709" s="53" t="n">
        <f aca="false">H2709*$H$8</f>
        <v>0</v>
      </c>
      <c r="S2709" s="53" t="n">
        <f aca="false">(N2709/100)*(I2709*$I$8)+(N2709/100)*(J2709*$J$8)</f>
        <v>336.7</v>
      </c>
      <c r="T2709" s="53" t="n">
        <f aca="false">(O2709/100)*(K2709*$K$8)</f>
        <v>0</v>
      </c>
      <c r="U2709" s="53" t="n">
        <f aca="false">(P2709/100)*(K2709*$K$8)+(P2709/100)*(L2709*$L$8)</f>
        <v>0</v>
      </c>
      <c r="V2709" s="53" t="n">
        <f aca="false">(Q2709/100)*(L2709*$L$8)</f>
        <v>0</v>
      </c>
      <c r="W2709" s="53" t="n">
        <f aca="false">(R2709/100)*(K2709*$K$8)+(R2709/100)*(L2709*$L$8)</f>
        <v>0</v>
      </c>
      <c r="X2709" s="53" t="n">
        <f aca="false">N2709+S2709</f>
        <v>577.2</v>
      </c>
      <c r="Y2709" s="53" t="n">
        <f aca="false">O2709+T2709</f>
        <v>0</v>
      </c>
      <c r="Z2709" s="53" t="n">
        <f aca="false">P2709+U2709</f>
        <v>0</v>
      </c>
      <c r="AA2709" s="53" t="n">
        <f aca="false">Q2709+V2709</f>
        <v>0</v>
      </c>
      <c r="AB2709" s="53" t="n">
        <f aca="false">R2709+W2709</f>
        <v>0</v>
      </c>
      <c r="AC2709" s="54" t="n">
        <f aca="false">ROUND(X2709+Y2709+Z2709+AA2709+AB2709,1)</f>
        <v>577.2</v>
      </c>
      <c r="AD2709" s="55" t="n">
        <f aca="false">(ROUND(AC2709-AC2704,1)/AC2704)</f>
        <v>0</v>
      </c>
      <c r="AE2709" s="46"/>
      <c r="AF2709" s="47"/>
    </row>
    <row r="2710" customFormat="false" ht="15" hidden="false" customHeight="false" outlineLevel="0" collapsed="false">
      <c r="A2710" s="48" t="s">
        <v>34</v>
      </c>
      <c r="B2710" s="63"/>
      <c r="C2710" s="50" t="s">
        <v>10</v>
      </c>
      <c r="D2710" s="51" t="n">
        <v>92</v>
      </c>
      <c r="E2710" s="51" t="n">
        <v>185</v>
      </c>
      <c r="F2710" s="51" t="n">
        <v>0</v>
      </c>
      <c r="G2710" s="51" t="n">
        <v>0</v>
      </c>
      <c r="H2710" s="51" t="n">
        <v>0</v>
      </c>
      <c r="I2710" s="52" t="n">
        <v>70</v>
      </c>
      <c r="J2710" s="52" t="n">
        <v>0</v>
      </c>
      <c r="K2710" s="52" t="n">
        <v>75</v>
      </c>
      <c r="L2710" s="52" t="n">
        <v>0</v>
      </c>
      <c r="M2710" s="52" t="n">
        <v>0</v>
      </c>
      <c r="N2710" s="53" t="n">
        <f aca="false">D2710*$D$9</f>
        <v>115</v>
      </c>
      <c r="O2710" s="53" t="n">
        <f aca="false">E2710*$E$9</f>
        <v>231.25</v>
      </c>
      <c r="P2710" s="53" t="n">
        <f aca="false">F2710*$F$9</f>
        <v>0</v>
      </c>
      <c r="Q2710" s="53" t="n">
        <f aca="false">G2710*$G$9</f>
        <v>0</v>
      </c>
      <c r="R2710" s="53" t="n">
        <f aca="false">H2710*$H$9</f>
        <v>0</v>
      </c>
      <c r="S2710" s="53" t="n">
        <f aca="false">(N2710/100)*(I2710*$I$9)+(N2710/100)*(J2710*$J$9)</f>
        <v>80.5</v>
      </c>
      <c r="T2710" s="53" t="n">
        <f aca="false">(O2710/100)*(K2710*$K$9)</f>
        <v>242.8125</v>
      </c>
      <c r="U2710" s="53" t="n">
        <f aca="false">(P2710/100)*(K2710*$K$9)+(P2710/100)*(L2710*$L$9)</f>
        <v>0</v>
      </c>
      <c r="V2710" s="53" t="n">
        <f aca="false">(Q2710/100)*(L2710*$L$9)</f>
        <v>0</v>
      </c>
      <c r="W2710" s="53" t="n">
        <f aca="false">(R2710/100)*(K2710*$K$9)+(R2710/100)*(L2710*$L$9)</f>
        <v>0</v>
      </c>
      <c r="X2710" s="53" t="n">
        <f aca="false">N2710+S2710</f>
        <v>195.5</v>
      </c>
      <c r="Y2710" s="53" t="n">
        <f aca="false">O2710+T2710</f>
        <v>474.0625</v>
      </c>
      <c r="Z2710" s="53" t="n">
        <f aca="false">P2710+U2710</f>
        <v>0</v>
      </c>
      <c r="AA2710" s="53" t="n">
        <f aca="false">Q2710+V2710</f>
        <v>0</v>
      </c>
      <c r="AB2710" s="53" t="n">
        <f aca="false">R2710+W2710</f>
        <v>0</v>
      </c>
      <c r="AC2710" s="54" t="n">
        <f aca="false">ROUND(X2710+Y2710+Z2710+AA2710+AB2710,1)</f>
        <v>669.6</v>
      </c>
      <c r="AD2710" s="55" t="n">
        <f aca="false">(ROUND(AC2710-AC2704,1)/AC2704)</f>
        <v>0.16008316008316</v>
      </c>
      <c r="AE2710" s="46"/>
      <c r="AF2710" s="47"/>
    </row>
    <row r="2711" customFormat="false" ht="15" hidden="false" customHeight="false" outlineLevel="0" collapsed="false">
      <c r="A2711" s="48" t="s">
        <v>35</v>
      </c>
      <c r="B2711" s="63"/>
      <c r="C2711" s="50" t="s">
        <v>11</v>
      </c>
      <c r="D2711" s="51" t="n">
        <v>92</v>
      </c>
      <c r="E2711" s="51" t="n">
        <v>0</v>
      </c>
      <c r="F2711" s="51" t="n">
        <v>185</v>
      </c>
      <c r="G2711" s="51" t="n">
        <v>0</v>
      </c>
      <c r="H2711" s="51" t="n">
        <v>0</v>
      </c>
      <c r="I2711" s="52" t="n">
        <v>70</v>
      </c>
      <c r="J2711" s="52" t="n">
        <v>0</v>
      </c>
      <c r="K2711" s="52" t="n">
        <v>37.5</v>
      </c>
      <c r="L2711" s="52" t="n">
        <v>37.5</v>
      </c>
      <c r="M2711" s="52" t="n">
        <v>0</v>
      </c>
      <c r="N2711" s="53" t="n">
        <f aca="false">D2711*$D$10</f>
        <v>115</v>
      </c>
      <c r="O2711" s="53" t="n">
        <f aca="false">E2711*$E$10</f>
        <v>0</v>
      </c>
      <c r="P2711" s="53" t="n">
        <f aca="false">F2711*$F$10</f>
        <v>231.25</v>
      </c>
      <c r="Q2711" s="53" t="n">
        <f aca="false">G2711*$G$10</f>
        <v>0</v>
      </c>
      <c r="R2711" s="53" t="n">
        <f aca="false">H2711*$H$10</f>
        <v>0</v>
      </c>
      <c r="S2711" s="53" t="n">
        <f aca="false">(N2711/100)*(I2711*$I$10)+(N2711/100)*(J2711*$J$10)</f>
        <v>80.5</v>
      </c>
      <c r="T2711" s="53" t="n">
        <f aca="false">(O2711/100)*(K2711*$J$10)</f>
        <v>0</v>
      </c>
      <c r="U2711" s="53" t="n">
        <f aca="false">(P2711/100)*(K2711*$K$10)+(P2711/100)*(L2711*$L$10)</f>
        <v>242.8125</v>
      </c>
      <c r="V2711" s="53" t="n">
        <f aca="false">(Q2711/100)*(L2711*$L$10)</f>
        <v>0</v>
      </c>
      <c r="W2711" s="53" t="n">
        <f aca="false">(R2711/100)*(K2711*$K$10)+(R2711/100)*(L2711*$L$10)</f>
        <v>0</v>
      </c>
      <c r="X2711" s="53" t="n">
        <f aca="false">N2711+S2711</f>
        <v>195.5</v>
      </c>
      <c r="Y2711" s="53" t="n">
        <f aca="false">O2711+T2711</f>
        <v>0</v>
      </c>
      <c r="Z2711" s="53" t="n">
        <f aca="false">P2711+U2711</f>
        <v>474.0625</v>
      </c>
      <c r="AA2711" s="53" t="n">
        <f aca="false">Q2711+V2711</f>
        <v>0</v>
      </c>
      <c r="AB2711" s="53" t="n">
        <f aca="false">R2711+W2711</f>
        <v>0</v>
      </c>
      <c r="AC2711" s="54" t="n">
        <f aca="false">ROUND(X2711+Y2711+Z2711+AA2711+AB2711,1)</f>
        <v>669.6</v>
      </c>
      <c r="AD2711" s="55" t="n">
        <f aca="false">(ROUND(AC2711-AC2704,1)/AC2704)</f>
        <v>0.16008316008316</v>
      </c>
      <c r="AE2711" s="46"/>
      <c r="AF2711" s="47"/>
    </row>
    <row r="2712" customFormat="false" ht="15" hidden="false" customHeight="false" outlineLevel="0" collapsed="false">
      <c r="A2712" s="48" t="s">
        <v>36</v>
      </c>
      <c r="B2712" s="63"/>
      <c r="C2712" s="50" t="s">
        <v>12</v>
      </c>
      <c r="D2712" s="51" t="n">
        <v>92</v>
      </c>
      <c r="E2712" s="51" t="n">
        <v>0</v>
      </c>
      <c r="F2712" s="51" t="n">
        <v>0</v>
      </c>
      <c r="G2712" s="51" t="n">
        <v>185</v>
      </c>
      <c r="H2712" s="51" t="n">
        <v>0</v>
      </c>
      <c r="I2712" s="52" t="n">
        <v>70</v>
      </c>
      <c r="J2712" s="52" t="n">
        <v>0</v>
      </c>
      <c r="K2712" s="52" t="n">
        <v>0</v>
      </c>
      <c r="L2712" s="52" t="n">
        <v>75</v>
      </c>
      <c r="M2712" s="52" t="n">
        <v>0</v>
      </c>
      <c r="N2712" s="53" t="n">
        <f aca="false">D2712*$D$11</f>
        <v>115</v>
      </c>
      <c r="O2712" s="53" t="n">
        <f aca="false">E2712*$E$11</f>
        <v>0</v>
      </c>
      <c r="P2712" s="53" t="n">
        <f aca="false">F2712*$F$11</f>
        <v>0</v>
      </c>
      <c r="Q2712" s="53" t="n">
        <f aca="false">G2712*$G$11</f>
        <v>231.25</v>
      </c>
      <c r="R2712" s="53" t="n">
        <f aca="false">H2712*$H$11</f>
        <v>0</v>
      </c>
      <c r="S2712" s="53" t="n">
        <f aca="false">(N2712/100)*(I2712*$I$11)+(N2712/100)*(J2712*$J$11)</f>
        <v>80.5</v>
      </c>
      <c r="T2712" s="53" t="n">
        <f aca="false">(O2712/100)*(K2712*$K$11)</f>
        <v>0</v>
      </c>
      <c r="U2712" s="53" t="n">
        <f aca="false">(P2712/100)*(K2712*$K$11)+(P2712/100)*(L2712*$L$11)</f>
        <v>0</v>
      </c>
      <c r="V2712" s="53" t="n">
        <f aca="false">(Q2712/100)*(L2712*$L$11)</f>
        <v>242.8125</v>
      </c>
      <c r="W2712" s="53" t="n">
        <f aca="false">(R2712/100)*(K2712*$K$11)+(R2712/100)*(L2712*$L$11)</f>
        <v>0</v>
      </c>
      <c r="X2712" s="53" t="n">
        <f aca="false">N2712+S2712</f>
        <v>195.5</v>
      </c>
      <c r="Y2712" s="53" t="n">
        <f aca="false">O2712+T2712</f>
        <v>0</v>
      </c>
      <c r="Z2712" s="53" t="n">
        <f aca="false">P2712+U2712</f>
        <v>0</v>
      </c>
      <c r="AA2712" s="53" t="n">
        <f aca="false">Q2712+V2712</f>
        <v>474.0625</v>
      </c>
      <c r="AB2712" s="53" t="n">
        <f aca="false">R2712+W2712</f>
        <v>0</v>
      </c>
      <c r="AC2712" s="54" t="n">
        <f aca="false">ROUND(X2712+Y2712+Z2712+AA2712+AB2712,1)</f>
        <v>669.6</v>
      </c>
      <c r="AD2712" s="55" t="n">
        <f aca="false">(ROUND(AC2712-AC2704,1)/AC2704)</f>
        <v>0.16008316008316</v>
      </c>
      <c r="AE2712" s="46"/>
      <c r="AF2712" s="47"/>
    </row>
    <row r="2713" customFormat="false" ht="15" hidden="false" customHeight="false" outlineLevel="0" collapsed="false">
      <c r="A2713" s="48" t="s">
        <v>37</v>
      </c>
      <c r="B2713" s="63"/>
      <c r="C2713" s="50" t="s">
        <v>13</v>
      </c>
      <c r="D2713" s="51" t="n">
        <v>92</v>
      </c>
      <c r="E2713" s="51" t="n">
        <v>0</v>
      </c>
      <c r="F2713" s="51" t="n">
        <v>0</v>
      </c>
      <c r="G2713" s="51" t="n">
        <v>0</v>
      </c>
      <c r="H2713" s="51" t="n">
        <v>185</v>
      </c>
      <c r="I2713" s="52" t="n">
        <v>70</v>
      </c>
      <c r="J2713" s="52" t="n">
        <v>0</v>
      </c>
      <c r="K2713" s="52" t="n">
        <v>37.5</v>
      </c>
      <c r="L2713" s="52" t="n">
        <v>37.5</v>
      </c>
      <c r="M2713" s="52" t="n">
        <v>0</v>
      </c>
      <c r="N2713" s="53" t="n">
        <f aca="false">D2713*$D$12</f>
        <v>115</v>
      </c>
      <c r="O2713" s="53" t="n">
        <f aca="false">E2713*$E$12</f>
        <v>0</v>
      </c>
      <c r="P2713" s="53" t="n">
        <f aca="false">F2713*$F$12</f>
        <v>0</v>
      </c>
      <c r="Q2713" s="53" t="n">
        <f aca="false">G2713*$G$12</f>
        <v>0</v>
      </c>
      <c r="R2713" s="53" t="n">
        <f aca="false">H2713*$H$12</f>
        <v>231.25</v>
      </c>
      <c r="S2713" s="53" t="n">
        <f aca="false">(N2713/100)*(I2713*$I$12)+(N2713/100)*(J2713*$J$12)</f>
        <v>80.5</v>
      </c>
      <c r="T2713" s="53" t="n">
        <f aca="false">(O2713/100)*(K2713*$K$12)</f>
        <v>0</v>
      </c>
      <c r="U2713" s="53" t="n">
        <f aca="false">(P2713/100)*(K2713*$K$12)+(P2713/100)*(L2713*$L$12)</f>
        <v>0</v>
      </c>
      <c r="V2713" s="53" t="n">
        <f aca="false">(Q2713/100)*(L2713*$L$12)</f>
        <v>0</v>
      </c>
      <c r="W2713" s="53" t="n">
        <f aca="false">(R2713/100)*(K2713*$K$12)+(R2713/100)*(L2713*$L$12)</f>
        <v>242.8125</v>
      </c>
      <c r="X2713" s="53" t="n">
        <f aca="false">N2713+S2713</f>
        <v>195.5</v>
      </c>
      <c r="Y2713" s="53" t="n">
        <f aca="false">O2713+T2713</f>
        <v>0</v>
      </c>
      <c r="Z2713" s="53" t="n">
        <f aca="false">P2713+U2713</f>
        <v>0</v>
      </c>
      <c r="AA2713" s="53" t="n">
        <f aca="false">Q2713+V2713</f>
        <v>0</v>
      </c>
      <c r="AB2713" s="53" t="n">
        <f aca="false">R2713+W2713</f>
        <v>474.0625</v>
      </c>
      <c r="AC2713" s="54" t="n">
        <f aca="false">ROUND(X2713+Y2713+Z2713+AA2713+AB2713,1)</f>
        <v>669.6</v>
      </c>
      <c r="AD2713" s="55" t="n">
        <f aca="false">(ROUND(AC2713-AC2704,1)/AC2704)</f>
        <v>0.16008316008316</v>
      </c>
      <c r="AE2713" s="46"/>
      <c r="AF2713" s="47"/>
    </row>
    <row r="2714" customFormat="false" ht="15" hidden="false" customHeight="false" outlineLevel="0" collapsed="false">
      <c r="A2714" s="48" t="s">
        <v>38</v>
      </c>
      <c r="B2714" s="63"/>
      <c r="C2714" s="50" t="s">
        <v>14</v>
      </c>
      <c r="D2714" s="51" t="n">
        <v>185</v>
      </c>
      <c r="E2714" s="51" t="n">
        <v>0</v>
      </c>
      <c r="F2714" s="51" t="n">
        <v>0</v>
      </c>
      <c r="G2714" s="51" t="n">
        <v>0</v>
      </c>
      <c r="H2714" s="51" t="n">
        <v>0</v>
      </c>
      <c r="I2714" s="52" t="n">
        <v>70</v>
      </c>
      <c r="J2714" s="52" t="n">
        <v>0</v>
      </c>
      <c r="K2714" s="52" t="n">
        <v>0</v>
      </c>
      <c r="L2714" s="52" t="n">
        <v>0</v>
      </c>
      <c r="M2714" s="52" t="n">
        <v>65</v>
      </c>
      <c r="N2714" s="53" t="n">
        <f aca="false">D2714*$D$13</f>
        <v>231.25</v>
      </c>
      <c r="O2714" s="53" t="n">
        <f aca="false">E2714*$E$13</f>
        <v>0</v>
      </c>
      <c r="P2714" s="53" t="n">
        <f aca="false">F2714*$F$13</f>
        <v>0</v>
      </c>
      <c r="Q2714" s="53" t="n">
        <f aca="false">G2714*$G$13</f>
        <v>0</v>
      </c>
      <c r="R2714" s="53" t="n">
        <f aca="false">H2714*$H$13</f>
        <v>0</v>
      </c>
      <c r="S2714" s="53" t="n">
        <f aca="false">(N2714/100)*(I2714*$I$13)+(N2714/100)*(J2714*$J$13)+(N2714/100)*(M2714*$M$13)</f>
        <v>462.5</v>
      </c>
      <c r="T2714" s="53" t="n">
        <f aca="false">(O2714/100)*(K2714*$K$13)+(O2714/100)*(M2714*$M$13)</f>
        <v>0</v>
      </c>
      <c r="U2714" s="53" t="n">
        <f aca="false">(P2714/100)*(K2714*$K$13)+(P2714/100)*(L2714*$L$13)+(P2714/100)*(M2714*$M$13)</f>
        <v>0</v>
      </c>
      <c r="V2714" s="53" t="n">
        <f aca="false">(Q2714/100)*(L2714*$L$13)+(Q2714/100)*(M2714*$M$13)</f>
        <v>0</v>
      </c>
      <c r="W2714" s="53" t="n">
        <f aca="false">(R2714/100)*(K2714*$K$13)+(R2714/100)*(L2714*$L$13)+(R2714/100)*(M2714*$M$13)</f>
        <v>0</v>
      </c>
      <c r="X2714" s="53" t="n">
        <f aca="false">N2714+S2714</f>
        <v>693.75</v>
      </c>
      <c r="Y2714" s="53" t="n">
        <f aca="false">O2714+T2714</f>
        <v>0</v>
      </c>
      <c r="Z2714" s="53" t="n">
        <f aca="false">P2714+U2714</f>
        <v>0</v>
      </c>
      <c r="AA2714" s="53" t="n">
        <f aca="false">Q2714+V2714</f>
        <v>0</v>
      </c>
      <c r="AB2714" s="53" t="n">
        <f aca="false">R2714+W2714</f>
        <v>0</v>
      </c>
      <c r="AC2714" s="54" t="n">
        <f aca="false">ROUND(X2714+Y2714+Z2714+AA2714+AB2714,1)</f>
        <v>693.8</v>
      </c>
      <c r="AD2714" s="55" t="n">
        <f aca="false">(ROUND(AC2714-AC2704,1)/AC2704)</f>
        <v>0.202009702009702</v>
      </c>
      <c r="AE2714" s="46"/>
      <c r="AF2714" s="47"/>
    </row>
    <row r="2715" customFormat="false" ht="15" hidden="false" customHeight="false" outlineLevel="0" collapsed="false">
      <c r="A2715" s="48" t="s">
        <v>39</v>
      </c>
      <c r="B2715" s="63"/>
      <c r="C2715" s="50" t="s">
        <v>15</v>
      </c>
      <c r="D2715" s="51" t="n">
        <v>185</v>
      </c>
      <c r="E2715" s="51" t="n">
        <v>0</v>
      </c>
      <c r="F2715" s="51" t="n">
        <v>0</v>
      </c>
      <c r="G2715" s="51" t="n">
        <v>0</v>
      </c>
      <c r="H2715" s="51" t="n">
        <v>0</v>
      </c>
      <c r="I2715" s="52" t="n">
        <v>70</v>
      </c>
      <c r="J2715" s="52" t="n">
        <v>0</v>
      </c>
      <c r="K2715" s="52" t="n">
        <v>65</v>
      </c>
      <c r="L2715" s="52" t="n">
        <v>0</v>
      </c>
      <c r="M2715" s="52" t="n">
        <v>0</v>
      </c>
      <c r="N2715" s="53" t="n">
        <f aca="false">D2715*$D$14</f>
        <v>231.25</v>
      </c>
      <c r="O2715" s="53" t="n">
        <f aca="false">E2715*$E$14</f>
        <v>0</v>
      </c>
      <c r="P2715" s="53" t="n">
        <f aca="false">F2715*$F$14</f>
        <v>0</v>
      </c>
      <c r="Q2715" s="53" t="n">
        <f aca="false">G2715*$G$14</f>
        <v>0</v>
      </c>
      <c r="R2715" s="53" t="n">
        <f aca="false">H2715*$H$14</f>
        <v>0</v>
      </c>
      <c r="S2715" s="53" t="n">
        <f aca="false">(N2715/100)*(I2715*$I$14)+(N2715/100)*(J2715*$J$14)+(N2715/100)*(K2715*$K$14)</f>
        <v>462.5</v>
      </c>
      <c r="T2715" s="53" t="n">
        <f aca="false">(O2715/100)*(K2715*$K$14)</f>
        <v>0</v>
      </c>
      <c r="U2715" s="53" t="n">
        <f aca="false">(P2715/100)*(K2715*$K$14)+(P2715/100)*(L2715*$L$14)</f>
        <v>0</v>
      </c>
      <c r="V2715" s="53" t="n">
        <f aca="false">(Q2715/100)*(L2715*$L$14)</f>
        <v>0</v>
      </c>
      <c r="W2715" s="53" t="n">
        <f aca="false">(R2715/100)*(K2715*$L$14)+(R2715/100)*(L2715*$M$14)</f>
        <v>0</v>
      </c>
      <c r="X2715" s="53" t="n">
        <f aca="false">N2715+S2715</f>
        <v>693.75</v>
      </c>
      <c r="Y2715" s="53" t="n">
        <f aca="false">O2715+T2715</f>
        <v>0</v>
      </c>
      <c r="Z2715" s="53" t="n">
        <f aca="false">P2715+U2715</f>
        <v>0</v>
      </c>
      <c r="AA2715" s="53" t="n">
        <f aca="false">Q2715+V2715</f>
        <v>0</v>
      </c>
      <c r="AB2715" s="53" t="n">
        <f aca="false">R2715+W2715</f>
        <v>0</v>
      </c>
      <c r="AC2715" s="54" t="n">
        <f aca="false">ROUND(X2715+Y2715+Z2715+AA2715+AB2715,1)</f>
        <v>693.8</v>
      </c>
      <c r="AD2715" s="55" t="n">
        <f aca="false">(ROUND(AC2715-AC2704,1)/AC2704)</f>
        <v>0.202009702009702</v>
      </c>
      <c r="AE2715" s="46"/>
      <c r="AF2715" s="47"/>
    </row>
    <row r="2716" customFormat="false" ht="15" hidden="false" customHeight="false" outlineLevel="0" collapsed="false">
      <c r="A2716" s="48"/>
      <c r="B2716" s="63"/>
      <c r="C2716" s="50" t="s">
        <v>16</v>
      </c>
      <c r="D2716" s="51" t="n">
        <v>185</v>
      </c>
      <c r="E2716" s="51" t="n">
        <v>0</v>
      </c>
      <c r="F2716" s="51" t="n">
        <v>0</v>
      </c>
      <c r="G2716" s="51" t="n">
        <v>0</v>
      </c>
      <c r="H2716" s="51" t="n">
        <v>0</v>
      </c>
      <c r="I2716" s="52" t="n">
        <v>70</v>
      </c>
      <c r="J2716" s="52" t="n">
        <v>0</v>
      </c>
      <c r="K2716" s="52" t="n">
        <v>0</v>
      </c>
      <c r="L2716" s="52" t="n">
        <v>65</v>
      </c>
      <c r="M2716" s="52" t="n">
        <v>0</v>
      </c>
      <c r="N2716" s="53" t="n">
        <f aca="false">D2716*$D$15</f>
        <v>231.25</v>
      </c>
      <c r="O2716" s="53" t="n">
        <f aca="false">E2716*$E$15</f>
        <v>0</v>
      </c>
      <c r="P2716" s="53" t="n">
        <f aca="false">F2716*$F$15</f>
        <v>0</v>
      </c>
      <c r="Q2716" s="53" t="n">
        <f aca="false">G2716*$G$15</f>
        <v>0</v>
      </c>
      <c r="R2716" s="53" t="n">
        <f aca="false">H2716*$H$15</f>
        <v>0</v>
      </c>
      <c r="S2716" s="53" t="n">
        <f aca="false">(N2716/100)*(I2716*$I$15)+(N2716/100)*(J2716*$J$15)+(N2716/100)*(L2716*$L$15)</f>
        <v>462.5</v>
      </c>
      <c r="T2716" s="53" t="n">
        <f aca="false">(O2716/100)*(K2716*$K$15)</f>
        <v>0</v>
      </c>
      <c r="U2716" s="53" t="n">
        <f aca="false">(P2716/100)*(K2716*$K$15)+(P2716/100)*(L2716*$L$15)</f>
        <v>0</v>
      </c>
      <c r="V2716" s="53" t="n">
        <f aca="false">(Q2716/100)*(L2716*$L$15)</f>
        <v>0</v>
      </c>
      <c r="W2716" s="53" t="n">
        <f aca="false">(R2716/100)*(K2716*$K$15)+(R2716/100)*(L2716*$L$15)</f>
        <v>0</v>
      </c>
      <c r="X2716" s="53" t="n">
        <f aca="false">N2716+S2716</f>
        <v>693.75</v>
      </c>
      <c r="Y2716" s="53" t="n">
        <f aca="false">O2716+T2716</f>
        <v>0</v>
      </c>
      <c r="Z2716" s="53" t="n">
        <f aca="false">P2716+U2716</f>
        <v>0</v>
      </c>
      <c r="AA2716" s="53" t="n">
        <f aca="false">Q2716+V2716</f>
        <v>0</v>
      </c>
      <c r="AB2716" s="53" t="n">
        <f aca="false">R2716+W2716</f>
        <v>0</v>
      </c>
      <c r="AC2716" s="54" t="n">
        <f aca="false">ROUND(X2716+Y2716+Z2716+AA2716+AB2716,1)</f>
        <v>693.8</v>
      </c>
      <c r="AD2716" s="55" t="n">
        <f aca="false">(ROUND(AC2716-AC2704,1)/AC2704)</f>
        <v>0.202009702009702</v>
      </c>
      <c r="AE2716" s="46"/>
      <c r="AF2716" s="47"/>
    </row>
    <row r="2717" customFormat="false" ht="15" hidden="false" customHeight="false" outlineLevel="0" collapsed="false">
      <c r="A2717" s="48"/>
      <c r="B2717" s="63"/>
      <c r="C2717" s="50" t="s">
        <v>17</v>
      </c>
      <c r="D2717" s="51" t="n">
        <v>185</v>
      </c>
      <c r="E2717" s="51" t="n">
        <v>0</v>
      </c>
      <c r="F2717" s="51" t="n">
        <v>0</v>
      </c>
      <c r="G2717" s="51" t="n">
        <v>0</v>
      </c>
      <c r="H2717" s="51" t="n">
        <v>0</v>
      </c>
      <c r="I2717" s="52" t="n">
        <v>70</v>
      </c>
      <c r="J2717" s="52" t="n">
        <v>42</v>
      </c>
      <c r="K2717" s="52" t="n">
        <v>0</v>
      </c>
      <c r="L2717" s="52" t="n">
        <v>0</v>
      </c>
      <c r="M2717" s="52" t="n">
        <v>0</v>
      </c>
      <c r="N2717" s="53" t="n">
        <f aca="false">D2717*$D$16</f>
        <v>231.25</v>
      </c>
      <c r="O2717" s="53" t="n">
        <f aca="false">E2717*$E$16</f>
        <v>0</v>
      </c>
      <c r="P2717" s="53" t="n">
        <f aca="false">F2717*$F$16</f>
        <v>0</v>
      </c>
      <c r="Q2717" s="53" t="n">
        <f aca="false">G2717*$G$16</f>
        <v>0</v>
      </c>
      <c r="R2717" s="53" t="n">
        <f aca="false">H2717*$H$16</f>
        <v>0</v>
      </c>
      <c r="S2717" s="53" t="n">
        <f aca="false">(N2717/100)*(I2717*$I$16)+(N2717/100)*(J2717*$J$16)</f>
        <v>404.6875</v>
      </c>
      <c r="T2717" s="53" t="n">
        <f aca="false">(O2717/100)*(K2717*$K$16)</f>
        <v>0</v>
      </c>
      <c r="U2717" s="53" t="n">
        <f aca="false">(P2717/100)*(K2717*$K$16)+(P2717/100)*(L2717*$L$16)</f>
        <v>0</v>
      </c>
      <c r="V2717" s="53" t="n">
        <f aca="false">(Q2717/100)*(L2717*$L$16)</f>
        <v>0</v>
      </c>
      <c r="W2717" s="53" t="n">
        <f aca="false">(R2717/100)*(K2717*$K$16)+(R2717/100)*(L2717*$L$16)</f>
        <v>0</v>
      </c>
      <c r="X2717" s="53" t="n">
        <f aca="false">N2717+S2717</f>
        <v>635.9375</v>
      </c>
      <c r="Y2717" s="53" t="n">
        <f aca="false">O2717+T2717</f>
        <v>0</v>
      </c>
      <c r="Z2717" s="53" t="n">
        <f aca="false">P2717+U2717</f>
        <v>0</v>
      </c>
      <c r="AA2717" s="53" t="n">
        <f aca="false">Q2717+V2717</f>
        <v>0</v>
      </c>
      <c r="AB2717" s="53" t="n">
        <f aca="false">R2717+W2717</f>
        <v>0</v>
      </c>
      <c r="AC2717" s="54" t="n">
        <f aca="false">ROUND(X2717+Y2717+Z2717+AA2717+AB2717,1)</f>
        <v>635.9</v>
      </c>
      <c r="AD2717" s="55" t="n">
        <f aca="false">(ROUND(AC2717-AC2704,1)/AC2704)</f>
        <v>0.101697851697852</v>
      </c>
      <c r="AE2717" s="46"/>
      <c r="AF2717" s="47"/>
    </row>
    <row r="2718" customFormat="false" ht="15" hidden="false" customHeight="false" outlineLevel="0" collapsed="false">
      <c r="A2718" s="48"/>
      <c r="B2718" s="63"/>
      <c r="C2718" s="50" t="s">
        <v>18</v>
      </c>
      <c r="D2718" s="51" t="n">
        <v>185</v>
      </c>
      <c r="E2718" s="51" t="n">
        <v>0</v>
      </c>
      <c r="F2718" s="51" t="n">
        <v>0</v>
      </c>
      <c r="G2718" s="51" t="n">
        <v>0</v>
      </c>
      <c r="H2718" s="51" t="n">
        <v>0</v>
      </c>
      <c r="I2718" s="52" t="n">
        <v>85</v>
      </c>
      <c r="J2718" s="52" t="n">
        <v>0</v>
      </c>
      <c r="K2718" s="52" t="n">
        <v>0</v>
      </c>
      <c r="L2718" s="52" t="n">
        <v>0</v>
      </c>
      <c r="M2718" s="52" t="n">
        <v>0</v>
      </c>
      <c r="N2718" s="53" t="n">
        <f aca="false">D2718*$D$17</f>
        <v>231.25</v>
      </c>
      <c r="O2718" s="53" t="n">
        <f aca="false">E2718*$E$17</f>
        <v>0</v>
      </c>
      <c r="P2718" s="53" t="n">
        <f aca="false">F2718*$F$17</f>
        <v>0</v>
      </c>
      <c r="Q2718" s="53" t="n">
        <f aca="false">G2718*$G$17</f>
        <v>0</v>
      </c>
      <c r="R2718" s="53" t="n">
        <f aca="false">H2718*$H$17</f>
        <v>0</v>
      </c>
      <c r="S2718" s="53" t="n">
        <f aca="false">(N2718/100)*(I2718*$I$17)+(N2718/100)*(J2718*$J$17)</f>
        <v>491.40625</v>
      </c>
      <c r="T2718" s="53" t="n">
        <f aca="false">(O2718/100)*(K2718*$K$17)</f>
        <v>0</v>
      </c>
      <c r="U2718" s="53" t="n">
        <f aca="false">(P2718/100)*(K2718*$K$17)+(P2718/100)*(L2718*$L$17)</f>
        <v>0</v>
      </c>
      <c r="V2718" s="53" t="n">
        <f aca="false">(Q2718/100)*(L2718*$L$17)</f>
        <v>0</v>
      </c>
      <c r="W2718" s="53" t="n">
        <f aca="false">(R2718/100)*(K2718*$K$17)+(R2718/100)*(L2718*$L$17)</f>
        <v>0</v>
      </c>
      <c r="X2718" s="53" t="n">
        <f aca="false">N2718+S2718</f>
        <v>722.65625</v>
      </c>
      <c r="Y2718" s="53" t="n">
        <f aca="false">O2718+T2718</f>
        <v>0</v>
      </c>
      <c r="Z2718" s="53" t="n">
        <f aca="false">P2718+U2718</f>
        <v>0</v>
      </c>
      <c r="AA2718" s="53" t="n">
        <f aca="false">Q2718+V2718</f>
        <v>0</v>
      </c>
      <c r="AB2718" s="53" t="n">
        <f aca="false">R2718+W2718</f>
        <v>0</v>
      </c>
      <c r="AC2718" s="54" t="n">
        <f aca="false">ROUND(X2718+Y2718+Z2718+AA2718+AB2718,1)</f>
        <v>722.7</v>
      </c>
      <c r="AD2718" s="55" t="n">
        <f aca="false">(ROUND(AC2718-AC2704,1)/AC2704)</f>
        <v>0.252079002079002</v>
      </c>
      <c r="AE2718" s="46"/>
      <c r="AF2718" s="47"/>
    </row>
    <row r="2719" customFormat="false" ht="15" hidden="false" customHeight="false" outlineLevel="0" collapsed="false">
      <c r="A2719" s="56" t="s">
        <v>19</v>
      </c>
      <c r="B2719" s="60" t="s">
        <v>235</v>
      </c>
      <c r="C2719" s="40" t="s">
        <v>53</v>
      </c>
      <c r="D2719" s="41" t="n">
        <v>160</v>
      </c>
      <c r="E2719" s="41" t="n">
        <v>0</v>
      </c>
      <c r="F2719" s="41" t="n">
        <v>0</v>
      </c>
      <c r="G2719" s="41" t="n">
        <v>0</v>
      </c>
      <c r="H2719" s="41" t="n">
        <v>0</v>
      </c>
      <c r="I2719" s="42" t="n">
        <v>80</v>
      </c>
      <c r="J2719" s="42" t="n">
        <v>10</v>
      </c>
      <c r="K2719" s="42" t="n">
        <v>0</v>
      </c>
      <c r="L2719" s="42" t="n">
        <v>0</v>
      </c>
      <c r="M2719" s="42" t="n">
        <v>0</v>
      </c>
      <c r="N2719" s="43" t="n">
        <f aca="false">D2719*$D$3</f>
        <v>208</v>
      </c>
      <c r="O2719" s="43" t="n">
        <f aca="false">E2719*$E$3</f>
        <v>0</v>
      </c>
      <c r="P2719" s="43" t="n">
        <f aca="false">F2719*$F$3</f>
        <v>0</v>
      </c>
      <c r="Q2719" s="43" t="n">
        <f aca="false">G2719*$G$3</f>
        <v>0</v>
      </c>
      <c r="R2719" s="43" t="n">
        <f aca="false">H2719*$H$3</f>
        <v>0</v>
      </c>
      <c r="S2719" s="43" t="n">
        <f aca="false">(N2719/100)*(I2719*$I$3)+(N2719/100)*(J2719*$J$3)</f>
        <v>374.4</v>
      </c>
      <c r="T2719" s="43" t="n">
        <f aca="false">(O2719/100)*(K2719*$K$3)</f>
        <v>0</v>
      </c>
      <c r="U2719" s="43" t="n">
        <f aca="false">(P2719/100)*(K2719*$K$3)+(P2719/100)*(L2719*$L$3)</f>
        <v>0</v>
      </c>
      <c r="V2719" s="43" t="n">
        <f aca="false">(Q2719/100)*(L2719*$L$3)</f>
        <v>0</v>
      </c>
      <c r="W2719" s="43" t="n">
        <f aca="false">(R2719/100)*(K2719*$K$3)+(R2719/100)*(L2719*$L$3)</f>
        <v>0</v>
      </c>
      <c r="X2719" s="43" t="n">
        <f aca="false">N2719+S2719</f>
        <v>582.4</v>
      </c>
      <c r="Y2719" s="43" t="n">
        <f aca="false">O2719+T2719</f>
        <v>0</v>
      </c>
      <c r="Z2719" s="43" t="n">
        <f aca="false">P2719+U2719</f>
        <v>0</v>
      </c>
      <c r="AA2719" s="43" t="n">
        <f aca="false">Q2719+V2719</f>
        <v>0</v>
      </c>
      <c r="AB2719" s="43" t="n">
        <f aca="false">R2719+W2719</f>
        <v>0</v>
      </c>
      <c r="AC2719" s="44" t="n">
        <f aca="false">ROUND(X2719+Y2719+Z2719+AA2719+AB2719,1)</f>
        <v>582.4</v>
      </c>
      <c r="AD2719" s="45"/>
      <c r="AE2719" s="46" t="s">
        <v>28</v>
      </c>
      <c r="AF2719" s="47"/>
    </row>
    <row r="2720" customFormat="false" ht="15" hidden="false" customHeight="false" outlineLevel="0" collapsed="false">
      <c r="A2720" s="48" t="s">
        <v>29</v>
      </c>
      <c r="B2720" s="61" t="n">
        <v>30</v>
      </c>
      <c r="C2720" s="50" t="s">
        <v>5</v>
      </c>
      <c r="D2720" s="51" t="n">
        <v>160</v>
      </c>
      <c r="E2720" s="51" t="n">
        <v>0</v>
      </c>
      <c r="F2720" s="51" t="n">
        <v>0</v>
      </c>
      <c r="G2720" s="51" t="n">
        <v>0</v>
      </c>
      <c r="H2720" s="51" t="n">
        <v>0</v>
      </c>
      <c r="I2720" s="52" t="n">
        <v>90</v>
      </c>
      <c r="J2720" s="52" t="n">
        <v>25</v>
      </c>
      <c r="K2720" s="52" t="n">
        <v>0</v>
      </c>
      <c r="L2720" s="52" t="n">
        <v>0</v>
      </c>
      <c r="M2720" s="52" t="n">
        <v>0</v>
      </c>
      <c r="N2720" s="53" t="n">
        <f aca="false">D2720*$D$4</f>
        <v>200</v>
      </c>
      <c r="O2720" s="53" t="n">
        <f aca="false">E2720*$E$4</f>
        <v>0</v>
      </c>
      <c r="P2720" s="53" t="n">
        <f aca="false">F2720*$F$4</f>
        <v>0</v>
      </c>
      <c r="Q2720" s="53" t="n">
        <f aca="false">G2720*$G$4</f>
        <v>0</v>
      </c>
      <c r="R2720" s="53" t="n">
        <f aca="false">H2720*$H$4</f>
        <v>0</v>
      </c>
      <c r="S2720" s="53" t="n">
        <f aca="false">(N2720/100)*(I2720*$I$4)+(N2720/100)*(J2720*$J$4)</f>
        <v>460</v>
      </c>
      <c r="T2720" s="53" t="n">
        <f aca="false">(O2720/100)*(K2720*$K$4)</f>
        <v>0</v>
      </c>
      <c r="U2720" s="53" t="n">
        <f aca="false">(P2720/100)*(K2720*$K$4)+(P2720/100)*(L2720*$L$4)</f>
        <v>0</v>
      </c>
      <c r="V2720" s="53" t="n">
        <f aca="false">(Q2720/100)*(L2720*$L$4)</f>
        <v>0</v>
      </c>
      <c r="W2720" s="53" t="n">
        <f aca="false">(R2720/100)*(K2720*$K$4)+(R2720/100)*(L2720*$L$4)</f>
        <v>0</v>
      </c>
      <c r="X2720" s="53" t="n">
        <f aca="false">N2720+S2720</f>
        <v>660</v>
      </c>
      <c r="Y2720" s="53" t="n">
        <f aca="false">O2720+T2720</f>
        <v>0</v>
      </c>
      <c r="Z2720" s="53" t="n">
        <f aca="false">P2720+U2720</f>
        <v>0</v>
      </c>
      <c r="AA2720" s="53" t="n">
        <f aca="false">Q2720+V2720</f>
        <v>0</v>
      </c>
      <c r="AB2720" s="53" t="n">
        <f aca="false">R2720+W2720</f>
        <v>0</v>
      </c>
      <c r="AC2720" s="54" t="n">
        <f aca="false">ROUND(X2720+Y2720+Z2720+AA2720+AB2720,1)</f>
        <v>660</v>
      </c>
      <c r="AD2720" s="55" t="n">
        <f aca="false">(ROUND(AC2720-AC2719,1)/AC2719)</f>
        <v>0.133241758241758</v>
      </c>
      <c r="AE2720" s="46"/>
      <c r="AF2720" s="47"/>
    </row>
    <row r="2721" customFormat="false" ht="15" hidden="false" customHeight="false" outlineLevel="0" collapsed="false">
      <c r="A2721" s="48" t="s">
        <v>30</v>
      </c>
      <c r="B2721" s="61" t="n">
        <v>0</v>
      </c>
      <c r="C2721" s="50" t="s">
        <v>6</v>
      </c>
      <c r="D2721" s="51" t="n">
        <v>160</v>
      </c>
      <c r="E2721" s="51" t="n">
        <v>0</v>
      </c>
      <c r="F2721" s="51" t="n">
        <v>0</v>
      </c>
      <c r="G2721" s="51" t="n">
        <v>0</v>
      </c>
      <c r="H2721" s="51" t="n">
        <v>0</v>
      </c>
      <c r="I2721" s="52" t="n">
        <v>80</v>
      </c>
      <c r="J2721" s="52" t="n">
        <v>10</v>
      </c>
      <c r="K2721" s="52" t="n">
        <v>0</v>
      </c>
      <c r="L2721" s="52" t="n">
        <v>0</v>
      </c>
      <c r="M2721" s="52" t="n">
        <v>0</v>
      </c>
      <c r="N2721" s="53" t="n">
        <f aca="false">D2721*$D$5</f>
        <v>208</v>
      </c>
      <c r="O2721" s="53" t="n">
        <f aca="false">E2721*$E$5</f>
        <v>0</v>
      </c>
      <c r="P2721" s="53" t="n">
        <f aca="false">F2721*$F$5</f>
        <v>0</v>
      </c>
      <c r="Q2721" s="53" t="n">
        <f aca="false">G2721*$G$5</f>
        <v>0</v>
      </c>
      <c r="R2721" s="53" t="n">
        <f aca="false">H2721*$H$5</f>
        <v>0</v>
      </c>
      <c r="S2721" s="53" t="n">
        <f aca="false">(N2721/100)*(I2721*$I$5)+(N2721/100)*(J2721*$J$5)</f>
        <v>374.4</v>
      </c>
      <c r="T2721" s="53" t="n">
        <f aca="false">(O2721/100)*(K2721*$K$5)</f>
        <v>0</v>
      </c>
      <c r="U2721" s="53" t="n">
        <f aca="false">(P2721/100)*(K2721*$K$5)+(P2721/100)*(L2721*$L$5)</f>
        <v>0</v>
      </c>
      <c r="V2721" s="53" t="n">
        <f aca="false">(Q2721/100)*(L2721*$L$5)</f>
        <v>0</v>
      </c>
      <c r="W2721" s="53" t="n">
        <f aca="false">(R2721/100)*(K2721*$K$5)+(R2721/100)*(L2721*$L$5)</f>
        <v>0</v>
      </c>
      <c r="X2721" s="53" t="n">
        <f aca="false">N2721+S2721</f>
        <v>582.4</v>
      </c>
      <c r="Y2721" s="53" t="n">
        <f aca="false">O2721+T2721</f>
        <v>0</v>
      </c>
      <c r="Z2721" s="53" t="n">
        <f aca="false">P2721+U2721</f>
        <v>0</v>
      </c>
      <c r="AA2721" s="53" t="n">
        <f aca="false">Q2721+V2721</f>
        <v>0</v>
      </c>
      <c r="AB2721" s="53" t="n">
        <f aca="false">R2721+W2721</f>
        <v>0</v>
      </c>
      <c r="AC2721" s="54" t="n">
        <f aca="false">ROUND(X2721+Y2721+Z2721+AA2721+AB2721,1)</f>
        <v>582.4</v>
      </c>
      <c r="AD2721" s="55" t="n">
        <f aca="false">(ROUND(AC2721-AC2719,1)/AC2719)</f>
        <v>0</v>
      </c>
      <c r="AE2721" s="46"/>
      <c r="AF2721" s="47"/>
    </row>
    <row r="2722" customFormat="false" ht="15" hidden="false" customHeight="false" outlineLevel="0" collapsed="false">
      <c r="A2722" s="48" t="s">
        <v>31</v>
      </c>
      <c r="B2722" s="61" t="n">
        <v>0</v>
      </c>
      <c r="C2722" s="50" t="s">
        <v>7</v>
      </c>
      <c r="D2722" s="51" t="n">
        <v>160</v>
      </c>
      <c r="E2722" s="51" t="n">
        <v>0</v>
      </c>
      <c r="F2722" s="51" t="n">
        <v>0</v>
      </c>
      <c r="G2722" s="51" t="n">
        <v>0</v>
      </c>
      <c r="H2722" s="51" t="n">
        <v>0</v>
      </c>
      <c r="I2722" s="52" t="n">
        <v>80</v>
      </c>
      <c r="J2722" s="52" t="n">
        <v>10</v>
      </c>
      <c r="K2722" s="52" t="n">
        <v>0</v>
      </c>
      <c r="L2722" s="52" t="n">
        <v>0</v>
      </c>
      <c r="M2722" s="52" t="n">
        <v>0</v>
      </c>
      <c r="N2722" s="53" t="n">
        <f aca="false">D2722*$D$6</f>
        <v>208</v>
      </c>
      <c r="O2722" s="53" t="n">
        <f aca="false">E2722*$E$6</f>
        <v>0</v>
      </c>
      <c r="P2722" s="53" t="n">
        <f aca="false">F2722*$F$6</f>
        <v>0</v>
      </c>
      <c r="Q2722" s="53" t="n">
        <f aca="false">G2722*$G$6</f>
        <v>0</v>
      </c>
      <c r="R2722" s="53" t="n">
        <f aca="false">H2722*$H$6</f>
        <v>0</v>
      </c>
      <c r="S2722" s="53" t="n">
        <f aca="false">(N2722/100)*(I2722*$I$6)+(N2722/100)*(J2722*$J$6)</f>
        <v>374.4</v>
      </c>
      <c r="T2722" s="53" t="n">
        <f aca="false">(O2722/100)*(K2722*$K$6)</f>
        <v>0</v>
      </c>
      <c r="U2722" s="53" t="n">
        <f aca="false">(P2722/100)*(K2722*$K$6)+(P2722/100)*(L2722*$L$6)</f>
        <v>0</v>
      </c>
      <c r="V2722" s="53" t="n">
        <f aca="false">(Q2722/100)*(L2722*$L$6)</f>
        <v>0</v>
      </c>
      <c r="W2722" s="53" t="n">
        <f aca="false">(R2722/100)*(K2722*$K$6)+(R2722/100)*(L2722*$L$6)</f>
        <v>0</v>
      </c>
      <c r="X2722" s="53" t="n">
        <f aca="false">N2722+S2722</f>
        <v>582.4</v>
      </c>
      <c r="Y2722" s="53" t="n">
        <f aca="false">O2722+T2722</f>
        <v>0</v>
      </c>
      <c r="Z2722" s="53" t="n">
        <f aca="false">P2722+U2722</f>
        <v>0</v>
      </c>
      <c r="AA2722" s="53" t="n">
        <f aca="false">Q2722+V2722</f>
        <v>0</v>
      </c>
      <c r="AB2722" s="53" t="n">
        <f aca="false">R2722+W2722</f>
        <v>0</v>
      </c>
      <c r="AC2722" s="54" t="n">
        <f aca="false">ROUND(X2722+Y2722+Z2722+AA2722+AB2722,1)</f>
        <v>582.4</v>
      </c>
      <c r="AD2722" s="55" t="n">
        <f aca="false">(ROUND(AC2722-AC2719,1)/AC2719)</f>
        <v>0</v>
      </c>
      <c r="AE2722" s="46"/>
      <c r="AF2722" s="47"/>
    </row>
    <row r="2723" customFormat="false" ht="15" hidden="false" customHeight="false" outlineLevel="0" collapsed="false">
      <c r="A2723" s="48" t="s">
        <v>32</v>
      </c>
      <c r="B2723" s="61" t="n">
        <v>0</v>
      </c>
      <c r="C2723" s="50" t="s">
        <v>8</v>
      </c>
      <c r="D2723" s="51" t="n">
        <v>160</v>
      </c>
      <c r="E2723" s="51" t="n">
        <v>0</v>
      </c>
      <c r="F2723" s="51" t="n">
        <v>0</v>
      </c>
      <c r="G2723" s="51" t="n">
        <v>0</v>
      </c>
      <c r="H2723" s="51" t="n">
        <v>0</v>
      </c>
      <c r="I2723" s="52" t="n">
        <v>80</v>
      </c>
      <c r="J2723" s="52" t="n">
        <v>10</v>
      </c>
      <c r="K2723" s="52" t="n">
        <v>0</v>
      </c>
      <c r="L2723" s="52" t="n">
        <v>0</v>
      </c>
      <c r="M2723" s="52" t="n">
        <v>0</v>
      </c>
      <c r="N2723" s="53" t="n">
        <f aca="false">D2723*$D$7</f>
        <v>208</v>
      </c>
      <c r="O2723" s="53" t="n">
        <f aca="false">E2723*$E$7</f>
        <v>0</v>
      </c>
      <c r="P2723" s="53" t="n">
        <f aca="false">F2723*$F$7</f>
        <v>0</v>
      </c>
      <c r="Q2723" s="53" t="n">
        <f aca="false">G2723*$G$7</f>
        <v>0</v>
      </c>
      <c r="R2723" s="53" t="n">
        <f aca="false">H2723*$H$7</f>
        <v>0</v>
      </c>
      <c r="S2723" s="53" t="n">
        <f aca="false">(N2723/100)*(I2723*$I$7)+(N2723/100)*(J2723*$J$7)</f>
        <v>374.4</v>
      </c>
      <c r="T2723" s="53" t="n">
        <f aca="false">(O2723/100)*(K2723*$K$7)</f>
        <v>0</v>
      </c>
      <c r="U2723" s="53" t="n">
        <f aca="false">(P2723/100)*(K2723*$K$7)+(P2723/100)*(L2723*$L$7)</f>
        <v>0</v>
      </c>
      <c r="V2723" s="53" t="n">
        <f aca="false">(Q2723/100)*(L2723*$L$7)</f>
        <v>0</v>
      </c>
      <c r="W2723" s="53" t="n">
        <f aca="false">(R2723/100)*(K2723*$K$7)+(R2723/100)*(L2723*$L$7)</f>
        <v>0</v>
      </c>
      <c r="X2723" s="53" t="n">
        <f aca="false">N2723+S2723</f>
        <v>582.4</v>
      </c>
      <c r="Y2723" s="53" t="n">
        <f aca="false">O2723+T2723</f>
        <v>0</v>
      </c>
      <c r="Z2723" s="53" t="n">
        <f aca="false">P2723+U2723</f>
        <v>0</v>
      </c>
      <c r="AA2723" s="53" t="n">
        <f aca="false">Q2723+V2723</f>
        <v>0</v>
      </c>
      <c r="AB2723" s="53" t="n">
        <f aca="false">R2723+W2723</f>
        <v>0</v>
      </c>
      <c r="AC2723" s="54" t="n">
        <f aca="false">ROUND(X2723+Y2723+Z2723+AA2723+AB2723,1)</f>
        <v>582.4</v>
      </c>
      <c r="AD2723" s="55" t="n">
        <f aca="false">(ROUND(AC2723-AC2719,1)/AC2719)</f>
        <v>0</v>
      </c>
      <c r="AE2723" s="46"/>
      <c r="AF2723" s="47"/>
    </row>
    <row r="2724" customFormat="false" ht="15" hidden="false" customHeight="false" outlineLevel="0" collapsed="false">
      <c r="A2724" s="48" t="s">
        <v>33</v>
      </c>
      <c r="B2724" s="61"/>
      <c r="C2724" s="50" t="s">
        <v>9</v>
      </c>
      <c r="D2724" s="51" t="n">
        <v>160</v>
      </c>
      <c r="E2724" s="51" t="n">
        <v>0</v>
      </c>
      <c r="F2724" s="51" t="n">
        <v>0</v>
      </c>
      <c r="G2724" s="51" t="n">
        <v>0</v>
      </c>
      <c r="H2724" s="51" t="n">
        <v>0</v>
      </c>
      <c r="I2724" s="52" t="n">
        <v>80</v>
      </c>
      <c r="J2724" s="52" t="n">
        <v>10</v>
      </c>
      <c r="K2724" s="52" t="n">
        <v>0</v>
      </c>
      <c r="L2724" s="52" t="n">
        <v>0</v>
      </c>
      <c r="M2724" s="52" t="n">
        <v>0</v>
      </c>
      <c r="N2724" s="53" t="n">
        <f aca="false">D2724*$D$8</f>
        <v>208</v>
      </c>
      <c r="O2724" s="53" t="n">
        <f aca="false">E2724*$E$8</f>
        <v>0</v>
      </c>
      <c r="P2724" s="53" t="n">
        <f aca="false">F2724*$F$8</f>
        <v>0</v>
      </c>
      <c r="Q2724" s="53" t="n">
        <f aca="false">G2724*$G$8</f>
        <v>0</v>
      </c>
      <c r="R2724" s="53" t="n">
        <f aca="false">H2724*$H$8</f>
        <v>0</v>
      </c>
      <c r="S2724" s="53" t="n">
        <f aca="false">(N2724/100)*(I2724*$I$8)+(N2724/100)*(J2724*$J$8)</f>
        <v>374.4</v>
      </c>
      <c r="T2724" s="53" t="n">
        <f aca="false">(O2724/100)*(K2724*$K$8)</f>
        <v>0</v>
      </c>
      <c r="U2724" s="53" t="n">
        <f aca="false">(P2724/100)*(K2724*$K$8)+(P2724/100)*(L2724*$L$8)</f>
        <v>0</v>
      </c>
      <c r="V2724" s="53" t="n">
        <f aca="false">(Q2724/100)*(L2724*$L$8)</f>
        <v>0</v>
      </c>
      <c r="W2724" s="53" t="n">
        <f aca="false">(R2724/100)*(K2724*$K$8)+(R2724/100)*(L2724*$L$8)</f>
        <v>0</v>
      </c>
      <c r="X2724" s="53" t="n">
        <f aca="false">N2724+S2724</f>
        <v>582.4</v>
      </c>
      <c r="Y2724" s="53" t="n">
        <f aca="false">O2724+T2724</f>
        <v>0</v>
      </c>
      <c r="Z2724" s="53" t="n">
        <f aca="false">P2724+U2724</f>
        <v>0</v>
      </c>
      <c r="AA2724" s="53" t="n">
        <f aca="false">Q2724+V2724</f>
        <v>0</v>
      </c>
      <c r="AB2724" s="53" t="n">
        <f aca="false">R2724+W2724</f>
        <v>0</v>
      </c>
      <c r="AC2724" s="54" t="n">
        <f aca="false">ROUND(X2724+Y2724+Z2724+AA2724+AB2724,1)</f>
        <v>582.4</v>
      </c>
      <c r="AD2724" s="55" t="n">
        <f aca="false">(ROUND(AC2724-AC2719,1)/AC2719)</f>
        <v>0</v>
      </c>
      <c r="AE2724" s="46"/>
      <c r="AF2724" s="47"/>
    </row>
    <row r="2725" customFormat="false" ht="15" hidden="false" customHeight="false" outlineLevel="0" collapsed="false">
      <c r="A2725" s="48" t="s">
        <v>34</v>
      </c>
      <c r="B2725" s="61"/>
      <c r="C2725" s="50" t="s">
        <v>10</v>
      </c>
      <c r="D2725" s="51" t="n">
        <v>80</v>
      </c>
      <c r="E2725" s="51" t="n">
        <v>160</v>
      </c>
      <c r="F2725" s="51" t="n">
        <v>0</v>
      </c>
      <c r="G2725" s="51" t="n">
        <v>0</v>
      </c>
      <c r="H2725" s="51" t="n">
        <v>0</v>
      </c>
      <c r="I2725" s="52" t="n">
        <v>80</v>
      </c>
      <c r="J2725" s="52" t="n">
        <v>10</v>
      </c>
      <c r="K2725" s="52" t="n">
        <v>95</v>
      </c>
      <c r="L2725" s="52" t="n">
        <v>0</v>
      </c>
      <c r="M2725" s="52" t="n">
        <v>0</v>
      </c>
      <c r="N2725" s="53" t="n">
        <f aca="false">D2725*$D$9</f>
        <v>100</v>
      </c>
      <c r="O2725" s="53" t="n">
        <f aca="false">E2725*$E$9</f>
        <v>200</v>
      </c>
      <c r="P2725" s="53" t="n">
        <f aca="false">F2725*$F$9</f>
        <v>0</v>
      </c>
      <c r="Q2725" s="53" t="n">
        <f aca="false">G2725*$G$9</f>
        <v>0</v>
      </c>
      <c r="R2725" s="53" t="n">
        <f aca="false">H2725*$H$9</f>
        <v>0</v>
      </c>
      <c r="S2725" s="53" t="n">
        <f aca="false">(N2725/100)*(I2725*$I$9)+(N2725/100)*(J2725*$J$9)</f>
        <v>90</v>
      </c>
      <c r="T2725" s="53" t="n">
        <f aca="false">(O2725/100)*(K2725*$K$9)</f>
        <v>266</v>
      </c>
      <c r="U2725" s="53" t="n">
        <f aca="false">(P2725/100)*(K2725*$K$9)+(P2725/100)*(L2725*$L$9)</f>
        <v>0</v>
      </c>
      <c r="V2725" s="53" t="n">
        <f aca="false">(Q2725/100)*(L2725*$L$9)</f>
        <v>0</v>
      </c>
      <c r="W2725" s="53" t="n">
        <f aca="false">(R2725/100)*(K2725*$K$9)+(R2725/100)*(L2725*$L$9)</f>
        <v>0</v>
      </c>
      <c r="X2725" s="53" t="n">
        <f aca="false">N2725+S2725</f>
        <v>190</v>
      </c>
      <c r="Y2725" s="53" t="n">
        <f aca="false">O2725+T2725</f>
        <v>466</v>
      </c>
      <c r="Z2725" s="53" t="n">
        <f aca="false">P2725+U2725</f>
        <v>0</v>
      </c>
      <c r="AA2725" s="53" t="n">
        <f aca="false">Q2725+V2725</f>
        <v>0</v>
      </c>
      <c r="AB2725" s="53" t="n">
        <f aca="false">R2725+W2725</f>
        <v>0</v>
      </c>
      <c r="AC2725" s="54" t="n">
        <f aca="false">ROUND(X2725+Y2725+Z2725+AA2725+AB2725,1)</f>
        <v>656</v>
      </c>
      <c r="AD2725" s="55" t="n">
        <f aca="false">(ROUND(AC2725-AC2719,1)/AC2719)</f>
        <v>0.126373626373626</v>
      </c>
      <c r="AE2725" s="46"/>
      <c r="AF2725" s="47"/>
    </row>
    <row r="2726" customFormat="false" ht="15" hidden="false" customHeight="false" outlineLevel="0" collapsed="false">
      <c r="A2726" s="48" t="s">
        <v>35</v>
      </c>
      <c r="B2726" s="61"/>
      <c r="C2726" s="50" t="s">
        <v>11</v>
      </c>
      <c r="D2726" s="51" t="n">
        <v>80</v>
      </c>
      <c r="E2726" s="51" t="n">
        <v>0</v>
      </c>
      <c r="F2726" s="51" t="n">
        <v>160</v>
      </c>
      <c r="G2726" s="51" t="n">
        <v>0</v>
      </c>
      <c r="H2726" s="51" t="n">
        <v>0</v>
      </c>
      <c r="I2726" s="52" t="n">
        <v>80</v>
      </c>
      <c r="J2726" s="52" t="n">
        <v>10</v>
      </c>
      <c r="K2726" s="52" t="n">
        <v>47.5</v>
      </c>
      <c r="L2726" s="52" t="n">
        <v>47.5</v>
      </c>
      <c r="M2726" s="52" t="n">
        <v>0</v>
      </c>
      <c r="N2726" s="53" t="n">
        <f aca="false">D2726*$D$10</f>
        <v>100</v>
      </c>
      <c r="O2726" s="53" t="n">
        <f aca="false">E2726*$E$10</f>
        <v>0</v>
      </c>
      <c r="P2726" s="53" t="n">
        <f aca="false">F2726*$F$10</f>
        <v>200</v>
      </c>
      <c r="Q2726" s="53" t="n">
        <f aca="false">G2726*$G$10</f>
        <v>0</v>
      </c>
      <c r="R2726" s="53" t="n">
        <f aca="false">H2726*$H$10</f>
        <v>0</v>
      </c>
      <c r="S2726" s="53" t="n">
        <f aca="false">(N2726/100)*(I2726*$I$10)+(N2726/100)*(J2726*$J$10)</f>
        <v>90</v>
      </c>
      <c r="T2726" s="53" t="n">
        <f aca="false">(O2726/100)*(K2726*$J$10)</f>
        <v>0</v>
      </c>
      <c r="U2726" s="53" t="n">
        <f aca="false">(P2726/100)*(K2726*$K$10)+(P2726/100)*(L2726*$L$10)</f>
        <v>266</v>
      </c>
      <c r="V2726" s="53" t="n">
        <f aca="false">(Q2726/100)*(L2726*$L$10)</f>
        <v>0</v>
      </c>
      <c r="W2726" s="53" t="n">
        <f aca="false">(R2726/100)*(K2726*$K$10)+(R2726/100)*(L2726*$L$10)</f>
        <v>0</v>
      </c>
      <c r="X2726" s="53" t="n">
        <f aca="false">N2726+S2726</f>
        <v>190</v>
      </c>
      <c r="Y2726" s="53" t="n">
        <f aca="false">O2726+T2726</f>
        <v>0</v>
      </c>
      <c r="Z2726" s="53" t="n">
        <f aca="false">P2726+U2726</f>
        <v>466</v>
      </c>
      <c r="AA2726" s="53" t="n">
        <f aca="false">Q2726+V2726</f>
        <v>0</v>
      </c>
      <c r="AB2726" s="53" t="n">
        <f aca="false">R2726+W2726</f>
        <v>0</v>
      </c>
      <c r="AC2726" s="54" t="n">
        <f aca="false">ROUND(X2726+Y2726+Z2726+AA2726+AB2726,1)</f>
        <v>656</v>
      </c>
      <c r="AD2726" s="55" t="n">
        <f aca="false">(ROUND(AC2726-AC2719,1)/AC2719)</f>
        <v>0.126373626373626</v>
      </c>
      <c r="AE2726" s="46"/>
      <c r="AF2726" s="47"/>
    </row>
    <row r="2727" customFormat="false" ht="15" hidden="false" customHeight="false" outlineLevel="0" collapsed="false">
      <c r="A2727" s="48" t="s">
        <v>36</v>
      </c>
      <c r="B2727" s="61"/>
      <c r="C2727" s="50" t="s">
        <v>12</v>
      </c>
      <c r="D2727" s="51" t="n">
        <v>80</v>
      </c>
      <c r="E2727" s="51" t="n">
        <v>0</v>
      </c>
      <c r="F2727" s="51" t="n">
        <v>0</v>
      </c>
      <c r="G2727" s="51" t="n">
        <v>160</v>
      </c>
      <c r="H2727" s="51" t="n">
        <v>0</v>
      </c>
      <c r="I2727" s="52" t="n">
        <v>80</v>
      </c>
      <c r="J2727" s="52" t="n">
        <v>10</v>
      </c>
      <c r="K2727" s="52" t="n">
        <v>0</v>
      </c>
      <c r="L2727" s="52" t="n">
        <v>95</v>
      </c>
      <c r="M2727" s="52" t="n">
        <v>0</v>
      </c>
      <c r="N2727" s="53" t="n">
        <f aca="false">D2727*$D$11</f>
        <v>100</v>
      </c>
      <c r="O2727" s="53" t="n">
        <f aca="false">E2727*$E$11</f>
        <v>0</v>
      </c>
      <c r="P2727" s="53" t="n">
        <f aca="false">F2727*$F$11</f>
        <v>0</v>
      </c>
      <c r="Q2727" s="53" t="n">
        <f aca="false">G2727*$G$11</f>
        <v>200</v>
      </c>
      <c r="R2727" s="53" t="n">
        <f aca="false">H2727*$H$11</f>
        <v>0</v>
      </c>
      <c r="S2727" s="53" t="n">
        <f aca="false">(N2727/100)*(I2727*$I$11)+(N2727/100)*(J2727*$J$11)</f>
        <v>90</v>
      </c>
      <c r="T2727" s="53" t="n">
        <f aca="false">(O2727/100)*(K2727*$K$11)</f>
        <v>0</v>
      </c>
      <c r="U2727" s="53" t="n">
        <f aca="false">(P2727/100)*(K2727*$K$11)+(P2727/100)*(L2727*$L$11)</f>
        <v>0</v>
      </c>
      <c r="V2727" s="53" t="n">
        <f aca="false">(Q2727/100)*(L2727*$L$11)</f>
        <v>266</v>
      </c>
      <c r="W2727" s="53" t="n">
        <f aca="false">(R2727/100)*(K2727*$K$11)+(R2727/100)*(L2727*$L$11)</f>
        <v>0</v>
      </c>
      <c r="X2727" s="53" t="n">
        <f aca="false">N2727+S2727</f>
        <v>190</v>
      </c>
      <c r="Y2727" s="53" t="n">
        <f aca="false">O2727+T2727</f>
        <v>0</v>
      </c>
      <c r="Z2727" s="53" t="n">
        <f aca="false">P2727+U2727</f>
        <v>0</v>
      </c>
      <c r="AA2727" s="53" t="n">
        <f aca="false">Q2727+V2727</f>
        <v>466</v>
      </c>
      <c r="AB2727" s="53" t="n">
        <f aca="false">R2727+W2727</f>
        <v>0</v>
      </c>
      <c r="AC2727" s="54" t="n">
        <f aca="false">ROUND(X2727+Y2727+Z2727+AA2727+AB2727,1)</f>
        <v>656</v>
      </c>
      <c r="AD2727" s="55" t="n">
        <f aca="false">(ROUND(AC2727-AC2719,1)/AC2719)</f>
        <v>0.126373626373626</v>
      </c>
      <c r="AE2727" s="46"/>
      <c r="AF2727" s="47"/>
    </row>
    <row r="2728" customFormat="false" ht="15" hidden="false" customHeight="false" outlineLevel="0" collapsed="false">
      <c r="A2728" s="48" t="s">
        <v>37</v>
      </c>
      <c r="B2728" s="61"/>
      <c r="C2728" s="50" t="s">
        <v>13</v>
      </c>
      <c r="D2728" s="51" t="n">
        <v>80</v>
      </c>
      <c r="E2728" s="51" t="n">
        <v>0</v>
      </c>
      <c r="F2728" s="51" t="n">
        <v>0</v>
      </c>
      <c r="G2728" s="51" t="n">
        <v>0</v>
      </c>
      <c r="H2728" s="51" t="n">
        <v>160</v>
      </c>
      <c r="I2728" s="52" t="n">
        <v>80</v>
      </c>
      <c r="J2728" s="52" t="n">
        <v>10</v>
      </c>
      <c r="K2728" s="52" t="n">
        <v>47.5</v>
      </c>
      <c r="L2728" s="52" t="n">
        <v>47.5</v>
      </c>
      <c r="M2728" s="52" t="n">
        <v>0</v>
      </c>
      <c r="N2728" s="53" t="n">
        <f aca="false">D2728*$D$12</f>
        <v>100</v>
      </c>
      <c r="O2728" s="53" t="n">
        <f aca="false">E2728*$E$12</f>
        <v>0</v>
      </c>
      <c r="P2728" s="53" t="n">
        <f aca="false">F2728*$F$12</f>
        <v>0</v>
      </c>
      <c r="Q2728" s="53" t="n">
        <f aca="false">G2728*$G$12</f>
        <v>0</v>
      </c>
      <c r="R2728" s="53" t="n">
        <f aca="false">H2728*$H$12</f>
        <v>200</v>
      </c>
      <c r="S2728" s="53" t="n">
        <f aca="false">(N2728/100)*(I2728*$I$12)+(N2728/100)*(J2728*$J$12)</f>
        <v>90</v>
      </c>
      <c r="T2728" s="53" t="n">
        <f aca="false">(O2728/100)*(K2728*$K$12)</f>
        <v>0</v>
      </c>
      <c r="U2728" s="53" t="n">
        <f aca="false">(P2728/100)*(K2728*$K$12)+(P2728/100)*(L2728*$L$12)</f>
        <v>0</v>
      </c>
      <c r="V2728" s="53" t="n">
        <f aca="false">(Q2728/100)*(L2728*$L$12)</f>
        <v>0</v>
      </c>
      <c r="W2728" s="53" t="n">
        <f aca="false">(R2728/100)*(K2728*$K$12)+(R2728/100)*(L2728*$L$12)</f>
        <v>266</v>
      </c>
      <c r="X2728" s="53" t="n">
        <f aca="false">N2728+S2728</f>
        <v>190</v>
      </c>
      <c r="Y2728" s="53" t="n">
        <f aca="false">O2728+T2728</f>
        <v>0</v>
      </c>
      <c r="Z2728" s="53" t="n">
        <f aca="false">P2728+U2728</f>
        <v>0</v>
      </c>
      <c r="AA2728" s="53" t="n">
        <f aca="false">Q2728+V2728</f>
        <v>0</v>
      </c>
      <c r="AB2728" s="53" t="n">
        <f aca="false">R2728+W2728</f>
        <v>466</v>
      </c>
      <c r="AC2728" s="54" t="n">
        <f aca="false">ROUND(X2728+Y2728+Z2728+AA2728+AB2728,1)</f>
        <v>656</v>
      </c>
      <c r="AD2728" s="55" t="n">
        <f aca="false">(ROUND(AC2728-AC2719,1)/AC2719)</f>
        <v>0.126373626373626</v>
      </c>
      <c r="AE2728" s="46"/>
      <c r="AF2728" s="47"/>
    </row>
    <row r="2729" customFormat="false" ht="15" hidden="false" customHeight="false" outlineLevel="0" collapsed="false">
      <c r="A2729" s="48" t="s">
        <v>38</v>
      </c>
      <c r="B2729" s="61"/>
      <c r="C2729" s="50" t="s">
        <v>14</v>
      </c>
      <c r="D2729" s="51" t="n">
        <v>160</v>
      </c>
      <c r="E2729" s="51" t="n">
        <v>0</v>
      </c>
      <c r="F2729" s="51" t="n">
        <v>0</v>
      </c>
      <c r="G2729" s="51" t="n">
        <v>0</v>
      </c>
      <c r="H2729" s="51" t="n">
        <v>0</v>
      </c>
      <c r="I2729" s="52" t="n">
        <v>80</v>
      </c>
      <c r="J2729" s="52" t="n">
        <v>10</v>
      </c>
      <c r="K2729" s="52" t="n">
        <v>0</v>
      </c>
      <c r="L2729" s="52" t="n">
        <v>0</v>
      </c>
      <c r="M2729" s="52" t="n">
        <v>75</v>
      </c>
      <c r="N2729" s="53" t="n">
        <f aca="false">D2729*$D$13</f>
        <v>200</v>
      </c>
      <c r="O2729" s="53" t="n">
        <f aca="false">E2729*$E$13</f>
        <v>0</v>
      </c>
      <c r="P2729" s="53" t="n">
        <f aca="false">F2729*$F$13</f>
        <v>0</v>
      </c>
      <c r="Q2729" s="53" t="n">
        <f aca="false">G2729*$G$13</f>
        <v>0</v>
      </c>
      <c r="R2729" s="53" t="n">
        <f aca="false">H2729*$H$13</f>
        <v>0</v>
      </c>
      <c r="S2729" s="53" t="n">
        <f aca="false">(N2729/100)*(I2729*$I$13)+(N2729/100)*(J2729*$J$13)+(N2729/100)*(M2729*$M$13)</f>
        <v>480</v>
      </c>
      <c r="T2729" s="53" t="n">
        <f aca="false">(O2729/100)*(K2729*$K$13)+(O2729/100)*(M2729*$M$13)</f>
        <v>0</v>
      </c>
      <c r="U2729" s="53" t="n">
        <f aca="false">(P2729/100)*(K2729*$K$13)+(P2729/100)*(L2729*$L$13)+(P2729/100)*(M2729*$M$13)</f>
        <v>0</v>
      </c>
      <c r="V2729" s="53" t="n">
        <f aca="false">(Q2729/100)*(L2729*$L$13)+(Q2729/100)*(M2729*$M$13)</f>
        <v>0</v>
      </c>
      <c r="W2729" s="53" t="n">
        <f aca="false">(R2729/100)*(K2729*$K$13)+(R2729/100)*(L2729*$L$13)+(R2729/100)*(M2729*$M$13)</f>
        <v>0</v>
      </c>
      <c r="X2729" s="53" t="n">
        <f aca="false">N2729+S2729</f>
        <v>680</v>
      </c>
      <c r="Y2729" s="53" t="n">
        <f aca="false">O2729+T2729</f>
        <v>0</v>
      </c>
      <c r="Z2729" s="53" t="n">
        <f aca="false">P2729+U2729</f>
        <v>0</v>
      </c>
      <c r="AA2729" s="53" t="n">
        <f aca="false">Q2729+V2729</f>
        <v>0</v>
      </c>
      <c r="AB2729" s="53" t="n">
        <f aca="false">R2729+W2729</f>
        <v>0</v>
      </c>
      <c r="AC2729" s="54" t="n">
        <f aca="false">ROUND(X2729+Y2729+Z2729+AA2729+AB2729,1)</f>
        <v>680</v>
      </c>
      <c r="AD2729" s="55" t="n">
        <f aca="false">(ROUND(AC2729-AC2719,1)/AC2719)</f>
        <v>0.167582417582418</v>
      </c>
      <c r="AE2729" s="46"/>
      <c r="AF2729" s="47"/>
    </row>
    <row r="2730" customFormat="false" ht="15" hidden="false" customHeight="false" outlineLevel="0" collapsed="false">
      <c r="A2730" s="48" t="s">
        <v>39</v>
      </c>
      <c r="B2730" s="61"/>
      <c r="C2730" s="50" t="s">
        <v>15</v>
      </c>
      <c r="D2730" s="51" t="n">
        <v>160</v>
      </c>
      <c r="E2730" s="51" t="n">
        <v>0</v>
      </c>
      <c r="F2730" s="51" t="n">
        <v>0</v>
      </c>
      <c r="G2730" s="51" t="n">
        <v>0</v>
      </c>
      <c r="H2730" s="51" t="n">
        <v>0</v>
      </c>
      <c r="I2730" s="52" t="n">
        <v>80</v>
      </c>
      <c r="J2730" s="52" t="n">
        <v>10</v>
      </c>
      <c r="K2730" s="52" t="n">
        <v>75</v>
      </c>
      <c r="L2730" s="52" t="n">
        <v>0</v>
      </c>
      <c r="M2730" s="52" t="n">
        <v>0</v>
      </c>
      <c r="N2730" s="53" t="n">
        <f aca="false">D2730*$D$14</f>
        <v>200</v>
      </c>
      <c r="O2730" s="53" t="n">
        <f aca="false">E2730*$E$14</f>
        <v>0</v>
      </c>
      <c r="P2730" s="53" t="n">
        <f aca="false">F2730*$F$14</f>
        <v>0</v>
      </c>
      <c r="Q2730" s="53" t="n">
        <f aca="false">G2730*$G$14</f>
        <v>0</v>
      </c>
      <c r="R2730" s="53" t="n">
        <f aca="false">H2730*$H$14</f>
        <v>0</v>
      </c>
      <c r="S2730" s="53" t="n">
        <f aca="false">(N2730/100)*(I2730*$I$14)+(N2730/100)*(J2730*$J$14)+(N2730/100)*(K2730*$K$14)</f>
        <v>480</v>
      </c>
      <c r="T2730" s="53" t="n">
        <f aca="false">(O2730/100)*(K2730*$K$14)</f>
        <v>0</v>
      </c>
      <c r="U2730" s="53" t="n">
        <f aca="false">(P2730/100)*(K2730*$K$14)+(P2730/100)*(L2730*$L$14)</f>
        <v>0</v>
      </c>
      <c r="V2730" s="53" t="n">
        <f aca="false">(Q2730/100)*(L2730*$L$14)</f>
        <v>0</v>
      </c>
      <c r="W2730" s="53" t="n">
        <f aca="false">(R2730/100)*(K2730*$L$14)+(R2730/100)*(L2730*$M$14)</f>
        <v>0</v>
      </c>
      <c r="X2730" s="53" t="n">
        <f aca="false">N2730+S2730</f>
        <v>680</v>
      </c>
      <c r="Y2730" s="53" t="n">
        <f aca="false">O2730+T2730</f>
        <v>0</v>
      </c>
      <c r="Z2730" s="53" t="n">
        <f aca="false">P2730+U2730</f>
        <v>0</v>
      </c>
      <c r="AA2730" s="53" t="n">
        <f aca="false">Q2730+V2730</f>
        <v>0</v>
      </c>
      <c r="AB2730" s="53" t="n">
        <f aca="false">R2730+W2730</f>
        <v>0</v>
      </c>
      <c r="AC2730" s="54" t="n">
        <f aca="false">ROUND(X2730+Y2730+Z2730+AA2730+AB2730,1)</f>
        <v>680</v>
      </c>
      <c r="AD2730" s="55" t="n">
        <f aca="false">(ROUND(AC2730-AC2719,1)/AC2719)</f>
        <v>0.167582417582418</v>
      </c>
      <c r="AE2730" s="46"/>
      <c r="AF2730" s="47"/>
    </row>
    <row r="2731" customFormat="false" ht="15" hidden="false" customHeight="false" outlineLevel="0" collapsed="false">
      <c r="A2731" s="48"/>
      <c r="B2731" s="61"/>
      <c r="C2731" s="50" t="s">
        <v>16</v>
      </c>
      <c r="D2731" s="51" t="n">
        <v>160</v>
      </c>
      <c r="E2731" s="51" t="n">
        <v>0</v>
      </c>
      <c r="F2731" s="51" t="n">
        <v>0</v>
      </c>
      <c r="G2731" s="51" t="n">
        <v>0</v>
      </c>
      <c r="H2731" s="51" t="n">
        <v>0</v>
      </c>
      <c r="I2731" s="52" t="n">
        <v>80</v>
      </c>
      <c r="J2731" s="52" t="n">
        <v>10</v>
      </c>
      <c r="K2731" s="52" t="n">
        <v>0</v>
      </c>
      <c r="L2731" s="52" t="n">
        <v>75</v>
      </c>
      <c r="M2731" s="52" t="n">
        <v>0</v>
      </c>
      <c r="N2731" s="53" t="n">
        <f aca="false">D2731*$D$15</f>
        <v>200</v>
      </c>
      <c r="O2731" s="53" t="n">
        <f aca="false">E2731*$E$15</f>
        <v>0</v>
      </c>
      <c r="P2731" s="53" t="n">
        <f aca="false">F2731*$F$15</f>
        <v>0</v>
      </c>
      <c r="Q2731" s="53" t="n">
        <f aca="false">G2731*$G$15</f>
        <v>0</v>
      </c>
      <c r="R2731" s="53" t="n">
        <f aca="false">H2731*$H$15</f>
        <v>0</v>
      </c>
      <c r="S2731" s="53" t="n">
        <f aca="false">(N2731/100)*(I2731*$I$15)+(N2731/100)*(J2731*$J$15)+(N2731/100)*(L2731*$L$15)</f>
        <v>480</v>
      </c>
      <c r="T2731" s="53" t="n">
        <f aca="false">(O2731/100)*(K2731*$K$15)</f>
        <v>0</v>
      </c>
      <c r="U2731" s="53" t="n">
        <f aca="false">(P2731/100)*(K2731*$K$15)+(P2731/100)*(L2731*$L$15)</f>
        <v>0</v>
      </c>
      <c r="V2731" s="53" t="n">
        <f aca="false">(Q2731/100)*(L2731*$L$15)</f>
        <v>0</v>
      </c>
      <c r="W2731" s="53" t="n">
        <f aca="false">(R2731/100)*(K2731*$K$15)+(R2731/100)*(L2731*$L$15)</f>
        <v>0</v>
      </c>
      <c r="X2731" s="53" t="n">
        <f aca="false">N2731+S2731</f>
        <v>680</v>
      </c>
      <c r="Y2731" s="53" t="n">
        <f aca="false">O2731+T2731</f>
        <v>0</v>
      </c>
      <c r="Z2731" s="53" t="n">
        <f aca="false">P2731+U2731</f>
        <v>0</v>
      </c>
      <c r="AA2731" s="53" t="n">
        <f aca="false">Q2731+V2731</f>
        <v>0</v>
      </c>
      <c r="AB2731" s="53" t="n">
        <f aca="false">R2731+W2731</f>
        <v>0</v>
      </c>
      <c r="AC2731" s="54" t="n">
        <f aca="false">ROUND(X2731+Y2731+Z2731+AA2731+AB2731,1)</f>
        <v>680</v>
      </c>
      <c r="AD2731" s="55" t="n">
        <f aca="false">(ROUND(AC2731-AC2719,1)/AC2719)</f>
        <v>0.167582417582418</v>
      </c>
      <c r="AE2731" s="46"/>
      <c r="AF2731" s="47"/>
    </row>
    <row r="2732" customFormat="false" ht="15" hidden="false" customHeight="false" outlineLevel="0" collapsed="false">
      <c r="A2732" s="48"/>
      <c r="B2732" s="61"/>
      <c r="C2732" s="50" t="s">
        <v>17</v>
      </c>
      <c r="D2732" s="51" t="n">
        <v>160</v>
      </c>
      <c r="E2732" s="51" t="n">
        <v>0</v>
      </c>
      <c r="F2732" s="51" t="n">
        <v>0</v>
      </c>
      <c r="G2732" s="51" t="n">
        <v>0</v>
      </c>
      <c r="H2732" s="51" t="n">
        <v>0</v>
      </c>
      <c r="I2732" s="52" t="n">
        <v>80</v>
      </c>
      <c r="J2732" s="52" t="n">
        <v>55</v>
      </c>
      <c r="K2732" s="52" t="n">
        <v>0</v>
      </c>
      <c r="L2732" s="52" t="n">
        <v>0</v>
      </c>
      <c r="M2732" s="52" t="n">
        <v>0</v>
      </c>
      <c r="N2732" s="53" t="n">
        <f aca="false">D2732*$D$16</f>
        <v>200</v>
      </c>
      <c r="O2732" s="53" t="n">
        <f aca="false">E2732*$E$16</f>
        <v>0</v>
      </c>
      <c r="P2732" s="53" t="n">
        <f aca="false">F2732*$F$16</f>
        <v>0</v>
      </c>
      <c r="Q2732" s="53" t="n">
        <f aca="false">G2732*$G$16</f>
        <v>0</v>
      </c>
      <c r="R2732" s="53" t="n">
        <f aca="false">H2732*$H$16</f>
        <v>0</v>
      </c>
      <c r="S2732" s="53" t="n">
        <f aca="false">(N2732/100)*(I2732*$I$16)+(N2732/100)*(J2732*$J$16)</f>
        <v>435</v>
      </c>
      <c r="T2732" s="53" t="n">
        <f aca="false">(O2732/100)*(K2732*$K$16)</f>
        <v>0</v>
      </c>
      <c r="U2732" s="53" t="n">
        <f aca="false">(P2732/100)*(K2732*$K$16)+(P2732/100)*(L2732*$L$16)</f>
        <v>0</v>
      </c>
      <c r="V2732" s="53" t="n">
        <f aca="false">(Q2732/100)*(L2732*$L$16)</f>
        <v>0</v>
      </c>
      <c r="W2732" s="53" t="n">
        <f aca="false">(R2732/100)*(K2732*$K$16)+(R2732/100)*(L2732*$L$16)</f>
        <v>0</v>
      </c>
      <c r="X2732" s="53" t="n">
        <f aca="false">N2732+S2732</f>
        <v>635</v>
      </c>
      <c r="Y2732" s="53" t="n">
        <f aca="false">O2732+T2732</f>
        <v>0</v>
      </c>
      <c r="Z2732" s="53" t="n">
        <f aca="false">P2732+U2732</f>
        <v>0</v>
      </c>
      <c r="AA2732" s="53" t="n">
        <f aca="false">Q2732+V2732</f>
        <v>0</v>
      </c>
      <c r="AB2732" s="53" t="n">
        <f aca="false">R2732+W2732</f>
        <v>0</v>
      </c>
      <c r="AC2732" s="54" t="n">
        <f aca="false">ROUND(X2732+Y2732+Z2732+AA2732+AB2732,1)</f>
        <v>635</v>
      </c>
      <c r="AD2732" s="55" t="n">
        <f aca="false">(ROUND(AC2732-AC2719,1)/AC2719)</f>
        <v>0.0903159340659341</v>
      </c>
      <c r="AE2732" s="46"/>
      <c r="AF2732" s="47"/>
    </row>
    <row r="2733" customFormat="false" ht="15" hidden="false" customHeight="false" outlineLevel="0" collapsed="false">
      <c r="A2733" s="48"/>
      <c r="B2733" s="61"/>
      <c r="C2733" s="50" t="s">
        <v>18</v>
      </c>
      <c r="D2733" s="51" t="n">
        <v>160</v>
      </c>
      <c r="E2733" s="51" t="n">
        <v>0</v>
      </c>
      <c r="F2733" s="51" t="n">
        <v>0</v>
      </c>
      <c r="G2733" s="51" t="n">
        <v>0</v>
      </c>
      <c r="H2733" s="51" t="n">
        <v>0</v>
      </c>
      <c r="I2733" s="52" t="n">
        <v>100</v>
      </c>
      <c r="J2733" s="52" t="n">
        <v>10</v>
      </c>
      <c r="K2733" s="52" t="n">
        <v>0</v>
      </c>
      <c r="L2733" s="52" t="n">
        <v>0</v>
      </c>
      <c r="M2733" s="52" t="n">
        <v>0</v>
      </c>
      <c r="N2733" s="53" t="n">
        <f aca="false">D2733*$D$17</f>
        <v>200</v>
      </c>
      <c r="O2733" s="53" t="n">
        <f aca="false">E2733*$E$17</f>
        <v>0</v>
      </c>
      <c r="P2733" s="53" t="n">
        <f aca="false">F2733*$F$17</f>
        <v>0</v>
      </c>
      <c r="Q2733" s="53" t="n">
        <f aca="false">G2733*$G$17</f>
        <v>0</v>
      </c>
      <c r="R2733" s="53" t="n">
        <f aca="false">H2733*$H$17</f>
        <v>0</v>
      </c>
      <c r="S2733" s="53" t="n">
        <f aca="false">(N2733/100)*(I2733*$I$17)+(N2733/100)*(J2733*$J$17)</f>
        <v>520</v>
      </c>
      <c r="T2733" s="53" t="n">
        <f aca="false">(O2733/100)*(K2733*$K$17)</f>
        <v>0</v>
      </c>
      <c r="U2733" s="53" t="n">
        <f aca="false">(P2733/100)*(K2733*$K$17)+(P2733/100)*(L2733*$L$17)</f>
        <v>0</v>
      </c>
      <c r="V2733" s="53" t="n">
        <f aca="false">(Q2733/100)*(L2733*$L$17)</f>
        <v>0</v>
      </c>
      <c r="W2733" s="53" t="n">
        <f aca="false">(R2733/100)*(K2733*$K$17)+(R2733/100)*(L2733*$L$17)</f>
        <v>0</v>
      </c>
      <c r="X2733" s="53" t="n">
        <f aca="false">N2733+S2733</f>
        <v>720</v>
      </c>
      <c r="Y2733" s="53" t="n">
        <f aca="false">O2733+T2733</f>
        <v>0</v>
      </c>
      <c r="Z2733" s="53" t="n">
        <f aca="false">P2733+U2733</f>
        <v>0</v>
      </c>
      <c r="AA2733" s="53" t="n">
        <f aca="false">Q2733+V2733</f>
        <v>0</v>
      </c>
      <c r="AB2733" s="53" t="n">
        <f aca="false">R2733+W2733</f>
        <v>0</v>
      </c>
      <c r="AC2733" s="54" t="n">
        <f aca="false">ROUND(X2733+Y2733+Z2733+AA2733+AB2733,1)</f>
        <v>720</v>
      </c>
      <c r="AD2733" s="55" t="n">
        <f aca="false">(ROUND(AC2733-AC2719,1)/AC2719)</f>
        <v>0.236263736263736</v>
      </c>
      <c r="AE2733" s="46"/>
      <c r="AF2733" s="47"/>
    </row>
    <row r="2734" customFormat="false" ht="15" hidden="false" customHeight="false" outlineLevel="0" collapsed="false">
      <c r="A2734" s="56" t="s">
        <v>19</v>
      </c>
      <c r="B2734" s="62" t="s">
        <v>236</v>
      </c>
      <c r="C2734" s="40" t="s">
        <v>53</v>
      </c>
      <c r="D2734" s="41" t="n">
        <v>170</v>
      </c>
      <c r="E2734" s="41" t="n">
        <v>0</v>
      </c>
      <c r="F2734" s="41" t="n">
        <v>0</v>
      </c>
      <c r="G2734" s="41" t="n">
        <v>0</v>
      </c>
      <c r="H2734" s="41" t="n">
        <v>0</v>
      </c>
      <c r="I2734" s="42" t="n">
        <v>70</v>
      </c>
      <c r="J2734" s="42" t="n">
        <v>10</v>
      </c>
      <c r="K2734" s="42" t="n">
        <v>0</v>
      </c>
      <c r="L2734" s="42" t="n">
        <v>0</v>
      </c>
      <c r="M2734" s="42" t="n">
        <v>0</v>
      </c>
      <c r="N2734" s="43" t="n">
        <f aca="false">D2734*$D$3</f>
        <v>221</v>
      </c>
      <c r="O2734" s="43" t="n">
        <f aca="false">E2734*$E$3</f>
        <v>0</v>
      </c>
      <c r="P2734" s="43" t="n">
        <f aca="false">F2734*$F$3</f>
        <v>0</v>
      </c>
      <c r="Q2734" s="43" t="n">
        <f aca="false">G2734*$G$3</f>
        <v>0</v>
      </c>
      <c r="R2734" s="43" t="n">
        <f aca="false">H2734*$H$3</f>
        <v>0</v>
      </c>
      <c r="S2734" s="43" t="n">
        <f aca="false">(N2734/100)*(I2734*$I$3)+(N2734/100)*(J2734*$J$3)</f>
        <v>353.6</v>
      </c>
      <c r="T2734" s="43" t="n">
        <f aca="false">(O2734/100)*(K2734*$K$3)</f>
        <v>0</v>
      </c>
      <c r="U2734" s="43" t="n">
        <f aca="false">(P2734/100)*(K2734*$K$3)+(P2734/100)*(L2734*$L$3)</f>
        <v>0</v>
      </c>
      <c r="V2734" s="43" t="n">
        <f aca="false">(Q2734/100)*(L2734*$L$3)</f>
        <v>0</v>
      </c>
      <c r="W2734" s="43" t="n">
        <f aca="false">(R2734/100)*(K2734*$K$3)+(R2734/100)*(L2734*$L$3)</f>
        <v>0</v>
      </c>
      <c r="X2734" s="43" t="n">
        <f aca="false">N2734+S2734</f>
        <v>574.6</v>
      </c>
      <c r="Y2734" s="43" t="n">
        <f aca="false">O2734+T2734</f>
        <v>0</v>
      </c>
      <c r="Z2734" s="43" t="n">
        <f aca="false">P2734+U2734</f>
        <v>0</v>
      </c>
      <c r="AA2734" s="43" t="n">
        <f aca="false">Q2734+V2734</f>
        <v>0</v>
      </c>
      <c r="AB2734" s="43" t="n">
        <f aca="false">R2734+W2734</f>
        <v>0</v>
      </c>
      <c r="AC2734" s="44" t="n">
        <f aca="false">ROUND(X2734+Y2734+Z2734+AA2734+AB2734,1)</f>
        <v>574.6</v>
      </c>
      <c r="AD2734" s="45"/>
      <c r="AE2734" s="46" t="s">
        <v>28</v>
      </c>
      <c r="AF2734" s="47"/>
    </row>
    <row r="2735" customFormat="false" ht="15" hidden="false" customHeight="false" outlineLevel="0" collapsed="false">
      <c r="A2735" s="48" t="s">
        <v>29</v>
      </c>
      <c r="B2735" s="63" t="n">
        <v>32</v>
      </c>
      <c r="C2735" s="50" t="s">
        <v>5</v>
      </c>
      <c r="D2735" s="51" t="n">
        <v>170</v>
      </c>
      <c r="E2735" s="51" t="n">
        <v>0</v>
      </c>
      <c r="F2735" s="51" t="n">
        <v>0</v>
      </c>
      <c r="G2735" s="51" t="n">
        <v>0</v>
      </c>
      <c r="H2735" s="51" t="n">
        <v>0</v>
      </c>
      <c r="I2735" s="52" t="n">
        <v>80</v>
      </c>
      <c r="J2735" s="52" t="n">
        <v>20</v>
      </c>
      <c r="K2735" s="52" t="n">
        <v>0</v>
      </c>
      <c r="L2735" s="52" t="n">
        <v>0</v>
      </c>
      <c r="M2735" s="52" t="n">
        <v>0</v>
      </c>
      <c r="N2735" s="53" t="n">
        <f aca="false">D2735*$D$4</f>
        <v>212.5</v>
      </c>
      <c r="O2735" s="53" t="n">
        <f aca="false">E2735*$E$4</f>
        <v>0</v>
      </c>
      <c r="P2735" s="53" t="n">
        <f aca="false">F2735*$F$4</f>
        <v>0</v>
      </c>
      <c r="Q2735" s="53" t="n">
        <f aca="false">G2735*$G$4</f>
        <v>0</v>
      </c>
      <c r="R2735" s="53" t="n">
        <f aca="false">H2735*$H$4</f>
        <v>0</v>
      </c>
      <c r="S2735" s="53" t="n">
        <f aca="false">(N2735/100)*(I2735*$I$4)+(N2735/100)*(J2735*$J$4)</f>
        <v>425</v>
      </c>
      <c r="T2735" s="53" t="n">
        <f aca="false">(O2735/100)*(K2735*$K$4)</f>
        <v>0</v>
      </c>
      <c r="U2735" s="53" t="n">
        <f aca="false">(P2735/100)*(K2735*$K$4)+(P2735/100)*(L2735*$L$4)</f>
        <v>0</v>
      </c>
      <c r="V2735" s="53" t="n">
        <f aca="false">(Q2735/100)*(L2735*$L$4)</f>
        <v>0</v>
      </c>
      <c r="W2735" s="53" t="n">
        <f aca="false">(R2735/100)*(K2735*$K$4)+(R2735/100)*(L2735*$L$4)</f>
        <v>0</v>
      </c>
      <c r="X2735" s="53" t="n">
        <f aca="false">N2735+S2735</f>
        <v>637.5</v>
      </c>
      <c r="Y2735" s="53" t="n">
        <f aca="false">O2735+T2735</f>
        <v>0</v>
      </c>
      <c r="Z2735" s="53" t="n">
        <f aca="false">P2735+U2735</f>
        <v>0</v>
      </c>
      <c r="AA2735" s="53" t="n">
        <f aca="false">Q2735+V2735</f>
        <v>0</v>
      </c>
      <c r="AB2735" s="53" t="n">
        <f aca="false">R2735+W2735</f>
        <v>0</v>
      </c>
      <c r="AC2735" s="54" t="n">
        <f aca="false">ROUND(X2735+Y2735+Z2735+AA2735+AB2735,1)</f>
        <v>637.5</v>
      </c>
      <c r="AD2735" s="55" t="n">
        <f aca="false">(ROUND(AC2735-AC2734,1)/AC2734)</f>
        <v>0.109467455621302</v>
      </c>
      <c r="AE2735" s="46"/>
      <c r="AF2735" s="47"/>
    </row>
    <row r="2736" customFormat="false" ht="15" hidden="false" customHeight="false" outlineLevel="0" collapsed="false">
      <c r="A2736" s="48" t="s">
        <v>30</v>
      </c>
      <c r="B2736" s="63" t="n">
        <v>16</v>
      </c>
      <c r="C2736" s="50" t="s">
        <v>6</v>
      </c>
      <c r="D2736" s="51" t="n">
        <v>170</v>
      </c>
      <c r="E2736" s="51" t="n">
        <v>0</v>
      </c>
      <c r="F2736" s="51" t="n">
        <v>0</v>
      </c>
      <c r="G2736" s="51" t="n">
        <v>0</v>
      </c>
      <c r="H2736" s="51" t="n">
        <v>0</v>
      </c>
      <c r="I2736" s="52" t="n">
        <v>70</v>
      </c>
      <c r="J2736" s="52" t="n">
        <v>10</v>
      </c>
      <c r="K2736" s="52" t="n">
        <v>0</v>
      </c>
      <c r="L2736" s="52" t="n">
        <v>0</v>
      </c>
      <c r="M2736" s="52" t="n">
        <v>0</v>
      </c>
      <c r="N2736" s="53" t="n">
        <f aca="false">D2736*$D$5</f>
        <v>221</v>
      </c>
      <c r="O2736" s="53" t="n">
        <f aca="false">E2736*$E$5</f>
        <v>0</v>
      </c>
      <c r="P2736" s="53" t="n">
        <f aca="false">F2736*$F$5</f>
        <v>0</v>
      </c>
      <c r="Q2736" s="53" t="n">
        <f aca="false">G2736*$G$5</f>
        <v>0</v>
      </c>
      <c r="R2736" s="53" t="n">
        <f aca="false">H2736*$H$5</f>
        <v>0</v>
      </c>
      <c r="S2736" s="53" t="n">
        <f aca="false">(N2736/100)*(I2736*$I$5)+(N2736/100)*(J2736*$J$5)</f>
        <v>353.6</v>
      </c>
      <c r="T2736" s="53" t="n">
        <f aca="false">(O2736/100)*(K2736*$K$5)</f>
        <v>0</v>
      </c>
      <c r="U2736" s="53" t="n">
        <f aca="false">(P2736/100)*(K2736*$K$5)+(P2736/100)*(L2736*$L$5)</f>
        <v>0</v>
      </c>
      <c r="V2736" s="53" t="n">
        <f aca="false">(Q2736/100)*(L2736*$L$5)</f>
        <v>0</v>
      </c>
      <c r="W2736" s="53" t="n">
        <f aca="false">(R2736/100)*(K2736*$K$5)+(R2736/100)*(L2736*$L$5)</f>
        <v>0</v>
      </c>
      <c r="X2736" s="53" t="n">
        <f aca="false">N2736+S2736</f>
        <v>574.6</v>
      </c>
      <c r="Y2736" s="53" t="n">
        <f aca="false">O2736+T2736</f>
        <v>0</v>
      </c>
      <c r="Z2736" s="53" t="n">
        <f aca="false">P2736+U2736</f>
        <v>0</v>
      </c>
      <c r="AA2736" s="53" t="n">
        <f aca="false">Q2736+V2736</f>
        <v>0</v>
      </c>
      <c r="AB2736" s="53" t="n">
        <f aca="false">R2736+W2736</f>
        <v>0</v>
      </c>
      <c r="AC2736" s="54" t="n">
        <f aca="false">ROUND(X2736+Y2736+Z2736+AA2736+AB2736,1)</f>
        <v>574.6</v>
      </c>
      <c r="AD2736" s="55" t="n">
        <f aca="false">(ROUND(AC2736-AC2734,1)/AC2734)</f>
        <v>0</v>
      </c>
      <c r="AE2736" s="46"/>
      <c r="AF2736" s="47"/>
    </row>
    <row r="2737" customFormat="false" ht="15" hidden="false" customHeight="false" outlineLevel="0" collapsed="false">
      <c r="A2737" s="48" t="s">
        <v>31</v>
      </c>
      <c r="B2737" s="63" t="n">
        <v>0</v>
      </c>
      <c r="C2737" s="50" t="s">
        <v>7</v>
      </c>
      <c r="D2737" s="51" t="n">
        <v>170</v>
      </c>
      <c r="E2737" s="51" t="n">
        <v>0</v>
      </c>
      <c r="F2737" s="51" t="n">
        <v>0</v>
      </c>
      <c r="G2737" s="51" t="n">
        <v>0</v>
      </c>
      <c r="H2737" s="51" t="n">
        <v>0</v>
      </c>
      <c r="I2737" s="52" t="n">
        <v>70</v>
      </c>
      <c r="J2737" s="52" t="n">
        <v>10</v>
      </c>
      <c r="K2737" s="52" t="n">
        <v>0</v>
      </c>
      <c r="L2737" s="52" t="n">
        <v>0</v>
      </c>
      <c r="M2737" s="52" t="n">
        <v>0</v>
      </c>
      <c r="N2737" s="53" t="n">
        <f aca="false">D2737*$D$6</f>
        <v>221</v>
      </c>
      <c r="O2737" s="53" t="n">
        <f aca="false">E2737*$E$6</f>
        <v>0</v>
      </c>
      <c r="P2737" s="53" t="n">
        <f aca="false">F2737*$F$6</f>
        <v>0</v>
      </c>
      <c r="Q2737" s="53" t="n">
        <f aca="false">G2737*$G$6</f>
        <v>0</v>
      </c>
      <c r="R2737" s="53" t="n">
        <f aca="false">H2737*$H$6</f>
        <v>0</v>
      </c>
      <c r="S2737" s="53" t="n">
        <f aca="false">(N2737/100)*(I2737*$I$6)+(N2737/100)*(J2737*$J$6)</f>
        <v>353.6</v>
      </c>
      <c r="T2737" s="53" t="n">
        <f aca="false">(O2737/100)*(K2737*$K$6)</f>
        <v>0</v>
      </c>
      <c r="U2737" s="53" t="n">
        <f aca="false">(P2737/100)*(K2737*$K$6)+(P2737/100)*(L2737*$L$6)</f>
        <v>0</v>
      </c>
      <c r="V2737" s="53" t="n">
        <f aca="false">(Q2737/100)*(L2737*$L$6)</f>
        <v>0</v>
      </c>
      <c r="W2737" s="53" t="n">
        <f aca="false">(R2737/100)*(K2737*$K$6)+(R2737/100)*(L2737*$L$6)</f>
        <v>0</v>
      </c>
      <c r="X2737" s="53" t="n">
        <f aca="false">N2737+S2737</f>
        <v>574.6</v>
      </c>
      <c r="Y2737" s="53" t="n">
        <f aca="false">O2737+T2737</f>
        <v>0</v>
      </c>
      <c r="Z2737" s="53" t="n">
        <f aca="false">P2737+U2737</f>
        <v>0</v>
      </c>
      <c r="AA2737" s="53" t="n">
        <f aca="false">Q2737+V2737</f>
        <v>0</v>
      </c>
      <c r="AB2737" s="53" t="n">
        <f aca="false">R2737+W2737</f>
        <v>0</v>
      </c>
      <c r="AC2737" s="54" t="n">
        <f aca="false">ROUND(X2737+Y2737+Z2737+AA2737+AB2737,1)</f>
        <v>574.6</v>
      </c>
      <c r="AD2737" s="55" t="n">
        <f aca="false">(ROUND(AC2737-AC2734,1)/AC2734)</f>
        <v>0</v>
      </c>
      <c r="AE2737" s="46"/>
      <c r="AF2737" s="47"/>
    </row>
    <row r="2738" customFormat="false" ht="15" hidden="false" customHeight="false" outlineLevel="0" collapsed="false">
      <c r="A2738" s="48" t="s">
        <v>32</v>
      </c>
      <c r="B2738" s="63" t="n">
        <v>0</v>
      </c>
      <c r="C2738" s="50" t="s">
        <v>8</v>
      </c>
      <c r="D2738" s="51" t="n">
        <v>170</v>
      </c>
      <c r="E2738" s="51" t="n">
        <v>0</v>
      </c>
      <c r="F2738" s="51" t="n">
        <v>0</v>
      </c>
      <c r="G2738" s="51" t="n">
        <v>0</v>
      </c>
      <c r="H2738" s="51" t="n">
        <v>0</v>
      </c>
      <c r="I2738" s="52" t="n">
        <v>70</v>
      </c>
      <c r="J2738" s="52" t="n">
        <v>10</v>
      </c>
      <c r="K2738" s="52" t="n">
        <v>0</v>
      </c>
      <c r="L2738" s="52" t="n">
        <v>0</v>
      </c>
      <c r="M2738" s="52" t="n">
        <v>0</v>
      </c>
      <c r="N2738" s="53" t="n">
        <f aca="false">D2738*$D$7</f>
        <v>221</v>
      </c>
      <c r="O2738" s="53" t="n">
        <f aca="false">E2738*$E$7</f>
        <v>0</v>
      </c>
      <c r="P2738" s="53" t="n">
        <f aca="false">F2738*$F$7</f>
        <v>0</v>
      </c>
      <c r="Q2738" s="53" t="n">
        <f aca="false">G2738*$G$7</f>
        <v>0</v>
      </c>
      <c r="R2738" s="53" t="n">
        <f aca="false">H2738*$H$7</f>
        <v>0</v>
      </c>
      <c r="S2738" s="53" t="n">
        <f aca="false">(N2738/100)*(I2738*$I$7)+(N2738/100)*(J2738*$J$7)</f>
        <v>353.6</v>
      </c>
      <c r="T2738" s="53" t="n">
        <f aca="false">(O2738/100)*(K2738*$K$7)</f>
        <v>0</v>
      </c>
      <c r="U2738" s="53" t="n">
        <f aca="false">(P2738/100)*(K2738*$K$7)+(P2738/100)*(L2738*$L$7)</f>
        <v>0</v>
      </c>
      <c r="V2738" s="53" t="n">
        <f aca="false">(Q2738/100)*(L2738*$L$7)</f>
        <v>0</v>
      </c>
      <c r="W2738" s="53" t="n">
        <f aca="false">(R2738/100)*(K2738*$K$7)+(R2738/100)*(L2738*$L$7)</f>
        <v>0</v>
      </c>
      <c r="X2738" s="53" t="n">
        <f aca="false">N2738+S2738</f>
        <v>574.6</v>
      </c>
      <c r="Y2738" s="53" t="n">
        <f aca="false">O2738+T2738</f>
        <v>0</v>
      </c>
      <c r="Z2738" s="53" t="n">
        <f aca="false">P2738+U2738</f>
        <v>0</v>
      </c>
      <c r="AA2738" s="53" t="n">
        <f aca="false">Q2738+V2738</f>
        <v>0</v>
      </c>
      <c r="AB2738" s="53" t="n">
        <f aca="false">R2738+W2738</f>
        <v>0</v>
      </c>
      <c r="AC2738" s="54" t="n">
        <f aca="false">ROUND(X2738+Y2738+Z2738+AA2738+AB2738,1)</f>
        <v>574.6</v>
      </c>
      <c r="AD2738" s="55" t="n">
        <f aca="false">(ROUND(AC2738-AC2734,1)/AC2734)</f>
        <v>0</v>
      </c>
      <c r="AE2738" s="46"/>
      <c r="AF2738" s="47"/>
    </row>
    <row r="2739" customFormat="false" ht="15" hidden="false" customHeight="false" outlineLevel="0" collapsed="false">
      <c r="A2739" s="48" t="s">
        <v>33</v>
      </c>
      <c r="B2739" s="63"/>
      <c r="C2739" s="50" t="s">
        <v>9</v>
      </c>
      <c r="D2739" s="51" t="n">
        <v>170</v>
      </c>
      <c r="E2739" s="51" t="n">
        <v>0</v>
      </c>
      <c r="F2739" s="51" t="n">
        <v>0</v>
      </c>
      <c r="G2739" s="51" t="n">
        <v>0</v>
      </c>
      <c r="H2739" s="51" t="n">
        <v>0</v>
      </c>
      <c r="I2739" s="52" t="n">
        <v>70</v>
      </c>
      <c r="J2739" s="52" t="n">
        <v>10</v>
      </c>
      <c r="K2739" s="52" t="n">
        <v>0</v>
      </c>
      <c r="L2739" s="52" t="n">
        <v>0</v>
      </c>
      <c r="M2739" s="52" t="n">
        <v>0</v>
      </c>
      <c r="N2739" s="53" t="n">
        <f aca="false">D2739*$D$8</f>
        <v>221</v>
      </c>
      <c r="O2739" s="53" t="n">
        <f aca="false">E2739*$E$8</f>
        <v>0</v>
      </c>
      <c r="P2739" s="53" t="n">
        <f aca="false">F2739*$F$8</f>
        <v>0</v>
      </c>
      <c r="Q2739" s="53" t="n">
        <f aca="false">G2739*$G$8</f>
        <v>0</v>
      </c>
      <c r="R2739" s="53" t="n">
        <f aca="false">H2739*$H$8</f>
        <v>0</v>
      </c>
      <c r="S2739" s="53" t="n">
        <f aca="false">(N2739/100)*(I2739*$I$8)+(N2739/100)*(J2739*$J$8)</f>
        <v>353.6</v>
      </c>
      <c r="T2739" s="53" t="n">
        <f aca="false">(O2739/100)*(K2739*$K$8)</f>
        <v>0</v>
      </c>
      <c r="U2739" s="53" t="n">
        <f aca="false">(P2739/100)*(K2739*$K$8)+(P2739/100)*(L2739*$L$8)</f>
        <v>0</v>
      </c>
      <c r="V2739" s="53" t="n">
        <f aca="false">(Q2739/100)*(L2739*$L$8)</f>
        <v>0</v>
      </c>
      <c r="W2739" s="53" t="n">
        <f aca="false">(R2739/100)*(K2739*$K$8)+(R2739/100)*(L2739*$L$8)</f>
        <v>0</v>
      </c>
      <c r="X2739" s="53" t="n">
        <f aca="false">N2739+S2739</f>
        <v>574.6</v>
      </c>
      <c r="Y2739" s="53" t="n">
        <f aca="false">O2739+T2739</f>
        <v>0</v>
      </c>
      <c r="Z2739" s="53" t="n">
        <f aca="false">P2739+U2739</f>
        <v>0</v>
      </c>
      <c r="AA2739" s="53" t="n">
        <f aca="false">Q2739+V2739</f>
        <v>0</v>
      </c>
      <c r="AB2739" s="53" t="n">
        <f aca="false">R2739+W2739</f>
        <v>0</v>
      </c>
      <c r="AC2739" s="54" t="n">
        <f aca="false">ROUND(X2739+Y2739+Z2739+AA2739+AB2739,1)</f>
        <v>574.6</v>
      </c>
      <c r="AD2739" s="55" t="n">
        <f aca="false">(ROUND(AC2739-AC2734,1)/AC2734)</f>
        <v>0</v>
      </c>
      <c r="AE2739" s="46"/>
      <c r="AF2739" s="47"/>
    </row>
    <row r="2740" customFormat="false" ht="15" hidden="false" customHeight="false" outlineLevel="0" collapsed="false">
      <c r="A2740" s="48" t="s">
        <v>34</v>
      </c>
      <c r="B2740" s="63"/>
      <c r="C2740" s="50" t="s">
        <v>10</v>
      </c>
      <c r="D2740" s="51" t="n">
        <v>85</v>
      </c>
      <c r="E2740" s="51" t="n">
        <v>170</v>
      </c>
      <c r="F2740" s="51" t="n">
        <v>0</v>
      </c>
      <c r="G2740" s="51" t="n">
        <v>0</v>
      </c>
      <c r="H2740" s="51" t="n">
        <v>0</v>
      </c>
      <c r="I2740" s="52" t="n">
        <v>70</v>
      </c>
      <c r="J2740" s="52" t="n">
        <v>10</v>
      </c>
      <c r="K2740" s="52" t="n">
        <v>85</v>
      </c>
      <c r="L2740" s="52" t="n">
        <v>0</v>
      </c>
      <c r="M2740" s="52" t="n">
        <v>0</v>
      </c>
      <c r="N2740" s="53" t="n">
        <f aca="false">D2740*$D$9</f>
        <v>106.25</v>
      </c>
      <c r="O2740" s="53" t="n">
        <f aca="false">E2740*$E$9</f>
        <v>212.5</v>
      </c>
      <c r="P2740" s="53" t="n">
        <f aca="false">F2740*$F$9</f>
        <v>0</v>
      </c>
      <c r="Q2740" s="53" t="n">
        <f aca="false">G2740*$G$9</f>
        <v>0</v>
      </c>
      <c r="R2740" s="53" t="n">
        <f aca="false">H2740*$H$9</f>
        <v>0</v>
      </c>
      <c r="S2740" s="53" t="n">
        <f aca="false">(N2740/100)*(I2740*$I$9)+(N2740/100)*(J2740*$J$9)</f>
        <v>85</v>
      </c>
      <c r="T2740" s="53" t="n">
        <f aca="false">(O2740/100)*(K2740*$K$9)</f>
        <v>252.875</v>
      </c>
      <c r="U2740" s="53" t="n">
        <f aca="false">(P2740/100)*(K2740*$K$9)+(P2740/100)*(L2740*$L$9)</f>
        <v>0</v>
      </c>
      <c r="V2740" s="53" t="n">
        <f aca="false">(Q2740/100)*(L2740*$L$9)</f>
        <v>0</v>
      </c>
      <c r="W2740" s="53" t="n">
        <f aca="false">(R2740/100)*(K2740*$K$9)+(R2740/100)*(L2740*$L$9)</f>
        <v>0</v>
      </c>
      <c r="X2740" s="53" t="n">
        <f aca="false">N2740+S2740</f>
        <v>191.25</v>
      </c>
      <c r="Y2740" s="53" t="n">
        <f aca="false">O2740+T2740</f>
        <v>465.375</v>
      </c>
      <c r="Z2740" s="53" t="n">
        <f aca="false">P2740+U2740</f>
        <v>0</v>
      </c>
      <c r="AA2740" s="53" t="n">
        <f aca="false">Q2740+V2740</f>
        <v>0</v>
      </c>
      <c r="AB2740" s="53" t="n">
        <f aca="false">R2740+W2740</f>
        <v>0</v>
      </c>
      <c r="AC2740" s="54" t="n">
        <f aca="false">ROUND(X2740+Y2740+Z2740+AA2740+AB2740,1)</f>
        <v>656.6</v>
      </c>
      <c r="AD2740" s="55" t="n">
        <f aca="false">(ROUND(AC2740-AC2734,1)/AC2734)</f>
        <v>0.142707970762269</v>
      </c>
      <c r="AE2740" s="46"/>
      <c r="AF2740" s="47"/>
    </row>
    <row r="2741" customFormat="false" ht="15" hidden="false" customHeight="false" outlineLevel="0" collapsed="false">
      <c r="A2741" s="48" t="s">
        <v>35</v>
      </c>
      <c r="B2741" s="63"/>
      <c r="C2741" s="50" t="s">
        <v>11</v>
      </c>
      <c r="D2741" s="51" t="n">
        <v>85</v>
      </c>
      <c r="E2741" s="51" t="n">
        <v>0</v>
      </c>
      <c r="F2741" s="51" t="n">
        <v>170</v>
      </c>
      <c r="G2741" s="51" t="n">
        <v>0</v>
      </c>
      <c r="H2741" s="51" t="n">
        <v>0</v>
      </c>
      <c r="I2741" s="52" t="n">
        <v>70</v>
      </c>
      <c r="J2741" s="52" t="n">
        <v>10</v>
      </c>
      <c r="K2741" s="52" t="n">
        <v>42.5</v>
      </c>
      <c r="L2741" s="52" t="n">
        <v>42.5</v>
      </c>
      <c r="M2741" s="52" t="n">
        <v>0</v>
      </c>
      <c r="N2741" s="53" t="n">
        <f aca="false">D2741*$D$10</f>
        <v>106.25</v>
      </c>
      <c r="O2741" s="53" t="n">
        <f aca="false">E2741*$E$10</f>
        <v>0</v>
      </c>
      <c r="P2741" s="53" t="n">
        <f aca="false">F2741*$F$10</f>
        <v>212.5</v>
      </c>
      <c r="Q2741" s="53" t="n">
        <f aca="false">G2741*$G$10</f>
        <v>0</v>
      </c>
      <c r="R2741" s="53" t="n">
        <f aca="false">H2741*$H$10</f>
        <v>0</v>
      </c>
      <c r="S2741" s="53" t="n">
        <f aca="false">(N2741/100)*(I2741*$I$10)+(N2741/100)*(J2741*$J$10)</f>
        <v>85</v>
      </c>
      <c r="T2741" s="53" t="n">
        <f aca="false">(O2741/100)*(K2741*$J$10)</f>
        <v>0</v>
      </c>
      <c r="U2741" s="53" t="n">
        <f aca="false">(P2741/100)*(K2741*$K$10)+(P2741/100)*(L2741*$L$10)</f>
        <v>252.875</v>
      </c>
      <c r="V2741" s="53" t="n">
        <f aca="false">(Q2741/100)*(L2741*$L$10)</f>
        <v>0</v>
      </c>
      <c r="W2741" s="53" t="n">
        <f aca="false">(R2741/100)*(K2741*$K$10)+(R2741/100)*(L2741*$L$10)</f>
        <v>0</v>
      </c>
      <c r="X2741" s="53" t="n">
        <f aca="false">N2741+S2741</f>
        <v>191.25</v>
      </c>
      <c r="Y2741" s="53" t="n">
        <f aca="false">O2741+T2741</f>
        <v>0</v>
      </c>
      <c r="Z2741" s="53" t="n">
        <f aca="false">P2741+U2741</f>
        <v>465.375</v>
      </c>
      <c r="AA2741" s="53" t="n">
        <f aca="false">Q2741+V2741</f>
        <v>0</v>
      </c>
      <c r="AB2741" s="53" t="n">
        <f aca="false">R2741+W2741</f>
        <v>0</v>
      </c>
      <c r="AC2741" s="54" t="n">
        <f aca="false">ROUND(X2741+Y2741+Z2741+AA2741+AB2741,1)</f>
        <v>656.6</v>
      </c>
      <c r="AD2741" s="55" t="n">
        <f aca="false">(ROUND(AC2741-AC2734,1)/AC2734)</f>
        <v>0.142707970762269</v>
      </c>
      <c r="AE2741" s="46"/>
      <c r="AF2741" s="47"/>
    </row>
    <row r="2742" customFormat="false" ht="15" hidden="false" customHeight="false" outlineLevel="0" collapsed="false">
      <c r="A2742" s="48" t="s">
        <v>36</v>
      </c>
      <c r="B2742" s="63"/>
      <c r="C2742" s="50" t="s">
        <v>12</v>
      </c>
      <c r="D2742" s="51" t="n">
        <v>85</v>
      </c>
      <c r="E2742" s="51" t="n">
        <v>0</v>
      </c>
      <c r="F2742" s="51" t="n">
        <v>0</v>
      </c>
      <c r="G2742" s="51" t="n">
        <v>170</v>
      </c>
      <c r="H2742" s="51" t="n">
        <v>0</v>
      </c>
      <c r="I2742" s="52" t="n">
        <v>70</v>
      </c>
      <c r="J2742" s="52" t="n">
        <v>10</v>
      </c>
      <c r="K2742" s="52" t="n">
        <v>0</v>
      </c>
      <c r="L2742" s="52" t="n">
        <v>85</v>
      </c>
      <c r="M2742" s="52" t="n">
        <v>0</v>
      </c>
      <c r="N2742" s="53" t="n">
        <f aca="false">D2742*$D$11</f>
        <v>106.25</v>
      </c>
      <c r="O2742" s="53" t="n">
        <f aca="false">E2742*$E$11</f>
        <v>0</v>
      </c>
      <c r="P2742" s="53" t="n">
        <f aca="false">F2742*$F$11</f>
        <v>0</v>
      </c>
      <c r="Q2742" s="53" t="n">
        <f aca="false">G2742*$G$11</f>
        <v>212.5</v>
      </c>
      <c r="R2742" s="53" t="n">
        <f aca="false">H2742*$H$11</f>
        <v>0</v>
      </c>
      <c r="S2742" s="53" t="n">
        <f aca="false">(N2742/100)*(I2742*$I$11)+(N2742/100)*(J2742*$J$11)</f>
        <v>85</v>
      </c>
      <c r="T2742" s="53" t="n">
        <f aca="false">(O2742/100)*(K2742*$K$11)</f>
        <v>0</v>
      </c>
      <c r="U2742" s="53" t="n">
        <f aca="false">(P2742/100)*(K2742*$K$11)+(P2742/100)*(L2742*$L$11)</f>
        <v>0</v>
      </c>
      <c r="V2742" s="53" t="n">
        <f aca="false">(Q2742/100)*(L2742*$L$11)</f>
        <v>252.875</v>
      </c>
      <c r="W2742" s="53" t="n">
        <f aca="false">(R2742/100)*(K2742*$K$11)+(R2742/100)*(L2742*$L$11)</f>
        <v>0</v>
      </c>
      <c r="X2742" s="53" t="n">
        <f aca="false">N2742+S2742</f>
        <v>191.25</v>
      </c>
      <c r="Y2742" s="53" t="n">
        <f aca="false">O2742+T2742</f>
        <v>0</v>
      </c>
      <c r="Z2742" s="53" t="n">
        <f aca="false">P2742+U2742</f>
        <v>0</v>
      </c>
      <c r="AA2742" s="53" t="n">
        <f aca="false">Q2742+V2742</f>
        <v>465.375</v>
      </c>
      <c r="AB2742" s="53" t="n">
        <f aca="false">R2742+W2742</f>
        <v>0</v>
      </c>
      <c r="AC2742" s="54" t="n">
        <f aca="false">ROUND(X2742+Y2742+Z2742+AA2742+AB2742,1)</f>
        <v>656.6</v>
      </c>
      <c r="AD2742" s="55" t="n">
        <f aca="false">(ROUND(AC2742-AC2734,1)/AC2734)</f>
        <v>0.142707970762269</v>
      </c>
      <c r="AE2742" s="46"/>
      <c r="AF2742" s="47"/>
    </row>
    <row r="2743" customFormat="false" ht="15" hidden="false" customHeight="false" outlineLevel="0" collapsed="false">
      <c r="A2743" s="48" t="s">
        <v>37</v>
      </c>
      <c r="B2743" s="63"/>
      <c r="C2743" s="50" t="s">
        <v>13</v>
      </c>
      <c r="D2743" s="51" t="n">
        <v>85</v>
      </c>
      <c r="E2743" s="51" t="n">
        <v>0</v>
      </c>
      <c r="F2743" s="51" t="n">
        <v>0</v>
      </c>
      <c r="G2743" s="51" t="n">
        <v>0</v>
      </c>
      <c r="H2743" s="51" t="n">
        <v>170</v>
      </c>
      <c r="I2743" s="52" t="n">
        <v>70</v>
      </c>
      <c r="J2743" s="52" t="n">
        <v>10</v>
      </c>
      <c r="K2743" s="52" t="n">
        <v>42.5</v>
      </c>
      <c r="L2743" s="52" t="n">
        <v>42.5</v>
      </c>
      <c r="M2743" s="52" t="n">
        <v>0</v>
      </c>
      <c r="N2743" s="53" t="n">
        <f aca="false">D2743*$D$12</f>
        <v>106.25</v>
      </c>
      <c r="O2743" s="53" t="n">
        <f aca="false">E2743*$E$12</f>
        <v>0</v>
      </c>
      <c r="P2743" s="53" t="n">
        <f aca="false">F2743*$F$12</f>
        <v>0</v>
      </c>
      <c r="Q2743" s="53" t="n">
        <f aca="false">G2743*$G$12</f>
        <v>0</v>
      </c>
      <c r="R2743" s="53" t="n">
        <f aca="false">H2743*$H$12</f>
        <v>212.5</v>
      </c>
      <c r="S2743" s="53" t="n">
        <f aca="false">(N2743/100)*(I2743*$I$12)+(N2743/100)*(J2743*$J$12)</f>
        <v>85</v>
      </c>
      <c r="T2743" s="53" t="n">
        <f aca="false">(O2743/100)*(K2743*$K$12)</f>
        <v>0</v>
      </c>
      <c r="U2743" s="53" t="n">
        <f aca="false">(P2743/100)*(K2743*$K$12)+(P2743/100)*(L2743*$L$12)</f>
        <v>0</v>
      </c>
      <c r="V2743" s="53" t="n">
        <f aca="false">(Q2743/100)*(L2743*$L$12)</f>
        <v>0</v>
      </c>
      <c r="W2743" s="53" t="n">
        <f aca="false">(R2743/100)*(K2743*$K$12)+(R2743/100)*(L2743*$L$12)</f>
        <v>252.875</v>
      </c>
      <c r="X2743" s="53" t="n">
        <f aca="false">N2743+S2743</f>
        <v>191.25</v>
      </c>
      <c r="Y2743" s="53" t="n">
        <f aca="false">O2743+T2743</f>
        <v>0</v>
      </c>
      <c r="Z2743" s="53" t="n">
        <f aca="false">P2743+U2743</f>
        <v>0</v>
      </c>
      <c r="AA2743" s="53" t="n">
        <f aca="false">Q2743+V2743</f>
        <v>0</v>
      </c>
      <c r="AB2743" s="53" t="n">
        <f aca="false">R2743+W2743</f>
        <v>465.375</v>
      </c>
      <c r="AC2743" s="54" t="n">
        <f aca="false">ROUND(X2743+Y2743+Z2743+AA2743+AB2743,1)</f>
        <v>656.6</v>
      </c>
      <c r="AD2743" s="55" t="n">
        <f aca="false">(ROUND(AC2743-AC2734,1)/AC2734)</f>
        <v>0.142707970762269</v>
      </c>
      <c r="AE2743" s="46"/>
      <c r="AF2743" s="47"/>
    </row>
    <row r="2744" customFormat="false" ht="15" hidden="false" customHeight="false" outlineLevel="0" collapsed="false">
      <c r="A2744" s="48" t="s">
        <v>38</v>
      </c>
      <c r="B2744" s="63"/>
      <c r="C2744" s="50" t="s">
        <v>14</v>
      </c>
      <c r="D2744" s="51" t="n">
        <v>170</v>
      </c>
      <c r="E2744" s="51" t="n">
        <v>0</v>
      </c>
      <c r="F2744" s="51" t="n">
        <v>0</v>
      </c>
      <c r="G2744" s="51" t="n">
        <v>0</v>
      </c>
      <c r="H2744" s="51" t="n">
        <v>0</v>
      </c>
      <c r="I2744" s="52" t="n">
        <v>70</v>
      </c>
      <c r="J2744" s="52" t="n">
        <v>10</v>
      </c>
      <c r="K2744" s="52" t="n">
        <v>0</v>
      </c>
      <c r="L2744" s="52" t="n">
        <v>0</v>
      </c>
      <c r="M2744" s="52" t="n">
        <v>70</v>
      </c>
      <c r="N2744" s="53" t="n">
        <f aca="false">D2744*$D$13</f>
        <v>212.5</v>
      </c>
      <c r="O2744" s="53" t="n">
        <f aca="false">E2744*$E$13</f>
        <v>0</v>
      </c>
      <c r="P2744" s="53" t="n">
        <f aca="false">F2744*$F$13</f>
        <v>0</v>
      </c>
      <c r="Q2744" s="53" t="n">
        <f aca="false">G2744*$G$13</f>
        <v>0</v>
      </c>
      <c r="R2744" s="53" t="n">
        <f aca="false">H2744*$H$13</f>
        <v>0</v>
      </c>
      <c r="S2744" s="53" t="n">
        <f aca="false">(N2744/100)*(I2744*$I$13)+(N2744/100)*(J2744*$J$13)+(N2744/100)*(M2744*$M$13)</f>
        <v>467.5</v>
      </c>
      <c r="T2744" s="53" t="n">
        <f aca="false">(O2744/100)*(K2744*$K$13)+(O2744/100)*(M2744*$M$13)</f>
        <v>0</v>
      </c>
      <c r="U2744" s="53" t="n">
        <f aca="false">(P2744/100)*(K2744*$K$13)+(P2744/100)*(L2744*$L$13)+(P2744/100)*(M2744*$M$13)</f>
        <v>0</v>
      </c>
      <c r="V2744" s="53" t="n">
        <f aca="false">(Q2744/100)*(L2744*$L$13)+(Q2744/100)*(M2744*$M$13)</f>
        <v>0</v>
      </c>
      <c r="W2744" s="53" t="n">
        <f aca="false">(R2744/100)*(K2744*$K$13)+(R2744/100)*(L2744*$L$13)+(R2744/100)*(M2744*$M$13)</f>
        <v>0</v>
      </c>
      <c r="X2744" s="53" t="n">
        <f aca="false">N2744+S2744</f>
        <v>680</v>
      </c>
      <c r="Y2744" s="53" t="n">
        <f aca="false">O2744+T2744</f>
        <v>0</v>
      </c>
      <c r="Z2744" s="53" t="n">
        <f aca="false">P2744+U2744</f>
        <v>0</v>
      </c>
      <c r="AA2744" s="53" t="n">
        <f aca="false">Q2744+V2744</f>
        <v>0</v>
      </c>
      <c r="AB2744" s="53" t="n">
        <f aca="false">R2744+W2744</f>
        <v>0</v>
      </c>
      <c r="AC2744" s="54" t="n">
        <f aca="false">ROUND(X2744+Y2744+Z2744+AA2744+AB2744,1)</f>
        <v>680</v>
      </c>
      <c r="AD2744" s="55" t="n">
        <f aca="false">(ROUND(AC2744-AC2734,1)/AC2734)</f>
        <v>0.183431952662722</v>
      </c>
      <c r="AE2744" s="46"/>
      <c r="AF2744" s="47"/>
    </row>
    <row r="2745" customFormat="false" ht="15" hidden="false" customHeight="false" outlineLevel="0" collapsed="false">
      <c r="A2745" s="48" t="s">
        <v>39</v>
      </c>
      <c r="B2745" s="63"/>
      <c r="C2745" s="50" t="s">
        <v>15</v>
      </c>
      <c r="D2745" s="51" t="n">
        <v>170</v>
      </c>
      <c r="E2745" s="51" t="n">
        <v>0</v>
      </c>
      <c r="F2745" s="51" t="n">
        <v>0</v>
      </c>
      <c r="G2745" s="51" t="n">
        <v>0</v>
      </c>
      <c r="H2745" s="51" t="n">
        <v>0</v>
      </c>
      <c r="I2745" s="52" t="n">
        <v>70</v>
      </c>
      <c r="J2745" s="52" t="n">
        <v>10</v>
      </c>
      <c r="K2745" s="52" t="n">
        <v>70</v>
      </c>
      <c r="L2745" s="52" t="n">
        <v>0</v>
      </c>
      <c r="M2745" s="52" t="n">
        <v>0</v>
      </c>
      <c r="N2745" s="53" t="n">
        <f aca="false">D2745*$D$14</f>
        <v>212.5</v>
      </c>
      <c r="O2745" s="53" t="n">
        <f aca="false">E2745*$E$14</f>
        <v>0</v>
      </c>
      <c r="P2745" s="53" t="n">
        <f aca="false">F2745*$F$14</f>
        <v>0</v>
      </c>
      <c r="Q2745" s="53" t="n">
        <f aca="false">G2745*$G$14</f>
        <v>0</v>
      </c>
      <c r="R2745" s="53" t="n">
        <f aca="false">H2745*$H$14</f>
        <v>0</v>
      </c>
      <c r="S2745" s="53" t="n">
        <f aca="false">(N2745/100)*(I2745*$I$14)+(N2745/100)*(J2745*$J$14)+(N2745/100)*(K2745*$K$14)</f>
        <v>467.5</v>
      </c>
      <c r="T2745" s="53" t="n">
        <f aca="false">(O2745/100)*(K2745*$K$14)</f>
        <v>0</v>
      </c>
      <c r="U2745" s="53" t="n">
        <f aca="false">(P2745/100)*(K2745*$K$14)+(P2745/100)*(L2745*$L$14)</f>
        <v>0</v>
      </c>
      <c r="V2745" s="53" t="n">
        <f aca="false">(Q2745/100)*(L2745*$L$14)</f>
        <v>0</v>
      </c>
      <c r="W2745" s="53" t="n">
        <f aca="false">(R2745/100)*(K2745*$L$14)+(R2745/100)*(L2745*$M$14)</f>
        <v>0</v>
      </c>
      <c r="X2745" s="53" t="n">
        <f aca="false">N2745+S2745</f>
        <v>680</v>
      </c>
      <c r="Y2745" s="53" t="n">
        <f aca="false">O2745+T2745</f>
        <v>0</v>
      </c>
      <c r="Z2745" s="53" t="n">
        <f aca="false">P2745+U2745</f>
        <v>0</v>
      </c>
      <c r="AA2745" s="53" t="n">
        <f aca="false">Q2745+V2745</f>
        <v>0</v>
      </c>
      <c r="AB2745" s="53" t="n">
        <f aca="false">R2745+W2745</f>
        <v>0</v>
      </c>
      <c r="AC2745" s="54" t="n">
        <f aca="false">ROUND(X2745+Y2745+Z2745+AA2745+AB2745,1)</f>
        <v>680</v>
      </c>
      <c r="AD2745" s="55" t="n">
        <f aca="false">(ROUND(AC2745-AC2734,1)/AC2734)</f>
        <v>0.183431952662722</v>
      </c>
      <c r="AE2745" s="46"/>
      <c r="AF2745" s="47"/>
    </row>
    <row r="2746" customFormat="false" ht="15" hidden="false" customHeight="false" outlineLevel="0" collapsed="false">
      <c r="A2746" s="48"/>
      <c r="B2746" s="63"/>
      <c r="C2746" s="50" t="s">
        <v>16</v>
      </c>
      <c r="D2746" s="51" t="n">
        <v>170</v>
      </c>
      <c r="E2746" s="51" t="n">
        <v>0</v>
      </c>
      <c r="F2746" s="51" t="n">
        <v>0</v>
      </c>
      <c r="G2746" s="51" t="n">
        <v>0</v>
      </c>
      <c r="H2746" s="51" t="n">
        <v>0</v>
      </c>
      <c r="I2746" s="52" t="n">
        <v>70</v>
      </c>
      <c r="J2746" s="52" t="n">
        <v>10</v>
      </c>
      <c r="K2746" s="52" t="n">
        <v>0</v>
      </c>
      <c r="L2746" s="52" t="n">
        <v>70</v>
      </c>
      <c r="M2746" s="52" t="n">
        <v>0</v>
      </c>
      <c r="N2746" s="53" t="n">
        <f aca="false">D2746*$D$15</f>
        <v>212.5</v>
      </c>
      <c r="O2746" s="53" t="n">
        <f aca="false">E2746*$E$15</f>
        <v>0</v>
      </c>
      <c r="P2746" s="53" t="n">
        <f aca="false">F2746*$F$15</f>
        <v>0</v>
      </c>
      <c r="Q2746" s="53" t="n">
        <f aca="false">G2746*$G$15</f>
        <v>0</v>
      </c>
      <c r="R2746" s="53" t="n">
        <f aca="false">H2746*$H$15</f>
        <v>0</v>
      </c>
      <c r="S2746" s="53" t="n">
        <f aca="false">(N2746/100)*(I2746*$I$15)+(N2746/100)*(J2746*$J$15)+(N2746/100)*(L2746*$L$15)</f>
        <v>467.5</v>
      </c>
      <c r="T2746" s="53" t="n">
        <f aca="false">(O2746/100)*(K2746*$K$15)</f>
        <v>0</v>
      </c>
      <c r="U2746" s="53" t="n">
        <f aca="false">(P2746/100)*(K2746*$K$15)+(P2746/100)*(L2746*$L$15)</f>
        <v>0</v>
      </c>
      <c r="V2746" s="53" t="n">
        <f aca="false">(Q2746/100)*(L2746*$L$15)</f>
        <v>0</v>
      </c>
      <c r="W2746" s="53" t="n">
        <f aca="false">(R2746/100)*(K2746*$K$15)+(R2746/100)*(L2746*$L$15)</f>
        <v>0</v>
      </c>
      <c r="X2746" s="53" t="n">
        <f aca="false">N2746+S2746</f>
        <v>680</v>
      </c>
      <c r="Y2746" s="53" t="n">
        <f aca="false">O2746+T2746</f>
        <v>0</v>
      </c>
      <c r="Z2746" s="53" t="n">
        <f aca="false">P2746+U2746</f>
        <v>0</v>
      </c>
      <c r="AA2746" s="53" t="n">
        <f aca="false">Q2746+V2746</f>
        <v>0</v>
      </c>
      <c r="AB2746" s="53" t="n">
        <f aca="false">R2746+W2746</f>
        <v>0</v>
      </c>
      <c r="AC2746" s="54" t="n">
        <f aca="false">ROUND(X2746+Y2746+Z2746+AA2746+AB2746,1)</f>
        <v>680</v>
      </c>
      <c r="AD2746" s="55" t="n">
        <f aca="false">(ROUND(AC2746-AC2734,1)/AC2734)</f>
        <v>0.183431952662722</v>
      </c>
      <c r="AE2746" s="46"/>
      <c r="AF2746" s="47"/>
    </row>
    <row r="2747" customFormat="false" ht="15" hidden="false" customHeight="false" outlineLevel="0" collapsed="false">
      <c r="A2747" s="48"/>
      <c r="B2747" s="63"/>
      <c r="C2747" s="50" t="s">
        <v>17</v>
      </c>
      <c r="D2747" s="51" t="n">
        <v>170</v>
      </c>
      <c r="E2747" s="51" t="n">
        <v>0</v>
      </c>
      <c r="F2747" s="51" t="n">
        <v>0</v>
      </c>
      <c r="G2747" s="51" t="n">
        <v>0</v>
      </c>
      <c r="H2747" s="51" t="n">
        <v>0</v>
      </c>
      <c r="I2747" s="52" t="n">
        <v>70</v>
      </c>
      <c r="J2747" s="52" t="n">
        <v>50</v>
      </c>
      <c r="K2747" s="52" t="n">
        <v>0</v>
      </c>
      <c r="L2747" s="52" t="n">
        <v>0</v>
      </c>
      <c r="M2747" s="52" t="n">
        <v>0</v>
      </c>
      <c r="N2747" s="53" t="n">
        <f aca="false">D2747*$D$16</f>
        <v>212.5</v>
      </c>
      <c r="O2747" s="53" t="n">
        <f aca="false">E2747*$E$16</f>
        <v>0</v>
      </c>
      <c r="P2747" s="53" t="n">
        <f aca="false">F2747*$F$16</f>
        <v>0</v>
      </c>
      <c r="Q2747" s="53" t="n">
        <f aca="false">G2747*$G$16</f>
        <v>0</v>
      </c>
      <c r="R2747" s="53" t="n">
        <f aca="false">H2747*$H$16</f>
        <v>0</v>
      </c>
      <c r="S2747" s="53" t="n">
        <f aca="false">(N2747/100)*(I2747*$I$16)+(N2747/100)*(J2747*$J$16)</f>
        <v>414.375</v>
      </c>
      <c r="T2747" s="53" t="n">
        <f aca="false">(O2747/100)*(K2747*$K$16)</f>
        <v>0</v>
      </c>
      <c r="U2747" s="53" t="n">
        <f aca="false">(P2747/100)*(K2747*$K$16)+(P2747/100)*(L2747*$L$16)</f>
        <v>0</v>
      </c>
      <c r="V2747" s="53" t="n">
        <f aca="false">(Q2747/100)*(L2747*$L$16)</f>
        <v>0</v>
      </c>
      <c r="W2747" s="53" t="n">
        <f aca="false">(R2747/100)*(K2747*$K$16)+(R2747/100)*(L2747*$L$16)</f>
        <v>0</v>
      </c>
      <c r="X2747" s="53" t="n">
        <f aca="false">N2747+S2747</f>
        <v>626.875</v>
      </c>
      <c r="Y2747" s="53" t="n">
        <f aca="false">O2747+T2747</f>
        <v>0</v>
      </c>
      <c r="Z2747" s="53" t="n">
        <f aca="false">P2747+U2747</f>
        <v>0</v>
      </c>
      <c r="AA2747" s="53" t="n">
        <f aca="false">Q2747+V2747</f>
        <v>0</v>
      </c>
      <c r="AB2747" s="53" t="n">
        <f aca="false">R2747+W2747</f>
        <v>0</v>
      </c>
      <c r="AC2747" s="54" t="n">
        <f aca="false">ROUND(X2747+Y2747+Z2747+AA2747+AB2747,1)</f>
        <v>626.9</v>
      </c>
      <c r="AD2747" s="55" t="n">
        <f aca="false">(ROUND(AC2747-AC2734,1)/AC2734)</f>
        <v>0.0910198398886182</v>
      </c>
      <c r="AE2747" s="46"/>
      <c r="AF2747" s="47"/>
    </row>
    <row r="2748" customFormat="false" ht="15" hidden="false" customHeight="false" outlineLevel="0" collapsed="false">
      <c r="A2748" s="48"/>
      <c r="B2748" s="63"/>
      <c r="C2748" s="50" t="s">
        <v>18</v>
      </c>
      <c r="D2748" s="51" t="n">
        <v>170</v>
      </c>
      <c r="E2748" s="51" t="n">
        <v>0</v>
      </c>
      <c r="F2748" s="51" t="n">
        <v>0</v>
      </c>
      <c r="G2748" s="51" t="n">
        <v>0</v>
      </c>
      <c r="H2748" s="51" t="n">
        <v>0</v>
      </c>
      <c r="I2748" s="52" t="n">
        <v>90</v>
      </c>
      <c r="J2748" s="52" t="n">
        <v>10</v>
      </c>
      <c r="K2748" s="52" t="n">
        <v>0</v>
      </c>
      <c r="L2748" s="52" t="n">
        <v>0</v>
      </c>
      <c r="M2748" s="52" t="n">
        <v>0</v>
      </c>
      <c r="N2748" s="53" t="n">
        <f aca="false">D2748*$D$17</f>
        <v>212.5</v>
      </c>
      <c r="O2748" s="53" t="n">
        <f aca="false">E2748*$E$17</f>
        <v>0</v>
      </c>
      <c r="P2748" s="53" t="n">
        <f aca="false">F2748*$F$17</f>
        <v>0</v>
      </c>
      <c r="Q2748" s="53" t="n">
        <f aca="false">G2748*$G$17</f>
        <v>0</v>
      </c>
      <c r="R2748" s="53" t="n">
        <f aca="false">H2748*$H$17</f>
        <v>0</v>
      </c>
      <c r="S2748" s="53" t="n">
        <f aca="false">(N2748/100)*(I2748*$I$17)+(N2748/100)*(J2748*$J$17)</f>
        <v>499.375</v>
      </c>
      <c r="T2748" s="53" t="n">
        <f aca="false">(O2748/100)*(K2748*$K$17)</f>
        <v>0</v>
      </c>
      <c r="U2748" s="53" t="n">
        <f aca="false">(P2748/100)*(K2748*$K$17)+(P2748/100)*(L2748*$L$17)</f>
        <v>0</v>
      </c>
      <c r="V2748" s="53" t="n">
        <f aca="false">(Q2748/100)*(L2748*$L$17)</f>
        <v>0</v>
      </c>
      <c r="W2748" s="53" t="n">
        <f aca="false">(R2748/100)*(K2748*$K$17)+(R2748/100)*(L2748*$L$17)</f>
        <v>0</v>
      </c>
      <c r="X2748" s="53" t="n">
        <f aca="false">N2748+S2748</f>
        <v>711.875</v>
      </c>
      <c r="Y2748" s="53" t="n">
        <f aca="false">O2748+T2748</f>
        <v>0</v>
      </c>
      <c r="Z2748" s="53" t="n">
        <f aca="false">P2748+U2748</f>
        <v>0</v>
      </c>
      <c r="AA2748" s="53" t="n">
        <f aca="false">Q2748+V2748</f>
        <v>0</v>
      </c>
      <c r="AB2748" s="53" t="n">
        <f aca="false">R2748+W2748</f>
        <v>0</v>
      </c>
      <c r="AC2748" s="54" t="n">
        <f aca="false">ROUND(X2748+Y2748+Z2748+AA2748+AB2748,1)</f>
        <v>711.9</v>
      </c>
      <c r="AD2748" s="55" t="n">
        <f aca="false">(ROUND(AC2748-AC2734,1)/AC2734)</f>
        <v>0.238948833971458</v>
      </c>
      <c r="AE2748" s="46"/>
      <c r="AF2748" s="47"/>
    </row>
    <row r="2749" customFormat="false" ht="15" hidden="false" customHeight="false" outlineLevel="0" collapsed="false">
      <c r="A2749" s="56" t="s">
        <v>19</v>
      </c>
      <c r="B2749" s="60" t="s">
        <v>237</v>
      </c>
      <c r="C2749" s="40" t="s">
        <v>61</v>
      </c>
      <c r="D2749" s="41" t="n">
        <v>200</v>
      </c>
      <c r="E2749" s="41" t="n">
        <v>0</v>
      </c>
      <c r="F2749" s="41" t="n">
        <v>0</v>
      </c>
      <c r="G2749" s="41" t="n">
        <v>0</v>
      </c>
      <c r="H2749" s="41" t="n">
        <v>0</v>
      </c>
      <c r="I2749" s="42" t="n">
        <v>60</v>
      </c>
      <c r="J2749" s="42" t="n">
        <v>0</v>
      </c>
      <c r="K2749" s="42" t="n">
        <v>0</v>
      </c>
      <c r="L2749" s="42" t="n">
        <v>0</v>
      </c>
      <c r="M2749" s="42" t="n">
        <v>0</v>
      </c>
      <c r="N2749" s="43" t="n">
        <f aca="false">D2749*$D$3</f>
        <v>260</v>
      </c>
      <c r="O2749" s="43" t="n">
        <f aca="false">E2749*$E$3</f>
        <v>0</v>
      </c>
      <c r="P2749" s="43" t="n">
        <f aca="false">F2749*$F$3</f>
        <v>0</v>
      </c>
      <c r="Q2749" s="43" t="n">
        <f aca="false">G2749*$G$3</f>
        <v>0</v>
      </c>
      <c r="R2749" s="43" t="n">
        <f aca="false">H2749*$H$3</f>
        <v>0</v>
      </c>
      <c r="S2749" s="43" t="n">
        <f aca="false">(N2749/100)*(I2749*$I$3)+(N2749/100)*(J2749*$J$3)</f>
        <v>312</v>
      </c>
      <c r="T2749" s="43" t="n">
        <f aca="false">(O2749/100)*(K2749*$K$3)</f>
        <v>0</v>
      </c>
      <c r="U2749" s="43" t="n">
        <f aca="false">(P2749/100)*(K2749*$K$3)+(P2749/100)*(L2749*$L$3)</f>
        <v>0</v>
      </c>
      <c r="V2749" s="43" t="n">
        <f aca="false">(Q2749/100)*(L2749*$L$3)</f>
        <v>0</v>
      </c>
      <c r="W2749" s="43" t="n">
        <f aca="false">(R2749/100)*(K2749*$K$3)+(R2749/100)*(L2749*$L$3)</f>
        <v>0</v>
      </c>
      <c r="X2749" s="43" t="n">
        <f aca="false">N2749+S2749</f>
        <v>572</v>
      </c>
      <c r="Y2749" s="43" t="n">
        <f aca="false">O2749+T2749</f>
        <v>0</v>
      </c>
      <c r="Z2749" s="43" t="n">
        <f aca="false">P2749+U2749</f>
        <v>0</v>
      </c>
      <c r="AA2749" s="43" t="n">
        <f aca="false">Q2749+V2749</f>
        <v>0</v>
      </c>
      <c r="AB2749" s="43" t="n">
        <f aca="false">R2749+W2749</f>
        <v>0</v>
      </c>
      <c r="AC2749" s="44" t="n">
        <f aca="false">ROUND(X2749+Y2749+Z2749+AA2749+AB2749,1)</f>
        <v>572</v>
      </c>
      <c r="AD2749" s="45"/>
      <c r="AE2749" s="46" t="s">
        <v>28</v>
      </c>
      <c r="AF2749" s="47"/>
    </row>
    <row r="2750" customFormat="false" ht="15" hidden="false" customHeight="false" outlineLevel="0" collapsed="false">
      <c r="A2750" s="48" t="s">
        <v>29</v>
      </c>
      <c r="B2750" s="61" t="n">
        <v>50</v>
      </c>
      <c r="C2750" s="50" t="s">
        <v>5</v>
      </c>
      <c r="D2750" s="51" t="n">
        <v>200</v>
      </c>
      <c r="E2750" s="51" t="n">
        <v>0</v>
      </c>
      <c r="F2750" s="51" t="n">
        <v>0</v>
      </c>
      <c r="G2750" s="51" t="n">
        <v>0</v>
      </c>
      <c r="H2750" s="51" t="n">
        <v>0</v>
      </c>
      <c r="I2750" s="52" t="n">
        <v>70</v>
      </c>
      <c r="J2750" s="52" t="n">
        <v>10</v>
      </c>
      <c r="K2750" s="52" t="n">
        <v>0</v>
      </c>
      <c r="L2750" s="52" t="n">
        <v>0</v>
      </c>
      <c r="M2750" s="52" t="n">
        <v>0</v>
      </c>
      <c r="N2750" s="53" t="n">
        <f aca="false">D2750*$D$4</f>
        <v>250</v>
      </c>
      <c r="O2750" s="53" t="n">
        <f aca="false">E2750*$E$4</f>
        <v>0</v>
      </c>
      <c r="P2750" s="53" t="n">
        <f aca="false">F2750*$F$4</f>
        <v>0</v>
      </c>
      <c r="Q2750" s="53" t="n">
        <f aca="false">G2750*$G$4</f>
        <v>0</v>
      </c>
      <c r="R2750" s="53" t="n">
        <f aca="false">H2750*$H$4</f>
        <v>0</v>
      </c>
      <c r="S2750" s="53" t="n">
        <f aca="false">(N2750/100)*(I2750*$I$4)+(N2750/100)*(J2750*$J$4)</f>
        <v>400</v>
      </c>
      <c r="T2750" s="53" t="n">
        <f aca="false">(O2750/100)*(K2750*$K$4)</f>
        <v>0</v>
      </c>
      <c r="U2750" s="53" t="n">
        <f aca="false">(P2750/100)*(K2750*$K$4)+(P2750/100)*(L2750*$L$4)</f>
        <v>0</v>
      </c>
      <c r="V2750" s="53" t="n">
        <f aca="false">(Q2750/100)*(L2750*$L$4)</f>
        <v>0</v>
      </c>
      <c r="W2750" s="53" t="n">
        <f aca="false">(R2750/100)*(K2750*$K$4)+(R2750/100)*(L2750*$L$4)</f>
        <v>0</v>
      </c>
      <c r="X2750" s="53" t="n">
        <f aca="false">N2750+S2750</f>
        <v>650</v>
      </c>
      <c r="Y2750" s="53" t="n">
        <f aca="false">O2750+T2750</f>
        <v>0</v>
      </c>
      <c r="Z2750" s="53" t="n">
        <f aca="false">P2750+U2750</f>
        <v>0</v>
      </c>
      <c r="AA2750" s="53" t="n">
        <f aca="false">Q2750+V2750</f>
        <v>0</v>
      </c>
      <c r="AB2750" s="53" t="n">
        <f aca="false">R2750+W2750</f>
        <v>0</v>
      </c>
      <c r="AC2750" s="54" t="n">
        <f aca="false">ROUND(X2750+Y2750+Z2750+AA2750+AB2750,1)</f>
        <v>650</v>
      </c>
      <c r="AD2750" s="55" t="n">
        <f aca="false">(ROUND(AC2750-AC2749,1)/AC2749)</f>
        <v>0.136363636363636</v>
      </c>
      <c r="AE2750" s="46"/>
      <c r="AF2750" s="47"/>
    </row>
    <row r="2751" customFormat="false" ht="15" hidden="false" customHeight="false" outlineLevel="0" collapsed="false">
      <c r="A2751" s="48" t="s">
        <v>30</v>
      </c>
      <c r="B2751" s="61" t="n">
        <v>0</v>
      </c>
      <c r="C2751" s="50" t="s">
        <v>6</v>
      </c>
      <c r="D2751" s="51" t="n">
        <v>200</v>
      </c>
      <c r="E2751" s="51" t="n">
        <v>0</v>
      </c>
      <c r="F2751" s="51" t="n">
        <v>0</v>
      </c>
      <c r="G2751" s="51" t="n">
        <v>0</v>
      </c>
      <c r="H2751" s="51" t="n">
        <v>0</v>
      </c>
      <c r="I2751" s="52" t="n">
        <v>60</v>
      </c>
      <c r="J2751" s="52" t="n">
        <v>0</v>
      </c>
      <c r="K2751" s="52" t="n">
        <v>0</v>
      </c>
      <c r="L2751" s="52" t="n">
        <v>0</v>
      </c>
      <c r="M2751" s="52" t="n">
        <v>0</v>
      </c>
      <c r="N2751" s="53" t="n">
        <f aca="false">D2751*$D$5</f>
        <v>260</v>
      </c>
      <c r="O2751" s="53" t="n">
        <f aca="false">E2751*$E$5</f>
        <v>0</v>
      </c>
      <c r="P2751" s="53" t="n">
        <f aca="false">F2751*$F$5</f>
        <v>0</v>
      </c>
      <c r="Q2751" s="53" t="n">
        <f aca="false">G2751*$G$5</f>
        <v>0</v>
      </c>
      <c r="R2751" s="53" t="n">
        <f aca="false">H2751*$H$5</f>
        <v>0</v>
      </c>
      <c r="S2751" s="53" t="n">
        <f aca="false">(N2751/100)*(I2751*$I$5)+(N2751/100)*(J2751*$J$5)</f>
        <v>312</v>
      </c>
      <c r="T2751" s="53" t="n">
        <f aca="false">(O2751/100)*(K2751*$K$5)</f>
        <v>0</v>
      </c>
      <c r="U2751" s="53" t="n">
        <f aca="false">(P2751/100)*(K2751*$K$5)+(P2751/100)*(L2751*$L$5)</f>
        <v>0</v>
      </c>
      <c r="V2751" s="53" t="n">
        <f aca="false">(Q2751/100)*(L2751*$L$5)</f>
        <v>0</v>
      </c>
      <c r="W2751" s="53" t="n">
        <f aca="false">(R2751/100)*(K2751*$K$5)+(R2751/100)*(L2751*$L$5)</f>
        <v>0</v>
      </c>
      <c r="X2751" s="53" t="n">
        <f aca="false">N2751+S2751</f>
        <v>572</v>
      </c>
      <c r="Y2751" s="53" t="n">
        <f aca="false">O2751+T2751</f>
        <v>0</v>
      </c>
      <c r="Z2751" s="53" t="n">
        <f aca="false">P2751+U2751</f>
        <v>0</v>
      </c>
      <c r="AA2751" s="53" t="n">
        <f aca="false">Q2751+V2751</f>
        <v>0</v>
      </c>
      <c r="AB2751" s="53" t="n">
        <f aca="false">R2751+W2751</f>
        <v>0</v>
      </c>
      <c r="AC2751" s="54" t="n">
        <f aca="false">ROUND(X2751+Y2751+Z2751+AA2751+AB2751,1)</f>
        <v>572</v>
      </c>
      <c r="AD2751" s="55" t="n">
        <f aca="false">(ROUND(AC2751-AC2749,1)/AC2749)</f>
        <v>0</v>
      </c>
      <c r="AE2751" s="46"/>
      <c r="AF2751" s="47"/>
    </row>
    <row r="2752" customFormat="false" ht="15" hidden="false" customHeight="false" outlineLevel="0" collapsed="false">
      <c r="A2752" s="48" t="s">
        <v>31</v>
      </c>
      <c r="B2752" s="61" t="n">
        <v>0</v>
      </c>
      <c r="C2752" s="50" t="s">
        <v>7</v>
      </c>
      <c r="D2752" s="51" t="n">
        <v>200</v>
      </c>
      <c r="E2752" s="51" t="n">
        <v>0</v>
      </c>
      <c r="F2752" s="51" t="n">
        <v>0</v>
      </c>
      <c r="G2752" s="51" t="n">
        <v>0</v>
      </c>
      <c r="H2752" s="51" t="n">
        <v>0</v>
      </c>
      <c r="I2752" s="52" t="n">
        <v>60</v>
      </c>
      <c r="J2752" s="52" t="n">
        <v>0</v>
      </c>
      <c r="K2752" s="52" t="n">
        <v>0</v>
      </c>
      <c r="L2752" s="52" t="n">
        <v>0</v>
      </c>
      <c r="M2752" s="52" t="n">
        <v>0</v>
      </c>
      <c r="N2752" s="53" t="n">
        <f aca="false">D2752*$D$6</f>
        <v>260</v>
      </c>
      <c r="O2752" s="53" t="n">
        <f aca="false">E2752*$E$6</f>
        <v>0</v>
      </c>
      <c r="P2752" s="53" t="n">
        <f aca="false">F2752*$F$6</f>
        <v>0</v>
      </c>
      <c r="Q2752" s="53" t="n">
        <f aca="false">G2752*$G$6</f>
        <v>0</v>
      </c>
      <c r="R2752" s="53" t="n">
        <f aca="false">H2752*$H$6</f>
        <v>0</v>
      </c>
      <c r="S2752" s="53" t="n">
        <f aca="false">(N2752/100)*(I2752*$I$6)+(N2752/100)*(J2752*$J$6)</f>
        <v>312</v>
      </c>
      <c r="T2752" s="53" t="n">
        <f aca="false">(O2752/100)*(K2752*$K$6)</f>
        <v>0</v>
      </c>
      <c r="U2752" s="53" t="n">
        <f aca="false">(P2752/100)*(K2752*$K$6)+(P2752/100)*(L2752*$L$6)</f>
        <v>0</v>
      </c>
      <c r="V2752" s="53" t="n">
        <f aca="false">(Q2752/100)*(L2752*$L$6)</f>
        <v>0</v>
      </c>
      <c r="W2752" s="53" t="n">
        <f aca="false">(R2752/100)*(K2752*$K$6)+(R2752/100)*(L2752*$L$6)</f>
        <v>0</v>
      </c>
      <c r="X2752" s="53" t="n">
        <f aca="false">N2752+S2752</f>
        <v>572</v>
      </c>
      <c r="Y2752" s="53" t="n">
        <f aca="false">O2752+T2752</f>
        <v>0</v>
      </c>
      <c r="Z2752" s="53" t="n">
        <f aca="false">P2752+U2752</f>
        <v>0</v>
      </c>
      <c r="AA2752" s="53" t="n">
        <f aca="false">Q2752+V2752</f>
        <v>0</v>
      </c>
      <c r="AB2752" s="53" t="n">
        <f aca="false">R2752+W2752</f>
        <v>0</v>
      </c>
      <c r="AC2752" s="54" t="n">
        <f aca="false">ROUND(X2752+Y2752+Z2752+AA2752+AB2752,1)</f>
        <v>572</v>
      </c>
      <c r="AD2752" s="55" t="n">
        <f aca="false">(ROUND(AC2752-AC2749,1)/AC2749)</f>
        <v>0</v>
      </c>
      <c r="AE2752" s="46"/>
      <c r="AF2752" s="47"/>
    </row>
    <row r="2753" customFormat="false" ht="15" hidden="false" customHeight="false" outlineLevel="0" collapsed="false">
      <c r="A2753" s="48" t="s">
        <v>32</v>
      </c>
      <c r="B2753" s="61" t="n">
        <v>0</v>
      </c>
      <c r="C2753" s="50" t="s">
        <v>8</v>
      </c>
      <c r="D2753" s="51" t="n">
        <v>200</v>
      </c>
      <c r="E2753" s="51" t="n">
        <v>0</v>
      </c>
      <c r="F2753" s="51" t="n">
        <v>0</v>
      </c>
      <c r="G2753" s="51" t="n">
        <v>0</v>
      </c>
      <c r="H2753" s="51" t="n">
        <v>0</v>
      </c>
      <c r="I2753" s="52" t="n">
        <v>60</v>
      </c>
      <c r="J2753" s="52" t="n">
        <v>0</v>
      </c>
      <c r="K2753" s="52" t="n">
        <v>0</v>
      </c>
      <c r="L2753" s="52" t="n">
        <v>0</v>
      </c>
      <c r="M2753" s="52" t="n">
        <v>0</v>
      </c>
      <c r="N2753" s="53" t="n">
        <f aca="false">D2753*$D$7</f>
        <v>260</v>
      </c>
      <c r="O2753" s="53" t="n">
        <f aca="false">E2753*$E$7</f>
        <v>0</v>
      </c>
      <c r="P2753" s="53" t="n">
        <f aca="false">F2753*$F$7</f>
        <v>0</v>
      </c>
      <c r="Q2753" s="53" t="n">
        <f aca="false">G2753*$G$7</f>
        <v>0</v>
      </c>
      <c r="R2753" s="53" t="n">
        <f aca="false">H2753*$H$7</f>
        <v>0</v>
      </c>
      <c r="S2753" s="53" t="n">
        <f aca="false">(N2753/100)*(I2753*$I$7)+(N2753/100)*(J2753*$J$7)</f>
        <v>312</v>
      </c>
      <c r="T2753" s="53" t="n">
        <f aca="false">(O2753/100)*(K2753*$K$7)</f>
        <v>0</v>
      </c>
      <c r="U2753" s="53" t="n">
        <f aca="false">(P2753/100)*(K2753*$K$7)+(P2753/100)*(L2753*$L$7)</f>
        <v>0</v>
      </c>
      <c r="V2753" s="53" t="n">
        <f aca="false">(Q2753/100)*(L2753*$L$7)</f>
        <v>0</v>
      </c>
      <c r="W2753" s="53" t="n">
        <f aca="false">(R2753/100)*(K2753*$K$7)+(R2753/100)*(L2753*$L$7)</f>
        <v>0</v>
      </c>
      <c r="X2753" s="53" t="n">
        <f aca="false">N2753+S2753</f>
        <v>572</v>
      </c>
      <c r="Y2753" s="53" t="n">
        <f aca="false">O2753+T2753</f>
        <v>0</v>
      </c>
      <c r="Z2753" s="53" t="n">
        <f aca="false">P2753+U2753</f>
        <v>0</v>
      </c>
      <c r="AA2753" s="53" t="n">
        <f aca="false">Q2753+V2753</f>
        <v>0</v>
      </c>
      <c r="AB2753" s="53" t="n">
        <f aca="false">R2753+W2753</f>
        <v>0</v>
      </c>
      <c r="AC2753" s="54" t="n">
        <f aca="false">ROUND(X2753+Y2753+Z2753+AA2753+AB2753,1)</f>
        <v>572</v>
      </c>
      <c r="AD2753" s="55" t="n">
        <f aca="false">(ROUND(AC2753-AC2749,1)/AC2749)</f>
        <v>0</v>
      </c>
      <c r="AE2753" s="46"/>
      <c r="AF2753" s="47"/>
    </row>
    <row r="2754" customFormat="false" ht="15" hidden="false" customHeight="false" outlineLevel="0" collapsed="false">
      <c r="A2754" s="48" t="s">
        <v>33</v>
      </c>
      <c r="B2754" s="61"/>
      <c r="C2754" s="50" t="s">
        <v>9</v>
      </c>
      <c r="D2754" s="51" t="n">
        <v>200</v>
      </c>
      <c r="E2754" s="51" t="n">
        <v>0</v>
      </c>
      <c r="F2754" s="51" t="n">
        <v>0</v>
      </c>
      <c r="G2754" s="51" t="n">
        <v>0</v>
      </c>
      <c r="H2754" s="51" t="n">
        <v>0</v>
      </c>
      <c r="I2754" s="52" t="n">
        <v>60</v>
      </c>
      <c r="J2754" s="52" t="n">
        <v>0</v>
      </c>
      <c r="K2754" s="52" t="n">
        <v>0</v>
      </c>
      <c r="L2754" s="52" t="n">
        <v>0</v>
      </c>
      <c r="M2754" s="52" t="n">
        <v>0</v>
      </c>
      <c r="N2754" s="53" t="n">
        <f aca="false">D2754*$D$8</f>
        <v>260</v>
      </c>
      <c r="O2754" s="53" t="n">
        <f aca="false">E2754*$E$8</f>
        <v>0</v>
      </c>
      <c r="P2754" s="53" t="n">
        <f aca="false">F2754*$F$8</f>
        <v>0</v>
      </c>
      <c r="Q2754" s="53" t="n">
        <f aca="false">G2754*$G$8</f>
        <v>0</v>
      </c>
      <c r="R2754" s="53" t="n">
        <f aca="false">H2754*$H$8</f>
        <v>0</v>
      </c>
      <c r="S2754" s="53" t="n">
        <f aca="false">(N2754/100)*(I2754*$I$8)+(N2754/100)*(J2754*$J$8)</f>
        <v>312</v>
      </c>
      <c r="T2754" s="53" t="n">
        <f aca="false">(O2754/100)*(K2754*$K$8)</f>
        <v>0</v>
      </c>
      <c r="U2754" s="53" t="n">
        <f aca="false">(P2754/100)*(K2754*$K$8)+(P2754/100)*(L2754*$L$8)</f>
        <v>0</v>
      </c>
      <c r="V2754" s="53" t="n">
        <f aca="false">(Q2754/100)*(L2754*$L$8)</f>
        <v>0</v>
      </c>
      <c r="W2754" s="53" t="n">
        <f aca="false">(R2754/100)*(K2754*$K$8)+(R2754/100)*(L2754*$L$8)</f>
        <v>0</v>
      </c>
      <c r="X2754" s="53" t="n">
        <f aca="false">N2754+S2754</f>
        <v>572</v>
      </c>
      <c r="Y2754" s="53" t="n">
        <f aca="false">O2754+T2754</f>
        <v>0</v>
      </c>
      <c r="Z2754" s="53" t="n">
        <f aca="false">P2754+U2754</f>
        <v>0</v>
      </c>
      <c r="AA2754" s="53" t="n">
        <f aca="false">Q2754+V2754</f>
        <v>0</v>
      </c>
      <c r="AB2754" s="53" t="n">
        <f aca="false">R2754+W2754</f>
        <v>0</v>
      </c>
      <c r="AC2754" s="54" t="n">
        <f aca="false">ROUND(X2754+Y2754+Z2754+AA2754+AB2754,1)</f>
        <v>572</v>
      </c>
      <c r="AD2754" s="55" t="n">
        <f aca="false">(ROUND(AC2754-AC2749,1)/AC2749)</f>
        <v>0</v>
      </c>
      <c r="AE2754" s="46"/>
      <c r="AF2754" s="47"/>
    </row>
    <row r="2755" customFormat="false" ht="15" hidden="false" customHeight="false" outlineLevel="0" collapsed="false">
      <c r="A2755" s="48" t="s">
        <v>34</v>
      </c>
      <c r="B2755" s="61"/>
      <c r="C2755" s="50" t="s">
        <v>10</v>
      </c>
      <c r="D2755" s="51" t="n">
        <v>100</v>
      </c>
      <c r="E2755" s="51" t="n">
        <v>200</v>
      </c>
      <c r="F2755" s="51" t="n">
        <v>0</v>
      </c>
      <c r="G2755" s="51" t="n">
        <v>0</v>
      </c>
      <c r="H2755" s="51" t="n">
        <v>0</v>
      </c>
      <c r="I2755" s="52" t="n">
        <v>60</v>
      </c>
      <c r="J2755" s="52" t="n">
        <v>0</v>
      </c>
      <c r="K2755" s="52" t="n">
        <v>70</v>
      </c>
      <c r="L2755" s="52" t="n">
        <v>0</v>
      </c>
      <c r="M2755" s="52" t="n">
        <v>0</v>
      </c>
      <c r="N2755" s="53" t="n">
        <f aca="false">D2755*$D$9</f>
        <v>125</v>
      </c>
      <c r="O2755" s="53" t="n">
        <f aca="false">E2755*$E$9</f>
        <v>250</v>
      </c>
      <c r="P2755" s="53" t="n">
        <f aca="false">F2755*$F$9</f>
        <v>0</v>
      </c>
      <c r="Q2755" s="53" t="n">
        <f aca="false">G2755*$G$9</f>
        <v>0</v>
      </c>
      <c r="R2755" s="53" t="n">
        <f aca="false">H2755*$H$9</f>
        <v>0</v>
      </c>
      <c r="S2755" s="53" t="n">
        <f aca="false">(N2755/100)*(I2755*$I$9)+(N2755/100)*(J2755*$J$9)</f>
        <v>75</v>
      </c>
      <c r="T2755" s="53" t="n">
        <f aca="false">(O2755/100)*(K2755*$K$9)</f>
        <v>245</v>
      </c>
      <c r="U2755" s="53" t="n">
        <f aca="false">(P2755/100)*(K2755*$K$9)+(P2755/100)*(L2755*$L$9)</f>
        <v>0</v>
      </c>
      <c r="V2755" s="53" t="n">
        <f aca="false">(Q2755/100)*(L2755*$L$9)</f>
        <v>0</v>
      </c>
      <c r="W2755" s="53" t="n">
        <f aca="false">(R2755/100)*(K2755*$K$9)+(R2755/100)*(L2755*$L$9)</f>
        <v>0</v>
      </c>
      <c r="X2755" s="53" t="n">
        <f aca="false">N2755+S2755</f>
        <v>200</v>
      </c>
      <c r="Y2755" s="53" t="n">
        <f aca="false">O2755+T2755</f>
        <v>495</v>
      </c>
      <c r="Z2755" s="53" t="n">
        <f aca="false">P2755+U2755</f>
        <v>0</v>
      </c>
      <c r="AA2755" s="53" t="n">
        <f aca="false">Q2755+V2755</f>
        <v>0</v>
      </c>
      <c r="AB2755" s="53" t="n">
        <f aca="false">R2755+W2755</f>
        <v>0</v>
      </c>
      <c r="AC2755" s="54" t="n">
        <f aca="false">ROUND(X2755+Y2755+Z2755+AA2755+AB2755,1)</f>
        <v>695</v>
      </c>
      <c r="AD2755" s="55" t="n">
        <f aca="false">(ROUND(AC2755-AC2749,1)/AC2749)</f>
        <v>0.215034965034965</v>
      </c>
      <c r="AE2755" s="46"/>
      <c r="AF2755" s="47"/>
    </row>
    <row r="2756" customFormat="false" ht="15" hidden="false" customHeight="false" outlineLevel="0" collapsed="false">
      <c r="A2756" s="48" t="s">
        <v>35</v>
      </c>
      <c r="B2756" s="61"/>
      <c r="C2756" s="50" t="s">
        <v>11</v>
      </c>
      <c r="D2756" s="51" t="n">
        <v>100</v>
      </c>
      <c r="E2756" s="51" t="n">
        <v>0</v>
      </c>
      <c r="F2756" s="51" t="n">
        <v>200</v>
      </c>
      <c r="G2756" s="51" t="n">
        <v>0</v>
      </c>
      <c r="H2756" s="51" t="n">
        <v>0</v>
      </c>
      <c r="I2756" s="52" t="n">
        <v>60</v>
      </c>
      <c r="J2756" s="52" t="n">
        <v>0</v>
      </c>
      <c r="K2756" s="52" t="n">
        <v>35</v>
      </c>
      <c r="L2756" s="52" t="n">
        <v>35</v>
      </c>
      <c r="M2756" s="52" t="n">
        <v>0</v>
      </c>
      <c r="N2756" s="53" t="n">
        <f aca="false">D2756*$D$10</f>
        <v>125</v>
      </c>
      <c r="O2756" s="53" t="n">
        <f aca="false">E2756*$E$10</f>
        <v>0</v>
      </c>
      <c r="P2756" s="53" t="n">
        <f aca="false">F2756*$F$10</f>
        <v>250</v>
      </c>
      <c r="Q2756" s="53" t="n">
        <f aca="false">G2756*$G$10</f>
        <v>0</v>
      </c>
      <c r="R2756" s="53" t="n">
        <f aca="false">H2756*$H$10</f>
        <v>0</v>
      </c>
      <c r="S2756" s="53" t="n">
        <f aca="false">(N2756/100)*(I2756*$I$10)+(N2756/100)*(J2756*$J$10)</f>
        <v>75</v>
      </c>
      <c r="T2756" s="53" t="n">
        <f aca="false">(O2756/100)*(K2756*$J$10)</f>
        <v>0</v>
      </c>
      <c r="U2756" s="53" t="n">
        <f aca="false">(P2756/100)*(K2756*$K$10)+(P2756/100)*(L2756*$L$10)</f>
        <v>245</v>
      </c>
      <c r="V2756" s="53" t="n">
        <f aca="false">(Q2756/100)*(L2756*$L$10)</f>
        <v>0</v>
      </c>
      <c r="W2756" s="53" t="n">
        <f aca="false">(R2756/100)*(K2756*$K$10)+(R2756/100)*(L2756*$L$10)</f>
        <v>0</v>
      </c>
      <c r="X2756" s="53" t="n">
        <f aca="false">N2756+S2756</f>
        <v>200</v>
      </c>
      <c r="Y2756" s="53" t="n">
        <f aca="false">O2756+T2756</f>
        <v>0</v>
      </c>
      <c r="Z2756" s="53" t="n">
        <f aca="false">P2756+U2756</f>
        <v>495</v>
      </c>
      <c r="AA2756" s="53" t="n">
        <f aca="false">Q2756+V2756</f>
        <v>0</v>
      </c>
      <c r="AB2756" s="53" t="n">
        <f aca="false">R2756+W2756</f>
        <v>0</v>
      </c>
      <c r="AC2756" s="54" t="n">
        <f aca="false">ROUND(X2756+Y2756+Z2756+AA2756+AB2756,1)</f>
        <v>695</v>
      </c>
      <c r="AD2756" s="55" t="n">
        <f aca="false">(ROUND(AC2756-AC2749,1)/AC2749)</f>
        <v>0.215034965034965</v>
      </c>
      <c r="AE2756" s="46"/>
      <c r="AF2756" s="47"/>
    </row>
    <row r="2757" customFormat="false" ht="15" hidden="false" customHeight="false" outlineLevel="0" collapsed="false">
      <c r="A2757" s="48" t="s">
        <v>36</v>
      </c>
      <c r="B2757" s="61"/>
      <c r="C2757" s="50" t="s">
        <v>12</v>
      </c>
      <c r="D2757" s="51" t="n">
        <v>100</v>
      </c>
      <c r="E2757" s="51" t="n">
        <v>0</v>
      </c>
      <c r="F2757" s="51" t="n">
        <v>0</v>
      </c>
      <c r="G2757" s="51" t="n">
        <v>200</v>
      </c>
      <c r="H2757" s="51" t="n">
        <v>0</v>
      </c>
      <c r="I2757" s="52" t="n">
        <v>60</v>
      </c>
      <c r="J2757" s="52" t="n">
        <v>0</v>
      </c>
      <c r="K2757" s="52" t="n">
        <v>0</v>
      </c>
      <c r="L2757" s="52" t="n">
        <v>70</v>
      </c>
      <c r="M2757" s="52" t="n">
        <v>0</v>
      </c>
      <c r="N2757" s="53" t="n">
        <f aca="false">D2757*$D$11</f>
        <v>125</v>
      </c>
      <c r="O2757" s="53" t="n">
        <f aca="false">E2757*$E$11</f>
        <v>0</v>
      </c>
      <c r="P2757" s="53" t="n">
        <f aca="false">F2757*$F$11</f>
        <v>0</v>
      </c>
      <c r="Q2757" s="53" t="n">
        <f aca="false">G2757*$G$11</f>
        <v>250</v>
      </c>
      <c r="R2757" s="53" t="n">
        <f aca="false">H2757*$H$11</f>
        <v>0</v>
      </c>
      <c r="S2757" s="53" t="n">
        <f aca="false">(N2757/100)*(I2757*$I$11)+(N2757/100)*(J2757*$J$11)</f>
        <v>75</v>
      </c>
      <c r="T2757" s="53" t="n">
        <f aca="false">(O2757/100)*(K2757*$K$11)</f>
        <v>0</v>
      </c>
      <c r="U2757" s="53" t="n">
        <f aca="false">(P2757/100)*(K2757*$K$11)+(P2757/100)*(L2757*$L$11)</f>
        <v>0</v>
      </c>
      <c r="V2757" s="53" t="n">
        <f aca="false">(Q2757/100)*(L2757*$L$11)</f>
        <v>245</v>
      </c>
      <c r="W2757" s="53" t="n">
        <f aca="false">(R2757/100)*(K2757*$K$11)+(R2757/100)*(L2757*$L$11)</f>
        <v>0</v>
      </c>
      <c r="X2757" s="53" t="n">
        <f aca="false">N2757+S2757</f>
        <v>200</v>
      </c>
      <c r="Y2757" s="53" t="n">
        <f aca="false">O2757+T2757</f>
        <v>0</v>
      </c>
      <c r="Z2757" s="53" t="n">
        <f aca="false">P2757+U2757</f>
        <v>0</v>
      </c>
      <c r="AA2757" s="53" t="n">
        <f aca="false">Q2757+V2757</f>
        <v>495</v>
      </c>
      <c r="AB2757" s="53" t="n">
        <f aca="false">R2757+W2757</f>
        <v>0</v>
      </c>
      <c r="AC2757" s="54" t="n">
        <f aca="false">ROUND(X2757+Y2757+Z2757+AA2757+AB2757,1)</f>
        <v>695</v>
      </c>
      <c r="AD2757" s="55" t="n">
        <f aca="false">(ROUND(AC2757-AC2749,1)/AC2749)</f>
        <v>0.215034965034965</v>
      </c>
      <c r="AE2757" s="46"/>
      <c r="AF2757" s="47"/>
    </row>
    <row r="2758" customFormat="false" ht="15" hidden="false" customHeight="false" outlineLevel="0" collapsed="false">
      <c r="A2758" s="48" t="s">
        <v>37</v>
      </c>
      <c r="B2758" s="61"/>
      <c r="C2758" s="50" t="s">
        <v>13</v>
      </c>
      <c r="D2758" s="51" t="n">
        <v>100</v>
      </c>
      <c r="E2758" s="51" t="n">
        <v>0</v>
      </c>
      <c r="F2758" s="51" t="n">
        <v>0</v>
      </c>
      <c r="G2758" s="51" t="n">
        <v>0</v>
      </c>
      <c r="H2758" s="51" t="n">
        <v>200</v>
      </c>
      <c r="I2758" s="52" t="n">
        <v>60</v>
      </c>
      <c r="J2758" s="52" t="n">
        <v>0</v>
      </c>
      <c r="K2758" s="52" t="n">
        <v>35</v>
      </c>
      <c r="L2758" s="52" t="n">
        <v>35</v>
      </c>
      <c r="M2758" s="52" t="n">
        <v>0</v>
      </c>
      <c r="N2758" s="53" t="n">
        <f aca="false">D2758*$D$12</f>
        <v>125</v>
      </c>
      <c r="O2758" s="53" t="n">
        <f aca="false">E2758*$E$12</f>
        <v>0</v>
      </c>
      <c r="P2758" s="53" t="n">
        <f aca="false">F2758*$F$12</f>
        <v>0</v>
      </c>
      <c r="Q2758" s="53" t="n">
        <f aca="false">G2758*$G$12</f>
        <v>0</v>
      </c>
      <c r="R2758" s="53" t="n">
        <f aca="false">H2758*$H$12</f>
        <v>250</v>
      </c>
      <c r="S2758" s="53" t="n">
        <f aca="false">(N2758/100)*(I2758*$I$12)+(N2758/100)*(J2758*$J$12)</f>
        <v>75</v>
      </c>
      <c r="T2758" s="53" t="n">
        <f aca="false">(O2758/100)*(K2758*$K$12)</f>
        <v>0</v>
      </c>
      <c r="U2758" s="53" t="n">
        <f aca="false">(P2758/100)*(K2758*$K$12)+(P2758/100)*(L2758*$L$12)</f>
        <v>0</v>
      </c>
      <c r="V2758" s="53" t="n">
        <f aca="false">(Q2758/100)*(L2758*$L$12)</f>
        <v>0</v>
      </c>
      <c r="W2758" s="53" t="n">
        <f aca="false">(R2758/100)*(K2758*$K$12)+(R2758/100)*(L2758*$L$12)</f>
        <v>245</v>
      </c>
      <c r="X2758" s="53" t="n">
        <f aca="false">N2758+S2758</f>
        <v>200</v>
      </c>
      <c r="Y2758" s="53" t="n">
        <f aca="false">O2758+T2758</f>
        <v>0</v>
      </c>
      <c r="Z2758" s="53" t="n">
        <f aca="false">P2758+U2758</f>
        <v>0</v>
      </c>
      <c r="AA2758" s="53" t="n">
        <f aca="false">Q2758+V2758</f>
        <v>0</v>
      </c>
      <c r="AB2758" s="53" t="n">
        <f aca="false">R2758+W2758</f>
        <v>495</v>
      </c>
      <c r="AC2758" s="54" t="n">
        <f aca="false">ROUND(X2758+Y2758+Z2758+AA2758+AB2758,1)</f>
        <v>695</v>
      </c>
      <c r="AD2758" s="55" t="n">
        <f aca="false">(ROUND(AC2758-AC2749,1)/AC2749)</f>
        <v>0.215034965034965</v>
      </c>
      <c r="AE2758" s="46"/>
      <c r="AF2758" s="47"/>
    </row>
    <row r="2759" customFormat="false" ht="15" hidden="false" customHeight="false" outlineLevel="0" collapsed="false">
      <c r="A2759" s="48" t="s">
        <v>38</v>
      </c>
      <c r="B2759" s="61"/>
      <c r="C2759" s="50" t="s">
        <v>14</v>
      </c>
      <c r="D2759" s="51" t="n">
        <v>200</v>
      </c>
      <c r="E2759" s="51" t="n">
        <v>0</v>
      </c>
      <c r="F2759" s="51" t="n">
        <v>0</v>
      </c>
      <c r="G2759" s="51" t="n">
        <v>0</v>
      </c>
      <c r="H2759" s="51" t="n">
        <v>0</v>
      </c>
      <c r="I2759" s="52" t="n">
        <v>60</v>
      </c>
      <c r="J2759" s="52" t="n">
        <v>0</v>
      </c>
      <c r="K2759" s="52" t="n">
        <v>0</v>
      </c>
      <c r="L2759" s="52" t="n">
        <v>0</v>
      </c>
      <c r="M2759" s="52" t="n">
        <v>60</v>
      </c>
      <c r="N2759" s="53" t="n">
        <f aca="false">D2759*$D$13</f>
        <v>250</v>
      </c>
      <c r="O2759" s="53" t="n">
        <f aca="false">E2759*$E$13</f>
        <v>0</v>
      </c>
      <c r="P2759" s="53" t="n">
        <f aca="false">F2759*$F$13</f>
        <v>0</v>
      </c>
      <c r="Q2759" s="53" t="n">
        <f aca="false">G2759*$G$13</f>
        <v>0</v>
      </c>
      <c r="R2759" s="53" t="n">
        <f aca="false">H2759*$H$13</f>
        <v>0</v>
      </c>
      <c r="S2759" s="53" t="n">
        <f aca="false">(N2759/100)*(I2759*$I$13)+(N2759/100)*(J2759*$J$13)+(N2759/100)*(M2759*$M$13)</f>
        <v>450</v>
      </c>
      <c r="T2759" s="53" t="n">
        <f aca="false">(O2759/100)*(K2759*$K$13)+(O2759/100)*(M2759*$M$13)</f>
        <v>0</v>
      </c>
      <c r="U2759" s="53" t="n">
        <f aca="false">(P2759/100)*(K2759*$K$13)+(P2759/100)*(L2759*$L$13)+(P2759/100)*(M2759*$M$13)</f>
        <v>0</v>
      </c>
      <c r="V2759" s="53" t="n">
        <f aca="false">(Q2759/100)*(L2759*$L$13)+(Q2759/100)*(M2759*$M$13)</f>
        <v>0</v>
      </c>
      <c r="W2759" s="53" t="n">
        <f aca="false">(R2759/100)*(K2759*$K$13)+(R2759/100)*(L2759*$L$13)+(R2759/100)*(M2759*$M$13)</f>
        <v>0</v>
      </c>
      <c r="X2759" s="53" t="n">
        <f aca="false">N2759+S2759</f>
        <v>700</v>
      </c>
      <c r="Y2759" s="53" t="n">
        <f aca="false">O2759+T2759</f>
        <v>0</v>
      </c>
      <c r="Z2759" s="53" t="n">
        <f aca="false">P2759+U2759</f>
        <v>0</v>
      </c>
      <c r="AA2759" s="53" t="n">
        <f aca="false">Q2759+V2759</f>
        <v>0</v>
      </c>
      <c r="AB2759" s="53" t="n">
        <f aca="false">R2759+W2759</f>
        <v>0</v>
      </c>
      <c r="AC2759" s="54" t="n">
        <f aca="false">ROUND(X2759+Y2759+Z2759+AA2759+AB2759,1)</f>
        <v>700</v>
      </c>
      <c r="AD2759" s="55" t="n">
        <f aca="false">(ROUND(AC2759-AC2749,1)/AC2749)</f>
        <v>0.223776223776224</v>
      </c>
      <c r="AE2759" s="46"/>
      <c r="AF2759" s="47"/>
    </row>
    <row r="2760" customFormat="false" ht="15" hidden="false" customHeight="false" outlineLevel="0" collapsed="false">
      <c r="A2760" s="48" t="s">
        <v>39</v>
      </c>
      <c r="B2760" s="61"/>
      <c r="C2760" s="50" t="s">
        <v>15</v>
      </c>
      <c r="D2760" s="51" t="n">
        <v>200</v>
      </c>
      <c r="E2760" s="51" t="n">
        <v>0</v>
      </c>
      <c r="F2760" s="51" t="n">
        <v>0</v>
      </c>
      <c r="G2760" s="51" t="n">
        <v>0</v>
      </c>
      <c r="H2760" s="51" t="n">
        <v>0</v>
      </c>
      <c r="I2760" s="52" t="n">
        <v>60</v>
      </c>
      <c r="J2760" s="52" t="n">
        <v>0</v>
      </c>
      <c r="K2760" s="52" t="n">
        <v>60</v>
      </c>
      <c r="L2760" s="52" t="n">
        <v>0</v>
      </c>
      <c r="M2760" s="52" t="n">
        <v>0</v>
      </c>
      <c r="N2760" s="53" t="n">
        <f aca="false">D2760*$D$14</f>
        <v>250</v>
      </c>
      <c r="O2760" s="53" t="n">
        <f aca="false">E2760*$E$14</f>
        <v>0</v>
      </c>
      <c r="P2760" s="53" t="n">
        <f aca="false">F2760*$F$14</f>
        <v>0</v>
      </c>
      <c r="Q2760" s="53" t="n">
        <f aca="false">G2760*$G$14</f>
        <v>0</v>
      </c>
      <c r="R2760" s="53" t="n">
        <f aca="false">H2760*$H$14</f>
        <v>0</v>
      </c>
      <c r="S2760" s="53" t="n">
        <f aca="false">(N2760/100)*(I2760*$I$14)+(N2760/100)*(J2760*$J$14)+(N2760/100)*(K2760*$K$14)</f>
        <v>450</v>
      </c>
      <c r="T2760" s="53" t="n">
        <f aca="false">(O2760/100)*(K2760*$K$14)</f>
        <v>0</v>
      </c>
      <c r="U2760" s="53" t="n">
        <f aca="false">(P2760/100)*(K2760*$K$14)+(P2760/100)*(L2760*$L$14)</f>
        <v>0</v>
      </c>
      <c r="V2760" s="53" t="n">
        <f aca="false">(Q2760/100)*(L2760*$L$14)</f>
        <v>0</v>
      </c>
      <c r="W2760" s="53" t="n">
        <f aca="false">(R2760/100)*(K2760*$L$14)+(R2760/100)*(L2760*$M$14)</f>
        <v>0</v>
      </c>
      <c r="X2760" s="53" t="n">
        <f aca="false">N2760+S2760</f>
        <v>700</v>
      </c>
      <c r="Y2760" s="53" t="n">
        <f aca="false">O2760+T2760</f>
        <v>0</v>
      </c>
      <c r="Z2760" s="53" t="n">
        <f aca="false">P2760+U2760</f>
        <v>0</v>
      </c>
      <c r="AA2760" s="53" t="n">
        <f aca="false">Q2760+V2760</f>
        <v>0</v>
      </c>
      <c r="AB2760" s="53" t="n">
        <f aca="false">R2760+W2760</f>
        <v>0</v>
      </c>
      <c r="AC2760" s="54" t="n">
        <f aca="false">ROUND(X2760+Y2760+Z2760+AA2760+AB2760,1)</f>
        <v>700</v>
      </c>
      <c r="AD2760" s="55" t="n">
        <f aca="false">(ROUND(AC2760-AC2749,1)/AC2749)</f>
        <v>0.223776223776224</v>
      </c>
      <c r="AE2760" s="46"/>
      <c r="AF2760" s="47"/>
    </row>
    <row r="2761" customFormat="false" ht="15" hidden="false" customHeight="false" outlineLevel="0" collapsed="false">
      <c r="A2761" s="48"/>
      <c r="B2761" s="61"/>
      <c r="C2761" s="50" t="s">
        <v>16</v>
      </c>
      <c r="D2761" s="51" t="n">
        <v>200</v>
      </c>
      <c r="E2761" s="51" t="n">
        <v>0</v>
      </c>
      <c r="F2761" s="51" t="n">
        <v>0</v>
      </c>
      <c r="G2761" s="51" t="n">
        <v>0</v>
      </c>
      <c r="H2761" s="51" t="n">
        <v>0</v>
      </c>
      <c r="I2761" s="52" t="n">
        <v>60</v>
      </c>
      <c r="J2761" s="52" t="n">
        <v>0</v>
      </c>
      <c r="K2761" s="52" t="n">
        <v>0</v>
      </c>
      <c r="L2761" s="52" t="n">
        <v>60</v>
      </c>
      <c r="M2761" s="52" t="n">
        <v>0</v>
      </c>
      <c r="N2761" s="53" t="n">
        <f aca="false">D2761*$D$15</f>
        <v>250</v>
      </c>
      <c r="O2761" s="53" t="n">
        <f aca="false">E2761*$E$15</f>
        <v>0</v>
      </c>
      <c r="P2761" s="53" t="n">
        <f aca="false">F2761*$F$15</f>
        <v>0</v>
      </c>
      <c r="Q2761" s="53" t="n">
        <f aca="false">G2761*$G$15</f>
        <v>0</v>
      </c>
      <c r="R2761" s="53" t="n">
        <f aca="false">H2761*$H$15</f>
        <v>0</v>
      </c>
      <c r="S2761" s="53" t="n">
        <f aca="false">(N2761/100)*(I2761*$I$15)+(N2761/100)*(J2761*$J$15)+(N2761/100)*(L2761*$L$15)</f>
        <v>450</v>
      </c>
      <c r="T2761" s="53" t="n">
        <f aca="false">(O2761/100)*(K2761*$K$15)</f>
        <v>0</v>
      </c>
      <c r="U2761" s="53" t="n">
        <f aca="false">(P2761/100)*(K2761*$K$15)+(P2761/100)*(L2761*$L$15)</f>
        <v>0</v>
      </c>
      <c r="V2761" s="53" t="n">
        <f aca="false">(Q2761/100)*(L2761*$L$15)</f>
        <v>0</v>
      </c>
      <c r="W2761" s="53" t="n">
        <f aca="false">(R2761/100)*(K2761*$K$15)+(R2761/100)*(L2761*$L$15)</f>
        <v>0</v>
      </c>
      <c r="X2761" s="53" t="n">
        <f aca="false">N2761+S2761</f>
        <v>700</v>
      </c>
      <c r="Y2761" s="53" t="n">
        <f aca="false">O2761+T2761</f>
        <v>0</v>
      </c>
      <c r="Z2761" s="53" t="n">
        <f aca="false">P2761+U2761</f>
        <v>0</v>
      </c>
      <c r="AA2761" s="53" t="n">
        <f aca="false">Q2761+V2761</f>
        <v>0</v>
      </c>
      <c r="AB2761" s="53" t="n">
        <f aca="false">R2761+W2761</f>
        <v>0</v>
      </c>
      <c r="AC2761" s="54" t="n">
        <f aca="false">ROUND(X2761+Y2761+Z2761+AA2761+AB2761,1)</f>
        <v>700</v>
      </c>
      <c r="AD2761" s="55" t="n">
        <f aca="false">(ROUND(AC2761-AC2749,1)/AC2749)</f>
        <v>0.223776223776224</v>
      </c>
      <c r="AE2761" s="46"/>
      <c r="AF2761" s="47"/>
    </row>
    <row r="2762" customFormat="false" ht="15" hidden="false" customHeight="false" outlineLevel="0" collapsed="false">
      <c r="A2762" s="48"/>
      <c r="B2762" s="61"/>
      <c r="C2762" s="50" t="s">
        <v>17</v>
      </c>
      <c r="D2762" s="51" t="n">
        <v>200</v>
      </c>
      <c r="E2762" s="51" t="n">
        <v>0</v>
      </c>
      <c r="F2762" s="51" t="n">
        <v>0</v>
      </c>
      <c r="G2762" s="51" t="n">
        <v>0</v>
      </c>
      <c r="H2762" s="51" t="n">
        <v>0</v>
      </c>
      <c r="I2762" s="52" t="n">
        <v>60</v>
      </c>
      <c r="J2762" s="52" t="n">
        <v>40</v>
      </c>
      <c r="K2762" s="52" t="n">
        <v>0</v>
      </c>
      <c r="L2762" s="52" t="n">
        <v>0</v>
      </c>
      <c r="M2762" s="52" t="n">
        <v>0</v>
      </c>
      <c r="N2762" s="53" t="n">
        <f aca="false">D2762*$D$16</f>
        <v>250</v>
      </c>
      <c r="O2762" s="53" t="n">
        <f aca="false">E2762*$E$16</f>
        <v>0</v>
      </c>
      <c r="P2762" s="53" t="n">
        <f aca="false">F2762*$F$16</f>
        <v>0</v>
      </c>
      <c r="Q2762" s="53" t="n">
        <f aca="false">G2762*$G$16</f>
        <v>0</v>
      </c>
      <c r="R2762" s="53" t="n">
        <f aca="false">H2762*$H$16</f>
        <v>0</v>
      </c>
      <c r="S2762" s="53" t="n">
        <f aca="false">(N2762/100)*(I2762*$I$16)+(N2762/100)*(J2762*$J$16)</f>
        <v>400</v>
      </c>
      <c r="T2762" s="53" t="n">
        <f aca="false">(O2762/100)*(K2762*$K$16)</f>
        <v>0</v>
      </c>
      <c r="U2762" s="53" t="n">
        <f aca="false">(P2762/100)*(K2762*$K$16)+(P2762/100)*(L2762*$L$16)</f>
        <v>0</v>
      </c>
      <c r="V2762" s="53" t="n">
        <f aca="false">(Q2762/100)*(L2762*$L$16)</f>
        <v>0</v>
      </c>
      <c r="W2762" s="53" t="n">
        <f aca="false">(R2762/100)*(K2762*$K$16)+(R2762/100)*(L2762*$L$16)</f>
        <v>0</v>
      </c>
      <c r="X2762" s="53" t="n">
        <f aca="false">N2762+S2762</f>
        <v>650</v>
      </c>
      <c r="Y2762" s="53" t="n">
        <f aca="false">O2762+T2762</f>
        <v>0</v>
      </c>
      <c r="Z2762" s="53" t="n">
        <f aca="false">P2762+U2762</f>
        <v>0</v>
      </c>
      <c r="AA2762" s="53" t="n">
        <f aca="false">Q2762+V2762</f>
        <v>0</v>
      </c>
      <c r="AB2762" s="53" t="n">
        <f aca="false">R2762+W2762</f>
        <v>0</v>
      </c>
      <c r="AC2762" s="54" t="n">
        <f aca="false">ROUND(X2762+Y2762+Z2762+AA2762+AB2762,1)</f>
        <v>650</v>
      </c>
      <c r="AD2762" s="55" t="n">
        <f aca="false">(ROUND(AC2762-AC2749,1)/AC2749)</f>
        <v>0.136363636363636</v>
      </c>
      <c r="AE2762" s="46"/>
      <c r="AF2762" s="47"/>
    </row>
    <row r="2763" customFormat="false" ht="15" hidden="false" customHeight="false" outlineLevel="0" collapsed="false">
      <c r="A2763" s="48"/>
      <c r="B2763" s="61"/>
      <c r="C2763" s="50" t="s">
        <v>18</v>
      </c>
      <c r="D2763" s="51" t="n">
        <v>200</v>
      </c>
      <c r="E2763" s="51" t="n">
        <v>0</v>
      </c>
      <c r="F2763" s="51" t="n">
        <v>0</v>
      </c>
      <c r="G2763" s="51" t="n">
        <v>0</v>
      </c>
      <c r="H2763" s="51" t="n">
        <v>0</v>
      </c>
      <c r="I2763" s="52" t="n">
        <v>75</v>
      </c>
      <c r="J2763" s="52" t="n">
        <v>0</v>
      </c>
      <c r="K2763" s="52" t="n">
        <v>0</v>
      </c>
      <c r="L2763" s="52" t="n">
        <v>0</v>
      </c>
      <c r="M2763" s="52" t="n">
        <v>0</v>
      </c>
      <c r="N2763" s="53" t="n">
        <f aca="false">D2763*$D$17</f>
        <v>250</v>
      </c>
      <c r="O2763" s="53" t="n">
        <f aca="false">E2763*$E$17</f>
        <v>0</v>
      </c>
      <c r="P2763" s="53" t="n">
        <f aca="false">F2763*$F$17</f>
        <v>0</v>
      </c>
      <c r="Q2763" s="53" t="n">
        <f aca="false">G2763*$G$17</f>
        <v>0</v>
      </c>
      <c r="R2763" s="53" t="n">
        <f aca="false">H2763*$H$17</f>
        <v>0</v>
      </c>
      <c r="S2763" s="53" t="n">
        <f aca="false">(N2763/100)*(I2763*$I$17)+(N2763/100)*(J2763*$J$17)</f>
        <v>468.75</v>
      </c>
      <c r="T2763" s="53" t="n">
        <f aca="false">(O2763/100)*(K2763*$K$17)</f>
        <v>0</v>
      </c>
      <c r="U2763" s="53" t="n">
        <f aca="false">(P2763/100)*(K2763*$K$17)+(P2763/100)*(L2763*$L$17)</f>
        <v>0</v>
      </c>
      <c r="V2763" s="53" t="n">
        <f aca="false">(Q2763/100)*(L2763*$L$17)</f>
        <v>0</v>
      </c>
      <c r="W2763" s="53" t="n">
        <f aca="false">(R2763/100)*(K2763*$K$17)+(R2763/100)*(L2763*$L$17)</f>
        <v>0</v>
      </c>
      <c r="X2763" s="53" t="n">
        <f aca="false">N2763+S2763</f>
        <v>718.75</v>
      </c>
      <c r="Y2763" s="53" t="n">
        <f aca="false">O2763+T2763</f>
        <v>0</v>
      </c>
      <c r="Z2763" s="53" t="n">
        <f aca="false">P2763+U2763</f>
        <v>0</v>
      </c>
      <c r="AA2763" s="53" t="n">
        <f aca="false">Q2763+V2763</f>
        <v>0</v>
      </c>
      <c r="AB2763" s="53" t="n">
        <f aca="false">R2763+W2763</f>
        <v>0</v>
      </c>
      <c r="AC2763" s="54" t="n">
        <f aca="false">ROUND(X2763+Y2763+Z2763+AA2763+AB2763,1)</f>
        <v>718.8</v>
      </c>
      <c r="AD2763" s="55" t="n">
        <f aca="false">(ROUND(AC2763-AC2749,1)/AC2749)</f>
        <v>0.256643356643357</v>
      </c>
      <c r="AE2763" s="46"/>
      <c r="AF2763" s="47"/>
    </row>
    <row r="2764" customFormat="false" ht="15" hidden="false" customHeight="false" outlineLevel="0" collapsed="false">
      <c r="A2764" s="64"/>
      <c r="B2764" s="65" t="s">
        <v>238</v>
      </c>
      <c r="C2764" s="65"/>
      <c r="D2764" s="65"/>
      <c r="E2764" s="65"/>
      <c r="F2764" s="65"/>
      <c r="G2764" s="65"/>
      <c r="H2764" s="65"/>
      <c r="I2764" s="65"/>
      <c r="J2764" s="65"/>
      <c r="K2764" s="65"/>
      <c r="L2764" s="65"/>
      <c r="M2764" s="65"/>
      <c r="N2764" s="65"/>
      <c r="O2764" s="65"/>
      <c r="P2764" s="65"/>
      <c r="Q2764" s="65"/>
      <c r="R2764" s="65"/>
      <c r="S2764" s="65"/>
      <c r="T2764" s="65"/>
      <c r="U2764" s="65"/>
      <c r="V2764" s="65"/>
      <c r="W2764" s="65"/>
      <c r="X2764" s="65"/>
      <c r="Y2764" s="65"/>
      <c r="Z2764" s="65"/>
      <c r="AA2764" s="65"/>
      <c r="AB2764" s="65"/>
      <c r="AC2764" s="12" t="n">
        <v>700</v>
      </c>
      <c r="AD2764" s="12"/>
      <c r="AE2764" s="46" t="s">
        <v>28</v>
      </c>
      <c r="AF2764" s="47"/>
    </row>
    <row r="2765" customFormat="false" ht="15" hidden="false" customHeight="false" outlineLevel="0" collapsed="false">
      <c r="A2765" s="56" t="s">
        <v>19</v>
      </c>
      <c r="B2765" s="39" t="s">
        <v>239</v>
      </c>
      <c r="C2765" s="40" t="s">
        <v>4</v>
      </c>
      <c r="D2765" s="41" t="n">
        <v>160</v>
      </c>
      <c r="E2765" s="41" t="n">
        <v>0</v>
      </c>
      <c r="F2765" s="41" t="n">
        <v>0</v>
      </c>
      <c r="G2765" s="41" t="n">
        <v>0</v>
      </c>
      <c r="H2765" s="41" t="n">
        <v>0</v>
      </c>
      <c r="I2765" s="42" t="n">
        <v>35</v>
      </c>
      <c r="J2765" s="42" t="n">
        <v>25</v>
      </c>
      <c r="K2765" s="42" t="n">
        <v>0</v>
      </c>
      <c r="L2765" s="42" t="n">
        <v>0</v>
      </c>
      <c r="M2765" s="42" t="n">
        <v>0</v>
      </c>
      <c r="N2765" s="43" t="n">
        <f aca="false">D2765*$D$3</f>
        <v>208</v>
      </c>
      <c r="O2765" s="43" t="n">
        <f aca="false">E2765*$E$3</f>
        <v>0</v>
      </c>
      <c r="P2765" s="43" t="n">
        <f aca="false">F2765*$F$3</f>
        <v>0</v>
      </c>
      <c r="Q2765" s="43" t="n">
        <f aca="false">G2765*$G$3</f>
        <v>0</v>
      </c>
      <c r="R2765" s="43" t="n">
        <f aca="false">H2765*$H$3</f>
        <v>0</v>
      </c>
      <c r="S2765" s="43" t="n">
        <f aca="false">(N2765/100)*(I2765*$I$3)+(N2765/100)*(J2765*$J$3)</f>
        <v>249.6</v>
      </c>
      <c r="T2765" s="43" t="n">
        <f aca="false">(O2765/100)*(K2765*$K$3)</f>
        <v>0</v>
      </c>
      <c r="U2765" s="43" t="n">
        <f aca="false">(P2765/100)*(K2765*$K$3)+(P2765/100)*(L2765*$L$3)</f>
        <v>0</v>
      </c>
      <c r="V2765" s="43" t="n">
        <f aca="false">(Q2765/100)*(L2765*$L$3)</f>
        <v>0</v>
      </c>
      <c r="W2765" s="43" t="n">
        <f aca="false">(R2765/100)*(K2765*$K$3)+(R2765/100)*(L2765*$L$3)</f>
        <v>0</v>
      </c>
      <c r="X2765" s="43" t="n">
        <f aca="false">N2765+S2765</f>
        <v>457.6</v>
      </c>
      <c r="Y2765" s="43" t="n">
        <f aca="false">O2765+T2765</f>
        <v>0</v>
      </c>
      <c r="Z2765" s="43" t="n">
        <f aca="false">P2765+U2765</f>
        <v>0</v>
      </c>
      <c r="AA2765" s="43" t="n">
        <f aca="false">Q2765+V2765</f>
        <v>0</v>
      </c>
      <c r="AB2765" s="43" t="n">
        <f aca="false">R2765+W2765</f>
        <v>0</v>
      </c>
      <c r="AC2765" s="44" t="n">
        <f aca="false">ROUND(X2765+Y2765+Z2765+AA2765+AB2765,1)</f>
        <v>457.6</v>
      </c>
      <c r="AD2765" s="45" t="n">
        <v>0</v>
      </c>
      <c r="AE2765" s="46"/>
      <c r="AF2765" s="47"/>
    </row>
    <row r="2766" customFormat="false" ht="15" hidden="false" customHeight="false" outlineLevel="0" collapsed="false">
      <c r="A2766" s="48" t="s">
        <v>29</v>
      </c>
      <c r="B2766" s="49" t="n">
        <v>16</v>
      </c>
      <c r="C2766" s="50" t="s">
        <v>5</v>
      </c>
      <c r="D2766" s="51" t="n">
        <v>160</v>
      </c>
      <c r="E2766" s="51" t="n">
        <v>0</v>
      </c>
      <c r="F2766" s="51" t="n">
        <v>0</v>
      </c>
      <c r="G2766" s="51" t="n">
        <v>0</v>
      </c>
      <c r="H2766" s="51" t="n">
        <v>0</v>
      </c>
      <c r="I2766" s="52" t="n">
        <v>50</v>
      </c>
      <c r="J2766" s="52" t="n">
        <v>40</v>
      </c>
      <c r="K2766" s="52" t="n">
        <v>0</v>
      </c>
      <c r="L2766" s="52" t="n">
        <v>0</v>
      </c>
      <c r="M2766" s="52" t="n">
        <v>0</v>
      </c>
      <c r="N2766" s="53" t="n">
        <f aca="false">D2766*$D$4</f>
        <v>200</v>
      </c>
      <c r="O2766" s="53" t="n">
        <f aca="false">E2766*$E$4</f>
        <v>0</v>
      </c>
      <c r="P2766" s="53" t="n">
        <f aca="false">F2766*$F$4</f>
        <v>0</v>
      </c>
      <c r="Q2766" s="53" t="n">
        <f aca="false">G2766*$G$4</f>
        <v>0</v>
      </c>
      <c r="R2766" s="53" t="n">
        <f aca="false">H2766*$H$4</f>
        <v>0</v>
      </c>
      <c r="S2766" s="53" t="n">
        <f aca="false">(N2766/100)*(I2766*$I$4)+(N2766/100)*(J2766*$J$4)</f>
        <v>360</v>
      </c>
      <c r="T2766" s="53" t="n">
        <f aca="false">(O2766/100)*(K2766*$K$4)</f>
        <v>0</v>
      </c>
      <c r="U2766" s="53" t="n">
        <f aca="false">(P2766/100)*(K2766*$K$4)+(P2766/100)*(L2766*$L$4)</f>
        <v>0</v>
      </c>
      <c r="V2766" s="53" t="n">
        <f aca="false">(Q2766/100)*(L2766*$L$4)</f>
        <v>0</v>
      </c>
      <c r="W2766" s="53" t="n">
        <f aca="false">(R2766/100)*(K2766*$K$4)+(R2766/100)*(L2766*$L$4)</f>
        <v>0</v>
      </c>
      <c r="X2766" s="53" t="n">
        <f aca="false">N2766+S2766</f>
        <v>560</v>
      </c>
      <c r="Y2766" s="53" t="n">
        <f aca="false">O2766+T2766</f>
        <v>0</v>
      </c>
      <c r="Z2766" s="53" t="n">
        <f aca="false">P2766+U2766</f>
        <v>0</v>
      </c>
      <c r="AA2766" s="53" t="n">
        <f aca="false">Q2766+V2766</f>
        <v>0</v>
      </c>
      <c r="AB2766" s="53" t="n">
        <f aca="false">R2766+W2766</f>
        <v>0</v>
      </c>
      <c r="AC2766" s="54" t="n">
        <f aca="false">ROUND(X2766+Y2766+Z2766+AA2766+AB2766,1)</f>
        <v>560</v>
      </c>
      <c r="AD2766" s="55" t="n">
        <f aca="false">(ROUND(AC2766-AC2765,1)/AC2765)</f>
        <v>0.223776223776224</v>
      </c>
      <c r="AE2766" s="46"/>
      <c r="AF2766" s="47"/>
    </row>
    <row r="2767" customFormat="false" ht="15" hidden="false" customHeight="false" outlineLevel="0" collapsed="false">
      <c r="A2767" s="48" t="s">
        <v>30</v>
      </c>
      <c r="B2767" s="49" t="n">
        <v>16</v>
      </c>
      <c r="C2767" s="50" t="s">
        <v>6</v>
      </c>
      <c r="D2767" s="51" t="n">
        <v>160</v>
      </c>
      <c r="E2767" s="51" t="n">
        <v>0</v>
      </c>
      <c r="F2767" s="51" t="n">
        <v>0</v>
      </c>
      <c r="G2767" s="51" t="n">
        <v>0</v>
      </c>
      <c r="H2767" s="51" t="n">
        <v>0</v>
      </c>
      <c r="I2767" s="52" t="n">
        <v>35</v>
      </c>
      <c r="J2767" s="52" t="n">
        <v>25</v>
      </c>
      <c r="K2767" s="52" t="n">
        <v>0</v>
      </c>
      <c r="L2767" s="52" t="n">
        <v>0</v>
      </c>
      <c r="M2767" s="52" t="n">
        <v>0</v>
      </c>
      <c r="N2767" s="53" t="n">
        <f aca="false">D2767*$D$5</f>
        <v>208</v>
      </c>
      <c r="O2767" s="53" t="n">
        <f aca="false">E2767*$E$5</f>
        <v>0</v>
      </c>
      <c r="P2767" s="53" t="n">
        <f aca="false">F2767*$F$5</f>
        <v>0</v>
      </c>
      <c r="Q2767" s="53" t="n">
        <f aca="false">G2767*$G$5</f>
        <v>0</v>
      </c>
      <c r="R2767" s="53" t="n">
        <f aca="false">H2767*$H$5</f>
        <v>0</v>
      </c>
      <c r="S2767" s="53" t="n">
        <f aca="false">(N2767/100)*(I2767*$I$5)+(N2767/100)*(J2767*$J$5)</f>
        <v>249.6</v>
      </c>
      <c r="T2767" s="53" t="n">
        <f aca="false">(O2767/100)*(K2767*$K$5)</f>
        <v>0</v>
      </c>
      <c r="U2767" s="53" t="n">
        <f aca="false">(P2767/100)*(K2767*$K$5)+(P2767/100)*(L2767*$L$5)</f>
        <v>0</v>
      </c>
      <c r="V2767" s="53" t="n">
        <f aca="false">(Q2767/100)*(L2767*$L$5)</f>
        <v>0</v>
      </c>
      <c r="W2767" s="53" t="n">
        <f aca="false">(R2767/100)*(K2767*$K$5)+(R2767/100)*(L2767*$L$5)</f>
        <v>0</v>
      </c>
      <c r="X2767" s="53" t="n">
        <f aca="false">N2767+S2767</f>
        <v>457.6</v>
      </c>
      <c r="Y2767" s="53" t="n">
        <f aca="false">O2767+T2767</f>
        <v>0</v>
      </c>
      <c r="Z2767" s="53" t="n">
        <f aca="false">P2767+U2767</f>
        <v>0</v>
      </c>
      <c r="AA2767" s="53" t="n">
        <f aca="false">Q2767+V2767</f>
        <v>0</v>
      </c>
      <c r="AB2767" s="53" t="n">
        <f aca="false">R2767+W2767</f>
        <v>0</v>
      </c>
      <c r="AC2767" s="54" t="n">
        <f aca="false">ROUND(X2767+Y2767+Z2767+AA2767+AB2767,1)</f>
        <v>457.6</v>
      </c>
      <c r="AD2767" s="55" t="n">
        <f aca="false">(ROUND(AC2767-AC2765,1)/AC2765)</f>
        <v>0</v>
      </c>
      <c r="AE2767" s="46"/>
      <c r="AF2767" s="47"/>
    </row>
    <row r="2768" customFormat="false" ht="15" hidden="false" customHeight="false" outlineLevel="0" collapsed="false">
      <c r="A2768" s="48" t="s">
        <v>31</v>
      </c>
      <c r="B2768" s="49" t="n">
        <v>0</v>
      </c>
      <c r="C2768" s="50" t="s">
        <v>7</v>
      </c>
      <c r="D2768" s="51" t="n">
        <v>160</v>
      </c>
      <c r="E2768" s="51" t="n">
        <v>0</v>
      </c>
      <c r="F2768" s="51" t="n">
        <v>0</v>
      </c>
      <c r="G2768" s="51" t="n">
        <v>0</v>
      </c>
      <c r="H2768" s="51" t="n">
        <v>0</v>
      </c>
      <c r="I2768" s="52" t="n">
        <v>35</v>
      </c>
      <c r="J2768" s="52" t="n">
        <v>25</v>
      </c>
      <c r="K2768" s="52" t="n">
        <v>0</v>
      </c>
      <c r="L2768" s="52" t="n">
        <v>0</v>
      </c>
      <c r="M2768" s="52" t="n">
        <v>0</v>
      </c>
      <c r="N2768" s="53" t="n">
        <f aca="false">D2768*$D$6</f>
        <v>208</v>
      </c>
      <c r="O2768" s="53" t="n">
        <f aca="false">E2768*$E$6</f>
        <v>0</v>
      </c>
      <c r="P2768" s="53" t="n">
        <f aca="false">F2768*$F$6</f>
        <v>0</v>
      </c>
      <c r="Q2768" s="53" t="n">
        <f aca="false">G2768*$G$6</f>
        <v>0</v>
      </c>
      <c r="R2768" s="53" t="n">
        <f aca="false">H2768*$H$6</f>
        <v>0</v>
      </c>
      <c r="S2768" s="53" t="n">
        <f aca="false">(N2768/100)*(I2768*$I$6)+(N2768/100)*(J2768*$J$6)</f>
        <v>249.6</v>
      </c>
      <c r="T2768" s="53" t="n">
        <f aca="false">(O2768/100)*(K2768*$K$6)</f>
        <v>0</v>
      </c>
      <c r="U2768" s="53" t="n">
        <f aca="false">(P2768/100)*(K2768*$K$6)+(P2768/100)*(L2768*$L$6)</f>
        <v>0</v>
      </c>
      <c r="V2768" s="53" t="n">
        <f aca="false">(Q2768/100)*(L2768*$L$6)</f>
        <v>0</v>
      </c>
      <c r="W2768" s="53" t="n">
        <f aca="false">(R2768/100)*(K2768*$K$6)+(R2768/100)*(L2768*$L$6)</f>
        <v>0</v>
      </c>
      <c r="X2768" s="53" t="n">
        <f aca="false">N2768+S2768</f>
        <v>457.6</v>
      </c>
      <c r="Y2768" s="53" t="n">
        <f aca="false">O2768+T2768</f>
        <v>0</v>
      </c>
      <c r="Z2768" s="53" t="n">
        <f aca="false">P2768+U2768</f>
        <v>0</v>
      </c>
      <c r="AA2768" s="53" t="n">
        <f aca="false">Q2768+V2768</f>
        <v>0</v>
      </c>
      <c r="AB2768" s="53" t="n">
        <f aca="false">R2768+W2768</f>
        <v>0</v>
      </c>
      <c r="AC2768" s="54" t="n">
        <f aca="false">ROUND(X2768+Y2768+Z2768+AA2768+AB2768,1)</f>
        <v>457.6</v>
      </c>
      <c r="AD2768" s="55" t="n">
        <f aca="false">(ROUND(AC2768-AC2765,1)/AC2765)</f>
        <v>0</v>
      </c>
      <c r="AE2768" s="46"/>
      <c r="AF2768" s="47"/>
    </row>
    <row r="2769" customFormat="false" ht="15" hidden="false" customHeight="false" outlineLevel="0" collapsed="false">
      <c r="A2769" s="48" t="s">
        <v>32</v>
      </c>
      <c r="B2769" s="49" t="n">
        <v>0</v>
      </c>
      <c r="C2769" s="50" t="s">
        <v>8</v>
      </c>
      <c r="D2769" s="51" t="n">
        <v>160</v>
      </c>
      <c r="E2769" s="51" t="n">
        <v>0</v>
      </c>
      <c r="F2769" s="51" t="n">
        <v>0</v>
      </c>
      <c r="G2769" s="51" t="n">
        <v>0</v>
      </c>
      <c r="H2769" s="51" t="n">
        <v>0</v>
      </c>
      <c r="I2769" s="52" t="n">
        <v>35</v>
      </c>
      <c r="J2769" s="52" t="n">
        <v>25</v>
      </c>
      <c r="K2769" s="52" t="n">
        <v>0</v>
      </c>
      <c r="L2769" s="52" t="n">
        <v>0</v>
      </c>
      <c r="M2769" s="52" t="n">
        <v>0</v>
      </c>
      <c r="N2769" s="53" t="n">
        <f aca="false">D2769*$D$7</f>
        <v>208</v>
      </c>
      <c r="O2769" s="53" t="n">
        <f aca="false">E2769*$E$7</f>
        <v>0</v>
      </c>
      <c r="P2769" s="53" t="n">
        <f aca="false">F2769*$F$7</f>
        <v>0</v>
      </c>
      <c r="Q2769" s="53" t="n">
        <f aca="false">G2769*$G$7</f>
        <v>0</v>
      </c>
      <c r="R2769" s="53" t="n">
        <f aca="false">H2769*$H$7</f>
        <v>0</v>
      </c>
      <c r="S2769" s="53" t="n">
        <f aca="false">(N2769/100)*(I2769*$I$7)+(N2769/100)*(J2769*$J$7)</f>
        <v>249.6</v>
      </c>
      <c r="T2769" s="53" t="n">
        <f aca="false">(O2769/100)*(K2769*$K$7)</f>
        <v>0</v>
      </c>
      <c r="U2769" s="53" t="n">
        <f aca="false">(P2769/100)*(K2769*$K$7)+(P2769/100)*(L2769*$L$7)</f>
        <v>0</v>
      </c>
      <c r="V2769" s="53" t="n">
        <f aca="false">(Q2769/100)*(L2769*$L$7)</f>
        <v>0</v>
      </c>
      <c r="W2769" s="53" t="n">
        <f aca="false">(R2769/100)*(K2769*$K$7)+(R2769/100)*(L2769*$L$7)</f>
        <v>0</v>
      </c>
      <c r="X2769" s="53" t="n">
        <f aca="false">N2769+S2769</f>
        <v>457.6</v>
      </c>
      <c r="Y2769" s="53" t="n">
        <f aca="false">O2769+T2769</f>
        <v>0</v>
      </c>
      <c r="Z2769" s="53" t="n">
        <f aca="false">P2769+U2769</f>
        <v>0</v>
      </c>
      <c r="AA2769" s="53" t="n">
        <f aca="false">Q2769+V2769</f>
        <v>0</v>
      </c>
      <c r="AB2769" s="53" t="n">
        <f aca="false">R2769+W2769</f>
        <v>0</v>
      </c>
      <c r="AC2769" s="54" t="n">
        <f aca="false">ROUND(X2769+Y2769+Z2769+AA2769+AB2769,1)</f>
        <v>457.6</v>
      </c>
      <c r="AD2769" s="55" t="n">
        <f aca="false">(ROUND(AC2769-AC2765,1)/AC2765)</f>
        <v>0</v>
      </c>
      <c r="AE2769" s="46"/>
      <c r="AF2769" s="47"/>
    </row>
    <row r="2770" customFormat="false" ht="15" hidden="false" customHeight="false" outlineLevel="0" collapsed="false">
      <c r="A2770" s="48" t="s">
        <v>33</v>
      </c>
      <c r="B2770" s="49"/>
      <c r="C2770" s="50" t="s">
        <v>9</v>
      </c>
      <c r="D2770" s="51" t="n">
        <v>160</v>
      </c>
      <c r="E2770" s="51" t="n">
        <v>0</v>
      </c>
      <c r="F2770" s="51" t="n">
        <v>0</v>
      </c>
      <c r="G2770" s="51" t="n">
        <v>0</v>
      </c>
      <c r="H2770" s="51" t="n">
        <v>0</v>
      </c>
      <c r="I2770" s="52" t="n">
        <v>35</v>
      </c>
      <c r="J2770" s="52" t="n">
        <v>25</v>
      </c>
      <c r="K2770" s="52" t="n">
        <v>0</v>
      </c>
      <c r="L2770" s="52" t="n">
        <v>0</v>
      </c>
      <c r="M2770" s="52" t="n">
        <v>0</v>
      </c>
      <c r="N2770" s="53" t="n">
        <f aca="false">D2770*$D$8</f>
        <v>208</v>
      </c>
      <c r="O2770" s="53" t="n">
        <f aca="false">E2770*$E$8</f>
        <v>0</v>
      </c>
      <c r="P2770" s="53" t="n">
        <f aca="false">F2770*$F$8</f>
        <v>0</v>
      </c>
      <c r="Q2770" s="53" t="n">
        <f aca="false">G2770*$G$8</f>
        <v>0</v>
      </c>
      <c r="R2770" s="53" t="n">
        <f aca="false">H2770*$H$8</f>
        <v>0</v>
      </c>
      <c r="S2770" s="53" t="n">
        <f aca="false">(N2770/100)*(I2770*$I$8)+(N2770/100)*(J2770*$J$8)</f>
        <v>249.6</v>
      </c>
      <c r="T2770" s="53" t="n">
        <f aca="false">(O2770/100)*(K2770*$K$8)</f>
        <v>0</v>
      </c>
      <c r="U2770" s="53" t="n">
        <f aca="false">(P2770/100)*(K2770*$K$8)+(P2770/100)*(L2770*$L$8)</f>
        <v>0</v>
      </c>
      <c r="V2770" s="53" t="n">
        <f aca="false">(Q2770/100)*(L2770*$L$8)</f>
        <v>0</v>
      </c>
      <c r="W2770" s="53" t="n">
        <f aca="false">(R2770/100)*(K2770*$K$8)+(R2770/100)*(L2770*$L$8)</f>
        <v>0</v>
      </c>
      <c r="X2770" s="53" t="n">
        <f aca="false">N2770+S2770</f>
        <v>457.6</v>
      </c>
      <c r="Y2770" s="53" t="n">
        <f aca="false">O2770+T2770</f>
        <v>0</v>
      </c>
      <c r="Z2770" s="53" t="n">
        <f aca="false">P2770+U2770</f>
        <v>0</v>
      </c>
      <c r="AA2770" s="53" t="n">
        <f aca="false">Q2770+V2770</f>
        <v>0</v>
      </c>
      <c r="AB2770" s="53" t="n">
        <f aca="false">R2770+W2770</f>
        <v>0</v>
      </c>
      <c r="AC2770" s="54" t="n">
        <f aca="false">ROUND(X2770+Y2770+Z2770+AA2770+AB2770,1)</f>
        <v>457.6</v>
      </c>
      <c r="AD2770" s="55" t="n">
        <f aca="false">(ROUND(AC2770-AC2765,1)/AC2765)</f>
        <v>0</v>
      </c>
      <c r="AE2770" s="46"/>
      <c r="AF2770" s="47"/>
    </row>
    <row r="2771" customFormat="false" ht="15" hidden="false" customHeight="false" outlineLevel="0" collapsed="false">
      <c r="A2771" s="48" t="s">
        <v>34</v>
      </c>
      <c r="B2771" s="49"/>
      <c r="C2771" s="50" t="s">
        <v>10</v>
      </c>
      <c r="D2771" s="51" t="n">
        <v>80</v>
      </c>
      <c r="E2771" s="51" t="n">
        <v>180</v>
      </c>
      <c r="F2771" s="51" t="n">
        <v>0</v>
      </c>
      <c r="G2771" s="51" t="n">
        <v>0</v>
      </c>
      <c r="H2771" s="51" t="n">
        <v>0</v>
      </c>
      <c r="I2771" s="52" t="n">
        <v>35</v>
      </c>
      <c r="J2771" s="52" t="n">
        <v>25</v>
      </c>
      <c r="K2771" s="52" t="n">
        <v>64</v>
      </c>
      <c r="L2771" s="52" t="n">
        <v>0</v>
      </c>
      <c r="M2771" s="52" t="n">
        <v>0</v>
      </c>
      <c r="N2771" s="53" t="n">
        <f aca="false">D2771*$D$9</f>
        <v>100</v>
      </c>
      <c r="O2771" s="53" t="n">
        <f aca="false">E2771*$E$9</f>
        <v>225</v>
      </c>
      <c r="P2771" s="53" t="n">
        <f aca="false">F2771*$F$9</f>
        <v>0</v>
      </c>
      <c r="Q2771" s="53" t="n">
        <f aca="false">G2771*$G$9</f>
        <v>0</v>
      </c>
      <c r="R2771" s="53" t="n">
        <f aca="false">H2771*$H$9</f>
        <v>0</v>
      </c>
      <c r="S2771" s="53" t="n">
        <f aca="false">(N2771/100)*(I2771*$I$9)+(N2771/100)*(J2771*$J$9)</f>
        <v>60</v>
      </c>
      <c r="T2771" s="53" t="n">
        <f aca="false">(O2771/100)*(K2771*$K$9)</f>
        <v>201.6</v>
      </c>
      <c r="U2771" s="53" t="n">
        <f aca="false">(P2771/100)*(K2771*$K$9)+(P2771/100)*(L2771*$L$9)</f>
        <v>0</v>
      </c>
      <c r="V2771" s="53" t="n">
        <f aca="false">(Q2771/100)*(L2771*$L$9)</f>
        <v>0</v>
      </c>
      <c r="W2771" s="53" t="n">
        <f aca="false">(R2771/100)*(K2771*$K$9)+(R2771/100)*(L2771*$L$9)</f>
        <v>0</v>
      </c>
      <c r="X2771" s="53" t="n">
        <f aca="false">N2771+S2771</f>
        <v>160</v>
      </c>
      <c r="Y2771" s="53" t="n">
        <f aca="false">O2771+T2771</f>
        <v>426.6</v>
      </c>
      <c r="Z2771" s="53" t="n">
        <f aca="false">P2771+U2771</f>
        <v>0</v>
      </c>
      <c r="AA2771" s="53" t="n">
        <f aca="false">Q2771+V2771</f>
        <v>0</v>
      </c>
      <c r="AB2771" s="53" t="n">
        <f aca="false">R2771+W2771</f>
        <v>0</v>
      </c>
      <c r="AC2771" s="54" t="n">
        <f aca="false">ROUND(X2771+Y2771+Z2771+AA2771+AB2771,1)</f>
        <v>586.6</v>
      </c>
      <c r="AD2771" s="55" t="n">
        <f aca="false">(ROUND(AC2771-AC2765,1)/AC2765)</f>
        <v>0.281905594405594</v>
      </c>
      <c r="AE2771" s="46"/>
      <c r="AF2771" s="47"/>
    </row>
    <row r="2772" customFormat="false" ht="15" hidden="false" customHeight="false" outlineLevel="0" collapsed="false">
      <c r="A2772" s="48" t="s">
        <v>35</v>
      </c>
      <c r="B2772" s="49"/>
      <c r="C2772" s="50" t="s">
        <v>11</v>
      </c>
      <c r="D2772" s="51" t="n">
        <v>80</v>
      </c>
      <c r="E2772" s="51" t="n">
        <v>0</v>
      </c>
      <c r="F2772" s="51" t="n">
        <v>180</v>
      </c>
      <c r="G2772" s="51" t="n">
        <v>0</v>
      </c>
      <c r="H2772" s="51" t="n">
        <v>0</v>
      </c>
      <c r="I2772" s="52" t="n">
        <v>35</v>
      </c>
      <c r="J2772" s="52" t="n">
        <v>25</v>
      </c>
      <c r="K2772" s="52" t="n">
        <v>32</v>
      </c>
      <c r="L2772" s="52" t="n">
        <v>32</v>
      </c>
      <c r="M2772" s="52" t="n">
        <v>0</v>
      </c>
      <c r="N2772" s="53" t="n">
        <f aca="false">D2772*$D$10</f>
        <v>100</v>
      </c>
      <c r="O2772" s="53" t="n">
        <f aca="false">E2772*$E$10</f>
        <v>0</v>
      </c>
      <c r="P2772" s="53" t="n">
        <f aca="false">F2772*$F$10</f>
        <v>225</v>
      </c>
      <c r="Q2772" s="53" t="n">
        <f aca="false">G2772*$G$10</f>
        <v>0</v>
      </c>
      <c r="R2772" s="53" t="n">
        <f aca="false">H2772*$H$10</f>
        <v>0</v>
      </c>
      <c r="S2772" s="53" t="n">
        <f aca="false">(N2772/100)*(I2772*$I$10)+(N2772/100)*(J2772*$J$10)</f>
        <v>60</v>
      </c>
      <c r="T2772" s="53" t="n">
        <f aca="false">(O2772/100)*(K2772*$J$10)</f>
        <v>0</v>
      </c>
      <c r="U2772" s="53" t="n">
        <f aca="false">(P2772/100)*(K2772*$K$10)+(P2772/100)*(L2772*$L$10)</f>
        <v>201.6</v>
      </c>
      <c r="V2772" s="53" t="n">
        <f aca="false">(Q2772/100)*(L2772*$L$10)</f>
        <v>0</v>
      </c>
      <c r="W2772" s="53" t="n">
        <f aca="false">(R2772/100)*(K2772*$K$10)+(R2772/100)*(L2772*$L$10)</f>
        <v>0</v>
      </c>
      <c r="X2772" s="53" t="n">
        <f aca="false">N2772+S2772</f>
        <v>160</v>
      </c>
      <c r="Y2772" s="53" t="n">
        <f aca="false">O2772+T2772</f>
        <v>0</v>
      </c>
      <c r="Z2772" s="53" t="n">
        <f aca="false">P2772+U2772</f>
        <v>426.6</v>
      </c>
      <c r="AA2772" s="53" t="n">
        <f aca="false">Q2772+V2772</f>
        <v>0</v>
      </c>
      <c r="AB2772" s="53" t="n">
        <f aca="false">R2772+W2772</f>
        <v>0</v>
      </c>
      <c r="AC2772" s="54" t="n">
        <f aca="false">ROUND(X2772+Y2772+Z2772+AA2772+AB2772,1)</f>
        <v>586.6</v>
      </c>
      <c r="AD2772" s="55" t="n">
        <f aca="false">(ROUND(AC2772-AC2765,1)/AC2765)</f>
        <v>0.281905594405594</v>
      </c>
      <c r="AE2772" s="46"/>
      <c r="AF2772" s="47"/>
    </row>
    <row r="2773" customFormat="false" ht="15" hidden="false" customHeight="false" outlineLevel="0" collapsed="false">
      <c r="A2773" s="48" t="s">
        <v>36</v>
      </c>
      <c r="B2773" s="49"/>
      <c r="C2773" s="50" t="s">
        <v>12</v>
      </c>
      <c r="D2773" s="51" t="n">
        <v>80</v>
      </c>
      <c r="E2773" s="51" t="n">
        <v>0</v>
      </c>
      <c r="F2773" s="51" t="n">
        <v>0</v>
      </c>
      <c r="G2773" s="51" t="n">
        <v>180</v>
      </c>
      <c r="H2773" s="51" t="n">
        <v>0</v>
      </c>
      <c r="I2773" s="52" t="n">
        <v>35</v>
      </c>
      <c r="J2773" s="52" t="n">
        <v>25</v>
      </c>
      <c r="K2773" s="52" t="n">
        <v>0</v>
      </c>
      <c r="L2773" s="52" t="n">
        <v>64</v>
      </c>
      <c r="M2773" s="52" t="n">
        <v>0</v>
      </c>
      <c r="N2773" s="53" t="n">
        <f aca="false">D2773*$D$11</f>
        <v>100</v>
      </c>
      <c r="O2773" s="53" t="n">
        <f aca="false">E2773*$E$11</f>
        <v>0</v>
      </c>
      <c r="P2773" s="53" t="n">
        <f aca="false">F2773*$F$11</f>
        <v>0</v>
      </c>
      <c r="Q2773" s="53" t="n">
        <f aca="false">G2773*$G$11</f>
        <v>225</v>
      </c>
      <c r="R2773" s="53" t="n">
        <f aca="false">H2773*$H$11</f>
        <v>0</v>
      </c>
      <c r="S2773" s="53" t="n">
        <f aca="false">(N2773/100)*(I2773*$I$11)+(N2773/100)*(J2773*$J$11)</f>
        <v>60</v>
      </c>
      <c r="T2773" s="53" t="n">
        <f aca="false">(O2773/100)*(K2773*$K$11)</f>
        <v>0</v>
      </c>
      <c r="U2773" s="53" t="n">
        <f aca="false">(P2773/100)*(K2773*$K$11)+(P2773/100)*(L2773*$L$11)</f>
        <v>0</v>
      </c>
      <c r="V2773" s="53" t="n">
        <f aca="false">(Q2773/100)*(L2773*$L$11)</f>
        <v>201.6</v>
      </c>
      <c r="W2773" s="53" t="n">
        <f aca="false">(R2773/100)*(K2773*$K$11)+(R2773/100)*(L2773*$L$11)</f>
        <v>0</v>
      </c>
      <c r="X2773" s="53" t="n">
        <f aca="false">N2773+S2773</f>
        <v>160</v>
      </c>
      <c r="Y2773" s="53" t="n">
        <f aca="false">O2773+T2773</f>
        <v>0</v>
      </c>
      <c r="Z2773" s="53" t="n">
        <f aca="false">P2773+U2773</f>
        <v>0</v>
      </c>
      <c r="AA2773" s="53" t="n">
        <f aca="false">Q2773+V2773</f>
        <v>426.6</v>
      </c>
      <c r="AB2773" s="53" t="n">
        <f aca="false">R2773+W2773</f>
        <v>0</v>
      </c>
      <c r="AC2773" s="54" t="n">
        <f aca="false">ROUND(X2773+Y2773+Z2773+AA2773+AB2773,1)</f>
        <v>586.6</v>
      </c>
      <c r="AD2773" s="55" t="n">
        <f aca="false">(ROUND(AC2773-AC2765,1)/AC2765)</f>
        <v>0.281905594405594</v>
      </c>
      <c r="AE2773" s="46"/>
      <c r="AF2773" s="47"/>
    </row>
    <row r="2774" customFormat="false" ht="15" hidden="false" customHeight="false" outlineLevel="0" collapsed="false">
      <c r="A2774" s="48" t="s">
        <v>37</v>
      </c>
      <c r="B2774" s="49"/>
      <c r="C2774" s="50" t="s">
        <v>13</v>
      </c>
      <c r="D2774" s="51" t="n">
        <v>80</v>
      </c>
      <c r="E2774" s="51" t="n">
        <v>0</v>
      </c>
      <c r="F2774" s="51" t="n">
        <v>0</v>
      </c>
      <c r="G2774" s="51" t="n">
        <v>0</v>
      </c>
      <c r="H2774" s="51" t="n">
        <v>180</v>
      </c>
      <c r="I2774" s="52" t="n">
        <v>35</v>
      </c>
      <c r="J2774" s="52" t="n">
        <v>25</v>
      </c>
      <c r="K2774" s="52" t="n">
        <v>32</v>
      </c>
      <c r="L2774" s="52" t="n">
        <v>32</v>
      </c>
      <c r="M2774" s="52" t="n">
        <v>0</v>
      </c>
      <c r="N2774" s="53" t="n">
        <f aca="false">D2774*$D$12</f>
        <v>100</v>
      </c>
      <c r="O2774" s="53" t="n">
        <f aca="false">E2774*$E$12</f>
        <v>0</v>
      </c>
      <c r="P2774" s="53" t="n">
        <f aca="false">F2774*$F$12</f>
        <v>0</v>
      </c>
      <c r="Q2774" s="53" t="n">
        <f aca="false">G2774*$G$12</f>
        <v>0</v>
      </c>
      <c r="R2774" s="53" t="n">
        <f aca="false">H2774*$H$12</f>
        <v>225</v>
      </c>
      <c r="S2774" s="53" t="n">
        <f aca="false">(N2774/100)*(I2774*$I$12)+(N2774/100)*(J2774*$J$12)</f>
        <v>60</v>
      </c>
      <c r="T2774" s="53" t="n">
        <f aca="false">(O2774/100)*(K2774*$K$12)</f>
        <v>0</v>
      </c>
      <c r="U2774" s="53" t="n">
        <f aca="false">(P2774/100)*(K2774*$K$12)+(P2774/100)*(L2774*$L$12)</f>
        <v>0</v>
      </c>
      <c r="V2774" s="53" t="n">
        <f aca="false">(Q2774/100)*(L2774*$L$12)</f>
        <v>0</v>
      </c>
      <c r="W2774" s="53" t="n">
        <f aca="false">(R2774/100)*(K2774*$K$12)+(R2774/100)*(L2774*$L$12)</f>
        <v>201.6</v>
      </c>
      <c r="X2774" s="53" t="n">
        <f aca="false">N2774+S2774</f>
        <v>160</v>
      </c>
      <c r="Y2774" s="53" t="n">
        <f aca="false">O2774+T2774</f>
        <v>0</v>
      </c>
      <c r="Z2774" s="53" t="n">
        <f aca="false">P2774+U2774</f>
        <v>0</v>
      </c>
      <c r="AA2774" s="53" t="n">
        <f aca="false">Q2774+V2774</f>
        <v>0</v>
      </c>
      <c r="AB2774" s="53" t="n">
        <f aca="false">R2774+W2774</f>
        <v>426.6</v>
      </c>
      <c r="AC2774" s="54" t="n">
        <f aca="false">ROUND(X2774+Y2774+Z2774+AA2774+AB2774,1)</f>
        <v>586.6</v>
      </c>
      <c r="AD2774" s="55" t="n">
        <f aca="false">(ROUND(AC2774-AC2765,1)/AC2765)</f>
        <v>0.281905594405594</v>
      </c>
      <c r="AE2774" s="46"/>
      <c r="AF2774" s="47"/>
    </row>
    <row r="2775" customFormat="false" ht="15" hidden="false" customHeight="false" outlineLevel="0" collapsed="false">
      <c r="A2775" s="48" t="s">
        <v>38</v>
      </c>
      <c r="B2775" s="49"/>
      <c r="C2775" s="50" t="s">
        <v>14</v>
      </c>
      <c r="D2775" s="51" t="n">
        <v>160</v>
      </c>
      <c r="E2775" s="51" t="n">
        <v>0</v>
      </c>
      <c r="F2775" s="51" t="n">
        <v>0</v>
      </c>
      <c r="G2775" s="51" t="n">
        <v>0</v>
      </c>
      <c r="H2775" s="51" t="n">
        <v>0</v>
      </c>
      <c r="I2775" s="52" t="n">
        <v>35</v>
      </c>
      <c r="J2775" s="52" t="n">
        <v>25</v>
      </c>
      <c r="K2775" s="52" t="n">
        <v>0</v>
      </c>
      <c r="L2775" s="52" t="n">
        <v>0</v>
      </c>
      <c r="M2775" s="52" t="n">
        <v>60</v>
      </c>
      <c r="N2775" s="53" t="n">
        <f aca="false">D2775*$D$13</f>
        <v>200</v>
      </c>
      <c r="O2775" s="53" t="n">
        <f aca="false">E2775*$E$13</f>
        <v>0</v>
      </c>
      <c r="P2775" s="53" t="n">
        <f aca="false">F2775*$F$13</f>
        <v>0</v>
      </c>
      <c r="Q2775" s="53" t="n">
        <f aca="false">G2775*$G$13</f>
        <v>0</v>
      </c>
      <c r="R2775" s="53" t="n">
        <f aca="false">H2775*$H$13</f>
        <v>0</v>
      </c>
      <c r="S2775" s="53" t="n">
        <f aca="false">(N2775/100)*(I2775*$I$13)+(N2775/100)*(J2775*$J$13)+(N2775/100)*(M2775*$M$13)</f>
        <v>360</v>
      </c>
      <c r="T2775" s="53" t="n">
        <f aca="false">(O2775/100)*(K2775*$K$13)+(O2775/100)*(M2775*$M$13)</f>
        <v>0</v>
      </c>
      <c r="U2775" s="53" t="n">
        <f aca="false">(P2775/100)*(K2775*$K$13)+(P2775/100)*(L2775*$L$13)+(P2775/100)*(M2775*$M$13)</f>
        <v>0</v>
      </c>
      <c r="V2775" s="53" t="n">
        <f aca="false">(Q2775/100)*(L2775*$L$13)+(Q2775/100)*(M2775*$M$13)</f>
        <v>0</v>
      </c>
      <c r="W2775" s="53" t="n">
        <f aca="false">(R2775/100)*(K2775*$K$13)+(R2775/100)*(L2775*$L$13)+(R2775/100)*(M2775*$M$13)</f>
        <v>0</v>
      </c>
      <c r="X2775" s="53" t="n">
        <f aca="false">N2775+S2775</f>
        <v>560</v>
      </c>
      <c r="Y2775" s="53" t="n">
        <f aca="false">O2775+T2775</f>
        <v>0</v>
      </c>
      <c r="Z2775" s="53" t="n">
        <f aca="false">P2775+U2775</f>
        <v>0</v>
      </c>
      <c r="AA2775" s="53" t="n">
        <f aca="false">Q2775+V2775</f>
        <v>0</v>
      </c>
      <c r="AB2775" s="53" t="n">
        <f aca="false">R2775+W2775</f>
        <v>0</v>
      </c>
      <c r="AC2775" s="54" t="n">
        <f aca="false">ROUND(X2775+Y2775+Z2775+AA2775+AB2775,1)</f>
        <v>560</v>
      </c>
      <c r="AD2775" s="55" t="n">
        <f aca="false">(ROUND(AC2775-AC2765,1)/AC2765)</f>
        <v>0.223776223776224</v>
      </c>
      <c r="AE2775" s="46"/>
      <c r="AF2775" s="47"/>
    </row>
    <row r="2776" customFormat="false" ht="15" hidden="false" customHeight="false" outlineLevel="0" collapsed="false">
      <c r="A2776" s="48" t="s">
        <v>39</v>
      </c>
      <c r="B2776" s="49"/>
      <c r="C2776" s="50" t="s">
        <v>15</v>
      </c>
      <c r="D2776" s="51" t="n">
        <v>160</v>
      </c>
      <c r="E2776" s="51" t="n">
        <v>0</v>
      </c>
      <c r="F2776" s="51" t="n">
        <v>0</v>
      </c>
      <c r="G2776" s="51" t="n">
        <v>0</v>
      </c>
      <c r="H2776" s="51" t="n">
        <v>0</v>
      </c>
      <c r="I2776" s="52" t="n">
        <v>35</v>
      </c>
      <c r="J2776" s="52" t="n">
        <v>25</v>
      </c>
      <c r="K2776" s="52" t="n">
        <v>60</v>
      </c>
      <c r="L2776" s="52" t="n">
        <v>0</v>
      </c>
      <c r="M2776" s="52" t="n">
        <v>0</v>
      </c>
      <c r="N2776" s="53" t="n">
        <f aca="false">D2776*$D$14</f>
        <v>200</v>
      </c>
      <c r="O2776" s="53" t="n">
        <f aca="false">E2776*$E$14</f>
        <v>0</v>
      </c>
      <c r="P2776" s="53" t="n">
        <f aca="false">F2776*$F$14</f>
        <v>0</v>
      </c>
      <c r="Q2776" s="53" t="n">
        <f aca="false">G2776*$G$14</f>
        <v>0</v>
      </c>
      <c r="R2776" s="53" t="n">
        <f aca="false">H2776*$H$14</f>
        <v>0</v>
      </c>
      <c r="S2776" s="53" t="n">
        <f aca="false">(N2776/100)*(I2776*$I$14)+(N2776/100)*(J2776*$J$14)+(N2776/100)*(K2776*$K$14)</f>
        <v>360</v>
      </c>
      <c r="T2776" s="53" t="n">
        <f aca="false">(O2776/100)*(K2776*$K$14)</f>
        <v>0</v>
      </c>
      <c r="U2776" s="53" t="n">
        <f aca="false">(P2776/100)*(K2776*$K$14)+(P2776/100)*(L2776*$L$14)</f>
        <v>0</v>
      </c>
      <c r="V2776" s="53" t="n">
        <f aca="false">(Q2776/100)*(L2776*$L$14)</f>
        <v>0</v>
      </c>
      <c r="W2776" s="53" t="n">
        <f aca="false">(R2776/100)*(K2776*$L$14)+(R2776/100)*(L2776*$M$14)</f>
        <v>0</v>
      </c>
      <c r="X2776" s="53" t="n">
        <f aca="false">N2776+S2776</f>
        <v>560</v>
      </c>
      <c r="Y2776" s="53" t="n">
        <f aca="false">O2776+T2776</f>
        <v>0</v>
      </c>
      <c r="Z2776" s="53" t="n">
        <f aca="false">P2776+U2776</f>
        <v>0</v>
      </c>
      <c r="AA2776" s="53" t="n">
        <f aca="false">Q2776+V2776</f>
        <v>0</v>
      </c>
      <c r="AB2776" s="53" t="n">
        <f aca="false">R2776+W2776</f>
        <v>0</v>
      </c>
      <c r="AC2776" s="54" t="n">
        <f aca="false">ROUND(X2776+Y2776+Z2776+AA2776+AB2776,1)</f>
        <v>560</v>
      </c>
      <c r="AD2776" s="55" t="n">
        <f aca="false">(ROUND(AC2776-AC2765,1)/AC2765)</f>
        <v>0.223776223776224</v>
      </c>
      <c r="AE2776" s="46"/>
      <c r="AF2776" s="47"/>
    </row>
    <row r="2777" customFormat="false" ht="15" hidden="false" customHeight="false" outlineLevel="0" collapsed="false">
      <c r="A2777" s="48"/>
      <c r="B2777" s="49"/>
      <c r="C2777" s="50" t="s">
        <v>16</v>
      </c>
      <c r="D2777" s="51" t="n">
        <v>160</v>
      </c>
      <c r="E2777" s="51" t="n">
        <v>0</v>
      </c>
      <c r="F2777" s="51" t="n">
        <v>0</v>
      </c>
      <c r="G2777" s="51" t="n">
        <v>0</v>
      </c>
      <c r="H2777" s="51" t="n">
        <v>0</v>
      </c>
      <c r="I2777" s="52" t="n">
        <v>35</v>
      </c>
      <c r="J2777" s="52" t="n">
        <v>25</v>
      </c>
      <c r="K2777" s="52" t="n">
        <v>0</v>
      </c>
      <c r="L2777" s="52" t="n">
        <v>60</v>
      </c>
      <c r="M2777" s="52" t="n">
        <v>0</v>
      </c>
      <c r="N2777" s="53" t="n">
        <f aca="false">D2777*$D$15</f>
        <v>200</v>
      </c>
      <c r="O2777" s="53" t="n">
        <f aca="false">E2777*$E$15</f>
        <v>0</v>
      </c>
      <c r="P2777" s="53" t="n">
        <f aca="false">F2777*$F$15</f>
        <v>0</v>
      </c>
      <c r="Q2777" s="53" t="n">
        <f aca="false">G2777*$G$15</f>
        <v>0</v>
      </c>
      <c r="R2777" s="53" t="n">
        <f aca="false">H2777*$H$15</f>
        <v>0</v>
      </c>
      <c r="S2777" s="53" t="n">
        <f aca="false">(N2777/100)*(I2777*$I$15)+(N2777/100)*(J2777*$J$15)+(N2777/100)*(L2777*$L$15)</f>
        <v>360</v>
      </c>
      <c r="T2777" s="53" t="n">
        <f aca="false">(O2777/100)*(K2777*$K$15)</f>
        <v>0</v>
      </c>
      <c r="U2777" s="53" t="n">
        <f aca="false">(P2777/100)*(K2777*$K$15)+(P2777/100)*(L2777*$L$15)</f>
        <v>0</v>
      </c>
      <c r="V2777" s="53" t="n">
        <f aca="false">(Q2777/100)*(L2777*$L$15)</f>
        <v>0</v>
      </c>
      <c r="W2777" s="53" t="n">
        <f aca="false">(R2777/100)*(K2777*$K$15)+(R2777/100)*(L2777*$L$15)</f>
        <v>0</v>
      </c>
      <c r="X2777" s="53" t="n">
        <f aca="false">N2777+S2777</f>
        <v>560</v>
      </c>
      <c r="Y2777" s="53" t="n">
        <f aca="false">O2777+T2777</f>
        <v>0</v>
      </c>
      <c r="Z2777" s="53" t="n">
        <f aca="false">P2777+U2777</f>
        <v>0</v>
      </c>
      <c r="AA2777" s="53" t="n">
        <f aca="false">Q2777+V2777</f>
        <v>0</v>
      </c>
      <c r="AB2777" s="53" t="n">
        <f aca="false">R2777+W2777</f>
        <v>0</v>
      </c>
      <c r="AC2777" s="54" t="n">
        <f aca="false">ROUND(X2777+Y2777+Z2777+AA2777+AB2777,1)</f>
        <v>560</v>
      </c>
      <c r="AD2777" s="55" t="n">
        <f aca="false">(ROUND(AC2777-AC2765,1)/AC2765)</f>
        <v>0.223776223776224</v>
      </c>
      <c r="AE2777" s="46"/>
      <c r="AF2777" s="47"/>
    </row>
    <row r="2778" customFormat="false" ht="15" hidden="false" customHeight="false" outlineLevel="0" collapsed="false">
      <c r="A2778" s="48"/>
      <c r="B2778" s="49"/>
      <c r="C2778" s="50" t="s">
        <v>17</v>
      </c>
      <c r="D2778" s="51" t="n">
        <v>160</v>
      </c>
      <c r="E2778" s="51" t="n">
        <v>0</v>
      </c>
      <c r="F2778" s="51" t="n">
        <v>0</v>
      </c>
      <c r="G2778" s="51" t="n">
        <v>0</v>
      </c>
      <c r="H2778" s="51" t="n">
        <v>0</v>
      </c>
      <c r="I2778" s="52" t="n">
        <v>35</v>
      </c>
      <c r="J2778" s="52" t="n">
        <v>50</v>
      </c>
      <c r="K2778" s="52" t="n">
        <v>0</v>
      </c>
      <c r="L2778" s="52" t="n">
        <v>0</v>
      </c>
      <c r="M2778" s="52" t="n">
        <v>0</v>
      </c>
      <c r="N2778" s="53" t="n">
        <f aca="false">D2778*$D$16</f>
        <v>200</v>
      </c>
      <c r="O2778" s="53" t="n">
        <f aca="false">E2778*$E$16</f>
        <v>0</v>
      </c>
      <c r="P2778" s="53" t="n">
        <f aca="false">F2778*$F$16</f>
        <v>0</v>
      </c>
      <c r="Q2778" s="53" t="n">
        <f aca="false">G2778*$G$16</f>
        <v>0</v>
      </c>
      <c r="R2778" s="53" t="n">
        <f aca="false">H2778*$H$16</f>
        <v>0</v>
      </c>
      <c r="S2778" s="53" t="n">
        <f aca="false">(N2778/100)*(I2778*$I$16)+(N2778/100)*(J2778*$J$16)</f>
        <v>320</v>
      </c>
      <c r="T2778" s="53" t="n">
        <f aca="false">(O2778/100)*(K2778*$K$16)</f>
        <v>0</v>
      </c>
      <c r="U2778" s="53" t="n">
        <f aca="false">(P2778/100)*(K2778*$K$16)+(P2778/100)*(L2778*$L$16)</f>
        <v>0</v>
      </c>
      <c r="V2778" s="53" t="n">
        <f aca="false">(Q2778/100)*(L2778*$L$16)</f>
        <v>0</v>
      </c>
      <c r="W2778" s="53" t="n">
        <f aca="false">(R2778/100)*(K2778*$K$16)+(R2778/100)*(L2778*$L$16)</f>
        <v>0</v>
      </c>
      <c r="X2778" s="53" t="n">
        <f aca="false">N2778+S2778</f>
        <v>520</v>
      </c>
      <c r="Y2778" s="53" t="n">
        <f aca="false">O2778+T2778</f>
        <v>0</v>
      </c>
      <c r="Z2778" s="53" t="n">
        <f aca="false">P2778+U2778</f>
        <v>0</v>
      </c>
      <c r="AA2778" s="53" t="n">
        <f aca="false">Q2778+V2778</f>
        <v>0</v>
      </c>
      <c r="AB2778" s="53" t="n">
        <f aca="false">R2778+W2778</f>
        <v>0</v>
      </c>
      <c r="AC2778" s="54" t="n">
        <f aca="false">ROUND(X2778+Y2778+Z2778+AA2778+AB2778,1)</f>
        <v>520</v>
      </c>
      <c r="AD2778" s="55" t="n">
        <f aca="false">(ROUND(AC2778-AC2765,1)/AC2765)</f>
        <v>0.136363636363636</v>
      </c>
      <c r="AE2778" s="46"/>
      <c r="AF2778" s="47"/>
    </row>
    <row r="2779" customFormat="false" ht="15" hidden="false" customHeight="false" outlineLevel="0" collapsed="false">
      <c r="A2779" s="48"/>
      <c r="B2779" s="49"/>
      <c r="C2779" s="50" t="s">
        <v>18</v>
      </c>
      <c r="D2779" s="51" t="n">
        <v>160</v>
      </c>
      <c r="E2779" s="51" t="n">
        <v>0</v>
      </c>
      <c r="F2779" s="51" t="n">
        <v>0</v>
      </c>
      <c r="G2779" s="51" t="n">
        <v>0</v>
      </c>
      <c r="H2779" s="51" t="n">
        <v>0</v>
      </c>
      <c r="I2779" s="52" t="n">
        <v>60</v>
      </c>
      <c r="J2779" s="52" t="n">
        <v>25</v>
      </c>
      <c r="K2779" s="52" t="n">
        <v>0</v>
      </c>
      <c r="L2779" s="52" t="n">
        <v>0</v>
      </c>
      <c r="M2779" s="52" t="n">
        <v>0</v>
      </c>
      <c r="N2779" s="53" t="n">
        <f aca="false">D2779*$D$17</f>
        <v>200</v>
      </c>
      <c r="O2779" s="53" t="n">
        <f aca="false">E2779*$E$17</f>
        <v>0</v>
      </c>
      <c r="P2779" s="53" t="n">
        <f aca="false">F2779*$F$17</f>
        <v>0</v>
      </c>
      <c r="Q2779" s="53" t="n">
        <f aca="false">G2779*$G$17</f>
        <v>0</v>
      </c>
      <c r="R2779" s="53" t="n">
        <f aca="false">H2779*$H$17</f>
        <v>0</v>
      </c>
      <c r="S2779" s="53" t="n">
        <f aca="false">(N2779/100)*(I2779*$I$17)+(N2779/100)*(J2779*$J$17)</f>
        <v>350</v>
      </c>
      <c r="T2779" s="53" t="n">
        <f aca="false">(O2779/100)*(K2779*$K$17)</f>
        <v>0</v>
      </c>
      <c r="U2779" s="53" t="n">
        <f aca="false">(P2779/100)*(K2779*$K$17)+(P2779/100)*(L2779*$L$17)</f>
        <v>0</v>
      </c>
      <c r="V2779" s="53" t="n">
        <f aca="false">(Q2779/100)*(L2779*$L$17)</f>
        <v>0</v>
      </c>
      <c r="W2779" s="53" t="n">
        <f aca="false">(R2779/100)*(K2779*$K$17)+(R2779/100)*(L2779*$L$17)</f>
        <v>0</v>
      </c>
      <c r="X2779" s="53" t="n">
        <f aca="false">N2779+S2779</f>
        <v>550</v>
      </c>
      <c r="Y2779" s="53" t="n">
        <f aca="false">O2779+T2779</f>
        <v>0</v>
      </c>
      <c r="Z2779" s="53" t="n">
        <f aca="false">P2779+U2779</f>
        <v>0</v>
      </c>
      <c r="AA2779" s="53" t="n">
        <f aca="false">Q2779+V2779</f>
        <v>0</v>
      </c>
      <c r="AB2779" s="53" t="n">
        <f aca="false">R2779+W2779</f>
        <v>0</v>
      </c>
      <c r="AC2779" s="54" t="n">
        <f aca="false">ROUND(X2779+Y2779+Z2779+AA2779+AB2779,1)</f>
        <v>550</v>
      </c>
      <c r="AD2779" s="55" t="n">
        <f aca="false">(ROUND(AC2779-AC2765,1)/AC2765)</f>
        <v>0.201923076923077</v>
      </c>
      <c r="AE2779" s="46" t="s">
        <v>28</v>
      </c>
      <c r="AF2779" s="47"/>
    </row>
    <row r="2780" customFormat="false" ht="15" hidden="false" customHeight="false" outlineLevel="0" collapsed="false">
      <c r="A2780" s="64"/>
      <c r="B2780" s="65" t="s">
        <v>240</v>
      </c>
      <c r="C2780" s="65"/>
      <c r="D2780" s="65"/>
      <c r="E2780" s="65"/>
      <c r="F2780" s="65"/>
      <c r="G2780" s="65"/>
      <c r="H2780" s="65"/>
      <c r="I2780" s="65"/>
      <c r="J2780" s="65"/>
      <c r="K2780" s="65"/>
      <c r="L2780" s="65"/>
      <c r="M2780" s="65"/>
      <c r="N2780" s="65"/>
      <c r="O2780" s="65"/>
      <c r="P2780" s="65"/>
      <c r="Q2780" s="65"/>
      <c r="R2780" s="65"/>
      <c r="S2780" s="65"/>
      <c r="T2780" s="65"/>
      <c r="U2780" s="65"/>
      <c r="V2780" s="65"/>
      <c r="W2780" s="65"/>
      <c r="X2780" s="65"/>
      <c r="Y2780" s="65"/>
      <c r="Z2780" s="65"/>
      <c r="AA2780" s="65"/>
      <c r="AB2780" s="65"/>
      <c r="AC2780" s="12" t="n">
        <v>600</v>
      </c>
      <c r="AD2780" s="12"/>
      <c r="AE2780" s="46"/>
      <c r="AF2780" s="47"/>
    </row>
    <row r="2781" customFormat="false" ht="15" hidden="false" customHeight="false" outlineLevel="0" collapsed="false">
      <c r="A2781" s="56" t="s">
        <v>19</v>
      </c>
      <c r="B2781" s="49" t="s">
        <v>241</v>
      </c>
      <c r="C2781" s="50" t="s">
        <v>4</v>
      </c>
      <c r="D2781" s="51" t="n">
        <v>120</v>
      </c>
      <c r="E2781" s="51" t="n">
        <v>0</v>
      </c>
      <c r="F2781" s="51" t="n">
        <v>0</v>
      </c>
      <c r="G2781" s="51" t="n">
        <v>0</v>
      </c>
      <c r="H2781" s="51" t="n">
        <v>0</v>
      </c>
      <c r="I2781" s="52" t="n">
        <v>75</v>
      </c>
      <c r="J2781" s="52" t="n">
        <v>0</v>
      </c>
      <c r="K2781" s="52" t="n">
        <v>0</v>
      </c>
      <c r="L2781" s="52" t="n">
        <v>0</v>
      </c>
      <c r="M2781" s="52" t="n">
        <v>0</v>
      </c>
      <c r="N2781" s="53" t="n">
        <f aca="false">D2781*$D$3</f>
        <v>156</v>
      </c>
      <c r="O2781" s="53" t="n">
        <f aca="false">E2781*$E$3</f>
        <v>0</v>
      </c>
      <c r="P2781" s="53" t="n">
        <f aca="false">F2781*$F$3</f>
        <v>0</v>
      </c>
      <c r="Q2781" s="53" t="n">
        <f aca="false">G2781*$G$3</f>
        <v>0</v>
      </c>
      <c r="R2781" s="53" t="n">
        <f aca="false">H2781*$H$3</f>
        <v>0</v>
      </c>
      <c r="S2781" s="53" t="n">
        <f aca="false">(N2781/100)*(I2781*$I$3)+(N2781/100)*(J2781*$J$3)</f>
        <v>234</v>
      </c>
      <c r="T2781" s="53" t="n">
        <f aca="false">(O2781/100)*(K2781*$K$3)</f>
        <v>0</v>
      </c>
      <c r="U2781" s="53" t="n">
        <f aca="false">(P2781/100)*(K2781*$K$3)+(P2781/100)*(L2781*$L$3)</f>
        <v>0</v>
      </c>
      <c r="V2781" s="53" t="n">
        <f aca="false">(Q2781/100)*(L2781*$L$3)</f>
        <v>0</v>
      </c>
      <c r="W2781" s="53" t="n">
        <f aca="false">(R2781/100)*(K2781*$K$3)+(R2781/100)*(L2781*$L$3)</f>
        <v>0</v>
      </c>
      <c r="X2781" s="53" t="n">
        <f aca="false">N2781+S2781</f>
        <v>390</v>
      </c>
      <c r="Y2781" s="53" t="n">
        <f aca="false">O2781+T2781</f>
        <v>0</v>
      </c>
      <c r="Z2781" s="53" t="n">
        <f aca="false">P2781+U2781</f>
        <v>0</v>
      </c>
      <c r="AA2781" s="53" t="n">
        <f aca="false">Q2781+V2781</f>
        <v>0</v>
      </c>
      <c r="AB2781" s="53" t="n">
        <f aca="false">R2781+W2781</f>
        <v>0</v>
      </c>
      <c r="AC2781" s="54" t="n">
        <f aca="false">ROUND(X2781+Y2781+Z2781+AA2781+AB2781,1)</f>
        <v>390</v>
      </c>
      <c r="AD2781" s="55" t="n">
        <v>0</v>
      </c>
      <c r="AE2781" s="46"/>
      <c r="AF2781" s="47"/>
    </row>
    <row r="2782" customFormat="false" ht="15" hidden="false" customHeight="false" outlineLevel="0" collapsed="false">
      <c r="A2782" s="48" t="s">
        <v>29</v>
      </c>
      <c r="B2782" s="49" t="n">
        <v>10</v>
      </c>
      <c r="C2782" s="50" t="s">
        <v>5</v>
      </c>
      <c r="D2782" s="51" t="n">
        <v>120</v>
      </c>
      <c r="E2782" s="51" t="n">
        <v>0</v>
      </c>
      <c r="F2782" s="51" t="n">
        <v>0</v>
      </c>
      <c r="G2782" s="51" t="n">
        <v>0</v>
      </c>
      <c r="H2782" s="51" t="n">
        <v>0</v>
      </c>
      <c r="I2782" s="52" t="n">
        <v>80</v>
      </c>
      <c r="J2782" s="52" t="n">
        <v>10</v>
      </c>
      <c r="K2782" s="52" t="n">
        <v>0</v>
      </c>
      <c r="L2782" s="52" t="n">
        <v>0</v>
      </c>
      <c r="M2782" s="52" t="n">
        <v>0</v>
      </c>
      <c r="N2782" s="53" t="n">
        <f aca="false">D2782*$D$4</f>
        <v>150</v>
      </c>
      <c r="O2782" s="53" t="n">
        <f aca="false">E2782*$E$4</f>
        <v>0</v>
      </c>
      <c r="P2782" s="53" t="n">
        <f aca="false">F2782*$F$4</f>
        <v>0</v>
      </c>
      <c r="Q2782" s="53" t="n">
        <f aca="false">G2782*$G$4</f>
        <v>0</v>
      </c>
      <c r="R2782" s="53" t="n">
        <f aca="false">H2782*$H$4</f>
        <v>0</v>
      </c>
      <c r="S2782" s="53" t="n">
        <f aca="false">(N2782/100)*(I2782*$I$4)+(N2782/100)*(J2782*$J$4)</f>
        <v>270</v>
      </c>
      <c r="T2782" s="53" t="n">
        <f aca="false">(O2782/100)*(K2782*$K$4)</f>
        <v>0</v>
      </c>
      <c r="U2782" s="53" t="n">
        <f aca="false">(P2782/100)*(K2782*$K$4)+(P2782/100)*(L2782*$L$4)</f>
        <v>0</v>
      </c>
      <c r="V2782" s="53" t="n">
        <f aca="false">(Q2782/100)*(L2782*$L$4)</f>
        <v>0</v>
      </c>
      <c r="W2782" s="53" t="n">
        <f aca="false">(R2782/100)*(K2782*$K$4)+(R2782/100)*(L2782*$L$4)</f>
        <v>0</v>
      </c>
      <c r="X2782" s="53" t="n">
        <f aca="false">N2782+S2782</f>
        <v>420</v>
      </c>
      <c r="Y2782" s="53" t="n">
        <f aca="false">O2782+T2782</f>
        <v>0</v>
      </c>
      <c r="Z2782" s="53" t="n">
        <f aca="false">P2782+U2782</f>
        <v>0</v>
      </c>
      <c r="AA2782" s="53" t="n">
        <f aca="false">Q2782+V2782</f>
        <v>0</v>
      </c>
      <c r="AB2782" s="53" t="n">
        <f aca="false">R2782+W2782</f>
        <v>0</v>
      </c>
      <c r="AC2782" s="54" t="n">
        <f aca="false">ROUND(X2782+Y2782+Z2782+AA2782+AB2782,1)</f>
        <v>420</v>
      </c>
      <c r="AD2782" s="55" t="n">
        <f aca="false">(ROUND(AC2782-AC2781,1)/AC2781)</f>
        <v>0.0769230769230769</v>
      </c>
      <c r="AE2782" s="46"/>
      <c r="AF2782" s="47"/>
    </row>
    <row r="2783" customFormat="false" ht="15" hidden="false" customHeight="false" outlineLevel="0" collapsed="false">
      <c r="A2783" s="48" t="s">
        <v>30</v>
      </c>
      <c r="B2783" s="49" t="n">
        <v>0</v>
      </c>
      <c r="C2783" s="50" t="s">
        <v>6</v>
      </c>
      <c r="D2783" s="51" t="n">
        <v>120</v>
      </c>
      <c r="E2783" s="51" t="n">
        <v>0</v>
      </c>
      <c r="F2783" s="51" t="n">
        <v>0</v>
      </c>
      <c r="G2783" s="51" t="n">
        <v>0</v>
      </c>
      <c r="H2783" s="51" t="n">
        <v>0</v>
      </c>
      <c r="I2783" s="52" t="n">
        <v>75</v>
      </c>
      <c r="J2783" s="52" t="n">
        <v>0</v>
      </c>
      <c r="K2783" s="52" t="n">
        <v>0</v>
      </c>
      <c r="L2783" s="52" t="n">
        <v>0</v>
      </c>
      <c r="M2783" s="52" t="n">
        <v>0</v>
      </c>
      <c r="N2783" s="53" t="n">
        <f aca="false">D2783*$D$5</f>
        <v>156</v>
      </c>
      <c r="O2783" s="53" t="n">
        <f aca="false">E2783*$E$5</f>
        <v>0</v>
      </c>
      <c r="P2783" s="53" t="n">
        <f aca="false">F2783*$F$5</f>
        <v>0</v>
      </c>
      <c r="Q2783" s="53" t="n">
        <f aca="false">G2783*$G$5</f>
        <v>0</v>
      </c>
      <c r="R2783" s="53" t="n">
        <f aca="false">H2783*$H$5</f>
        <v>0</v>
      </c>
      <c r="S2783" s="53" t="n">
        <f aca="false">(N2783/100)*(I2783*$I$5)+(N2783/100)*(J2783*$J$5)</f>
        <v>234</v>
      </c>
      <c r="T2783" s="53" t="n">
        <f aca="false">(O2783/100)*(K2783*$K$5)</f>
        <v>0</v>
      </c>
      <c r="U2783" s="53" t="n">
        <f aca="false">(P2783/100)*(K2783*$K$5)+(P2783/100)*(L2783*$L$5)</f>
        <v>0</v>
      </c>
      <c r="V2783" s="53" t="n">
        <f aca="false">(Q2783/100)*(L2783*$L$5)</f>
        <v>0</v>
      </c>
      <c r="W2783" s="53" t="n">
        <f aca="false">(R2783/100)*(K2783*$K$5)+(R2783/100)*(L2783*$L$5)</f>
        <v>0</v>
      </c>
      <c r="X2783" s="53" t="n">
        <f aca="false">N2783+S2783</f>
        <v>390</v>
      </c>
      <c r="Y2783" s="53" t="n">
        <f aca="false">O2783+T2783</f>
        <v>0</v>
      </c>
      <c r="Z2783" s="53" t="n">
        <f aca="false">P2783+U2783</f>
        <v>0</v>
      </c>
      <c r="AA2783" s="53" t="n">
        <f aca="false">Q2783+V2783</f>
        <v>0</v>
      </c>
      <c r="AB2783" s="53" t="n">
        <f aca="false">R2783+W2783</f>
        <v>0</v>
      </c>
      <c r="AC2783" s="54" t="n">
        <f aca="false">ROUND(X2783+Y2783+Z2783+AA2783+AB2783,1)</f>
        <v>390</v>
      </c>
      <c r="AD2783" s="55" t="n">
        <f aca="false">(ROUND(AC2783-AC2781,1)/AC2781)</f>
        <v>0</v>
      </c>
      <c r="AE2783" s="46"/>
      <c r="AF2783" s="47"/>
    </row>
    <row r="2784" customFormat="false" ht="15" hidden="false" customHeight="false" outlineLevel="0" collapsed="false">
      <c r="A2784" s="48" t="s">
        <v>31</v>
      </c>
      <c r="B2784" s="49" t="n">
        <v>0</v>
      </c>
      <c r="C2784" s="50" t="s">
        <v>7</v>
      </c>
      <c r="D2784" s="51" t="n">
        <v>120</v>
      </c>
      <c r="E2784" s="51" t="n">
        <v>0</v>
      </c>
      <c r="F2784" s="51" t="n">
        <v>0</v>
      </c>
      <c r="G2784" s="51" t="n">
        <v>0</v>
      </c>
      <c r="H2784" s="51" t="n">
        <v>0</v>
      </c>
      <c r="I2784" s="52" t="n">
        <v>75</v>
      </c>
      <c r="J2784" s="52" t="n">
        <v>0</v>
      </c>
      <c r="K2784" s="52" t="n">
        <v>0</v>
      </c>
      <c r="L2784" s="52" t="n">
        <v>0</v>
      </c>
      <c r="M2784" s="52" t="n">
        <v>0</v>
      </c>
      <c r="N2784" s="53" t="n">
        <f aca="false">D2784*$D$6</f>
        <v>156</v>
      </c>
      <c r="O2784" s="53" t="n">
        <f aca="false">E2784*$E$6</f>
        <v>0</v>
      </c>
      <c r="P2784" s="53" t="n">
        <f aca="false">F2784*$F$6</f>
        <v>0</v>
      </c>
      <c r="Q2784" s="53" t="n">
        <f aca="false">G2784*$G$6</f>
        <v>0</v>
      </c>
      <c r="R2784" s="53" t="n">
        <f aca="false">H2784*$H$6</f>
        <v>0</v>
      </c>
      <c r="S2784" s="53" t="n">
        <f aca="false">(N2784/100)*(I2784*$I$6)+(N2784/100)*(J2784*$J$6)</f>
        <v>234</v>
      </c>
      <c r="T2784" s="53" t="n">
        <f aca="false">(O2784/100)*(K2784*$K$6)</f>
        <v>0</v>
      </c>
      <c r="U2784" s="53" t="n">
        <f aca="false">(P2784/100)*(K2784*$K$6)+(P2784/100)*(L2784*$L$6)</f>
        <v>0</v>
      </c>
      <c r="V2784" s="53" t="n">
        <f aca="false">(Q2784/100)*(L2784*$L$6)</f>
        <v>0</v>
      </c>
      <c r="W2784" s="53" t="n">
        <f aca="false">(R2784/100)*(K2784*$K$6)+(R2784/100)*(L2784*$L$6)</f>
        <v>0</v>
      </c>
      <c r="X2784" s="53" t="n">
        <f aca="false">N2784+S2784</f>
        <v>390</v>
      </c>
      <c r="Y2784" s="53" t="n">
        <f aca="false">O2784+T2784</f>
        <v>0</v>
      </c>
      <c r="Z2784" s="53" t="n">
        <f aca="false">P2784+U2784</f>
        <v>0</v>
      </c>
      <c r="AA2784" s="53" t="n">
        <f aca="false">Q2784+V2784</f>
        <v>0</v>
      </c>
      <c r="AB2784" s="53" t="n">
        <f aca="false">R2784+W2784</f>
        <v>0</v>
      </c>
      <c r="AC2784" s="54" t="n">
        <f aca="false">ROUND(X2784+Y2784+Z2784+AA2784+AB2784,1)</f>
        <v>390</v>
      </c>
      <c r="AD2784" s="55" t="n">
        <f aca="false">(ROUND(AC2784-AC2781,1)/AC2781)</f>
        <v>0</v>
      </c>
      <c r="AE2784" s="46"/>
      <c r="AF2784" s="47"/>
    </row>
    <row r="2785" customFormat="false" ht="15" hidden="false" customHeight="false" outlineLevel="0" collapsed="false">
      <c r="A2785" s="48" t="s">
        <v>32</v>
      </c>
      <c r="B2785" s="49" t="n">
        <v>0</v>
      </c>
      <c r="C2785" s="50" t="s">
        <v>8</v>
      </c>
      <c r="D2785" s="51" t="n">
        <v>120</v>
      </c>
      <c r="E2785" s="51" t="n">
        <v>0</v>
      </c>
      <c r="F2785" s="51" t="n">
        <v>0</v>
      </c>
      <c r="G2785" s="51" t="n">
        <v>0</v>
      </c>
      <c r="H2785" s="51" t="n">
        <v>0</v>
      </c>
      <c r="I2785" s="52" t="n">
        <v>75</v>
      </c>
      <c r="J2785" s="52" t="n">
        <v>0</v>
      </c>
      <c r="K2785" s="52" t="n">
        <v>0</v>
      </c>
      <c r="L2785" s="52" t="n">
        <v>0</v>
      </c>
      <c r="M2785" s="52" t="n">
        <v>0</v>
      </c>
      <c r="N2785" s="53" t="n">
        <f aca="false">D2785*$D$7</f>
        <v>156</v>
      </c>
      <c r="O2785" s="53" t="n">
        <f aca="false">E2785*$E$7</f>
        <v>0</v>
      </c>
      <c r="P2785" s="53" t="n">
        <f aca="false">F2785*$F$7</f>
        <v>0</v>
      </c>
      <c r="Q2785" s="53" t="n">
        <f aca="false">G2785*$G$7</f>
        <v>0</v>
      </c>
      <c r="R2785" s="53" t="n">
        <f aca="false">H2785*$H$7</f>
        <v>0</v>
      </c>
      <c r="S2785" s="53" t="n">
        <f aca="false">(N2785/100)*(I2785*$I$7)+(N2785/100)*(J2785*$J$7)</f>
        <v>234</v>
      </c>
      <c r="T2785" s="53" t="n">
        <f aca="false">(O2785/100)*(K2785*$K$7)</f>
        <v>0</v>
      </c>
      <c r="U2785" s="53" t="n">
        <f aca="false">(P2785/100)*(K2785*$K$7)+(P2785/100)*(L2785*$L$7)</f>
        <v>0</v>
      </c>
      <c r="V2785" s="53" t="n">
        <f aca="false">(Q2785/100)*(L2785*$L$7)</f>
        <v>0</v>
      </c>
      <c r="W2785" s="53" t="n">
        <f aca="false">(R2785/100)*(K2785*$K$7)+(R2785/100)*(L2785*$L$7)</f>
        <v>0</v>
      </c>
      <c r="X2785" s="53" t="n">
        <f aca="false">N2785+S2785</f>
        <v>390</v>
      </c>
      <c r="Y2785" s="53" t="n">
        <f aca="false">O2785+T2785</f>
        <v>0</v>
      </c>
      <c r="Z2785" s="53" t="n">
        <f aca="false">P2785+U2785</f>
        <v>0</v>
      </c>
      <c r="AA2785" s="53" t="n">
        <f aca="false">Q2785+V2785</f>
        <v>0</v>
      </c>
      <c r="AB2785" s="53" t="n">
        <f aca="false">R2785+W2785</f>
        <v>0</v>
      </c>
      <c r="AC2785" s="54" t="n">
        <f aca="false">ROUND(X2785+Y2785+Z2785+AA2785+AB2785,1)</f>
        <v>390</v>
      </c>
      <c r="AD2785" s="55" t="n">
        <f aca="false">(ROUND(AC2785-AC2781,1)/AC2781)</f>
        <v>0</v>
      </c>
      <c r="AE2785" s="46"/>
      <c r="AF2785" s="47"/>
    </row>
    <row r="2786" customFormat="false" ht="15" hidden="false" customHeight="false" outlineLevel="0" collapsed="false">
      <c r="A2786" s="48" t="s">
        <v>33</v>
      </c>
      <c r="B2786" s="49"/>
      <c r="C2786" s="50" t="s">
        <v>9</v>
      </c>
      <c r="D2786" s="51" t="n">
        <v>120</v>
      </c>
      <c r="E2786" s="51" t="n">
        <v>0</v>
      </c>
      <c r="F2786" s="51" t="n">
        <v>0</v>
      </c>
      <c r="G2786" s="51" t="n">
        <v>0</v>
      </c>
      <c r="H2786" s="51" t="n">
        <v>0</v>
      </c>
      <c r="I2786" s="52" t="n">
        <v>75</v>
      </c>
      <c r="J2786" s="52" t="n">
        <v>0</v>
      </c>
      <c r="K2786" s="52" t="n">
        <v>0</v>
      </c>
      <c r="L2786" s="52" t="n">
        <v>0</v>
      </c>
      <c r="M2786" s="52" t="n">
        <v>0</v>
      </c>
      <c r="N2786" s="53" t="n">
        <f aca="false">D2786*$D$8</f>
        <v>156</v>
      </c>
      <c r="O2786" s="53" t="n">
        <f aca="false">E2786*$E$8</f>
        <v>0</v>
      </c>
      <c r="P2786" s="53" t="n">
        <f aca="false">F2786*$F$8</f>
        <v>0</v>
      </c>
      <c r="Q2786" s="53" t="n">
        <f aca="false">G2786*$G$8</f>
        <v>0</v>
      </c>
      <c r="R2786" s="53" t="n">
        <f aca="false">H2786*$H$8</f>
        <v>0</v>
      </c>
      <c r="S2786" s="53" t="n">
        <f aca="false">(N2786/100)*(I2786*$I$8)+(N2786/100)*(J2786*$J$8)</f>
        <v>234</v>
      </c>
      <c r="T2786" s="53" t="n">
        <f aca="false">(O2786/100)*(K2786*$K$8)</f>
        <v>0</v>
      </c>
      <c r="U2786" s="53" t="n">
        <f aca="false">(P2786/100)*(K2786*$K$8)+(P2786/100)*(L2786*$L$8)</f>
        <v>0</v>
      </c>
      <c r="V2786" s="53" t="n">
        <f aca="false">(Q2786/100)*(L2786*$L$8)</f>
        <v>0</v>
      </c>
      <c r="W2786" s="53" t="n">
        <f aca="false">(R2786/100)*(K2786*$K$8)+(R2786/100)*(L2786*$L$8)</f>
        <v>0</v>
      </c>
      <c r="X2786" s="53" t="n">
        <f aca="false">N2786+S2786</f>
        <v>390</v>
      </c>
      <c r="Y2786" s="53" t="n">
        <f aca="false">O2786+T2786</f>
        <v>0</v>
      </c>
      <c r="Z2786" s="53" t="n">
        <f aca="false">P2786+U2786</f>
        <v>0</v>
      </c>
      <c r="AA2786" s="53" t="n">
        <f aca="false">Q2786+V2786</f>
        <v>0</v>
      </c>
      <c r="AB2786" s="53" t="n">
        <f aca="false">R2786+W2786</f>
        <v>0</v>
      </c>
      <c r="AC2786" s="54" t="n">
        <f aca="false">ROUND(X2786+Y2786+Z2786+AA2786+AB2786,1)</f>
        <v>390</v>
      </c>
      <c r="AD2786" s="55" t="n">
        <f aca="false">(ROUND(AC2786-AC2781,1)/AC2781)</f>
        <v>0</v>
      </c>
      <c r="AE2786" s="46"/>
      <c r="AF2786" s="47"/>
    </row>
    <row r="2787" customFormat="false" ht="15" hidden="false" customHeight="false" outlineLevel="0" collapsed="false">
      <c r="A2787" s="48" t="s">
        <v>34</v>
      </c>
      <c r="B2787" s="49"/>
      <c r="C2787" s="50" t="s">
        <v>10</v>
      </c>
      <c r="D2787" s="51" t="n">
        <v>60</v>
      </c>
      <c r="E2787" s="51" t="n">
        <v>130</v>
      </c>
      <c r="F2787" s="51" t="n">
        <v>0</v>
      </c>
      <c r="G2787" s="51" t="n">
        <v>0</v>
      </c>
      <c r="H2787" s="51" t="n">
        <v>0</v>
      </c>
      <c r="I2787" s="52" t="n">
        <v>75</v>
      </c>
      <c r="J2787" s="52" t="n">
        <v>0</v>
      </c>
      <c r="K2787" s="52" t="n">
        <v>80</v>
      </c>
      <c r="L2787" s="52" t="n">
        <v>0</v>
      </c>
      <c r="M2787" s="52" t="n">
        <v>0</v>
      </c>
      <c r="N2787" s="53" t="n">
        <f aca="false">D2787*$D$9</f>
        <v>75</v>
      </c>
      <c r="O2787" s="53" t="n">
        <f aca="false">E2787*$E$9</f>
        <v>162.5</v>
      </c>
      <c r="P2787" s="53" t="n">
        <f aca="false">F2787*$F$9</f>
        <v>0</v>
      </c>
      <c r="Q2787" s="53" t="n">
        <f aca="false">G2787*$G$9</f>
        <v>0</v>
      </c>
      <c r="R2787" s="53" t="n">
        <f aca="false">H2787*$H$9</f>
        <v>0</v>
      </c>
      <c r="S2787" s="53" t="n">
        <f aca="false">(N2787/100)*(I2787*$I$9)+(N2787/100)*(J2787*$J$9)</f>
        <v>56.25</v>
      </c>
      <c r="T2787" s="53" t="n">
        <f aca="false">(O2787/100)*(K2787*$K$9)</f>
        <v>182</v>
      </c>
      <c r="U2787" s="53" t="n">
        <f aca="false">(P2787/100)*(K2787*$K$9)+(P2787/100)*(L2787*$L$9)</f>
        <v>0</v>
      </c>
      <c r="V2787" s="53" t="n">
        <f aca="false">(Q2787/100)*(L2787*$L$9)</f>
        <v>0</v>
      </c>
      <c r="W2787" s="53" t="n">
        <f aca="false">(R2787/100)*(K2787*$K$9)+(R2787/100)*(L2787*$L$9)</f>
        <v>0</v>
      </c>
      <c r="X2787" s="53" t="n">
        <f aca="false">N2787+S2787</f>
        <v>131.25</v>
      </c>
      <c r="Y2787" s="53" t="n">
        <f aca="false">O2787+T2787</f>
        <v>344.5</v>
      </c>
      <c r="Z2787" s="53" t="n">
        <f aca="false">P2787+U2787</f>
        <v>0</v>
      </c>
      <c r="AA2787" s="53" t="n">
        <f aca="false">Q2787+V2787</f>
        <v>0</v>
      </c>
      <c r="AB2787" s="53" t="n">
        <f aca="false">R2787+W2787</f>
        <v>0</v>
      </c>
      <c r="AC2787" s="54" t="n">
        <f aca="false">ROUND(X2787+Y2787+Z2787+AA2787+AB2787,1)</f>
        <v>475.8</v>
      </c>
      <c r="AD2787" s="55" t="n">
        <f aca="false">(ROUND(AC2787-AC2781,1)/AC2781)</f>
        <v>0.22</v>
      </c>
      <c r="AE2787" s="46"/>
      <c r="AF2787" s="47"/>
    </row>
    <row r="2788" customFormat="false" ht="15" hidden="false" customHeight="false" outlineLevel="0" collapsed="false">
      <c r="A2788" s="48" t="s">
        <v>35</v>
      </c>
      <c r="B2788" s="49"/>
      <c r="C2788" s="50" t="s">
        <v>11</v>
      </c>
      <c r="D2788" s="51" t="n">
        <v>60</v>
      </c>
      <c r="E2788" s="51" t="n">
        <v>0</v>
      </c>
      <c r="F2788" s="51" t="n">
        <v>130</v>
      </c>
      <c r="G2788" s="51" t="n">
        <v>0</v>
      </c>
      <c r="H2788" s="51" t="n">
        <v>0</v>
      </c>
      <c r="I2788" s="52" t="n">
        <v>75</v>
      </c>
      <c r="J2788" s="52" t="n">
        <v>0</v>
      </c>
      <c r="K2788" s="52" t="n">
        <v>40</v>
      </c>
      <c r="L2788" s="52" t="n">
        <v>40</v>
      </c>
      <c r="M2788" s="52" t="n">
        <v>0</v>
      </c>
      <c r="N2788" s="53" t="n">
        <f aca="false">D2788*$D$10</f>
        <v>75</v>
      </c>
      <c r="O2788" s="53" t="n">
        <f aca="false">E2788*$E$10</f>
        <v>0</v>
      </c>
      <c r="P2788" s="53" t="n">
        <f aca="false">F2788*$F$10</f>
        <v>162.5</v>
      </c>
      <c r="Q2788" s="53" t="n">
        <f aca="false">G2788*$G$10</f>
        <v>0</v>
      </c>
      <c r="R2788" s="53" t="n">
        <f aca="false">H2788*$H$10</f>
        <v>0</v>
      </c>
      <c r="S2788" s="53" t="n">
        <f aca="false">(N2788/100)*(I2788*$I$10)+(N2788/100)*(J2788*$J$10)</f>
        <v>56.25</v>
      </c>
      <c r="T2788" s="53" t="n">
        <f aca="false">(O2788/100)*(K2788*$J$10)</f>
        <v>0</v>
      </c>
      <c r="U2788" s="53" t="n">
        <f aca="false">(P2788/100)*(K2788*$K$10)+(P2788/100)*(L2788*$L$10)</f>
        <v>182</v>
      </c>
      <c r="V2788" s="53" t="n">
        <f aca="false">(Q2788/100)*(L2788*$L$10)</f>
        <v>0</v>
      </c>
      <c r="W2788" s="53" t="n">
        <f aca="false">(R2788/100)*(K2788*$K$10)+(R2788/100)*(L2788*$L$10)</f>
        <v>0</v>
      </c>
      <c r="X2788" s="53" t="n">
        <f aca="false">N2788+S2788</f>
        <v>131.25</v>
      </c>
      <c r="Y2788" s="53" t="n">
        <f aca="false">O2788+T2788</f>
        <v>0</v>
      </c>
      <c r="Z2788" s="53" t="n">
        <f aca="false">P2788+U2788</f>
        <v>344.5</v>
      </c>
      <c r="AA2788" s="53" t="n">
        <f aca="false">Q2788+V2788</f>
        <v>0</v>
      </c>
      <c r="AB2788" s="53" t="n">
        <f aca="false">R2788+W2788</f>
        <v>0</v>
      </c>
      <c r="AC2788" s="54" t="n">
        <f aca="false">ROUND(X2788+Y2788+Z2788+AA2788+AB2788,1)</f>
        <v>475.8</v>
      </c>
      <c r="AD2788" s="55" t="n">
        <f aca="false">(ROUND(AC2788-AC2781,1)/AC2781)</f>
        <v>0.22</v>
      </c>
      <c r="AE2788" s="46"/>
      <c r="AF2788" s="47"/>
    </row>
    <row r="2789" customFormat="false" ht="15" hidden="false" customHeight="false" outlineLevel="0" collapsed="false">
      <c r="A2789" s="48" t="s">
        <v>36</v>
      </c>
      <c r="B2789" s="49"/>
      <c r="C2789" s="50" t="s">
        <v>12</v>
      </c>
      <c r="D2789" s="51" t="n">
        <v>60</v>
      </c>
      <c r="E2789" s="51" t="n">
        <v>0</v>
      </c>
      <c r="F2789" s="51" t="n">
        <v>0</v>
      </c>
      <c r="G2789" s="51" t="n">
        <v>130</v>
      </c>
      <c r="H2789" s="51" t="n">
        <v>0</v>
      </c>
      <c r="I2789" s="52" t="n">
        <v>75</v>
      </c>
      <c r="J2789" s="52" t="n">
        <v>0</v>
      </c>
      <c r="K2789" s="52" t="n">
        <v>0</v>
      </c>
      <c r="L2789" s="52" t="n">
        <v>80</v>
      </c>
      <c r="M2789" s="52" t="n">
        <v>0</v>
      </c>
      <c r="N2789" s="53" t="n">
        <f aca="false">D2789*$D$11</f>
        <v>75</v>
      </c>
      <c r="O2789" s="53" t="n">
        <f aca="false">E2789*$E$11</f>
        <v>0</v>
      </c>
      <c r="P2789" s="53" t="n">
        <f aca="false">F2789*$F$11</f>
        <v>0</v>
      </c>
      <c r="Q2789" s="53" t="n">
        <f aca="false">G2789*$G$11</f>
        <v>162.5</v>
      </c>
      <c r="R2789" s="53" t="n">
        <f aca="false">H2789*$H$11</f>
        <v>0</v>
      </c>
      <c r="S2789" s="53" t="n">
        <f aca="false">(N2789/100)*(I2789*$I$11)+(N2789/100)*(J2789*$J$11)</f>
        <v>56.25</v>
      </c>
      <c r="T2789" s="53" t="n">
        <f aca="false">(O2789/100)*(K2789*$K$11)</f>
        <v>0</v>
      </c>
      <c r="U2789" s="53" t="n">
        <f aca="false">(P2789/100)*(K2789*$K$11)+(P2789/100)*(L2789*$L$11)</f>
        <v>0</v>
      </c>
      <c r="V2789" s="53" t="n">
        <f aca="false">(Q2789/100)*(L2789*$L$11)</f>
        <v>182</v>
      </c>
      <c r="W2789" s="53" t="n">
        <f aca="false">(R2789/100)*(K2789*$K$11)+(R2789/100)*(L2789*$L$11)</f>
        <v>0</v>
      </c>
      <c r="X2789" s="53" t="n">
        <f aca="false">N2789+S2789</f>
        <v>131.25</v>
      </c>
      <c r="Y2789" s="53" t="n">
        <f aca="false">O2789+T2789</f>
        <v>0</v>
      </c>
      <c r="Z2789" s="53" t="n">
        <f aca="false">P2789+U2789</f>
        <v>0</v>
      </c>
      <c r="AA2789" s="53" t="n">
        <f aca="false">Q2789+V2789</f>
        <v>344.5</v>
      </c>
      <c r="AB2789" s="53" t="n">
        <f aca="false">R2789+W2789</f>
        <v>0</v>
      </c>
      <c r="AC2789" s="54" t="n">
        <f aca="false">ROUND(X2789+Y2789+Z2789+AA2789+AB2789,1)</f>
        <v>475.8</v>
      </c>
      <c r="AD2789" s="55" t="n">
        <f aca="false">(ROUND(AC2789-AC2781,1)/AC2781)</f>
        <v>0.22</v>
      </c>
      <c r="AE2789" s="46"/>
      <c r="AF2789" s="47"/>
    </row>
    <row r="2790" customFormat="false" ht="15" hidden="false" customHeight="false" outlineLevel="0" collapsed="false">
      <c r="A2790" s="48" t="s">
        <v>37</v>
      </c>
      <c r="B2790" s="49"/>
      <c r="C2790" s="50" t="s">
        <v>13</v>
      </c>
      <c r="D2790" s="51" t="n">
        <v>60</v>
      </c>
      <c r="E2790" s="51" t="n">
        <v>0</v>
      </c>
      <c r="F2790" s="51" t="n">
        <v>0</v>
      </c>
      <c r="G2790" s="51" t="n">
        <v>0</v>
      </c>
      <c r="H2790" s="51" t="n">
        <v>130</v>
      </c>
      <c r="I2790" s="52" t="n">
        <v>75</v>
      </c>
      <c r="J2790" s="52" t="n">
        <v>0</v>
      </c>
      <c r="K2790" s="52" t="n">
        <v>40</v>
      </c>
      <c r="L2790" s="52" t="n">
        <v>40</v>
      </c>
      <c r="M2790" s="52" t="n">
        <v>0</v>
      </c>
      <c r="N2790" s="53" t="n">
        <f aca="false">D2790*$D$12</f>
        <v>75</v>
      </c>
      <c r="O2790" s="53" t="n">
        <f aca="false">E2790*$E$12</f>
        <v>0</v>
      </c>
      <c r="P2790" s="53" t="n">
        <f aca="false">F2790*$F$12</f>
        <v>0</v>
      </c>
      <c r="Q2790" s="53" t="n">
        <f aca="false">G2790*$G$12</f>
        <v>0</v>
      </c>
      <c r="R2790" s="53" t="n">
        <f aca="false">H2790*$H$12</f>
        <v>162.5</v>
      </c>
      <c r="S2790" s="53" t="n">
        <f aca="false">(N2790/100)*(I2790*$I$12)+(N2790/100)*(J2790*$J$12)</f>
        <v>56.25</v>
      </c>
      <c r="T2790" s="53" t="n">
        <f aca="false">(O2790/100)*(K2790*$K$12)</f>
        <v>0</v>
      </c>
      <c r="U2790" s="53" t="n">
        <f aca="false">(P2790/100)*(K2790*$K$12)+(P2790/100)*(L2790*$L$12)</f>
        <v>0</v>
      </c>
      <c r="V2790" s="53" t="n">
        <f aca="false">(Q2790/100)*(L2790*$L$12)</f>
        <v>0</v>
      </c>
      <c r="W2790" s="53" t="n">
        <f aca="false">(R2790/100)*(K2790*$K$12)+(R2790/100)*(L2790*$L$12)</f>
        <v>182</v>
      </c>
      <c r="X2790" s="53" t="n">
        <f aca="false">N2790+S2790</f>
        <v>131.25</v>
      </c>
      <c r="Y2790" s="53" t="n">
        <f aca="false">O2790+T2790</f>
        <v>0</v>
      </c>
      <c r="Z2790" s="53" t="n">
        <f aca="false">P2790+U2790</f>
        <v>0</v>
      </c>
      <c r="AA2790" s="53" t="n">
        <f aca="false">Q2790+V2790</f>
        <v>0</v>
      </c>
      <c r="AB2790" s="53" t="n">
        <f aca="false">R2790+W2790</f>
        <v>344.5</v>
      </c>
      <c r="AC2790" s="54" t="n">
        <f aca="false">ROUND(X2790+Y2790+Z2790+AA2790+AB2790,1)</f>
        <v>475.8</v>
      </c>
      <c r="AD2790" s="55" t="n">
        <f aca="false">(ROUND(AC2790-AC2781,1)/AC2781)</f>
        <v>0.22</v>
      </c>
      <c r="AE2790" s="46"/>
      <c r="AF2790" s="47"/>
    </row>
    <row r="2791" customFormat="false" ht="15" hidden="false" customHeight="false" outlineLevel="0" collapsed="false">
      <c r="A2791" s="48" t="s">
        <v>38</v>
      </c>
      <c r="B2791" s="49"/>
      <c r="C2791" s="50" t="s">
        <v>14</v>
      </c>
      <c r="D2791" s="51" t="n">
        <v>120</v>
      </c>
      <c r="E2791" s="51" t="n">
        <v>0</v>
      </c>
      <c r="F2791" s="51" t="n">
        <v>0</v>
      </c>
      <c r="G2791" s="51" t="n">
        <v>0</v>
      </c>
      <c r="H2791" s="51" t="n">
        <v>0</v>
      </c>
      <c r="I2791" s="52" t="n">
        <v>75</v>
      </c>
      <c r="J2791" s="52" t="n">
        <v>0</v>
      </c>
      <c r="K2791" s="52" t="n">
        <v>0</v>
      </c>
      <c r="L2791" s="52" t="n">
        <v>0</v>
      </c>
      <c r="M2791" s="52" t="n">
        <v>68</v>
      </c>
      <c r="N2791" s="53" t="n">
        <f aca="false">D2791*$D$13</f>
        <v>150</v>
      </c>
      <c r="O2791" s="53" t="n">
        <f aca="false">E2791*$E$13</f>
        <v>0</v>
      </c>
      <c r="P2791" s="53" t="n">
        <f aca="false">F2791*$F$13</f>
        <v>0</v>
      </c>
      <c r="Q2791" s="53" t="n">
        <f aca="false">G2791*$G$13</f>
        <v>0</v>
      </c>
      <c r="R2791" s="53" t="n">
        <f aca="false">H2791*$H$13</f>
        <v>0</v>
      </c>
      <c r="S2791" s="53" t="n">
        <f aca="false">(N2791/100)*(I2791*$I$13)+(N2791/100)*(J2791*$J$13)+(N2791/100)*(M2791*$M$13)</f>
        <v>316.5</v>
      </c>
      <c r="T2791" s="53" t="n">
        <f aca="false">(O2791/100)*(K2791*$K$13)+(O2791/100)*(M2791*$M$13)</f>
        <v>0</v>
      </c>
      <c r="U2791" s="53" t="n">
        <f aca="false">(P2791/100)*(K2791*$K$13)+(P2791/100)*(L2791*$L$13)+(P2791/100)*(M2791*$M$13)</f>
        <v>0</v>
      </c>
      <c r="V2791" s="53" t="n">
        <f aca="false">(Q2791/100)*(L2791*$L$13)+(Q2791/100)*(M2791*$M$13)</f>
        <v>0</v>
      </c>
      <c r="W2791" s="53" t="n">
        <f aca="false">(R2791/100)*(K2791*$K$13)+(R2791/100)*(L2791*$L$13)+(R2791/100)*(M2791*$M$13)</f>
        <v>0</v>
      </c>
      <c r="X2791" s="53" t="n">
        <f aca="false">N2791+S2791</f>
        <v>466.5</v>
      </c>
      <c r="Y2791" s="53" t="n">
        <f aca="false">O2791+T2791</f>
        <v>0</v>
      </c>
      <c r="Z2791" s="53" t="n">
        <f aca="false">P2791+U2791</f>
        <v>0</v>
      </c>
      <c r="AA2791" s="53" t="n">
        <f aca="false">Q2791+V2791</f>
        <v>0</v>
      </c>
      <c r="AB2791" s="53" t="n">
        <f aca="false">R2791+W2791</f>
        <v>0</v>
      </c>
      <c r="AC2791" s="54" t="n">
        <f aca="false">ROUND(X2791+Y2791+Z2791+AA2791+AB2791,1)</f>
        <v>466.5</v>
      </c>
      <c r="AD2791" s="55" t="n">
        <f aca="false">(ROUND(AC2791-AC2781,1)/AC2781)</f>
        <v>0.196153846153846</v>
      </c>
      <c r="AE2791" s="46"/>
      <c r="AF2791" s="47"/>
    </row>
    <row r="2792" customFormat="false" ht="15" hidden="false" customHeight="false" outlineLevel="0" collapsed="false">
      <c r="A2792" s="48" t="s">
        <v>39</v>
      </c>
      <c r="B2792" s="49"/>
      <c r="C2792" s="50" t="s">
        <v>15</v>
      </c>
      <c r="D2792" s="51" t="n">
        <v>120</v>
      </c>
      <c r="E2792" s="51" t="n">
        <v>0</v>
      </c>
      <c r="F2792" s="51" t="n">
        <v>0</v>
      </c>
      <c r="G2792" s="51" t="n">
        <v>0</v>
      </c>
      <c r="H2792" s="51" t="n">
        <v>0</v>
      </c>
      <c r="I2792" s="52" t="n">
        <v>75</v>
      </c>
      <c r="J2792" s="52" t="n">
        <v>0</v>
      </c>
      <c r="K2792" s="52" t="n">
        <v>68</v>
      </c>
      <c r="L2792" s="52" t="n">
        <v>0</v>
      </c>
      <c r="M2792" s="52" t="n">
        <v>0</v>
      </c>
      <c r="N2792" s="53" t="n">
        <f aca="false">D2792*$D$14</f>
        <v>150</v>
      </c>
      <c r="O2792" s="53" t="n">
        <f aca="false">E2792*$E$14</f>
        <v>0</v>
      </c>
      <c r="P2792" s="53" t="n">
        <f aca="false">F2792*$F$14</f>
        <v>0</v>
      </c>
      <c r="Q2792" s="53" t="n">
        <f aca="false">G2792*$G$14</f>
        <v>0</v>
      </c>
      <c r="R2792" s="53" t="n">
        <f aca="false">H2792*$H$14</f>
        <v>0</v>
      </c>
      <c r="S2792" s="53" t="n">
        <f aca="false">(N2792/100)*(I2792*$I$14)+(N2792/100)*(J2792*$J$14)+(N2792/100)*(K2792*$K$14)</f>
        <v>316.5</v>
      </c>
      <c r="T2792" s="53" t="n">
        <f aca="false">(O2792/100)*(K2792*$K$14)</f>
        <v>0</v>
      </c>
      <c r="U2792" s="53" t="n">
        <f aca="false">(P2792/100)*(K2792*$K$14)+(P2792/100)*(L2792*$L$14)</f>
        <v>0</v>
      </c>
      <c r="V2792" s="53" t="n">
        <f aca="false">(Q2792/100)*(L2792*$L$14)</f>
        <v>0</v>
      </c>
      <c r="W2792" s="53" t="n">
        <f aca="false">(R2792/100)*(K2792*$L$14)+(R2792/100)*(L2792*$M$14)</f>
        <v>0</v>
      </c>
      <c r="X2792" s="53" t="n">
        <f aca="false">N2792+S2792</f>
        <v>466.5</v>
      </c>
      <c r="Y2792" s="53" t="n">
        <f aca="false">O2792+T2792</f>
        <v>0</v>
      </c>
      <c r="Z2792" s="53" t="n">
        <f aca="false">P2792+U2792</f>
        <v>0</v>
      </c>
      <c r="AA2792" s="53" t="n">
        <f aca="false">Q2792+V2792</f>
        <v>0</v>
      </c>
      <c r="AB2792" s="53" t="n">
        <f aca="false">R2792+W2792</f>
        <v>0</v>
      </c>
      <c r="AC2792" s="54" t="n">
        <f aca="false">ROUND(X2792+Y2792+Z2792+AA2792+AB2792,1)</f>
        <v>466.5</v>
      </c>
      <c r="AD2792" s="55" t="n">
        <f aca="false">(ROUND(AC2792-AC2781,1)/AC2781)</f>
        <v>0.196153846153846</v>
      </c>
      <c r="AE2792" s="46"/>
      <c r="AF2792" s="47"/>
    </row>
    <row r="2793" customFormat="false" ht="15" hidden="false" customHeight="false" outlineLevel="0" collapsed="false">
      <c r="A2793" s="48"/>
      <c r="B2793" s="49"/>
      <c r="C2793" s="50" t="s">
        <v>16</v>
      </c>
      <c r="D2793" s="51" t="n">
        <v>120</v>
      </c>
      <c r="E2793" s="51" t="n">
        <v>0</v>
      </c>
      <c r="F2793" s="51" t="n">
        <v>0</v>
      </c>
      <c r="G2793" s="51" t="n">
        <v>0</v>
      </c>
      <c r="H2793" s="51" t="n">
        <v>0</v>
      </c>
      <c r="I2793" s="52" t="n">
        <v>75</v>
      </c>
      <c r="J2793" s="52" t="n">
        <v>0</v>
      </c>
      <c r="K2793" s="52" t="n">
        <v>0</v>
      </c>
      <c r="L2793" s="52" t="n">
        <v>68</v>
      </c>
      <c r="M2793" s="52" t="n">
        <v>0</v>
      </c>
      <c r="N2793" s="53" t="n">
        <f aca="false">D2793*$D$15</f>
        <v>150</v>
      </c>
      <c r="O2793" s="53" t="n">
        <f aca="false">E2793*$E$15</f>
        <v>0</v>
      </c>
      <c r="P2793" s="53" t="n">
        <f aca="false">F2793*$F$15</f>
        <v>0</v>
      </c>
      <c r="Q2793" s="53" t="n">
        <f aca="false">G2793*$G$15</f>
        <v>0</v>
      </c>
      <c r="R2793" s="53" t="n">
        <f aca="false">H2793*$H$15</f>
        <v>0</v>
      </c>
      <c r="S2793" s="53" t="n">
        <f aca="false">(N2793/100)*(I2793*$I$15)+(N2793/100)*(J2793*$J$15)+(N2793/100)*(L2793*$L$15)</f>
        <v>316.5</v>
      </c>
      <c r="T2793" s="53" t="n">
        <f aca="false">(O2793/100)*(K2793*$K$15)</f>
        <v>0</v>
      </c>
      <c r="U2793" s="53" t="n">
        <f aca="false">(P2793/100)*(K2793*$K$15)+(P2793/100)*(L2793*$L$15)</f>
        <v>0</v>
      </c>
      <c r="V2793" s="53" t="n">
        <f aca="false">(Q2793/100)*(L2793*$L$15)</f>
        <v>0</v>
      </c>
      <c r="W2793" s="53" t="n">
        <f aca="false">(R2793/100)*(K2793*$K$15)+(R2793/100)*(L2793*$L$15)</f>
        <v>0</v>
      </c>
      <c r="X2793" s="53" t="n">
        <f aca="false">N2793+S2793</f>
        <v>466.5</v>
      </c>
      <c r="Y2793" s="53" t="n">
        <f aca="false">O2793+T2793</f>
        <v>0</v>
      </c>
      <c r="Z2793" s="53" t="n">
        <f aca="false">P2793+U2793</f>
        <v>0</v>
      </c>
      <c r="AA2793" s="53" t="n">
        <f aca="false">Q2793+V2793</f>
        <v>0</v>
      </c>
      <c r="AB2793" s="53" t="n">
        <f aca="false">R2793+W2793</f>
        <v>0</v>
      </c>
      <c r="AC2793" s="54" t="n">
        <f aca="false">ROUND(X2793+Y2793+Z2793+AA2793+AB2793,1)</f>
        <v>466.5</v>
      </c>
      <c r="AD2793" s="55" t="n">
        <f aca="false">(ROUND(AC2793-AC2781,1)/AC2781)</f>
        <v>0.196153846153846</v>
      </c>
      <c r="AE2793" s="46"/>
      <c r="AF2793" s="47"/>
    </row>
    <row r="2794" customFormat="false" ht="15" hidden="false" customHeight="false" outlineLevel="0" collapsed="false">
      <c r="A2794" s="48"/>
      <c r="B2794" s="49"/>
      <c r="C2794" s="50" t="s">
        <v>17</v>
      </c>
      <c r="D2794" s="51" t="n">
        <v>120</v>
      </c>
      <c r="E2794" s="51" t="n">
        <v>0</v>
      </c>
      <c r="F2794" s="51" t="n">
        <v>0</v>
      </c>
      <c r="G2794" s="51" t="n">
        <v>0</v>
      </c>
      <c r="H2794" s="51" t="n">
        <v>0</v>
      </c>
      <c r="I2794" s="52" t="n">
        <v>75</v>
      </c>
      <c r="J2794" s="52" t="n">
        <v>44</v>
      </c>
      <c r="K2794" s="52" t="n">
        <v>0</v>
      </c>
      <c r="L2794" s="52" t="n">
        <v>0</v>
      </c>
      <c r="M2794" s="52" t="n">
        <v>0</v>
      </c>
      <c r="N2794" s="53" t="n">
        <f aca="false">D2794*$D$16</f>
        <v>150</v>
      </c>
      <c r="O2794" s="53" t="n">
        <f aca="false">E2794*$E$16</f>
        <v>0</v>
      </c>
      <c r="P2794" s="53" t="n">
        <f aca="false">F2794*$F$16</f>
        <v>0</v>
      </c>
      <c r="Q2794" s="53" t="n">
        <f aca="false">G2794*$G$16</f>
        <v>0</v>
      </c>
      <c r="R2794" s="53" t="n">
        <f aca="false">H2794*$H$16</f>
        <v>0</v>
      </c>
      <c r="S2794" s="53" t="n">
        <f aca="false">(N2794/100)*(I2794*$I$16)+(N2794/100)*(J2794*$J$16)</f>
        <v>277.5</v>
      </c>
      <c r="T2794" s="53" t="n">
        <f aca="false">(O2794/100)*(K2794*$K$16)</f>
        <v>0</v>
      </c>
      <c r="U2794" s="53" t="n">
        <f aca="false">(P2794/100)*(K2794*$K$16)+(P2794/100)*(L2794*$L$16)</f>
        <v>0</v>
      </c>
      <c r="V2794" s="53" t="n">
        <f aca="false">(Q2794/100)*(L2794*$L$16)</f>
        <v>0</v>
      </c>
      <c r="W2794" s="53" t="n">
        <f aca="false">(R2794/100)*(K2794*$K$16)+(R2794/100)*(L2794*$L$16)</f>
        <v>0</v>
      </c>
      <c r="X2794" s="53" t="n">
        <f aca="false">N2794+S2794</f>
        <v>427.5</v>
      </c>
      <c r="Y2794" s="53" t="n">
        <f aca="false">O2794+T2794</f>
        <v>0</v>
      </c>
      <c r="Z2794" s="53" t="n">
        <f aca="false">P2794+U2794</f>
        <v>0</v>
      </c>
      <c r="AA2794" s="53" t="n">
        <f aca="false">Q2794+V2794</f>
        <v>0</v>
      </c>
      <c r="AB2794" s="53" t="n">
        <f aca="false">R2794+W2794</f>
        <v>0</v>
      </c>
      <c r="AC2794" s="54" t="n">
        <f aca="false">ROUND(X2794+Y2794+Z2794+AA2794+AB2794,1)</f>
        <v>427.5</v>
      </c>
      <c r="AD2794" s="55" t="n">
        <f aca="false">(ROUND(AC2794-AC2781,1)/AC2781)</f>
        <v>0.0961538461538462</v>
      </c>
      <c r="AE2794" s="46" t="s">
        <v>28</v>
      </c>
      <c r="AF2794" s="47"/>
    </row>
    <row r="2795" customFormat="false" ht="15" hidden="false" customHeight="false" outlineLevel="0" collapsed="false">
      <c r="A2795" s="48"/>
      <c r="B2795" s="49"/>
      <c r="C2795" s="50" t="s">
        <v>18</v>
      </c>
      <c r="D2795" s="51" t="n">
        <v>120</v>
      </c>
      <c r="E2795" s="51" t="n">
        <v>0</v>
      </c>
      <c r="F2795" s="51" t="n">
        <v>0</v>
      </c>
      <c r="G2795" s="51" t="n">
        <v>0</v>
      </c>
      <c r="H2795" s="51" t="n">
        <v>0</v>
      </c>
      <c r="I2795" s="52" t="n">
        <v>90</v>
      </c>
      <c r="J2795" s="52" t="n">
        <v>0</v>
      </c>
      <c r="K2795" s="52" t="n">
        <v>0</v>
      </c>
      <c r="L2795" s="52" t="n">
        <v>0</v>
      </c>
      <c r="M2795" s="52" t="n">
        <v>0</v>
      </c>
      <c r="N2795" s="53" t="n">
        <f aca="false">D2795*$D$17</f>
        <v>150</v>
      </c>
      <c r="O2795" s="53" t="n">
        <f aca="false">E2795*$E$17</f>
        <v>0</v>
      </c>
      <c r="P2795" s="53" t="n">
        <f aca="false">F2795*$F$17</f>
        <v>0</v>
      </c>
      <c r="Q2795" s="53" t="n">
        <f aca="false">G2795*$G$17</f>
        <v>0</v>
      </c>
      <c r="R2795" s="53" t="n">
        <f aca="false">H2795*$H$17</f>
        <v>0</v>
      </c>
      <c r="S2795" s="53" t="n">
        <f aca="false">(N2795/100)*(I2795*$I$17)+(N2795/100)*(J2795*$J$17)</f>
        <v>337.5</v>
      </c>
      <c r="T2795" s="53" t="n">
        <f aca="false">(O2795/100)*(K2795*$K$17)</f>
        <v>0</v>
      </c>
      <c r="U2795" s="53" t="n">
        <f aca="false">(P2795/100)*(K2795*$K$17)+(P2795/100)*(L2795*$L$17)</f>
        <v>0</v>
      </c>
      <c r="V2795" s="53" t="n">
        <f aca="false">(Q2795/100)*(L2795*$L$17)</f>
        <v>0</v>
      </c>
      <c r="W2795" s="53" t="n">
        <f aca="false">(R2795/100)*(K2795*$K$17)+(R2795/100)*(L2795*$L$17)</f>
        <v>0</v>
      </c>
      <c r="X2795" s="53" t="n">
        <f aca="false">N2795+S2795</f>
        <v>487.5</v>
      </c>
      <c r="Y2795" s="53" t="n">
        <f aca="false">O2795+T2795</f>
        <v>0</v>
      </c>
      <c r="Z2795" s="53" t="n">
        <f aca="false">P2795+U2795</f>
        <v>0</v>
      </c>
      <c r="AA2795" s="53" t="n">
        <f aca="false">Q2795+V2795</f>
        <v>0</v>
      </c>
      <c r="AB2795" s="53" t="n">
        <f aca="false">R2795+W2795</f>
        <v>0</v>
      </c>
      <c r="AC2795" s="54" t="n">
        <f aca="false">ROUND(X2795+Y2795+Z2795+AA2795+AB2795,1)</f>
        <v>487.5</v>
      </c>
      <c r="AD2795" s="55" t="n">
        <f aca="false">(ROUND(AC2795-AC2781,1)/AC2781)</f>
        <v>0.25</v>
      </c>
      <c r="AE2795" s="46"/>
      <c r="AF2795" s="47"/>
    </row>
    <row r="2796" customFormat="false" ht="15" hidden="false" customHeight="false" outlineLevel="0" collapsed="false">
      <c r="A2796" s="56" t="s">
        <v>19</v>
      </c>
      <c r="B2796" s="57" t="s">
        <v>242</v>
      </c>
      <c r="C2796" s="40" t="s">
        <v>4</v>
      </c>
      <c r="D2796" s="41" t="n">
        <v>119</v>
      </c>
      <c r="E2796" s="41" t="n">
        <v>0</v>
      </c>
      <c r="F2796" s="41" t="n">
        <v>0</v>
      </c>
      <c r="G2796" s="41" t="n">
        <v>0</v>
      </c>
      <c r="H2796" s="41" t="n">
        <v>0</v>
      </c>
      <c r="I2796" s="42" t="n">
        <v>75</v>
      </c>
      <c r="J2796" s="42" t="n">
        <v>0</v>
      </c>
      <c r="K2796" s="42" t="n">
        <v>0</v>
      </c>
      <c r="L2796" s="42" t="n">
        <v>0</v>
      </c>
      <c r="M2796" s="42" t="n">
        <v>0</v>
      </c>
      <c r="N2796" s="43" t="n">
        <f aca="false">D2796*$D$3</f>
        <v>154.7</v>
      </c>
      <c r="O2796" s="43" t="n">
        <f aca="false">E2796*$E$3</f>
        <v>0</v>
      </c>
      <c r="P2796" s="43" t="n">
        <f aca="false">F2796*$F$3</f>
        <v>0</v>
      </c>
      <c r="Q2796" s="43" t="n">
        <f aca="false">G2796*$G$3</f>
        <v>0</v>
      </c>
      <c r="R2796" s="43" t="n">
        <f aca="false">H2796*$H$3</f>
        <v>0</v>
      </c>
      <c r="S2796" s="43" t="n">
        <f aca="false">(N2796/100)*(I2796*$I$3)+(N2796/100)*(J2796*$J$3)</f>
        <v>232.05</v>
      </c>
      <c r="T2796" s="43" t="n">
        <f aca="false">(O2796/100)*(K2796*$K$3)</f>
        <v>0</v>
      </c>
      <c r="U2796" s="43" t="n">
        <f aca="false">(P2796/100)*(K2796*$K$3)+(P2796/100)*(L2796*$L$3)</f>
        <v>0</v>
      </c>
      <c r="V2796" s="43" t="n">
        <f aca="false">(Q2796/100)*(L2796*$L$3)</f>
        <v>0</v>
      </c>
      <c r="W2796" s="43" t="n">
        <f aca="false">(R2796/100)*(K2796*$K$3)+(R2796/100)*(L2796*$L$3)</f>
        <v>0</v>
      </c>
      <c r="X2796" s="43" t="n">
        <f aca="false">N2796+S2796</f>
        <v>386.75</v>
      </c>
      <c r="Y2796" s="43" t="n">
        <f aca="false">O2796+T2796</f>
        <v>0</v>
      </c>
      <c r="Z2796" s="43" t="n">
        <f aca="false">P2796+U2796</f>
        <v>0</v>
      </c>
      <c r="AA2796" s="43" t="n">
        <f aca="false">Q2796+V2796</f>
        <v>0</v>
      </c>
      <c r="AB2796" s="43" t="n">
        <f aca="false">R2796+W2796</f>
        <v>0</v>
      </c>
      <c r="AC2796" s="44" t="n">
        <f aca="false">ROUND(X2796+Y2796+Z2796+AA2796+AB2796,1)</f>
        <v>386.8</v>
      </c>
      <c r="AD2796" s="45" t="n">
        <v>0</v>
      </c>
      <c r="AE2796" s="46"/>
      <c r="AF2796" s="47"/>
    </row>
    <row r="2797" customFormat="false" ht="15" hidden="false" customHeight="false" outlineLevel="0" collapsed="false">
      <c r="A2797" s="48" t="s">
        <v>29</v>
      </c>
      <c r="B2797" s="58" t="n">
        <v>12</v>
      </c>
      <c r="C2797" s="50" t="s">
        <v>5</v>
      </c>
      <c r="D2797" s="51" t="n">
        <v>119</v>
      </c>
      <c r="E2797" s="51" t="n">
        <v>0</v>
      </c>
      <c r="F2797" s="51" t="n">
        <v>0</v>
      </c>
      <c r="G2797" s="51" t="n">
        <v>0</v>
      </c>
      <c r="H2797" s="51" t="n">
        <v>0</v>
      </c>
      <c r="I2797" s="52" t="n">
        <v>80</v>
      </c>
      <c r="J2797" s="52" t="n">
        <v>10</v>
      </c>
      <c r="K2797" s="52" t="n">
        <v>0</v>
      </c>
      <c r="L2797" s="52" t="n">
        <v>0</v>
      </c>
      <c r="M2797" s="52" t="n">
        <v>0</v>
      </c>
      <c r="N2797" s="53" t="n">
        <f aca="false">D2797*$D$4</f>
        <v>148.75</v>
      </c>
      <c r="O2797" s="53" t="n">
        <f aca="false">E2797*$E$4</f>
        <v>0</v>
      </c>
      <c r="P2797" s="53" t="n">
        <f aca="false">F2797*$F$4</f>
        <v>0</v>
      </c>
      <c r="Q2797" s="53" t="n">
        <f aca="false">G2797*$G$4</f>
        <v>0</v>
      </c>
      <c r="R2797" s="53" t="n">
        <f aca="false">H2797*$H$4</f>
        <v>0</v>
      </c>
      <c r="S2797" s="53" t="n">
        <f aca="false">(N2797/100)*(I2797*$I$4)+(N2797/100)*(J2797*$J$4)</f>
        <v>267.75</v>
      </c>
      <c r="T2797" s="53" t="n">
        <f aca="false">(O2797/100)*(K2797*$K$4)</f>
        <v>0</v>
      </c>
      <c r="U2797" s="53" t="n">
        <f aca="false">(P2797/100)*(K2797*$K$4)+(P2797/100)*(L2797*$L$4)</f>
        <v>0</v>
      </c>
      <c r="V2797" s="53" t="n">
        <f aca="false">(Q2797/100)*(L2797*$L$4)</f>
        <v>0</v>
      </c>
      <c r="W2797" s="53" t="n">
        <f aca="false">(R2797/100)*(K2797*$K$4)+(R2797/100)*(L2797*$L$4)</f>
        <v>0</v>
      </c>
      <c r="X2797" s="53" t="n">
        <f aca="false">N2797+S2797</f>
        <v>416.5</v>
      </c>
      <c r="Y2797" s="53" t="n">
        <f aca="false">O2797+T2797</f>
        <v>0</v>
      </c>
      <c r="Z2797" s="53" t="n">
        <f aca="false">P2797+U2797</f>
        <v>0</v>
      </c>
      <c r="AA2797" s="53" t="n">
        <f aca="false">Q2797+V2797</f>
        <v>0</v>
      </c>
      <c r="AB2797" s="53" t="n">
        <f aca="false">R2797+W2797</f>
        <v>0</v>
      </c>
      <c r="AC2797" s="54" t="n">
        <f aca="false">ROUND(X2797+Y2797+Z2797+AA2797+AB2797,1)</f>
        <v>416.5</v>
      </c>
      <c r="AD2797" s="55" t="n">
        <f aca="false">(ROUND(AC2797-AC2796,1)/AC2796)</f>
        <v>0.0767838676318511</v>
      </c>
      <c r="AE2797" s="46"/>
      <c r="AF2797" s="47"/>
    </row>
    <row r="2798" customFormat="false" ht="15" hidden="false" customHeight="false" outlineLevel="0" collapsed="false">
      <c r="A2798" s="48" t="s">
        <v>30</v>
      </c>
      <c r="B2798" s="58" t="n">
        <v>0</v>
      </c>
      <c r="C2798" s="50" t="s">
        <v>6</v>
      </c>
      <c r="D2798" s="51" t="n">
        <v>119</v>
      </c>
      <c r="E2798" s="51" t="n">
        <v>0</v>
      </c>
      <c r="F2798" s="51" t="n">
        <v>0</v>
      </c>
      <c r="G2798" s="51" t="n">
        <v>0</v>
      </c>
      <c r="H2798" s="51" t="n">
        <v>0</v>
      </c>
      <c r="I2798" s="52" t="n">
        <v>75</v>
      </c>
      <c r="J2798" s="52" t="n">
        <v>0</v>
      </c>
      <c r="K2798" s="52" t="n">
        <v>0</v>
      </c>
      <c r="L2798" s="52" t="n">
        <v>0</v>
      </c>
      <c r="M2798" s="52" t="n">
        <v>0</v>
      </c>
      <c r="N2798" s="53" t="n">
        <f aca="false">D2798*$D$5</f>
        <v>154.7</v>
      </c>
      <c r="O2798" s="53" t="n">
        <f aca="false">E2798*$E$5</f>
        <v>0</v>
      </c>
      <c r="P2798" s="53" t="n">
        <f aca="false">F2798*$F$5</f>
        <v>0</v>
      </c>
      <c r="Q2798" s="53" t="n">
        <f aca="false">G2798*$G$5</f>
        <v>0</v>
      </c>
      <c r="R2798" s="53" t="n">
        <f aca="false">H2798*$H$5</f>
        <v>0</v>
      </c>
      <c r="S2798" s="53" t="n">
        <f aca="false">(N2798/100)*(I2798*$I$5)+(N2798/100)*(J2798*$J$5)</f>
        <v>232.05</v>
      </c>
      <c r="T2798" s="53" t="n">
        <f aca="false">(O2798/100)*(K2798*$K$5)</f>
        <v>0</v>
      </c>
      <c r="U2798" s="53" t="n">
        <f aca="false">(P2798/100)*(K2798*$K$5)+(P2798/100)*(L2798*$L$5)</f>
        <v>0</v>
      </c>
      <c r="V2798" s="53" t="n">
        <f aca="false">(Q2798/100)*(L2798*$L$5)</f>
        <v>0</v>
      </c>
      <c r="W2798" s="53" t="n">
        <f aca="false">(R2798/100)*(K2798*$K$5)+(R2798/100)*(L2798*$L$5)</f>
        <v>0</v>
      </c>
      <c r="X2798" s="53" t="n">
        <f aca="false">N2798+S2798</f>
        <v>386.75</v>
      </c>
      <c r="Y2798" s="53" t="n">
        <f aca="false">O2798+T2798</f>
        <v>0</v>
      </c>
      <c r="Z2798" s="53" t="n">
        <f aca="false">P2798+U2798</f>
        <v>0</v>
      </c>
      <c r="AA2798" s="53" t="n">
        <f aca="false">Q2798+V2798</f>
        <v>0</v>
      </c>
      <c r="AB2798" s="53" t="n">
        <f aca="false">R2798+W2798</f>
        <v>0</v>
      </c>
      <c r="AC2798" s="54" t="n">
        <f aca="false">ROUND(X2798+Y2798+Z2798+AA2798+AB2798,1)</f>
        <v>386.8</v>
      </c>
      <c r="AD2798" s="55" t="n">
        <f aca="false">(ROUND(AC2798-AC2796,1)/AC2796)</f>
        <v>0</v>
      </c>
      <c r="AE2798" s="46"/>
      <c r="AF2798" s="47"/>
    </row>
    <row r="2799" customFormat="false" ht="15" hidden="false" customHeight="false" outlineLevel="0" collapsed="false">
      <c r="A2799" s="48" t="s">
        <v>31</v>
      </c>
      <c r="B2799" s="58" t="n">
        <v>0</v>
      </c>
      <c r="C2799" s="50" t="s">
        <v>7</v>
      </c>
      <c r="D2799" s="51" t="n">
        <v>119</v>
      </c>
      <c r="E2799" s="51" t="n">
        <v>0</v>
      </c>
      <c r="F2799" s="51" t="n">
        <v>0</v>
      </c>
      <c r="G2799" s="51" t="n">
        <v>0</v>
      </c>
      <c r="H2799" s="51" t="n">
        <v>0</v>
      </c>
      <c r="I2799" s="52" t="n">
        <v>75</v>
      </c>
      <c r="J2799" s="52" t="n">
        <v>0</v>
      </c>
      <c r="K2799" s="52" t="n">
        <v>0</v>
      </c>
      <c r="L2799" s="52" t="n">
        <v>0</v>
      </c>
      <c r="M2799" s="52" t="n">
        <v>0</v>
      </c>
      <c r="N2799" s="53" t="n">
        <f aca="false">D2799*$D$6</f>
        <v>154.7</v>
      </c>
      <c r="O2799" s="53" t="n">
        <f aca="false">E2799*$E$6</f>
        <v>0</v>
      </c>
      <c r="P2799" s="53" t="n">
        <f aca="false">F2799*$F$6</f>
        <v>0</v>
      </c>
      <c r="Q2799" s="53" t="n">
        <f aca="false">G2799*$G$6</f>
        <v>0</v>
      </c>
      <c r="R2799" s="53" t="n">
        <f aca="false">H2799*$H$6</f>
        <v>0</v>
      </c>
      <c r="S2799" s="53" t="n">
        <f aca="false">(N2799/100)*(I2799*$I$6)+(N2799/100)*(J2799*$J$6)</f>
        <v>232.05</v>
      </c>
      <c r="T2799" s="53" t="n">
        <f aca="false">(O2799/100)*(K2799*$K$6)</f>
        <v>0</v>
      </c>
      <c r="U2799" s="53" t="n">
        <f aca="false">(P2799/100)*(K2799*$K$6)+(P2799/100)*(L2799*$L$6)</f>
        <v>0</v>
      </c>
      <c r="V2799" s="53" t="n">
        <f aca="false">(Q2799/100)*(L2799*$L$6)</f>
        <v>0</v>
      </c>
      <c r="W2799" s="53" t="n">
        <f aca="false">(R2799/100)*(K2799*$K$6)+(R2799/100)*(L2799*$L$6)</f>
        <v>0</v>
      </c>
      <c r="X2799" s="53" t="n">
        <f aca="false">N2799+S2799</f>
        <v>386.75</v>
      </c>
      <c r="Y2799" s="53" t="n">
        <f aca="false">O2799+T2799</f>
        <v>0</v>
      </c>
      <c r="Z2799" s="53" t="n">
        <f aca="false">P2799+U2799</f>
        <v>0</v>
      </c>
      <c r="AA2799" s="53" t="n">
        <f aca="false">Q2799+V2799</f>
        <v>0</v>
      </c>
      <c r="AB2799" s="53" t="n">
        <f aca="false">R2799+W2799</f>
        <v>0</v>
      </c>
      <c r="AC2799" s="54" t="n">
        <f aca="false">ROUND(X2799+Y2799+Z2799+AA2799+AB2799,1)</f>
        <v>386.8</v>
      </c>
      <c r="AD2799" s="55" t="n">
        <f aca="false">(ROUND(AC2799-AC2796,1)/AC2796)</f>
        <v>0</v>
      </c>
      <c r="AE2799" s="46"/>
      <c r="AF2799" s="47"/>
    </row>
    <row r="2800" customFormat="false" ht="15" hidden="false" customHeight="false" outlineLevel="0" collapsed="false">
      <c r="A2800" s="48" t="s">
        <v>32</v>
      </c>
      <c r="B2800" s="58" t="n">
        <v>0</v>
      </c>
      <c r="C2800" s="50" t="s">
        <v>8</v>
      </c>
      <c r="D2800" s="51" t="n">
        <v>119</v>
      </c>
      <c r="E2800" s="51" t="n">
        <v>0</v>
      </c>
      <c r="F2800" s="51" t="n">
        <v>0</v>
      </c>
      <c r="G2800" s="51" t="n">
        <v>0</v>
      </c>
      <c r="H2800" s="51" t="n">
        <v>0</v>
      </c>
      <c r="I2800" s="52" t="n">
        <v>75</v>
      </c>
      <c r="J2800" s="52" t="n">
        <v>0</v>
      </c>
      <c r="K2800" s="52" t="n">
        <v>0</v>
      </c>
      <c r="L2800" s="52" t="n">
        <v>0</v>
      </c>
      <c r="M2800" s="52" t="n">
        <v>0</v>
      </c>
      <c r="N2800" s="53" t="n">
        <f aca="false">D2800*$D$7</f>
        <v>154.7</v>
      </c>
      <c r="O2800" s="53" t="n">
        <f aca="false">E2800*$E$7</f>
        <v>0</v>
      </c>
      <c r="P2800" s="53" t="n">
        <f aca="false">F2800*$F$7</f>
        <v>0</v>
      </c>
      <c r="Q2800" s="53" t="n">
        <f aca="false">G2800*$G$7</f>
        <v>0</v>
      </c>
      <c r="R2800" s="53" t="n">
        <f aca="false">H2800*$H$7</f>
        <v>0</v>
      </c>
      <c r="S2800" s="53" t="n">
        <f aca="false">(N2800/100)*(I2800*$I$7)+(N2800/100)*(J2800*$J$7)</f>
        <v>232.05</v>
      </c>
      <c r="T2800" s="53" t="n">
        <f aca="false">(O2800/100)*(K2800*$K$7)</f>
        <v>0</v>
      </c>
      <c r="U2800" s="53" t="n">
        <f aca="false">(P2800/100)*(K2800*$K$7)+(P2800/100)*(L2800*$L$7)</f>
        <v>0</v>
      </c>
      <c r="V2800" s="53" t="n">
        <f aca="false">(Q2800/100)*(L2800*$L$7)</f>
        <v>0</v>
      </c>
      <c r="W2800" s="53" t="n">
        <f aca="false">(R2800/100)*(K2800*$K$7)+(R2800/100)*(L2800*$L$7)</f>
        <v>0</v>
      </c>
      <c r="X2800" s="53" t="n">
        <f aca="false">N2800+S2800</f>
        <v>386.75</v>
      </c>
      <c r="Y2800" s="53" t="n">
        <f aca="false">O2800+T2800</f>
        <v>0</v>
      </c>
      <c r="Z2800" s="53" t="n">
        <f aca="false">P2800+U2800</f>
        <v>0</v>
      </c>
      <c r="AA2800" s="53" t="n">
        <f aca="false">Q2800+V2800</f>
        <v>0</v>
      </c>
      <c r="AB2800" s="53" t="n">
        <f aca="false">R2800+W2800</f>
        <v>0</v>
      </c>
      <c r="AC2800" s="54" t="n">
        <f aca="false">ROUND(X2800+Y2800+Z2800+AA2800+AB2800,1)</f>
        <v>386.8</v>
      </c>
      <c r="AD2800" s="55" t="n">
        <f aca="false">(ROUND(AC2800-AC2796,1)/AC2796)</f>
        <v>0</v>
      </c>
      <c r="AE2800" s="46"/>
      <c r="AF2800" s="47"/>
    </row>
    <row r="2801" customFormat="false" ht="15" hidden="false" customHeight="false" outlineLevel="0" collapsed="false">
      <c r="A2801" s="48" t="s">
        <v>33</v>
      </c>
      <c r="B2801" s="58"/>
      <c r="C2801" s="50" t="s">
        <v>9</v>
      </c>
      <c r="D2801" s="51" t="n">
        <v>119</v>
      </c>
      <c r="E2801" s="51" t="n">
        <v>0</v>
      </c>
      <c r="F2801" s="51" t="n">
        <v>0</v>
      </c>
      <c r="G2801" s="51" t="n">
        <v>0</v>
      </c>
      <c r="H2801" s="51" t="n">
        <v>0</v>
      </c>
      <c r="I2801" s="52" t="n">
        <v>75</v>
      </c>
      <c r="J2801" s="52" t="n">
        <v>0</v>
      </c>
      <c r="K2801" s="52" t="n">
        <v>0</v>
      </c>
      <c r="L2801" s="52" t="n">
        <v>0</v>
      </c>
      <c r="M2801" s="52" t="n">
        <v>0</v>
      </c>
      <c r="N2801" s="53" t="n">
        <f aca="false">D2801*$D$8</f>
        <v>154.7</v>
      </c>
      <c r="O2801" s="53" t="n">
        <f aca="false">E2801*$E$8</f>
        <v>0</v>
      </c>
      <c r="P2801" s="53" t="n">
        <f aca="false">F2801*$F$8</f>
        <v>0</v>
      </c>
      <c r="Q2801" s="53" t="n">
        <f aca="false">G2801*$G$8</f>
        <v>0</v>
      </c>
      <c r="R2801" s="53" t="n">
        <f aca="false">H2801*$H$8</f>
        <v>0</v>
      </c>
      <c r="S2801" s="53" t="n">
        <f aca="false">(N2801/100)*(I2801*$I$8)+(N2801/100)*(J2801*$J$8)</f>
        <v>232.05</v>
      </c>
      <c r="T2801" s="53" t="n">
        <f aca="false">(O2801/100)*(K2801*$K$8)</f>
        <v>0</v>
      </c>
      <c r="U2801" s="53" t="n">
        <f aca="false">(P2801/100)*(K2801*$K$8)+(P2801/100)*(L2801*$L$8)</f>
        <v>0</v>
      </c>
      <c r="V2801" s="53" t="n">
        <f aca="false">(Q2801/100)*(L2801*$L$8)</f>
        <v>0</v>
      </c>
      <c r="W2801" s="53" t="n">
        <f aca="false">(R2801/100)*(K2801*$K$8)+(R2801/100)*(L2801*$L$8)</f>
        <v>0</v>
      </c>
      <c r="X2801" s="53" t="n">
        <f aca="false">N2801+S2801</f>
        <v>386.75</v>
      </c>
      <c r="Y2801" s="53" t="n">
        <f aca="false">O2801+T2801</f>
        <v>0</v>
      </c>
      <c r="Z2801" s="53" t="n">
        <f aca="false">P2801+U2801</f>
        <v>0</v>
      </c>
      <c r="AA2801" s="53" t="n">
        <f aca="false">Q2801+V2801</f>
        <v>0</v>
      </c>
      <c r="AB2801" s="53" t="n">
        <f aca="false">R2801+W2801</f>
        <v>0</v>
      </c>
      <c r="AC2801" s="54" t="n">
        <f aca="false">ROUND(X2801+Y2801+Z2801+AA2801+AB2801,1)</f>
        <v>386.8</v>
      </c>
      <c r="AD2801" s="55" t="n">
        <f aca="false">(ROUND(AC2801-AC2796,1)/AC2796)</f>
        <v>0</v>
      </c>
      <c r="AE2801" s="46"/>
      <c r="AF2801" s="47"/>
    </row>
    <row r="2802" customFormat="false" ht="15" hidden="false" customHeight="false" outlineLevel="0" collapsed="false">
      <c r="A2802" s="48" t="s">
        <v>34</v>
      </c>
      <c r="B2802" s="58"/>
      <c r="C2802" s="50" t="s">
        <v>10</v>
      </c>
      <c r="D2802" s="51" t="n">
        <v>59</v>
      </c>
      <c r="E2802" s="51" t="n">
        <v>130</v>
      </c>
      <c r="F2802" s="51" t="n">
        <v>0</v>
      </c>
      <c r="G2802" s="51" t="n">
        <v>0</v>
      </c>
      <c r="H2802" s="51" t="n">
        <v>0</v>
      </c>
      <c r="I2802" s="52" t="n">
        <v>75</v>
      </c>
      <c r="J2802" s="52" t="n">
        <v>0</v>
      </c>
      <c r="K2802" s="52" t="n">
        <v>80</v>
      </c>
      <c r="L2802" s="52" t="n">
        <v>0</v>
      </c>
      <c r="M2802" s="52" t="n">
        <v>0</v>
      </c>
      <c r="N2802" s="53" t="n">
        <f aca="false">D2802*$D$9</f>
        <v>73.75</v>
      </c>
      <c r="O2802" s="53" t="n">
        <f aca="false">E2802*$E$9</f>
        <v>162.5</v>
      </c>
      <c r="P2802" s="53" t="n">
        <f aca="false">F2802*$F$9</f>
        <v>0</v>
      </c>
      <c r="Q2802" s="53" t="n">
        <f aca="false">G2802*$G$9</f>
        <v>0</v>
      </c>
      <c r="R2802" s="53" t="n">
        <f aca="false">H2802*$H$9</f>
        <v>0</v>
      </c>
      <c r="S2802" s="53" t="n">
        <f aca="false">(N2802/100)*(I2802*$I$9)+(N2802/100)*(J2802*$J$9)</f>
        <v>55.3125</v>
      </c>
      <c r="T2802" s="53" t="n">
        <f aca="false">(O2802/100)*(K2802*$K$9)</f>
        <v>182</v>
      </c>
      <c r="U2802" s="53" t="n">
        <f aca="false">(P2802/100)*(K2802*$K$9)+(P2802/100)*(L2802*$L$9)</f>
        <v>0</v>
      </c>
      <c r="V2802" s="53" t="n">
        <f aca="false">(Q2802/100)*(L2802*$L$9)</f>
        <v>0</v>
      </c>
      <c r="W2802" s="53" t="n">
        <f aca="false">(R2802/100)*(K2802*$K$9)+(R2802/100)*(L2802*$L$9)</f>
        <v>0</v>
      </c>
      <c r="X2802" s="53" t="n">
        <f aca="false">N2802+S2802</f>
        <v>129.0625</v>
      </c>
      <c r="Y2802" s="53" t="n">
        <f aca="false">O2802+T2802</f>
        <v>344.5</v>
      </c>
      <c r="Z2802" s="53" t="n">
        <f aca="false">P2802+U2802</f>
        <v>0</v>
      </c>
      <c r="AA2802" s="53" t="n">
        <f aca="false">Q2802+V2802</f>
        <v>0</v>
      </c>
      <c r="AB2802" s="53" t="n">
        <f aca="false">R2802+W2802</f>
        <v>0</v>
      </c>
      <c r="AC2802" s="54" t="n">
        <f aca="false">ROUND(X2802+Y2802+Z2802+AA2802+AB2802,1)</f>
        <v>473.6</v>
      </c>
      <c r="AD2802" s="55" t="n">
        <f aca="false">(ROUND(AC2802-AC2796,1)/AC2796)</f>
        <v>0.22440537745605</v>
      </c>
      <c r="AE2802" s="46"/>
      <c r="AF2802" s="47"/>
    </row>
    <row r="2803" customFormat="false" ht="15" hidden="false" customHeight="false" outlineLevel="0" collapsed="false">
      <c r="A2803" s="48" t="s">
        <v>35</v>
      </c>
      <c r="B2803" s="58"/>
      <c r="C2803" s="50" t="s">
        <v>11</v>
      </c>
      <c r="D2803" s="51" t="n">
        <v>59</v>
      </c>
      <c r="E2803" s="51" t="n">
        <v>0</v>
      </c>
      <c r="F2803" s="51" t="n">
        <v>130</v>
      </c>
      <c r="G2803" s="51" t="n">
        <v>0</v>
      </c>
      <c r="H2803" s="51" t="n">
        <v>0</v>
      </c>
      <c r="I2803" s="52" t="n">
        <v>75</v>
      </c>
      <c r="J2803" s="52" t="n">
        <v>0</v>
      </c>
      <c r="K2803" s="52" t="n">
        <v>40</v>
      </c>
      <c r="L2803" s="52" t="n">
        <v>40</v>
      </c>
      <c r="M2803" s="52" t="n">
        <v>0</v>
      </c>
      <c r="N2803" s="53" t="n">
        <f aca="false">D2803*$D$10</f>
        <v>73.75</v>
      </c>
      <c r="O2803" s="53" t="n">
        <f aca="false">E2803*$E$10</f>
        <v>0</v>
      </c>
      <c r="P2803" s="53" t="n">
        <f aca="false">F2803*$F$10</f>
        <v>162.5</v>
      </c>
      <c r="Q2803" s="53" t="n">
        <f aca="false">G2803*$G$10</f>
        <v>0</v>
      </c>
      <c r="R2803" s="53" t="n">
        <f aca="false">H2803*$H$10</f>
        <v>0</v>
      </c>
      <c r="S2803" s="53" t="n">
        <f aca="false">(N2803/100)*(I2803*$I$10)+(N2803/100)*(J2803*$J$10)</f>
        <v>55.3125</v>
      </c>
      <c r="T2803" s="53" t="n">
        <f aca="false">(O2803/100)*(K2803*$J$10)</f>
        <v>0</v>
      </c>
      <c r="U2803" s="53" t="n">
        <f aca="false">(P2803/100)*(K2803*$K$10)+(P2803/100)*(L2803*$L$10)</f>
        <v>182</v>
      </c>
      <c r="V2803" s="53" t="n">
        <f aca="false">(Q2803/100)*(L2803*$L$10)</f>
        <v>0</v>
      </c>
      <c r="W2803" s="53" t="n">
        <f aca="false">(R2803/100)*(K2803*$K$10)+(R2803/100)*(L2803*$L$10)</f>
        <v>0</v>
      </c>
      <c r="X2803" s="53" t="n">
        <f aca="false">N2803+S2803</f>
        <v>129.0625</v>
      </c>
      <c r="Y2803" s="53" t="n">
        <f aca="false">O2803+T2803</f>
        <v>0</v>
      </c>
      <c r="Z2803" s="53" t="n">
        <f aca="false">P2803+U2803</f>
        <v>344.5</v>
      </c>
      <c r="AA2803" s="53" t="n">
        <f aca="false">Q2803+V2803</f>
        <v>0</v>
      </c>
      <c r="AB2803" s="53" t="n">
        <f aca="false">R2803+W2803</f>
        <v>0</v>
      </c>
      <c r="AC2803" s="54" t="n">
        <f aca="false">ROUND(X2803+Y2803+Z2803+AA2803+AB2803,1)</f>
        <v>473.6</v>
      </c>
      <c r="AD2803" s="55" t="n">
        <f aca="false">(ROUND(AC2803-AC2796,1)/AC2796)</f>
        <v>0.22440537745605</v>
      </c>
      <c r="AE2803" s="46"/>
      <c r="AF2803" s="47"/>
    </row>
    <row r="2804" customFormat="false" ht="15" hidden="false" customHeight="false" outlineLevel="0" collapsed="false">
      <c r="A2804" s="48" t="s">
        <v>36</v>
      </c>
      <c r="B2804" s="58"/>
      <c r="C2804" s="50" t="s">
        <v>12</v>
      </c>
      <c r="D2804" s="51" t="n">
        <v>59</v>
      </c>
      <c r="E2804" s="51" t="n">
        <v>0</v>
      </c>
      <c r="F2804" s="51" t="n">
        <v>0</v>
      </c>
      <c r="G2804" s="51" t="n">
        <v>130</v>
      </c>
      <c r="H2804" s="51" t="n">
        <v>0</v>
      </c>
      <c r="I2804" s="52" t="n">
        <v>75</v>
      </c>
      <c r="J2804" s="52" t="n">
        <v>0</v>
      </c>
      <c r="K2804" s="52" t="n">
        <v>0</v>
      </c>
      <c r="L2804" s="52" t="n">
        <v>80</v>
      </c>
      <c r="M2804" s="52" t="n">
        <v>0</v>
      </c>
      <c r="N2804" s="53" t="n">
        <f aca="false">D2804*$D$11</f>
        <v>73.75</v>
      </c>
      <c r="O2804" s="53" t="n">
        <f aca="false">E2804*$E$11</f>
        <v>0</v>
      </c>
      <c r="P2804" s="53" t="n">
        <f aca="false">F2804*$F$11</f>
        <v>0</v>
      </c>
      <c r="Q2804" s="53" t="n">
        <f aca="false">G2804*$G$11</f>
        <v>162.5</v>
      </c>
      <c r="R2804" s="53" t="n">
        <f aca="false">H2804*$H$11</f>
        <v>0</v>
      </c>
      <c r="S2804" s="53" t="n">
        <f aca="false">(N2804/100)*(I2804*$I$11)+(N2804/100)*(J2804*$J$11)</f>
        <v>55.3125</v>
      </c>
      <c r="T2804" s="53" t="n">
        <f aca="false">(O2804/100)*(K2804*$K$11)</f>
        <v>0</v>
      </c>
      <c r="U2804" s="53" t="n">
        <f aca="false">(P2804/100)*(K2804*$K$11)+(P2804/100)*(L2804*$L$11)</f>
        <v>0</v>
      </c>
      <c r="V2804" s="53" t="n">
        <f aca="false">(Q2804/100)*(L2804*$L$11)</f>
        <v>182</v>
      </c>
      <c r="W2804" s="53" t="n">
        <f aca="false">(R2804/100)*(K2804*$K$11)+(R2804/100)*(L2804*$L$11)</f>
        <v>0</v>
      </c>
      <c r="X2804" s="53" t="n">
        <f aca="false">N2804+S2804</f>
        <v>129.0625</v>
      </c>
      <c r="Y2804" s="53" t="n">
        <f aca="false">O2804+T2804</f>
        <v>0</v>
      </c>
      <c r="Z2804" s="53" t="n">
        <f aca="false">P2804+U2804</f>
        <v>0</v>
      </c>
      <c r="AA2804" s="53" t="n">
        <f aca="false">Q2804+V2804</f>
        <v>344.5</v>
      </c>
      <c r="AB2804" s="53" t="n">
        <f aca="false">R2804+W2804</f>
        <v>0</v>
      </c>
      <c r="AC2804" s="54" t="n">
        <f aca="false">ROUND(X2804+Y2804+Z2804+AA2804+AB2804,1)</f>
        <v>473.6</v>
      </c>
      <c r="AD2804" s="55" t="n">
        <f aca="false">(ROUND(AC2804-AC2796,1)/AC2796)</f>
        <v>0.22440537745605</v>
      </c>
      <c r="AE2804" s="46"/>
      <c r="AF2804" s="47"/>
    </row>
    <row r="2805" customFormat="false" ht="15" hidden="false" customHeight="false" outlineLevel="0" collapsed="false">
      <c r="A2805" s="48" t="s">
        <v>37</v>
      </c>
      <c r="B2805" s="58"/>
      <c r="C2805" s="50" t="s">
        <v>13</v>
      </c>
      <c r="D2805" s="51" t="n">
        <v>59</v>
      </c>
      <c r="E2805" s="51" t="n">
        <v>0</v>
      </c>
      <c r="F2805" s="51" t="n">
        <v>0</v>
      </c>
      <c r="G2805" s="51" t="n">
        <v>0</v>
      </c>
      <c r="H2805" s="51" t="n">
        <v>130</v>
      </c>
      <c r="I2805" s="52" t="n">
        <v>75</v>
      </c>
      <c r="J2805" s="52" t="n">
        <v>0</v>
      </c>
      <c r="K2805" s="52" t="n">
        <v>40</v>
      </c>
      <c r="L2805" s="52" t="n">
        <v>40</v>
      </c>
      <c r="M2805" s="52" t="n">
        <v>0</v>
      </c>
      <c r="N2805" s="53" t="n">
        <f aca="false">D2805*$D$12</f>
        <v>73.75</v>
      </c>
      <c r="O2805" s="53" t="n">
        <f aca="false">E2805*$E$12</f>
        <v>0</v>
      </c>
      <c r="P2805" s="53" t="n">
        <f aca="false">F2805*$F$12</f>
        <v>0</v>
      </c>
      <c r="Q2805" s="53" t="n">
        <f aca="false">G2805*$G$12</f>
        <v>0</v>
      </c>
      <c r="R2805" s="53" t="n">
        <f aca="false">H2805*$H$12</f>
        <v>162.5</v>
      </c>
      <c r="S2805" s="53" t="n">
        <f aca="false">(N2805/100)*(I2805*$I$12)+(N2805/100)*(J2805*$J$12)</f>
        <v>55.3125</v>
      </c>
      <c r="T2805" s="53" t="n">
        <f aca="false">(O2805/100)*(K2805*$K$12)</f>
        <v>0</v>
      </c>
      <c r="U2805" s="53" t="n">
        <f aca="false">(P2805/100)*(K2805*$K$12)+(P2805/100)*(L2805*$L$12)</f>
        <v>0</v>
      </c>
      <c r="V2805" s="53" t="n">
        <f aca="false">(Q2805/100)*(L2805*$L$12)</f>
        <v>0</v>
      </c>
      <c r="W2805" s="53" t="n">
        <f aca="false">(R2805/100)*(K2805*$K$12)+(R2805/100)*(L2805*$L$12)</f>
        <v>182</v>
      </c>
      <c r="X2805" s="53" t="n">
        <f aca="false">N2805+S2805</f>
        <v>129.0625</v>
      </c>
      <c r="Y2805" s="53" t="n">
        <f aca="false">O2805+T2805</f>
        <v>0</v>
      </c>
      <c r="Z2805" s="53" t="n">
        <f aca="false">P2805+U2805</f>
        <v>0</v>
      </c>
      <c r="AA2805" s="53" t="n">
        <f aca="false">Q2805+V2805</f>
        <v>0</v>
      </c>
      <c r="AB2805" s="53" t="n">
        <f aca="false">R2805+W2805</f>
        <v>344.5</v>
      </c>
      <c r="AC2805" s="54" t="n">
        <f aca="false">ROUND(X2805+Y2805+Z2805+AA2805+AB2805,1)</f>
        <v>473.6</v>
      </c>
      <c r="AD2805" s="55" t="n">
        <f aca="false">(ROUND(AC2805-AC2796,1)/AC2796)</f>
        <v>0.22440537745605</v>
      </c>
      <c r="AE2805" s="46"/>
      <c r="AF2805" s="47"/>
    </row>
    <row r="2806" customFormat="false" ht="15" hidden="false" customHeight="false" outlineLevel="0" collapsed="false">
      <c r="A2806" s="48" t="s">
        <v>38</v>
      </c>
      <c r="B2806" s="58"/>
      <c r="C2806" s="50" t="s">
        <v>14</v>
      </c>
      <c r="D2806" s="51" t="n">
        <v>119</v>
      </c>
      <c r="E2806" s="51" t="n">
        <v>0</v>
      </c>
      <c r="F2806" s="51" t="n">
        <v>0</v>
      </c>
      <c r="G2806" s="51" t="n">
        <v>0</v>
      </c>
      <c r="H2806" s="51" t="n">
        <v>0</v>
      </c>
      <c r="I2806" s="52" t="n">
        <v>75</v>
      </c>
      <c r="J2806" s="52" t="n">
        <v>0</v>
      </c>
      <c r="K2806" s="52" t="n">
        <v>0</v>
      </c>
      <c r="L2806" s="52" t="n">
        <v>0</v>
      </c>
      <c r="M2806" s="52" t="n">
        <v>68</v>
      </c>
      <c r="N2806" s="53" t="n">
        <f aca="false">D2806*$D$13</f>
        <v>148.75</v>
      </c>
      <c r="O2806" s="53" t="n">
        <f aca="false">E2806*$E$13</f>
        <v>0</v>
      </c>
      <c r="P2806" s="53" t="n">
        <f aca="false">F2806*$F$13</f>
        <v>0</v>
      </c>
      <c r="Q2806" s="53" t="n">
        <f aca="false">G2806*$G$13</f>
        <v>0</v>
      </c>
      <c r="R2806" s="53" t="n">
        <f aca="false">H2806*$H$13</f>
        <v>0</v>
      </c>
      <c r="S2806" s="53" t="n">
        <f aca="false">(N2806/100)*(I2806*$I$13)+(N2806/100)*(J2806*$J$13)+(N2806/100)*(M2806*$M$13)</f>
        <v>313.8625</v>
      </c>
      <c r="T2806" s="53" t="n">
        <f aca="false">(O2806/100)*(K2806*$K$13)+(O2806/100)*(M2806*$M$13)</f>
        <v>0</v>
      </c>
      <c r="U2806" s="53" t="n">
        <f aca="false">(P2806/100)*(K2806*$K$13)+(P2806/100)*(L2806*$L$13)+(P2806/100)*(M2806*$M$13)</f>
        <v>0</v>
      </c>
      <c r="V2806" s="53" t="n">
        <f aca="false">(Q2806/100)*(L2806*$L$13)+(Q2806/100)*(M2806*$M$13)</f>
        <v>0</v>
      </c>
      <c r="W2806" s="53" t="n">
        <f aca="false">(R2806/100)*(K2806*$K$13)+(R2806/100)*(L2806*$L$13)+(R2806/100)*(M2806*$M$13)</f>
        <v>0</v>
      </c>
      <c r="X2806" s="53" t="n">
        <f aca="false">N2806+S2806</f>
        <v>462.6125</v>
      </c>
      <c r="Y2806" s="53" t="n">
        <f aca="false">O2806+T2806</f>
        <v>0</v>
      </c>
      <c r="Z2806" s="53" t="n">
        <f aca="false">P2806+U2806</f>
        <v>0</v>
      </c>
      <c r="AA2806" s="53" t="n">
        <f aca="false">Q2806+V2806</f>
        <v>0</v>
      </c>
      <c r="AB2806" s="53" t="n">
        <f aca="false">R2806+W2806</f>
        <v>0</v>
      </c>
      <c r="AC2806" s="54" t="n">
        <f aca="false">ROUND(X2806+Y2806+Z2806+AA2806+AB2806,1)</f>
        <v>462.6</v>
      </c>
      <c r="AD2806" s="55" t="n">
        <f aca="false">(ROUND(AC2806-AC2796,1)/AC2796)</f>
        <v>0.195966907962771</v>
      </c>
      <c r="AE2806" s="46"/>
      <c r="AF2806" s="47"/>
    </row>
    <row r="2807" customFormat="false" ht="15" hidden="false" customHeight="false" outlineLevel="0" collapsed="false">
      <c r="A2807" s="48" t="s">
        <v>39</v>
      </c>
      <c r="B2807" s="58"/>
      <c r="C2807" s="50" t="s">
        <v>15</v>
      </c>
      <c r="D2807" s="51" t="n">
        <v>119</v>
      </c>
      <c r="E2807" s="51" t="n">
        <v>0</v>
      </c>
      <c r="F2807" s="51" t="n">
        <v>0</v>
      </c>
      <c r="G2807" s="51" t="n">
        <v>0</v>
      </c>
      <c r="H2807" s="51" t="n">
        <v>0</v>
      </c>
      <c r="I2807" s="52" t="n">
        <v>75</v>
      </c>
      <c r="J2807" s="52" t="n">
        <v>0</v>
      </c>
      <c r="K2807" s="52" t="n">
        <v>68</v>
      </c>
      <c r="L2807" s="52" t="n">
        <v>0</v>
      </c>
      <c r="M2807" s="52" t="n">
        <v>0</v>
      </c>
      <c r="N2807" s="53" t="n">
        <f aca="false">D2807*$D$14</f>
        <v>148.75</v>
      </c>
      <c r="O2807" s="53" t="n">
        <f aca="false">E2807*$E$14</f>
        <v>0</v>
      </c>
      <c r="P2807" s="53" t="n">
        <f aca="false">F2807*$F$14</f>
        <v>0</v>
      </c>
      <c r="Q2807" s="53" t="n">
        <f aca="false">G2807*$G$14</f>
        <v>0</v>
      </c>
      <c r="R2807" s="53" t="n">
        <f aca="false">H2807*$H$14</f>
        <v>0</v>
      </c>
      <c r="S2807" s="53" t="n">
        <f aca="false">(N2807/100)*(I2807*$I$14)+(N2807/100)*(J2807*$J$14)+(N2807/100)*(K2807*$K$14)</f>
        <v>313.8625</v>
      </c>
      <c r="T2807" s="53" t="n">
        <f aca="false">(O2807/100)*(K2807*$K$14)</f>
        <v>0</v>
      </c>
      <c r="U2807" s="53" t="n">
        <f aca="false">(P2807/100)*(K2807*$K$14)+(P2807/100)*(L2807*$L$14)</f>
        <v>0</v>
      </c>
      <c r="V2807" s="53" t="n">
        <f aca="false">(Q2807/100)*(L2807*$L$14)</f>
        <v>0</v>
      </c>
      <c r="W2807" s="53" t="n">
        <f aca="false">(R2807/100)*(K2807*$L$14)+(R2807/100)*(L2807*$M$14)</f>
        <v>0</v>
      </c>
      <c r="X2807" s="53" t="n">
        <f aca="false">N2807+S2807</f>
        <v>462.6125</v>
      </c>
      <c r="Y2807" s="53" t="n">
        <f aca="false">O2807+T2807</f>
        <v>0</v>
      </c>
      <c r="Z2807" s="53" t="n">
        <f aca="false">P2807+U2807</f>
        <v>0</v>
      </c>
      <c r="AA2807" s="53" t="n">
        <f aca="false">Q2807+V2807</f>
        <v>0</v>
      </c>
      <c r="AB2807" s="53" t="n">
        <f aca="false">R2807+W2807</f>
        <v>0</v>
      </c>
      <c r="AC2807" s="54" t="n">
        <f aca="false">ROUND(X2807+Y2807+Z2807+AA2807+AB2807,1)</f>
        <v>462.6</v>
      </c>
      <c r="AD2807" s="55" t="n">
        <f aca="false">(ROUND(AC2807-AC2796,1)/AC2796)</f>
        <v>0.195966907962771</v>
      </c>
      <c r="AE2807" s="46"/>
      <c r="AF2807" s="47"/>
    </row>
    <row r="2808" customFormat="false" ht="15" hidden="false" customHeight="false" outlineLevel="0" collapsed="false">
      <c r="A2808" s="48"/>
      <c r="B2808" s="58"/>
      <c r="C2808" s="50" t="s">
        <v>16</v>
      </c>
      <c r="D2808" s="51" t="n">
        <v>119</v>
      </c>
      <c r="E2808" s="51" t="n">
        <v>0</v>
      </c>
      <c r="F2808" s="51" t="n">
        <v>0</v>
      </c>
      <c r="G2808" s="51" t="n">
        <v>0</v>
      </c>
      <c r="H2808" s="51" t="n">
        <v>0</v>
      </c>
      <c r="I2808" s="52" t="n">
        <v>75</v>
      </c>
      <c r="J2808" s="52" t="n">
        <v>0</v>
      </c>
      <c r="K2808" s="52" t="n">
        <v>0</v>
      </c>
      <c r="L2808" s="52" t="n">
        <v>68</v>
      </c>
      <c r="M2808" s="52" t="n">
        <v>0</v>
      </c>
      <c r="N2808" s="53" t="n">
        <f aca="false">D2808*$D$15</f>
        <v>148.75</v>
      </c>
      <c r="O2808" s="53" t="n">
        <f aca="false">E2808*$E$15</f>
        <v>0</v>
      </c>
      <c r="P2808" s="53" t="n">
        <f aca="false">F2808*$F$15</f>
        <v>0</v>
      </c>
      <c r="Q2808" s="53" t="n">
        <f aca="false">G2808*$G$15</f>
        <v>0</v>
      </c>
      <c r="R2808" s="53" t="n">
        <f aca="false">H2808*$H$15</f>
        <v>0</v>
      </c>
      <c r="S2808" s="53" t="n">
        <f aca="false">(N2808/100)*(I2808*$I$15)+(N2808/100)*(J2808*$J$15)+(N2808/100)*(L2808*$L$15)</f>
        <v>313.8625</v>
      </c>
      <c r="T2808" s="53" t="n">
        <f aca="false">(O2808/100)*(K2808*$K$15)</f>
        <v>0</v>
      </c>
      <c r="U2808" s="53" t="n">
        <f aca="false">(P2808/100)*(K2808*$K$15)+(P2808/100)*(L2808*$L$15)</f>
        <v>0</v>
      </c>
      <c r="V2808" s="53" t="n">
        <f aca="false">(Q2808/100)*(L2808*$L$15)</f>
        <v>0</v>
      </c>
      <c r="W2808" s="53" t="n">
        <f aca="false">(R2808/100)*(K2808*$K$15)+(R2808/100)*(L2808*$L$15)</f>
        <v>0</v>
      </c>
      <c r="X2808" s="53" t="n">
        <f aca="false">N2808+S2808</f>
        <v>462.6125</v>
      </c>
      <c r="Y2808" s="53" t="n">
        <f aca="false">O2808+T2808</f>
        <v>0</v>
      </c>
      <c r="Z2808" s="53" t="n">
        <f aca="false">P2808+U2808</f>
        <v>0</v>
      </c>
      <c r="AA2808" s="53" t="n">
        <f aca="false">Q2808+V2808</f>
        <v>0</v>
      </c>
      <c r="AB2808" s="53" t="n">
        <f aca="false">R2808+W2808</f>
        <v>0</v>
      </c>
      <c r="AC2808" s="54" t="n">
        <f aca="false">ROUND(X2808+Y2808+Z2808+AA2808+AB2808,1)</f>
        <v>462.6</v>
      </c>
      <c r="AD2808" s="55" t="n">
        <f aca="false">(ROUND(AC2808-AC2796,1)/AC2796)</f>
        <v>0.195966907962771</v>
      </c>
      <c r="AE2808" s="46"/>
      <c r="AF2808" s="47"/>
    </row>
    <row r="2809" customFormat="false" ht="15" hidden="false" customHeight="false" outlineLevel="0" collapsed="false">
      <c r="A2809" s="48"/>
      <c r="B2809" s="58"/>
      <c r="C2809" s="50" t="s">
        <v>17</v>
      </c>
      <c r="D2809" s="51" t="n">
        <v>119</v>
      </c>
      <c r="E2809" s="51" t="n">
        <v>0</v>
      </c>
      <c r="F2809" s="51" t="n">
        <v>0</v>
      </c>
      <c r="G2809" s="51" t="n">
        <v>0</v>
      </c>
      <c r="H2809" s="51" t="n">
        <v>0</v>
      </c>
      <c r="I2809" s="52" t="n">
        <v>75</v>
      </c>
      <c r="J2809" s="52" t="n">
        <v>44</v>
      </c>
      <c r="K2809" s="52" t="n">
        <v>0</v>
      </c>
      <c r="L2809" s="52" t="n">
        <v>0</v>
      </c>
      <c r="M2809" s="52" t="n">
        <v>0</v>
      </c>
      <c r="N2809" s="53" t="n">
        <f aca="false">D2809*$D$16</f>
        <v>148.75</v>
      </c>
      <c r="O2809" s="53" t="n">
        <f aca="false">E2809*$E$16</f>
        <v>0</v>
      </c>
      <c r="P2809" s="53" t="n">
        <f aca="false">F2809*$F$16</f>
        <v>0</v>
      </c>
      <c r="Q2809" s="53" t="n">
        <f aca="false">G2809*$G$16</f>
        <v>0</v>
      </c>
      <c r="R2809" s="53" t="n">
        <f aca="false">H2809*$H$16</f>
        <v>0</v>
      </c>
      <c r="S2809" s="53" t="n">
        <f aca="false">(N2809/100)*(I2809*$I$16)+(N2809/100)*(J2809*$J$16)</f>
        <v>275.1875</v>
      </c>
      <c r="T2809" s="53" t="n">
        <f aca="false">(O2809/100)*(K2809*$K$16)</f>
        <v>0</v>
      </c>
      <c r="U2809" s="53" t="n">
        <f aca="false">(P2809/100)*(K2809*$K$16)+(P2809/100)*(L2809*$L$16)</f>
        <v>0</v>
      </c>
      <c r="V2809" s="53" t="n">
        <f aca="false">(Q2809/100)*(L2809*$L$16)</f>
        <v>0</v>
      </c>
      <c r="W2809" s="53" t="n">
        <f aca="false">(R2809/100)*(K2809*$K$16)+(R2809/100)*(L2809*$L$16)</f>
        <v>0</v>
      </c>
      <c r="X2809" s="53" t="n">
        <f aca="false">N2809+S2809</f>
        <v>423.9375</v>
      </c>
      <c r="Y2809" s="53" t="n">
        <f aca="false">O2809+T2809</f>
        <v>0</v>
      </c>
      <c r="Z2809" s="53" t="n">
        <f aca="false">P2809+U2809</f>
        <v>0</v>
      </c>
      <c r="AA2809" s="53" t="n">
        <f aca="false">Q2809+V2809</f>
        <v>0</v>
      </c>
      <c r="AB2809" s="53" t="n">
        <f aca="false">R2809+W2809</f>
        <v>0</v>
      </c>
      <c r="AC2809" s="54" t="n">
        <f aca="false">ROUND(X2809+Y2809+Z2809+AA2809+AB2809,1)</f>
        <v>423.9</v>
      </c>
      <c r="AD2809" s="55" t="n">
        <f aca="false">(ROUND(AC2809-AC2796,1)/AC2796)</f>
        <v>0.0959152016546019</v>
      </c>
      <c r="AE2809" s="46" t="s">
        <v>28</v>
      </c>
      <c r="AF2809" s="47"/>
    </row>
    <row r="2810" customFormat="false" ht="15" hidden="false" customHeight="false" outlineLevel="0" collapsed="false">
      <c r="A2810" s="48"/>
      <c r="B2810" s="58"/>
      <c r="C2810" s="50" t="s">
        <v>18</v>
      </c>
      <c r="D2810" s="51" t="n">
        <v>119</v>
      </c>
      <c r="E2810" s="51" t="n">
        <v>0</v>
      </c>
      <c r="F2810" s="51" t="n">
        <v>0</v>
      </c>
      <c r="G2810" s="51" t="n">
        <v>0</v>
      </c>
      <c r="H2810" s="51" t="n">
        <v>0</v>
      </c>
      <c r="I2810" s="52" t="n">
        <v>90</v>
      </c>
      <c r="J2810" s="52" t="n">
        <v>0</v>
      </c>
      <c r="K2810" s="52" t="n">
        <v>0</v>
      </c>
      <c r="L2810" s="52" t="n">
        <v>0</v>
      </c>
      <c r="M2810" s="52" t="n">
        <v>0</v>
      </c>
      <c r="N2810" s="53" t="n">
        <f aca="false">D2810*$D$17</f>
        <v>148.75</v>
      </c>
      <c r="O2810" s="53" t="n">
        <f aca="false">E2810*$E$17</f>
        <v>0</v>
      </c>
      <c r="P2810" s="53" t="n">
        <f aca="false">F2810*$F$17</f>
        <v>0</v>
      </c>
      <c r="Q2810" s="53" t="n">
        <f aca="false">G2810*$G$17</f>
        <v>0</v>
      </c>
      <c r="R2810" s="53" t="n">
        <f aca="false">H2810*$H$17</f>
        <v>0</v>
      </c>
      <c r="S2810" s="53" t="n">
        <f aca="false">(N2810/100)*(I2810*$I$17)+(N2810/100)*(J2810*$J$17)</f>
        <v>334.6875</v>
      </c>
      <c r="T2810" s="53" t="n">
        <f aca="false">(O2810/100)*(K2810*$K$17)</f>
        <v>0</v>
      </c>
      <c r="U2810" s="53" t="n">
        <f aca="false">(P2810/100)*(K2810*$K$17)+(P2810/100)*(L2810*$L$17)</f>
        <v>0</v>
      </c>
      <c r="V2810" s="53" t="n">
        <f aca="false">(Q2810/100)*(L2810*$L$17)</f>
        <v>0</v>
      </c>
      <c r="W2810" s="53" t="n">
        <f aca="false">(R2810/100)*(K2810*$K$17)+(R2810/100)*(L2810*$L$17)</f>
        <v>0</v>
      </c>
      <c r="X2810" s="53" t="n">
        <f aca="false">N2810+S2810</f>
        <v>483.4375</v>
      </c>
      <c r="Y2810" s="53" t="n">
        <f aca="false">O2810+T2810</f>
        <v>0</v>
      </c>
      <c r="Z2810" s="53" t="n">
        <f aca="false">P2810+U2810</f>
        <v>0</v>
      </c>
      <c r="AA2810" s="53" t="n">
        <f aca="false">Q2810+V2810</f>
        <v>0</v>
      </c>
      <c r="AB2810" s="53" t="n">
        <f aca="false">R2810+W2810</f>
        <v>0</v>
      </c>
      <c r="AC2810" s="54" t="n">
        <f aca="false">ROUND(X2810+Y2810+Z2810+AA2810+AB2810,1)</f>
        <v>483.4</v>
      </c>
      <c r="AD2810" s="55" t="n">
        <f aca="false">(ROUND(AC2810-AC2796,1)/AC2796)</f>
        <v>0.249741468459152</v>
      </c>
      <c r="AE2810" s="46"/>
      <c r="AF2810" s="47"/>
    </row>
    <row r="2811" customFormat="false" ht="15" hidden="false" customHeight="false" outlineLevel="0" collapsed="false">
      <c r="A2811" s="56" t="s">
        <v>19</v>
      </c>
      <c r="B2811" s="39" t="s">
        <v>243</v>
      </c>
      <c r="C2811" s="40" t="s">
        <v>4</v>
      </c>
      <c r="D2811" s="41" t="n">
        <v>116</v>
      </c>
      <c r="E2811" s="41" t="n">
        <v>0</v>
      </c>
      <c r="F2811" s="41" t="n">
        <v>0</v>
      </c>
      <c r="G2811" s="41" t="n">
        <v>0</v>
      </c>
      <c r="H2811" s="41" t="n">
        <v>0</v>
      </c>
      <c r="I2811" s="42" t="n">
        <v>60</v>
      </c>
      <c r="J2811" s="42" t="n">
        <v>20</v>
      </c>
      <c r="K2811" s="42" t="n">
        <v>0</v>
      </c>
      <c r="L2811" s="42" t="n">
        <v>0</v>
      </c>
      <c r="M2811" s="42" t="n">
        <v>0</v>
      </c>
      <c r="N2811" s="43" t="n">
        <f aca="false">D2811*$D$3</f>
        <v>150.8</v>
      </c>
      <c r="O2811" s="43" t="n">
        <f aca="false">E2811*$E$3</f>
        <v>0</v>
      </c>
      <c r="P2811" s="43" t="n">
        <f aca="false">F2811*$F$3</f>
        <v>0</v>
      </c>
      <c r="Q2811" s="43" t="n">
        <f aca="false">G2811*$G$3</f>
        <v>0</v>
      </c>
      <c r="R2811" s="43" t="n">
        <f aca="false">H2811*$H$3</f>
        <v>0</v>
      </c>
      <c r="S2811" s="43" t="n">
        <f aca="false">(N2811/100)*(I2811*$I$3)+(N2811/100)*(J2811*$J$3)</f>
        <v>241.28</v>
      </c>
      <c r="T2811" s="43" t="n">
        <f aca="false">(O2811/100)*(K2811*$K$3)</f>
        <v>0</v>
      </c>
      <c r="U2811" s="43" t="n">
        <f aca="false">(P2811/100)*(K2811*$K$3)+(P2811/100)*(L2811*$L$3)</f>
        <v>0</v>
      </c>
      <c r="V2811" s="43" t="n">
        <f aca="false">(Q2811/100)*(L2811*$L$3)</f>
        <v>0</v>
      </c>
      <c r="W2811" s="43" t="n">
        <f aca="false">(R2811/100)*(K2811*$K$3)+(R2811/100)*(L2811*$L$3)</f>
        <v>0</v>
      </c>
      <c r="X2811" s="43" t="n">
        <f aca="false">N2811+S2811</f>
        <v>392.08</v>
      </c>
      <c r="Y2811" s="43" t="n">
        <f aca="false">O2811+T2811</f>
        <v>0</v>
      </c>
      <c r="Z2811" s="43" t="n">
        <f aca="false">P2811+U2811</f>
        <v>0</v>
      </c>
      <c r="AA2811" s="43" t="n">
        <f aca="false">Q2811+V2811</f>
        <v>0</v>
      </c>
      <c r="AB2811" s="43" t="n">
        <f aca="false">R2811+W2811</f>
        <v>0</v>
      </c>
      <c r="AC2811" s="44" t="n">
        <f aca="false">ROUND(X2811+Y2811+Z2811+AA2811+AB2811,1)</f>
        <v>392.1</v>
      </c>
      <c r="AD2811" s="45" t="n">
        <v>0</v>
      </c>
      <c r="AE2811" s="46"/>
      <c r="AF2811" s="47"/>
    </row>
    <row r="2812" customFormat="false" ht="15" hidden="false" customHeight="false" outlineLevel="0" collapsed="false">
      <c r="A2812" s="48" t="s">
        <v>29</v>
      </c>
      <c r="B2812" s="49" t="n">
        <v>12</v>
      </c>
      <c r="C2812" s="50" t="s">
        <v>5</v>
      </c>
      <c r="D2812" s="51" t="n">
        <v>116</v>
      </c>
      <c r="E2812" s="51" t="n">
        <v>0</v>
      </c>
      <c r="F2812" s="51" t="n">
        <v>0</v>
      </c>
      <c r="G2812" s="51" t="n">
        <v>0</v>
      </c>
      <c r="H2812" s="51" t="n">
        <v>0</v>
      </c>
      <c r="I2812" s="52" t="n">
        <v>75</v>
      </c>
      <c r="J2812" s="52" t="n">
        <v>35</v>
      </c>
      <c r="K2812" s="52" t="n">
        <v>0</v>
      </c>
      <c r="L2812" s="52" t="n">
        <v>0</v>
      </c>
      <c r="M2812" s="52" t="n">
        <v>0</v>
      </c>
      <c r="N2812" s="53" t="n">
        <f aca="false">D2812*$D$4</f>
        <v>145</v>
      </c>
      <c r="O2812" s="53" t="n">
        <f aca="false">E2812*$E$4</f>
        <v>0</v>
      </c>
      <c r="P2812" s="53" t="n">
        <f aca="false">F2812*$F$4</f>
        <v>0</v>
      </c>
      <c r="Q2812" s="53" t="n">
        <f aca="false">G2812*$G$4</f>
        <v>0</v>
      </c>
      <c r="R2812" s="53" t="n">
        <f aca="false">H2812*$H$4</f>
        <v>0</v>
      </c>
      <c r="S2812" s="53" t="n">
        <f aca="false">(N2812/100)*(I2812*$I$4)+(N2812/100)*(J2812*$J$4)</f>
        <v>319</v>
      </c>
      <c r="T2812" s="53" t="n">
        <f aca="false">(O2812/100)*(K2812*$K$4)</f>
        <v>0</v>
      </c>
      <c r="U2812" s="53" t="n">
        <f aca="false">(P2812/100)*(K2812*$K$4)+(P2812/100)*(L2812*$L$4)</f>
        <v>0</v>
      </c>
      <c r="V2812" s="53" t="n">
        <f aca="false">(Q2812/100)*(L2812*$L$4)</f>
        <v>0</v>
      </c>
      <c r="W2812" s="53" t="n">
        <f aca="false">(R2812/100)*(K2812*$K$4)+(R2812/100)*(L2812*$L$4)</f>
        <v>0</v>
      </c>
      <c r="X2812" s="53" t="n">
        <f aca="false">N2812+S2812</f>
        <v>464</v>
      </c>
      <c r="Y2812" s="53" t="n">
        <f aca="false">O2812+T2812</f>
        <v>0</v>
      </c>
      <c r="Z2812" s="53" t="n">
        <f aca="false">P2812+U2812</f>
        <v>0</v>
      </c>
      <c r="AA2812" s="53" t="n">
        <f aca="false">Q2812+V2812</f>
        <v>0</v>
      </c>
      <c r="AB2812" s="53" t="n">
        <f aca="false">R2812+W2812</f>
        <v>0</v>
      </c>
      <c r="AC2812" s="54" t="n">
        <f aca="false">ROUND(X2812+Y2812+Z2812+AA2812+AB2812,1)</f>
        <v>464</v>
      </c>
      <c r="AD2812" s="55" t="n">
        <f aca="false">(ROUND(AC2812-AC2811,1)/AC2811)</f>
        <v>0.183371588880388</v>
      </c>
      <c r="AE2812" s="46"/>
      <c r="AF2812" s="47"/>
    </row>
    <row r="2813" customFormat="false" ht="15" hidden="false" customHeight="false" outlineLevel="0" collapsed="false">
      <c r="A2813" s="48" t="s">
        <v>30</v>
      </c>
      <c r="B2813" s="49" t="n">
        <v>8</v>
      </c>
      <c r="C2813" s="50" t="s">
        <v>6</v>
      </c>
      <c r="D2813" s="51" t="n">
        <v>116</v>
      </c>
      <c r="E2813" s="51" t="n">
        <v>0</v>
      </c>
      <c r="F2813" s="51" t="n">
        <v>0</v>
      </c>
      <c r="G2813" s="51" t="n">
        <v>0</v>
      </c>
      <c r="H2813" s="51" t="n">
        <v>0</v>
      </c>
      <c r="I2813" s="52" t="n">
        <v>60</v>
      </c>
      <c r="J2813" s="52" t="n">
        <v>20</v>
      </c>
      <c r="K2813" s="52" t="n">
        <v>0</v>
      </c>
      <c r="L2813" s="52" t="n">
        <v>0</v>
      </c>
      <c r="M2813" s="52" t="n">
        <v>0</v>
      </c>
      <c r="N2813" s="53" t="n">
        <f aca="false">D2813*$D$5</f>
        <v>150.8</v>
      </c>
      <c r="O2813" s="53" t="n">
        <f aca="false">E2813*$E$5</f>
        <v>0</v>
      </c>
      <c r="P2813" s="53" t="n">
        <f aca="false">F2813*$F$5</f>
        <v>0</v>
      </c>
      <c r="Q2813" s="53" t="n">
        <f aca="false">G2813*$G$5</f>
        <v>0</v>
      </c>
      <c r="R2813" s="53" t="n">
        <f aca="false">H2813*$H$5</f>
        <v>0</v>
      </c>
      <c r="S2813" s="53" t="n">
        <f aca="false">(N2813/100)*(I2813*$I$5)+(N2813/100)*(J2813*$J$5)</f>
        <v>241.28</v>
      </c>
      <c r="T2813" s="53" t="n">
        <f aca="false">(O2813/100)*(K2813*$K$5)</f>
        <v>0</v>
      </c>
      <c r="U2813" s="53" t="n">
        <f aca="false">(P2813/100)*(K2813*$K$5)+(P2813/100)*(L2813*$L$5)</f>
        <v>0</v>
      </c>
      <c r="V2813" s="53" t="n">
        <f aca="false">(Q2813/100)*(L2813*$L$5)</f>
        <v>0</v>
      </c>
      <c r="W2813" s="53" t="n">
        <f aca="false">(R2813/100)*(K2813*$K$5)+(R2813/100)*(L2813*$L$5)</f>
        <v>0</v>
      </c>
      <c r="X2813" s="53" t="n">
        <f aca="false">N2813+S2813</f>
        <v>392.08</v>
      </c>
      <c r="Y2813" s="53" t="n">
        <f aca="false">O2813+T2813</f>
        <v>0</v>
      </c>
      <c r="Z2813" s="53" t="n">
        <f aca="false">P2813+U2813</f>
        <v>0</v>
      </c>
      <c r="AA2813" s="53" t="n">
        <f aca="false">Q2813+V2813</f>
        <v>0</v>
      </c>
      <c r="AB2813" s="53" t="n">
        <f aca="false">R2813+W2813</f>
        <v>0</v>
      </c>
      <c r="AC2813" s="54" t="n">
        <f aca="false">ROUND(X2813+Y2813+Z2813+AA2813+AB2813,1)</f>
        <v>392.1</v>
      </c>
      <c r="AD2813" s="55" t="n">
        <f aca="false">(ROUND(AC2813-AC2811,1)/AC2811)</f>
        <v>0</v>
      </c>
      <c r="AE2813" s="46"/>
      <c r="AF2813" s="47"/>
    </row>
    <row r="2814" customFormat="false" ht="15" hidden="false" customHeight="false" outlineLevel="0" collapsed="false">
      <c r="A2814" s="48" t="s">
        <v>31</v>
      </c>
      <c r="B2814" s="49" t="n">
        <v>0</v>
      </c>
      <c r="C2814" s="50" t="s">
        <v>7</v>
      </c>
      <c r="D2814" s="51" t="n">
        <v>116</v>
      </c>
      <c r="E2814" s="51" t="n">
        <v>0</v>
      </c>
      <c r="F2814" s="51" t="n">
        <v>0</v>
      </c>
      <c r="G2814" s="51" t="n">
        <v>0</v>
      </c>
      <c r="H2814" s="51" t="n">
        <v>0</v>
      </c>
      <c r="I2814" s="52" t="n">
        <v>60</v>
      </c>
      <c r="J2814" s="52" t="n">
        <v>20</v>
      </c>
      <c r="K2814" s="52" t="n">
        <v>0</v>
      </c>
      <c r="L2814" s="52" t="n">
        <v>0</v>
      </c>
      <c r="M2814" s="52" t="n">
        <v>0</v>
      </c>
      <c r="N2814" s="53" t="n">
        <f aca="false">D2814*$D$6</f>
        <v>150.8</v>
      </c>
      <c r="O2814" s="53" t="n">
        <f aca="false">E2814*$E$6</f>
        <v>0</v>
      </c>
      <c r="P2814" s="53" t="n">
        <f aca="false">F2814*$F$6</f>
        <v>0</v>
      </c>
      <c r="Q2814" s="53" t="n">
        <f aca="false">G2814*$G$6</f>
        <v>0</v>
      </c>
      <c r="R2814" s="53" t="n">
        <f aca="false">H2814*$H$6</f>
        <v>0</v>
      </c>
      <c r="S2814" s="53" t="n">
        <f aca="false">(N2814/100)*(I2814*$I$6)+(N2814/100)*(J2814*$J$6)</f>
        <v>241.28</v>
      </c>
      <c r="T2814" s="53" t="n">
        <f aca="false">(O2814/100)*(K2814*$K$6)</f>
        <v>0</v>
      </c>
      <c r="U2814" s="53" t="n">
        <f aca="false">(P2814/100)*(K2814*$K$6)+(P2814/100)*(L2814*$L$6)</f>
        <v>0</v>
      </c>
      <c r="V2814" s="53" t="n">
        <f aca="false">(Q2814/100)*(L2814*$L$6)</f>
        <v>0</v>
      </c>
      <c r="W2814" s="53" t="n">
        <f aca="false">(R2814/100)*(K2814*$K$6)+(R2814/100)*(L2814*$L$6)</f>
        <v>0</v>
      </c>
      <c r="X2814" s="53" t="n">
        <f aca="false">N2814+S2814</f>
        <v>392.08</v>
      </c>
      <c r="Y2814" s="53" t="n">
        <f aca="false">O2814+T2814</f>
        <v>0</v>
      </c>
      <c r="Z2814" s="53" t="n">
        <f aca="false">P2814+U2814</f>
        <v>0</v>
      </c>
      <c r="AA2814" s="53" t="n">
        <f aca="false">Q2814+V2814</f>
        <v>0</v>
      </c>
      <c r="AB2814" s="53" t="n">
        <f aca="false">R2814+W2814</f>
        <v>0</v>
      </c>
      <c r="AC2814" s="54" t="n">
        <f aca="false">ROUND(X2814+Y2814+Z2814+AA2814+AB2814,1)</f>
        <v>392.1</v>
      </c>
      <c r="AD2814" s="55" t="n">
        <f aca="false">(ROUND(AC2814-AC2811,1)/AC2811)</f>
        <v>0</v>
      </c>
      <c r="AE2814" s="46"/>
      <c r="AF2814" s="47"/>
    </row>
    <row r="2815" customFormat="false" ht="15" hidden="false" customHeight="false" outlineLevel="0" collapsed="false">
      <c r="A2815" s="48" t="s">
        <v>32</v>
      </c>
      <c r="B2815" s="49" t="n">
        <v>0</v>
      </c>
      <c r="C2815" s="50" t="s">
        <v>8</v>
      </c>
      <c r="D2815" s="51" t="n">
        <v>116</v>
      </c>
      <c r="E2815" s="51" t="n">
        <v>0</v>
      </c>
      <c r="F2815" s="51" t="n">
        <v>0</v>
      </c>
      <c r="G2815" s="51" t="n">
        <v>0</v>
      </c>
      <c r="H2815" s="51" t="n">
        <v>0</v>
      </c>
      <c r="I2815" s="52" t="n">
        <v>60</v>
      </c>
      <c r="J2815" s="52" t="n">
        <v>20</v>
      </c>
      <c r="K2815" s="52" t="n">
        <v>0</v>
      </c>
      <c r="L2815" s="52" t="n">
        <v>0</v>
      </c>
      <c r="M2815" s="52" t="n">
        <v>0</v>
      </c>
      <c r="N2815" s="53" t="n">
        <f aca="false">D2815*$D$7</f>
        <v>150.8</v>
      </c>
      <c r="O2815" s="53" t="n">
        <f aca="false">E2815*$E$7</f>
        <v>0</v>
      </c>
      <c r="P2815" s="53" t="n">
        <f aca="false">F2815*$F$7</f>
        <v>0</v>
      </c>
      <c r="Q2815" s="53" t="n">
        <f aca="false">G2815*$G$7</f>
        <v>0</v>
      </c>
      <c r="R2815" s="53" t="n">
        <f aca="false">H2815*$H$7</f>
        <v>0</v>
      </c>
      <c r="S2815" s="53" t="n">
        <f aca="false">(N2815/100)*(I2815*$I$7)+(N2815/100)*(J2815*$J$7)</f>
        <v>241.28</v>
      </c>
      <c r="T2815" s="53" t="n">
        <f aca="false">(O2815/100)*(K2815*$K$7)</f>
        <v>0</v>
      </c>
      <c r="U2815" s="53" t="n">
        <f aca="false">(P2815/100)*(K2815*$K$7)+(P2815/100)*(L2815*$L$7)</f>
        <v>0</v>
      </c>
      <c r="V2815" s="53" t="n">
        <f aca="false">(Q2815/100)*(L2815*$L$7)</f>
        <v>0</v>
      </c>
      <c r="W2815" s="53" t="n">
        <f aca="false">(R2815/100)*(K2815*$K$7)+(R2815/100)*(L2815*$L$7)</f>
        <v>0</v>
      </c>
      <c r="X2815" s="53" t="n">
        <f aca="false">N2815+S2815</f>
        <v>392.08</v>
      </c>
      <c r="Y2815" s="53" t="n">
        <f aca="false">O2815+T2815</f>
        <v>0</v>
      </c>
      <c r="Z2815" s="53" t="n">
        <f aca="false">P2815+U2815</f>
        <v>0</v>
      </c>
      <c r="AA2815" s="53" t="n">
        <f aca="false">Q2815+V2815</f>
        <v>0</v>
      </c>
      <c r="AB2815" s="53" t="n">
        <f aca="false">R2815+W2815</f>
        <v>0</v>
      </c>
      <c r="AC2815" s="54" t="n">
        <f aca="false">ROUND(X2815+Y2815+Z2815+AA2815+AB2815,1)</f>
        <v>392.1</v>
      </c>
      <c r="AD2815" s="55" t="n">
        <f aca="false">(ROUND(AC2815-AC2811,1)/AC2811)</f>
        <v>0</v>
      </c>
      <c r="AE2815" s="46"/>
      <c r="AF2815" s="47"/>
    </row>
    <row r="2816" customFormat="false" ht="15" hidden="false" customHeight="false" outlineLevel="0" collapsed="false">
      <c r="A2816" s="48" t="s">
        <v>33</v>
      </c>
      <c r="B2816" s="49"/>
      <c r="C2816" s="50" t="s">
        <v>9</v>
      </c>
      <c r="D2816" s="51" t="n">
        <v>116</v>
      </c>
      <c r="E2816" s="51" t="n">
        <v>0</v>
      </c>
      <c r="F2816" s="51" t="n">
        <v>0</v>
      </c>
      <c r="G2816" s="51" t="n">
        <v>0</v>
      </c>
      <c r="H2816" s="51" t="n">
        <v>0</v>
      </c>
      <c r="I2816" s="52" t="n">
        <v>60</v>
      </c>
      <c r="J2816" s="52" t="n">
        <v>20</v>
      </c>
      <c r="K2816" s="52" t="n">
        <v>0</v>
      </c>
      <c r="L2816" s="52" t="n">
        <v>0</v>
      </c>
      <c r="M2816" s="52" t="n">
        <v>0</v>
      </c>
      <c r="N2816" s="53" t="n">
        <f aca="false">D2816*$D$8</f>
        <v>150.8</v>
      </c>
      <c r="O2816" s="53" t="n">
        <f aca="false">E2816*$E$8</f>
        <v>0</v>
      </c>
      <c r="P2816" s="53" t="n">
        <f aca="false">F2816*$F$8</f>
        <v>0</v>
      </c>
      <c r="Q2816" s="53" t="n">
        <f aca="false">G2816*$G$8</f>
        <v>0</v>
      </c>
      <c r="R2816" s="53" t="n">
        <f aca="false">H2816*$H$8</f>
        <v>0</v>
      </c>
      <c r="S2816" s="53" t="n">
        <f aca="false">(N2816/100)*(I2816*$I$8)+(N2816/100)*(J2816*$J$8)</f>
        <v>241.28</v>
      </c>
      <c r="T2816" s="53" t="n">
        <f aca="false">(O2816/100)*(K2816*$K$8)</f>
        <v>0</v>
      </c>
      <c r="U2816" s="53" t="n">
        <f aca="false">(P2816/100)*(K2816*$K$8)+(P2816/100)*(L2816*$L$8)</f>
        <v>0</v>
      </c>
      <c r="V2816" s="53" t="n">
        <f aca="false">(Q2816/100)*(L2816*$L$8)</f>
        <v>0</v>
      </c>
      <c r="W2816" s="53" t="n">
        <f aca="false">(R2816/100)*(K2816*$K$8)+(R2816/100)*(L2816*$L$8)</f>
        <v>0</v>
      </c>
      <c r="X2816" s="53" t="n">
        <f aca="false">N2816+S2816</f>
        <v>392.08</v>
      </c>
      <c r="Y2816" s="53" t="n">
        <f aca="false">O2816+T2816</f>
        <v>0</v>
      </c>
      <c r="Z2816" s="53" t="n">
        <f aca="false">P2816+U2816</f>
        <v>0</v>
      </c>
      <c r="AA2816" s="53" t="n">
        <f aca="false">Q2816+V2816</f>
        <v>0</v>
      </c>
      <c r="AB2816" s="53" t="n">
        <f aca="false">R2816+W2816</f>
        <v>0</v>
      </c>
      <c r="AC2816" s="54" t="n">
        <f aca="false">ROUND(X2816+Y2816+Z2816+AA2816+AB2816,1)</f>
        <v>392.1</v>
      </c>
      <c r="AD2816" s="55" t="n">
        <f aca="false">(ROUND(AC2816-AC2811,1)/AC2811)</f>
        <v>0</v>
      </c>
      <c r="AE2816" s="46"/>
      <c r="AF2816" s="47"/>
    </row>
    <row r="2817" customFormat="false" ht="15" hidden="false" customHeight="false" outlineLevel="0" collapsed="false">
      <c r="A2817" s="48" t="s">
        <v>34</v>
      </c>
      <c r="B2817" s="49"/>
      <c r="C2817" s="50" t="s">
        <v>10</v>
      </c>
      <c r="D2817" s="51" t="n">
        <v>58</v>
      </c>
      <c r="E2817" s="51" t="n">
        <v>125</v>
      </c>
      <c r="F2817" s="51" t="n">
        <v>0</v>
      </c>
      <c r="G2817" s="51" t="n">
        <v>0</v>
      </c>
      <c r="H2817" s="51" t="n">
        <v>0</v>
      </c>
      <c r="I2817" s="52" t="n">
        <v>60</v>
      </c>
      <c r="J2817" s="52" t="n">
        <v>20</v>
      </c>
      <c r="K2817" s="52" t="n">
        <v>85</v>
      </c>
      <c r="L2817" s="52" t="n">
        <v>0</v>
      </c>
      <c r="M2817" s="52" t="n">
        <v>0</v>
      </c>
      <c r="N2817" s="53" t="n">
        <f aca="false">D2817*$D$9</f>
        <v>72.5</v>
      </c>
      <c r="O2817" s="53" t="n">
        <f aca="false">E2817*$E$9</f>
        <v>156.25</v>
      </c>
      <c r="P2817" s="53" t="n">
        <f aca="false">F2817*$F$9</f>
        <v>0</v>
      </c>
      <c r="Q2817" s="53" t="n">
        <f aca="false">G2817*$G$9</f>
        <v>0</v>
      </c>
      <c r="R2817" s="53" t="n">
        <f aca="false">H2817*$H$9</f>
        <v>0</v>
      </c>
      <c r="S2817" s="53" t="n">
        <f aca="false">(N2817/100)*(I2817*$I$9)+(N2817/100)*(J2817*$J$9)</f>
        <v>58</v>
      </c>
      <c r="T2817" s="53" t="n">
        <f aca="false">(O2817/100)*(K2817*$K$9)</f>
        <v>185.9375</v>
      </c>
      <c r="U2817" s="53" t="n">
        <f aca="false">(P2817/100)*(K2817*$K$9)+(P2817/100)*(L2817*$L$9)</f>
        <v>0</v>
      </c>
      <c r="V2817" s="53" t="n">
        <f aca="false">(Q2817/100)*(L2817*$L$9)</f>
        <v>0</v>
      </c>
      <c r="W2817" s="53" t="n">
        <f aca="false">(R2817/100)*(K2817*$K$9)+(R2817/100)*(L2817*$L$9)</f>
        <v>0</v>
      </c>
      <c r="X2817" s="53" t="n">
        <f aca="false">N2817+S2817</f>
        <v>130.5</v>
      </c>
      <c r="Y2817" s="53" t="n">
        <f aca="false">O2817+T2817</f>
        <v>342.1875</v>
      </c>
      <c r="Z2817" s="53" t="n">
        <f aca="false">P2817+U2817</f>
        <v>0</v>
      </c>
      <c r="AA2817" s="53" t="n">
        <f aca="false">Q2817+V2817</f>
        <v>0</v>
      </c>
      <c r="AB2817" s="53" t="n">
        <f aca="false">R2817+W2817</f>
        <v>0</v>
      </c>
      <c r="AC2817" s="54" t="n">
        <f aca="false">ROUND(X2817+Y2817+Z2817+AA2817+AB2817,1)</f>
        <v>472.7</v>
      </c>
      <c r="AD2817" s="55" t="n">
        <f aca="false">(ROUND(AC2817-AC2811,1)/AC2811)</f>
        <v>0.205559806171895</v>
      </c>
      <c r="AE2817" s="46"/>
      <c r="AF2817" s="47"/>
    </row>
    <row r="2818" customFormat="false" ht="15" hidden="false" customHeight="false" outlineLevel="0" collapsed="false">
      <c r="A2818" s="48" t="s">
        <v>35</v>
      </c>
      <c r="B2818" s="49"/>
      <c r="C2818" s="50" t="s">
        <v>11</v>
      </c>
      <c r="D2818" s="51" t="n">
        <v>58</v>
      </c>
      <c r="E2818" s="51" t="n">
        <v>0</v>
      </c>
      <c r="F2818" s="51" t="n">
        <v>125</v>
      </c>
      <c r="G2818" s="51" t="n">
        <v>0</v>
      </c>
      <c r="H2818" s="51" t="n">
        <v>0</v>
      </c>
      <c r="I2818" s="52" t="n">
        <v>60</v>
      </c>
      <c r="J2818" s="52" t="n">
        <v>20</v>
      </c>
      <c r="K2818" s="52" t="n">
        <v>42.5</v>
      </c>
      <c r="L2818" s="52" t="n">
        <v>42.5</v>
      </c>
      <c r="M2818" s="52" t="n">
        <v>0</v>
      </c>
      <c r="N2818" s="53" t="n">
        <f aca="false">D2818*$D$10</f>
        <v>72.5</v>
      </c>
      <c r="O2818" s="53" t="n">
        <f aca="false">E2818*$E$10</f>
        <v>0</v>
      </c>
      <c r="P2818" s="53" t="n">
        <f aca="false">F2818*$F$10</f>
        <v>156.25</v>
      </c>
      <c r="Q2818" s="53" t="n">
        <f aca="false">G2818*$G$10</f>
        <v>0</v>
      </c>
      <c r="R2818" s="53" t="n">
        <f aca="false">H2818*$H$10</f>
        <v>0</v>
      </c>
      <c r="S2818" s="53" t="n">
        <f aca="false">(N2818/100)*(I2818*$I$10)+(N2818/100)*(J2818*$J$10)</f>
        <v>58</v>
      </c>
      <c r="T2818" s="53" t="n">
        <f aca="false">(O2818/100)*(K2818*$J$10)</f>
        <v>0</v>
      </c>
      <c r="U2818" s="53" t="n">
        <f aca="false">(P2818/100)*(K2818*$K$10)+(P2818/100)*(L2818*$L$10)</f>
        <v>185.9375</v>
      </c>
      <c r="V2818" s="53" t="n">
        <f aca="false">(Q2818/100)*(L2818*$L$10)</f>
        <v>0</v>
      </c>
      <c r="W2818" s="53" t="n">
        <f aca="false">(R2818/100)*(K2818*$K$10)+(R2818/100)*(L2818*$L$10)</f>
        <v>0</v>
      </c>
      <c r="X2818" s="53" t="n">
        <f aca="false">N2818+S2818</f>
        <v>130.5</v>
      </c>
      <c r="Y2818" s="53" t="n">
        <f aca="false">O2818+T2818</f>
        <v>0</v>
      </c>
      <c r="Z2818" s="53" t="n">
        <f aca="false">P2818+U2818</f>
        <v>342.1875</v>
      </c>
      <c r="AA2818" s="53" t="n">
        <f aca="false">Q2818+V2818</f>
        <v>0</v>
      </c>
      <c r="AB2818" s="53" t="n">
        <f aca="false">R2818+W2818</f>
        <v>0</v>
      </c>
      <c r="AC2818" s="54" t="n">
        <f aca="false">ROUND(X2818+Y2818+Z2818+AA2818+AB2818,1)</f>
        <v>472.7</v>
      </c>
      <c r="AD2818" s="55" t="n">
        <f aca="false">(ROUND(AC2818-AC2811,1)/AC2811)</f>
        <v>0.205559806171895</v>
      </c>
      <c r="AE2818" s="46"/>
      <c r="AF2818" s="47"/>
    </row>
    <row r="2819" customFormat="false" ht="15" hidden="false" customHeight="false" outlineLevel="0" collapsed="false">
      <c r="A2819" s="48" t="s">
        <v>36</v>
      </c>
      <c r="B2819" s="49"/>
      <c r="C2819" s="50" t="s">
        <v>12</v>
      </c>
      <c r="D2819" s="51" t="n">
        <v>58</v>
      </c>
      <c r="E2819" s="51" t="n">
        <v>0</v>
      </c>
      <c r="F2819" s="51" t="n">
        <v>0</v>
      </c>
      <c r="G2819" s="51" t="n">
        <v>125</v>
      </c>
      <c r="H2819" s="51" t="n">
        <v>0</v>
      </c>
      <c r="I2819" s="52" t="n">
        <v>60</v>
      </c>
      <c r="J2819" s="52" t="n">
        <v>20</v>
      </c>
      <c r="K2819" s="52" t="n">
        <v>0</v>
      </c>
      <c r="L2819" s="52" t="n">
        <v>85</v>
      </c>
      <c r="M2819" s="52" t="n">
        <v>0</v>
      </c>
      <c r="N2819" s="53" t="n">
        <f aca="false">D2819*$D$11</f>
        <v>72.5</v>
      </c>
      <c r="O2819" s="53" t="n">
        <f aca="false">E2819*$E$11</f>
        <v>0</v>
      </c>
      <c r="P2819" s="53" t="n">
        <f aca="false">F2819*$F$11</f>
        <v>0</v>
      </c>
      <c r="Q2819" s="53" t="n">
        <f aca="false">G2819*$G$11</f>
        <v>156.25</v>
      </c>
      <c r="R2819" s="53" t="n">
        <f aca="false">H2819*$H$11</f>
        <v>0</v>
      </c>
      <c r="S2819" s="53" t="n">
        <f aca="false">(N2819/100)*(I2819*$I$11)+(N2819/100)*(J2819*$J$11)</f>
        <v>58</v>
      </c>
      <c r="T2819" s="53" t="n">
        <f aca="false">(O2819/100)*(K2819*$K$11)</f>
        <v>0</v>
      </c>
      <c r="U2819" s="53" t="n">
        <f aca="false">(P2819/100)*(K2819*$K$11)+(P2819/100)*(L2819*$L$11)</f>
        <v>0</v>
      </c>
      <c r="V2819" s="53" t="n">
        <f aca="false">(Q2819/100)*(L2819*$L$11)</f>
        <v>185.9375</v>
      </c>
      <c r="W2819" s="53" t="n">
        <f aca="false">(R2819/100)*(K2819*$K$11)+(R2819/100)*(L2819*$L$11)</f>
        <v>0</v>
      </c>
      <c r="X2819" s="53" t="n">
        <f aca="false">N2819+S2819</f>
        <v>130.5</v>
      </c>
      <c r="Y2819" s="53" t="n">
        <f aca="false">O2819+T2819</f>
        <v>0</v>
      </c>
      <c r="Z2819" s="53" t="n">
        <f aca="false">P2819+U2819</f>
        <v>0</v>
      </c>
      <c r="AA2819" s="53" t="n">
        <f aca="false">Q2819+V2819</f>
        <v>342.1875</v>
      </c>
      <c r="AB2819" s="53" t="n">
        <f aca="false">R2819+W2819</f>
        <v>0</v>
      </c>
      <c r="AC2819" s="54" t="n">
        <f aca="false">ROUND(X2819+Y2819+Z2819+AA2819+AB2819,1)</f>
        <v>472.7</v>
      </c>
      <c r="AD2819" s="55" t="n">
        <f aca="false">(ROUND(AC2819-AC2811,1)/AC2811)</f>
        <v>0.205559806171895</v>
      </c>
      <c r="AE2819" s="46"/>
      <c r="AF2819" s="47"/>
    </row>
    <row r="2820" customFormat="false" ht="15" hidden="false" customHeight="false" outlineLevel="0" collapsed="false">
      <c r="A2820" s="48" t="s">
        <v>37</v>
      </c>
      <c r="B2820" s="49"/>
      <c r="C2820" s="50" t="s">
        <v>13</v>
      </c>
      <c r="D2820" s="51" t="n">
        <v>58</v>
      </c>
      <c r="E2820" s="51" t="n">
        <v>0</v>
      </c>
      <c r="F2820" s="51" t="n">
        <v>0</v>
      </c>
      <c r="G2820" s="51" t="n">
        <v>0</v>
      </c>
      <c r="H2820" s="51" t="n">
        <v>125</v>
      </c>
      <c r="I2820" s="52" t="n">
        <v>60</v>
      </c>
      <c r="J2820" s="52" t="n">
        <v>20</v>
      </c>
      <c r="K2820" s="52" t="n">
        <v>42.5</v>
      </c>
      <c r="L2820" s="52" t="n">
        <v>42.5</v>
      </c>
      <c r="M2820" s="52" t="n">
        <v>0</v>
      </c>
      <c r="N2820" s="53" t="n">
        <f aca="false">D2820*$D$12</f>
        <v>72.5</v>
      </c>
      <c r="O2820" s="53" t="n">
        <f aca="false">E2820*$E$12</f>
        <v>0</v>
      </c>
      <c r="P2820" s="53" t="n">
        <f aca="false">F2820*$F$12</f>
        <v>0</v>
      </c>
      <c r="Q2820" s="53" t="n">
        <f aca="false">G2820*$G$12</f>
        <v>0</v>
      </c>
      <c r="R2820" s="53" t="n">
        <f aca="false">H2820*$H$12</f>
        <v>156.25</v>
      </c>
      <c r="S2820" s="53" t="n">
        <f aca="false">(N2820/100)*(I2820*$I$12)+(N2820/100)*(J2820*$J$12)</f>
        <v>58</v>
      </c>
      <c r="T2820" s="53" t="n">
        <f aca="false">(O2820/100)*(K2820*$K$12)</f>
        <v>0</v>
      </c>
      <c r="U2820" s="53" t="n">
        <f aca="false">(P2820/100)*(K2820*$K$12)+(P2820/100)*(L2820*$L$12)</f>
        <v>0</v>
      </c>
      <c r="V2820" s="53" t="n">
        <f aca="false">(Q2820/100)*(L2820*$L$12)</f>
        <v>0</v>
      </c>
      <c r="W2820" s="53" t="n">
        <f aca="false">(R2820/100)*(K2820*$K$12)+(R2820/100)*(L2820*$L$12)</f>
        <v>185.9375</v>
      </c>
      <c r="X2820" s="53" t="n">
        <f aca="false">N2820+S2820</f>
        <v>130.5</v>
      </c>
      <c r="Y2820" s="53" t="n">
        <f aca="false">O2820+T2820</f>
        <v>0</v>
      </c>
      <c r="Z2820" s="53" t="n">
        <f aca="false">P2820+U2820</f>
        <v>0</v>
      </c>
      <c r="AA2820" s="53" t="n">
        <f aca="false">Q2820+V2820</f>
        <v>0</v>
      </c>
      <c r="AB2820" s="53" t="n">
        <f aca="false">R2820+W2820</f>
        <v>342.1875</v>
      </c>
      <c r="AC2820" s="54" t="n">
        <f aca="false">ROUND(X2820+Y2820+Z2820+AA2820+AB2820,1)</f>
        <v>472.7</v>
      </c>
      <c r="AD2820" s="55" t="n">
        <f aca="false">(ROUND(AC2820-AC2811,1)/AC2811)</f>
        <v>0.205559806171895</v>
      </c>
      <c r="AE2820" s="46"/>
      <c r="AF2820" s="47"/>
    </row>
    <row r="2821" customFormat="false" ht="15" hidden="false" customHeight="false" outlineLevel="0" collapsed="false">
      <c r="A2821" s="48" t="s">
        <v>38</v>
      </c>
      <c r="B2821" s="49"/>
      <c r="C2821" s="50" t="s">
        <v>14</v>
      </c>
      <c r="D2821" s="51" t="n">
        <v>116</v>
      </c>
      <c r="E2821" s="51" t="n">
        <v>0</v>
      </c>
      <c r="F2821" s="51" t="n">
        <v>0</v>
      </c>
      <c r="G2821" s="51" t="n">
        <v>0</v>
      </c>
      <c r="H2821" s="51" t="n">
        <v>0</v>
      </c>
      <c r="I2821" s="52" t="n">
        <v>60</v>
      </c>
      <c r="J2821" s="52" t="n">
        <v>20</v>
      </c>
      <c r="K2821" s="52" t="n">
        <v>0</v>
      </c>
      <c r="L2821" s="52" t="n">
        <v>0</v>
      </c>
      <c r="M2821" s="52" t="n">
        <v>70</v>
      </c>
      <c r="N2821" s="53" t="n">
        <f aca="false">D2821*$D$13</f>
        <v>145</v>
      </c>
      <c r="O2821" s="53" t="n">
        <f aca="false">E2821*$E$13</f>
        <v>0</v>
      </c>
      <c r="P2821" s="53" t="n">
        <f aca="false">F2821*$F$13</f>
        <v>0</v>
      </c>
      <c r="Q2821" s="53" t="n">
        <f aca="false">G2821*$G$13</f>
        <v>0</v>
      </c>
      <c r="R2821" s="53" t="n">
        <f aca="false">H2821*$H$13</f>
        <v>0</v>
      </c>
      <c r="S2821" s="53" t="n">
        <f aca="false">(N2821/100)*(I2821*$I$13)+(N2821/100)*(J2821*$J$13)+(N2821/100)*(M2821*$M$13)</f>
        <v>319</v>
      </c>
      <c r="T2821" s="53" t="n">
        <f aca="false">(O2821/100)*(K2821*$K$13)+(O2821/100)*(M2821*$M$13)</f>
        <v>0</v>
      </c>
      <c r="U2821" s="53" t="n">
        <f aca="false">(P2821/100)*(K2821*$K$13)+(P2821/100)*(L2821*$L$13)+(P2821/100)*(M2821*$M$13)</f>
        <v>0</v>
      </c>
      <c r="V2821" s="53" t="n">
        <f aca="false">(Q2821/100)*(L2821*$L$13)+(Q2821/100)*(M2821*$M$13)</f>
        <v>0</v>
      </c>
      <c r="W2821" s="53" t="n">
        <f aca="false">(R2821/100)*(K2821*$K$13)+(R2821/100)*(L2821*$L$13)+(R2821/100)*(M2821*$M$13)</f>
        <v>0</v>
      </c>
      <c r="X2821" s="53" t="n">
        <f aca="false">N2821+S2821</f>
        <v>464</v>
      </c>
      <c r="Y2821" s="53" t="n">
        <f aca="false">O2821+T2821</f>
        <v>0</v>
      </c>
      <c r="Z2821" s="53" t="n">
        <f aca="false">P2821+U2821</f>
        <v>0</v>
      </c>
      <c r="AA2821" s="53" t="n">
        <f aca="false">Q2821+V2821</f>
        <v>0</v>
      </c>
      <c r="AB2821" s="53" t="n">
        <f aca="false">R2821+W2821</f>
        <v>0</v>
      </c>
      <c r="AC2821" s="54" t="n">
        <f aca="false">ROUND(X2821+Y2821+Z2821+AA2821+AB2821,1)</f>
        <v>464</v>
      </c>
      <c r="AD2821" s="55" t="n">
        <f aca="false">(ROUND(AC2821-AC2811,1)/AC2811)</f>
        <v>0.183371588880388</v>
      </c>
      <c r="AE2821" s="46"/>
      <c r="AF2821" s="47"/>
    </row>
    <row r="2822" customFormat="false" ht="15" hidden="false" customHeight="false" outlineLevel="0" collapsed="false">
      <c r="A2822" s="48" t="s">
        <v>39</v>
      </c>
      <c r="B2822" s="49"/>
      <c r="C2822" s="50" t="s">
        <v>15</v>
      </c>
      <c r="D2822" s="51" t="n">
        <v>116</v>
      </c>
      <c r="E2822" s="51" t="n">
        <v>0</v>
      </c>
      <c r="F2822" s="51" t="n">
        <v>0</v>
      </c>
      <c r="G2822" s="51" t="n">
        <v>0</v>
      </c>
      <c r="H2822" s="51" t="n">
        <v>0</v>
      </c>
      <c r="I2822" s="52" t="n">
        <v>60</v>
      </c>
      <c r="J2822" s="52" t="n">
        <v>20</v>
      </c>
      <c r="K2822" s="52" t="n">
        <v>70</v>
      </c>
      <c r="L2822" s="52" t="n">
        <v>0</v>
      </c>
      <c r="M2822" s="52" t="n">
        <v>0</v>
      </c>
      <c r="N2822" s="53" t="n">
        <f aca="false">D2822*$D$14</f>
        <v>145</v>
      </c>
      <c r="O2822" s="53" t="n">
        <f aca="false">E2822*$E$14</f>
        <v>0</v>
      </c>
      <c r="P2822" s="53" t="n">
        <f aca="false">F2822*$F$14</f>
        <v>0</v>
      </c>
      <c r="Q2822" s="53" t="n">
        <f aca="false">G2822*$G$14</f>
        <v>0</v>
      </c>
      <c r="R2822" s="53" t="n">
        <f aca="false">H2822*$H$14</f>
        <v>0</v>
      </c>
      <c r="S2822" s="53" t="n">
        <f aca="false">(N2822/100)*(I2822*$I$14)+(N2822/100)*(J2822*$J$14)+(N2822/100)*(K2822*$K$14)</f>
        <v>319</v>
      </c>
      <c r="T2822" s="53" t="n">
        <f aca="false">(O2822/100)*(K2822*$K$14)</f>
        <v>0</v>
      </c>
      <c r="U2822" s="53" t="n">
        <f aca="false">(P2822/100)*(K2822*$K$14)+(P2822/100)*(L2822*$L$14)</f>
        <v>0</v>
      </c>
      <c r="V2822" s="53" t="n">
        <f aca="false">(Q2822/100)*(L2822*$L$14)</f>
        <v>0</v>
      </c>
      <c r="W2822" s="53" t="n">
        <f aca="false">(R2822/100)*(K2822*$L$14)+(R2822/100)*(L2822*$M$14)</f>
        <v>0</v>
      </c>
      <c r="X2822" s="53" t="n">
        <f aca="false">N2822+S2822</f>
        <v>464</v>
      </c>
      <c r="Y2822" s="53" t="n">
        <f aca="false">O2822+T2822</f>
        <v>0</v>
      </c>
      <c r="Z2822" s="53" t="n">
        <f aca="false">P2822+U2822</f>
        <v>0</v>
      </c>
      <c r="AA2822" s="53" t="n">
        <f aca="false">Q2822+V2822</f>
        <v>0</v>
      </c>
      <c r="AB2822" s="53" t="n">
        <f aca="false">R2822+W2822</f>
        <v>0</v>
      </c>
      <c r="AC2822" s="54" t="n">
        <f aca="false">ROUND(X2822+Y2822+Z2822+AA2822+AB2822,1)</f>
        <v>464</v>
      </c>
      <c r="AD2822" s="55" t="n">
        <f aca="false">(ROUND(AC2822-AC2811,1)/AC2811)</f>
        <v>0.183371588880388</v>
      </c>
      <c r="AE2822" s="46"/>
      <c r="AF2822" s="47"/>
    </row>
    <row r="2823" customFormat="false" ht="15" hidden="false" customHeight="false" outlineLevel="0" collapsed="false">
      <c r="A2823" s="48"/>
      <c r="B2823" s="49"/>
      <c r="C2823" s="50" t="s">
        <v>16</v>
      </c>
      <c r="D2823" s="51" t="n">
        <v>116</v>
      </c>
      <c r="E2823" s="51" t="n">
        <v>0</v>
      </c>
      <c r="F2823" s="51" t="n">
        <v>0</v>
      </c>
      <c r="G2823" s="51" t="n">
        <v>0</v>
      </c>
      <c r="H2823" s="51" t="n">
        <v>0</v>
      </c>
      <c r="I2823" s="52" t="n">
        <v>60</v>
      </c>
      <c r="J2823" s="52" t="n">
        <v>20</v>
      </c>
      <c r="K2823" s="52" t="n">
        <v>0</v>
      </c>
      <c r="L2823" s="52" t="n">
        <v>70</v>
      </c>
      <c r="M2823" s="52" t="n">
        <v>0</v>
      </c>
      <c r="N2823" s="53" t="n">
        <f aca="false">D2823*$D$15</f>
        <v>145</v>
      </c>
      <c r="O2823" s="53" t="n">
        <f aca="false">E2823*$E$15</f>
        <v>0</v>
      </c>
      <c r="P2823" s="53" t="n">
        <f aca="false">F2823*$F$15</f>
        <v>0</v>
      </c>
      <c r="Q2823" s="53" t="n">
        <f aca="false">G2823*$G$15</f>
        <v>0</v>
      </c>
      <c r="R2823" s="53" t="n">
        <f aca="false">H2823*$H$15</f>
        <v>0</v>
      </c>
      <c r="S2823" s="53" t="n">
        <f aca="false">(N2823/100)*(I2823*$I$15)+(N2823/100)*(J2823*$J$15)+(N2823/100)*(L2823*$L$15)</f>
        <v>319</v>
      </c>
      <c r="T2823" s="53" t="n">
        <f aca="false">(O2823/100)*(K2823*$K$15)</f>
        <v>0</v>
      </c>
      <c r="U2823" s="53" t="n">
        <f aca="false">(P2823/100)*(K2823*$K$15)+(P2823/100)*(L2823*$L$15)</f>
        <v>0</v>
      </c>
      <c r="V2823" s="53" t="n">
        <f aca="false">(Q2823/100)*(L2823*$L$15)</f>
        <v>0</v>
      </c>
      <c r="W2823" s="53" t="n">
        <f aca="false">(R2823/100)*(K2823*$K$15)+(R2823/100)*(L2823*$L$15)</f>
        <v>0</v>
      </c>
      <c r="X2823" s="53" t="n">
        <f aca="false">N2823+S2823</f>
        <v>464</v>
      </c>
      <c r="Y2823" s="53" t="n">
        <f aca="false">O2823+T2823</f>
        <v>0</v>
      </c>
      <c r="Z2823" s="53" t="n">
        <f aca="false">P2823+U2823</f>
        <v>0</v>
      </c>
      <c r="AA2823" s="53" t="n">
        <f aca="false">Q2823+V2823</f>
        <v>0</v>
      </c>
      <c r="AB2823" s="53" t="n">
        <f aca="false">R2823+W2823</f>
        <v>0</v>
      </c>
      <c r="AC2823" s="54" t="n">
        <f aca="false">ROUND(X2823+Y2823+Z2823+AA2823+AB2823,1)</f>
        <v>464</v>
      </c>
      <c r="AD2823" s="55" t="n">
        <f aca="false">(ROUND(AC2823-AC2811,1)/AC2811)</f>
        <v>0.183371588880388</v>
      </c>
      <c r="AE2823" s="46"/>
      <c r="AF2823" s="47"/>
    </row>
    <row r="2824" customFormat="false" ht="15" hidden="false" customHeight="false" outlineLevel="0" collapsed="false">
      <c r="A2824" s="48"/>
      <c r="B2824" s="49"/>
      <c r="C2824" s="50" t="s">
        <v>17</v>
      </c>
      <c r="D2824" s="51" t="n">
        <v>116</v>
      </c>
      <c r="E2824" s="51" t="n">
        <v>0</v>
      </c>
      <c r="F2824" s="51" t="n">
        <v>0</v>
      </c>
      <c r="G2824" s="51" t="n">
        <v>0</v>
      </c>
      <c r="H2824" s="51" t="n">
        <v>0</v>
      </c>
      <c r="I2824" s="52" t="n">
        <v>60</v>
      </c>
      <c r="J2824" s="52" t="n">
        <v>55</v>
      </c>
      <c r="K2824" s="52" t="n">
        <v>0</v>
      </c>
      <c r="L2824" s="52" t="n">
        <v>0</v>
      </c>
      <c r="M2824" s="52" t="n">
        <v>0</v>
      </c>
      <c r="N2824" s="53" t="n">
        <f aca="false">D2824*$D$16</f>
        <v>145</v>
      </c>
      <c r="O2824" s="53" t="n">
        <f aca="false">E2824*$E$16</f>
        <v>0</v>
      </c>
      <c r="P2824" s="53" t="n">
        <f aca="false">F2824*$F$16</f>
        <v>0</v>
      </c>
      <c r="Q2824" s="53" t="n">
        <f aca="false">G2824*$G$16</f>
        <v>0</v>
      </c>
      <c r="R2824" s="53" t="n">
        <f aca="false">H2824*$H$16</f>
        <v>0</v>
      </c>
      <c r="S2824" s="53" t="n">
        <f aca="false">(N2824/100)*(I2824*$I$16)+(N2824/100)*(J2824*$J$16)</f>
        <v>286.375</v>
      </c>
      <c r="T2824" s="53" t="n">
        <f aca="false">(O2824/100)*(K2824*$K$16)</f>
        <v>0</v>
      </c>
      <c r="U2824" s="53" t="n">
        <f aca="false">(P2824/100)*(K2824*$K$16)+(P2824/100)*(L2824*$L$16)</f>
        <v>0</v>
      </c>
      <c r="V2824" s="53" t="n">
        <f aca="false">(Q2824/100)*(L2824*$L$16)</f>
        <v>0</v>
      </c>
      <c r="W2824" s="53" t="n">
        <f aca="false">(R2824/100)*(K2824*$K$16)+(R2824/100)*(L2824*$L$16)</f>
        <v>0</v>
      </c>
      <c r="X2824" s="53" t="n">
        <f aca="false">N2824+S2824</f>
        <v>431.375</v>
      </c>
      <c r="Y2824" s="53" t="n">
        <f aca="false">O2824+T2824</f>
        <v>0</v>
      </c>
      <c r="Z2824" s="53" t="n">
        <f aca="false">P2824+U2824</f>
        <v>0</v>
      </c>
      <c r="AA2824" s="53" t="n">
        <f aca="false">Q2824+V2824</f>
        <v>0</v>
      </c>
      <c r="AB2824" s="53" t="n">
        <f aca="false">R2824+W2824</f>
        <v>0</v>
      </c>
      <c r="AC2824" s="54" t="n">
        <f aca="false">ROUND(X2824+Y2824+Z2824+AA2824+AB2824,1)</f>
        <v>431.4</v>
      </c>
      <c r="AD2824" s="55" t="n">
        <f aca="false">(ROUND(AC2824-AC2811,1)/AC2811)</f>
        <v>0.100229533282326</v>
      </c>
      <c r="AE2824" s="46" t="s">
        <v>28</v>
      </c>
      <c r="AF2824" s="47"/>
    </row>
    <row r="2825" customFormat="false" ht="15" hidden="false" customHeight="false" outlineLevel="0" collapsed="false">
      <c r="A2825" s="48"/>
      <c r="B2825" s="49"/>
      <c r="C2825" s="50" t="s">
        <v>18</v>
      </c>
      <c r="D2825" s="51" t="n">
        <v>116</v>
      </c>
      <c r="E2825" s="51" t="n">
        <v>0</v>
      </c>
      <c r="F2825" s="51" t="n">
        <v>0</v>
      </c>
      <c r="G2825" s="51" t="n">
        <v>0</v>
      </c>
      <c r="H2825" s="51" t="n">
        <v>0</v>
      </c>
      <c r="I2825" s="52" t="n">
        <v>80</v>
      </c>
      <c r="J2825" s="52" t="n">
        <v>20</v>
      </c>
      <c r="K2825" s="52" t="n">
        <v>0</v>
      </c>
      <c r="L2825" s="52" t="n">
        <v>0</v>
      </c>
      <c r="M2825" s="52" t="n">
        <v>0</v>
      </c>
      <c r="N2825" s="53" t="n">
        <f aca="false">D2825*$D$17</f>
        <v>145</v>
      </c>
      <c r="O2825" s="53" t="n">
        <f aca="false">E2825*$E$17</f>
        <v>0</v>
      </c>
      <c r="P2825" s="53" t="n">
        <f aca="false">F2825*$F$17</f>
        <v>0</v>
      </c>
      <c r="Q2825" s="53" t="n">
        <f aca="false">G2825*$G$17</f>
        <v>0</v>
      </c>
      <c r="R2825" s="53" t="n">
        <f aca="false">H2825*$H$17</f>
        <v>0</v>
      </c>
      <c r="S2825" s="53" t="n">
        <f aca="false">(N2825/100)*(I2825*$I$17)+(N2825/100)*(J2825*$J$17)</f>
        <v>319</v>
      </c>
      <c r="T2825" s="53" t="n">
        <f aca="false">(O2825/100)*(K2825*$K$17)</f>
        <v>0</v>
      </c>
      <c r="U2825" s="53" t="n">
        <f aca="false">(P2825/100)*(K2825*$K$17)+(P2825/100)*(L2825*$L$17)</f>
        <v>0</v>
      </c>
      <c r="V2825" s="53" t="n">
        <f aca="false">(Q2825/100)*(L2825*$L$17)</f>
        <v>0</v>
      </c>
      <c r="W2825" s="53" t="n">
        <f aca="false">(R2825/100)*(K2825*$K$17)+(R2825/100)*(L2825*$L$17)</f>
        <v>0</v>
      </c>
      <c r="X2825" s="53" t="n">
        <f aca="false">N2825+S2825</f>
        <v>464</v>
      </c>
      <c r="Y2825" s="53" t="n">
        <f aca="false">O2825+T2825</f>
        <v>0</v>
      </c>
      <c r="Z2825" s="53" t="n">
        <f aca="false">P2825+U2825</f>
        <v>0</v>
      </c>
      <c r="AA2825" s="53" t="n">
        <f aca="false">Q2825+V2825</f>
        <v>0</v>
      </c>
      <c r="AB2825" s="53" t="n">
        <f aca="false">R2825+W2825</f>
        <v>0</v>
      </c>
      <c r="AC2825" s="54" t="n">
        <f aca="false">ROUND(X2825+Y2825+Z2825+AA2825+AB2825,1)</f>
        <v>464</v>
      </c>
      <c r="AD2825" s="55" t="n">
        <f aca="false">(ROUND(AC2825-AC2811,1)/AC2811)</f>
        <v>0.183371588880388</v>
      </c>
      <c r="AE2825" s="46"/>
      <c r="AF2825" s="47"/>
    </row>
    <row r="2826" customFormat="false" ht="15" hidden="false" customHeight="false" outlineLevel="0" collapsed="false">
      <c r="A2826" s="56" t="s">
        <v>19</v>
      </c>
      <c r="B2826" s="57" t="s">
        <v>244</v>
      </c>
      <c r="C2826" s="40" t="s">
        <v>4</v>
      </c>
      <c r="D2826" s="41" t="n">
        <v>115</v>
      </c>
      <c r="E2826" s="41" t="n">
        <v>0</v>
      </c>
      <c r="F2826" s="41" t="n">
        <v>0</v>
      </c>
      <c r="G2826" s="41" t="n">
        <v>0</v>
      </c>
      <c r="H2826" s="41" t="n">
        <v>0</v>
      </c>
      <c r="I2826" s="42" t="n">
        <v>60</v>
      </c>
      <c r="J2826" s="42" t="n">
        <v>20</v>
      </c>
      <c r="K2826" s="42" t="n">
        <v>0</v>
      </c>
      <c r="L2826" s="42" t="n">
        <v>0</v>
      </c>
      <c r="M2826" s="42" t="n">
        <v>0</v>
      </c>
      <c r="N2826" s="43" t="n">
        <f aca="false">D2826*$D$3</f>
        <v>149.5</v>
      </c>
      <c r="O2826" s="43" t="n">
        <f aca="false">E2826*$E$3</f>
        <v>0</v>
      </c>
      <c r="P2826" s="43" t="n">
        <f aca="false">F2826*$F$3</f>
        <v>0</v>
      </c>
      <c r="Q2826" s="43" t="n">
        <f aca="false">G2826*$G$3</f>
        <v>0</v>
      </c>
      <c r="R2826" s="43" t="n">
        <f aca="false">H2826*$H$3</f>
        <v>0</v>
      </c>
      <c r="S2826" s="43" t="n">
        <f aca="false">(N2826/100)*(I2826*$I$3)+(N2826/100)*(J2826*$J$3)</f>
        <v>239.2</v>
      </c>
      <c r="T2826" s="43" t="n">
        <f aca="false">(O2826/100)*(K2826*$K$3)</f>
        <v>0</v>
      </c>
      <c r="U2826" s="43" t="n">
        <f aca="false">(P2826/100)*(K2826*$K$3)+(P2826/100)*(L2826*$L$3)</f>
        <v>0</v>
      </c>
      <c r="V2826" s="43" t="n">
        <f aca="false">(Q2826/100)*(L2826*$L$3)</f>
        <v>0</v>
      </c>
      <c r="W2826" s="43" t="n">
        <f aca="false">(R2826/100)*(K2826*$K$3)+(R2826/100)*(L2826*$L$3)</f>
        <v>0</v>
      </c>
      <c r="X2826" s="43" t="n">
        <f aca="false">N2826+S2826</f>
        <v>388.7</v>
      </c>
      <c r="Y2826" s="43" t="n">
        <f aca="false">O2826+T2826</f>
        <v>0</v>
      </c>
      <c r="Z2826" s="43" t="n">
        <f aca="false">P2826+U2826</f>
        <v>0</v>
      </c>
      <c r="AA2826" s="43" t="n">
        <f aca="false">Q2826+V2826</f>
        <v>0</v>
      </c>
      <c r="AB2826" s="43" t="n">
        <f aca="false">R2826+W2826</f>
        <v>0</v>
      </c>
      <c r="AC2826" s="44" t="n">
        <f aca="false">ROUND(X2826+Y2826+Z2826+AA2826+AB2826,1)</f>
        <v>388.7</v>
      </c>
      <c r="AD2826" s="45" t="n">
        <v>0</v>
      </c>
      <c r="AE2826" s="46"/>
      <c r="AF2826" s="47"/>
    </row>
    <row r="2827" customFormat="false" ht="15" hidden="false" customHeight="false" outlineLevel="0" collapsed="false">
      <c r="A2827" s="48" t="s">
        <v>29</v>
      </c>
      <c r="B2827" s="57" t="n">
        <v>8</v>
      </c>
      <c r="C2827" s="50" t="s">
        <v>5</v>
      </c>
      <c r="D2827" s="51" t="n">
        <v>115</v>
      </c>
      <c r="E2827" s="51" t="n">
        <v>0</v>
      </c>
      <c r="F2827" s="51" t="n">
        <v>0</v>
      </c>
      <c r="G2827" s="51" t="n">
        <v>0</v>
      </c>
      <c r="H2827" s="51" t="n">
        <v>0</v>
      </c>
      <c r="I2827" s="52" t="n">
        <v>75</v>
      </c>
      <c r="J2827" s="52" t="n">
        <v>35</v>
      </c>
      <c r="K2827" s="52" t="n">
        <v>0</v>
      </c>
      <c r="L2827" s="52" t="n">
        <v>0</v>
      </c>
      <c r="M2827" s="52" t="n">
        <v>0</v>
      </c>
      <c r="N2827" s="53" t="n">
        <f aca="false">D2827*$D$4</f>
        <v>143.75</v>
      </c>
      <c r="O2827" s="53" t="n">
        <f aca="false">E2827*$E$4</f>
        <v>0</v>
      </c>
      <c r="P2827" s="53" t="n">
        <f aca="false">F2827*$F$4</f>
        <v>0</v>
      </c>
      <c r="Q2827" s="53" t="n">
        <f aca="false">G2827*$G$4</f>
        <v>0</v>
      </c>
      <c r="R2827" s="53" t="n">
        <f aca="false">H2827*$H$4</f>
        <v>0</v>
      </c>
      <c r="S2827" s="53" t="n">
        <f aca="false">(N2827/100)*(I2827*$I$4)+(N2827/100)*(J2827*$J$4)</f>
        <v>316.25</v>
      </c>
      <c r="T2827" s="53" t="n">
        <f aca="false">(O2827/100)*(K2827*$K$4)</f>
        <v>0</v>
      </c>
      <c r="U2827" s="53" t="n">
        <f aca="false">(P2827/100)*(K2827*$K$4)+(P2827/100)*(L2827*$L$4)</f>
        <v>0</v>
      </c>
      <c r="V2827" s="53" t="n">
        <f aca="false">(Q2827/100)*(L2827*$L$4)</f>
        <v>0</v>
      </c>
      <c r="W2827" s="53" t="n">
        <f aca="false">(R2827/100)*(K2827*$K$4)+(R2827/100)*(L2827*$L$4)</f>
        <v>0</v>
      </c>
      <c r="X2827" s="53" t="n">
        <f aca="false">N2827+S2827</f>
        <v>460</v>
      </c>
      <c r="Y2827" s="53" t="n">
        <f aca="false">O2827+T2827</f>
        <v>0</v>
      </c>
      <c r="Z2827" s="53" t="n">
        <f aca="false">P2827+U2827</f>
        <v>0</v>
      </c>
      <c r="AA2827" s="53" t="n">
        <f aca="false">Q2827+V2827</f>
        <v>0</v>
      </c>
      <c r="AB2827" s="53" t="n">
        <f aca="false">R2827+W2827</f>
        <v>0</v>
      </c>
      <c r="AC2827" s="54" t="n">
        <f aca="false">ROUND(X2827+Y2827+Z2827+AA2827+AB2827,1)</f>
        <v>460</v>
      </c>
      <c r="AD2827" s="55" t="n">
        <f aca="false">(ROUND(AC2827-AC2826,1)/AC2826)</f>
        <v>0.183431952662722</v>
      </c>
      <c r="AE2827" s="46"/>
      <c r="AF2827" s="47"/>
    </row>
    <row r="2828" customFormat="false" ht="15" hidden="false" customHeight="false" outlineLevel="0" collapsed="false">
      <c r="A2828" s="48" t="s">
        <v>30</v>
      </c>
      <c r="B2828" s="58" t="n">
        <v>10</v>
      </c>
      <c r="C2828" s="50" t="s">
        <v>6</v>
      </c>
      <c r="D2828" s="51" t="n">
        <v>115</v>
      </c>
      <c r="E2828" s="51" t="n">
        <v>0</v>
      </c>
      <c r="F2828" s="51" t="n">
        <v>0</v>
      </c>
      <c r="G2828" s="51" t="n">
        <v>0</v>
      </c>
      <c r="H2828" s="51" t="n">
        <v>0</v>
      </c>
      <c r="I2828" s="52" t="n">
        <v>60</v>
      </c>
      <c r="J2828" s="52" t="n">
        <v>20</v>
      </c>
      <c r="K2828" s="52" t="n">
        <v>0</v>
      </c>
      <c r="L2828" s="52" t="n">
        <v>0</v>
      </c>
      <c r="M2828" s="52" t="n">
        <v>0</v>
      </c>
      <c r="N2828" s="53" t="n">
        <f aca="false">D2828*$D$5</f>
        <v>149.5</v>
      </c>
      <c r="O2828" s="53" t="n">
        <f aca="false">E2828*$E$5</f>
        <v>0</v>
      </c>
      <c r="P2828" s="53" t="n">
        <f aca="false">F2828*$F$5</f>
        <v>0</v>
      </c>
      <c r="Q2828" s="53" t="n">
        <f aca="false">G2828*$G$5</f>
        <v>0</v>
      </c>
      <c r="R2828" s="53" t="n">
        <f aca="false">H2828*$H$5</f>
        <v>0</v>
      </c>
      <c r="S2828" s="53" t="n">
        <f aca="false">(N2828/100)*(I2828*$I$5)+(N2828/100)*(J2828*$J$5)</f>
        <v>239.2</v>
      </c>
      <c r="T2828" s="53" t="n">
        <f aca="false">(O2828/100)*(K2828*$K$5)</f>
        <v>0</v>
      </c>
      <c r="U2828" s="53" t="n">
        <f aca="false">(P2828/100)*(K2828*$K$5)+(P2828/100)*(L2828*$L$5)</f>
        <v>0</v>
      </c>
      <c r="V2828" s="53" t="n">
        <f aca="false">(Q2828/100)*(L2828*$L$5)</f>
        <v>0</v>
      </c>
      <c r="W2828" s="53" t="n">
        <f aca="false">(R2828/100)*(K2828*$K$5)+(R2828/100)*(L2828*$L$5)</f>
        <v>0</v>
      </c>
      <c r="X2828" s="53" t="n">
        <f aca="false">N2828+S2828</f>
        <v>388.7</v>
      </c>
      <c r="Y2828" s="53" t="n">
        <f aca="false">O2828+T2828</f>
        <v>0</v>
      </c>
      <c r="Z2828" s="53" t="n">
        <f aca="false">P2828+U2828</f>
        <v>0</v>
      </c>
      <c r="AA2828" s="53" t="n">
        <f aca="false">Q2828+V2828</f>
        <v>0</v>
      </c>
      <c r="AB2828" s="53" t="n">
        <f aca="false">R2828+W2828</f>
        <v>0</v>
      </c>
      <c r="AC2828" s="54" t="n">
        <f aca="false">ROUND(X2828+Y2828+Z2828+AA2828+AB2828,1)</f>
        <v>388.7</v>
      </c>
      <c r="AD2828" s="55" t="n">
        <f aca="false">(ROUND(AC2828-AC2826,1)/AC2826)</f>
        <v>0</v>
      </c>
      <c r="AE2828" s="46"/>
      <c r="AF2828" s="47"/>
    </row>
    <row r="2829" customFormat="false" ht="15" hidden="false" customHeight="false" outlineLevel="0" collapsed="false">
      <c r="A2829" s="48" t="s">
        <v>31</v>
      </c>
      <c r="B2829" s="58" t="n">
        <v>0</v>
      </c>
      <c r="C2829" s="50" t="s">
        <v>7</v>
      </c>
      <c r="D2829" s="51" t="n">
        <v>115</v>
      </c>
      <c r="E2829" s="51" t="n">
        <v>0</v>
      </c>
      <c r="F2829" s="51" t="n">
        <v>0</v>
      </c>
      <c r="G2829" s="51" t="n">
        <v>0</v>
      </c>
      <c r="H2829" s="51" t="n">
        <v>0</v>
      </c>
      <c r="I2829" s="52" t="n">
        <v>60</v>
      </c>
      <c r="J2829" s="52" t="n">
        <v>20</v>
      </c>
      <c r="K2829" s="52" t="n">
        <v>0</v>
      </c>
      <c r="L2829" s="52" t="n">
        <v>0</v>
      </c>
      <c r="M2829" s="52" t="n">
        <v>0</v>
      </c>
      <c r="N2829" s="53" t="n">
        <f aca="false">D2829*$D$6</f>
        <v>149.5</v>
      </c>
      <c r="O2829" s="53" t="n">
        <f aca="false">E2829*$E$6</f>
        <v>0</v>
      </c>
      <c r="P2829" s="53" t="n">
        <f aca="false">F2829*$F$6</f>
        <v>0</v>
      </c>
      <c r="Q2829" s="53" t="n">
        <f aca="false">G2829*$G$6</f>
        <v>0</v>
      </c>
      <c r="R2829" s="53" t="n">
        <f aca="false">H2829*$H$6</f>
        <v>0</v>
      </c>
      <c r="S2829" s="53" t="n">
        <f aca="false">(N2829/100)*(I2829*$I$6)+(N2829/100)*(J2829*$J$6)</f>
        <v>239.2</v>
      </c>
      <c r="T2829" s="53" t="n">
        <f aca="false">(O2829/100)*(K2829*$K$6)</f>
        <v>0</v>
      </c>
      <c r="U2829" s="53" t="n">
        <f aca="false">(P2829/100)*(K2829*$K$6)+(P2829/100)*(L2829*$L$6)</f>
        <v>0</v>
      </c>
      <c r="V2829" s="53" t="n">
        <f aca="false">(Q2829/100)*(L2829*$L$6)</f>
        <v>0</v>
      </c>
      <c r="W2829" s="53" t="n">
        <f aca="false">(R2829/100)*(K2829*$K$6)+(R2829/100)*(L2829*$L$6)</f>
        <v>0</v>
      </c>
      <c r="X2829" s="53" t="n">
        <f aca="false">N2829+S2829</f>
        <v>388.7</v>
      </c>
      <c r="Y2829" s="53" t="n">
        <f aca="false">O2829+T2829</f>
        <v>0</v>
      </c>
      <c r="Z2829" s="53" t="n">
        <f aca="false">P2829+U2829</f>
        <v>0</v>
      </c>
      <c r="AA2829" s="53" t="n">
        <f aca="false">Q2829+V2829</f>
        <v>0</v>
      </c>
      <c r="AB2829" s="53" t="n">
        <f aca="false">R2829+W2829</f>
        <v>0</v>
      </c>
      <c r="AC2829" s="54" t="n">
        <f aca="false">ROUND(X2829+Y2829+Z2829+AA2829+AB2829,1)</f>
        <v>388.7</v>
      </c>
      <c r="AD2829" s="55" t="n">
        <f aca="false">(ROUND(AC2829-AC2826,1)/AC2826)</f>
        <v>0</v>
      </c>
      <c r="AE2829" s="46"/>
      <c r="AF2829" s="47"/>
    </row>
    <row r="2830" customFormat="false" ht="15" hidden="false" customHeight="false" outlineLevel="0" collapsed="false">
      <c r="A2830" s="48" t="s">
        <v>32</v>
      </c>
      <c r="B2830" s="58" t="n">
        <v>0</v>
      </c>
      <c r="C2830" s="50" t="s">
        <v>8</v>
      </c>
      <c r="D2830" s="51" t="n">
        <v>115</v>
      </c>
      <c r="E2830" s="51" t="n">
        <v>0</v>
      </c>
      <c r="F2830" s="51" t="n">
        <v>0</v>
      </c>
      <c r="G2830" s="51" t="n">
        <v>0</v>
      </c>
      <c r="H2830" s="51" t="n">
        <v>0</v>
      </c>
      <c r="I2830" s="52" t="n">
        <v>60</v>
      </c>
      <c r="J2830" s="52" t="n">
        <v>20</v>
      </c>
      <c r="K2830" s="52" t="n">
        <v>0</v>
      </c>
      <c r="L2830" s="52" t="n">
        <v>0</v>
      </c>
      <c r="M2830" s="52" t="n">
        <v>0</v>
      </c>
      <c r="N2830" s="53" t="n">
        <f aca="false">D2830*$D$7</f>
        <v>149.5</v>
      </c>
      <c r="O2830" s="53" t="n">
        <f aca="false">E2830*$E$7</f>
        <v>0</v>
      </c>
      <c r="P2830" s="53" t="n">
        <f aca="false">F2830*$F$7</f>
        <v>0</v>
      </c>
      <c r="Q2830" s="53" t="n">
        <f aca="false">G2830*$G$7</f>
        <v>0</v>
      </c>
      <c r="R2830" s="53" t="n">
        <f aca="false">H2830*$H$7</f>
        <v>0</v>
      </c>
      <c r="S2830" s="53" t="n">
        <f aca="false">(N2830/100)*(I2830*$I$7)+(N2830/100)*(J2830*$J$7)</f>
        <v>239.2</v>
      </c>
      <c r="T2830" s="53" t="n">
        <f aca="false">(O2830/100)*(K2830*$K$7)</f>
        <v>0</v>
      </c>
      <c r="U2830" s="53" t="n">
        <f aca="false">(P2830/100)*(K2830*$K$7)+(P2830/100)*(L2830*$L$7)</f>
        <v>0</v>
      </c>
      <c r="V2830" s="53" t="n">
        <f aca="false">(Q2830/100)*(L2830*$L$7)</f>
        <v>0</v>
      </c>
      <c r="W2830" s="53" t="n">
        <f aca="false">(R2830/100)*(K2830*$K$7)+(R2830/100)*(L2830*$L$7)</f>
        <v>0</v>
      </c>
      <c r="X2830" s="53" t="n">
        <f aca="false">N2830+S2830</f>
        <v>388.7</v>
      </c>
      <c r="Y2830" s="53" t="n">
        <f aca="false">O2830+T2830</f>
        <v>0</v>
      </c>
      <c r="Z2830" s="53" t="n">
        <f aca="false">P2830+U2830</f>
        <v>0</v>
      </c>
      <c r="AA2830" s="53" t="n">
        <f aca="false">Q2830+V2830</f>
        <v>0</v>
      </c>
      <c r="AB2830" s="53" t="n">
        <f aca="false">R2830+W2830</f>
        <v>0</v>
      </c>
      <c r="AC2830" s="54" t="n">
        <f aca="false">ROUND(X2830+Y2830+Z2830+AA2830+AB2830,1)</f>
        <v>388.7</v>
      </c>
      <c r="AD2830" s="55" t="n">
        <f aca="false">(ROUND(AC2830-AC2826,1)/AC2826)</f>
        <v>0</v>
      </c>
      <c r="AE2830" s="46"/>
      <c r="AF2830" s="47"/>
    </row>
    <row r="2831" customFormat="false" ht="15" hidden="false" customHeight="false" outlineLevel="0" collapsed="false">
      <c r="A2831" s="48" t="s">
        <v>33</v>
      </c>
      <c r="B2831" s="58"/>
      <c r="C2831" s="50" t="s">
        <v>9</v>
      </c>
      <c r="D2831" s="51" t="n">
        <v>115</v>
      </c>
      <c r="E2831" s="51" t="n">
        <v>0</v>
      </c>
      <c r="F2831" s="51" t="n">
        <v>0</v>
      </c>
      <c r="G2831" s="51" t="n">
        <v>0</v>
      </c>
      <c r="H2831" s="51" t="n">
        <v>0</v>
      </c>
      <c r="I2831" s="52" t="n">
        <v>60</v>
      </c>
      <c r="J2831" s="52" t="n">
        <v>20</v>
      </c>
      <c r="K2831" s="52" t="n">
        <v>0</v>
      </c>
      <c r="L2831" s="52" t="n">
        <v>0</v>
      </c>
      <c r="M2831" s="52" t="n">
        <v>0</v>
      </c>
      <c r="N2831" s="53" t="n">
        <f aca="false">D2831*$D$8</f>
        <v>149.5</v>
      </c>
      <c r="O2831" s="53" t="n">
        <f aca="false">E2831*$E$8</f>
        <v>0</v>
      </c>
      <c r="P2831" s="53" t="n">
        <f aca="false">F2831*$F$8</f>
        <v>0</v>
      </c>
      <c r="Q2831" s="53" t="n">
        <f aca="false">G2831*$G$8</f>
        <v>0</v>
      </c>
      <c r="R2831" s="53" t="n">
        <f aca="false">H2831*$H$8</f>
        <v>0</v>
      </c>
      <c r="S2831" s="53" t="n">
        <f aca="false">(N2831/100)*(I2831*$I$8)+(N2831/100)*(J2831*$J$8)</f>
        <v>239.2</v>
      </c>
      <c r="T2831" s="53" t="n">
        <f aca="false">(O2831/100)*(K2831*$K$8)</f>
        <v>0</v>
      </c>
      <c r="U2831" s="53" t="n">
        <f aca="false">(P2831/100)*(K2831*$K$8)+(P2831/100)*(L2831*$L$8)</f>
        <v>0</v>
      </c>
      <c r="V2831" s="53" t="n">
        <f aca="false">(Q2831/100)*(L2831*$L$8)</f>
        <v>0</v>
      </c>
      <c r="W2831" s="53" t="n">
        <f aca="false">(R2831/100)*(K2831*$K$8)+(R2831/100)*(L2831*$L$8)</f>
        <v>0</v>
      </c>
      <c r="X2831" s="53" t="n">
        <f aca="false">N2831+S2831</f>
        <v>388.7</v>
      </c>
      <c r="Y2831" s="53" t="n">
        <f aca="false">O2831+T2831</f>
        <v>0</v>
      </c>
      <c r="Z2831" s="53" t="n">
        <f aca="false">P2831+U2831</f>
        <v>0</v>
      </c>
      <c r="AA2831" s="53" t="n">
        <f aca="false">Q2831+V2831</f>
        <v>0</v>
      </c>
      <c r="AB2831" s="53" t="n">
        <f aca="false">R2831+W2831</f>
        <v>0</v>
      </c>
      <c r="AC2831" s="54" t="n">
        <f aca="false">ROUND(X2831+Y2831+Z2831+AA2831+AB2831,1)</f>
        <v>388.7</v>
      </c>
      <c r="AD2831" s="55" t="n">
        <f aca="false">(ROUND(AC2831-AC2826,1)/AC2826)</f>
        <v>0</v>
      </c>
      <c r="AE2831" s="46"/>
      <c r="AF2831" s="47"/>
    </row>
    <row r="2832" customFormat="false" ht="15" hidden="false" customHeight="false" outlineLevel="0" collapsed="false">
      <c r="A2832" s="48" t="s">
        <v>34</v>
      </c>
      <c r="B2832" s="58"/>
      <c r="C2832" s="50" t="s">
        <v>10</v>
      </c>
      <c r="D2832" s="51" t="n">
        <v>57</v>
      </c>
      <c r="E2832" s="51" t="n">
        <v>125</v>
      </c>
      <c r="F2832" s="51" t="n">
        <v>0</v>
      </c>
      <c r="G2832" s="51" t="n">
        <v>0</v>
      </c>
      <c r="H2832" s="51" t="n">
        <v>0</v>
      </c>
      <c r="I2832" s="52" t="n">
        <v>60</v>
      </c>
      <c r="J2832" s="52" t="n">
        <v>20</v>
      </c>
      <c r="K2832" s="52" t="n">
        <v>85</v>
      </c>
      <c r="L2832" s="52" t="n">
        <v>0</v>
      </c>
      <c r="M2832" s="52" t="n">
        <v>0</v>
      </c>
      <c r="N2832" s="53" t="n">
        <f aca="false">D2832*$D$9</f>
        <v>71.25</v>
      </c>
      <c r="O2832" s="53" t="n">
        <f aca="false">E2832*$E$9</f>
        <v>156.25</v>
      </c>
      <c r="P2832" s="53" t="n">
        <f aca="false">F2832*$F$9</f>
        <v>0</v>
      </c>
      <c r="Q2832" s="53" t="n">
        <f aca="false">G2832*$G$9</f>
        <v>0</v>
      </c>
      <c r="R2832" s="53" t="n">
        <f aca="false">H2832*$H$9</f>
        <v>0</v>
      </c>
      <c r="S2832" s="53" t="n">
        <f aca="false">(N2832/100)*(I2832*$I$9)+(N2832/100)*(J2832*$J$9)</f>
        <v>57</v>
      </c>
      <c r="T2832" s="53" t="n">
        <f aca="false">(O2832/100)*(K2832*$K$9)</f>
        <v>185.9375</v>
      </c>
      <c r="U2832" s="53" t="n">
        <f aca="false">(P2832/100)*(K2832*$K$9)+(P2832/100)*(L2832*$L$9)</f>
        <v>0</v>
      </c>
      <c r="V2832" s="53" t="n">
        <f aca="false">(Q2832/100)*(L2832*$L$9)</f>
        <v>0</v>
      </c>
      <c r="W2832" s="53" t="n">
        <f aca="false">(R2832/100)*(K2832*$K$9)+(R2832/100)*(L2832*$L$9)</f>
        <v>0</v>
      </c>
      <c r="X2832" s="53" t="n">
        <f aca="false">N2832+S2832</f>
        <v>128.25</v>
      </c>
      <c r="Y2832" s="53" t="n">
        <f aca="false">O2832+T2832</f>
        <v>342.1875</v>
      </c>
      <c r="Z2832" s="53" t="n">
        <f aca="false">P2832+U2832</f>
        <v>0</v>
      </c>
      <c r="AA2832" s="53" t="n">
        <f aca="false">Q2832+V2832</f>
        <v>0</v>
      </c>
      <c r="AB2832" s="53" t="n">
        <f aca="false">R2832+W2832</f>
        <v>0</v>
      </c>
      <c r="AC2832" s="54" t="n">
        <f aca="false">ROUND(X2832+Y2832+Z2832+AA2832+AB2832,1)</f>
        <v>470.4</v>
      </c>
      <c r="AD2832" s="55" t="n">
        <f aca="false">(ROUND(AC2832-AC2826,1)/AC2826)</f>
        <v>0.210187805505531</v>
      </c>
      <c r="AE2832" s="46"/>
      <c r="AF2832" s="47"/>
    </row>
    <row r="2833" customFormat="false" ht="15" hidden="false" customHeight="false" outlineLevel="0" collapsed="false">
      <c r="A2833" s="48" t="s">
        <v>35</v>
      </c>
      <c r="B2833" s="58"/>
      <c r="C2833" s="50" t="s">
        <v>11</v>
      </c>
      <c r="D2833" s="51" t="n">
        <v>57</v>
      </c>
      <c r="E2833" s="51" t="n">
        <v>0</v>
      </c>
      <c r="F2833" s="51" t="n">
        <v>125</v>
      </c>
      <c r="G2833" s="51" t="n">
        <v>0</v>
      </c>
      <c r="H2833" s="51" t="n">
        <v>0</v>
      </c>
      <c r="I2833" s="52" t="n">
        <v>60</v>
      </c>
      <c r="J2833" s="52" t="n">
        <v>20</v>
      </c>
      <c r="K2833" s="52" t="n">
        <v>42.5</v>
      </c>
      <c r="L2833" s="52" t="n">
        <v>42.5</v>
      </c>
      <c r="M2833" s="52" t="n">
        <v>0</v>
      </c>
      <c r="N2833" s="53" t="n">
        <f aca="false">D2833*$D$10</f>
        <v>71.25</v>
      </c>
      <c r="O2833" s="53" t="n">
        <f aca="false">E2833*$E$10</f>
        <v>0</v>
      </c>
      <c r="P2833" s="53" t="n">
        <f aca="false">F2833*$F$10</f>
        <v>156.25</v>
      </c>
      <c r="Q2833" s="53" t="n">
        <f aca="false">G2833*$G$10</f>
        <v>0</v>
      </c>
      <c r="R2833" s="53" t="n">
        <f aca="false">H2833*$H$10</f>
        <v>0</v>
      </c>
      <c r="S2833" s="53" t="n">
        <f aca="false">(N2833/100)*(I2833*$I$10)+(N2833/100)*(J2833*$J$10)</f>
        <v>57</v>
      </c>
      <c r="T2833" s="53" t="n">
        <f aca="false">(O2833/100)*(K2833*$J$10)</f>
        <v>0</v>
      </c>
      <c r="U2833" s="53" t="n">
        <f aca="false">(P2833/100)*(K2833*$K$10)+(P2833/100)*(L2833*$L$10)</f>
        <v>185.9375</v>
      </c>
      <c r="V2833" s="53" t="n">
        <f aca="false">(Q2833/100)*(L2833*$L$10)</f>
        <v>0</v>
      </c>
      <c r="W2833" s="53" t="n">
        <f aca="false">(R2833/100)*(K2833*$K$10)+(R2833/100)*(L2833*$L$10)</f>
        <v>0</v>
      </c>
      <c r="X2833" s="53" t="n">
        <f aca="false">N2833+S2833</f>
        <v>128.25</v>
      </c>
      <c r="Y2833" s="53" t="n">
        <f aca="false">O2833+T2833</f>
        <v>0</v>
      </c>
      <c r="Z2833" s="53" t="n">
        <f aca="false">P2833+U2833</f>
        <v>342.1875</v>
      </c>
      <c r="AA2833" s="53" t="n">
        <f aca="false">Q2833+V2833</f>
        <v>0</v>
      </c>
      <c r="AB2833" s="53" t="n">
        <f aca="false">R2833+W2833</f>
        <v>0</v>
      </c>
      <c r="AC2833" s="54" t="n">
        <f aca="false">ROUND(X2833+Y2833+Z2833+AA2833+AB2833,1)</f>
        <v>470.4</v>
      </c>
      <c r="AD2833" s="55" t="n">
        <f aca="false">(ROUND(AC2833-AC2826,1)/AC2826)</f>
        <v>0.210187805505531</v>
      </c>
      <c r="AE2833" s="46"/>
      <c r="AF2833" s="47"/>
    </row>
    <row r="2834" customFormat="false" ht="15" hidden="false" customHeight="false" outlineLevel="0" collapsed="false">
      <c r="A2834" s="48" t="s">
        <v>36</v>
      </c>
      <c r="B2834" s="58"/>
      <c r="C2834" s="50" t="s">
        <v>12</v>
      </c>
      <c r="D2834" s="51" t="n">
        <v>57</v>
      </c>
      <c r="E2834" s="51" t="n">
        <v>0</v>
      </c>
      <c r="F2834" s="51" t="n">
        <v>0</v>
      </c>
      <c r="G2834" s="51" t="n">
        <v>125</v>
      </c>
      <c r="H2834" s="51" t="n">
        <v>0</v>
      </c>
      <c r="I2834" s="52" t="n">
        <v>60</v>
      </c>
      <c r="J2834" s="52" t="n">
        <v>20</v>
      </c>
      <c r="K2834" s="52" t="n">
        <v>0</v>
      </c>
      <c r="L2834" s="52" t="n">
        <v>85</v>
      </c>
      <c r="M2834" s="52" t="n">
        <v>0</v>
      </c>
      <c r="N2834" s="53" t="n">
        <f aca="false">D2834*$D$11</f>
        <v>71.25</v>
      </c>
      <c r="O2834" s="53" t="n">
        <f aca="false">E2834*$E$11</f>
        <v>0</v>
      </c>
      <c r="P2834" s="53" t="n">
        <f aca="false">F2834*$F$11</f>
        <v>0</v>
      </c>
      <c r="Q2834" s="53" t="n">
        <f aca="false">G2834*$G$11</f>
        <v>156.25</v>
      </c>
      <c r="R2834" s="53" t="n">
        <f aca="false">H2834*$H$11</f>
        <v>0</v>
      </c>
      <c r="S2834" s="53" t="n">
        <f aca="false">(N2834/100)*(I2834*$I$11)+(N2834/100)*(J2834*$J$11)</f>
        <v>57</v>
      </c>
      <c r="T2834" s="53" t="n">
        <f aca="false">(O2834/100)*(K2834*$K$11)</f>
        <v>0</v>
      </c>
      <c r="U2834" s="53" t="n">
        <f aca="false">(P2834/100)*(K2834*$K$11)+(P2834/100)*(L2834*$L$11)</f>
        <v>0</v>
      </c>
      <c r="V2834" s="53" t="n">
        <f aca="false">(Q2834/100)*(L2834*$L$11)</f>
        <v>185.9375</v>
      </c>
      <c r="W2834" s="53" t="n">
        <f aca="false">(R2834/100)*(K2834*$K$11)+(R2834/100)*(L2834*$L$11)</f>
        <v>0</v>
      </c>
      <c r="X2834" s="53" t="n">
        <f aca="false">N2834+S2834</f>
        <v>128.25</v>
      </c>
      <c r="Y2834" s="53" t="n">
        <f aca="false">O2834+T2834</f>
        <v>0</v>
      </c>
      <c r="Z2834" s="53" t="n">
        <f aca="false">P2834+U2834</f>
        <v>0</v>
      </c>
      <c r="AA2834" s="53" t="n">
        <f aca="false">Q2834+V2834</f>
        <v>342.1875</v>
      </c>
      <c r="AB2834" s="53" t="n">
        <f aca="false">R2834+W2834</f>
        <v>0</v>
      </c>
      <c r="AC2834" s="54" t="n">
        <f aca="false">ROUND(X2834+Y2834+Z2834+AA2834+AB2834,1)</f>
        <v>470.4</v>
      </c>
      <c r="AD2834" s="55" t="n">
        <f aca="false">(ROUND(AC2834-AC2826,1)/AC2826)</f>
        <v>0.210187805505531</v>
      </c>
      <c r="AE2834" s="46"/>
      <c r="AF2834" s="47"/>
    </row>
    <row r="2835" customFormat="false" ht="15" hidden="false" customHeight="false" outlineLevel="0" collapsed="false">
      <c r="A2835" s="48" t="s">
        <v>37</v>
      </c>
      <c r="B2835" s="58"/>
      <c r="C2835" s="50" t="s">
        <v>13</v>
      </c>
      <c r="D2835" s="51" t="n">
        <v>57</v>
      </c>
      <c r="E2835" s="51" t="n">
        <v>0</v>
      </c>
      <c r="F2835" s="51" t="n">
        <v>0</v>
      </c>
      <c r="G2835" s="51" t="n">
        <v>0</v>
      </c>
      <c r="H2835" s="51" t="n">
        <v>125</v>
      </c>
      <c r="I2835" s="52" t="n">
        <v>60</v>
      </c>
      <c r="J2835" s="52" t="n">
        <v>20</v>
      </c>
      <c r="K2835" s="52" t="n">
        <v>42.5</v>
      </c>
      <c r="L2835" s="52" t="n">
        <v>42.5</v>
      </c>
      <c r="M2835" s="52" t="n">
        <v>0</v>
      </c>
      <c r="N2835" s="53" t="n">
        <f aca="false">D2835*$D$12</f>
        <v>71.25</v>
      </c>
      <c r="O2835" s="53" t="n">
        <f aca="false">E2835*$E$12</f>
        <v>0</v>
      </c>
      <c r="P2835" s="53" t="n">
        <f aca="false">F2835*$F$12</f>
        <v>0</v>
      </c>
      <c r="Q2835" s="53" t="n">
        <f aca="false">G2835*$G$12</f>
        <v>0</v>
      </c>
      <c r="R2835" s="53" t="n">
        <f aca="false">H2835*$H$12</f>
        <v>156.25</v>
      </c>
      <c r="S2835" s="53" t="n">
        <f aca="false">(N2835/100)*(I2835*$I$12)+(N2835/100)*(J2835*$J$12)</f>
        <v>57</v>
      </c>
      <c r="T2835" s="53" t="n">
        <f aca="false">(O2835/100)*(K2835*$K$12)</f>
        <v>0</v>
      </c>
      <c r="U2835" s="53" t="n">
        <f aca="false">(P2835/100)*(K2835*$K$12)+(P2835/100)*(L2835*$L$12)</f>
        <v>0</v>
      </c>
      <c r="V2835" s="53" t="n">
        <f aca="false">(Q2835/100)*(L2835*$L$12)</f>
        <v>0</v>
      </c>
      <c r="W2835" s="53" t="n">
        <f aca="false">(R2835/100)*(K2835*$K$12)+(R2835/100)*(L2835*$L$12)</f>
        <v>185.9375</v>
      </c>
      <c r="X2835" s="53" t="n">
        <f aca="false">N2835+S2835</f>
        <v>128.25</v>
      </c>
      <c r="Y2835" s="53" t="n">
        <f aca="false">O2835+T2835</f>
        <v>0</v>
      </c>
      <c r="Z2835" s="53" t="n">
        <f aca="false">P2835+U2835</f>
        <v>0</v>
      </c>
      <c r="AA2835" s="53" t="n">
        <f aca="false">Q2835+V2835</f>
        <v>0</v>
      </c>
      <c r="AB2835" s="53" t="n">
        <f aca="false">R2835+W2835</f>
        <v>342.1875</v>
      </c>
      <c r="AC2835" s="54" t="n">
        <f aca="false">ROUND(X2835+Y2835+Z2835+AA2835+AB2835,1)</f>
        <v>470.4</v>
      </c>
      <c r="AD2835" s="55" t="n">
        <f aca="false">(ROUND(AC2835-AC2826,1)/AC2826)</f>
        <v>0.210187805505531</v>
      </c>
      <c r="AE2835" s="46"/>
      <c r="AF2835" s="47"/>
    </row>
    <row r="2836" customFormat="false" ht="15" hidden="false" customHeight="false" outlineLevel="0" collapsed="false">
      <c r="A2836" s="48" t="s">
        <v>38</v>
      </c>
      <c r="B2836" s="58"/>
      <c r="C2836" s="50" t="s">
        <v>14</v>
      </c>
      <c r="D2836" s="51" t="n">
        <v>115</v>
      </c>
      <c r="E2836" s="51" t="n">
        <v>0</v>
      </c>
      <c r="F2836" s="51" t="n">
        <v>0</v>
      </c>
      <c r="G2836" s="51" t="n">
        <v>0</v>
      </c>
      <c r="H2836" s="51" t="n">
        <v>0</v>
      </c>
      <c r="I2836" s="52" t="n">
        <v>60</v>
      </c>
      <c r="J2836" s="52" t="n">
        <v>20</v>
      </c>
      <c r="K2836" s="52" t="n">
        <v>0</v>
      </c>
      <c r="L2836" s="52" t="n">
        <v>0</v>
      </c>
      <c r="M2836" s="52" t="n">
        <v>70</v>
      </c>
      <c r="N2836" s="53" t="n">
        <f aca="false">D2836*$D$13</f>
        <v>143.75</v>
      </c>
      <c r="O2836" s="53" t="n">
        <f aca="false">E2836*$E$13</f>
        <v>0</v>
      </c>
      <c r="P2836" s="53" t="n">
        <f aca="false">F2836*$F$13</f>
        <v>0</v>
      </c>
      <c r="Q2836" s="53" t="n">
        <f aca="false">G2836*$G$13</f>
        <v>0</v>
      </c>
      <c r="R2836" s="53" t="n">
        <f aca="false">H2836*$H$13</f>
        <v>0</v>
      </c>
      <c r="S2836" s="53" t="n">
        <f aca="false">(N2836/100)*(I2836*$I$13)+(N2836/100)*(J2836*$J$13)+(N2836/100)*(M2836*$M$13)</f>
        <v>316.25</v>
      </c>
      <c r="T2836" s="53" t="n">
        <f aca="false">(O2836/100)*(K2836*$K$13)+(O2836/100)*(M2836*$M$13)</f>
        <v>0</v>
      </c>
      <c r="U2836" s="53" t="n">
        <f aca="false">(P2836/100)*(K2836*$K$13)+(P2836/100)*(L2836*$L$13)+(P2836/100)*(M2836*$M$13)</f>
        <v>0</v>
      </c>
      <c r="V2836" s="53" t="n">
        <f aca="false">(Q2836/100)*(L2836*$L$13)+(Q2836/100)*(M2836*$M$13)</f>
        <v>0</v>
      </c>
      <c r="W2836" s="53" t="n">
        <f aca="false">(R2836/100)*(K2836*$K$13)+(R2836/100)*(L2836*$L$13)+(R2836/100)*(M2836*$M$13)</f>
        <v>0</v>
      </c>
      <c r="X2836" s="53" t="n">
        <f aca="false">N2836+S2836</f>
        <v>460</v>
      </c>
      <c r="Y2836" s="53" t="n">
        <f aca="false">O2836+T2836</f>
        <v>0</v>
      </c>
      <c r="Z2836" s="53" t="n">
        <f aca="false">P2836+U2836</f>
        <v>0</v>
      </c>
      <c r="AA2836" s="53" t="n">
        <f aca="false">Q2836+V2836</f>
        <v>0</v>
      </c>
      <c r="AB2836" s="53" t="n">
        <f aca="false">R2836+W2836</f>
        <v>0</v>
      </c>
      <c r="AC2836" s="54" t="n">
        <f aca="false">ROUND(X2836+Y2836+Z2836+AA2836+AB2836,1)</f>
        <v>460</v>
      </c>
      <c r="AD2836" s="55" t="n">
        <f aca="false">(ROUND(AC2836-AC2826,1)/AC2826)</f>
        <v>0.183431952662722</v>
      </c>
      <c r="AE2836" s="46"/>
      <c r="AF2836" s="47"/>
    </row>
    <row r="2837" customFormat="false" ht="15" hidden="false" customHeight="false" outlineLevel="0" collapsed="false">
      <c r="A2837" s="48" t="s">
        <v>39</v>
      </c>
      <c r="B2837" s="58"/>
      <c r="C2837" s="50" t="s">
        <v>15</v>
      </c>
      <c r="D2837" s="51" t="n">
        <v>115</v>
      </c>
      <c r="E2837" s="51" t="n">
        <v>0</v>
      </c>
      <c r="F2837" s="51" t="n">
        <v>0</v>
      </c>
      <c r="G2837" s="51" t="n">
        <v>0</v>
      </c>
      <c r="H2837" s="51" t="n">
        <v>0</v>
      </c>
      <c r="I2837" s="52" t="n">
        <v>60</v>
      </c>
      <c r="J2837" s="52" t="n">
        <v>20</v>
      </c>
      <c r="K2837" s="52" t="n">
        <v>70</v>
      </c>
      <c r="L2837" s="52" t="n">
        <v>0</v>
      </c>
      <c r="M2837" s="52" t="n">
        <v>0</v>
      </c>
      <c r="N2837" s="53" t="n">
        <f aca="false">D2837*$D$14</f>
        <v>143.75</v>
      </c>
      <c r="O2837" s="53" t="n">
        <f aca="false">E2837*$E$14</f>
        <v>0</v>
      </c>
      <c r="P2837" s="53" t="n">
        <f aca="false">F2837*$F$14</f>
        <v>0</v>
      </c>
      <c r="Q2837" s="53" t="n">
        <f aca="false">G2837*$G$14</f>
        <v>0</v>
      </c>
      <c r="R2837" s="53" t="n">
        <f aca="false">H2837*$H$14</f>
        <v>0</v>
      </c>
      <c r="S2837" s="53" t="n">
        <f aca="false">(N2837/100)*(I2837*$I$14)+(N2837/100)*(J2837*$J$14)+(N2837/100)*(K2837*$K$14)</f>
        <v>316.25</v>
      </c>
      <c r="T2837" s="53" t="n">
        <f aca="false">(O2837/100)*(K2837*$K$14)</f>
        <v>0</v>
      </c>
      <c r="U2837" s="53" t="n">
        <f aca="false">(P2837/100)*(K2837*$K$14)+(P2837/100)*(L2837*$L$14)</f>
        <v>0</v>
      </c>
      <c r="V2837" s="53" t="n">
        <f aca="false">(Q2837/100)*(L2837*$L$14)</f>
        <v>0</v>
      </c>
      <c r="W2837" s="53" t="n">
        <f aca="false">(R2837/100)*(K2837*$L$14)+(R2837/100)*(L2837*$M$14)</f>
        <v>0</v>
      </c>
      <c r="X2837" s="53" t="n">
        <f aca="false">N2837+S2837</f>
        <v>460</v>
      </c>
      <c r="Y2837" s="53" t="n">
        <f aca="false">O2837+T2837</f>
        <v>0</v>
      </c>
      <c r="Z2837" s="53" t="n">
        <f aca="false">P2837+U2837</f>
        <v>0</v>
      </c>
      <c r="AA2837" s="53" t="n">
        <f aca="false">Q2837+V2837</f>
        <v>0</v>
      </c>
      <c r="AB2837" s="53" t="n">
        <f aca="false">R2837+W2837</f>
        <v>0</v>
      </c>
      <c r="AC2837" s="54" t="n">
        <f aca="false">ROUND(X2837+Y2837+Z2837+AA2837+AB2837,1)</f>
        <v>460</v>
      </c>
      <c r="AD2837" s="55" t="n">
        <f aca="false">(ROUND(AC2837-AC2826,1)/AC2826)</f>
        <v>0.183431952662722</v>
      </c>
      <c r="AE2837" s="46"/>
      <c r="AF2837" s="47"/>
    </row>
    <row r="2838" customFormat="false" ht="15" hidden="false" customHeight="false" outlineLevel="0" collapsed="false">
      <c r="A2838" s="48"/>
      <c r="B2838" s="58"/>
      <c r="C2838" s="50" t="s">
        <v>16</v>
      </c>
      <c r="D2838" s="51" t="n">
        <v>115</v>
      </c>
      <c r="E2838" s="51" t="n">
        <v>0</v>
      </c>
      <c r="F2838" s="51" t="n">
        <v>0</v>
      </c>
      <c r="G2838" s="51" t="n">
        <v>0</v>
      </c>
      <c r="H2838" s="51" t="n">
        <v>0</v>
      </c>
      <c r="I2838" s="52" t="n">
        <v>60</v>
      </c>
      <c r="J2838" s="52" t="n">
        <v>20</v>
      </c>
      <c r="K2838" s="52" t="n">
        <v>0</v>
      </c>
      <c r="L2838" s="52" t="n">
        <v>70</v>
      </c>
      <c r="M2838" s="52" t="n">
        <v>0</v>
      </c>
      <c r="N2838" s="53" t="n">
        <f aca="false">D2838*$D$15</f>
        <v>143.75</v>
      </c>
      <c r="O2838" s="53" t="n">
        <f aca="false">E2838*$E$15</f>
        <v>0</v>
      </c>
      <c r="P2838" s="53" t="n">
        <f aca="false">F2838*$F$15</f>
        <v>0</v>
      </c>
      <c r="Q2838" s="53" t="n">
        <f aca="false">G2838*$G$15</f>
        <v>0</v>
      </c>
      <c r="R2838" s="53" t="n">
        <f aca="false">H2838*$H$15</f>
        <v>0</v>
      </c>
      <c r="S2838" s="53" t="n">
        <f aca="false">(N2838/100)*(I2838*$I$15)+(N2838/100)*(J2838*$J$15)+(N2838/100)*(L2838*$L$15)</f>
        <v>316.25</v>
      </c>
      <c r="T2838" s="53" t="n">
        <f aca="false">(O2838/100)*(K2838*$K$15)</f>
        <v>0</v>
      </c>
      <c r="U2838" s="53" t="n">
        <f aca="false">(P2838/100)*(K2838*$K$15)+(P2838/100)*(L2838*$L$15)</f>
        <v>0</v>
      </c>
      <c r="V2838" s="53" t="n">
        <f aca="false">(Q2838/100)*(L2838*$L$15)</f>
        <v>0</v>
      </c>
      <c r="W2838" s="53" t="n">
        <f aca="false">(R2838/100)*(K2838*$K$15)+(R2838/100)*(L2838*$L$15)</f>
        <v>0</v>
      </c>
      <c r="X2838" s="53" t="n">
        <f aca="false">N2838+S2838</f>
        <v>460</v>
      </c>
      <c r="Y2838" s="53" t="n">
        <f aca="false">O2838+T2838</f>
        <v>0</v>
      </c>
      <c r="Z2838" s="53" t="n">
        <f aca="false">P2838+U2838</f>
        <v>0</v>
      </c>
      <c r="AA2838" s="53" t="n">
        <f aca="false">Q2838+V2838</f>
        <v>0</v>
      </c>
      <c r="AB2838" s="53" t="n">
        <f aca="false">R2838+W2838</f>
        <v>0</v>
      </c>
      <c r="AC2838" s="54" t="n">
        <f aca="false">ROUND(X2838+Y2838+Z2838+AA2838+AB2838,1)</f>
        <v>460</v>
      </c>
      <c r="AD2838" s="55" t="n">
        <f aca="false">(ROUND(AC2838-AC2826,1)/AC2826)</f>
        <v>0.183431952662722</v>
      </c>
      <c r="AE2838" s="46"/>
      <c r="AF2838" s="47"/>
    </row>
    <row r="2839" customFormat="false" ht="15" hidden="false" customHeight="false" outlineLevel="0" collapsed="false">
      <c r="A2839" s="48"/>
      <c r="B2839" s="58"/>
      <c r="C2839" s="50" t="s">
        <v>17</v>
      </c>
      <c r="D2839" s="51" t="n">
        <v>115</v>
      </c>
      <c r="E2839" s="51" t="n">
        <v>0</v>
      </c>
      <c r="F2839" s="51" t="n">
        <v>0</v>
      </c>
      <c r="G2839" s="51" t="n">
        <v>0</v>
      </c>
      <c r="H2839" s="51" t="n">
        <v>0</v>
      </c>
      <c r="I2839" s="52" t="n">
        <v>60</v>
      </c>
      <c r="J2839" s="52" t="n">
        <v>55</v>
      </c>
      <c r="K2839" s="52" t="n">
        <v>0</v>
      </c>
      <c r="L2839" s="52" t="n">
        <v>0</v>
      </c>
      <c r="M2839" s="52" t="n">
        <v>0</v>
      </c>
      <c r="N2839" s="53" t="n">
        <f aca="false">D2839*$D$16</f>
        <v>143.75</v>
      </c>
      <c r="O2839" s="53" t="n">
        <f aca="false">E2839*$E$16</f>
        <v>0</v>
      </c>
      <c r="P2839" s="53" t="n">
        <f aca="false">F2839*$F$16</f>
        <v>0</v>
      </c>
      <c r="Q2839" s="53" t="n">
        <f aca="false">G2839*$G$16</f>
        <v>0</v>
      </c>
      <c r="R2839" s="53" t="n">
        <f aca="false">H2839*$H$16</f>
        <v>0</v>
      </c>
      <c r="S2839" s="53" t="n">
        <f aca="false">(N2839/100)*(I2839*$I$16)+(N2839/100)*(J2839*$J$16)</f>
        <v>283.90625</v>
      </c>
      <c r="T2839" s="53" t="n">
        <f aca="false">(O2839/100)*(K2839*$K$16)</f>
        <v>0</v>
      </c>
      <c r="U2839" s="53" t="n">
        <f aca="false">(P2839/100)*(K2839*$K$16)+(P2839/100)*(L2839*$L$16)</f>
        <v>0</v>
      </c>
      <c r="V2839" s="53" t="n">
        <f aca="false">(Q2839/100)*(L2839*$L$16)</f>
        <v>0</v>
      </c>
      <c r="W2839" s="53" t="n">
        <f aca="false">(R2839/100)*(K2839*$K$16)+(R2839/100)*(L2839*$L$16)</f>
        <v>0</v>
      </c>
      <c r="X2839" s="53" t="n">
        <f aca="false">N2839+S2839</f>
        <v>427.65625</v>
      </c>
      <c r="Y2839" s="53" t="n">
        <f aca="false">O2839+T2839</f>
        <v>0</v>
      </c>
      <c r="Z2839" s="53" t="n">
        <f aca="false">P2839+U2839</f>
        <v>0</v>
      </c>
      <c r="AA2839" s="53" t="n">
        <f aca="false">Q2839+V2839</f>
        <v>0</v>
      </c>
      <c r="AB2839" s="53" t="n">
        <f aca="false">R2839+W2839</f>
        <v>0</v>
      </c>
      <c r="AC2839" s="54" t="n">
        <f aca="false">ROUND(X2839+Y2839+Z2839+AA2839+AB2839,1)</f>
        <v>427.7</v>
      </c>
      <c r="AD2839" s="55" t="n">
        <f aca="false">(ROUND(AC2839-AC2826,1)/AC2826)</f>
        <v>0.100334448160535</v>
      </c>
      <c r="AE2839" s="46" t="s">
        <v>28</v>
      </c>
      <c r="AF2839" s="47"/>
    </row>
    <row r="2840" customFormat="false" ht="15" hidden="false" customHeight="false" outlineLevel="0" collapsed="false">
      <c r="A2840" s="48"/>
      <c r="B2840" s="58"/>
      <c r="C2840" s="50" t="s">
        <v>18</v>
      </c>
      <c r="D2840" s="51" t="n">
        <v>115</v>
      </c>
      <c r="E2840" s="51" t="n">
        <v>0</v>
      </c>
      <c r="F2840" s="51" t="n">
        <v>0</v>
      </c>
      <c r="G2840" s="51" t="n">
        <v>0</v>
      </c>
      <c r="H2840" s="51" t="n">
        <v>0</v>
      </c>
      <c r="I2840" s="52" t="n">
        <v>80</v>
      </c>
      <c r="J2840" s="52" t="n">
        <v>20</v>
      </c>
      <c r="K2840" s="52" t="n">
        <v>0</v>
      </c>
      <c r="L2840" s="52" t="n">
        <v>0</v>
      </c>
      <c r="M2840" s="52" t="n">
        <v>0</v>
      </c>
      <c r="N2840" s="53" t="n">
        <f aca="false">D2840*$D$17</f>
        <v>143.75</v>
      </c>
      <c r="O2840" s="53" t="n">
        <f aca="false">E2840*$E$17</f>
        <v>0</v>
      </c>
      <c r="P2840" s="53" t="n">
        <f aca="false">F2840*$F$17</f>
        <v>0</v>
      </c>
      <c r="Q2840" s="53" t="n">
        <f aca="false">G2840*$G$17</f>
        <v>0</v>
      </c>
      <c r="R2840" s="53" t="n">
        <f aca="false">H2840*$H$17</f>
        <v>0</v>
      </c>
      <c r="S2840" s="53" t="n">
        <f aca="false">(N2840/100)*(I2840*$I$17)+(N2840/100)*(J2840*$J$17)</f>
        <v>316.25</v>
      </c>
      <c r="T2840" s="53" t="n">
        <f aca="false">(O2840/100)*(K2840*$K$17)</f>
        <v>0</v>
      </c>
      <c r="U2840" s="53" t="n">
        <f aca="false">(P2840/100)*(K2840*$K$17)+(P2840/100)*(L2840*$L$17)</f>
        <v>0</v>
      </c>
      <c r="V2840" s="53" t="n">
        <f aca="false">(Q2840/100)*(L2840*$L$17)</f>
        <v>0</v>
      </c>
      <c r="W2840" s="53" t="n">
        <f aca="false">(R2840/100)*(K2840*$K$17)+(R2840/100)*(L2840*$L$17)</f>
        <v>0</v>
      </c>
      <c r="X2840" s="53" t="n">
        <f aca="false">N2840+S2840</f>
        <v>460</v>
      </c>
      <c r="Y2840" s="53" t="n">
        <f aca="false">O2840+T2840</f>
        <v>0</v>
      </c>
      <c r="Z2840" s="53" t="n">
        <f aca="false">P2840+U2840</f>
        <v>0</v>
      </c>
      <c r="AA2840" s="53" t="n">
        <f aca="false">Q2840+V2840</f>
        <v>0</v>
      </c>
      <c r="AB2840" s="53" t="n">
        <f aca="false">R2840+W2840</f>
        <v>0</v>
      </c>
      <c r="AC2840" s="54" t="n">
        <f aca="false">ROUND(X2840+Y2840+Z2840+AA2840+AB2840,1)</f>
        <v>460</v>
      </c>
      <c r="AD2840" s="55" t="n">
        <f aca="false">(ROUND(AC2840-AC2826,1)/AC2826)</f>
        <v>0.183431952662722</v>
      </c>
      <c r="AE2840" s="46"/>
      <c r="AF2840" s="47"/>
    </row>
    <row r="2841" customFormat="false" ht="15" hidden="false" customHeight="false" outlineLevel="0" collapsed="false">
      <c r="A2841" s="56" t="s">
        <v>19</v>
      </c>
      <c r="B2841" s="39" t="s">
        <v>245</v>
      </c>
      <c r="C2841" s="40" t="s">
        <v>4</v>
      </c>
      <c r="D2841" s="41" t="n">
        <v>110</v>
      </c>
      <c r="E2841" s="41" t="n">
        <v>0</v>
      </c>
      <c r="F2841" s="41" t="n">
        <v>0</v>
      </c>
      <c r="G2841" s="41" t="n">
        <v>0</v>
      </c>
      <c r="H2841" s="41" t="n">
        <v>0</v>
      </c>
      <c r="I2841" s="42" t="n">
        <v>70</v>
      </c>
      <c r="J2841" s="42" t="n">
        <v>20</v>
      </c>
      <c r="K2841" s="42" t="n">
        <v>0</v>
      </c>
      <c r="L2841" s="42" t="n">
        <v>0</v>
      </c>
      <c r="M2841" s="42" t="n">
        <v>0</v>
      </c>
      <c r="N2841" s="43" t="n">
        <f aca="false">D2841*$D$3</f>
        <v>143</v>
      </c>
      <c r="O2841" s="43" t="n">
        <f aca="false">E2841*$E$3</f>
        <v>0</v>
      </c>
      <c r="P2841" s="43" t="n">
        <f aca="false">F2841*$F$3</f>
        <v>0</v>
      </c>
      <c r="Q2841" s="43" t="n">
        <f aca="false">G2841*$G$3</f>
        <v>0</v>
      </c>
      <c r="R2841" s="43" t="n">
        <f aca="false">H2841*$H$3</f>
        <v>0</v>
      </c>
      <c r="S2841" s="43" t="n">
        <f aca="false">(N2841/100)*(I2841*$I$3)+(N2841/100)*(J2841*$J$3)</f>
        <v>257.4</v>
      </c>
      <c r="T2841" s="43" t="n">
        <f aca="false">(O2841/100)*(K2841*$K$3)</f>
        <v>0</v>
      </c>
      <c r="U2841" s="43" t="n">
        <f aca="false">(P2841/100)*(K2841*$K$3)+(P2841/100)*(L2841*$L$3)</f>
        <v>0</v>
      </c>
      <c r="V2841" s="43" t="n">
        <f aca="false">(Q2841/100)*(L2841*$L$3)</f>
        <v>0</v>
      </c>
      <c r="W2841" s="43" t="n">
        <f aca="false">(R2841/100)*(K2841*$K$3)+(R2841/100)*(L2841*$L$3)</f>
        <v>0</v>
      </c>
      <c r="X2841" s="43" t="n">
        <f aca="false">N2841+S2841</f>
        <v>400.4</v>
      </c>
      <c r="Y2841" s="43" t="n">
        <f aca="false">O2841+T2841</f>
        <v>0</v>
      </c>
      <c r="Z2841" s="43" t="n">
        <f aca="false">P2841+U2841</f>
        <v>0</v>
      </c>
      <c r="AA2841" s="43" t="n">
        <f aca="false">Q2841+V2841</f>
        <v>0</v>
      </c>
      <c r="AB2841" s="43" t="n">
        <f aca="false">R2841+W2841</f>
        <v>0</v>
      </c>
      <c r="AC2841" s="44" t="n">
        <f aca="false">ROUND(X2841+Y2841+Z2841+AA2841+AB2841,1)</f>
        <v>400.4</v>
      </c>
      <c r="AD2841" s="45" t="n">
        <v>0</v>
      </c>
      <c r="AE2841" s="46"/>
      <c r="AF2841" s="47"/>
    </row>
    <row r="2842" customFormat="false" ht="15" hidden="false" customHeight="false" outlineLevel="0" collapsed="false">
      <c r="A2842" s="48" t="s">
        <v>29</v>
      </c>
      <c r="B2842" s="49" t="n">
        <v>12</v>
      </c>
      <c r="C2842" s="50" t="s">
        <v>5</v>
      </c>
      <c r="D2842" s="51" t="n">
        <v>110</v>
      </c>
      <c r="E2842" s="51" t="n">
        <v>0</v>
      </c>
      <c r="F2842" s="51" t="n">
        <v>0</v>
      </c>
      <c r="G2842" s="51" t="n">
        <v>0</v>
      </c>
      <c r="H2842" s="51" t="n">
        <v>0</v>
      </c>
      <c r="I2842" s="52" t="n">
        <v>90</v>
      </c>
      <c r="J2842" s="52" t="n">
        <v>25</v>
      </c>
      <c r="K2842" s="52" t="n">
        <v>0</v>
      </c>
      <c r="L2842" s="52" t="n">
        <v>0</v>
      </c>
      <c r="M2842" s="52" t="n">
        <v>0</v>
      </c>
      <c r="N2842" s="53" t="n">
        <f aca="false">D2842*$D$4</f>
        <v>137.5</v>
      </c>
      <c r="O2842" s="53" t="n">
        <f aca="false">E2842*$E$4</f>
        <v>0</v>
      </c>
      <c r="P2842" s="53" t="n">
        <f aca="false">F2842*$F$4</f>
        <v>0</v>
      </c>
      <c r="Q2842" s="53" t="n">
        <f aca="false">G2842*$G$4</f>
        <v>0</v>
      </c>
      <c r="R2842" s="53" t="n">
        <f aca="false">H2842*$H$4</f>
        <v>0</v>
      </c>
      <c r="S2842" s="53" t="n">
        <f aca="false">(N2842/100)*(I2842*$I$4)+(N2842/100)*(J2842*$J$4)</f>
        <v>316.25</v>
      </c>
      <c r="T2842" s="53" t="n">
        <f aca="false">(O2842/100)*(K2842*$K$4)</f>
        <v>0</v>
      </c>
      <c r="U2842" s="53" t="n">
        <f aca="false">(P2842/100)*(K2842*$K$4)+(P2842/100)*(L2842*$L$4)</f>
        <v>0</v>
      </c>
      <c r="V2842" s="53" t="n">
        <f aca="false">(Q2842/100)*(L2842*$L$4)</f>
        <v>0</v>
      </c>
      <c r="W2842" s="53" t="n">
        <f aca="false">(R2842/100)*(K2842*$K$4)+(R2842/100)*(L2842*$L$4)</f>
        <v>0</v>
      </c>
      <c r="X2842" s="53" t="n">
        <f aca="false">N2842+S2842</f>
        <v>453.75</v>
      </c>
      <c r="Y2842" s="53" t="n">
        <f aca="false">O2842+T2842</f>
        <v>0</v>
      </c>
      <c r="Z2842" s="53" t="n">
        <f aca="false">P2842+U2842</f>
        <v>0</v>
      </c>
      <c r="AA2842" s="53" t="n">
        <f aca="false">Q2842+V2842</f>
        <v>0</v>
      </c>
      <c r="AB2842" s="53" t="n">
        <f aca="false">R2842+W2842</f>
        <v>0</v>
      </c>
      <c r="AC2842" s="54" t="n">
        <f aca="false">ROUND(X2842+Y2842+Z2842+AA2842+AB2842,1)</f>
        <v>453.8</v>
      </c>
      <c r="AD2842" s="55" t="n">
        <f aca="false">(ROUND(AC2842-AC2841,1)/AC2841)</f>
        <v>0.133366633366633</v>
      </c>
      <c r="AE2842" s="46"/>
      <c r="AF2842" s="47"/>
    </row>
    <row r="2843" customFormat="false" ht="15" hidden="false" customHeight="false" outlineLevel="0" collapsed="false">
      <c r="A2843" s="48" t="s">
        <v>30</v>
      </c>
      <c r="B2843" s="49" t="n">
        <v>10</v>
      </c>
      <c r="C2843" s="50" t="s">
        <v>6</v>
      </c>
      <c r="D2843" s="51" t="n">
        <v>110</v>
      </c>
      <c r="E2843" s="51" t="n">
        <v>0</v>
      </c>
      <c r="F2843" s="51" t="n">
        <v>0</v>
      </c>
      <c r="G2843" s="51" t="n">
        <v>0</v>
      </c>
      <c r="H2843" s="51" t="n">
        <v>0</v>
      </c>
      <c r="I2843" s="52" t="n">
        <v>70</v>
      </c>
      <c r="J2843" s="52" t="n">
        <v>20</v>
      </c>
      <c r="K2843" s="52" t="n">
        <v>0</v>
      </c>
      <c r="L2843" s="52" t="n">
        <v>0</v>
      </c>
      <c r="M2843" s="52" t="n">
        <v>0</v>
      </c>
      <c r="N2843" s="53" t="n">
        <f aca="false">D2843*$D$5</f>
        <v>143</v>
      </c>
      <c r="O2843" s="53" t="n">
        <f aca="false">E2843*$E$5</f>
        <v>0</v>
      </c>
      <c r="P2843" s="53" t="n">
        <f aca="false">F2843*$F$5</f>
        <v>0</v>
      </c>
      <c r="Q2843" s="53" t="n">
        <f aca="false">G2843*$G$5</f>
        <v>0</v>
      </c>
      <c r="R2843" s="53" t="n">
        <f aca="false">H2843*$H$5</f>
        <v>0</v>
      </c>
      <c r="S2843" s="53" t="n">
        <f aca="false">(N2843/100)*(I2843*$I$5)+(N2843/100)*(J2843*$J$5)</f>
        <v>257.4</v>
      </c>
      <c r="T2843" s="53" t="n">
        <f aca="false">(O2843/100)*(K2843*$K$5)</f>
        <v>0</v>
      </c>
      <c r="U2843" s="53" t="n">
        <f aca="false">(P2843/100)*(K2843*$K$5)+(P2843/100)*(L2843*$L$5)</f>
        <v>0</v>
      </c>
      <c r="V2843" s="53" t="n">
        <f aca="false">(Q2843/100)*(L2843*$L$5)</f>
        <v>0</v>
      </c>
      <c r="W2843" s="53" t="n">
        <f aca="false">(R2843/100)*(K2843*$K$5)+(R2843/100)*(L2843*$L$5)</f>
        <v>0</v>
      </c>
      <c r="X2843" s="53" t="n">
        <f aca="false">N2843+S2843</f>
        <v>400.4</v>
      </c>
      <c r="Y2843" s="53" t="n">
        <f aca="false">O2843+T2843</f>
        <v>0</v>
      </c>
      <c r="Z2843" s="53" t="n">
        <f aca="false">P2843+U2843</f>
        <v>0</v>
      </c>
      <c r="AA2843" s="53" t="n">
        <f aca="false">Q2843+V2843</f>
        <v>0</v>
      </c>
      <c r="AB2843" s="53" t="n">
        <f aca="false">R2843+W2843</f>
        <v>0</v>
      </c>
      <c r="AC2843" s="54" t="n">
        <f aca="false">ROUND(X2843+Y2843+Z2843+AA2843+AB2843,1)</f>
        <v>400.4</v>
      </c>
      <c r="AD2843" s="55" t="n">
        <f aca="false">(ROUND(AC2843-AC2841,1)/AC2841)</f>
        <v>0</v>
      </c>
      <c r="AE2843" s="46"/>
      <c r="AF2843" s="47"/>
    </row>
    <row r="2844" customFormat="false" ht="15" hidden="false" customHeight="false" outlineLevel="0" collapsed="false">
      <c r="A2844" s="48" t="s">
        <v>31</v>
      </c>
      <c r="B2844" s="49" t="n">
        <v>0</v>
      </c>
      <c r="C2844" s="50" t="s">
        <v>7</v>
      </c>
      <c r="D2844" s="51" t="n">
        <v>110</v>
      </c>
      <c r="E2844" s="51" t="n">
        <v>0</v>
      </c>
      <c r="F2844" s="51" t="n">
        <v>0</v>
      </c>
      <c r="G2844" s="51" t="n">
        <v>0</v>
      </c>
      <c r="H2844" s="51" t="n">
        <v>0</v>
      </c>
      <c r="I2844" s="52" t="n">
        <v>70</v>
      </c>
      <c r="J2844" s="52" t="n">
        <v>20</v>
      </c>
      <c r="K2844" s="52" t="n">
        <v>0</v>
      </c>
      <c r="L2844" s="52" t="n">
        <v>0</v>
      </c>
      <c r="M2844" s="52" t="n">
        <v>0</v>
      </c>
      <c r="N2844" s="53" t="n">
        <f aca="false">D2844*$D$6</f>
        <v>143</v>
      </c>
      <c r="O2844" s="53" t="n">
        <f aca="false">E2844*$E$6</f>
        <v>0</v>
      </c>
      <c r="P2844" s="53" t="n">
        <f aca="false">F2844*$F$6</f>
        <v>0</v>
      </c>
      <c r="Q2844" s="53" t="n">
        <f aca="false">G2844*$G$6</f>
        <v>0</v>
      </c>
      <c r="R2844" s="53" t="n">
        <f aca="false">H2844*$H$6</f>
        <v>0</v>
      </c>
      <c r="S2844" s="53" t="n">
        <f aca="false">(N2844/100)*(I2844*$I$6)+(N2844/100)*(J2844*$J$6)</f>
        <v>257.4</v>
      </c>
      <c r="T2844" s="53" t="n">
        <f aca="false">(O2844/100)*(K2844*$K$6)</f>
        <v>0</v>
      </c>
      <c r="U2844" s="53" t="n">
        <f aca="false">(P2844/100)*(K2844*$K$6)+(P2844/100)*(L2844*$L$6)</f>
        <v>0</v>
      </c>
      <c r="V2844" s="53" t="n">
        <f aca="false">(Q2844/100)*(L2844*$L$6)</f>
        <v>0</v>
      </c>
      <c r="W2844" s="53" t="n">
        <f aca="false">(R2844/100)*(K2844*$K$6)+(R2844/100)*(L2844*$L$6)</f>
        <v>0</v>
      </c>
      <c r="X2844" s="53" t="n">
        <f aca="false">N2844+S2844</f>
        <v>400.4</v>
      </c>
      <c r="Y2844" s="53" t="n">
        <f aca="false">O2844+T2844</f>
        <v>0</v>
      </c>
      <c r="Z2844" s="53" t="n">
        <f aca="false">P2844+U2844</f>
        <v>0</v>
      </c>
      <c r="AA2844" s="53" t="n">
        <f aca="false">Q2844+V2844</f>
        <v>0</v>
      </c>
      <c r="AB2844" s="53" t="n">
        <f aca="false">R2844+W2844</f>
        <v>0</v>
      </c>
      <c r="AC2844" s="54" t="n">
        <f aca="false">ROUND(X2844+Y2844+Z2844+AA2844+AB2844,1)</f>
        <v>400.4</v>
      </c>
      <c r="AD2844" s="55" t="n">
        <f aca="false">(ROUND(AC2844-AC2841,1)/AC2841)</f>
        <v>0</v>
      </c>
      <c r="AE2844" s="46"/>
      <c r="AF2844" s="47"/>
    </row>
    <row r="2845" customFormat="false" ht="15" hidden="false" customHeight="false" outlineLevel="0" collapsed="false">
      <c r="A2845" s="48" t="s">
        <v>32</v>
      </c>
      <c r="B2845" s="49" t="n">
        <v>0</v>
      </c>
      <c r="C2845" s="50" t="s">
        <v>8</v>
      </c>
      <c r="D2845" s="51" t="n">
        <v>110</v>
      </c>
      <c r="E2845" s="51" t="n">
        <v>0</v>
      </c>
      <c r="F2845" s="51" t="n">
        <v>0</v>
      </c>
      <c r="G2845" s="51" t="n">
        <v>0</v>
      </c>
      <c r="H2845" s="51" t="n">
        <v>0</v>
      </c>
      <c r="I2845" s="52" t="n">
        <v>70</v>
      </c>
      <c r="J2845" s="52" t="n">
        <v>20</v>
      </c>
      <c r="K2845" s="52" t="n">
        <v>0</v>
      </c>
      <c r="L2845" s="52" t="n">
        <v>0</v>
      </c>
      <c r="M2845" s="52" t="n">
        <v>0</v>
      </c>
      <c r="N2845" s="53" t="n">
        <f aca="false">D2845*$D$7</f>
        <v>143</v>
      </c>
      <c r="O2845" s="53" t="n">
        <f aca="false">E2845*$E$7</f>
        <v>0</v>
      </c>
      <c r="P2845" s="53" t="n">
        <f aca="false">F2845*$F$7</f>
        <v>0</v>
      </c>
      <c r="Q2845" s="53" t="n">
        <f aca="false">G2845*$G$7</f>
        <v>0</v>
      </c>
      <c r="R2845" s="53" t="n">
        <f aca="false">H2845*$H$7</f>
        <v>0</v>
      </c>
      <c r="S2845" s="53" t="n">
        <f aca="false">(N2845/100)*(I2845*$I$7)+(N2845/100)*(J2845*$J$7)</f>
        <v>257.4</v>
      </c>
      <c r="T2845" s="53" t="n">
        <f aca="false">(O2845/100)*(K2845*$K$7)</f>
        <v>0</v>
      </c>
      <c r="U2845" s="53" t="n">
        <f aca="false">(P2845/100)*(K2845*$K$7)+(P2845/100)*(L2845*$L$7)</f>
        <v>0</v>
      </c>
      <c r="V2845" s="53" t="n">
        <f aca="false">(Q2845/100)*(L2845*$L$7)</f>
        <v>0</v>
      </c>
      <c r="W2845" s="53" t="n">
        <f aca="false">(R2845/100)*(K2845*$K$7)+(R2845/100)*(L2845*$L$7)</f>
        <v>0</v>
      </c>
      <c r="X2845" s="53" t="n">
        <f aca="false">N2845+S2845</f>
        <v>400.4</v>
      </c>
      <c r="Y2845" s="53" t="n">
        <f aca="false">O2845+T2845</f>
        <v>0</v>
      </c>
      <c r="Z2845" s="53" t="n">
        <f aca="false">P2845+U2845</f>
        <v>0</v>
      </c>
      <c r="AA2845" s="53" t="n">
        <f aca="false">Q2845+V2845</f>
        <v>0</v>
      </c>
      <c r="AB2845" s="53" t="n">
        <f aca="false">R2845+W2845</f>
        <v>0</v>
      </c>
      <c r="AC2845" s="54" t="n">
        <f aca="false">ROUND(X2845+Y2845+Z2845+AA2845+AB2845,1)</f>
        <v>400.4</v>
      </c>
      <c r="AD2845" s="55" t="n">
        <f aca="false">(ROUND(AC2845-AC2841,1)/AC2841)</f>
        <v>0</v>
      </c>
      <c r="AE2845" s="46"/>
      <c r="AF2845" s="47"/>
    </row>
    <row r="2846" customFormat="false" ht="15" hidden="false" customHeight="false" outlineLevel="0" collapsed="false">
      <c r="A2846" s="48" t="s">
        <v>33</v>
      </c>
      <c r="B2846" s="49"/>
      <c r="C2846" s="50" t="s">
        <v>9</v>
      </c>
      <c r="D2846" s="51" t="n">
        <v>110</v>
      </c>
      <c r="E2846" s="51" t="n">
        <v>0</v>
      </c>
      <c r="F2846" s="51" t="n">
        <v>0</v>
      </c>
      <c r="G2846" s="51" t="n">
        <v>0</v>
      </c>
      <c r="H2846" s="51" t="n">
        <v>0</v>
      </c>
      <c r="I2846" s="52" t="n">
        <v>70</v>
      </c>
      <c r="J2846" s="52" t="n">
        <v>20</v>
      </c>
      <c r="K2846" s="52" t="n">
        <v>0</v>
      </c>
      <c r="L2846" s="52" t="n">
        <v>0</v>
      </c>
      <c r="M2846" s="52" t="n">
        <v>0</v>
      </c>
      <c r="N2846" s="53" t="n">
        <f aca="false">D2846*$D$8</f>
        <v>143</v>
      </c>
      <c r="O2846" s="53" t="n">
        <f aca="false">E2846*$E$8</f>
        <v>0</v>
      </c>
      <c r="P2846" s="53" t="n">
        <f aca="false">F2846*$F$8</f>
        <v>0</v>
      </c>
      <c r="Q2846" s="53" t="n">
        <f aca="false">G2846*$G$8</f>
        <v>0</v>
      </c>
      <c r="R2846" s="53" t="n">
        <f aca="false">H2846*$H$8</f>
        <v>0</v>
      </c>
      <c r="S2846" s="53" t="n">
        <f aca="false">(N2846/100)*(I2846*$I$8)+(N2846/100)*(J2846*$J$8)</f>
        <v>257.4</v>
      </c>
      <c r="T2846" s="53" t="n">
        <f aca="false">(O2846/100)*(K2846*$K$8)</f>
        <v>0</v>
      </c>
      <c r="U2846" s="53" t="n">
        <f aca="false">(P2846/100)*(K2846*$K$8)+(P2846/100)*(L2846*$L$8)</f>
        <v>0</v>
      </c>
      <c r="V2846" s="53" t="n">
        <f aca="false">(Q2846/100)*(L2846*$L$8)</f>
        <v>0</v>
      </c>
      <c r="W2846" s="53" t="n">
        <f aca="false">(R2846/100)*(K2846*$K$8)+(R2846/100)*(L2846*$L$8)</f>
        <v>0</v>
      </c>
      <c r="X2846" s="53" t="n">
        <f aca="false">N2846+S2846</f>
        <v>400.4</v>
      </c>
      <c r="Y2846" s="53" t="n">
        <f aca="false">O2846+T2846</f>
        <v>0</v>
      </c>
      <c r="Z2846" s="53" t="n">
        <f aca="false">P2846+U2846</f>
        <v>0</v>
      </c>
      <c r="AA2846" s="53" t="n">
        <f aca="false">Q2846+V2846</f>
        <v>0</v>
      </c>
      <c r="AB2846" s="53" t="n">
        <f aca="false">R2846+W2846</f>
        <v>0</v>
      </c>
      <c r="AC2846" s="54" t="n">
        <f aca="false">ROUND(X2846+Y2846+Z2846+AA2846+AB2846,1)</f>
        <v>400.4</v>
      </c>
      <c r="AD2846" s="55" t="n">
        <f aca="false">(ROUND(AC2846-AC2841,1)/AC2841)</f>
        <v>0</v>
      </c>
      <c r="AE2846" s="46"/>
      <c r="AF2846" s="47"/>
    </row>
    <row r="2847" customFormat="false" ht="15" hidden="false" customHeight="false" outlineLevel="0" collapsed="false">
      <c r="A2847" s="48" t="s">
        <v>34</v>
      </c>
      <c r="B2847" s="49"/>
      <c r="C2847" s="50" t="s">
        <v>10</v>
      </c>
      <c r="D2847" s="51" t="n">
        <v>55</v>
      </c>
      <c r="E2847" s="51" t="n">
        <v>120</v>
      </c>
      <c r="F2847" s="51" t="n">
        <v>0</v>
      </c>
      <c r="G2847" s="51" t="n">
        <v>0</v>
      </c>
      <c r="H2847" s="51" t="n">
        <v>0</v>
      </c>
      <c r="I2847" s="52" t="n">
        <v>70</v>
      </c>
      <c r="J2847" s="52" t="n">
        <v>20</v>
      </c>
      <c r="K2847" s="52" t="n">
        <v>95</v>
      </c>
      <c r="L2847" s="52" t="n">
        <v>0</v>
      </c>
      <c r="M2847" s="52" t="n">
        <v>0</v>
      </c>
      <c r="N2847" s="53" t="n">
        <f aca="false">D2847*$D$9</f>
        <v>68.75</v>
      </c>
      <c r="O2847" s="53" t="n">
        <f aca="false">E2847*$E$9</f>
        <v>150</v>
      </c>
      <c r="P2847" s="53" t="n">
        <f aca="false">F2847*$F$9</f>
        <v>0</v>
      </c>
      <c r="Q2847" s="53" t="n">
        <f aca="false">G2847*$G$9</f>
        <v>0</v>
      </c>
      <c r="R2847" s="53" t="n">
        <f aca="false">H2847*$H$9</f>
        <v>0</v>
      </c>
      <c r="S2847" s="53" t="n">
        <f aca="false">(N2847/100)*(I2847*$I$9)+(N2847/100)*(J2847*$J$9)</f>
        <v>61.875</v>
      </c>
      <c r="T2847" s="53" t="n">
        <f aca="false">(O2847/100)*(K2847*$K$9)</f>
        <v>199.5</v>
      </c>
      <c r="U2847" s="53" t="n">
        <f aca="false">(P2847/100)*(K2847*$K$9)+(P2847/100)*(L2847*$L$9)</f>
        <v>0</v>
      </c>
      <c r="V2847" s="53" t="n">
        <f aca="false">(Q2847/100)*(L2847*$L$9)</f>
        <v>0</v>
      </c>
      <c r="W2847" s="53" t="n">
        <f aca="false">(R2847/100)*(K2847*$K$9)+(R2847/100)*(L2847*$L$9)</f>
        <v>0</v>
      </c>
      <c r="X2847" s="53" t="n">
        <f aca="false">N2847+S2847</f>
        <v>130.625</v>
      </c>
      <c r="Y2847" s="53" t="n">
        <f aca="false">O2847+T2847</f>
        <v>349.5</v>
      </c>
      <c r="Z2847" s="53" t="n">
        <f aca="false">P2847+U2847</f>
        <v>0</v>
      </c>
      <c r="AA2847" s="53" t="n">
        <f aca="false">Q2847+V2847</f>
        <v>0</v>
      </c>
      <c r="AB2847" s="53" t="n">
        <f aca="false">R2847+W2847</f>
        <v>0</v>
      </c>
      <c r="AC2847" s="54" t="n">
        <f aca="false">ROUND(X2847+Y2847+Z2847+AA2847+AB2847,1)</f>
        <v>480.1</v>
      </c>
      <c r="AD2847" s="55" t="n">
        <f aca="false">(ROUND(AC2847-AC2841,1)/AC2841)</f>
        <v>0.199050949050949</v>
      </c>
      <c r="AE2847" s="46"/>
      <c r="AF2847" s="47"/>
    </row>
    <row r="2848" customFormat="false" ht="15" hidden="false" customHeight="false" outlineLevel="0" collapsed="false">
      <c r="A2848" s="48" t="s">
        <v>35</v>
      </c>
      <c r="B2848" s="49"/>
      <c r="C2848" s="50" t="s">
        <v>11</v>
      </c>
      <c r="D2848" s="51" t="n">
        <v>55</v>
      </c>
      <c r="E2848" s="51" t="n">
        <v>0</v>
      </c>
      <c r="F2848" s="51" t="n">
        <v>120</v>
      </c>
      <c r="G2848" s="51" t="n">
        <v>0</v>
      </c>
      <c r="H2848" s="51" t="n">
        <v>0</v>
      </c>
      <c r="I2848" s="52" t="n">
        <v>70</v>
      </c>
      <c r="J2848" s="52" t="n">
        <v>20</v>
      </c>
      <c r="K2848" s="52" t="n">
        <v>42.5</v>
      </c>
      <c r="L2848" s="52" t="n">
        <v>42.5</v>
      </c>
      <c r="M2848" s="52" t="n">
        <v>0</v>
      </c>
      <c r="N2848" s="53" t="n">
        <f aca="false">D2848*$D$10</f>
        <v>68.75</v>
      </c>
      <c r="O2848" s="53" t="n">
        <f aca="false">E2848*$E$10</f>
        <v>0</v>
      </c>
      <c r="P2848" s="53" t="n">
        <f aca="false">F2848*$F$10</f>
        <v>150</v>
      </c>
      <c r="Q2848" s="53" t="n">
        <f aca="false">G2848*$G$10</f>
        <v>0</v>
      </c>
      <c r="R2848" s="53" t="n">
        <f aca="false">H2848*$H$10</f>
        <v>0</v>
      </c>
      <c r="S2848" s="53" t="n">
        <f aca="false">(N2848/100)*(I2848*$I$10)+(N2848/100)*(J2848*$J$10)</f>
        <v>61.875</v>
      </c>
      <c r="T2848" s="53" t="n">
        <f aca="false">(O2848/100)*(K2848*$J$10)</f>
        <v>0</v>
      </c>
      <c r="U2848" s="53" t="n">
        <f aca="false">(P2848/100)*(K2848*$K$10)+(P2848/100)*(L2848*$L$10)</f>
        <v>178.5</v>
      </c>
      <c r="V2848" s="53" t="n">
        <f aca="false">(Q2848/100)*(L2848*$L$10)</f>
        <v>0</v>
      </c>
      <c r="W2848" s="53" t="n">
        <f aca="false">(R2848/100)*(K2848*$K$10)+(R2848/100)*(L2848*$L$10)</f>
        <v>0</v>
      </c>
      <c r="X2848" s="53" t="n">
        <f aca="false">N2848+S2848</f>
        <v>130.625</v>
      </c>
      <c r="Y2848" s="53" t="n">
        <f aca="false">O2848+T2848</f>
        <v>0</v>
      </c>
      <c r="Z2848" s="53" t="n">
        <f aca="false">P2848+U2848</f>
        <v>328.5</v>
      </c>
      <c r="AA2848" s="53" t="n">
        <f aca="false">Q2848+V2848</f>
        <v>0</v>
      </c>
      <c r="AB2848" s="53" t="n">
        <f aca="false">R2848+W2848</f>
        <v>0</v>
      </c>
      <c r="AC2848" s="54" t="n">
        <f aca="false">ROUND(X2848+Y2848+Z2848+AA2848+AB2848,1)</f>
        <v>459.1</v>
      </c>
      <c r="AD2848" s="55" t="n">
        <f aca="false">(ROUND(AC2848-AC2841,1)/AC2841)</f>
        <v>0.146603396603397</v>
      </c>
      <c r="AE2848" s="46"/>
      <c r="AF2848" s="47"/>
    </row>
    <row r="2849" customFormat="false" ht="15" hidden="false" customHeight="false" outlineLevel="0" collapsed="false">
      <c r="A2849" s="48" t="s">
        <v>36</v>
      </c>
      <c r="B2849" s="49"/>
      <c r="C2849" s="50" t="s">
        <v>12</v>
      </c>
      <c r="D2849" s="51" t="n">
        <v>55</v>
      </c>
      <c r="E2849" s="51" t="n">
        <v>0</v>
      </c>
      <c r="F2849" s="51" t="n">
        <v>0</v>
      </c>
      <c r="G2849" s="51" t="n">
        <v>120</v>
      </c>
      <c r="H2849" s="51" t="n">
        <v>0</v>
      </c>
      <c r="I2849" s="52" t="n">
        <v>70</v>
      </c>
      <c r="J2849" s="52" t="n">
        <v>20</v>
      </c>
      <c r="K2849" s="52" t="n">
        <v>0</v>
      </c>
      <c r="L2849" s="52" t="n">
        <v>95</v>
      </c>
      <c r="M2849" s="52" t="n">
        <v>0</v>
      </c>
      <c r="N2849" s="53" t="n">
        <f aca="false">D2849*$D$11</f>
        <v>68.75</v>
      </c>
      <c r="O2849" s="53" t="n">
        <f aca="false">E2849*$E$11</f>
        <v>0</v>
      </c>
      <c r="P2849" s="53" t="n">
        <f aca="false">F2849*$F$11</f>
        <v>0</v>
      </c>
      <c r="Q2849" s="53" t="n">
        <f aca="false">G2849*$G$11</f>
        <v>150</v>
      </c>
      <c r="R2849" s="53" t="n">
        <f aca="false">H2849*$H$11</f>
        <v>0</v>
      </c>
      <c r="S2849" s="53" t="n">
        <f aca="false">(N2849/100)*(I2849*$I$11)+(N2849/100)*(J2849*$J$11)</f>
        <v>61.875</v>
      </c>
      <c r="T2849" s="53" t="n">
        <f aca="false">(O2849/100)*(K2849*$K$11)</f>
        <v>0</v>
      </c>
      <c r="U2849" s="53" t="n">
        <f aca="false">(P2849/100)*(K2849*$K$11)+(P2849/100)*(L2849*$L$11)</f>
        <v>0</v>
      </c>
      <c r="V2849" s="53" t="n">
        <f aca="false">(Q2849/100)*(L2849*$L$11)</f>
        <v>199.5</v>
      </c>
      <c r="W2849" s="53" t="n">
        <f aca="false">(R2849/100)*(K2849*$K$11)+(R2849/100)*(L2849*$L$11)</f>
        <v>0</v>
      </c>
      <c r="X2849" s="53" t="n">
        <f aca="false">N2849+S2849</f>
        <v>130.625</v>
      </c>
      <c r="Y2849" s="53" t="n">
        <f aca="false">O2849+T2849</f>
        <v>0</v>
      </c>
      <c r="Z2849" s="53" t="n">
        <f aca="false">P2849+U2849</f>
        <v>0</v>
      </c>
      <c r="AA2849" s="53" t="n">
        <f aca="false">Q2849+V2849</f>
        <v>349.5</v>
      </c>
      <c r="AB2849" s="53" t="n">
        <f aca="false">R2849+W2849</f>
        <v>0</v>
      </c>
      <c r="AC2849" s="54" t="n">
        <f aca="false">ROUND(X2849+Y2849+Z2849+AA2849+AB2849,1)</f>
        <v>480.1</v>
      </c>
      <c r="AD2849" s="55" t="n">
        <f aca="false">(ROUND(AC2849-AC2841,1)/AC2841)</f>
        <v>0.199050949050949</v>
      </c>
      <c r="AE2849" s="46"/>
      <c r="AF2849" s="47"/>
    </row>
    <row r="2850" customFormat="false" ht="15" hidden="false" customHeight="false" outlineLevel="0" collapsed="false">
      <c r="A2850" s="48" t="s">
        <v>37</v>
      </c>
      <c r="B2850" s="49"/>
      <c r="C2850" s="50" t="s">
        <v>13</v>
      </c>
      <c r="D2850" s="51" t="n">
        <v>55</v>
      </c>
      <c r="E2850" s="51" t="n">
        <v>0</v>
      </c>
      <c r="F2850" s="51" t="n">
        <v>0</v>
      </c>
      <c r="G2850" s="51" t="n">
        <v>0</v>
      </c>
      <c r="H2850" s="51" t="n">
        <v>120</v>
      </c>
      <c r="I2850" s="52" t="n">
        <v>70</v>
      </c>
      <c r="J2850" s="52" t="n">
        <v>20</v>
      </c>
      <c r="K2850" s="52" t="n">
        <v>42.5</v>
      </c>
      <c r="L2850" s="52" t="n">
        <v>42.5</v>
      </c>
      <c r="M2850" s="52" t="n">
        <v>0</v>
      </c>
      <c r="N2850" s="53" t="n">
        <f aca="false">D2850*$D$12</f>
        <v>68.75</v>
      </c>
      <c r="O2850" s="53" t="n">
        <f aca="false">E2850*$E$12</f>
        <v>0</v>
      </c>
      <c r="P2850" s="53" t="n">
        <f aca="false">F2850*$F$12</f>
        <v>0</v>
      </c>
      <c r="Q2850" s="53" t="n">
        <f aca="false">G2850*$G$12</f>
        <v>0</v>
      </c>
      <c r="R2850" s="53" t="n">
        <f aca="false">H2850*$H$12</f>
        <v>150</v>
      </c>
      <c r="S2850" s="53" t="n">
        <f aca="false">(N2850/100)*(I2850*$I$12)+(N2850/100)*(J2850*$J$12)</f>
        <v>61.875</v>
      </c>
      <c r="T2850" s="53" t="n">
        <f aca="false">(O2850/100)*(K2850*$K$12)</f>
        <v>0</v>
      </c>
      <c r="U2850" s="53" t="n">
        <f aca="false">(P2850/100)*(K2850*$K$12)+(P2850/100)*(L2850*$L$12)</f>
        <v>0</v>
      </c>
      <c r="V2850" s="53" t="n">
        <f aca="false">(Q2850/100)*(L2850*$L$12)</f>
        <v>0</v>
      </c>
      <c r="W2850" s="53" t="n">
        <f aca="false">(R2850/100)*(K2850*$K$12)+(R2850/100)*(L2850*$L$12)</f>
        <v>178.5</v>
      </c>
      <c r="X2850" s="53" t="n">
        <f aca="false">N2850+S2850</f>
        <v>130.625</v>
      </c>
      <c r="Y2850" s="53" t="n">
        <f aca="false">O2850+T2850</f>
        <v>0</v>
      </c>
      <c r="Z2850" s="53" t="n">
        <f aca="false">P2850+U2850</f>
        <v>0</v>
      </c>
      <c r="AA2850" s="53" t="n">
        <f aca="false">Q2850+V2850</f>
        <v>0</v>
      </c>
      <c r="AB2850" s="53" t="n">
        <f aca="false">R2850+W2850</f>
        <v>328.5</v>
      </c>
      <c r="AC2850" s="54" t="n">
        <f aca="false">ROUND(X2850+Y2850+Z2850+AA2850+AB2850,1)</f>
        <v>459.1</v>
      </c>
      <c r="AD2850" s="55" t="n">
        <f aca="false">(ROUND(AC2850-AC2841,1)/AC2841)</f>
        <v>0.146603396603397</v>
      </c>
      <c r="AE2850" s="46"/>
      <c r="AF2850" s="47"/>
    </row>
    <row r="2851" customFormat="false" ht="15" hidden="false" customHeight="false" outlineLevel="0" collapsed="false">
      <c r="A2851" s="48" t="s">
        <v>38</v>
      </c>
      <c r="B2851" s="49"/>
      <c r="C2851" s="50" t="s">
        <v>14</v>
      </c>
      <c r="D2851" s="51" t="n">
        <v>110</v>
      </c>
      <c r="E2851" s="51" t="n">
        <v>0</v>
      </c>
      <c r="F2851" s="51" t="n">
        <v>0</v>
      </c>
      <c r="G2851" s="51" t="n">
        <v>0</v>
      </c>
      <c r="H2851" s="51" t="n">
        <v>0</v>
      </c>
      <c r="I2851" s="52" t="n">
        <v>70</v>
      </c>
      <c r="J2851" s="52" t="n">
        <v>20</v>
      </c>
      <c r="K2851" s="52" t="n">
        <v>0</v>
      </c>
      <c r="L2851" s="52" t="n">
        <v>0</v>
      </c>
      <c r="M2851" s="52" t="n">
        <v>75</v>
      </c>
      <c r="N2851" s="53" t="n">
        <f aca="false">D2851*$D$13</f>
        <v>137.5</v>
      </c>
      <c r="O2851" s="53" t="n">
        <f aca="false">E2851*$E$13</f>
        <v>0</v>
      </c>
      <c r="P2851" s="53" t="n">
        <f aca="false">F2851*$F$13</f>
        <v>0</v>
      </c>
      <c r="Q2851" s="53" t="n">
        <f aca="false">G2851*$G$13</f>
        <v>0</v>
      </c>
      <c r="R2851" s="53" t="n">
        <f aca="false">H2851*$H$13</f>
        <v>0</v>
      </c>
      <c r="S2851" s="53" t="n">
        <f aca="false">(N2851/100)*(I2851*$I$13)+(N2851/100)*(J2851*$J$13)+(N2851/100)*(M2851*$M$13)</f>
        <v>330</v>
      </c>
      <c r="T2851" s="53" t="n">
        <f aca="false">(O2851/100)*(K2851*$K$13)+(O2851/100)*(M2851*$M$13)</f>
        <v>0</v>
      </c>
      <c r="U2851" s="53" t="n">
        <f aca="false">(P2851/100)*(K2851*$K$13)+(P2851/100)*(L2851*$L$13)+(P2851/100)*(M2851*$M$13)</f>
        <v>0</v>
      </c>
      <c r="V2851" s="53" t="n">
        <f aca="false">(Q2851/100)*(L2851*$L$13)+(Q2851/100)*(M2851*$M$13)</f>
        <v>0</v>
      </c>
      <c r="W2851" s="53" t="n">
        <f aca="false">(R2851/100)*(K2851*$K$13)+(R2851/100)*(L2851*$L$13)+(R2851/100)*(M2851*$M$13)</f>
        <v>0</v>
      </c>
      <c r="X2851" s="53" t="n">
        <f aca="false">N2851+S2851</f>
        <v>467.5</v>
      </c>
      <c r="Y2851" s="53" t="n">
        <f aca="false">O2851+T2851</f>
        <v>0</v>
      </c>
      <c r="Z2851" s="53" t="n">
        <f aca="false">P2851+U2851</f>
        <v>0</v>
      </c>
      <c r="AA2851" s="53" t="n">
        <f aca="false">Q2851+V2851</f>
        <v>0</v>
      </c>
      <c r="AB2851" s="53" t="n">
        <f aca="false">R2851+W2851</f>
        <v>0</v>
      </c>
      <c r="AC2851" s="54" t="n">
        <f aca="false">ROUND(X2851+Y2851+Z2851+AA2851+AB2851,1)</f>
        <v>467.5</v>
      </c>
      <c r="AD2851" s="55" t="n">
        <f aca="false">(ROUND(AC2851-AC2841,1)/AC2841)</f>
        <v>0.167582417582418</v>
      </c>
      <c r="AE2851" s="46"/>
      <c r="AF2851" s="47"/>
    </row>
    <row r="2852" customFormat="false" ht="15" hidden="false" customHeight="false" outlineLevel="0" collapsed="false">
      <c r="A2852" s="48" t="s">
        <v>39</v>
      </c>
      <c r="B2852" s="49"/>
      <c r="C2852" s="50" t="s">
        <v>15</v>
      </c>
      <c r="D2852" s="51" t="n">
        <v>110</v>
      </c>
      <c r="E2852" s="51" t="n">
        <v>0</v>
      </c>
      <c r="F2852" s="51" t="n">
        <v>0</v>
      </c>
      <c r="G2852" s="51" t="n">
        <v>0</v>
      </c>
      <c r="H2852" s="51" t="n">
        <v>0</v>
      </c>
      <c r="I2852" s="52" t="n">
        <v>70</v>
      </c>
      <c r="J2852" s="52" t="n">
        <v>20</v>
      </c>
      <c r="K2852" s="52" t="n">
        <v>75</v>
      </c>
      <c r="L2852" s="52" t="n">
        <v>0</v>
      </c>
      <c r="M2852" s="52" t="n">
        <v>0</v>
      </c>
      <c r="N2852" s="53" t="n">
        <f aca="false">D2852*$D$14</f>
        <v>137.5</v>
      </c>
      <c r="O2852" s="53" t="n">
        <f aca="false">E2852*$E$14</f>
        <v>0</v>
      </c>
      <c r="P2852" s="53" t="n">
        <f aca="false">F2852*$F$14</f>
        <v>0</v>
      </c>
      <c r="Q2852" s="53" t="n">
        <f aca="false">G2852*$G$14</f>
        <v>0</v>
      </c>
      <c r="R2852" s="53" t="n">
        <f aca="false">H2852*$H$14</f>
        <v>0</v>
      </c>
      <c r="S2852" s="53" t="n">
        <f aca="false">(N2852/100)*(I2852*$I$14)+(N2852/100)*(J2852*$J$14)+(N2852/100)*(K2852*$K$14)</f>
        <v>330</v>
      </c>
      <c r="T2852" s="53" t="n">
        <f aca="false">(O2852/100)*(K2852*$K$14)</f>
        <v>0</v>
      </c>
      <c r="U2852" s="53" t="n">
        <f aca="false">(P2852/100)*(K2852*$K$14)+(P2852/100)*(L2852*$L$14)</f>
        <v>0</v>
      </c>
      <c r="V2852" s="53" t="n">
        <f aca="false">(Q2852/100)*(L2852*$L$14)</f>
        <v>0</v>
      </c>
      <c r="W2852" s="53" t="n">
        <f aca="false">(R2852/100)*(K2852*$L$14)+(R2852/100)*(L2852*$M$14)</f>
        <v>0</v>
      </c>
      <c r="X2852" s="53" t="n">
        <f aca="false">N2852+S2852</f>
        <v>467.5</v>
      </c>
      <c r="Y2852" s="53" t="n">
        <f aca="false">O2852+T2852</f>
        <v>0</v>
      </c>
      <c r="Z2852" s="53" t="n">
        <f aca="false">P2852+U2852</f>
        <v>0</v>
      </c>
      <c r="AA2852" s="53" t="n">
        <f aca="false">Q2852+V2852</f>
        <v>0</v>
      </c>
      <c r="AB2852" s="53" t="n">
        <f aca="false">R2852+W2852</f>
        <v>0</v>
      </c>
      <c r="AC2852" s="54" t="n">
        <f aca="false">ROUND(X2852+Y2852+Z2852+AA2852+AB2852,1)</f>
        <v>467.5</v>
      </c>
      <c r="AD2852" s="55" t="n">
        <f aca="false">(ROUND(AC2852-AC2841,1)/AC2841)</f>
        <v>0.167582417582418</v>
      </c>
      <c r="AE2852" s="46"/>
      <c r="AF2852" s="47"/>
    </row>
    <row r="2853" customFormat="false" ht="15" hidden="false" customHeight="false" outlineLevel="0" collapsed="false">
      <c r="A2853" s="48"/>
      <c r="B2853" s="49"/>
      <c r="C2853" s="50" t="s">
        <v>16</v>
      </c>
      <c r="D2853" s="51" t="n">
        <v>110</v>
      </c>
      <c r="E2853" s="51" t="n">
        <v>0</v>
      </c>
      <c r="F2853" s="51" t="n">
        <v>0</v>
      </c>
      <c r="G2853" s="51" t="n">
        <v>0</v>
      </c>
      <c r="H2853" s="51" t="n">
        <v>0</v>
      </c>
      <c r="I2853" s="52" t="n">
        <v>70</v>
      </c>
      <c r="J2853" s="52" t="n">
        <v>20</v>
      </c>
      <c r="K2853" s="52" t="n">
        <v>0</v>
      </c>
      <c r="L2853" s="52" t="n">
        <v>75</v>
      </c>
      <c r="M2853" s="52" t="n">
        <v>0</v>
      </c>
      <c r="N2853" s="53" t="n">
        <f aca="false">D2853*$D$15</f>
        <v>137.5</v>
      </c>
      <c r="O2853" s="53" t="n">
        <f aca="false">E2853*$E$15</f>
        <v>0</v>
      </c>
      <c r="P2853" s="53" t="n">
        <f aca="false">F2853*$F$15</f>
        <v>0</v>
      </c>
      <c r="Q2853" s="53" t="n">
        <f aca="false">G2853*$G$15</f>
        <v>0</v>
      </c>
      <c r="R2853" s="53" t="n">
        <f aca="false">H2853*$H$15</f>
        <v>0</v>
      </c>
      <c r="S2853" s="53" t="n">
        <f aca="false">(N2853/100)*(I2853*$I$15)+(N2853/100)*(J2853*$J$15)+(N2853/100)*(L2853*$L$15)</f>
        <v>330</v>
      </c>
      <c r="T2853" s="53" t="n">
        <f aca="false">(O2853/100)*(K2853*$K$15)</f>
        <v>0</v>
      </c>
      <c r="U2853" s="53" t="n">
        <f aca="false">(P2853/100)*(K2853*$K$15)+(P2853/100)*(L2853*$L$15)</f>
        <v>0</v>
      </c>
      <c r="V2853" s="53" t="n">
        <f aca="false">(Q2853/100)*(L2853*$L$15)</f>
        <v>0</v>
      </c>
      <c r="W2853" s="53" t="n">
        <f aca="false">(R2853/100)*(K2853*$K$15)+(R2853/100)*(L2853*$L$15)</f>
        <v>0</v>
      </c>
      <c r="X2853" s="53" t="n">
        <f aca="false">N2853+S2853</f>
        <v>467.5</v>
      </c>
      <c r="Y2853" s="53" t="n">
        <f aca="false">O2853+T2853</f>
        <v>0</v>
      </c>
      <c r="Z2853" s="53" t="n">
        <f aca="false">P2853+U2853</f>
        <v>0</v>
      </c>
      <c r="AA2853" s="53" t="n">
        <f aca="false">Q2853+V2853</f>
        <v>0</v>
      </c>
      <c r="AB2853" s="53" t="n">
        <f aca="false">R2853+W2853</f>
        <v>0</v>
      </c>
      <c r="AC2853" s="54" t="n">
        <f aca="false">ROUND(X2853+Y2853+Z2853+AA2853+AB2853,1)</f>
        <v>467.5</v>
      </c>
      <c r="AD2853" s="55" t="n">
        <f aca="false">(ROUND(AC2853-AC2841,1)/AC2841)</f>
        <v>0.167582417582418</v>
      </c>
      <c r="AE2853" s="46"/>
      <c r="AF2853" s="47"/>
    </row>
    <row r="2854" customFormat="false" ht="15" hidden="false" customHeight="false" outlineLevel="0" collapsed="false">
      <c r="A2854" s="48"/>
      <c r="B2854" s="49"/>
      <c r="C2854" s="50" t="s">
        <v>17</v>
      </c>
      <c r="D2854" s="51" t="n">
        <v>110</v>
      </c>
      <c r="E2854" s="51" t="n">
        <v>0</v>
      </c>
      <c r="F2854" s="51" t="n">
        <v>0</v>
      </c>
      <c r="G2854" s="51" t="n">
        <v>0</v>
      </c>
      <c r="H2854" s="51" t="n">
        <v>0</v>
      </c>
      <c r="I2854" s="52" t="n">
        <v>70</v>
      </c>
      <c r="J2854" s="52" t="n">
        <v>60</v>
      </c>
      <c r="K2854" s="52" t="n">
        <v>0</v>
      </c>
      <c r="L2854" s="52" t="n">
        <v>0</v>
      </c>
      <c r="M2854" s="52" t="n">
        <v>0</v>
      </c>
      <c r="N2854" s="53" t="n">
        <f aca="false">D2854*$D$16</f>
        <v>137.5</v>
      </c>
      <c r="O2854" s="53" t="n">
        <f aca="false">E2854*$E$16</f>
        <v>0</v>
      </c>
      <c r="P2854" s="53" t="n">
        <f aca="false">F2854*$F$16</f>
        <v>0</v>
      </c>
      <c r="Q2854" s="53" t="n">
        <f aca="false">G2854*$G$16</f>
        <v>0</v>
      </c>
      <c r="R2854" s="53" t="n">
        <f aca="false">H2854*$H$16</f>
        <v>0</v>
      </c>
      <c r="S2854" s="53" t="n">
        <f aca="false">(N2854/100)*(I2854*$I$16)+(N2854/100)*(J2854*$J$16)</f>
        <v>302.5</v>
      </c>
      <c r="T2854" s="53" t="n">
        <f aca="false">(O2854/100)*(K2854*$K$16)</f>
        <v>0</v>
      </c>
      <c r="U2854" s="53" t="n">
        <f aca="false">(P2854/100)*(K2854*$K$16)+(P2854/100)*(L2854*$L$16)</f>
        <v>0</v>
      </c>
      <c r="V2854" s="53" t="n">
        <f aca="false">(Q2854/100)*(L2854*$L$16)</f>
        <v>0</v>
      </c>
      <c r="W2854" s="53" t="n">
        <f aca="false">(R2854/100)*(K2854*$K$16)+(R2854/100)*(L2854*$L$16)</f>
        <v>0</v>
      </c>
      <c r="X2854" s="53" t="n">
        <f aca="false">N2854+S2854</f>
        <v>440</v>
      </c>
      <c r="Y2854" s="53" t="n">
        <f aca="false">O2854+T2854</f>
        <v>0</v>
      </c>
      <c r="Z2854" s="53" t="n">
        <f aca="false">P2854+U2854</f>
        <v>0</v>
      </c>
      <c r="AA2854" s="53" t="n">
        <f aca="false">Q2854+V2854</f>
        <v>0</v>
      </c>
      <c r="AB2854" s="53" t="n">
        <f aca="false">R2854+W2854</f>
        <v>0</v>
      </c>
      <c r="AC2854" s="54" t="n">
        <f aca="false">ROUND(X2854+Y2854+Z2854+AA2854+AB2854,1)</f>
        <v>440</v>
      </c>
      <c r="AD2854" s="55" t="n">
        <f aca="false">(ROUND(AC2854-AC2841,1)/AC2841)</f>
        <v>0.0989010989010989</v>
      </c>
      <c r="AE2854" s="46" t="s">
        <v>28</v>
      </c>
      <c r="AF2854" s="47"/>
    </row>
    <row r="2855" customFormat="false" ht="15" hidden="false" customHeight="false" outlineLevel="0" collapsed="false">
      <c r="A2855" s="48"/>
      <c r="B2855" s="49"/>
      <c r="C2855" s="50" t="s">
        <v>18</v>
      </c>
      <c r="D2855" s="51" t="n">
        <v>110</v>
      </c>
      <c r="E2855" s="51" t="n">
        <v>0</v>
      </c>
      <c r="F2855" s="51" t="n">
        <v>0</v>
      </c>
      <c r="G2855" s="51" t="n">
        <v>0</v>
      </c>
      <c r="H2855" s="51" t="n">
        <v>0</v>
      </c>
      <c r="I2855" s="52" t="n">
        <v>100</v>
      </c>
      <c r="J2855" s="52" t="n">
        <v>20</v>
      </c>
      <c r="K2855" s="52" t="n">
        <v>0</v>
      </c>
      <c r="L2855" s="52" t="n">
        <v>0</v>
      </c>
      <c r="M2855" s="52" t="n">
        <v>0</v>
      </c>
      <c r="N2855" s="53" t="n">
        <f aca="false">D2855*$D$17</f>
        <v>137.5</v>
      </c>
      <c r="O2855" s="53" t="n">
        <f aca="false">E2855*$E$17</f>
        <v>0</v>
      </c>
      <c r="P2855" s="53" t="n">
        <f aca="false">F2855*$F$17</f>
        <v>0</v>
      </c>
      <c r="Q2855" s="53" t="n">
        <f aca="false">G2855*$G$17</f>
        <v>0</v>
      </c>
      <c r="R2855" s="53" t="n">
        <f aca="false">H2855*$H$17</f>
        <v>0</v>
      </c>
      <c r="S2855" s="53" t="n">
        <f aca="false">(N2855/100)*(I2855*$I$17)+(N2855/100)*(J2855*$J$17)</f>
        <v>371.25</v>
      </c>
      <c r="T2855" s="53" t="n">
        <f aca="false">(O2855/100)*(K2855*$K$17)</f>
        <v>0</v>
      </c>
      <c r="U2855" s="53" t="n">
        <f aca="false">(P2855/100)*(K2855*$K$17)+(P2855/100)*(L2855*$L$17)</f>
        <v>0</v>
      </c>
      <c r="V2855" s="53" t="n">
        <f aca="false">(Q2855/100)*(L2855*$L$17)</f>
        <v>0</v>
      </c>
      <c r="W2855" s="53" t="n">
        <f aca="false">(R2855/100)*(K2855*$K$17)+(R2855/100)*(L2855*$L$17)</f>
        <v>0</v>
      </c>
      <c r="X2855" s="53" t="n">
        <f aca="false">N2855+S2855</f>
        <v>508.75</v>
      </c>
      <c r="Y2855" s="53" t="n">
        <f aca="false">O2855+T2855</f>
        <v>0</v>
      </c>
      <c r="Z2855" s="53" t="n">
        <f aca="false">P2855+U2855</f>
        <v>0</v>
      </c>
      <c r="AA2855" s="53" t="n">
        <f aca="false">Q2855+V2855</f>
        <v>0</v>
      </c>
      <c r="AB2855" s="53" t="n">
        <f aca="false">R2855+W2855</f>
        <v>0</v>
      </c>
      <c r="AC2855" s="54" t="n">
        <f aca="false">ROUND(X2855+Y2855+Z2855+AA2855+AB2855,1)</f>
        <v>508.8</v>
      </c>
      <c r="AD2855" s="55" t="n">
        <f aca="false">(ROUND(AC2855-AC2841,1)/AC2841)</f>
        <v>0.270729270729271</v>
      </c>
      <c r="AE2855" s="46"/>
      <c r="AF2855" s="47"/>
    </row>
    <row r="2856" customFormat="false" ht="15" hidden="false" customHeight="false" outlineLevel="0" collapsed="false">
      <c r="A2856" s="56" t="s">
        <v>19</v>
      </c>
      <c r="B2856" s="57" t="s">
        <v>246</v>
      </c>
      <c r="C2856" s="40" t="s">
        <v>4</v>
      </c>
      <c r="D2856" s="41" t="n">
        <v>108</v>
      </c>
      <c r="E2856" s="41" t="n">
        <v>0</v>
      </c>
      <c r="F2856" s="41" t="n">
        <v>0</v>
      </c>
      <c r="G2856" s="41" t="n">
        <v>0</v>
      </c>
      <c r="H2856" s="41" t="n">
        <v>0</v>
      </c>
      <c r="I2856" s="42" t="n">
        <v>45</v>
      </c>
      <c r="J2856" s="42" t="n">
        <v>45</v>
      </c>
      <c r="K2856" s="42" t="n">
        <v>0</v>
      </c>
      <c r="L2856" s="42" t="n">
        <v>0</v>
      </c>
      <c r="M2856" s="42" t="n">
        <v>0</v>
      </c>
      <c r="N2856" s="43" t="n">
        <f aca="false">D2856*$D$3</f>
        <v>140.4</v>
      </c>
      <c r="O2856" s="43" t="n">
        <f aca="false">E2856*$E$3</f>
        <v>0</v>
      </c>
      <c r="P2856" s="43" t="n">
        <f aca="false">F2856*$F$3</f>
        <v>0</v>
      </c>
      <c r="Q2856" s="43" t="n">
        <f aca="false">G2856*$G$3</f>
        <v>0</v>
      </c>
      <c r="R2856" s="43" t="n">
        <f aca="false">H2856*$H$3</f>
        <v>0</v>
      </c>
      <c r="S2856" s="43" t="n">
        <f aca="false">(N2856/100)*(I2856*$I$3)+(N2856/100)*(J2856*$J$3)</f>
        <v>252.72</v>
      </c>
      <c r="T2856" s="43" t="n">
        <f aca="false">(O2856/100)*(K2856*$K$3)</f>
        <v>0</v>
      </c>
      <c r="U2856" s="43" t="n">
        <f aca="false">(P2856/100)*(K2856*$K$3)+(P2856/100)*(L2856*$L$3)</f>
        <v>0</v>
      </c>
      <c r="V2856" s="43" t="n">
        <f aca="false">(Q2856/100)*(L2856*$L$3)</f>
        <v>0</v>
      </c>
      <c r="W2856" s="43" t="n">
        <f aca="false">(R2856/100)*(K2856*$K$3)+(R2856/100)*(L2856*$L$3)</f>
        <v>0</v>
      </c>
      <c r="X2856" s="43" t="n">
        <f aca="false">N2856+S2856</f>
        <v>393.12</v>
      </c>
      <c r="Y2856" s="43" t="n">
        <f aca="false">O2856+T2856</f>
        <v>0</v>
      </c>
      <c r="Z2856" s="43" t="n">
        <f aca="false">P2856+U2856</f>
        <v>0</v>
      </c>
      <c r="AA2856" s="43" t="n">
        <f aca="false">Q2856+V2856</f>
        <v>0</v>
      </c>
      <c r="AB2856" s="43" t="n">
        <f aca="false">R2856+W2856</f>
        <v>0</v>
      </c>
      <c r="AC2856" s="44" t="n">
        <f aca="false">ROUND(X2856+Y2856+Z2856+AA2856+AB2856,1)</f>
        <v>393.1</v>
      </c>
      <c r="AD2856" s="45" t="n">
        <v>0</v>
      </c>
      <c r="AE2856" s="46"/>
      <c r="AF2856" s="47"/>
    </row>
    <row r="2857" customFormat="false" ht="15" hidden="false" customHeight="false" outlineLevel="0" collapsed="false">
      <c r="A2857" s="48" t="s">
        <v>29</v>
      </c>
      <c r="B2857" s="58" t="n">
        <v>12</v>
      </c>
      <c r="C2857" s="50" t="s">
        <v>5</v>
      </c>
      <c r="D2857" s="51" t="n">
        <v>108</v>
      </c>
      <c r="E2857" s="51" t="n">
        <v>0</v>
      </c>
      <c r="F2857" s="51" t="n">
        <v>0</v>
      </c>
      <c r="G2857" s="51" t="n">
        <v>0</v>
      </c>
      <c r="H2857" s="51" t="n">
        <v>0</v>
      </c>
      <c r="I2857" s="52" t="n">
        <v>65</v>
      </c>
      <c r="J2857" s="52" t="n">
        <v>65</v>
      </c>
      <c r="K2857" s="52" t="n">
        <v>0</v>
      </c>
      <c r="L2857" s="52" t="n">
        <v>0</v>
      </c>
      <c r="M2857" s="52" t="n">
        <v>0</v>
      </c>
      <c r="N2857" s="53" t="n">
        <f aca="false">D2857*$D$4</f>
        <v>135</v>
      </c>
      <c r="O2857" s="53" t="n">
        <f aca="false">E2857*$E$4</f>
        <v>0</v>
      </c>
      <c r="P2857" s="53" t="n">
        <f aca="false">F2857*$F$4</f>
        <v>0</v>
      </c>
      <c r="Q2857" s="53" t="n">
        <f aca="false">G2857*$G$4</f>
        <v>0</v>
      </c>
      <c r="R2857" s="53" t="n">
        <f aca="false">H2857*$H$4</f>
        <v>0</v>
      </c>
      <c r="S2857" s="53" t="n">
        <f aca="false">(N2857/100)*(I2857*$I$4)+(N2857/100)*(J2857*$J$4)</f>
        <v>351</v>
      </c>
      <c r="T2857" s="53" t="n">
        <f aca="false">(O2857/100)*(K2857*$K$4)</f>
        <v>0</v>
      </c>
      <c r="U2857" s="53" t="n">
        <f aca="false">(P2857/100)*(K2857*$K$4)+(P2857/100)*(L2857*$L$4)</f>
        <v>0</v>
      </c>
      <c r="V2857" s="53" t="n">
        <f aca="false">(Q2857/100)*(L2857*$L$4)</f>
        <v>0</v>
      </c>
      <c r="W2857" s="53" t="n">
        <f aca="false">(R2857/100)*(K2857*$K$4)+(R2857/100)*(L2857*$L$4)</f>
        <v>0</v>
      </c>
      <c r="X2857" s="53" t="n">
        <f aca="false">N2857+S2857</f>
        <v>486</v>
      </c>
      <c r="Y2857" s="53" t="n">
        <f aca="false">O2857+T2857</f>
        <v>0</v>
      </c>
      <c r="Z2857" s="53" t="n">
        <f aca="false">P2857+U2857</f>
        <v>0</v>
      </c>
      <c r="AA2857" s="53" t="n">
        <f aca="false">Q2857+V2857</f>
        <v>0</v>
      </c>
      <c r="AB2857" s="53" t="n">
        <f aca="false">R2857+W2857</f>
        <v>0</v>
      </c>
      <c r="AC2857" s="54" t="n">
        <f aca="false">ROUND(X2857+Y2857+Z2857+AA2857+AB2857,1)</f>
        <v>486</v>
      </c>
      <c r="AD2857" s="55" t="n">
        <f aca="false">(ROUND(AC2857-AC2856,1)/AC2856)</f>
        <v>0.236326634444162</v>
      </c>
      <c r="AE2857" s="46"/>
      <c r="AF2857" s="47"/>
    </row>
    <row r="2858" customFormat="false" ht="15" hidden="false" customHeight="false" outlineLevel="0" collapsed="false">
      <c r="A2858" s="48" t="s">
        <v>30</v>
      </c>
      <c r="B2858" s="58" t="n">
        <v>8</v>
      </c>
      <c r="C2858" s="50" t="s">
        <v>6</v>
      </c>
      <c r="D2858" s="51" t="n">
        <v>108</v>
      </c>
      <c r="E2858" s="51" t="n">
        <v>0</v>
      </c>
      <c r="F2858" s="51" t="n">
        <v>0</v>
      </c>
      <c r="G2858" s="51" t="n">
        <v>0</v>
      </c>
      <c r="H2858" s="51" t="n">
        <v>0</v>
      </c>
      <c r="I2858" s="52" t="n">
        <v>45</v>
      </c>
      <c r="J2858" s="52" t="n">
        <v>45</v>
      </c>
      <c r="K2858" s="52" t="n">
        <v>0</v>
      </c>
      <c r="L2858" s="52" t="n">
        <v>0</v>
      </c>
      <c r="M2858" s="52" t="n">
        <v>0</v>
      </c>
      <c r="N2858" s="53" t="n">
        <f aca="false">D2858*$D$5</f>
        <v>140.4</v>
      </c>
      <c r="O2858" s="53" t="n">
        <f aca="false">E2858*$E$5</f>
        <v>0</v>
      </c>
      <c r="P2858" s="53" t="n">
        <f aca="false">F2858*$F$5</f>
        <v>0</v>
      </c>
      <c r="Q2858" s="53" t="n">
        <f aca="false">G2858*$G$5</f>
        <v>0</v>
      </c>
      <c r="R2858" s="53" t="n">
        <f aca="false">H2858*$H$5</f>
        <v>0</v>
      </c>
      <c r="S2858" s="53" t="n">
        <f aca="false">(N2858/100)*(I2858*$I$5)+(N2858/100)*(J2858*$J$5)</f>
        <v>252.72</v>
      </c>
      <c r="T2858" s="53" t="n">
        <f aca="false">(O2858/100)*(K2858*$K$5)</f>
        <v>0</v>
      </c>
      <c r="U2858" s="53" t="n">
        <f aca="false">(P2858/100)*(K2858*$K$5)+(P2858/100)*(L2858*$L$5)</f>
        <v>0</v>
      </c>
      <c r="V2858" s="53" t="n">
        <f aca="false">(Q2858/100)*(L2858*$L$5)</f>
        <v>0</v>
      </c>
      <c r="W2858" s="53" t="n">
        <f aca="false">(R2858/100)*(K2858*$K$5)+(R2858/100)*(L2858*$L$5)</f>
        <v>0</v>
      </c>
      <c r="X2858" s="53" t="n">
        <f aca="false">N2858+S2858</f>
        <v>393.12</v>
      </c>
      <c r="Y2858" s="53" t="n">
        <f aca="false">O2858+T2858</f>
        <v>0</v>
      </c>
      <c r="Z2858" s="53" t="n">
        <f aca="false">P2858+U2858</f>
        <v>0</v>
      </c>
      <c r="AA2858" s="53" t="n">
        <f aca="false">Q2858+V2858</f>
        <v>0</v>
      </c>
      <c r="AB2858" s="53" t="n">
        <f aca="false">R2858+W2858</f>
        <v>0</v>
      </c>
      <c r="AC2858" s="54" t="n">
        <f aca="false">ROUND(X2858+Y2858+Z2858+AA2858+AB2858,1)</f>
        <v>393.1</v>
      </c>
      <c r="AD2858" s="55" t="n">
        <f aca="false">(ROUND(AC2858-AC2856,1)/AC2856)</f>
        <v>0</v>
      </c>
      <c r="AE2858" s="46"/>
      <c r="AF2858" s="47"/>
    </row>
    <row r="2859" customFormat="false" ht="15" hidden="false" customHeight="false" outlineLevel="0" collapsed="false">
      <c r="A2859" s="48" t="s">
        <v>31</v>
      </c>
      <c r="B2859" s="58" t="n">
        <v>0</v>
      </c>
      <c r="C2859" s="50" t="s">
        <v>7</v>
      </c>
      <c r="D2859" s="51" t="n">
        <v>108</v>
      </c>
      <c r="E2859" s="51" t="n">
        <v>0</v>
      </c>
      <c r="F2859" s="51" t="n">
        <v>0</v>
      </c>
      <c r="G2859" s="51" t="n">
        <v>0</v>
      </c>
      <c r="H2859" s="51" t="n">
        <v>0</v>
      </c>
      <c r="I2859" s="52" t="n">
        <v>45</v>
      </c>
      <c r="J2859" s="52" t="n">
        <v>45</v>
      </c>
      <c r="K2859" s="52" t="n">
        <v>0</v>
      </c>
      <c r="L2859" s="52" t="n">
        <v>0</v>
      </c>
      <c r="M2859" s="52" t="n">
        <v>0</v>
      </c>
      <c r="N2859" s="53" t="n">
        <f aca="false">D2859*$D$6</f>
        <v>140.4</v>
      </c>
      <c r="O2859" s="53" t="n">
        <f aca="false">E2859*$E$6</f>
        <v>0</v>
      </c>
      <c r="P2859" s="53" t="n">
        <f aca="false">F2859*$F$6</f>
        <v>0</v>
      </c>
      <c r="Q2859" s="53" t="n">
        <f aca="false">G2859*$G$6</f>
        <v>0</v>
      </c>
      <c r="R2859" s="53" t="n">
        <f aca="false">H2859*$H$6</f>
        <v>0</v>
      </c>
      <c r="S2859" s="53" t="n">
        <f aca="false">(N2859/100)*(I2859*$I$6)+(N2859/100)*(J2859*$J$6)</f>
        <v>252.72</v>
      </c>
      <c r="T2859" s="53" t="n">
        <f aca="false">(O2859/100)*(K2859*$K$6)</f>
        <v>0</v>
      </c>
      <c r="U2859" s="53" t="n">
        <f aca="false">(P2859/100)*(K2859*$K$6)+(P2859/100)*(L2859*$L$6)</f>
        <v>0</v>
      </c>
      <c r="V2859" s="53" t="n">
        <f aca="false">(Q2859/100)*(L2859*$L$6)</f>
        <v>0</v>
      </c>
      <c r="W2859" s="53" t="n">
        <f aca="false">(R2859/100)*(K2859*$K$6)+(R2859/100)*(L2859*$L$6)</f>
        <v>0</v>
      </c>
      <c r="X2859" s="53" t="n">
        <f aca="false">N2859+S2859</f>
        <v>393.12</v>
      </c>
      <c r="Y2859" s="53" t="n">
        <f aca="false">O2859+T2859</f>
        <v>0</v>
      </c>
      <c r="Z2859" s="53" t="n">
        <f aca="false">P2859+U2859</f>
        <v>0</v>
      </c>
      <c r="AA2859" s="53" t="n">
        <f aca="false">Q2859+V2859</f>
        <v>0</v>
      </c>
      <c r="AB2859" s="53" t="n">
        <f aca="false">R2859+W2859</f>
        <v>0</v>
      </c>
      <c r="AC2859" s="54" t="n">
        <f aca="false">ROUND(X2859+Y2859+Z2859+AA2859+AB2859,1)</f>
        <v>393.1</v>
      </c>
      <c r="AD2859" s="55" t="n">
        <f aca="false">(ROUND(AC2859-AC2856,1)/AC2856)</f>
        <v>0</v>
      </c>
      <c r="AE2859" s="46"/>
      <c r="AF2859" s="47"/>
    </row>
    <row r="2860" customFormat="false" ht="15" hidden="false" customHeight="false" outlineLevel="0" collapsed="false">
      <c r="A2860" s="48" t="s">
        <v>32</v>
      </c>
      <c r="B2860" s="58" t="n">
        <v>0</v>
      </c>
      <c r="C2860" s="50" t="s">
        <v>8</v>
      </c>
      <c r="D2860" s="51" t="n">
        <v>108</v>
      </c>
      <c r="E2860" s="51" t="n">
        <v>0</v>
      </c>
      <c r="F2860" s="51" t="n">
        <v>0</v>
      </c>
      <c r="G2860" s="51" t="n">
        <v>0</v>
      </c>
      <c r="H2860" s="51" t="n">
        <v>0</v>
      </c>
      <c r="I2860" s="52" t="n">
        <v>45</v>
      </c>
      <c r="J2860" s="52" t="n">
        <v>45</v>
      </c>
      <c r="K2860" s="52" t="n">
        <v>0</v>
      </c>
      <c r="L2860" s="52" t="n">
        <v>0</v>
      </c>
      <c r="M2860" s="52" t="n">
        <v>0</v>
      </c>
      <c r="N2860" s="53" t="n">
        <f aca="false">D2860*$D$7</f>
        <v>140.4</v>
      </c>
      <c r="O2860" s="53" t="n">
        <f aca="false">E2860*$E$7</f>
        <v>0</v>
      </c>
      <c r="P2860" s="53" t="n">
        <f aca="false">F2860*$F$7</f>
        <v>0</v>
      </c>
      <c r="Q2860" s="53" t="n">
        <f aca="false">G2860*$G$7</f>
        <v>0</v>
      </c>
      <c r="R2860" s="53" t="n">
        <f aca="false">H2860*$H$7</f>
        <v>0</v>
      </c>
      <c r="S2860" s="53" t="n">
        <f aca="false">(N2860/100)*(I2860*$I$7)+(N2860/100)*(J2860*$J$7)</f>
        <v>252.72</v>
      </c>
      <c r="T2860" s="53" t="n">
        <f aca="false">(O2860/100)*(K2860*$K$7)</f>
        <v>0</v>
      </c>
      <c r="U2860" s="53" t="n">
        <f aca="false">(P2860/100)*(K2860*$K$7)+(P2860/100)*(L2860*$L$7)</f>
        <v>0</v>
      </c>
      <c r="V2860" s="53" t="n">
        <f aca="false">(Q2860/100)*(L2860*$L$7)</f>
        <v>0</v>
      </c>
      <c r="W2860" s="53" t="n">
        <f aca="false">(R2860/100)*(K2860*$K$7)+(R2860/100)*(L2860*$L$7)</f>
        <v>0</v>
      </c>
      <c r="X2860" s="53" t="n">
        <f aca="false">N2860+S2860</f>
        <v>393.12</v>
      </c>
      <c r="Y2860" s="53" t="n">
        <f aca="false">O2860+T2860</f>
        <v>0</v>
      </c>
      <c r="Z2860" s="53" t="n">
        <f aca="false">P2860+U2860</f>
        <v>0</v>
      </c>
      <c r="AA2860" s="53" t="n">
        <f aca="false">Q2860+V2860</f>
        <v>0</v>
      </c>
      <c r="AB2860" s="53" t="n">
        <f aca="false">R2860+W2860</f>
        <v>0</v>
      </c>
      <c r="AC2860" s="54" t="n">
        <f aca="false">ROUND(X2860+Y2860+Z2860+AA2860+AB2860,1)</f>
        <v>393.1</v>
      </c>
      <c r="AD2860" s="55" t="n">
        <f aca="false">(ROUND(AC2860-AC2856,1)/AC2856)</f>
        <v>0</v>
      </c>
      <c r="AE2860" s="46"/>
      <c r="AF2860" s="47"/>
    </row>
    <row r="2861" customFormat="false" ht="15" hidden="false" customHeight="false" outlineLevel="0" collapsed="false">
      <c r="A2861" s="48" t="s">
        <v>33</v>
      </c>
      <c r="B2861" s="58"/>
      <c r="C2861" s="50" t="s">
        <v>9</v>
      </c>
      <c r="D2861" s="51" t="n">
        <v>108</v>
      </c>
      <c r="E2861" s="51" t="n">
        <v>0</v>
      </c>
      <c r="F2861" s="51" t="n">
        <v>0</v>
      </c>
      <c r="G2861" s="51" t="n">
        <v>0</v>
      </c>
      <c r="H2861" s="51" t="n">
        <v>0</v>
      </c>
      <c r="I2861" s="52" t="n">
        <v>45</v>
      </c>
      <c r="J2861" s="52" t="n">
        <v>45</v>
      </c>
      <c r="K2861" s="52" t="n">
        <v>0</v>
      </c>
      <c r="L2861" s="52" t="n">
        <v>0</v>
      </c>
      <c r="M2861" s="52" t="n">
        <v>0</v>
      </c>
      <c r="N2861" s="53" t="n">
        <f aca="false">D2861*$D$8</f>
        <v>140.4</v>
      </c>
      <c r="O2861" s="53" t="n">
        <f aca="false">E2861*$E$8</f>
        <v>0</v>
      </c>
      <c r="P2861" s="53" t="n">
        <f aca="false">F2861*$F$8</f>
        <v>0</v>
      </c>
      <c r="Q2861" s="53" t="n">
        <f aca="false">G2861*$G$8</f>
        <v>0</v>
      </c>
      <c r="R2861" s="53" t="n">
        <f aca="false">H2861*$H$8</f>
        <v>0</v>
      </c>
      <c r="S2861" s="53" t="n">
        <f aca="false">(N2861/100)*(I2861*$I$8)+(N2861/100)*(J2861*$J$8)</f>
        <v>252.72</v>
      </c>
      <c r="T2861" s="53" t="n">
        <f aca="false">(O2861/100)*(K2861*$K$8)</f>
        <v>0</v>
      </c>
      <c r="U2861" s="53" t="n">
        <f aca="false">(P2861/100)*(K2861*$K$8)+(P2861/100)*(L2861*$L$8)</f>
        <v>0</v>
      </c>
      <c r="V2861" s="53" t="n">
        <f aca="false">(Q2861/100)*(L2861*$L$8)</f>
        <v>0</v>
      </c>
      <c r="W2861" s="53" t="n">
        <f aca="false">(R2861/100)*(K2861*$K$8)+(R2861/100)*(L2861*$L$8)</f>
        <v>0</v>
      </c>
      <c r="X2861" s="53" t="n">
        <f aca="false">N2861+S2861</f>
        <v>393.12</v>
      </c>
      <c r="Y2861" s="53" t="n">
        <f aca="false">O2861+T2861</f>
        <v>0</v>
      </c>
      <c r="Z2861" s="53" t="n">
        <f aca="false">P2861+U2861</f>
        <v>0</v>
      </c>
      <c r="AA2861" s="53" t="n">
        <f aca="false">Q2861+V2861</f>
        <v>0</v>
      </c>
      <c r="AB2861" s="53" t="n">
        <f aca="false">R2861+W2861</f>
        <v>0</v>
      </c>
      <c r="AC2861" s="54" t="n">
        <f aca="false">ROUND(X2861+Y2861+Z2861+AA2861+AB2861,1)</f>
        <v>393.1</v>
      </c>
      <c r="AD2861" s="55" t="n">
        <f aca="false">(ROUND(AC2861-AC2856,1)/AC2856)</f>
        <v>0</v>
      </c>
      <c r="AE2861" s="46"/>
      <c r="AF2861" s="47"/>
    </row>
    <row r="2862" customFormat="false" ht="15" hidden="false" customHeight="false" outlineLevel="0" collapsed="false">
      <c r="A2862" s="48" t="s">
        <v>34</v>
      </c>
      <c r="B2862" s="58"/>
      <c r="C2862" s="50" t="s">
        <v>10</v>
      </c>
      <c r="D2862" s="51" t="n">
        <v>54</v>
      </c>
      <c r="E2862" s="51" t="n">
        <v>120</v>
      </c>
      <c r="F2862" s="51" t="n">
        <v>0</v>
      </c>
      <c r="G2862" s="51" t="n">
        <v>0</v>
      </c>
      <c r="H2862" s="51" t="n">
        <v>0</v>
      </c>
      <c r="I2862" s="52" t="n">
        <v>45</v>
      </c>
      <c r="J2862" s="52" t="n">
        <v>45</v>
      </c>
      <c r="K2862" s="52" t="n">
        <v>95</v>
      </c>
      <c r="L2862" s="52" t="n">
        <v>0</v>
      </c>
      <c r="M2862" s="52" t="n">
        <v>0</v>
      </c>
      <c r="N2862" s="53" t="n">
        <f aca="false">D2862*$D$9</f>
        <v>67.5</v>
      </c>
      <c r="O2862" s="53" t="n">
        <f aca="false">E2862*$E$9</f>
        <v>150</v>
      </c>
      <c r="P2862" s="53" t="n">
        <f aca="false">F2862*$F$9</f>
        <v>0</v>
      </c>
      <c r="Q2862" s="53" t="n">
        <f aca="false">G2862*$G$9</f>
        <v>0</v>
      </c>
      <c r="R2862" s="53" t="n">
        <f aca="false">H2862*$H$9</f>
        <v>0</v>
      </c>
      <c r="S2862" s="53" t="n">
        <f aca="false">(N2862/100)*(I2862*$I$9)+(N2862/100)*(J2862*$J$9)</f>
        <v>60.75</v>
      </c>
      <c r="T2862" s="53" t="n">
        <f aca="false">(O2862/100)*(K2862*$K$9)</f>
        <v>199.5</v>
      </c>
      <c r="U2862" s="53" t="n">
        <f aca="false">(P2862/100)*(K2862*$K$9)+(P2862/100)*(L2862*$L$9)</f>
        <v>0</v>
      </c>
      <c r="V2862" s="53" t="n">
        <f aca="false">(Q2862/100)*(L2862*$L$9)</f>
        <v>0</v>
      </c>
      <c r="W2862" s="53" t="n">
        <f aca="false">(R2862/100)*(K2862*$K$9)+(R2862/100)*(L2862*$L$9)</f>
        <v>0</v>
      </c>
      <c r="X2862" s="53" t="n">
        <f aca="false">N2862+S2862</f>
        <v>128.25</v>
      </c>
      <c r="Y2862" s="53" t="n">
        <f aca="false">O2862+T2862</f>
        <v>349.5</v>
      </c>
      <c r="Z2862" s="53" t="n">
        <f aca="false">P2862+U2862</f>
        <v>0</v>
      </c>
      <c r="AA2862" s="53" t="n">
        <f aca="false">Q2862+V2862</f>
        <v>0</v>
      </c>
      <c r="AB2862" s="53" t="n">
        <f aca="false">R2862+W2862</f>
        <v>0</v>
      </c>
      <c r="AC2862" s="54" t="n">
        <f aca="false">ROUND(X2862+Y2862+Z2862+AA2862+AB2862,1)</f>
        <v>477.8</v>
      </c>
      <c r="AD2862" s="55" t="n">
        <f aca="false">(ROUND(AC2862-AC2856,1)/AC2856)</f>
        <v>0.215466802340371</v>
      </c>
      <c r="AE2862" s="46"/>
      <c r="AF2862" s="47"/>
    </row>
    <row r="2863" customFormat="false" ht="15" hidden="false" customHeight="false" outlineLevel="0" collapsed="false">
      <c r="A2863" s="48" t="s">
        <v>35</v>
      </c>
      <c r="B2863" s="58"/>
      <c r="C2863" s="50" t="s">
        <v>11</v>
      </c>
      <c r="D2863" s="51" t="n">
        <v>54</v>
      </c>
      <c r="E2863" s="51" t="n">
        <v>0</v>
      </c>
      <c r="F2863" s="51" t="n">
        <v>120</v>
      </c>
      <c r="G2863" s="51" t="n">
        <v>0</v>
      </c>
      <c r="H2863" s="51" t="n">
        <v>0</v>
      </c>
      <c r="I2863" s="52" t="n">
        <v>45</v>
      </c>
      <c r="J2863" s="52" t="n">
        <v>45</v>
      </c>
      <c r="K2863" s="52" t="n">
        <v>47.5</v>
      </c>
      <c r="L2863" s="52" t="n">
        <v>47.5</v>
      </c>
      <c r="M2863" s="52" t="n">
        <v>0</v>
      </c>
      <c r="N2863" s="53" t="n">
        <f aca="false">D2863*$D$10</f>
        <v>67.5</v>
      </c>
      <c r="O2863" s="53" t="n">
        <f aca="false">E2863*$E$10</f>
        <v>0</v>
      </c>
      <c r="P2863" s="53" t="n">
        <f aca="false">F2863*$F$10</f>
        <v>150</v>
      </c>
      <c r="Q2863" s="53" t="n">
        <f aca="false">G2863*$G$10</f>
        <v>0</v>
      </c>
      <c r="R2863" s="53" t="n">
        <f aca="false">H2863*$H$10</f>
        <v>0</v>
      </c>
      <c r="S2863" s="53" t="n">
        <f aca="false">(N2863/100)*(I2863*$I$10)+(N2863/100)*(J2863*$J$10)</f>
        <v>60.75</v>
      </c>
      <c r="T2863" s="53" t="n">
        <f aca="false">(O2863/100)*(K2863*$J$10)</f>
        <v>0</v>
      </c>
      <c r="U2863" s="53" t="n">
        <f aca="false">(P2863/100)*(K2863*$K$10)+(P2863/100)*(L2863*$L$10)</f>
        <v>199.5</v>
      </c>
      <c r="V2863" s="53" t="n">
        <f aca="false">(Q2863/100)*(L2863*$L$10)</f>
        <v>0</v>
      </c>
      <c r="W2863" s="53" t="n">
        <f aca="false">(R2863/100)*(K2863*$K$10)+(R2863/100)*(L2863*$L$10)</f>
        <v>0</v>
      </c>
      <c r="X2863" s="53" t="n">
        <f aca="false">N2863+S2863</f>
        <v>128.25</v>
      </c>
      <c r="Y2863" s="53" t="n">
        <f aca="false">O2863+T2863</f>
        <v>0</v>
      </c>
      <c r="Z2863" s="53" t="n">
        <f aca="false">P2863+U2863</f>
        <v>349.5</v>
      </c>
      <c r="AA2863" s="53" t="n">
        <f aca="false">Q2863+V2863</f>
        <v>0</v>
      </c>
      <c r="AB2863" s="53" t="n">
        <f aca="false">R2863+W2863</f>
        <v>0</v>
      </c>
      <c r="AC2863" s="54" t="n">
        <f aca="false">ROUND(X2863+Y2863+Z2863+AA2863+AB2863,1)</f>
        <v>477.8</v>
      </c>
      <c r="AD2863" s="55" t="n">
        <f aca="false">(ROUND(AC2863-AC2856,1)/AC2856)</f>
        <v>0.215466802340371</v>
      </c>
      <c r="AE2863" s="46"/>
      <c r="AF2863" s="47"/>
    </row>
    <row r="2864" customFormat="false" ht="15" hidden="false" customHeight="false" outlineLevel="0" collapsed="false">
      <c r="A2864" s="48" t="s">
        <v>36</v>
      </c>
      <c r="B2864" s="58"/>
      <c r="C2864" s="50" t="s">
        <v>12</v>
      </c>
      <c r="D2864" s="51" t="n">
        <v>54</v>
      </c>
      <c r="E2864" s="51" t="n">
        <v>0</v>
      </c>
      <c r="F2864" s="51" t="n">
        <v>0</v>
      </c>
      <c r="G2864" s="51" t="n">
        <v>120</v>
      </c>
      <c r="H2864" s="51" t="n">
        <v>0</v>
      </c>
      <c r="I2864" s="52" t="n">
        <v>45</v>
      </c>
      <c r="J2864" s="52" t="n">
        <v>45</v>
      </c>
      <c r="K2864" s="52" t="n">
        <v>0</v>
      </c>
      <c r="L2864" s="52" t="n">
        <v>95</v>
      </c>
      <c r="M2864" s="52" t="n">
        <v>0</v>
      </c>
      <c r="N2864" s="53" t="n">
        <f aca="false">D2864*$D$11</f>
        <v>67.5</v>
      </c>
      <c r="O2864" s="53" t="n">
        <f aca="false">E2864*$E$11</f>
        <v>0</v>
      </c>
      <c r="P2864" s="53" t="n">
        <f aca="false">F2864*$F$11</f>
        <v>0</v>
      </c>
      <c r="Q2864" s="53" t="n">
        <f aca="false">G2864*$G$11</f>
        <v>150</v>
      </c>
      <c r="R2864" s="53" t="n">
        <f aca="false">H2864*$H$11</f>
        <v>0</v>
      </c>
      <c r="S2864" s="53" t="n">
        <f aca="false">(N2864/100)*(I2864*$I$11)+(N2864/100)*(J2864*$J$11)</f>
        <v>60.75</v>
      </c>
      <c r="T2864" s="53" t="n">
        <f aca="false">(O2864/100)*(K2864*$K$11)</f>
        <v>0</v>
      </c>
      <c r="U2864" s="53" t="n">
        <f aca="false">(P2864/100)*(K2864*$K$11)+(P2864/100)*(L2864*$L$11)</f>
        <v>0</v>
      </c>
      <c r="V2864" s="53" t="n">
        <f aca="false">(Q2864/100)*(L2864*$L$11)</f>
        <v>199.5</v>
      </c>
      <c r="W2864" s="53" t="n">
        <f aca="false">(R2864/100)*(K2864*$K$11)+(R2864/100)*(L2864*$L$11)</f>
        <v>0</v>
      </c>
      <c r="X2864" s="53" t="n">
        <f aca="false">N2864+S2864</f>
        <v>128.25</v>
      </c>
      <c r="Y2864" s="53" t="n">
        <f aca="false">O2864+T2864</f>
        <v>0</v>
      </c>
      <c r="Z2864" s="53" t="n">
        <f aca="false">P2864+U2864</f>
        <v>0</v>
      </c>
      <c r="AA2864" s="53" t="n">
        <f aca="false">Q2864+V2864</f>
        <v>349.5</v>
      </c>
      <c r="AB2864" s="53" t="n">
        <f aca="false">R2864+W2864</f>
        <v>0</v>
      </c>
      <c r="AC2864" s="54" t="n">
        <f aca="false">ROUND(X2864+Y2864+Z2864+AA2864+AB2864,1)</f>
        <v>477.8</v>
      </c>
      <c r="AD2864" s="55" t="n">
        <f aca="false">(ROUND(AC2864-AC2856,1)/AC2856)</f>
        <v>0.215466802340371</v>
      </c>
      <c r="AE2864" s="46"/>
      <c r="AF2864" s="47"/>
    </row>
    <row r="2865" customFormat="false" ht="15" hidden="false" customHeight="false" outlineLevel="0" collapsed="false">
      <c r="A2865" s="48" t="s">
        <v>37</v>
      </c>
      <c r="B2865" s="58"/>
      <c r="C2865" s="50" t="s">
        <v>13</v>
      </c>
      <c r="D2865" s="51" t="n">
        <v>54</v>
      </c>
      <c r="E2865" s="51" t="n">
        <v>0</v>
      </c>
      <c r="F2865" s="51" t="n">
        <v>0</v>
      </c>
      <c r="G2865" s="51" t="n">
        <v>0</v>
      </c>
      <c r="H2865" s="51" t="n">
        <v>120</v>
      </c>
      <c r="I2865" s="52" t="n">
        <v>45</v>
      </c>
      <c r="J2865" s="52" t="n">
        <v>45</v>
      </c>
      <c r="K2865" s="52" t="n">
        <v>47.5</v>
      </c>
      <c r="L2865" s="52" t="n">
        <v>47.5</v>
      </c>
      <c r="M2865" s="52" t="n">
        <v>0</v>
      </c>
      <c r="N2865" s="53" t="n">
        <f aca="false">D2865*$D$12</f>
        <v>67.5</v>
      </c>
      <c r="O2865" s="53" t="n">
        <f aca="false">E2865*$E$12</f>
        <v>0</v>
      </c>
      <c r="P2865" s="53" t="n">
        <f aca="false">F2865*$F$12</f>
        <v>0</v>
      </c>
      <c r="Q2865" s="53" t="n">
        <f aca="false">G2865*$G$12</f>
        <v>0</v>
      </c>
      <c r="R2865" s="53" t="n">
        <f aca="false">H2865*$H$12</f>
        <v>150</v>
      </c>
      <c r="S2865" s="53" t="n">
        <f aca="false">(N2865/100)*(I2865*$I$12)+(N2865/100)*(J2865*$J$12)</f>
        <v>60.75</v>
      </c>
      <c r="T2865" s="53" t="n">
        <f aca="false">(O2865/100)*(K2865*$K$12)</f>
        <v>0</v>
      </c>
      <c r="U2865" s="53" t="n">
        <f aca="false">(P2865/100)*(K2865*$K$12)+(P2865/100)*(L2865*$L$12)</f>
        <v>0</v>
      </c>
      <c r="V2865" s="53" t="n">
        <f aca="false">(Q2865/100)*(L2865*$L$12)</f>
        <v>0</v>
      </c>
      <c r="W2865" s="53" t="n">
        <f aca="false">(R2865/100)*(K2865*$K$12)+(R2865/100)*(L2865*$L$12)</f>
        <v>199.5</v>
      </c>
      <c r="X2865" s="53" t="n">
        <f aca="false">N2865+S2865</f>
        <v>128.25</v>
      </c>
      <c r="Y2865" s="53" t="n">
        <f aca="false">O2865+T2865</f>
        <v>0</v>
      </c>
      <c r="Z2865" s="53" t="n">
        <f aca="false">P2865+U2865</f>
        <v>0</v>
      </c>
      <c r="AA2865" s="53" t="n">
        <f aca="false">Q2865+V2865</f>
        <v>0</v>
      </c>
      <c r="AB2865" s="53" t="n">
        <f aca="false">R2865+W2865</f>
        <v>349.5</v>
      </c>
      <c r="AC2865" s="54" t="n">
        <f aca="false">ROUND(X2865+Y2865+Z2865+AA2865+AB2865,1)</f>
        <v>477.8</v>
      </c>
      <c r="AD2865" s="55" t="n">
        <f aca="false">(ROUND(AC2865-AC2856,1)/AC2856)</f>
        <v>0.215466802340371</v>
      </c>
      <c r="AE2865" s="46"/>
      <c r="AF2865" s="47"/>
    </row>
    <row r="2866" customFormat="false" ht="15" hidden="false" customHeight="false" outlineLevel="0" collapsed="false">
      <c r="A2866" s="48" t="s">
        <v>38</v>
      </c>
      <c r="B2866" s="58"/>
      <c r="C2866" s="50" t="s">
        <v>14</v>
      </c>
      <c r="D2866" s="51" t="n">
        <v>108</v>
      </c>
      <c r="E2866" s="51" t="n">
        <v>0</v>
      </c>
      <c r="F2866" s="51" t="n">
        <v>0</v>
      </c>
      <c r="G2866" s="51" t="n">
        <v>0</v>
      </c>
      <c r="H2866" s="51" t="n">
        <v>0</v>
      </c>
      <c r="I2866" s="52" t="n">
        <v>45</v>
      </c>
      <c r="J2866" s="52" t="n">
        <v>45</v>
      </c>
      <c r="K2866" s="52" t="n">
        <v>0</v>
      </c>
      <c r="L2866" s="52" t="n">
        <v>0</v>
      </c>
      <c r="M2866" s="52" t="n">
        <v>75</v>
      </c>
      <c r="N2866" s="53" t="n">
        <f aca="false">D2866*$D$13</f>
        <v>135</v>
      </c>
      <c r="O2866" s="53" t="n">
        <f aca="false">E2866*$E$13</f>
        <v>0</v>
      </c>
      <c r="P2866" s="53" t="n">
        <f aca="false">F2866*$F$13</f>
        <v>0</v>
      </c>
      <c r="Q2866" s="53" t="n">
        <f aca="false">G2866*$G$13</f>
        <v>0</v>
      </c>
      <c r="R2866" s="53" t="n">
        <f aca="false">H2866*$H$13</f>
        <v>0</v>
      </c>
      <c r="S2866" s="53" t="n">
        <f aca="false">(N2866/100)*(I2866*$I$13)+(N2866/100)*(J2866*$J$13)+(N2866/100)*(M2866*$M$13)</f>
        <v>324</v>
      </c>
      <c r="T2866" s="53" t="n">
        <f aca="false">(O2866/100)*(K2866*$K$13)+(O2866/100)*(M2866*$M$13)</f>
        <v>0</v>
      </c>
      <c r="U2866" s="53" t="n">
        <f aca="false">(P2866/100)*(K2866*$K$13)+(P2866/100)*(L2866*$L$13)+(P2866/100)*(M2866*$M$13)</f>
        <v>0</v>
      </c>
      <c r="V2866" s="53" t="n">
        <f aca="false">(Q2866/100)*(L2866*$L$13)+(Q2866/100)*(M2866*$M$13)</f>
        <v>0</v>
      </c>
      <c r="W2866" s="53" t="n">
        <f aca="false">(R2866/100)*(K2866*$K$13)+(R2866/100)*(L2866*$L$13)+(R2866/100)*(M2866*$M$13)</f>
        <v>0</v>
      </c>
      <c r="X2866" s="53" t="n">
        <f aca="false">N2866+S2866</f>
        <v>459</v>
      </c>
      <c r="Y2866" s="53" t="n">
        <f aca="false">O2866+T2866</f>
        <v>0</v>
      </c>
      <c r="Z2866" s="53" t="n">
        <f aca="false">P2866+U2866</f>
        <v>0</v>
      </c>
      <c r="AA2866" s="53" t="n">
        <f aca="false">Q2866+V2866</f>
        <v>0</v>
      </c>
      <c r="AB2866" s="53" t="n">
        <f aca="false">R2866+W2866</f>
        <v>0</v>
      </c>
      <c r="AC2866" s="54" t="n">
        <f aca="false">ROUND(X2866+Y2866+Z2866+AA2866+AB2866,1)</f>
        <v>459</v>
      </c>
      <c r="AD2866" s="55" t="n">
        <f aca="false">(ROUND(AC2866-AC2856,1)/AC2856)</f>
        <v>0.167641821419486</v>
      </c>
      <c r="AE2866" s="46"/>
      <c r="AF2866" s="47"/>
    </row>
    <row r="2867" customFormat="false" ht="15" hidden="false" customHeight="false" outlineLevel="0" collapsed="false">
      <c r="A2867" s="48" t="s">
        <v>39</v>
      </c>
      <c r="B2867" s="58"/>
      <c r="C2867" s="50" t="s">
        <v>15</v>
      </c>
      <c r="D2867" s="51" t="n">
        <v>108</v>
      </c>
      <c r="E2867" s="51" t="n">
        <v>0</v>
      </c>
      <c r="F2867" s="51" t="n">
        <v>0</v>
      </c>
      <c r="G2867" s="51" t="n">
        <v>0</v>
      </c>
      <c r="H2867" s="51" t="n">
        <v>0</v>
      </c>
      <c r="I2867" s="52" t="n">
        <v>45</v>
      </c>
      <c r="J2867" s="52" t="n">
        <v>45</v>
      </c>
      <c r="K2867" s="52" t="n">
        <v>75</v>
      </c>
      <c r="L2867" s="52" t="n">
        <v>0</v>
      </c>
      <c r="M2867" s="52" t="n">
        <v>0</v>
      </c>
      <c r="N2867" s="53" t="n">
        <f aca="false">D2867*$D$14</f>
        <v>135</v>
      </c>
      <c r="O2867" s="53" t="n">
        <f aca="false">E2867*$E$14</f>
        <v>0</v>
      </c>
      <c r="P2867" s="53" t="n">
        <f aca="false">F2867*$F$14</f>
        <v>0</v>
      </c>
      <c r="Q2867" s="53" t="n">
        <f aca="false">G2867*$G$14</f>
        <v>0</v>
      </c>
      <c r="R2867" s="53" t="n">
        <f aca="false">H2867*$H$14</f>
        <v>0</v>
      </c>
      <c r="S2867" s="53" t="n">
        <f aca="false">(N2867/100)*(I2867*$I$14)+(N2867/100)*(J2867*$J$14)+(N2867/100)*(K2867*$K$14)</f>
        <v>324</v>
      </c>
      <c r="T2867" s="53" t="n">
        <f aca="false">(O2867/100)*(K2867*$K$14)</f>
        <v>0</v>
      </c>
      <c r="U2867" s="53" t="n">
        <f aca="false">(P2867/100)*(K2867*$K$14)+(P2867/100)*(L2867*$L$14)</f>
        <v>0</v>
      </c>
      <c r="V2867" s="53" t="n">
        <f aca="false">(Q2867/100)*(L2867*$L$14)</f>
        <v>0</v>
      </c>
      <c r="W2867" s="53" t="n">
        <f aca="false">(R2867/100)*(K2867*$L$14)+(R2867/100)*(L2867*$M$14)</f>
        <v>0</v>
      </c>
      <c r="X2867" s="53" t="n">
        <f aca="false">N2867+S2867</f>
        <v>459</v>
      </c>
      <c r="Y2867" s="53" t="n">
        <f aca="false">O2867+T2867</f>
        <v>0</v>
      </c>
      <c r="Z2867" s="53" t="n">
        <f aca="false">P2867+U2867</f>
        <v>0</v>
      </c>
      <c r="AA2867" s="53" t="n">
        <f aca="false">Q2867+V2867</f>
        <v>0</v>
      </c>
      <c r="AB2867" s="53" t="n">
        <f aca="false">R2867+W2867</f>
        <v>0</v>
      </c>
      <c r="AC2867" s="54" t="n">
        <f aca="false">ROUND(X2867+Y2867+Z2867+AA2867+AB2867,1)</f>
        <v>459</v>
      </c>
      <c r="AD2867" s="55" t="n">
        <f aca="false">(ROUND(AC2867-AC2856,1)/AC2856)</f>
        <v>0.167641821419486</v>
      </c>
      <c r="AE2867" s="46"/>
      <c r="AF2867" s="47"/>
    </row>
    <row r="2868" customFormat="false" ht="15" hidden="false" customHeight="false" outlineLevel="0" collapsed="false">
      <c r="A2868" s="48"/>
      <c r="B2868" s="58"/>
      <c r="C2868" s="50" t="s">
        <v>16</v>
      </c>
      <c r="D2868" s="51" t="n">
        <v>108</v>
      </c>
      <c r="E2868" s="51" t="n">
        <v>0</v>
      </c>
      <c r="F2868" s="51" t="n">
        <v>0</v>
      </c>
      <c r="G2868" s="51" t="n">
        <v>0</v>
      </c>
      <c r="H2868" s="51" t="n">
        <v>0</v>
      </c>
      <c r="I2868" s="52" t="n">
        <v>45</v>
      </c>
      <c r="J2868" s="52" t="n">
        <v>45</v>
      </c>
      <c r="K2868" s="52" t="n">
        <v>0</v>
      </c>
      <c r="L2868" s="52" t="n">
        <v>75</v>
      </c>
      <c r="M2868" s="52" t="n">
        <v>0</v>
      </c>
      <c r="N2868" s="53" t="n">
        <f aca="false">D2868*$D$15</f>
        <v>135</v>
      </c>
      <c r="O2868" s="53" t="n">
        <f aca="false">E2868*$E$15</f>
        <v>0</v>
      </c>
      <c r="P2868" s="53" t="n">
        <f aca="false">F2868*$F$15</f>
        <v>0</v>
      </c>
      <c r="Q2868" s="53" t="n">
        <f aca="false">G2868*$G$15</f>
        <v>0</v>
      </c>
      <c r="R2868" s="53" t="n">
        <f aca="false">H2868*$H$15</f>
        <v>0</v>
      </c>
      <c r="S2868" s="53" t="n">
        <f aca="false">(N2868/100)*(I2868*$I$15)+(N2868/100)*(J2868*$J$15)+(N2868/100)*(L2868*$L$15)</f>
        <v>324</v>
      </c>
      <c r="T2868" s="53" t="n">
        <f aca="false">(O2868/100)*(K2868*$K$15)</f>
        <v>0</v>
      </c>
      <c r="U2868" s="53" t="n">
        <f aca="false">(P2868/100)*(K2868*$K$15)+(P2868/100)*(L2868*$L$15)</f>
        <v>0</v>
      </c>
      <c r="V2868" s="53" t="n">
        <f aca="false">(Q2868/100)*(L2868*$L$15)</f>
        <v>0</v>
      </c>
      <c r="W2868" s="53" t="n">
        <f aca="false">(R2868/100)*(K2868*$K$15)+(R2868/100)*(L2868*$L$15)</f>
        <v>0</v>
      </c>
      <c r="X2868" s="53" t="n">
        <f aca="false">N2868+S2868</f>
        <v>459</v>
      </c>
      <c r="Y2868" s="53" t="n">
        <f aca="false">O2868+T2868</f>
        <v>0</v>
      </c>
      <c r="Z2868" s="53" t="n">
        <f aca="false">P2868+U2868</f>
        <v>0</v>
      </c>
      <c r="AA2868" s="53" t="n">
        <f aca="false">Q2868+V2868</f>
        <v>0</v>
      </c>
      <c r="AB2868" s="53" t="n">
        <f aca="false">R2868+W2868</f>
        <v>0</v>
      </c>
      <c r="AC2868" s="54" t="n">
        <f aca="false">ROUND(X2868+Y2868+Z2868+AA2868+AB2868,1)</f>
        <v>459</v>
      </c>
      <c r="AD2868" s="55" t="n">
        <f aca="false">(ROUND(AC2868-AC2856,1)/AC2856)</f>
        <v>0.167641821419486</v>
      </c>
      <c r="AE2868" s="46"/>
      <c r="AF2868" s="47"/>
    </row>
    <row r="2869" customFormat="false" ht="15" hidden="false" customHeight="false" outlineLevel="0" collapsed="false">
      <c r="A2869" s="48"/>
      <c r="B2869" s="58"/>
      <c r="C2869" s="50" t="s">
        <v>17</v>
      </c>
      <c r="D2869" s="51" t="n">
        <v>108</v>
      </c>
      <c r="E2869" s="51" t="n">
        <v>0</v>
      </c>
      <c r="F2869" s="51" t="n">
        <v>0</v>
      </c>
      <c r="G2869" s="51" t="n">
        <v>0</v>
      </c>
      <c r="H2869" s="51" t="n">
        <v>0</v>
      </c>
      <c r="I2869" s="52" t="n">
        <v>45</v>
      </c>
      <c r="J2869" s="52" t="n">
        <v>76</v>
      </c>
      <c r="K2869" s="52" t="n">
        <v>0</v>
      </c>
      <c r="L2869" s="52" t="n">
        <v>0</v>
      </c>
      <c r="M2869" s="52" t="n">
        <v>0</v>
      </c>
      <c r="N2869" s="53" t="n">
        <f aca="false">D2869*$D$16</f>
        <v>135</v>
      </c>
      <c r="O2869" s="53" t="n">
        <f aca="false">E2869*$E$16</f>
        <v>0</v>
      </c>
      <c r="P2869" s="53" t="n">
        <f aca="false">F2869*$F$16</f>
        <v>0</v>
      </c>
      <c r="Q2869" s="53" t="n">
        <f aca="false">G2869*$G$16</f>
        <v>0</v>
      </c>
      <c r="R2869" s="53" t="n">
        <f aca="false">H2869*$H$16</f>
        <v>0</v>
      </c>
      <c r="S2869" s="53" t="n">
        <f aca="false">(N2869/100)*(I2869*$I$16)+(N2869/100)*(J2869*$J$16)</f>
        <v>317.25</v>
      </c>
      <c r="T2869" s="53" t="n">
        <f aca="false">(O2869/100)*(K2869*$K$16)</f>
        <v>0</v>
      </c>
      <c r="U2869" s="53" t="n">
        <f aca="false">(P2869/100)*(K2869*$K$16)+(P2869/100)*(L2869*$L$16)</f>
        <v>0</v>
      </c>
      <c r="V2869" s="53" t="n">
        <f aca="false">(Q2869/100)*(L2869*$L$16)</f>
        <v>0</v>
      </c>
      <c r="W2869" s="53" t="n">
        <f aca="false">(R2869/100)*(K2869*$K$16)+(R2869/100)*(L2869*$L$16)</f>
        <v>0</v>
      </c>
      <c r="X2869" s="53" t="n">
        <f aca="false">N2869+S2869</f>
        <v>452.25</v>
      </c>
      <c r="Y2869" s="53" t="n">
        <f aca="false">O2869+T2869</f>
        <v>0</v>
      </c>
      <c r="Z2869" s="53" t="n">
        <f aca="false">P2869+U2869</f>
        <v>0</v>
      </c>
      <c r="AA2869" s="53" t="n">
        <f aca="false">Q2869+V2869</f>
        <v>0</v>
      </c>
      <c r="AB2869" s="53" t="n">
        <f aca="false">R2869+W2869</f>
        <v>0</v>
      </c>
      <c r="AC2869" s="54" t="n">
        <f aca="false">ROUND(X2869+Y2869+Z2869+AA2869+AB2869,1)</f>
        <v>452.3</v>
      </c>
      <c r="AD2869" s="55" t="n">
        <f aca="false">(ROUND(AC2869-AC2856,1)/AC2856)</f>
        <v>0.150597812261511</v>
      </c>
      <c r="AE2869" s="46" t="s">
        <v>28</v>
      </c>
      <c r="AF2869" s="47"/>
    </row>
    <row r="2870" customFormat="false" ht="15" hidden="false" customHeight="false" outlineLevel="0" collapsed="false">
      <c r="A2870" s="48"/>
      <c r="B2870" s="58"/>
      <c r="C2870" s="50" t="s">
        <v>18</v>
      </c>
      <c r="D2870" s="51" t="n">
        <v>108</v>
      </c>
      <c r="E2870" s="51" t="n">
        <v>0</v>
      </c>
      <c r="F2870" s="51" t="n">
        <v>0</v>
      </c>
      <c r="G2870" s="51" t="n">
        <v>0</v>
      </c>
      <c r="H2870" s="51" t="n">
        <v>0</v>
      </c>
      <c r="I2870" s="52" t="n">
        <v>76</v>
      </c>
      <c r="J2870" s="52" t="n">
        <v>45</v>
      </c>
      <c r="K2870" s="52" t="n">
        <v>0</v>
      </c>
      <c r="L2870" s="52" t="n">
        <v>0</v>
      </c>
      <c r="M2870" s="52" t="n">
        <v>0</v>
      </c>
      <c r="N2870" s="53" t="n">
        <f aca="false">D2870*$D$17</f>
        <v>135</v>
      </c>
      <c r="O2870" s="53" t="n">
        <f aca="false">E2870*$E$17</f>
        <v>0</v>
      </c>
      <c r="P2870" s="53" t="n">
        <f aca="false">F2870*$F$17</f>
        <v>0</v>
      </c>
      <c r="Q2870" s="53" t="n">
        <f aca="false">G2870*$G$17</f>
        <v>0</v>
      </c>
      <c r="R2870" s="53" t="n">
        <f aca="false">H2870*$H$17</f>
        <v>0</v>
      </c>
      <c r="S2870" s="53" t="n">
        <f aca="false">(N2870/100)*(I2870*$I$17)+(N2870/100)*(J2870*$J$17)</f>
        <v>317.25</v>
      </c>
      <c r="T2870" s="53" t="n">
        <f aca="false">(O2870/100)*(K2870*$K$17)</f>
        <v>0</v>
      </c>
      <c r="U2870" s="53" t="n">
        <f aca="false">(P2870/100)*(K2870*$K$17)+(P2870/100)*(L2870*$L$17)</f>
        <v>0</v>
      </c>
      <c r="V2870" s="53" t="n">
        <f aca="false">(Q2870/100)*(L2870*$L$17)</f>
        <v>0</v>
      </c>
      <c r="W2870" s="53" t="n">
        <f aca="false">(R2870/100)*(K2870*$K$17)+(R2870/100)*(L2870*$L$17)</f>
        <v>0</v>
      </c>
      <c r="X2870" s="53" t="n">
        <f aca="false">N2870+S2870</f>
        <v>452.25</v>
      </c>
      <c r="Y2870" s="53" t="n">
        <f aca="false">O2870+T2870</f>
        <v>0</v>
      </c>
      <c r="Z2870" s="53" t="n">
        <f aca="false">P2870+U2870</f>
        <v>0</v>
      </c>
      <c r="AA2870" s="53" t="n">
        <f aca="false">Q2870+V2870</f>
        <v>0</v>
      </c>
      <c r="AB2870" s="53" t="n">
        <f aca="false">R2870+W2870</f>
        <v>0</v>
      </c>
      <c r="AC2870" s="54" t="n">
        <f aca="false">ROUND(X2870+Y2870+Z2870+AA2870+AB2870,1)</f>
        <v>452.3</v>
      </c>
      <c r="AD2870" s="55" t="n">
        <f aca="false">(ROUND(AC2870-AC2856,1)/AC2856)</f>
        <v>0.150597812261511</v>
      </c>
      <c r="AE2870" s="46"/>
      <c r="AF2870" s="47"/>
    </row>
    <row r="2871" customFormat="false" ht="15" hidden="false" customHeight="false" outlineLevel="0" collapsed="false">
      <c r="A2871" s="56" t="s">
        <v>19</v>
      </c>
      <c r="B2871" s="39" t="s">
        <v>247</v>
      </c>
      <c r="C2871" s="40" t="s">
        <v>4</v>
      </c>
      <c r="D2871" s="41" t="n">
        <v>90</v>
      </c>
      <c r="E2871" s="41" t="n">
        <v>0</v>
      </c>
      <c r="F2871" s="41" t="n">
        <v>0</v>
      </c>
      <c r="G2871" s="41" t="n">
        <v>0</v>
      </c>
      <c r="H2871" s="41" t="n">
        <v>0</v>
      </c>
      <c r="I2871" s="42" t="n">
        <v>80</v>
      </c>
      <c r="J2871" s="42" t="n">
        <v>40</v>
      </c>
      <c r="K2871" s="42" t="n">
        <v>0</v>
      </c>
      <c r="L2871" s="42" t="n">
        <v>0</v>
      </c>
      <c r="M2871" s="42" t="n">
        <v>0</v>
      </c>
      <c r="N2871" s="43" t="n">
        <f aca="false">D2871*$D$3</f>
        <v>117</v>
      </c>
      <c r="O2871" s="43" t="n">
        <f aca="false">E2871*$E$3</f>
        <v>0</v>
      </c>
      <c r="P2871" s="43" t="n">
        <f aca="false">F2871*$F$3</f>
        <v>0</v>
      </c>
      <c r="Q2871" s="43" t="n">
        <f aca="false">G2871*$G$3</f>
        <v>0</v>
      </c>
      <c r="R2871" s="43" t="n">
        <f aca="false">H2871*$H$3</f>
        <v>0</v>
      </c>
      <c r="S2871" s="43" t="n">
        <f aca="false">(N2871/100)*(I2871*$I$3)+(N2871/100)*(J2871*$J$3)</f>
        <v>280.8</v>
      </c>
      <c r="T2871" s="43" t="n">
        <f aca="false">(O2871/100)*(K2871*$K$3)</f>
        <v>0</v>
      </c>
      <c r="U2871" s="43" t="n">
        <f aca="false">(P2871/100)*(K2871*$K$3)+(P2871/100)*(L2871*$L$3)</f>
        <v>0</v>
      </c>
      <c r="V2871" s="43" t="n">
        <f aca="false">(Q2871/100)*(L2871*$L$3)</f>
        <v>0</v>
      </c>
      <c r="W2871" s="43" t="n">
        <f aca="false">(R2871/100)*(K2871*$K$3)+(R2871/100)*(L2871*$L$3)</f>
        <v>0</v>
      </c>
      <c r="X2871" s="43" t="n">
        <f aca="false">N2871+S2871</f>
        <v>397.8</v>
      </c>
      <c r="Y2871" s="43" t="n">
        <f aca="false">O2871+T2871</f>
        <v>0</v>
      </c>
      <c r="Z2871" s="43" t="n">
        <f aca="false">P2871+U2871</f>
        <v>0</v>
      </c>
      <c r="AA2871" s="43" t="n">
        <f aca="false">Q2871+V2871</f>
        <v>0</v>
      </c>
      <c r="AB2871" s="43" t="n">
        <f aca="false">R2871+W2871</f>
        <v>0</v>
      </c>
      <c r="AC2871" s="44" t="n">
        <f aca="false">ROUND(X2871+Y2871+Z2871+AA2871+AB2871,1)</f>
        <v>397.8</v>
      </c>
      <c r="AD2871" s="45" t="n">
        <v>0</v>
      </c>
      <c r="AE2871" s="46"/>
      <c r="AF2871" s="47"/>
    </row>
    <row r="2872" customFormat="false" ht="15" hidden="false" customHeight="false" outlineLevel="0" collapsed="false">
      <c r="A2872" s="48" t="s">
        <v>29</v>
      </c>
      <c r="B2872" s="49" t="n">
        <v>18</v>
      </c>
      <c r="C2872" s="50" t="s">
        <v>5</v>
      </c>
      <c r="D2872" s="51" t="n">
        <v>90</v>
      </c>
      <c r="E2872" s="51" t="n">
        <v>0</v>
      </c>
      <c r="F2872" s="51" t="n">
        <v>0</v>
      </c>
      <c r="G2872" s="51" t="n">
        <v>0</v>
      </c>
      <c r="H2872" s="51" t="n">
        <v>0</v>
      </c>
      <c r="I2872" s="52" t="n">
        <v>90</v>
      </c>
      <c r="J2872" s="52" t="n">
        <v>60</v>
      </c>
      <c r="K2872" s="52" t="n">
        <v>0</v>
      </c>
      <c r="L2872" s="52" t="n">
        <v>0</v>
      </c>
      <c r="M2872" s="52" t="n">
        <v>0</v>
      </c>
      <c r="N2872" s="53" t="n">
        <f aca="false">D2872*$D$4</f>
        <v>112.5</v>
      </c>
      <c r="O2872" s="53" t="n">
        <f aca="false">E2872*$E$4</f>
        <v>0</v>
      </c>
      <c r="P2872" s="53" t="n">
        <f aca="false">F2872*$F$4</f>
        <v>0</v>
      </c>
      <c r="Q2872" s="53" t="n">
        <f aca="false">G2872*$G$4</f>
        <v>0</v>
      </c>
      <c r="R2872" s="53" t="n">
        <f aca="false">H2872*$H$4</f>
        <v>0</v>
      </c>
      <c r="S2872" s="53" t="n">
        <f aca="false">(N2872/100)*(I2872*$I$4)+(N2872/100)*(J2872*$J$4)</f>
        <v>337.5</v>
      </c>
      <c r="T2872" s="53" t="n">
        <f aca="false">(O2872/100)*(K2872*$K$4)</f>
        <v>0</v>
      </c>
      <c r="U2872" s="53" t="n">
        <f aca="false">(P2872/100)*(K2872*$K$4)+(P2872/100)*(L2872*$L$4)</f>
        <v>0</v>
      </c>
      <c r="V2872" s="53" t="n">
        <f aca="false">(Q2872/100)*(L2872*$L$4)</f>
        <v>0</v>
      </c>
      <c r="W2872" s="53" t="n">
        <f aca="false">(R2872/100)*(K2872*$K$4)+(R2872/100)*(L2872*$L$4)</f>
        <v>0</v>
      </c>
      <c r="X2872" s="53" t="n">
        <f aca="false">N2872+S2872</f>
        <v>450</v>
      </c>
      <c r="Y2872" s="53" t="n">
        <f aca="false">O2872+T2872</f>
        <v>0</v>
      </c>
      <c r="Z2872" s="53" t="n">
        <f aca="false">P2872+U2872</f>
        <v>0</v>
      </c>
      <c r="AA2872" s="53" t="n">
        <f aca="false">Q2872+V2872</f>
        <v>0</v>
      </c>
      <c r="AB2872" s="53" t="n">
        <f aca="false">R2872+W2872</f>
        <v>0</v>
      </c>
      <c r="AC2872" s="54" t="n">
        <f aca="false">ROUND(X2872+Y2872+Z2872+AA2872+AB2872,1)</f>
        <v>450</v>
      </c>
      <c r="AD2872" s="55" t="n">
        <f aca="false">(ROUND(AC2872-AC2871,1)/AC2871)</f>
        <v>0.131221719457014</v>
      </c>
      <c r="AE2872" s="46"/>
      <c r="AF2872" s="47"/>
    </row>
    <row r="2873" customFormat="false" ht="15" hidden="false" customHeight="false" outlineLevel="0" collapsed="false">
      <c r="A2873" s="48" t="s">
        <v>30</v>
      </c>
      <c r="B2873" s="49" t="n">
        <v>12</v>
      </c>
      <c r="C2873" s="50" t="s">
        <v>6</v>
      </c>
      <c r="D2873" s="51" t="n">
        <v>90</v>
      </c>
      <c r="E2873" s="51" t="n">
        <v>0</v>
      </c>
      <c r="F2873" s="51" t="n">
        <v>0</v>
      </c>
      <c r="G2873" s="51" t="n">
        <v>0</v>
      </c>
      <c r="H2873" s="51" t="n">
        <v>0</v>
      </c>
      <c r="I2873" s="52" t="n">
        <v>80</v>
      </c>
      <c r="J2873" s="52" t="n">
        <v>40</v>
      </c>
      <c r="K2873" s="52" t="n">
        <v>0</v>
      </c>
      <c r="L2873" s="52" t="n">
        <v>0</v>
      </c>
      <c r="M2873" s="52" t="n">
        <v>0</v>
      </c>
      <c r="N2873" s="53" t="n">
        <f aca="false">D2873*$D$5</f>
        <v>117</v>
      </c>
      <c r="O2873" s="53" t="n">
        <f aca="false">E2873*$E$5</f>
        <v>0</v>
      </c>
      <c r="P2873" s="53" t="n">
        <f aca="false">F2873*$F$5</f>
        <v>0</v>
      </c>
      <c r="Q2873" s="53" t="n">
        <f aca="false">G2873*$G$5</f>
        <v>0</v>
      </c>
      <c r="R2873" s="53" t="n">
        <f aca="false">H2873*$H$5</f>
        <v>0</v>
      </c>
      <c r="S2873" s="53" t="n">
        <f aca="false">(N2873/100)*(I2873*$I$5)+(N2873/100)*(J2873*$J$5)</f>
        <v>280.8</v>
      </c>
      <c r="T2873" s="53" t="n">
        <f aca="false">(O2873/100)*(K2873*$K$5)</f>
        <v>0</v>
      </c>
      <c r="U2873" s="53" t="n">
        <f aca="false">(P2873/100)*(K2873*$K$5)+(P2873/100)*(L2873*$L$5)</f>
        <v>0</v>
      </c>
      <c r="V2873" s="53" t="n">
        <f aca="false">(Q2873/100)*(L2873*$L$5)</f>
        <v>0</v>
      </c>
      <c r="W2873" s="53" t="n">
        <f aca="false">(R2873/100)*(K2873*$K$5)+(R2873/100)*(L2873*$L$5)</f>
        <v>0</v>
      </c>
      <c r="X2873" s="53" t="n">
        <f aca="false">N2873+S2873</f>
        <v>397.8</v>
      </c>
      <c r="Y2873" s="53" t="n">
        <f aca="false">O2873+T2873</f>
        <v>0</v>
      </c>
      <c r="Z2873" s="53" t="n">
        <f aca="false">P2873+U2873</f>
        <v>0</v>
      </c>
      <c r="AA2873" s="53" t="n">
        <f aca="false">Q2873+V2873</f>
        <v>0</v>
      </c>
      <c r="AB2873" s="53" t="n">
        <f aca="false">R2873+W2873</f>
        <v>0</v>
      </c>
      <c r="AC2873" s="54" t="n">
        <f aca="false">ROUND(X2873+Y2873+Z2873+AA2873+AB2873,1)</f>
        <v>397.8</v>
      </c>
      <c r="AD2873" s="55" t="n">
        <f aca="false">(ROUND(AC2873-AC2871,1)/AC2871)</f>
        <v>0</v>
      </c>
      <c r="AE2873" s="46"/>
      <c r="AF2873" s="47"/>
    </row>
    <row r="2874" customFormat="false" ht="15" hidden="false" customHeight="false" outlineLevel="0" collapsed="false">
      <c r="A2874" s="48" t="s">
        <v>31</v>
      </c>
      <c r="B2874" s="49" t="n">
        <v>0</v>
      </c>
      <c r="C2874" s="50" t="s">
        <v>7</v>
      </c>
      <c r="D2874" s="51" t="n">
        <v>90</v>
      </c>
      <c r="E2874" s="51" t="n">
        <v>0</v>
      </c>
      <c r="F2874" s="51" t="n">
        <v>0</v>
      </c>
      <c r="G2874" s="51" t="n">
        <v>0</v>
      </c>
      <c r="H2874" s="51" t="n">
        <v>0</v>
      </c>
      <c r="I2874" s="52" t="n">
        <v>80</v>
      </c>
      <c r="J2874" s="52" t="n">
        <v>40</v>
      </c>
      <c r="K2874" s="52" t="n">
        <v>0</v>
      </c>
      <c r="L2874" s="52" t="n">
        <v>0</v>
      </c>
      <c r="M2874" s="52" t="n">
        <v>0</v>
      </c>
      <c r="N2874" s="53" t="n">
        <f aca="false">D2874*$D$6</f>
        <v>117</v>
      </c>
      <c r="O2874" s="53" t="n">
        <f aca="false">E2874*$E$6</f>
        <v>0</v>
      </c>
      <c r="P2874" s="53" t="n">
        <f aca="false">F2874*$F$6</f>
        <v>0</v>
      </c>
      <c r="Q2874" s="53" t="n">
        <f aca="false">G2874*$G$6</f>
        <v>0</v>
      </c>
      <c r="R2874" s="53" t="n">
        <f aca="false">H2874*$H$6</f>
        <v>0</v>
      </c>
      <c r="S2874" s="53" t="n">
        <f aca="false">(N2874/100)*(I2874*$I$6)+(N2874/100)*(J2874*$J$6)</f>
        <v>280.8</v>
      </c>
      <c r="T2874" s="53" t="n">
        <f aca="false">(O2874/100)*(K2874*$K$6)</f>
        <v>0</v>
      </c>
      <c r="U2874" s="53" t="n">
        <f aca="false">(P2874/100)*(K2874*$K$6)+(P2874/100)*(L2874*$L$6)</f>
        <v>0</v>
      </c>
      <c r="V2874" s="53" t="n">
        <f aca="false">(Q2874/100)*(L2874*$L$6)</f>
        <v>0</v>
      </c>
      <c r="W2874" s="53" t="n">
        <f aca="false">(R2874/100)*(K2874*$K$6)+(R2874/100)*(L2874*$L$6)</f>
        <v>0</v>
      </c>
      <c r="X2874" s="53" t="n">
        <f aca="false">N2874+S2874</f>
        <v>397.8</v>
      </c>
      <c r="Y2874" s="53" t="n">
        <f aca="false">O2874+T2874</f>
        <v>0</v>
      </c>
      <c r="Z2874" s="53" t="n">
        <f aca="false">P2874+U2874</f>
        <v>0</v>
      </c>
      <c r="AA2874" s="53" t="n">
        <f aca="false">Q2874+V2874</f>
        <v>0</v>
      </c>
      <c r="AB2874" s="53" t="n">
        <f aca="false">R2874+W2874</f>
        <v>0</v>
      </c>
      <c r="AC2874" s="54" t="n">
        <f aca="false">ROUND(X2874+Y2874+Z2874+AA2874+AB2874,1)</f>
        <v>397.8</v>
      </c>
      <c r="AD2874" s="55" t="n">
        <f aca="false">(ROUND(AC2874-AC2871,1)/AC2871)</f>
        <v>0</v>
      </c>
      <c r="AE2874" s="46"/>
      <c r="AF2874" s="47"/>
    </row>
    <row r="2875" customFormat="false" ht="15" hidden="false" customHeight="false" outlineLevel="0" collapsed="false">
      <c r="A2875" s="48" t="s">
        <v>32</v>
      </c>
      <c r="B2875" s="49" t="n">
        <v>0</v>
      </c>
      <c r="C2875" s="50" t="s">
        <v>8</v>
      </c>
      <c r="D2875" s="51" t="n">
        <v>90</v>
      </c>
      <c r="E2875" s="51" t="n">
        <v>0</v>
      </c>
      <c r="F2875" s="51" t="n">
        <v>0</v>
      </c>
      <c r="G2875" s="51" t="n">
        <v>0</v>
      </c>
      <c r="H2875" s="51" t="n">
        <v>0</v>
      </c>
      <c r="I2875" s="52" t="n">
        <v>80</v>
      </c>
      <c r="J2875" s="52" t="n">
        <v>40</v>
      </c>
      <c r="K2875" s="52" t="n">
        <v>0</v>
      </c>
      <c r="L2875" s="52" t="n">
        <v>0</v>
      </c>
      <c r="M2875" s="52" t="n">
        <v>0</v>
      </c>
      <c r="N2875" s="53" t="n">
        <f aca="false">D2875*$D$7</f>
        <v>117</v>
      </c>
      <c r="O2875" s="53" t="n">
        <f aca="false">E2875*$E$7</f>
        <v>0</v>
      </c>
      <c r="P2875" s="53" t="n">
        <f aca="false">F2875*$F$7</f>
        <v>0</v>
      </c>
      <c r="Q2875" s="53" t="n">
        <f aca="false">G2875*$G$7</f>
        <v>0</v>
      </c>
      <c r="R2875" s="53" t="n">
        <f aca="false">H2875*$H$7</f>
        <v>0</v>
      </c>
      <c r="S2875" s="53" t="n">
        <f aca="false">(N2875/100)*(I2875*$I$7)+(N2875/100)*(J2875*$J$7)</f>
        <v>280.8</v>
      </c>
      <c r="T2875" s="53" t="n">
        <f aca="false">(O2875/100)*(K2875*$K$7)</f>
        <v>0</v>
      </c>
      <c r="U2875" s="53" t="n">
        <f aca="false">(P2875/100)*(K2875*$K$7)+(P2875/100)*(L2875*$L$7)</f>
        <v>0</v>
      </c>
      <c r="V2875" s="53" t="n">
        <f aca="false">(Q2875/100)*(L2875*$L$7)</f>
        <v>0</v>
      </c>
      <c r="W2875" s="53" t="n">
        <f aca="false">(R2875/100)*(K2875*$K$7)+(R2875/100)*(L2875*$L$7)</f>
        <v>0</v>
      </c>
      <c r="X2875" s="53" t="n">
        <f aca="false">N2875+S2875</f>
        <v>397.8</v>
      </c>
      <c r="Y2875" s="53" t="n">
        <f aca="false">O2875+T2875</f>
        <v>0</v>
      </c>
      <c r="Z2875" s="53" t="n">
        <f aca="false">P2875+U2875</f>
        <v>0</v>
      </c>
      <c r="AA2875" s="53" t="n">
        <f aca="false">Q2875+V2875</f>
        <v>0</v>
      </c>
      <c r="AB2875" s="53" t="n">
        <f aca="false">R2875+W2875</f>
        <v>0</v>
      </c>
      <c r="AC2875" s="54" t="n">
        <f aca="false">ROUND(X2875+Y2875+Z2875+AA2875+AB2875,1)</f>
        <v>397.8</v>
      </c>
      <c r="AD2875" s="55" t="n">
        <f aca="false">(ROUND(AC2875-AC2871,1)/AC2871)</f>
        <v>0</v>
      </c>
      <c r="AE2875" s="46"/>
      <c r="AF2875" s="47"/>
    </row>
    <row r="2876" customFormat="false" ht="15" hidden="false" customHeight="false" outlineLevel="0" collapsed="false">
      <c r="A2876" s="48" t="s">
        <v>33</v>
      </c>
      <c r="B2876" s="49"/>
      <c r="C2876" s="50" t="s">
        <v>9</v>
      </c>
      <c r="D2876" s="51" t="n">
        <v>90</v>
      </c>
      <c r="E2876" s="51" t="n">
        <v>0</v>
      </c>
      <c r="F2876" s="51" t="n">
        <v>0</v>
      </c>
      <c r="G2876" s="51" t="n">
        <v>0</v>
      </c>
      <c r="H2876" s="51" t="n">
        <v>0</v>
      </c>
      <c r="I2876" s="52" t="n">
        <v>80</v>
      </c>
      <c r="J2876" s="52" t="n">
        <v>40</v>
      </c>
      <c r="K2876" s="52" t="n">
        <v>0</v>
      </c>
      <c r="L2876" s="52" t="n">
        <v>0</v>
      </c>
      <c r="M2876" s="52" t="n">
        <v>0</v>
      </c>
      <c r="N2876" s="53" t="n">
        <f aca="false">D2876*$D$8</f>
        <v>117</v>
      </c>
      <c r="O2876" s="53" t="n">
        <f aca="false">E2876*$E$8</f>
        <v>0</v>
      </c>
      <c r="P2876" s="53" t="n">
        <f aca="false">F2876*$F$8</f>
        <v>0</v>
      </c>
      <c r="Q2876" s="53" t="n">
        <f aca="false">G2876*$G$8</f>
        <v>0</v>
      </c>
      <c r="R2876" s="53" t="n">
        <f aca="false">H2876*$H$8</f>
        <v>0</v>
      </c>
      <c r="S2876" s="53" t="n">
        <f aca="false">(N2876/100)*(I2876*$I$8)+(N2876/100)*(J2876*$J$8)</f>
        <v>280.8</v>
      </c>
      <c r="T2876" s="53" t="n">
        <f aca="false">(O2876/100)*(K2876*$K$8)</f>
        <v>0</v>
      </c>
      <c r="U2876" s="53" t="n">
        <f aca="false">(P2876/100)*(K2876*$K$8)+(P2876/100)*(L2876*$L$8)</f>
        <v>0</v>
      </c>
      <c r="V2876" s="53" t="n">
        <f aca="false">(Q2876/100)*(L2876*$L$8)</f>
        <v>0</v>
      </c>
      <c r="W2876" s="53" t="n">
        <f aca="false">(R2876/100)*(K2876*$K$8)+(R2876/100)*(L2876*$L$8)</f>
        <v>0</v>
      </c>
      <c r="X2876" s="53" t="n">
        <f aca="false">N2876+S2876</f>
        <v>397.8</v>
      </c>
      <c r="Y2876" s="53" t="n">
        <f aca="false">O2876+T2876</f>
        <v>0</v>
      </c>
      <c r="Z2876" s="53" t="n">
        <f aca="false">P2876+U2876</f>
        <v>0</v>
      </c>
      <c r="AA2876" s="53" t="n">
        <f aca="false">Q2876+V2876</f>
        <v>0</v>
      </c>
      <c r="AB2876" s="53" t="n">
        <f aca="false">R2876+W2876</f>
        <v>0</v>
      </c>
      <c r="AC2876" s="54" t="n">
        <f aca="false">ROUND(X2876+Y2876+Z2876+AA2876+AB2876,1)</f>
        <v>397.8</v>
      </c>
      <c r="AD2876" s="55" t="n">
        <f aca="false">(ROUND(AC2876-AC2871,1)/AC2871)</f>
        <v>0</v>
      </c>
      <c r="AE2876" s="46"/>
      <c r="AF2876" s="47"/>
    </row>
    <row r="2877" customFormat="false" ht="15" hidden="false" customHeight="false" outlineLevel="0" collapsed="false">
      <c r="A2877" s="48" t="s">
        <v>34</v>
      </c>
      <c r="B2877" s="49"/>
      <c r="C2877" s="50" t="s">
        <v>10</v>
      </c>
      <c r="D2877" s="51" t="n">
        <v>45</v>
      </c>
      <c r="E2877" s="51" t="n">
        <v>110</v>
      </c>
      <c r="F2877" s="51" t="n">
        <v>0</v>
      </c>
      <c r="G2877" s="51" t="n">
        <v>0</v>
      </c>
      <c r="H2877" s="51" t="n">
        <v>0</v>
      </c>
      <c r="I2877" s="52" t="n">
        <v>80</v>
      </c>
      <c r="J2877" s="52" t="n">
        <v>40</v>
      </c>
      <c r="K2877" s="52" t="n">
        <v>100</v>
      </c>
      <c r="L2877" s="52" t="n">
        <v>0</v>
      </c>
      <c r="M2877" s="52" t="n">
        <v>0</v>
      </c>
      <c r="N2877" s="53" t="n">
        <f aca="false">D2877*$D$9</f>
        <v>56.25</v>
      </c>
      <c r="O2877" s="53" t="n">
        <f aca="false">E2877*$E$9</f>
        <v>137.5</v>
      </c>
      <c r="P2877" s="53" t="n">
        <f aca="false">F2877*$F$9</f>
        <v>0</v>
      </c>
      <c r="Q2877" s="53" t="n">
        <f aca="false">G2877*$G$9</f>
        <v>0</v>
      </c>
      <c r="R2877" s="53" t="n">
        <f aca="false">H2877*$H$9</f>
        <v>0</v>
      </c>
      <c r="S2877" s="53" t="n">
        <f aca="false">(N2877/100)*(I2877*$I$9)+(N2877/100)*(J2877*$J$9)</f>
        <v>67.5</v>
      </c>
      <c r="T2877" s="53" t="n">
        <f aca="false">(O2877/100)*(K2877*$K$9)</f>
        <v>192.5</v>
      </c>
      <c r="U2877" s="53" t="n">
        <f aca="false">(P2877/100)*(K2877*$K$9)+(P2877/100)*(L2877*$L$9)</f>
        <v>0</v>
      </c>
      <c r="V2877" s="53" t="n">
        <f aca="false">(Q2877/100)*(L2877*$L$9)</f>
        <v>0</v>
      </c>
      <c r="W2877" s="53" t="n">
        <f aca="false">(R2877/100)*(K2877*$K$9)+(R2877/100)*(L2877*$L$9)</f>
        <v>0</v>
      </c>
      <c r="X2877" s="53" t="n">
        <f aca="false">N2877+S2877</f>
        <v>123.75</v>
      </c>
      <c r="Y2877" s="53" t="n">
        <f aca="false">O2877+T2877</f>
        <v>330</v>
      </c>
      <c r="Z2877" s="53" t="n">
        <f aca="false">P2877+U2877</f>
        <v>0</v>
      </c>
      <c r="AA2877" s="53" t="n">
        <f aca="false">Q2877+V2877</f>
        <v>0</v>
      </c>
      <c r="AB2877" s="53" t="n">
        <f aca="false">R2877+W2877</f>
        <v>0</v>
      </c>
      <c r="AC2877" s="54" t="n">
        <f aca="false">ROUND(X2877+Y2877+Z2877+AA2877+AB2877,1)</f>
        <v>453.8</v>
      </c>
      <c r="AD2877" s="55" t="n">
        <f aca="false">(ROUND(AC2877-AC2871,1)/AC2871)</f>
        <v>0.140774258421317</v>
      </c>
      <c r="AE2877" s="46"/>
      <c r="AF2877" s="47"/>
    </row>
    <row r="2878" customFormat="false" ht="15" hidden="false" customHeight="false" outlineLevel="0" collapsed="false">
      <c r="A2878" s="48" t="s">
        <v>35</v>
      </c>
      <c r="B2878" s="49"/>
      <c r="C2878" s="50" t="s">
        <v>11</v>
      </c>
      <c r="D2878" s="51" t="n">
        <v>45</v>
      </c>
      <c r="E2878" s="51" t="n">
        <v>0</v>
      </c>
      <c r="F2878" s="51" t="n">
        <v>110</v>
      </c>
      <c r="G2878" s="51" t="n">
        <v>0</v>
      </c>
      <c r="H2878" s="51" t="n">
        <v>0</v>
      </c>
      <c r="I2878" s="52" t="n">
        <v>80</v>
      </c>
      <c r="J2878" s="52" t="n">
        <v>40</v>
      </c>
      <c r="K2878" s="52" t="n">
        <v>50</v>
      </c>
      <c r="L2878" s="52" t="n">
        <v>50</v>
      </c>
      <c r="M2878" s="52" t="n">
        <v>0</v>
      </c>
      <c r="N2878" s="53" t="n">
        <f aca="false">D2878*$D$10</f>
        <v>56.25</v>
      </c>
      <c r="O2878" s="53" t="n">
        <f aca="false">E2878*$E$10</f>
        <v>0</v>
      </c>
      <c r="P2878" s="53" t="n">
        <f aca="false">F2878*$F$10</f>
        <v>137.5</v>
      </c>
      <c r="Q2878" s="53" t="n">
        <f aca="false">G2878*$G$10</f>
        <v>0</v>
      </c>
      <c r="R2878" s="53" t="n">
        <f aca="false">H2878*$H$10</f>
        <v>0</v>
      </c>
      <c r="S2878" s="53" t="n">
        <f aca="false">(N2878/100)*(I2878*$I$10)+(N2878/100)*(J2878*$J$10)</f>
        <v>67.5</v>
      </c>
      <c r="T2878" s="53" t="n">
        <f aca="false">(O2878/100)*(K2878*$J$10)</f>
        <v>0</v>
      </c>
      <c r="U2878" s="53" t="n">
        <f aca="false">(P2878/100)*(K2878*$K$10)+(P2878/100)*(L2878*$L$10)</f>
        <v>192.5</v>
      </c>
      <c r="V2878" s="53" t="n">
        <f aca="false">(Q2878/100)*(L2878*$L$10)</f>
        <v>0</v>
      </c>
      <c r="W2878" s="53" t="n">
        <f aca="false">(R2878/100)*(K2878*$K$10)+(R2878/100)*(L2878*$L$10)</f>
        <v>0</v>
      </c>
      <c r="X2878" s="53" t="n">
        <f aca="false">N2878+S2878</f>
        <v>123.75</v>
      </c>
      <c r="Y2878" s="53" t="n">
        <f aca="false">O2878+T2878</f>
        <v>0</v>
      </c>
      <c r="Z2878" s="53" t="n">
        <f aca="false">P2878+U2878</f>
        <v>330</v>
      </c>
      <c r="AA2878" s="53" t="n">
        <f aca="false">Q2878+V2878</f>
        <v>0</v>
      </c>
      <c r="AB2878" s="53" t="n">
        <f aca="false">R2878+W2878</f>
        <v>0</v>
      </c>
      <c r="AC2878" s="54" t="n">
        <f aca="false">ROUND(X2878+Y2878+Z2878+AA2878+AB2878,1)</f>
        <v>453.8</v>
      </c>
      <c r="AD2878" s="55" t="n">
        <f aca="false">(ROUND(AC2878-AC2871,1)/AC2871)</f>
        <v>0.140774258421317</v>
      </c>
      <c r="AE2878" s="46"/>
      <c r="AF2878" s="47"/>
    </row>
    <row r="2879" customFormat="false" ht="15" hidden="false" customHeight="false" outlineLevel="0" collapsed="false">
      <c r="A2879" s="48" t="s">
        <v>36</v>
      </c>
      <c r="B2879" s="49"/>
      <c r="C2879" s="50" t="s">
        <v>12</v>
      </c>
      <c r="D2879" s="51" t="n">
        <v>45</v>
      </c>
      <c r="E2879" s="51" t="n">
        <v>0</v>
      </c>
      <c r="F2879" s="51" t="n">
        <v>0</v>
      </c>
      <c r="G2879" s="51" t="n">
        <v>110</v>
      </c>
      <c r="H2879" s="51" t="n">
        <v>0</v>
      </c>
      <c r="I2879" s="52" t="n">
        <v>80</v>
      </c>
      <c r="J2879" s="52" t="n">
        <v>40</v>
      </c>
      <c r="K2879" s="52" t="n">
        <v>0</v>
      </c>
      <c r="L2879" s="52" t="n">
        <v>120</v>
      </c>
      <c r="M2879" s="52" t="n">
        <v>0</v>
      </c>
      <c r="N2879" s="53" t="n">
        <f aca="false">D2879*$D$11</f>
        <v>56.25</v>
      </c>
      <c r="O2879" s="53" t="n">
        <f aca="false">E2879*$E$11</f>
        <v>0</v>
      </c>
      <c r="P2879" s="53" t="n">
        <f aca="false">F2879*$F$11</f>
        <v>0</v>
      </c>
      <c r="Q2879" s="53" t="n">
        <f aca="false">G2879*$G$11</f>
        <v>137.5</v>
      </c>
      <c r="R2879" s="53" t="n">
        <f aca="false">H2879*$H$11</f>
        <v>0</v>
      </c>
      <c r="S2879" s="53" t="n">
        <f aca="false">(N2879/100)*(I2879*$I$11)+(N2879/100)*(J2879*$J$11)</f>
        <v>67.5</v>
      </c>
      <c r="T2879" s="53" t="n">
        <f aca="false">(O2879/100)*(K2879*$K$11)</f>
        <v>0</v>
      </c>
      <c r="U2879" s="53" t="n">
        <f aca="false">(P2879/100)*(K2879*$K$11)+(P2879/100)*(L2879*$L$11)</f>
        <v>0</v>
      </c>
      <c r="V2879" s="53" t="n">
        <f aca="false">(Q2879/100)*(L2879*$L$11)</f>
        <v>231</v>
      </c>
      <c r="W2879" s="53" t="n">
        <f aca="false">(R2879/100)*(K2879*$K$11)+(R2879/100)*(L2879*$L$11)</f>
        <v>0</v>
      </c>
      <c r="X2879" s="53" t="n">
        <f aca="false">N2879+S2879</f>
        <v>123.75</v>
      </c>
      <c r="Y2879" s="53" t="n">
        <f aca="false">O2879+T2879</f>
        <v>0</v>
      </c>
      <c r="Z2879" s="53" t="n">
        <f aca="false">P2879+U2879</f>
        <v>0</v>
      </c>
      <c r="AA2879" s="53" t="n">
        <f aca="false">Q2879+V2879</f>
        <v>368.5</v>
      </c>
      <c r="AB2879" s="53" t="n">
        <f aca="false">R2879+W2879</f>
        <v>0</v>
      </c>
      <c r="AC2879" s="54" t="n">
        <f aca="false">ROUND(X2879+Y2879+Z2879+AA2879+AB2879,1)</f>
        <v>492.3</v>
      </c>
      <c r="AD2879" s="55" t="n">
        <f aca="false">(ROUND(AC2879-AC2871,1)/AC2871)</f>
        <v>0.237556561085973</v>
      </c>
      <c r="AE2879" s="46"/>
      <c r="AF2879" s="47"/>
    </row>
    <row r="2880" customFormat="false" ht="15" hidden="false" customHeight="false" outlineLevel="0" collapsed="false">
      <c r="A2880" s="48" t="s">
        <v>37</v>
      </c>
      <c r="B2880" s="49"/>
      <c r="C2880" s="50" t="s">
        <v>13</v>
      </c>
      <c r="D2880" s="51" t="n">
        <v>45</v>
      </c>
      <c r="E2880" s="51" t="n">
        <v>0</v>
      </c>
      <c r="F2880" s="51" t="n">
        <v>0</v>
      </c>
      <c r="G2880" s="51" t="n">
        <v>0</v>
      </c>
      <c r="H2880" s="51" t="n">
        <v>110</v>
      </c>
      <c r="I2880" s="52" t="n">
        <v>80</v>
      </c>
      <c r="J2880" s="52" t="n">
        <v>40</v>
      </c>
      <c r="K2880" s="52" t="n">
        <v>50</v>
      </c>
      <c r="L2880" s="52" t="n">
        <v>50</v>
      </c>
      <c r="M2880" s="52" t="n">
        <v>0</v>
      </c>
      <c r="N2880" s="53" t="n">
        <f aca="false">D2880*$D$12</f>
        <v>56.25</v>
      </c>
      <c r="O2880" s="53" t="n">
        <f aca="false">E2880*$E$12</f>
        <v>0</v>
      </c>
      <c r="P2880" s="53" t="n">
        <f aca="false">F2880*$F$12</f>
        <v>0</v>
      </c>
      <c r="Q2880" s="53" t="n">
        <f aca="false">G2880*$G$12</f>
        <v>0</v>
      </c>
      <c r="R2880" s="53" t="n">
        <f aca="false">H2880*$H$12</f>
        <v>137.5</v>
      </c>
      <c r="S2880" s="53" t="n">
        <f aca="false">(N2880/100)*(I2880*$I$12)+(N2880/100)*(J2880*$J$12)</f>
        <v>67.5</v>
      </c>
      <c r="T2880" s="53" t="n">
        <f aca="false">(O2880/100)*(K2880*$K$12)</f>
        <v>0</v>
      </c>
      <c r="U2880" s="53" t="n">
        <f aca="false">(P2880/100)*(K2880*$K$12)+(P2880/100)*(L2880*$L$12)</f>
        <v>0</v>
      </c>
      <c r="V2880" s="53" t="n">
        <f aca="false">(Q2880/100)*(L2880*$L$12)</f>
        <v>0</v>
      </c>
      <c r="W2880" s="53" t="n">
        <f aca="false">(R2880/100)*(K2880*$K$12)+(R2880/100)*(L2880*$L$12)</f>
        <v>192.5</v>
      </c>
      <c r="X2880" s="53" t="n">
        <f aca="false">N2880+S2880</f>
        <v>123.75</v>
      </c>
      <c r="Y2880" s="53" t="n">
        <f aca="false">O2880+T2880</f>
        <v>0</v>
      </c>
      <c r="Z2880" s="53" t="n">
        <f aca="false">P2880+U2880</f>
        <v>0</v>
      </c>
      <c r="AA2880" s="53" t="n">
        <f aca="false">Q2880+V2880</f>
        <v>0</v>
      </c>
      <c r="AB2880" s="53" t="n">
        <f aca="false">R2880+W2880</f>
        <v>330</v>
      </c>
      <c r="AC2880" s="54" t="n">
        <f aca="false">ROUND(X2880+Y2880+Z2880+AA2880+AB2880,1)</f>
        <v>453.8</v>
      </c>
      <c r="AD2880" s="55" t="n">
        <f aca="false">(ROUND(AC2880-AC2871,1)/AC2871)</f>
        <v>0.140774258421317</v>
      </c>
      <c r="AE2880" s="46"/>
      <c r="AF2880" s="47"/>
    </row>
    <row r="2881" customFormat="false" ht="15" hidden="false" customHeight="false" outlineLevel="0" collapsed="false">
      <c r="A2881" s="48" t="s">
        <v>38</v>
      </c>
      <c r="B2881" s="49"/>
      <c r="C2881" s="50" t="s">
        <v>14</v>
      </c>
      <c r="D2881" s="51" t="n">
        <v>90</v>
      </c>
      <c r="E2881" s="51" t="n">
        <v>0</v>
      </c>
      <c r="F2881" s="51" t="n">
        <v>0</v>
      </c>
      <c r="G2881" s="51" t="n">
        <v>0</v>
      </c>
      <c r="H2881" s="51" t="n">
        <v>0</v>
      </c>
      <c r="I2881" s="52" t="n">
        <v>80</v>
      </c>
      <c r="J2881" s="52" t="n">
        <v>40</v>
      </c>
      <c r="K2881" s="52" t="n">
        <v>0</v>
      </c>
      <c r="L2881" s="52" t="n">
        <v>0</v>
      </c>
      <c r="M2881" s="52" t="n">
        <v>80</v>
      </c>
      <c r="N2881" s="53" t="n">
        <f aca="false">D2881*$D$13</f>
        <v>112.5</v>
      </c>
      <c r="O2881" s="53" t="n">
        <f aca="false">E2881*$E$13</f>
        <v>0</v>
      </c>
      <c r="P2881" s="53" t="n">
        <f aca="false">F2881*$F$13</f>
        <v>0</v>
      </c>
      <c r="Q2881" s="53" t="n">
        <f aca="false">G2881*$G$13</f>
        <v>0</v>
      </c>
      <c r="R2881" s="53" t="n">
        <f aca="false">H2881*$H$13</f>
        <v>0</v>
      </c>
      <c r="S2881" s="53" t="n">
        <f aca="false">(N2881/100)*(I2881*$I$13)+(N2881/100)*(J2881*$J$13)+(N2881/100)*(M2881*$M$13)</f>
        <v>315</v>
      </c>
      <c r="T2881" s="53" t="n">
        <f aca="false">(O2881/100)*(K2881*$K$13)+(O2881/100)*(M2881*$M$13)</f>
        <v>0</v>
      </c>
      <c r="U2881" s="53" t="n">
        <f aca="false">(P2881/100)*(K2881*$K$13)+(P2881/100)*(L2881*$L$13)+(P2881/100)*(M2881*$M$13)</f>
        <v>0</v>
      </c>
      <c r="V2881" s="53" t="n">
        <f aca="false">(Q2881/100)*(L2881*$L$13)+(Q2881/100)*(M2881*$M$13)</f>
        <v>0</v>
      </c>
      <c r="W2881" s="53" t="n">
        <f aca="false">(R2881/100)*(K2881*$K$13)+(R2881/100)*(L2881*$L$13)+(R2881/100)*(M2881*$M$13)</f>
        <v>0</v>
      </c>
      <c r="X2881" s="53" t="n">
        <f aca="false">N2881+S2881</f>
        <v>427.5</v>
      </c>
      <c r="Y2881" s="53" t="n">
        <f aca="false">O2881+T2881</f>
        <v>0</v>
      </c>
      <c r="Z2881" s="53" t="n">
        <f aca="false">P2881+U2881</f>
        <v>0</v>
      </c>
      <c r="AA2881" s="53" t="n">
        <f aca="false">Q2881+V2881</f>
        <v>0</v>
      </c>
      <c r="AB2881" s="53" t="n">
        <f aca="false">R2881+W2881</f>
        <v>0</v>
      </c>
      <c r="AC2881" s="54" t="n">
        <f aca="false">ROUND(X2881+Y2881+Z2881+AA2881+AB2881,1)</f>
        <v>427.5</v>
      </c>
      <c r="AD2881" s="55" t="n">
        <f aca="false">(ROUND(AC2881-AC2871,1)/AC2871)</f>
        <v>0.0746606334841629</v>
      </c>
      <c r="AE2881" s="46"/>
      <c r="AF2881" s="47"/>
    </row>
    <row r="2882" customFormat="false" ht="15" hidden="false" customHeight="false" outlineLevel="0" collapsed="false">
      <c r="A2882" s="48" t="s">
        <v>39</v>
      </c>
      <c r="B2882" s="49"/>
      <c r="C2882" s="50" t="s">
        <v>15</v>
      </c>
      <c r="D2882" s="51" t="n">
        <v>90</v>
      </c>
      <c r="E2882" s="51" t="n">
        <v>0</v>
      </c>
      <c r="F2882" s="51" t="n">
        <v>0</v>
      </c>
      <c r="G2882" s="51" t="n">
        <v>0</v>
      </c>
      <c r="H2882" s="51" t="n">
        <v>0</v>
      </c>
      <c r="I2882" s="52" t="n">
        <v>80</v>
      </c>
      <c r="J2882" s="52" t="n">
        <v>40</v>
      </c>
      <c r="K2882" s="52" t="n">
        <v>90</v>
      </c>
      <c r="L2882" s="52" t="n">
        <v>0</v>
      </c>
      <c r="M2882" s="52" t="n">
        <v>0</v>
      </c>
      <c r="N2882" s="53" t="n">
        <f aca="false">D2882*$D$14</f>
        <v>112.5</v>
      </c>
      <c r="O2882" s="53" t="n">
        <f aca="false">E2882*$E$14</f>
        <v>0</v>
      </c>
      <c r="P2882" s="53" t="n">
        <f aca="false">F2882*$F$14</f>
        <v>0</v>
      </c>
      <c r="Q2882" s="53" t="n">
        <f aca="false">G2882*$G$14</f>
        <v>0</v>
      </c>
      <c r="R2882" s="53" t="n">
        <f aca="false">H2882*$H$14</f>
        <v>0</v>
      </c>
      <c r="S2882" s="53" t="n">
        <f aca="false">(N2882/100)*(I2882*$I$14)+(N2882/100)*(J2882*$J$14)+(N2882/100)*(K2882*$K$14)</f>
        <v>337.5</v>
      </c>
      <c r="T2882" s="53" t="n">
        <f aca="false">(O2882/100)*(K2882*$K$14)</f>
        <v>0</v>
      </c>
      <c r="U2882" s="53" t="n">
        <f aca="false">(P2882/100)*(K2882*$K$14)+(P2882/100)*(L2882*$L$14)</f>
        <v>0</v>
      </c>
      <c r="V2882" s="53" t="n">
        <f aca="false">(Q2882/100)*(L2882*$L$14)</f>
        <v>0</v>
      </c>
      <c r="W2882" s="53" t="n">
        <f aca="false">(R2882/100)*(K2882*$L$14)+(R2882/100)*(L2882*$M$14)</f>
        <v>0</v>
      </c>
      <c r="X2882" s="53" t="n">
        <f aca="false">N2882+S2882</f>
        <v>450</v>
      </c>
      <c r="Y2882" s="53" t="n">
        <f aca="false">O2882+T2882</f>
        <v>0</v>
      </c>
      <c r="Z2882" s="53" t="n">
        <f aca="false">P2882+U2882</f>
        <v>0</v>
      </c>
      <c r="AA2882" s="53" t="n">
        <f aca="false">Q2882+V2882</f>
        <v>0</v>
      </c>
      <c r="AB2882" s="53" t="n">
        <f aca="false">R2882+W2882</f>
        <v>0</v>
      </c>
      <c r="AC2882" s="54" t="n">
        <f aca="false">ROUND(X2882+Y2882+Z2882+AA2882+AB2882,1)</f>
        <v>450</v>
      </c>
      <c r="AD2882" s="55" t="n">
        <f aca="false">(ROUND(AC2882-AC2871,1)/AC2871)</f>
        <v>0.131221719457014</v>
      </c>
      <c r="AE2882" s="46"/>
      <c r="AF2882" s="47"/>
    </row>
    <row r="2883" customFormat="false" ht="15" hidden="false" customHeight="false" outlineLevel="0" collapsed="false">
      <c r="A2883" s="48"/>
      <c r="B2883" s="49"/>
      <c r="C2883" s="50" t="s">
        <v>16</v>
      </c>
      <c r="D2883" s="51" t="n">
        <v>90</v>
      </c>
      <c r="E2883" s="51" t="n">
        <v>0</v>
      </c>
      <c r="F2883" s="51" t="n">
        <v>0</v>
      </c>
      <c r="G2883" s="51" t="n">
        <v>0</v>
      </c>
      <c r="H2883" s="51" t="n">
        <v>0</v>
      </c>
      <c r="I2883" s="52" t="n">
        <v>80</v>
      </c>
      <c r="J2883" s="52" t="n">
        <v>40</v>
      </c>
      <c r="K2883" s="52" t="n">
        <v>0</v>
      </c>
      <c r="L2883" s="52" t="n">
        <v>90</v>
      </c>
      <c r="M2883" s="52" t="n">
        <v>0</v>
      </c>
      <c r="N2883" s="53" t="n">
        <f aca="false">D2883*$D$15</f>
        <v>112.5</v>
      </c>
      <c r="O2883" s="53" t="n">
        <f aca="false">E2883*$E$15</f>
        <v>0</v>
      </c>
      <c r="P2883" s="53" t="n">
        <f aca="false">F2883*$F$15</f>
        <v>0</v>
      </c>
      <c r="Q2883" s="53" t="n">
        <f aca="false">G2883*$G$15</f>
        <v>0</v>
      </c>
      <c r="R2883" s="53" t="n">
        <f aca="false">H2883*$H$15</f>
        <v>0</v>
      </c>
      <c r="S2883" s="53" t="n">
        <f aca="false">(N2883/100)*(I2883*$I$15)+(N2883/100)*(J2883*$J$15)+(N2883/100)*(L2883*$L$15)</f>
        <v>337.5</v>
      </c>
      <c r="T2883" s="53" t="n">
        <f aca="false">(O2883/100)*(K2883*$K$15)</f>
        <v>0</v>
      </c>
      <c r="U2883" s="53" t="n">
        <f aca="false">(P2883/100)*(K2883*$K$15)+(P2883/100)*(L2883*$L$15)</f>
        <v>0</v>
      </c>
      <c r="V2883" s="53" t="n">
        <f aca="false">(Q2883/100)*(L2883*$L$15)</f>
        <v>0</v>
      </c>
      <c r="W2883" s="53" t="n">
        <f aca="false">(R2883/100)*(K2883*$K$15)+(R2883/100)*(L2883*$L$15)</f>
        <v>0</v>
      </c>
      <c r="X2883" s="53" t="n">
        <f aca="false">N2883+S2883</f>
        <v>450</v>
      </c>
      <c r="Y2883" s="53" t="n">
        <f aca="false">O2883+T2883</f>
        <v>0</v>
      </c>
      <c r="Z2883" s="53" t="n">
        <f aca="false">P2883+U2883</f>
        <v>0</v>
      </c>
      <c r="AA2883" s="53" t="n">
        <f aca="false">Q2883+V2883</f>
        <v>0</v>
      </c>
      <c r="AB2883" s="53" t="n">
        <f aca="false">R2883+W2883</f>
        <v>0</v>
      </c>
      <c r="AC2883" s="54" t="n">
        <f aca="false">ROUND(X2883+Y2883+Z2883+AA2883+AB2883,1)</f>
        <v>450</v>
      </c>
      <c r="AD2883" s="55" t="n">
        <f aca="false">(ROUND(AC2883-AC2871,1)/AC2871)</f>
        <v>0.131221719457014</v>
      </c>
      <c r="AE2883" s="46"/>
      <c r="AF2883" s="47"/>
    </row>
    <row r="2884" customFormat="false" ht="15" hidden="false" customHeight="false" outlineLevel="0" collapsed="false">
      <c r="A2884" s="48"/>
      <c r="B2884" s="49"/>
      <c r="C2884" s="50" t="s">
        <v>17</v>
      </c>
      <c r="D2884" s="51" t="n">
        <v>90</v>
      </c>
      <c r="E2884" s="51" t="n">
        <v>0</v>
      </c>
      <c r="F2884" s="51" t="n">
        <v>0</v>
      </c>
      <c r="G2884" s="51" t="n">
        <v>0</v>
      </c>
      <c r="H2884" s="51" t="n">
        <v>0</v>
      </c>
      <c r="I2884" s="52" t="n">
        <v>80</v>
      </c>
      <c r="J2884" s="52" t="n">
        <v>80</v>
      </c>
      <c r="K2884" s="52" t="n">
        <v>0</v>
      </c>
      <c r="L2884" s="52" t="n">
        <v>0</v>
      </c>
      <c r="M2884" s="52" t="n">
        <v>0</v>
      </c>
      <c r="N2884" s="53" t="n">
        <f aca="false">D2884*$D$16</f>
        <v>112.5</v>
      </c>
      <c r="O2884" s="53" t="n">
        <f aca="false">E2884*$E$16</f>
        <v>0</v>
      </c>
      <c r="P2884" s="53" t="n">
        <f aca="false">F2884*$F$16</f>
        <v>0</v>
      </c>
      <c r="Q2884" s="53" t="n">
        <f aca="false">G2884*$G$16</f>
        <v>0</v>
      </c>
      <c r="R2884" s="53" t="n">
        <f aca="false">H2884*$H$16</f>
        <v>0</v>
      </c>
      <c r="S2884" s="53" t="n">
        <f aca="false">(N2884/100)*(I2884*$I$16)+(N2884/100)*(J2884*$J$16)</f>
        <v>315</v>
      </c>
      <c r="T2884" s="53" t="n">
        <f aca="false">(O2884/100)*(K2884*$K$16)</f>
        <v>0</v>
      </c>
      <c r="U2884" s="53" t="n">
        <f aca="false">(P2884/100)*(K2884*$K$16)+(P2884/100)*(L2884*$L$16)</f>
        <v>0</v>
      </c>
      <c r="V2884" s="53" t="n">
        <f aca="false">(Q2884/100)*(L2884*$L$16)</f>
        <v>0</v>
      </c>
      <c r="W2884" s="53" t="n">
        <f aca="false">(R2884/100)*(K2884*$K$16)+(R2884/100)*(L2884*$L$16)</f>
        <v>0</v>
      </c>
      <c r="X2884" s="53" t="n">
        <f aca="false">N2884+S2884</f>
        <v>427.5</v>
      </c>
      <c r="Y2884" s="53" t="n">
        <f aca="false">O2884+T2884</f>
        <v>0</v>
      </c>
      <c r="Z2884" s="53" t="n">
        <f aca="false">P2884+U2884</f>
        <v>0</v>
      </c>
      <c r="AA2884" s="53" t="n">
        <f aca="false">Q2884+V2884</f>
        <v>0</v>
      </c>
      <c r="AB2884" s="53" t="n">
        <f aca="false">R2884+W2884</f>
        <v>0</v>
      </c>
      <c r="AC2884" s="54" t="n">
        <f aca="false">ROUND(X2884+Y2884+Z2884+AA2884+AB2884,1)</f>
        <v>427.5</v>
      </c>
      <c r="AD2884" s="55" t="n">
        <f aca="false">(ROUND(AC2884-AC2871,1)/AC2871)</f>
        <v>0.0746606334841629</v>
      </c>
      <c r="AE2884" s="46" t="s">
        <v>28</v>
      </c>
      <c r="AF2884" s="47"/>
    </row>
    <row r="2885" customFormat="false" ht="15" hidden="false" customHeight="false" outlineLevel="0" collapsed="false">
      <c r="A2885" s="48"/>
      <c r="B2885" s="49"/>
      <c r="C2885" s="50" t="s">
        <v>18</v>
      </c>
      <c r="D2885" s="51" t="n">
        <v>90</v>
      </c>
      <c r="E2885" s="51" t="n">
        <v>0</v>
      </c>
      <c r="F2885" s="51" t="n">
        <v>0</v>
      </c>
      <c r="G2885" s="51" t="n">
        <v>0</v>
      </c>
      <c r="H2885" s="51" t="n">
        <v>0</v>
      </c>
      <c r="I2885" s="52" t="n">
        <v>100</v>
      </c>
      <c r="J2885" s="52" t="n">
        <v>40</v>
      </c>
      <c r="K2885" s="52" t="n">
        <v>0</v>
      </c>
      <c r="L2885" s="52" t="n">
        <v>0</v>
      </c>
      <c r="M2885" s="52" t="n">
        <v>0</v>
      </c>
      <c r="N2885" s="53" t="n">
        <f aca="false">D2885*$D$17</f>
        <v>112.5</v>
      </c>
      <c r="O2885" s="53" t="n">
        <f aca="false">E2885*$E$17</f>
        <v>0</v>
      </c>
      <c r="P2885" s="53" t="n">
        <f aca="false">F2885*$F$17</f>
        <v>0</v>
      </c>
      <c r="Q2885" s="53" t="n">
        <f aca="false">G2885*$G$17</f>
        <v>0</v>
      </c>
      <c r="R2885" s="53" t="n">
        <f aca="false">H2885*$H$17</f>
        <v>0</v>
      </c>
      <c r="S2885" s="53" t="n">
        <f aca="false">(N2885/100)*(I2885*$I$17)+(N2885/100)*(J2885*$J$17)</f>
        <v>326.25</v>
      </c>
      <c r="T2885" s="53" t="n">
        <f aca="false">(O2885/100)*(K2885*$K$17)</f>
        <v>0</v>
      </c>
      <c r="U2885" s="53" t="n">
        <f aca="false">(P2885/100)*(K2885*$K$17)+(P2885/100)*(L2885*$L$17)</f>
        <v>0</v>
      </c>
      <c r="V2885" s="53" t="n">
        <f aca="false">(Q2885/100)*(L2885*$L$17)</f>
        <v>0</v>
      </c>
      <c r="W2885" s="53" t="n">
        <f aca="false">(R2885/100)*(K2885*$K$17)+(R2885/100)*(L2885*$L$17)</f>
        <v>0</v>
      </c>
      <c r="X2885" s="53" t="n">
        <f aca="false">N2885+S2885</f>
        <v>438.75</v>
      </c>
      <c r="Y2885" s="53" t="n">
        <f aca="false">O2885+T2885</f>
        <v>0</v>
      </c>
      <c r="Z2885" s="53" t="n">
        <f aca="false">P2885+U2885</f>
        <v>0</v>
      </c>
      <c r="AA2885" s="53" t="n">
        <f aca="false">Q2885+V2885</f>
        <v>0</v>
      </c>
      <c r="AB2885" s="53" t="n">
        <f aca="false">R2885+W2885</f>
        <v>0</v>
      </c>
      <c r="AC2885" s="54" t="n">
        <f aca="false">ROUND(X2885+Y2885+Z2885+AA2885+AB2885,1)</f>
        <v>438.8</v>
      </c>
      <c r="AD2885" s="55" t="n">
        <f aca="false">(ROUND(AC2885-AC2871,1)/AC2871)</f>
        <v>0.10306686777275</v>
      </c>
      <c r="AE2885" s="46"/>
      <c r="AF2885" s="47"/>
    </row>
    <row r="2886" customFormat="false" ht="15" hidden="false" customHeight="false" outlineLevel="0" collapsed="false">
      <c r="A2886" s="56" t="s">
        <v>19</v>
      </c>
      <c r="B2886" s="57" t="s">
        <v>248</v>
      </c>
      <c r="C2886" s="40" t="s">
        <v>4</v>
      </c>
      <c r="D2886" s="41" t="n">
        <v>100</v>
      </c>
      <c r="E2886" s="41" t="n">
        <v>0</v>
      </c>
      <c r="F2886" s="41" t="n">
        <v>0</v>
      </c>
      <c r="G2886" s="41" t="n">
        <v>0</v>
      </c>
      <c r="H2886" s="41" t="n">
        <v>0</v>
      </c>
      <c r="I2886" s="42" t="n">
        <v>50</v>
      </c>
      <c r="J2886" s="42" t="n">
        <v>50</v>
      </c>
      <c r="K2886" s="42" t="n">
        <v>0</v>
      </c>
      <c r="L2886" s="42" t="n">
        <v>0</v>
      </c>
      <c r="M2886" s="42" t="n">
        <v>0</v>
      </c>
      <c r="N2886" s="43" t="n">
        <f aca="false">D2886*$D$3</f>
        <v>130</v>
      </c>
      <c r="O2886" s="43" t="n">
        <f aca="false">E2886*$E$3</f>
        <v>0</v>
      </c>
      <c r="P2886" s="43" t="n">
        <f aca="false">F2886*$F$3</f>
        <v>0</v>
      </c>
      <c r="Q2886" s="43" t="n">
        <f aca="false">G2886*$G$3</f>
        <v>0</v>
      </c>
      <c r="R2886" s="43" t="n">
        <f aca="false">H2886*$H$3</f>
        <v>0</v>
      </c>
      <c r="S2886" s="43" t="n">
        <f aca="false">(N2886/100)*(I2886*$I$3)+(N2886/100)*(J2886*$J$3)</f>
        <v>260</v>
      </c>
      <c r="T2886" s="43" t="n">
        <f aca="false">(O2886/100)*(K2886*$K$3)</f>
        <v>0</v>
      </c>
      <c r="U2886" s="43" t="n">
        <f aca="false">(P2886/100)*(K2886*$K$3)+(P2886/100)*(L2886*$L$3)</f>
        <v>0</v>
      </c>
      <c r="V2886" s="43" t="n">
        <f aca="false">(Q2886/100)*(L2886*$L$3)</f>
        <v>0</v>
      </c>
      <c r="W2886" s="43" t="n">
        <f aca="false">(R2886/100)*(K2886*$K$3)+(R2886/100)*(L2886*$L$3)</f>
        <v>0</v>
      </c>
      <c r="X2886" s="43" t="n">
        <f aca="false">N2886+S2886</f>
        <v>390</v>
      </c>
      <c r="Y2886" s="43" t="n">
        <f aca="false">O2886+T2886</f>
        <v>0</v>
      </c>
      <c r="Z2886" s="43" t="n">
        <f aca="false">P2886+U2886</f>
        <v>0</v>
      </c>
      <c r="AA2886" s="43" t="n">
        <f aca="false">Q2886+V2886</f>
        <v>0</v>
      </c>
      <c r="AB2886" s="43" t="n">
        <f aca="false">R2886+W2886</f>
        <v>0</v>
      </c>
      <c r="AC2886" s="44" t="n">
        <f aca="false">ROUND(X2886+Y2886+Z2886+AA2886+AB2886,1)</f>
        <v>390</v>
      </c>
      <c r="AD2886" s="45" t="n">
        <v>0</v>
      </c>
      <c r="AE2886" s="46"/>
      <c r="AF2886" s="47"/>
    </row>
    <row r="2887" customFormat="false" ht="15" hidden="false" customHeight="false" outlineLevel="0" collapsed="false">
      <c r="A2887" s="48" t="s">
        <v>29</v>
      </c>
      <c r="B2887" s="58" t="n">
        <v>10</v>
      </c>
      <c r="C2887" s="50" t="s">
        <v>5</v>
      </c>
      <c r="D2887" s="51" t="n">
        <v>100</v>
      </c>
      <c r="E2887" s="51" t="n">
        <v>0</v>
      </c>
      <c r="F2887" s="51" t="n">
        <v>0</v>
      </c>
      <c r="G2887" s="51" t="n">
        <v>0</v>
      </c>
      <c r="H2887" s="51" t="n">
        <v>0</v>
      </c>
      <c r="I2887" s="52" t="n">
        <v>70</v>
      </c>
      <c r="J2887" s="52" t="n">
        <v>70</v>
      </c>
      <c r="K2887" s="52" t="n">
        <v>0</v>
      </c>
      <c r="L2887" s="52" t="n">
        <v>0</v>
      </c>
      <c r="M2887" s="52" t="n">
        <v>0</v>
      </c>
      <c r="N2887" s="53" t="n">
        <f aca="false">D2887*$D$4</f>
        <v>125</v>
      </c>
      <c r="O2887" s="53" t="n">
        <f aca="false">E2887*$E$4</f>
        <v>0</v>
      </c>
      <c r="P2887" s="53" t="n">
        <f aca="false">F2887*$F$4</f>
        <v>0</v>
      </c>
      <c r="Q2887" s="53" t="n">
        <f aca="false">G2887*$G$4</f>
        <v>0</v>
      </c>
      <c r="R2887" s="53" t="n">
        <f aca="false">H2887*$H$4</f>
        <v>0</v>
      </c>
      <c r="S2887" s="53" t="n">
        <f aca="false">(N2887/100)*(I2887*$I$4)+(N2887/100)*(J2887*$J$4)</f>
        <v>350</v>
      </c>
      <c r="T2887" s="53" t="n">
        <f aca="false">(O2887/100)*(K2887*$K$4)</f>
        <v>0</v>
      </c>
      <c r="U2887" s="53" t="n">
        <f aca="false">(P2887/100)*(K2887*$K$4)+(P2887/100)*(L2887*$L$4)</f>
        <v>0</v>
      </c>
      <c r="V2887" s="53" t="n">
        <f aca="false">(Q2887/100)*(L2887*$L$4)</f>
        <v>0</v>
      </c>
      <c r="W2887" s="53" t="n">
        <f aca="false">(R2887/100)*(K2887*$K$4)+(R2887/100)*(L2887*$L$4)</f>
        <v>0</v>
      </c>
      <c r="X2887" s="53" t="n">
        <f aca="false">N2887+S2887</f>
        <v>475</v>
      </c>
      <c r="Y2887" s="53" t="n">
        <f aca="false">O2887+T2887</f>
        <v>0</v>
      </c>
      <c r="Z2887" s="53" t="n">
        <f aca="false">P2887+U2887</f>
        <v>0</v>
      </c>
      <c r="AA2887" s="53" t="n">
        <f aca="false">Q2887+V2887</f>
        <v>0</v>
      </c>
      <c r="AB2887" s="53" t="n">
        <f aca="false">R2887+W2887</f>
        <v>0</v>
      </c>
      <c r="AC2887" s="54" t="n">
        <f aca="false">ROUND(X2887+Y2887+Z2887+AA2887+AB2887,1)</f>
        <v>475</v>
      </c>
      <c r="AD2887" s="55" t="n">
        <f aca="false">(ROUND(AC2887-AC2886,1)/AC2886)</f>
        <v>0.217948717948718</v>
      </c>
      <c r="AE2887" s="46"/>
      <c r="AF2887" s="47"/>
    </row>
    <row r="2888" customFormat="false" ht="15" hidden="false" customHeight="false" outlineLevel="0" collapsed="false">
      <c r="A2888" s="48" t="s">
        <v>30</v>
      </c>
      <c r="B2888" s="58" t="n">
        <v>10</v>
      </c>
      <c r="C2888" s="50" t="s">
        <v>6</v>
      </c>
      <c r="D2888" s="51" t="n">
        <v>100</v>
      </c>
      <c r="E2888" s="51" t="n">
        <v>0</v>
      </c>
      <c r="F2888" s="51" t="n">
        <v>0</v>
      </c>
      <c r="G2888" s="51" t="n">
        <v>0</v>
      </c>
      <c r="H2888" s="51" t="n">
        <v>0</v>
      </c>
      <c r="I2888" s="52" t="n">
        <v>50</v>
      </c>
      <c r="J2888" s="52" t="n">
        <v>50</v>
      </c>
      <c r="K2888" s="52" t="n">
        <v>0</v>
      </c>
      <c r="L2888" s="52" t="n">
        <v>0</v>
      </c>
      <c r="M2888" s="52" t="n">
        <v>0</v>
      </c>
      <c r="N2888" s="53" t="n">
        <f aca="false">D2888*$D$5</f>
        <v>130</v>
      </c>
      <c r="O2888" s="53" t="n">
        <f aca="false">E2888*$E$5</f>
        <v>0</v>
      </c>
      <c r="P2888" s="53" t="n">
        <f aca="false">F2888*$F$5</f>
        <v>0</v>
      </c>
      <c r="Q2888" s="53" t="n">
        <f aca="false">G2888*$G$5</f>
        <v>0</v>
      </c>
      <c r="R2888" s="53" t="n">
        <f aca="false">H2888*$H$5</f>
        <v>0</v>
      </c>
      <c r="S2888" s="53" t="n">
        <f aca="false">(N2888/100)*(I2888*$I$5)+(N2888/100)*(J2888*$J$5)</f>
        <v>260</v>
      </c>
      <c r="T2888" s="53" t="n">
        <f aca="false">(O2888/100)*(K2888*$K$5)</f>
        <v>0</v>
      </c>
      <c r="U2888" s="53" t="n">
        <f aca="false">(P2888/100)*(K2888*$K$5)+(P2888/100)*(L2888*$L$5)</f>
        <v>0</v>
      </c>
      <c r="V2888" s="53" t="n">
        <f aca="false">(Q2888/100)*(L2888*$L$5)</f>
        <v>0</v>
      </c>
      <c r="W2888" s="53" t="n">
        <f aca="false">(R2888/100)*(K2888*$K$5)+(R2888/100)*(L2888*$L$5)</f>
        <v>0</v>
      </c>
      <c r="X2888" s="53" t="n">
        <f aca="false">N2888+S2888</f>
        <v>390</v>
      </c>
      <c r="Y2888" s="53" t="n">
        <f aca="false">O2888+T2888</f>
        <v>0</v>
      </c>
      <c r="Z2888" s="53" t="n">
        <f aca="false">P2888+U2888</f>
        <v>0</v>
      </c>
      <c r="AA2888" s="53" t="n">
        <f aca="false">Q2888+V2888</f>
        <v>0</v>
      </c>
      <c r="AB2888" s="53" t="n">
        <f aca="false">R2888+W2888</f>
        <v>0</v>
      </c>
      <c r="AC2888" s="54" t="n">
        <f aca="false">ROUND(X2888+Y2888+Z2888+AA2888+AB2888,1)</f>
        <v>390</v>
      </c>
      <c r="AD2888" s="55" t="n">
        <f aca="false">(ROUND(AC2888-AC2886,1)/AC2886)</f>
        <v>0</v>
      </c>
      <c r="AE2888" s="46"/>
      <c r="AF2888" s="47"/>
    </row>
    <row r="2889" customFormat="false" ht="15" hidden="false" customHeight="false" outlineLevel="0" collapsed="false">
      <c r="A2889" s="48" t="s">
        <v>31</v>
      </c>
      <c r="B2889" s="58" t="n">
        <v>0</v>
      </c>
      <c r="C2889" s="50" t="s">
        <v>7</v>
      </c>
      <c r="D2889" s="51" t="n">
        <v>100</v>
      </c>
      <c r="E2889" s="51" t="n">
        <v>0</v>
      </c>
      <c r="F2889" s="51" t="n">
        <v>0</v>
      </c>
      <c r="G2889" s="51" t="n">
        <v>0</v>
      </c>
      <c r="H2889" s="51" t="n">
        <v>0</v>
      </c>
      <c r="I2889" s="52" t="n">
        <v>50</v>
      </c>
      <c r="J2889" s="52" t="n">
        <v>50</v>
      </c>
      <c r="K2889" s="52" t="n">
        <v>0</v>
      </c>
      <c r="L2889" s="52" t="n">
        <v>0</v>
      </c>
      <c r="M2889" s="52" t="n">
        <v>0</v>
      </c>
      <c r="N2889" s="53" t="n">
        <f aca="false">D2889*$D$6</f>
        <v>130</v>
      </c>
      <c r="O2889" s="53" t="n">
        <f aca="false">E2889*$E$6</f>
        <v>0</v>
      </c>
      <c r="P2889" s="53" t="n">
        <f aca="false">F2889*$F$6</f>
        <v>0</v>
      </c>
      <c r="Q2889" s="53" t="n">
        <f aca="false">G2889*$G$6</f>
        <v>0</v>
      </c>
      <c r="R2889" s="53" t="n">
        <f aca="false">H2889*$H$6</f>
        <v>0</v>
      </c>
      <c r="S2889" s="53" t="n">
        <f aca="false">(N2889/100)*(I2889*$I$6)+(N2889/100)*(J2889*$J$6)</f>
        <v>260</v>
      </c>
      <c r="T2889" s="53" t="n">
        <f aca="false">(O2889/100)*(K2889*$K$6)</f>
        <v>0</v>
      </c>
      <c r="U2889" s="53" t="n">
        <f aca="false">(P2889/100)*(K2889*$K$6)+(P2889/100)*(L2889*$L$6)</f>
        <v>0</v>
      </c>
      <c r="V2889" s="53" t="n">
        <f aca="false">(Q2889/100)*(L2889*$L$6)</f>
        <v>0</v>
      </c>
      <c r="W2889" s="53" t="n">
        <f aca="false">(R2889/100)*(K2889*$K$6)+(R2889/100)*(L2889*$L$6)</f>
        <v>0</v>
      </c>
      <c r="X2889" s="53" t="n">
        <f aca="false">N2889+S2889</f>
        <v>390</v>
      </c>
      <c r="Y2889" s="53" t="n">
        <f aca="false">O2889+T2889</f>
        <v>0</v>
      </c>
      <c r="Z2889" s="53" t="n">
        <f aca="false">P2889+U2889</f>
        <v>0</v>
      </c>
      <c r="AA2889" s="53" t="n">
        <f aca="false">Q2889+V2889</f>
        <v>0</v>
      </c>
      <c r="AB2889" s="53" t="n">
        <f aca="false">R2889+W2889</f>
        <v>0</v>
      </c>
      <c r="AC2889" s="54" t="n">
        <f aca="false">ROUND(X2889+Y2889+Z2889+AA2889+AB2889,1)</f>
        <v>390</v>
      </c>
      <c r="AD2889" s="55" t="n">
        <f aca="false">(ROUND(AC2889-AC2886,1)/AC2886)</f>
        <v>0</v>
      </c>
      <c r="AE2889" s="46"/>
      <c r="AF2889" s="47"/>
    </row>
    <row r="2890" customFormat="false" ht="15" hidden="false" customHeight="false" outlineLevel="0" collapsed="false">
      <c r="A2890" s="48" t="s">
        <v>32</v>
      </c>
      <c r="B2890" s="58" t="n">
        <v>0</v>
      </c>
      <c r="C2890" s="50" t="s">
        <v>8</v>
      </c>
      <c r="D2890" s="51" t="n">
        <v>100</v>
      </c>
      <c r="E2890" s="51" t="n">
        <v>0</v>
      </c>
      <c r="F2890" s="51" t="n">
        <v>0</v>
      </c>
      <c r="G2890" s="51" t="n">
        <v>0</v>
      </c>
      <c r="H2890" s="51" t="n">
        <v>0</v>
      </c>
      <c r="I2890" s="52" t="n">
        <v>50</v>
      </c>
      <c r="J2890" s="52" t="n">
        <v>50</v>
      </c>
      <c r="K2890" s="52" t="n">
        <v>0</v>
      </c>
      <c r="L2890" s="52" t="n">
        <v>0</v>
      </c>
      <c r="M2890" s="52" t="n">
        <v>0</v>
      </c>
      <c r="N2890" s="53" t="n">
        <f aca="false">D2890*$D$7</f>
        <v>130</v>
      </c>
      <c r="O2890" s="53" t="n">
        <f aca="false">E2890*$E$7</f>
        <v>0</v>
      </c>
      <c r="P2890" s="53" t="n">
        <f aca="false">F2890*$F$7</f>
        <v>0</v>
      </c>
      <c r="Q2890" s="53" t="n">
        <f aca="false">G2890*$G$7</f>
        <v>0</v>
      </c>
      <c r="R2890" s="53" t="n">
        <f aca="false">H2890*$H$7</f>
        <v>0</v>
      </c>
      <c r="S2890" s="53" t="n">
        <f aca="false">(N2890/100)*(I2890*$I$7)+(N2890/100)*(J2890*$J$7)</f>
        <v>260</v>
      </c>
      <c r="T2890" s="53" t="n">
        <f aca="false">(O2890/100)*(K2890*$K$7)</f>
        <v>0</v>
      </c>
      <c r="U2890" s="53" t="n">
        <f aca="false">(P2890/100)*(K2890*$K$7)+(P2890/100)*(L2890*$L$7)</f>
        <v>0</v>
      </c>
      <c r="V2890" s="53" t="n">
        <f aca="false">(Q2890/100)*(L2890*$L$7)</f>
        <v>0</v>
      </c>
      <c r="W2890" s="53" t="n">
        <f aca="false">(R2890/100)*(K2890*$K$7)+(R2890/100)*(L2890*$L$7)</f>
        <v>0</v>
      </c>
      <c r="X2890" s="53" t="n">
        <f aca="false">N2890+S2890</f>
        <v>390</v>
      </c>
      <c r="Y2890" s="53" t="n">
        <f aca="false">O2890+T2890</f>
        <v>0</v>
      </c>
      <c r="Z2890" s="53" t="n">
        <f aca="false">P2890+U2890</f>
        <v>0</v>
      </c>
      <c r="AA2890" s="53" t="n">
        <f aca="false">Q2890+V2890</f>
        <v>0</v>
      </c>
      <c r="AB2890" s="53" t="n">
        <f aca="false">R2890+W2890</f>
        <v>0</v>
      </c>
      <c r="AC2890" s="54" t="n">
        <f aca="false">ROUND(X2890+Y2890+Z2890+AA2890+AB2890,1)</f>
        <v>390</v>
      </c>
      <c r="AD2890" s="55" t="n">
        <f aca="false">(ROUND(AC2890-AC2886,1)/AC2886)</f>
        <v>0</v>
      </c>
      <c r="AE2890" s="46"/>
      <c r="AF2890" s="47"/>
    </row>
    <row r="2891" customFormat="false" ht="15" hidden="false" customHeight="false" outlineLevel="0" collapsed="false">
      <c r="A2891" s="48" t="s">
        <v>33</v>
      </c>
      <c r="B2891" s="58"/>
      <c r="C2891" s="50" t="s">
        <v>9</v>
      </c>
      <c r="D2891" s="51" t="n">
        <v>100</v>
      </c>
      <c r="E2891" s="51" t="n">
        <v>0</v>
      </c>
      <c r="F2891" s="51" t="n">
        <v>0</v>
      </c>
      <c r="G2891" s="51" t="n">
        <v>0</v>
      </c>
      <c r="H2891" s="51" t="n">
        <v>0</v>
      </c>
      <c r="I2891" s="52" t="n">
        <v>50</v>
      </c>
      <c r="J2891" s="52" t="n">
        <v>50</v>
      </c>
      <c r="K2891" s="52" t="n">
        <v>0</v>
      </c>
      <c r="L2891" s="52" t="n">
        <v>0</v>
      </c>
      <c r="M2891" s="52" t="n">
        <v>0</v>
      </c>
      <c r="N2891" s="53" t="n">
        <f aca="false">D2891*$D$8</f>
        <v>130</v>
      </c>
      <c r="O2891" s="53" t="n">
        <f aca="false">E2891*$E$8</f>
        <v>0</v>
      </c>
      <c r="P2891" s="53" t="n">
        <f aca="false">F2891*$F$8</f>
        <v>0</v>
      </c>
      <c r="Q2891" s="53" t="n">
        <f aca="false">G2891*$G$8</f>
        <v>0</v>
      </c>
      <c r="R2891" s="53" t="n">
        <f aca="false">H2891*$H$8</f>
        <v>0</v>
      </c>
      <c r="S2891" s="53" t="n">
        <f aca="false">(N2891/100)*(I2891*$I$8)+(N2891/100)*(J2891*$J$8)</f>
        <v>260</v>
      </c>
      <c r="T2891" s="53" t="n">
        <f aca="false">(O2891/100)*(K2891*$K$8)</f>
        <v>0</v>
      </c>
      <c r="U2891" s="53" t="n">
        <f aca="false">(P2891/100)*(K2891*$K$8)+(P2891/100)*(L2891*$L$8)</f>
        <v>0</v>
      </c>
      <c r="V2891" s="53" t="n">
        <f aca="false">(Q2891/100)*(L2891*$L$8)</f>
        <v>0</v>
      </c>
      <c r="W2891" s="53" t="n">
        <f aca="false">(R2891/100)*(K2891*$K$8)+(R2891/100)*(L2891*$L$8)</f>
        <v>0</v>
      </c>
      <c r="X2891" s="53" t="n">
        <f aca="false">N2891+S2891</f>
        <v>390</v>
      </c>
      <c r="Y2891" s="53" t="n">
        <f aca="false">O2891+T2891</f>
        <v>0</v>
      </c>
      <c r="Z2891" s="53" t="n">
        <f aca="false">P2891+U2891</f>
        <v>0</v>
      </c>
      <c r="AA2891" s="53" t="n">
        <f aca="false">Q2891+V2891</f>
        <v>0</v>
      </c>
      <c r="AB2891" s="53" t="n">
        <f aca="false">R2891+W2891</f>
        <v>0</v>
      </c>
      <c r="AC2891" s="54" t="n">
        <f aca="false">ROUND(X2891+Y2891+Z2891+AA2891+AB2891,1)</f>
        <v>390</v>
      </c>
      <c r="AD2891" s="55" t="n">
        <f aca="false">(ROUND(AC2891-AC2886,1)/AC2886)</f>
        <v>0</v>
      </c>
      <c r="AE2891" s="46"/>
      <c r="AF2891" s="47"/>
    </row>
    <row r="2892" customFormat="false" ht="15" hidden="false" customHeight="false" outlineLevel="0" collapsed="false">
      <c r="A2892" s="48" t="s">
        <v>34</v>
      </c>
      <c r="B2892" s="58"/>
      <c r="C2892" s="50" t="s">
        <v>10</v>
      </c>
      <c r="D2892" s="51" t="n">
        <v>50</v>
      </c>
      <c r="E2892" s="51" t="n">
        <v>110</v>
      </c>
      <c r="F2892" s="51" t="n">
        <v>0</v>
      </c>
      <c r="G2892" s="51" t="n">
        <v>0</v>
      </c>
      <c r="H2892" s="51" t="n">
        <v>0</v>
      </c>
      <c r="I2892" s="52" t="n">
        <v>50</v>
      </c>
      <c r="J2892" s="52" t="n">
        <v>50</v>
      </c>
      <c r="K2892" s="52" t="n">
        <v>100</v>
      </c>
      <c r="L2892" s="52" t="n">
        <v>0</v>
      </c>
      <c r="M2892" s="52" t="n">
        <v>0</v>
      </c>
      <c r="N2892" s="53" t="n">
        <f aca="false">D2892*$D$9</f>
        <v>62.5</v>
      </c>
      <c r="O2892" s="53" t="n">
        <f aca="false">E2892*$E$9</f>
        <v>137.5</v>
      </c>
      <c r="P2892" s="53" t="n">
        <f aca="false">F2892*$F$9</f>
        <v>0</v>
      </c>
      <c r="Q2892" s="53" t="n">
        <f aca="false">G2892*$G$9</f>
        <v>0</v>
      </c>
      <c r="R2892" s="53" t="n">
        <f aca="false">H2892*$H$9</f>
        <v>0</v>
      </c>
      <c r="S2892" s="53" t="n">
        <f aca="false">(N2892/100)*(I2892*$I$9)+(N2892/100)*(J2892*$J$9)</f>
        <v>62.5</v>
      </c>
      <c r="T2892" s="53" t="n">
        <f aca="false">(O2892/100)*(K2892*$K$9)</f>
        <v>192.5</v>
      </c>
      <c r="U2892" s="53" t="n">
        <f aca="false">(P2892/100)*(K2892*$K$9)+(P2892/100)*(L2892*$L$9)</f>
        <v>0</v>
      </c>
      <c r="V2892" s="53" t="n">
        <f aca="false">(Q2892/100)*(L2892*$L$9)</f>
        <v>0</v>
      </c>
      <c r="W2892" s="53" t="n">
        <f aca="false">(R2892/100)*(K2892*$K$9)+(R2892/100)*(L2892*$L$9)</f>
        <v>0</v>
      </c>
      <c r="X2892" s="53" t="n">
        <f aca="false">N2892+S2892</f>
        <v>125</v>
      </c>
      <c r="Y2892" s="53" t="n">
        <f aca="false">O2892+T2892</f>
        <v>330</v>
      </c>
      <c r="Z2892" s="53" t="n">
        <f aca="false">P2892+U2892</f>
        <v>0</v>
      </c>
      <c r="AA2892" s="53" t="n">
        <f aca="false">Q2892+V2892</f>
        <v>0</v>
      </c>
      <c r="AB2892" s="53" t="n">
        <f aca="false">R2892+W2892</f>
        <v>0</v>
      </c>
      <c r="AC2892" s="54" t="n">
        <f aca="false">ROUND(X2892+Y2892+Z2892+AA2892+AB2892,1)</f>
        <v>455</v>
      </c>
      <c r="AD2892" s="55" t="n">
        <f aca="false">(ROUND(AC2892-AC2886,1)/AC2886)</f>
        <v>0.166666666666667</v>
      </c>
      <c r="AE2892" s="46"/>
      <c r="AF2892" s="47"/>
    </row>
    <row r="2893" customFormat="false" ht="15" hidden="false" customHeight="false" outlineLevel="0" collapsed="false">
      <c r="A2893" s="48" t="s">
        <v>35</v>
      </c>
      <c r="B2893" s="58"/>
      <c r="C2893" s="50" t="s">
        <v>11</v>
      </c>
      <c r="D2893" s="51" t="n">
        <v>50</v>
      </c>
      <c r="E2893" s="51" t="n">
        <v>0</v>
      </c>
      <c r="F2893" s="51" t="n">
        <v>110</v>
      </c>
      <c r="G2893" s="51" t="n">
        <v>0</v>
      </c>
      <c r="H2893" s="51" t="n">
        <v>0</v>
      </c>
      <c r="I2893" s="52" t="n">
        <v>50</v>
      </c>
      <c r="J2893" s="52" t="n">
        <v>50</v>
      </c>
      <c r="K2893" s="52" t="n">
        <v>50</v>
      </c>
      <c r="L2893" s="52" t="n">
        <v>50</v>
      </c>
      <c r="M2893" s="52" t="n">
        <v>0</v>
      </c>
      <c r="N2893" s="53" t="n">
        <f aca="false">D2893*$D$10</f>
        <v>62.5</v>
      </c>
      <c r="O2893" s="53" t="n">
        <f aca="false">E2893*$E$10</f>
        <v>0</v>
      </c>
      <c r="P2893" s="53" t="n">
        <f aca="false">F2893*$F$10</f>
        <v>137.5</v>
      </c>
      <c r="Q2893" s="53" t="n">
        <f aca="false">G2893*$G$10</f>
        <v>0</v>
      </c>
      <c r="R2893" s="53" t="n">
        <f aca="false">H2893*$H$10</f>
        <v>0</v>
      </c>
      <c r="S2893" s="53" t="n">
        <f aca="false">(N2893/100)*(I2893*$I$10)+(N2893/100)*(J2893*$J$10)</f>
        <v>62.5</v>
      </c>
      <c r="T2893" s="53" t="n">
        <f aca="false">(O2893/100)*(K2893*$J$10)</f>
        <v>0</v>
      </c>
      <c r="U2893" s="53" t="n">
        <f aca="false">(P2893/100)*(K2893*$K$10)+(P2893/100)*(L2893*$L$10)</f>
        <v>192.5</v>
      </c>
      <c r="V2893" s="53" t="n">
        <f aca="false">(Q2893/100)*(L2893*$L$10)</f>
        <v>0</v>
      </c>
      <c r="W2893" s="53" t="n">
        <f aca="false">(R2893/100)*(K2893*$K$10)+(R2893/100)*(L2893*$L$10)</f>
        <v>0</v>
      </c>
      <c r="X2893" s="53" t="n">
        <f aca="false">N2893+S2893</f>
        <v>125</v>
      </c>
      <c r="Y2893" s="53" t="n">
        <f aca="false">O2893+T2893</f>
        <v>0</v>
      </c>
      <c r="Z2893" s="53" t="n">
        <f aca="false">P2893+U2893</f>
        <v>330</v>
      </c>
      <c r="AA2893" s="53" t="n">
        <f aca="false">Q2893+V2893</f>
        <v>0</v>
      </c>
      <c r="AB2893" s="53" t="n">
        <f aca="false">R2893+W2893</f>
        <v>0</v>
      </c>
      <c r="AC2893" s="54" t="n">
        <f aca="false">ROUND(X2893+Y2893+Z2893+AA2893+AB2893,1)</f>
        <v>455</v>
      </c>
      <c r="AD2893" s="55" t="n">
        <f aca="false">(ROUND(AC2893-AC2886,1)/AC2886)</f>
        <v>0.166666666666667</v>
      </c>
      <c r="AE2893" s="46"/>
      <c r="AF2893" s="47"/>
    </row>
    <row r="2894" customFormat="false" ht="15" hidden="false" customHeight="false" outlineLevel="0" collapsed="false">
      <c r="A2894" s="48" t="s">
        <v>36</v>
      </c>
      <c r="B2894" s="58"/>
      <c r="C2894" s="50" t="s">
        <v>12</v>
      </c>
      <c r="D2894" s="51" t="n">
        <v>50</v>
      </c>
      <c r="E2894" s="51" t="n">
        <v>0</v>
      </c>
      <c r="F2894" s="51" t="n">
        <v>0</v>
      </c>
      <c r="G2894" s="51" t="n">
        <v>110</v>
      </c>
      <c r="H2894" s="51" t="n">
        <v>0</v>
      </c>
      <c r="I2894" s="52" t="n">
        <v>50</v>
      </c>
      <c r="J2894" s="52" t="n">
        <v>50</v>
      </c>
      <c r="K2894" s="52" t="n">
        <v>0</v>
      </c>
      <c r="L2894" s="52" t="n">
        <v>100</v>
      </c>
      <c r="M2894" s="52" t="n">
        <v>0</v>
      </c>
      <c r="N2894" s="53" t="n">
        <f aca="false">D2894*$D$11</f>
        <v>62.5</v>
      </c>
      <c r="O2894" s="53" t="n">
        <f aca="false">E2894*$E$11</f>
        <v>0</v>
      </c>
      <c r="P2894" s="53" t="n">
        <f aca="false">F2894*$F$11</f>
        <v>0</v>
      </c>
      <c r="Q2894" s="53" t="n">
        <f aca="false">G2894*$G$11</f>
        <v>137.5</v>
      </c>
      <c r="R2894" s="53" t="n">
        <f aca="false">H2894*$H$11</f>
        <v>0</v>
      </c>
      <c r="S2894" s="53" t="n">
        <f aca="false">(N2894/100)*(I2894*$I$11)+(N2894/100)*(J2894*$J$11)</f>
        <v>62.5</v>
      </c>
      <c r="T2894" s="53" t="n">
        <f aca="false">(O2894/100)*(K2894*$K$11)</f>
        <v>0</v>
      </c>
      <c r="U2894" s="53" t="n">
        <f aca="false">(P2894/100)*(K2894*$K$11)+(P2894/100)*(L2894*$L$11)</f>
        <v>0</v>
      </c>
      <c r="V2894" s="53" t="n">
        <f aca="false">(Q2894/100)*(L2894*$L$11)</f>
        <v>192.5</v>
      </c>
      <c r="W2894" s="53" t="n">
        <f aca="false">(R2894/100)*(K2894*$K$11)+(R2894/100)*(L2894*$L$11)</f>
        <v>0</v>
      </c>
      <c r="X2894" s="53" t="n">
        <f aca="false">N2894+S2894</f>
        <v>125</v>
      </c>
      <c r="Y2894" s="53" t="n">
        <f aca="false">O2894+T2894</f>
        <v>0</v>
      </c>
      <c r="Z2894" s="53" t="n">
        <f aca="false">P2894+U2894</f>
        <v>0</v>
      </c>
      <c r="AA2894" s="53" t="n">
        <f aca="false">Q2894+V2894</f>
        <v>330</v>
      </c>
      <c r="AB2894" s="53" t="n">
        <f aca="false">R2894+W2894</f>
        <v>0</v>
      </c>
      <c r="AC2894" s="54" t="n">
        <f aca="false">ROUND(X2894+Y2894+Z2894+AA2894+AB2894,1)</f>
        <v>455</v>
      </c>
      <c r="AD2894" s="55" t="n">
        <f aca="false">(ROUND(AC2894-AC2886,1)/AC2886)</f>
        <v>0.166666666666667</v>
      </c>
      <c r="AE2894" s="46"/>
      <c r="AF2894" s="47"/>
    </row>
    <row r="2895" customFormat="false" ht="15" hidden="false" customHeight="false" outlineLevel="0" collapsed="false">
      <c r="A2895" s="48" t="s">
        <v>37</v>
      </c>
      <c r="B2895" s="58"/>
      <c r="C2895" s="50" t="s">
        <v>13</v>
      </c>
      <c r="D2895" s="51" t="n">
        <v>50</v>
      </c>
      <c r="E2895" s="51" t="n">
        <v>0</v>
      </c>
      <c r="F2895" s="51" t="n">
        <v>0</v>
      </c>
      <c r="G2895" s="51" t="n">
        <v>0</v>
      </c>
      <c r="H2895" s="51" t="n">
        <v>110</v>
      </c>
      <c r="I2895" s="52" t="n">
        <v>50</v>
      </c>
      <c r="J2895" s="52" t="n">
        <v>50</v>
      </c>
      <c r="K2895" s="52" t="n">
        <v>50</v>
      </c>
      <c r="L2895" s="52" t="n">
        <v>50</v>
      </c>
      <c r="M2895" s="52" t="n">
        <v>0</v>
      </c>
      <c r="N2895" s="53" t="n">
        <f aca="false">D2895*$D$12</f>
        <v>62.5</v>
      </c>
      <c r="O2895" s="53" t="n">
        <f aca="false">E2895*$E$12</f>
        <v>0</v>
      </c>
      <c r="P2895" s="53" t="n">
        <f aca="false">F2895*$F$12</f>
        <v>0</v>
      </c>
      <c r="Q2895" s="53" t="n">
        <f aca="false">G2895*$G$12</f>
        <v>0</v>
      </c>
      <c r="R2895" s="53" t="n">
        <f aca="false">H2895*$H$12</f>
        <v>137.5</v>
      </c>
      <c r="S2895" s="53" t="n">
        <f aca="false">(N2895/100)*(I2895*$I$12)+(N2895/100)*(J2895*$J$12)</f>
        <v>62.5</v>
      </c>
      <c r="T2895" s="53" t="n">
        <f aca="false">(O2895/100)*(K2895*$K$12)</f>
        <v>0</v>
      </c>
      <c r="U2895" s="53" t="n">
        <f aca="false">(P2895/100)*(K2895*$K$12)+(P2895/100)*(L2895*$L$12)</f>
        <v>0</v>
      </c>
      <c r="V2895" s="53" t="n">
        <f aca="false">(Q2895/100)*(L2895*$L$12)</f>
        <v>0</v>
      </c>
      <c r="W2895" s="53" t="n">
        <f aca="false">(R2895/100)*(K2895*$K$12)+(R2895/100)*(L2895*$L$12)</f>
        <v>192.5</v>
      </c>
      <c r="X2895" s="53" t="n">
        <f aca="false">N2895+S2895</f>
        <v>125</v>
      </c>
      <c r="Y2895" s="53" t="n">
        <f aca="false">O2895+T2895</f>
        <v>0</v>
      </c>
      <c r="Z2895" s="53" t="n">
        <f aca="false">P2895+U2895</f>
        <v>0</v>
      </c>
      <c r="AA2895" s="53" t="n">
        <f aca="false">Q2895+V2895</f>
        <v>0</v>
      </c>
      <c r="AB2895" s="53" t="n">
        <f aca="false">R2895+W2895</f>
        <v>330</v>
      </c>
      <c r="AC2895" s="54" t="n">
        <f aca="false">ROUND(X2895+Y2895+Z2895+AA2895+AB2895,1)</f>
        <v>455</v>
      </c>
      <c r="AD2895" s="55" t="n">
        <f aca="false">(ROUND(AC2895-AC2886,1)/AC2886)</f>
        <v>0.166666666666667</v>
      </c>
      <c r="AE2895" s="46"/>
      <c r="AF2895" s="47"/>
    </row>
    <row r="2896" customFormat="false" ht="15" hidden="false" customHeight="false" outlineLevel="0" collapsed="false">
      <c r="A2896" s="48" t="s">
        <v>38</v>
      </c>
      <c r="B2896" s="58"/>
      <c r="C2896" s="50" t="s">
        <v>14</v>
      </c>
      <c r="D2896" s="51" t="n">
        <v>100</v>
      </c>
      <c r="E2896" s="51" t="n">
        <v>0</v>
      </c>
      <c r="F2896" s="51" t="n">
        <v>0</v>
      </c>
      <c r="G2896" s="51" t="n">
        <v>0</v>
      </c>
      <c r="H2896" s="51" t="n">
        <v>0</v>
      </c>
      <c r="I2896" s="52" t="n">
        <v>50</v>
      </c>
      <c r="J2896" s="52" t="n">
        <v>50</v>
      </c>
      <c r="K2896" s="52" t="n">
        <v>0</v>
      </c>
      <c r="L2896" s="52" t="n">
        <v>0</v>
      </c>
      <c r="M2896" s="52" t="n">
        <v>75</v>
      </c>
      <c r="N2896" s="53" t="n">
        <f aca="false">D2896*$D$13</f>
        <v>125</v>
      </c>
      <c r="O2896" s="53" t="n">
        <f aca="false">E2896*$E$13</f>
        <v>0</v>
      </c>
      <c r="P2896" s="53" t="n">
        <f aca="false">F2896*$F$13</f>
        <v>0</v>
      </c>
      <c r="Q2896" s="53" t="n">
        <f aca="false">G2896*$G$13</f>
        <v>0</v>
      </c>
      <c r="R2896" s="53" t="n">
        <f aca="false">H2896*$H$13</f>
        <v>0</v>
      </c>
      <c r="S2896" s="53" t="n">
        <f aca="false">(N2896/100)*(I2896*$I$13)+(N2896/100)*(J2896*$J$13)+(N2896/100)*(M2896*$M$13)</f>
        <v>312.5</v>
      </c>
      <c r="T2896" s="53" t="n">
        <f aca="false">(O2896/100)*(K2896*$K$13)+(O2896/100)*(M2896*$M$13)</f>
        <v>0</v>
      </c>
      <c r="U2896" s="53" t="n">
        <f aca="false">(P2896/100)*(K2896*$K$13)+(P2896/100)*(L2896*$L$13)+(P2896/100)*(M2896*$M$13)</f>
        <v>0</v>
      </c>
      <c r="V2896" s="53" t="n">
        <f aca="false">(Q2896/100)*(L2896*$L$13)+(Q2896/100)*(M2896*$M$13)</f>
        <v>0</v>
      </c>
      <c r="W2896" s="53" t="n">
        <f aca="false">(R2896/100)*(K2896*$K$13)+(R2896/100)*(L2896*$L$13)+(R2896/100)*(M2896*$M$13)</f>
        <v>0</v>
      </c>
      <c r="X2896" s="53" t="n">
        <f aca="false">N2896+S2896</f>
        <v>437.5</v>
      </c>
      <c r="Y2896" s="53" t="n">
        <f aca="false">O2896+T2896</f>
        <v>0</v>
      </c>
      <c r="Z2896" s="53" t="n">
        <f aca="false">P2896+U2896</f>
        <v>0</v>
      </c>
      <c r="AA2896" s="53" t="n">
        <f aca="false">Q2896+V2896</f>
        <v>0</v>
      </c>
      <c r="AB2896" s="53" t="n">
        <f aca="false">R2896+W2896</f>
        <v>0</v>
      </c>
      <c r="AC2896" s="54" t="n">
        <f aca="false">ROUND(X2896+Y2896+Z2896+AA2896+AB2896,1)</f>
        <v>437.5</v>
      </c>
      <c r="AD2896" s="55" t="n">
        <f aca="false">(ROUND(AC2896-AC2886,1)/AC2886)</f>
        <v>0.121794871794872</v>
      </c>
      <c r="AE2896" s="46"/>
      <c r="AF2896" s="47"/>
    </row>
    <row r="2897" customFormat="false" ht="15" hidden="false" customHeight="false" outlineLevel="0" collapsed="false">
      <c r="A2897" s="48" t="s">
        <v>39</v>
      </c>
      <c r="B2897" s="58"/>
      <c r="C2897" s="50" t="s">
        <v>15</v>
      </c>
      <c r="D2897" s="51" t="n">
        <v>100</v>
      </c>
      <c r="E2897" s="51" t="n">
        <v>0</v>
      </c>
      <c r="F2897" s="51" t="n">
        <v>0</v>
      </c>
      <c r="G2897" s="51" t="n">
        <v>0</v>
      </c>
      <c r="H2897" s="51" t="n">
        <v>0</v>
      </c>
      <c r="I2897" s="52" t="n">
        <v>50</v>
      </c>
      <c r="J2897" s="52" t="n">
        <v>50</v>
      </c>
      <c r="K2897" s="52" t="n">
        <v>75</v>
      </c>
      <c r="L2897" s="52" t="n">
        <v>0</v>
      </c>
      <c r="M2897" s="52" t="n">
        <v>0</v>
      </c>
      <c r="N2897" s="53" t="n">
        <f aca="false">D2897*$D$14</f>
        <v>125</v>
      </c>
      <c r="O2897" s="53" t="n">
        <f aca="false">E2897*$E$14</f>
        <v>0</v>
      </c>
      <c r="P2897" s="53" t="n">
        <f aca="false">F2897*$F$14</f>
        <v>0</v>
      </c>
      <c r="Q2897" s="53" t="n">
        <f aca="false">G2897*$G$14</f>
        <v>0</v>
      </c>
      <c r="R2897" s="53" t="n">
        <f aca="false">H2897*$H$14</f>
        <v>0</v>
      </c>
      <c r="S2897" s="53" t="n">
        <f aca="false">(N2897/100)*(I2897*$I$14)+(N2897/100)*(J2897*$J$14)+(N2897/100)*(K2897*$K$14)</f>
        <v>312.5</v>
      </c>
      <c r="T2897" s="53" t="n">
        <f aca="false">(O2897/100)*(K2897*$K$14)</f>
        <v>0</v>
      </c>
      <c r="U2897" s="53" t="n">
        <f aca="false">(P2897/100)*(K2897*$K$14)+(P2897/100)*(L2897*$L$14)</f>
        <v>0</v>
      </c>
      <c r="V2897" s="53" t="n">
        <f aca="false">(Q2897/100)*(L2897*$L$14)</f>
        <v>0</v>
      </c>
      <c r="W2897" s="53" t="n">
        <f aca="false">(R2897/100)*(K2897*$L$14)+(R2897/100)*(L2897*$M$14)</f>
        <v>0</v>
      </c>
      <c r="X2897" s="53" t="n">
        <f aca="false">N2897+S2897</f>
        <v>437.5</v>
      </c>
      <c r="Y2897" s="53" t="n">
        <f aca="false">O2897+T2897</f>
        <v>0</v>
      </c>
      <c r="Z2897" s="53" t="n">
        <f aca="false">P2897+U2897</f>
        <v>0</v>
      </c>
      <c r="AA2897" s="53" t="n">
        <f aca="false">Q2897+V2897</f>
        <v>0</v>
      </c>
      <c r="AB2897" s="53" t="n">
        <f aca="false">R2897+W2897</f>
        <v>0</v>
      </c>
      <c r="AC2897" s="54" t="n">
        <f aca="false">ROUND(X2897+Y2897+Z2897+AA2897+AB2897,1)</f>
        <v>437.5</v>
      </c>
      <c r="AD2897" s="55" t="n">
        <f aca="false">(ROUND(AC2897-AC2886,1)/AC2886)</f>
        <v>0.121794871794872</v>
      </c>
      <c r="AE2897" s="46"/>
      <c r="AF2897" s="47"/>
    </row>
    <row r="2898" customFormat="false" ht="15" hidden="false" customHeight="false" outlineLevel="0" collapsed="false">
      <c r="A2898" s="48"/>
      <c r="B2898" s="58"/>
      <c r="C2898" s="50" t="s">
        <v>16</v>
      </c>
      <c r="D2898" s="51" t="n">
        <v>100</v>
      </c>
      <c r="E2898" s="51" t="n">
        <v>0</v>
      </c>
      <c r="F2898" s="51" t="n">
        <v>0</v>
      </c>
      <c r="G2898" s="51" t="n">
        <v>0</v>
      </c>
      <c r="H2898" s="51" t="n">
        <v>0</v>
      </c>
      <c r="I2898" s="52" t="n">
        <v>50</v>
      </c>
      <c r="J2898" s="52" t="n">
        <v>50</v>
      </c>
      <c r="K2898" s="52" t="n">
        <v>0</v>
      </c>
      <c r="L2898" s="52" t="n">
        <v>75</v>
      </c>
      <c r="M2898" s="52" t="n">
        <v>0</v>
      </c>
      <c r="N2898" s="53" t="n">
        <f aca="false">D2898*$D$15</f>
        <v>125</v>
      </c>
      <c r="O2898" s="53" t="n">
        <f aca="false">E2898*$E$15</f>
        <v>0</v>
      </c>
      <c r="P2898" s="53" t="n">
        <f aca="false">F2898*$F$15</f>
        <v>0</v>
      </c>
      <c r="Q2898" s="53" t="n">
        <f aca="false">G2898*$G$15</f>
        <v>0</v>
      </c>
      <c r="R2898" s="53" t="n">
        <f aca="false">H2898*$H$15</f>
        <v>0</v>
      </c>
      <c r="S2898" s="53" t="n">
        <f aca="false">(N2898/100)*(I2898*$I$15)+(N2898/100)*(J2898*$J$15)+(N2898/100)*(L2898*$L$15)</f>
        <v>312.5</v>
      </c>
      <c r="T2898" s="53" t="n">
        <f aca="false">(O2898/100)*(K2898*$K$15)</f>
        <v>0</v>
      </c>
      <c r="U2898" s="53" t="n">
        <f aca="false">(P2898/100)*(K2898*$K$15)+(P2898/100)*(L2898*$L$15)</f>
        <v>0</v>
      </c>
      <c r="V2898" s="53" t="n">
        <f aca="false">(Q2898/100)*(L2898*$L$15)</f>
        <v>0</v>
      </c>
      <c r="W2898" s="53" t="n">
        <f aca="false">(R2898/100)*(K2898*$K$15)+(R2898/100)*(L2898*$L$15)</f>
        <v>0</v>
      </c>
      <c r="X2898" s="53" t="n">
        <f aca="false">N2898+S2898</f>
        <v>437.5</v>
      </c>
      <c r="Y2898" s="53" t="n">
        <f aca="false">O2898+T2898</f>
        <v>0</v>
      </c>
      <c r="Z2898" s="53" t="n">
        <f aca="false">P2898+U2898</f>
        <v>0</v>
      </c>
      <c r="AA2898" s="53" t="n">
        <f aca="false">Q2898+V2898</f>
        <v>0</v>
      </c>
      <c r="AB2898" s="53" t="n">
        <f aca="false">R2898+W2898</f>
        <v>0</v>
      </c>
      <c r="AC2898" s="54" t="n">
        <f aca="false">ROUND(X2898+Y2898+Z2898+AA2898+AB2898,1)</f>
        <v>437.5</v>
      </c>
      <c r="AD2898" s="55" t="n">
        <f aca="false">(ROUND(AC2898-AC2886,1)/AC2886)</f>
        <v>0.121794871794872</v>
      </c>
      <c r="AE2898" s="46"/>
      <c r="AF2898" s="47"/>
    </row>
    <row r="2899" customFormat="false" ht="15" hidden="false" customHeight="false" outlineLevel="0" collapsed="false">
      <c r="A2899" s="48"/>
      <c r="B2899" s="58"/>
      <c r="C2899" s="50" t="s">
        <v>17</v>
      </c>
      <c r="D2899" s="51" t="n">
        <v>100</v>
      </c>
      <c r="E2899" s="51" t="n">
        <v>0</v>
      </c>
      <c r="F2899" s="51" t="n">
        <v>0</v>
      </c>
      <c r="G2899" s="51" t="n">
        <v>0</v>
      </c>
      <c r="H2899" s="51" t="n">
        <v>0</v>
      </c>
      <c r="I2899" s="52" t="n">
        <v>50</v>
      </c>
      <c r="J2899" s="52" t="n">
        <v>80</v>
      </c>
      <c r="K2899" s="52" t="n">
        <v>0</v>
      </c>
      <c r="L2899" s="52" t="n">
        <v>0</v>
      </c>
      <c r="M2899" s="52" t="n">
        <v>0</v>
      </c>
      <c r="N2899" s="53" t="n">
        <f aca="false">D2899*$D$16</f>
        <v>125</v>
      </c>
      <c r="O2899" s="53" t="n">
        <f aca="false">E2899*$E$16</f>
        <v>0</v>
      </c>
      <c r="P2899" s="53" t="n">
        <f aca="false">F2899*$F$16</f>
        <v>0</v>
      </c>
      <c r="Q2899" s="53" t="n">
        <f aca="false">G2899*$G$16</f>
        <v>0</v>
      </c>
      <c r="R2899" s="53" t="n">
        <f aca="false">H2899*$H$16</f>
        <v>0</v>
      </c>
      <c r="S2899" s="53" t="n">
        <f aca="false">(N2899/100)*(I2899*$I$16)+(N2899/100)*(J2899*$J$16)</f>
        <v>312.5</v>
      </c>
      <c r="T2899" s="53" t="n">
        <f aca="false">(O2899/100)*(K2899*$K$16)</f>
        <v>0</v>
      </c>
      <c r="U2899" s="53" t="n">
        <f aca="false">(P2899/100)*(K2899*$K$16)+(P2899/100)*(L2899*$L$16)</f>
        <v>0</v>
      </c>
      <c r="V2899" s="53" t="n">
        <f aca="false">(Q2899/100)*(L2899*$L$16)</f>
        <v>0</v>
      </c>
      <c r="W2899" s="53" t="n">
        <f aca="false">(R2899/100)*(K2899*$K$16)+(R2899/100)*(L2899*$L$16)</f>
        <v>0</v>
      </c>
      <c r="X2899" s="53" t="n">
        <f aca="false">N2899+S2899</f>
        <v>437.5</v>
      </c>
      <c r="Y2899" s="53" t="n">
        <f aca="false">O2899+T2899</f>
        <v>0</v>
      </c>
      <c r="Z2899" s="53" t="n">
        <f aca="false">P2899+U2899</f>
        <v>0</v>
      </c>
      <c r="AA2899" s="53" t="n">
        <f aca="false">Q2899+V2899</f>
        <v>0</v>
      </c>
      <c r="AB2899" s="53" t="n">
        <f aca="false">R2899+W2899</f>
        <v>0</v>
      </c>
      <c r="AC2899" s="54" t="n">
        <f aca="false">ROUND(X2899+Y2899+Z2899+AA2899+AB2899,1)</f>
        <v>437.5</v>
      </c>
      <c r="AD2899" s="55" t="n">
        <f aca="false">(ROUND(AC2899-AC2886,1)/AC2886)</f>
        <v>0.121794871794872</v>
      </c>
      <c r="AE2899" s="46" t="s">
        <v>28</v>
      </c>
      <c r="AF2899" s="47"/>
    </row>
    <row r="2900" customFormat="false" ht="15" hidden="false" customHeight="false" outlineLevel="0" collapsed="false">
      <c r="A2900" s="48"/>
      <c r="B2900" s="58"/>
      <c r="C2900" s="50" t="s">
        <v>18</v>
      </c>
      <c r="D2900" s="51" t="n">
        <v>100</v>
      </c>
      <c r="E2900" s="51" t="n">
        <v>0</v>
      </c>
      <c r="F2900" s="51" t="n">
        <v>0</v>
      </c>
      <c r="G2900" s="51" t="n">
        <v>0</v>
      </c>
      <c r="H2900" s="51" t="n">
        <v>0</v>
      </c>
      <c r="I2900" s="52" t="n">
        <v>80</v>
      </c>
      <c r="J2900" s="52" t="n">
        <v>50</v>
      </c>
      <c r="K2900" s="52" t="n">
        <v>0</v>
      </c>
      <c r="L2900" s="52" t="n">
        <v>0</v>
      </c>
      <c r="M2900" s="52" t="n">
        <v>0</v>
      </c>
      <c r="N2900" s="53" t="n">
        <f aca="false">D2900*$D$17</f>
        <v>125</v>
      </c>
      <c r="O2900" s="53" t="n">
        <f aca="false">E2900*$E$17</f>
        <v>0</v>
      </c>
      <c r="P2900" s="53" t="n">
        <f aca="false">F2900*$F$17</f>
        <v>0</v>
      </c>
      <c r="Q2900" s="53" t="n">
        <f aca="false">G2900*$G$17</f>
        <v>0</v>
      </c>
      <c r="R2900" s="53" t="n">
        <f aca="false">H2900*$H$17</f>
        <v>0</v>
      </c>
      <c r="S2900" s="53" t="n">
        <f aca="false">(N2900/100)*(I2900*$I$17)+(N2900/100)*(J2900*$J$17)</f>
        <v>312.5</v>
      </c>
      <c r="T2900" s="53" t="n">
        <f aca="false">(O2900/100)*(K2900*$K$17)</f>
        <v>0</v>
      </c>
      <c r="U2900" s="53" t="n">
        <f aca="false">(P2900/100)*(K2900*$K$17)+(P2900/100)*(L2900*$L$17)</f>
        <v>0</v>
      </c>
      <c r="V2900" s="53" t="n">
        <f aca="false">(Q2900/100)*(L2900*$L$17)</f>
        <v>0</v>
      </c>
      <c r="W2900" s="53" t="n">
        <f aca="false">(R2900/100)*(K2900*$K$17)+(R2900/100)*(L2900*$L$17)</f>
        <v>0</v>
      </c>
      <c r="X2900" s="53" t="n">
        <f aca="false">N2900+S2900</f>
        <v>437.5</v>
      </c>
      <c r="Y2900" s="53" t="n">
        <f aca="false">O2900+T2900</f>
        <v>0</v>
      </c>
      <c r="Z2900" s="53" t="n">
        <f aca="false">P2900+U2900</f>
        <v>0</v>
      </c>
      <c r="AA2900" s="53" t="n">
        <f aca="false">Q2900+V2900</f>
        <v>0</v>
      </c>
      <c r="AB2900" s="53" t="n">
        <f aca="false">R2900+W2900</f>
        <v>0</v>
      </c>
      <c r="AC2900" s="54" t="n">
        <f aca="false">ROUND(X2900+Y2900+Z2900+AA2900+AB2900,1)</f>
        <v>437.5</v>
      </c>
      <c r="AD2900" s="55" t="n">
        <f aca="false">(ROUND(AC2900-AC2886,1)/AC2886)</f>
        <v>0.121794871794872</v>
      </c>
      <c r="AE2900" s="46"/>
      <c r="AF2900" s="47"/>
    </row>
    <row r="2901" customFormat="false" ht="15" hidden="false" customHeight="false" outlineLevel="0" collapsed="false">
      <c r="A2901" s="56" t="s">
        <v>19</v>
      </c>
      <c r="B2901" s="39" t="s">
        <v>249</v>
      </c>
      <c r="C2901" s="40" t="s">
        <v>4</v>
      </c>
      <c r="D2901" s="41" t="n">
        <v>162</v>
      </c>
      <c r="E2901" s="41" t="n">
        <v>0</v>
      </c>
      <c r="F2901" s="41" t="n">
        <v>0</v>
      </c>
      <c r="G2901" s="41" t="n">
        <v>0</v>
      </c>
      <c r="H2901" s="41" t="n">
        <v>0</v>
      </c>
      <c r="I2901" s="42" t="n">
        <v>50</v>
      </c>
      <c r="J2901" s="42" t="n">
        <v>35</v>
      </c>
      <c r="K2901" s="42" t="n">
        <v>0</v>
      </c>
      <c r="L2901" s="42" t="n">
        <v>0</v>
      </c>
      <c r="M2901" s="42" t="n">
        <v>0</v>
      </c>
      <c r="N2901" s="43" t="n">
        <f aca="false">D2901*$D$3</f>
        <v>210.6</v>
      </c>
      <c r="O2901" s="43" t="n">
        <f aca="false">E2901*$E$3</f>
        <v>0</v>
      </c>
      <c r="P2901" s="43" t="n">
        <f aca="false">F2901*$F$3</f>
        <v>0</v>
      </c>
      <c r="Q2901" s="43" t="n">
        <f aca="false">G2901*$G$3</f>
        <v>0</v>
      </c>
      <c r="R2901" s="43" t="n">
        <f aca="false">H2901*$H$3</f>
        <v>0</v>
      </c>
      <c r="S2901" s="43" t="n">
        <f aca="false">(N2901/100)*(I2901*$I$3)+(N2901/100)*(J2901*$J$3)</f>
        <v>358.02</v>
      </c>
      <c r="T2901" s="43" t="n">
        <f aca="false">(O2901/100)*(K2901*$K$3)</f>
        <v>0</v>
      </c>
      <c r="U2901" s="43" t="n">
        <f aca="false">(P2901/100)*(K2901*$K$3)+(P2901/100)*(L2901*$L$3)</f>
        <v>0</v>
      </c>
      <c r="V2901" s="43" t="n">
        <f aca="false">(Q2901/100)*(L2901*$L$3)</f>
        <v>0</v>
      </c>
      <c r="W2901" s="43" t="n">
        <f aca="false">(R2901/100)*(K2901*$K$3)+(R2901/100)*(L2901*$L$3)</f>
        <v>0</v>
      </c>
      <c r="X2901" s="43" t="n">
        <f aca="false">N2901+S2901</f>
        <v>568.62</v>
      </c>
      <c r="Y2901" s="43" t="n">
        <f aca="false">O2901+T2901</f>
        <v>0</v>
      </c>
      <c r="Z2901" s="43" t="n">
        <f aca="false">P2901+U2901</f>
        <v>0</v>
      </c>
      <c r="AA2901" s="43" t="n">
        <f aca="false">Q2901+V2901</f>
        <v>0</v>
      </c>
      <c r="AB2901" s="43" t="n">
        <f aca="false">R2901+W2901</f>
        <v>0</v>
      </c>
      <c r="AC2901" s="44" t="n">
        <f aca="false">ROUND(X2901+Y2901+Z2901+AA2901+AB2901,1)</f>
        <v>568.6</v>
      </c>
      <c r="AD2901" s="45" t="n">
        <v>0</v>
      </c>
      <c r="AE2901" s="46"/>
      <c r="AF2901" s="47"/>
    </row>
    <row r="2902" customFormat="false" ht="15" hidden="false" customHeight="false" outlineLevel="0" collapsed="false">
      <c r="A2902" s="48" t="s">
        <v>29</v>
      </c>
      <c r="B2902" s="49" t="n">
        <v>25</v>
      </c>
      <c r="C2902" s="50" t="s">
        <v>5</v>
      </c>
      <c r="D2902" s="51" t="n">
        <v>162</v>
      </c>
      <c r="E2902" s="51" t="n">
        <v>0</v>
      </c>
      <c r="F2902" s="51" t="n">
        <v>0</v>
      </c>
      <c r="G2902" s="51" t="n">
        <v>0</v>
      </c>
      <c r="H2902" s="51" t="n">
        <v>0</v>
      </c>
      <c r="I2902" s="52" t="n">
        <v>65</v>
      </c>
      <c r="J2902" s="52" t="n">
        <v>55</v>
      </c>
      <c r="K2902" s="52" t="n">
        <v>0</v>
      </c>
      <c r="L2902" s="52" t="n">
        <v>0</v>
      </c>
      <c r="M2902" s="52" t="n">
        <v>0</v>
      </c>
      <c r="N2902" s="53" t="n">
        <f aca="false">D2902*$D$4</f>
        <v>202.5</v>
      </c>
      <c r="O2902" s="53" t="n">
        <f aca="false">E2902*$E$4</f>
        <v>0</v>
      </c>
      <c r="P2902" s="53" t="n">
        <f aca="false">F2902*$F$4</f>
        <v>0</v>
      </c>
      <c r="Q2902" s="53" t="n">
        <f aca="false">G2902*$G$4</f>
        <v>0</v>
      </c>
      <c r="R2902" s="53" t="n">
        <f aca="false">H2902*$H$4</f>
        <v>0</v>
      </c>
      <c r="S2902" s="53" t="n">
        <f aca="false">(N2902/100)*(I2902*$I$4)+(N2902/100)*(J2902*$J$4)</f>
        <v>486</v>
      </c>
      <c r="T2902" s="53" t="n">
        <f aca="false">(O2902/100)*(K2902*$K$4)</f>
        <v>0</v>
      </c>
      <c r="U2902" s="53" t="n">
        <f aca="false">(P2902/100)*(K2902*$K$4)+(P2902/100)*(L2902*$L$4)</f>
        <v>0</v>
      </c>
      <c r="V2902" s="53" t="n">
        <f aca="false">(Q2902/100)*(L2902*$L$4)</f>
        <v>0</v>
      </c>
      <c r="W2902" s="53" t="n">
        <f aca="false">(R2902/100)*(K2902*$K$4)+(R2902/100)*(L2902*$L$4)</f>
        <v>0</v>
      </c>
      <c r="X2902" s="53" t="n">
        <f aca="false">N2902+S2902</f>
        <v>688.5</v>
      </c>
      <c r="Y2902" s="53" t="n">
        <f aca="false">O2902+T2902</f>
        <v>0</v>
      </c>
      <c r="Z2902" s="53" t="n">
        <f aca="false">P2902+U2902</f>
        <v>0</v>
      </c>
      <c r="AA2902" s="53" t="n">
        <f aca="false">Q2902+V2902</f>
        <v>0</v>
      </c>
      <c r="AB2902" s="53" t="n">
        <f aca="false">R2902+W2902</f>
        <v>0</v>
      </c>
      <c r="AC2902" s="54" t="n">
        <f aca="false">ROUND(X2902+Y2902+Z2902+AA2902+AB2902,1)</f>
        <v>688.5</v>
      </c>
      <c r="AD2902" s="55" t="n">
        <f aca="false">(ROUND(AC2902-AC2901,1)/AC2901)</f>
        <v>0.210868800562786</v>
      </c>
      <c r="AE2902" s="46"/>
      <c r="AF2902" s="47"/>
    </row>
    <row r="2903" customFormat="false" ht="15" hidden="false" customHeight="false" outlineLevel="0" collapsed="false">
      <c r="A2903" s="48" t="s">
        <v>30</v>
      </c>
      <c r="B2903" s="49" t="n">
        <v>20</v>
      </c>
      <c r="C2903" s="50" t="s">
        <v>6</v>
      </c>
      <c r="D2903" s="51" t="n">
        <v>162</v>
      </c>
      <c r="E2903" s="51" t="n">
        <v>0</v>
      </c>
      <c r="F2903" s="51" t="n">
        <v>0</v>
      </c>
      <c r="G2903" s="51" t="n">
        <v>0</v>
      </c>
      <c r="H2903" s="51" t="n">
        <v>0</v>
      </c>
      <c r="I2903" s="52" t="n">
        <v>50</v>
      </c>
      <c r="J2903" s="52" t="n">
        <v>35</v>
      </c>
      <c r="K2903" s="52" t="n">
        <v>0</v>
      </c>
      <c r="L2903" s="52" t="n">
        <v>0</v>
      </c>
      <c r="M2903" s="52" t="n">
        <v>0</v>
      </c>
      <c r="N2903" s="53" t="n">
        <f aca="false">D2903*$D$5</f>
        <v>210.6</v>
      </c>
      <c r="O2903" s="53" t="n">
        <f aca="false">E2903*$E$5</f>
        <v>0</v>
      </c>
      <c r="P2903" s="53" t="n">
        <f aca="false">F2903*$F$5</f>
        <v>0</v>
      </c>
      <c r="Q2903" s="53" t="n">
        <f aca="false">G2903*$G$5</f>
        <v>0</v>
      </c>
      <c r="R2903" s="53" t="n">
        <f aca="false">H2903*$H$5</f>
        <v>0</v>
      </c>
      <c r="S2903" s="53" t="n">
        <f aca="false">(N2903/100)*(I2903*$I$5)+(N2903/100)*(J2903*$J$5)</f>
        <v>358.02</v>
      </c>
      <c r="T2903" s="53" t="n">
        <f aca="false">(O2903/100)*(K2903*$K$5)</f>
        <v>0</v>
      </c>
      <c r="U2903" s="53" t="n">
        <f aca="false">(P2903/100)*(K2903*$K$5)+(P2903/100)*(L2903*$L$5)</f>
        <v>0</v>
      </c>
      <c r="V2903" s="53" t="n">
        <f aca="false">(Q2903/100)*(L2903*$L$5)</f>
        <v>0</v>
      </c>
      <c r="W2903" s="53" t="n">
        <f aca="false">(R2903/100)*(K2903*$K$5)+(R2903/100)*(L2903*$L$5)</f>
        <v>0</v>
      </c>
      <c r="X2903" s="53" t="n">
        <f aca="false">N2903+S2903</f>
        <v>568.62</v>
      </c>
      <c r="Y2903" s="53" t="n">
        <f aca="false">O2903+T2903</f>
        <v>0</v>
      </c>
      <c r="Z2903" s="53" t="n">
        <f aca="false">P2903+U2903</f>
        <v>0</v>
      </c>
      <c r="AA2903" s="53" t="n">
        <f aca="false">Q2903+V2903</f>
        <v>0</v>
      </c>
      <c r="AB2903" s="53" t="n">
        <f aca="false">R2903+W2903</f>
        <v>0</v>
      </c>
      <c r="AC2903" s="54" t="n">
        <f aca="false">ROUND(X2903+Y2903+Z2903+AA2903+AB2903,1)</f>
        <v>568.6</v>
      </c>
      <c r="AD2903" s="55" t="n">
        <f aca="false">(ROUND(AC2903-AC2901,1)/AC2901)</f>
        <v>0</v>
      </c>
      <c r="AE2903" s="46"/>
      <c r="AF2903" s="47"/>
    </row>
    <row r="2904" customFormat="false" ht="15" hidden="false" customHeight="false" outlineLevel="0" collapsed="false">
      <c r="A2904" s="48" t="s">
        <v>31</v>
      </c>
      <c r="B2904" s="49" t="n">
        <v>0</v>
      </c>
      <c r="C2904" s="50" t="s">
        <v>7</v>
      </c>
      <c r="D2904" s="51" t="n">
        <v>162</v>
      </c>
      <c r="E2904" s="51" t="n">
        <v>0</v>
      </c>
      <c r="F2904" s="51" t="n">
        <v>0</v>
      </c>
      <c r="G2904" s="51" t="n">
        <v>0</v>
      </c>
      <c r="H2904" s="51" t="n">
        <v>0</v>
      </c>
      <c r="I2904" s="52" t="n">
        <v>50</v>
      </c>
      <c r="J2904" s="52" t="n">
        <v>35</v>
      </c>
      <c r="K2904" s="52" t="n">
        <v>0</v>
      </c>
      <c r="L2904" s="52" t="n">
        <v>0</v>
      </c>
      <c r="M2904" s="52" t="n">
        <v>0</v>
      </c>
      <c r="N2904" s="53" t="n">
        <f aca="false">D2904*$D$6</f>
        <v>210.6</v>
      </c>
      <c r="O2904" s="53" t="n">
        <f aca="false">E2904*$E$6</f>
        <v>0</v>
      </c>
      <c r="P2904" s="53" t="n">
        <f aca="false">F2904*$F$6</f>
        <v>0</v>
      </c>
      <c r="Q2904" s="53" t="n">
        <f aca="false">G2904*$G$6</f>
        <v>0</v>
      </c>
      <c r="R2904" s="53" t="n">
        <f aca="false">H2904*$H$6</f>
        <v>0</v>
      </c>
      <c r="S2904" s="53" t="n">
        <f aca="false">(N2904/100)*(I2904*$I$6)+(N2904/100)*(J2904*$J$6)</f>
        <v>358.02</v>
      </c>
      <c r="T2904" s="53" t="n">
        <f aca="false">(O2904/100)*(K2904*$K$6)</f>
        <v>0</v>
      </c>
      <c r="U2904" s="53" t="n">
        <f aca="false">(P2904/100)*(K2904*$K$6)+(P2904/100)*(L2904*$L$6)</f>
        <v>0</v>
      </c>
      <c r="V2904" s="53" t="n">
        <f aca="false">(Q2904/100)*(L2904*$L$6)</f>
        <v>0</v>
      </c>
      <c r="W2904" s="53" t="n">
        <f aca="false">(R2904/100)*(K2904*$K$6)+(R2904/100)*(L2904*$L$6)</f>
        <v>0</v>
      </c>
      <c r="X2904" s="53" t="n">
        <f aca="false">N2904+S2904</f>
        <v>568.62</v>
      </c>
      <c r="Y2904" s="53" t="n">
        <f aca="false">O2904+T2904</f>
        <v>0</v>
      </c>
      <c r="Z2904" s="53" t="n">
        <f aca="false">P2904+U2904</f>
        <v>0</v>
      </c>
      <c r="AA2904" s="53" t="n">
        <f aca="false">Q2904+V2904</f>
        <v>0</v>
      </c>
      <c r="AB2904" s="53" t="n">
        <f aca="false">R2904+W2904</f>
        <v>0</v>
      </c>
      <c r="AC2904" s="54" t="n">
        <f aca="false">ROUND(X2904+Y2904+Z2904+AA2904+AB2904,1)</f>
        <v>568.6</v>
      </c>
      <c r="AD2904" s="55" t="n">
        <f aca="false">(ROUND(AC2904-AC2901,1)/AC2901)</f>
        <v>0</v>
      </c>
      <c r="AE2904" s="46"/>
      <c r="AF2904" s="47"/>
    </row>
    <row r="2905" customFormat="false" ht="15" hidden="false" customHeight="false" outlineLevel="0" collapsed="false">
      <c r="A2905" s="48" t="s">
        <v>32</v>
      </c>
      <c r="B2905" s="49" t="n">
        <v>0</v>
      </c>
      <c r="C2905" s="50" t="s">
        <v>8</v>
      </c>
      <c r="D2905" s="51" t="n">
        <v>162</v>
      </c>
      <c r="E2905" s="51" t="n">
        <v>0</v>
      </c>
      <c r="F2905" s="51" t="n">
        <v>0</v>
      </c>
      <c r="G2905" s="51" t="n">
        <v>0</v>
      </c>
      <c r="H2905" s="51" t="n">
        <v>0</v>
      </c>
      <c r="I2905" s="52" t="n">
        <v>50</v>
      </c>
      <c r="J2905" s="52" t="n">
        <v>35</v>
      </c>
      <c r="K2905" s="52" t="n">
        <v>0</v>
      </c>
      <c r="L2905" s="52" t="n">
        <v>0</v>
      </c>
      <c r="M2905" s="52" t="n">
        <v>0</v>
      </c>
      <c r="N2905" s="53" t="n">
        <f aca="false">D2905*$D$7</f>
        <v>210.6</v>
      </c>
      <c r="O2905" s="53" t="n">
        <f aca="false">E2905*$E$7</f>
        <v>0</v>
      </c>
      <c r="P2905" s="53" t="n">
        <f aca="false">F2905*$F$7</f>
        <v>0</v>
      </c>
      <c r="Q2905" s="53" t="n">
        <f aca="false">G2905*$G$7</f>
        <v>0</v>
      </c>
      <c r="R2905" s="53" t="n">
        <f aca="false">H2905*$H$7</f>
        <v>0</v>
      </c>
      <c r="S2905" s="53" t="n">
        <f aca="false">(N2905/100)*(I2905*$I$7)+(N2905/100)*(J2905*$J$7)</f>
        <v>358.02</v>
      </c>
      <c r="T2905" s="53" t="n">
        <f aca="false">(O2905/100)*(K2905*$K$7)</f>
        <v>0</v>
      </c>
      <c r="U2905" s="53" t="n">
        <f aca="false">(P2905/100)*(K2905*$K$7)+(P2905/100)*(L2905*$L$7)</f>
        <v>0</v>
      </c>
      <c r="V2905" s="53" t="n">
        <f aca="false">(Q2905/100)*(L2905*$L$7)</f>
        <v>0</v>
      </c>
      <c r="W2905" s="53" t="n">
        <f aca="false">(R2905/100)*(K2905*$K$7)+(R2905/100)*(L2905*$L$7)</f>
        <v>0</v>
      </c>
      <c r="X2905" s="53" t="n">
        <f aca="false">N2905+S2905</f>
        <v>568.62</v>
      </c>
      <c r="Y2905" s="53" t="n">
        <f aca="false">O2905+T2905</f>
        <v>0</v>
      </c>
      <c r="Z2905" s="53" t="n">
        <f aca="false">P2905+U2905</f>
        <v>0</v>
      </c>
      <c r="AA2905" s="53" t="n">
        <f aca="false">Q2905+V2905</f>
        <v>0</v>
      </c>
      <c r="AB2905" s="53" t="n">
        <f aca="false">R2905+W2905</f>
        <v>0</v>
      </c>
      <c r="AC2905" s="54" t="n">
        <f aca="false">ROUND(X2905+Y2905+Z2905+AA2905+AB2905,1)</f>
        <v>568.6</v>
      </c>
      <c r="AD2905" s="55" t="n">
        <f aca="false">(ROUND(AC2905-AC2901,1)/AC2901)</f>
        <v>0</v>
      </c>
      <c r="AE2905" s="46"/>
      <c r="AF2905" s="47"/>
    </row>
    <row r="2906" customFormat="false" ht="15" hidden="false" customHeight="false" outlineLevel="0" collapsed="false">
      <c r="A2906" s="48" t="s">
        <v>33</v>
      </c>
      <c r="B2906" s="49"/>
      <c r="C2906" s="50" t="s">
        <v>9</v>
      </c>
      <c r="D2906" s="51" t="n">
        <v>162</v>
      </c>
      <c r="E2906" s="51" t="n">
        <v>0</v>
      </c>
      <c r="F2906" s="51" t="n">
        <v>0</v>
      </c>
      <c r="G2906" s="51" t="n">
        <v>0</v>
      </c>
      <c r="H2906" s="51" t="n">
        <v>0</v>
      </c>
      <c r="I2906" s="52" t="n">
        <v>50</v>
      </c>
      <c r="J2906" s="52" t="n">
        <v>35</v>
      </c>
      <c r="K2906" s="52" t="n">
        <v>0</v>
      </c>
      <c r="L2906" s="52" t="n">
        <v>0</v>
      </c>
      <c r="M2906" s="52" t="n">
        <v>0</v>
      </c>
      <c r="N2906" s="53" t="n">
        <f aca="false">D2906*$D$8</f>
        <v>210.6</v>
      </c>
      <c r="O2906" s="53" t="n">
        <f aca="false">E2906*$E$8</f>
        <v>0</v>
      </c>
      <c r="P2906" s="53" t="n">
        <f aca="false">F2906*$F$8</f>
        <v>0</v>
      </c>
      <c r="Q2906" s="53" t="n">
        <f aca="false">G2906*$G$8</f>
        <v>0</v>
      </c>
      <c r="R2906" s="53" t="n">
        <f aca="false">H2906*$H$8</f>
        <v>0</v>
      </c>
      <c r="S2906" s="53" t="n">
        <f aca="false">(N2906/100)*(I2906*$I$8)+(N2906/100)*(J2906*$J$8)</f>
        <v>358.02</v>
      </c>
      <c r="T2906" s="53" t="n">
        <f aca="false">(O2906/100)*(K2906*$K$8)</f>
        <v>0</v>
      </c>
      <c r="U2906" s="53" t="n">
        <f aca="false">(P2906/100)*(K2906*$K$8)+(P2906/100)*(L2906*$L$8)</f>
        <v>0</v>
      </c>
      <c r="V2906" s="53" t="n">
        <f aca="false">(Q2906/100)*(L2906*$L$8)</f>
        <v>0</v>
      </c>
      <c r="W2906" s="53" t="n">
        <f aca="false">(R2906/100)*(K2906*$K$8)+(R2906/100)*(L2906*$L$8)</f>
        <v>0</v>
      </c>
      <c r="X2906" s="53" t="n">
        <f aca="false">N2906+S2906</f>
        <v>568.62</v>
      </c>
      <c r="Y2906" s="53" t="n">
        <f aca="false">O2906+T2906</f>
        <v>0</v>
      </c>
      <c r="Z2906" s="53" t="n">
        <f aca="false">P2906+U2906</f>
        <v>0</v>
      </c>
      <c r="AA2906" s="53" t="n">
        <f aca="false">Q2906+V2906</f>
        <v>0</v>
      </c>
      <c r="AB2906" s="53" t="n">
        <f aca="false">R2906+W2906</f>
        <v>0</v>
      </c>
      <c r="AC2906" s="54" t="n">
        <f aca="false">ROUND(X2906+Y2906+Z2906+AA2906+AB2906,1)</f>
        <v>568.6</v>
      </c>
      <c r="AD2906" s="55" t="n">
        <f aca="false">(ROUND(AC2906-AC2901,1)/AC2901)</f>
        <v>0</v>
      </c>
      <c r="AE2906" s="46"/>
      <c r="AF2906" s="47"/>
    </row>
    <row r="2907" customFormat="false" ht="15" hidden="false" customHeight="false" outlineLevel="0" collapsed="false">
      <c r="A2907" s="48" t="s">
        <v>34</v>
      </c>
      <c r="B2907" s="49"/>
      <c r="C2907" s="50" t="s">
        <v>10</v>
      </c>
      <c r="D2907" s="51" t="n">
        <v>81</v>
      </c>
      <c r="E2907" s="51" t="n">
        <v>162</v>
      </c>
      <c r="F2907" s="51" t="n">
        <v>0</v>
      </c>
      <c r="G2907" s="51" t="n">
        <v>0</v>
      </c>
      <c r="H2907" s="51" t="n">
        <v>0</v>
      </c>
      <c r="I2907" s="52" t="n">
        <v>50</v>
      </c>
      <c r="J2907" s="52" t="n">
        <v>35</v>
      </c>
      <c r="K2907" s="52" t="n">
        <v>100</v>
      </c>
      <c r="L2907" s="52" t="n">
        <v>0</v>
      </c>
      <c r="M2907" s="52" t="n">
        <v>0</v>
      </c>
      <c r="N2907" s="53" t="n">
        <f aca="false">D2907*$D$9</f>
        <v>101.25</v>
      </c>
      <c r="O2907" s="53" t="n">
        <f aca="false">E2907*$E$9</f>
        <v>202.5</v>
      </c>
      <c r="P2907" s="53" t="n">
        <f aca="false">F2907*$F$9</f>
        <v>0</v>
      </c>
      <c r="Q2907" s="53" t="n">
        <f aca="false">G2907*$G$9</f>
        <v>0</v>
      </c>
      <c r="R2907" s="53" t="n">
        <f aca="false">H2907*$H$9</f>
        <v>0</v>
      </c>
      <c r="S2907" s="53" t="n">
        <f aca="false">(N2907/100)*(I2907*$I$9)+(N2907/100)*(J2907*$J$9)</f>
        <v>86.0625</v>
      </c>
      <c r="T2907" s="53" t="n">
        <f aca="false">(O2907/100)*(K2907*$K$9)</f>
        <v>283.5</v>
      </c>
      <c r="U2907" s="53" t="n">
        <f aca="false">(P2907/100)*(K2907*$K$9)+(P2907/100)*(L2907*$L$9)</f>
        <v>0</v>
      </c>
      <c r="V2907" s="53" t="n">
        <f aca="false">(Q2907/100)*(L2907*$L$9)</f>
        <v>0</v>
      </c>
      <c r="W2907" s="53" t="n">
        <f aca="false">(R2907/100)*(K2907*$K$9)+(R2907/100)*(L2907*$L$9)</f>
        <v>0</v>
      </c>
      <c r="X2907" s="53" t="n">
        <f aca="false">N2907+S2907</f>
        <v>187.3125</v>
      </c>
      <c r="Y2907" s="53" t="n">
        <f aca="false">O2907+T2907</f>
        <v>486</v>
      </c>
      <c r="Z2907" s="53" t="n">
        <f aca="false">P2907+U2907</f>
        <v>0</v>
      </c>
      <c r="AA2907" s="53" t="n">
        <f aca="false">Q2907+V2907</f>
        <v>0</v>
      </c>
      <c r="AB2907" s="53" t="n">
        <f aca="false">R2907+W2907</f>
        <v>0</v>
      </c>
      <c r="AC2907" s="54" t="n">
        <f aca="false">ROUND(X2907+Y2907+Z2907+AA2907+AB2907,1)</f>
        <v>673.3</v>
      </c>
      <c r="AD2907" s="55" t="n">
        <f aca="false">(ROUND(AC2907-AC2901,1)/AC2901)</f>
        <v>0.184136475553992</v>
      </c>
      <c r="AE2907" s="46"/>
      <c r="AF2907" s="47"/>
    </row>
    <row r="2908" customFormat="false" ht="15" hidden="false" customHeight="false" outlineLevel="0" collapsed="false">
      <c r="A2908" s="48" t="s">
        <v>35</v>
      </c>
      <c r="B2908" s="49"/>
      <c r="C2908" s="50" t="s">
        <v>11</v>
      </c>
      <c r="D2908" s="51" t="n">
        <v>81</v>
      </c>
      <c r="E2908" s="51" t="n">
        <v>0</v>
      </c>
      <c r="F2908" s="51" t="n">
        <v>162</v>
      </c>
      <c r="G2908" s="51" t="n">
        <v>0</v>
      </c>
      <c r="H2908" s="51" t="n">
        <v>0</v>
      </c>
      <c r="I2908" s="52" t="n">
        <v>50</v>
      </c>
      <c r="J2908" s="52" t="n">
        <v>35</v>
      </c>
      <c r="K2908" s="52" t="n">
        <v>50</v>
      </c>
      <c r="L2908" s="52" t="n">
        <v>50</v>
      </c>
      <c r="M2908" s="52" t="n">
        <v>0</v>
      </c>
      <c r="N2908" s="53" t="n">
        <f aca="false">D2908*$D$10</f>
        <v>101.25</v>
      </c>
      <c r="O2908" s="53" t="n">
        <f aca="false">E2908*$E$10</f>
        <v>0</v>
      </c>
      <c r="P2908" s="53" t="n">
        <f aca="false">F2908*$F$10</f>
        <v>202.5</v>
      </c>
      <c r="Q2908" s="53" t="n">
        <f aca="false">G2908*$G$10</f>
        <v>0</v>
      </c>
      <c r="R2908" s="53" t="n">
        <f aca="false">H2908*$H$10</f>
        <v>0</v>
      </c>
      <c r="S2908" s="53" t="n">
        <f aca="false">(N2908/100)*(I2908*$I$10)+(N2908/100)*(J2908*$J$10)</f>
        <v>86.0625</v>
      </c>
      <c r="T2908" s="53" t="n">
        <f aca="false">(O2908/100)*(K2908*$J$10)</f>
        <v>0</v>
      </c>
      <c r="U2908" s="53" t="n">
        <f aca="false">(P2908/100)*(K2908*$K$10)+(P2908/100)*(L2908*$L$10)</f>
        <v>283.5</v>
      </c>
      <c r="V2908" s="53" t="n">
        <f aca="false">(Q2908/100)*(L2908*$L$10)</f>
        <v>0</v>
      </c>
      <c r="W2908" s="53" t="n">
        <f aca="false">(R2908/100)*(K2908*$K$10)+(R2908/100)*(L2908*$L$10)</f>
        <v>0</v>
      </c>
      <c r="X2908" s="53" t="n">
        <f aca="false">N2908+S2908</f>
        <v>187.3125</v>
      </c>
      <c r="Y2908" s="53" t="n">
        <f aca="false">O2908+T2908</f>
        <v>0</v>
      </c>
      <c r="Z2908" s="53" t="n">
        <f aca="false">P2908+U2908</f>
        <v>486</v>
      </c>
      <c r="AA2908" s="53" t="n">
        <f aca="false">Q2908+V2908</f>
        <v>0</v>
      </c>
      <c r="AB2908" s="53" t="n">
        <f aca="false">R2908+W2908</f>
        <v>0</v>
      </c>
      <c r="AC2908" s="54" t="n">
        <f aca="false">ROUND(X2908+Y2908+Z2908+AA2908+AB2908,1)</f>
        <v>673.3</v>
      </c>
      <c r="AD2908" s="55" t="n">
        <f aca="false">(ROUND(AC2908-AC2901,1)/AC2901)</f>
        <v>0.184136475553992</v>
      </c>
      <c r="AE2908" s="46"/>
      <c r="AF2908" s="47"/>
    </row>
    <row r="2909" customFormat="false" ht="15" hidden="false" customHeight="false" outlineLevel="0" collapsed="false">
      <c r="A2909" s="48" t="s">
        <v>36</v>
      </c>
      <c r="B2909" s="49"/>
      <c r="C2909" s="50" t="s">
        <v>12</v>
      </c>
      <c r="D2909" s="51" t="n">
        <v>81</v>
      </c>
      <c r="E2909" s="51" t="n">
        <v>0</v>
      </c>
      <c r="F2909" s="51" t="n">
        <v>0</v>
      </c>
      <c r="G2909" s="51" t="n">
        <v>162</v>
      </c>
      <c r="H2909" s="51" t="n">
        <v>0</v>
      </c>
      <c r="I2909" s="52" t="n">
        <v>50</v>
      </c>
      <c r="J2909" s="52" t="n">
        <v>35</v>
      </c>
      <c r="K2909" s="52" t="n">
        <v>0</v>
      </c>
      <c r="L2909" s="52" t="n">
        <v>100</v>
      </c>
      <c r="M2909" s="52" t="n">
        <v>0</v>
      </c>
      <c r="N2909" s="53" t="n">
        <f aca="false">D2909*$D$11</f>
        <v>101.25</v>
      </c>
      <c r="O2909" s="53" t="n">
        <f aca="false">E2909*$E$11</f>
        <v>0</v>
      </c>
      <c r="P2909" s="53" t="n">
        <f aca="false">F2909*$F$11</f>
        <v>0</v>
      </c>
      <c r="Q2909" s="53" t="n">
        <f aca="false">G2909*$G$11</f>
        <v>202.5</v>
      </c>
      <c r="R2909" s="53" t="n">
        <f aca="false">H2909*$H$11</f>
        <v>0</v>
      </c>
      <c r="S2909" s="53" t="n">
        <f aca="false">(N2909/100)*(I2909*$I$11)+(N2909/100)*(J2909*$J$11)</f>
        <v>86.0625</v>
      </c>
      <c r="T2909" s="53" t="n">
        <f aca="false">(O2909/100)*(K2909*$K$11)</f>
        <v>0</v>
      </c>
      <c r="U2909" s="53" t="n">
        <f aca="false">(P2909/100)*(K2909*$K$11)+(P2909/100)*(L2909*$L$11)</f>
        <v>0</v>
      </c>
      <c r="V2909" s="53" t="n">
        <f aca="false">(Q2909/100)*(L2909*$L$11)</f>
        <v>283.5</v>
      </c>
      <c r="W2909" s="53" t="n">
        <f aca="false">(R2909/100)*(K2909*$K$11)+(R2909/100)*(L2909*$L$11)</f>
        <v>0</v>
      </c>
      <c r="X2909" s="53" t="n">
        <f aca="false">N2909+S2909</f>
        <v>187.3125</v>
      </c>
      <c r="Y2909" s="53" t="n">
        <f aca="false">O2909+T2909</f>
        <v>0</v>
      </c>
      <c r="Z2909" s="53" t="n">
        <f aca="false">P2909+U2909</f>
        <v>0</v>
      </c>
      <c r="AA2909" s="53" t="n">
        <f aca="false">Q2909+V2909</f>
        <v>486</v>
      </c>
      <c r="AB2909" s="53" t="n">
        <f aca="false">R2909+W2909</f>
        <v>0</v>
      </c>
      <c r="AC2909" s="54" t="n">
        <f aca="false">ROUND(X2909+Y2909+Z2909+AA2909+AB2909,1)</f>
        <v>673.3</v>
      </c>
      <c r="AD2909" s="55" t="n">
        <f aca="false">(ROUND(AC2909-AC2901,1)/AC2901)</f>
        <v>0.184136475553992</v>
      </c>
      <c r="AE2909" s="46"/>
      <c r="AF2909" s="47"/>
    </row>
    <row r="2910" customFormat="false" ht="15" hidden="false" customHeight="false" outlineLevel="0" collapsed="false">
      <c r="A2910" s="48" t="s">
        <v>37</v>
      </c>
      <c r="B2910" s="49"/>
      <c r="C2910" s="50" t="s">
        <v>13</v>
      </c>
      <c r="D2910" s="51" t="n">
        <v>81</v>
      </c>
      <c r="E2910" s="51" t="n">
        <v>0</v>
      </c>
      <c r="F2910" s="51" t="n">
        <v>0</v>
      </c>
      <c r="G2910" s="51" t="n">
        <v>0</v>
      </c>
      <c r="H2910" s="51" t="n">
        <v>162</v>
      </c>
      <c r="I2910" s="52" t="n">
        <v>50</v>
      </c>
      <c r="J2910" s="52" t="n">
        <v>35</v>
      </c>
      <c r="K2910" s="52" t="n">
        <v>50</v>
      </c>
      <c r="L2910" s="52" t="n">
        <v>50</v>
      </c>
      <c r="M2910" s="52" t="n">
        <v>0</v>
      </c>
      <c r="N2910" s="53" t="n">
        <f aca="false">D2910*$D$12</f>
        <v>101.25</v>
      </c>
      <c r="O2910" s="53" t="n">
        <f aca="false">E2910*$E$12</f>
        <v>0</v>
      </c>
      <c r="P2910" s="53" t="n">
        <f aca="false">F2910*$F$12</f>
        <v>0</v>
      </c>
      <c r="Q2910" s="53" t="n">
        <f aca="false">G2910*$G$12</f>
        <v>0</v>
      </c>
      <c r="R2910" s="53" t="n">
        <f aca="false">H2910*$H$12</f>
        <v>202.5</v>
      </c>
      <c r="S2910" s="53" t="n">
        <f aca="false">(N2910/100)*(I2910*$I$12)+(N2910/100)*(J2910*$J$12)</f>
        <v>86.0625</v>
      </c>
      <c r="T2910" s="53" t="n">
        <f aca="false">(O2910/100)*(K2910*$K$12)</f>
        <v>0</v>
      </c>
      <c r="U2910" s="53" t="n">
        <f aca="false">(P2910/100)*(K2910*$K$12)+(P2910/100)*(L2910*$L$12)</f>
        <v>0</v>
      </c>
      <c r="V2910" s="53" t="n">
        <f aca="false">(Q2910/100)*(L2910*$L$12)</f>
        <v>0</v>
      </c>
      <c r="W2910" s="53" t="n">
        <f aca="false">(R2910/100)*(K2910*$K$12)+(R2910/100)*(L2910*$L$12)</f>
        <v>283.5</v>
      </c>
      <c r="X2910" s="53" t="n">
        <f aca="false">N2910+S2910</f>
        <v>187.3125</v>
      </c>
      <c r="Y2910" s="53" t="n">
        <f aca="false">O2910+T2910</f>
        <v>0</v>
      </c>
      <c r="Z2910" s="53" t="n">
        <f aca="false">P2910+U2910</f>
        <v>0</v>
      </c>
      <c r="AA2910" s="53" t="n">
        <f aca="false">Q2910+V2910</f>
        <v>0</v>
      </c>
      <c r="AB2910" s="53" t="n">
        <f aca="false">R2910+W2910</f>
        <v>486</v>
      </c>
      <c r="AC2910" s="54" t="n">
        <f aca="false">ROUND(X2910+Y2910+Z2910+AA2910+AB2910,1)</f>
        <v>673.3</v>
      </c>
      <c r="AD2910" s="55" t="n">
        <f aca="false">(ROUND(AC2910-AC2901,1)/AC2901)</f>
        <v>0.184136475553992</v>
      </c>
      <c r="AE2910" s="46"/>
      <c r="AF2910" s="47"/>
    </row>
    <row r="2911" customFormat="false" ht="15" hidden="false" customHeight="false" outlineLevel="0" collapsed="false">
      <c r="A2911" s="48" t="s">
        <v>38</v>
      </c>
      <c r="B2911" s="49"/>
      <c r="C2911" s="50" t="s">
        <v>14</v>
      </c>
      <c r="D2911" s="51" t="n">
        <v>162</v>
      </c>
      <c r="E2911" s="51" t="n">
        <v>0</v>
      </c>
      <c r="F2911" s="51" t="n">
        <v>0</v>
      </c>
      <c r="G2911" s="51" t="n">
        <v>0</v>
      </c>
      <c r="H2911" s="51" t="n">
        <v>0</v>
      </c>
      <c r="I2911" s="52" t="n">
        <v>50</v>
      </c>
      <c r="J2911" s="52" t="n">
        <v>35</v>
      </c>
      <c r="K2911" s="52" t="n">
        <v>0</v>
      </c>
      <c r="L2911" s="52" t="n">
        <v>0</v>
      </c>
      <c r="M2911" s="52" t="n">
        <v>70</v>
      </c>
      <c r="N2911" s="53" t="n">
        <f aca="false">D2911*$D$13</f>
        <v>202.5</v>
      </c>
      <c r="O2911" s="53" t="n">
        <f aca="false">E2911*$E$13</f>
        <v>0</v>
      </c>
      <c r="P2911" s="53" t="n">
        <f aca="false">F2911*$F$13</f>
        <v>0</v>
      </c>
      <c r="Q2911" s="53" t="n">
        <f aca="false">G2911*$G$13</f>
        <v>0</v>
      </c>
      <c r="R2911" s="53" t="n">
        <f aca="false">H2911*$H$13</f>
        <v>0</v>
      </c>
      <c r="S2911" s="53" t="n">
        <f aca="false">(N2911/100)*(I2911*$I$13)+(N2911/100)*(J2911*$J$13)+(N2911/100)*(M2911*$M$13)</f>
        <v>455.625</v>
      </c>
      <c r="T2911" s="53" t="n">
        <f aca="false">(O2911/100)*(K2911*$K$13)+(O2911/100)*(M2911*$M$13)</f>
        <v>0</v>
      </c>
      <c r="U2911" s="53" t="n">
        <f aca="false">(P2911/100)*(K2911*$K$13)+(P2911/100)*(L2911*$L$13)+(P2911/100)*(M2911*$M$13)</f>
        <v>0</v>
      </c>
      <c r="V2911" s="53" t="n">
        <f aca="false">(Q2911/100)*(L2911*$L$13)+(Q2911/100)*(M2911*$M$13)</f>
        <v>0</v>
      </c>
      <c r="W2911" s="53" t="n">
        <f aca="false">(R2911/100)*(K2911*$K$13)+(R2911/100)*(L2911*$L$13)+(R2911/100)*(M2911*$M$13)</f>
        <v>0</v>
      </c>
      <c r="X2911" s="53" t="n">
        <f aca="false">N2911+S2911</f>
        <v>658.125</v>
      </c>
      <c r="Y2911" s="53" t="n">
        <f aca="false">O2911+T2911</f>
        <v>0</v>
      </c>
      <c r="Z2911" s="53" t="n">
        <f aca="false">P2911+U2911</f>
        <v>0</v>
      </c>
      <c r="AA2911" s="53" t="n">
        <f aca="false">Q2911+V2911</f>
        <v>0</v>
      </c>
      <c r="AB2911" s="53" t="n">
        <f aca="false">R2911+W2911</f>
        <v>0</v>
      </c>
      <c r="AC2911" s="54" t="n">
        <f aca="false">ROUND(X2911+Y2911+Z2911+AA2911+AB2911,1)</f>
        <v>658.1</v>
      </c>
      <c r="AD2911" s="55" t="n">
        <f aca="false">(ROUND(AC2911-AC2901,1)/AC2901)</f>
        <v>0.157404150545199</v>
      </c>
      <c r="AE2911" s="46"/>
      <c r="AF2911" s="47"/>
    </row>
    <row r="2912" customFormat="false" ht="15" hidden="false" customHeight="false" outlineLevel="0" collapsed="false">
      <c r="A2912" s="48" t="s">
        <v>39</v>
      </c>
      <c r="B2912" s="49"/>
      <c r="C2912" s="50" t="s">
        <v>15</v>
      </c>
      <c r="D2912" s="51" t="n">
        <v>162</v>
      </c>
      <c r="E2912" s="51" t="n">
        <v>0</v>
      </c>
      <c r="F2912" s="51" t="n">
        <v>0</v>
      </c>
      <c r="G2912" s="51" t="n">
        <v>0</v>
      </c>
      <c r="H2912" s="51" t="n">
        <v>0</v>
      </c>
      <c r="I2912" s="52" t="n">
        <v>50</v>
      </c>
      <c r="J2912" s="52" t="n">
        <v>35</v>
      </c>
      <c r="K2912" s="52" t="n">
        <v>70</v>
      </c>
      <c r="L2912" s="52" t="n">
        <v>0</v>
      </c>
      <c r="M2912" s="52" t="n">
        <v>0</v>
      </c>
      <c r="N2912" s="53" t="n">
        <f aca="false">D2912*$D$14</f>
        <v>202.5</v>
      </c>
      <c r="O2912" s="53" t="n">
        <f aca="false">E2912*$E$14</f>
        <v>0</v>
      </c>
      <c r="P2912" s="53" t="n">
        <f aca="false">F2912*$F$14</f>
        <v>0</v>
      </c>
      <c r="Q2912" s="53" t="n">
        <f aca="false">G2912*$G$14</f>
        <v>0</v>
      </c>
      <c r="R2912" s="53" t="n">
        <f aca="false">H2912*$H$14</f>
        <v>0</v>
      </c>
      <c r="S2912" s="53" t="n">
        <f aca="false">(N2912/100)*(I2912*$I$14)+(N2912/100)*(J2912*$J$14)+(N2912/100)*(K2912*$K$14)</f>
        <v>455.625</v>
      </c>
      <c r="T2912" s="53" t="n">
        <f aca="false">(O2912/100)*(K2912*$K$14)</f>
        <v>0</v>
      </c>
      <c r="U2912" s="53" t="n">
        <f aca="false">(P2912/100)*(K2912*$K$14)+(P2912/100)*(L2912*$L$14)</f>
        <v>0</v>
      </c>
      <c r="V2912" s="53" t="n">
        <f aca="false">(Q2912/100)*(L2912*$L$14)</f>
        <v>0</v>
      </c>
      <c r="W2912" s="53" t="n">
        <f aca="false">(R2912/100)*(K2912*$L$14)+(R2912/100)*(L2912*$M$14)</f>
        <v>0</v>
      </c>
      <c r="X2912" s="53" t="n">
        <f aca="false">N2912+S2912</f>
        <v>658.125</v>
      </c>
      <c r="Y2912" s="53" t="n">
        <f aca="false">O2912+T2912</f>
        <v>0</v>
      </c>
      <c r="Z2912" s="53" t="n">
        <f aca="false">P2912+U2912</f>
        <v>0</v>
      </c>
      <c r="AA2912" s="53" t="n">
        <f aca="false">Q2912+V2912</f>
        <v>0</v>
      </c>
      <c r="AB2912" s="53" t="n">
        <f aca="false">R2912+W2912</f>
        <v>0</v>
      </c>
      <c r="AC2912" s="54" t="n">
        <f aca="false">ROUND(X2912+Y2912+Z2912+AA2912+AB2912,1)</f>
        <v>658.1</v>
      </c>
      <c r="AD2912" s="55" t="n">
        <f aca="false">(ROUND(AC2912-AC2901,1)/AC2901)</f>
        <v>0.157404150545199</v>
      </c>
      <c r="AE2912" s="46"/>
      <c r="AF2912" s="47"/>
    </row>
    <row r="2913" customFormat="false" ht="15" hidden="false" customHeight="false" outlineLevel="0" collapsed="false">
      <c r="A2913" s="48"/>
      <c r="B2913" s="49"/>
      <c r="C2913" s="50" t="s">
        <v>16</v>
      </c>
      <c r="D2913" s="51" t="n">
        <v>162</v>
      </c>
      <c r="E2913" s="51" t="n">
        <v>0</v>
      </c>
      <c r="F2913" s="51" t="n">
        <v>0</v>
      </c>
      <c r="G2913" s="51" t="n">
        <v>0</v>
      </c>
      <c r="H2913" s="51" t="n">
        <v>0</v>
      </c>
      <c r="I2913" s="52" t="n">
        <v>50</v>
      </c>
      <c r="J2913" s="52" t="n">
        <v>35</v>
      </c>
      <c r="K2913" s="52" t="n">
        <v>0</v>
      </c>
      <c r="L2913" s="52" t="n">
        <v>70</v>
      </c>
      <c r="M2913" s="52" t="n">
        <v>0</v>
      </c>
      <c r="N2913" s="53" t="n">
        <f aca="false">D2913*$D$15</f>
        <v>202.5</v>
      </c>
      <c r="O2913" s="53" t="n">
        <f aca="false">E2913*$E$15</f>
        <v>0</v>
      </c>
      <c r="P2913" s="53" t="n">
        <f aca="false">F2913*$F$15</f>
        <v>0</v>
      </c>
      <c r="Q2913" s="53" t="n">
        <f aca="false">G2913*$G$15</f>
        <v>0</v>
      </c>
      <c r="R2913" s="53" t="n">
        <f aca="false">H2913*$H$15</f>
        <v>0</v>
      </c>
      <c r="S2913" s="53" t="n">
        <f aca="false">(N2913/100)*(I2913*$I$15)+(N2913/100)*(J2913*$J$15)+(N2913/100)*(L2913*$L$15)</f>
        <v>455.625</v>
      </c>
      <c r="T2913" s="53" t="n">
        <f aca="false">(O2913/100)*(K2913*$K$15)</f>
        <v>0</v>
      </c>
      <c r="U2913" s="53" t="n">
        <f aca="false">(P2913/100)*(K2913*$K$15)+(P2913/100)*(L2913*$L$15)</f>
        <v>0</v>
      </c>
      <c r="V2913" s="53" t="n">
        <f aca="false">(Q2913/100)*(L2913*$L$15)</f>
        <v>0</v>
      </c>
      <c r="W2913" s="53" t="n">
        <f aca="false">(R2913/100)*(K2913*$K$15)+(R2913/100)*(L2913*$L$15)</f>
        <v>0</v>
      </c>
      <c r="X2913" s="53" t="n">
        <f aca="false">N2913+S2913</f>
        <v>658.125</v>
      </c>
      <c r="Y2913" s="53" t="n">
        <f aca="false">O2913+T2913</f>
        <v>0</v>
      </c>
      <c r="Z2913" s="53" t="n">
        <f aca="false">P2913+U2913</f>
        <v>0</v>
      </c>
      <c r="AA2913" s="53" t="n">
        <f aca="false">Q2913+V2913</f>
        <v>0</v>
      </c>
      <c r="AB2913" s="53" t="n">
        <f aca="false">R2913+W2913</f>
        <v>0</v>
      </c>
      <c r="AC2913" s="54" t="n">
        <f aca="false">ROUND(X2913+Y2913+Z2913+AA2913+AB2913,1)</f>
        <v>658.1</v>
      </c>
      <c r="AD2913" s="55" t="n">
        <f aca="false">(ROUND(AC2913-AC2901,1)/AC2901)</f>
        <v>0.157404150545199</v>
      </c>
      <c r="AE2913" s="46"/>
      <c r="AF2913" s="47"/>
    </row>
    <row r="2914" customFormat="false" ht="15" hidden="false" customHeight="false" outlineLevel="0" collapsed="false">
      <c r="A2914" s="48"/>
      <c r="B2914" s="49"/>
      <c r="C2914" s="50" t="s">
        <v>17</v>
      </c>
      <c r="D2914" s="51" t="n">
        <v>162</v>
      </c>
      <c r="E2914" s="51" t="n">
        <v>0</v>
      </c>
      <c r="F2914" s="51" t="n">
        <v>0</v>
      </c>
      <c r="G2914" s="51" t="n">
        <v>0</v>
      </c>
      <c r="H2914" s="51" t="n">
        <v>0</v>
      </c>
      <c r="I2914" s="52" t="n">
        <v>50</v>
      </c>
      <c r="J2914" s="52" t="n">
        <v>65</v>
      </c>
      <c r="K2914" s="52" t="n">
        <v>0</v>
      </c>
      <c r="L2914" s="52" t="n">
        <v>0</v>
      </c>
      <c r="M2914" s="52" t="n">
        <v>0</v>
      </c>
      <c r="N2914" s="53" t="n">
        <f aca="false">D2914*$D$16</f>
        <v>202.5</v>
      </c>
      <c r="O2914" s="53" t="n">
        <f aca="false">E2914*$E$16</f>
        <v>0</v>
      </c>
      <c r="P2914" s="53" t="n">
        <f aca="false">F2914*$F$16</f>
        <v>0</v>
      </c>
      <c r="Q2914" s="53" t="n">
        <f aca="false">G2914*$G$16</f>
        <v>0</v>
      </c>
      <c r="R2914" s="53" t="n">
        <f aca="false">H2914*$H$16</f>
        <v>0</v>
      </c>
      <c r="S2914" s="53" t="n">
        <f aca="false">(N2914/100)*(I2914*$I$16)+(N2914/100)*(J2914*$J$16)</f>
        <v>430.3125</v>
      </c>
      <c r="T2914" s="53" t="n">
        <f aca="false">(O2914/100)*(K2914*$K$16)</f>
        <v>0</v>
      </c>
      <c r="U2914" s="53" t="n">
        <f aca="false">(P2914/100)*(K2914*$K$16)+(P2914/100)*(L2914*$L$16)</f>
        <v>0</v>
      </c>
      <c r="V2914" s="53" t="n">
        <f aca="false">(Q2914/100)*(L2914*$L$16)</f>
        <v>0</v>
      </c>
      <c r="W2914" s="53" t="n">
        <f aca="false">(R2914/100)*(K2914*$K$16)+(R2914/100)*(L2914*$L$16)</f>
        <v>0</v>
      </c>
      <c r="X2914" s="53" t="n">
        <f aca="false">N2914+S2914</f>
        <v>632.8125</v>
      </c>
      <c r="Y2914" s="53" t="n">
        <f aca="false">O2914+T2914</f>
        <v>0</v>
      </c>
      <c r="Z2914" s="53" t="n">
        <f aca="false">P2914+U2914</f>
        <v>0</v>
      </c>
      <c r="AA2914" s="53" t="n">
        <f aca="false">Q2914+V2914</f>
        <v>0</v>
      </c>
      <c r="AB2914" s="53" t="n">
        <f aca="false">R2914+W2914</f>
        <v>0</v>
      </c>
      <c r="AC2914" s="54" t="n">
        <f aca="false">ROUND(X2914+Y2914+Z2914+AA2914+AB2914,1)</f>
        <v>632.8</v>
      </c>
      <c r="AD2914" s="55" t="n">
        <f aca="false">(ROUND(AC2914-AC2901,1)/AC2901)</f>
        <v>0.112908899050299</v>
      </c>
      <c r="AE2914" s="46" t="s">
        <v>28</v>
      </c>
      <c r="AF2914" s="47"/>
    </row>
    <row r="2915" customFormat="false" ht="15" hidden="false" customHeight="false" outlineLevel="0" collapsed="false">
      <c r="A2915" s="48"/>
      <c r="B2915" s="49"/>
      <c r="C2915" s="50" t="s">
        <v>18</v>
      </c>
      <c r="D2915" s="51" t="n">
        <v>162</v>
      </c>
      <c r="E2915" s="51" t="n">
        <v>0</v>
      </c>
      <c r="F2915" s="51" t="n">
        <v>0</v>
      </c>
      <c r="G2915" s="51" t="n">
        <v>0</v>
      </c>
      <c r="H2915" s="51" t="n">
        <v>0</v>
      </c>
      <c r="I2915" s="52" t="n">
        <v>75</v>
      </c>
      <c r="J2915" s="52" t="n">
        <v>35</v>
      </c>
      <c r="K2915" s="52" t="n">
        <v>0</v>
      </c>
      <c r="L2915" s="52" t="n">
        <v>0</v>
      </c>
      <c r="M2915" s="52" t="n">
        <v>0</v>
      </c>
      <c r="N2915" s="53" t="n">
        <f aca="false">D2915*$D$17</f>
        <v>202.5</v>
      </c>
      <c r="O2915" s="53" t="n">
        <f aca="false">E2915*$E$17</f>
        <v>0</v>
      </c>
      <c r="P2915" s="53" t="n">
        <f aca="false">F2915*$F$17</f>
        <v>0</v>
      </c>
      <c r="Q2915" s="53" t="n">
        <f aca="false">G2915*$G$17</f>
        <v>0</v>
      </c>
      <c r="R2915" s="53" t="n">
        <f aca="false">H2915*$H$17</f>
        <v>0</v>
      </c>
      <c r="S2915" s="53" t="n">
        <f aca="false">(N2915/100)*(I2915*$I$17)+(N2915/100)*(J2915*$J$17)</f>
        <v>450.5625</v>
      </c>
      <c r="T2915" s="53" t="n">
        <f aca="false">(O2915/100)*(K2915*$K$17)</f>
        <v>0</v>
      </c>
      <c r="U2915" s="53" t="n">
        <f aca="false">(P2915/100)*(K2915*$K$17)+(P2915/100)*(L2915*$L$17)</f>
        <v>0</v>
      </c>
      <c r="V2915" s="53" t="n">
        <f aca="false">(Q2915/100)*(L2915*$L$17)</f>
        <v>0</v>
      </c>
      <c r="W2915" s="53" t="n">
        <f aca="false">(R2915/100)*(K2915*$K$17)+(R2915/100)*(L2915*$L$17)</f>
        <v>0</v>
      </c>
      <c r="X2915" s="53" t="n">
        <f aca="false">N2915+S2915</f>
        <v>653.0625</v>
      </c>
      <c r="Y2915" s="53" t="n">
        <f aca="false">O2915+T2915</f>
        <v>0</v>
      </c>
      <c r="Z2915" s="53" t="n">
        <f aca="false">P2915+U2915</f>
        <v>0</v>
      </c>
      <c r="AA2915" s="53" t="n">
        <f aca="false">Q2915+V2915</f>
        <v>0</v>
      </c>
      <c r="AB2915" s="53" t="n">
        <f aca="false">R2915+W2915</f>
        <v>0</v>
      </c>
      <c r="AC2915" s="54" t="n">
        <f aca="false">ROUND(X2915+Y2915+Z2915+AA2915+AB2915,1)</f>
        <v>653.1</v>
      </c>
      <c r="AD2915" s="55" t="n">
        <f aca="false">(ROUND(AC2915-AC2901,1)/AC2901)</f>
        <v>0.14861062258178</v>
      </c>
      <c r="AE2915" s="46"/>
      <c r="AF2915" s="47"/>
    </row>
    <row r="2916" customFormat="false" ht="15" hidden="false" customHeight="false" outlineLevel="0" collapsed="false">
      <c r="A2916" s="56" t="s">
        <v>19</v>
      </c>
      <c r="B2916" s="57" t="s">
        <v>250</v>
      </c>
      <c r="C2916" s="40" t="s">
        <v>4</v>
      </c>
      <c r="D2916" s="41" t="n">
        <v>98</v>
      </c>
      <c r="E2916" s="41" t="n">
        <v>0</v>
      </c>
      <c r="F2916" s="41" t="n">
        <v>0</v>
      </c>
      <c r="G2916" s="41" t="n">
        <v>0</v>
      </c>
      <c r="H2916" s="41" t="n">
        <v>0</v>
      </c>
      <c r="I2916" s="42" t="n">
        <v>60</v>
      </c>
      <c r="J2916" s="42" t="n">
        <v>45</v>
      </c>
      <c r="K2916" s="42" t="n">
        <v>0</v>
      </c>
      <c r="L2916" s="42" t="n">
        <v>0</v>
      </c>
      <c r="M2916" s="42" t="n">
        <v>0</v>
      </c>
      <c r="N2916" s="43" t="n">
        <f aca="false">D2916*$D$3</f>
        <v>127.4</v>
      </c>
      <c r="O2916" s="43" t="n">
        <f aca="false">E2916*$E$3</f>
        <v>0</v>
      </c>
      <c r="P2916" s="43" t="n">
        <f aca="false">F2916*$F$3</f>
        <v>0</v>
      </c>
      <c r="Q2916" s="43" t="n">
        <f aca="false">G2916*$G$3</f>
        <v>0</v>
      </c>
      <c r="R2916" s="43" t="n">
        <f aca="false">H2916*$H$3</f>
        <v>0</v>
      </c>
      <c r="S2916" s="43" t="n">
        <f aca="false">(N2916/100)*(I2916*$I$3)+(N2916/100)*(J2916*$J$3)</f>
        <v>267.54</v>
      </c>
      <c r="T2916" s="43" t="n">
        <f aca="false">(O2916/100)*(K2916*$K$3)</f>
        <v>0</v>
      </c>
      <c r="U2916" s="43" t="n">
        <f aca="false">(P2916/100)*(K2916*$K$3)+(P2916/100)*(L2916*$L$3)</f>
        <v>0</v>
      </c>
      <c r="V2916" s="43" t="n">
        <f aca="false">(Q2916/100)*(L2916*$L$3)</f>
        <v>0</v>
      </c>
      <c r="W2916" s="43" t="n">
        <f aca="false">(R2916/100)*(K2916*$K$3)+(R2916/100)*(L2916*$L$3)</f>
        <v>0</v>
      </c>
      <c r="X2916" s="43" t="n">
        <f aca="false">N2916+S2916</f>
        <v>394.94</v>
      </c>
      <c r="Y2916" s="43" t="n">
        <f aca="false">O2916+T2916</f>
        <v>0</v>
      </c>
      <c r="Z2916" s="43" t="n">
        <f aca="false">P2916+U2916</f>
        <v>0</v>
      </c>
      <c r="AA2916" s="43" t="n">
        <f aca="false">Q2916+V2916</f>
        <v>0</v>
      </c>
      <c r="AB2916" s="43" t="n">
        <f aca="false">R2916+W2916</f>
        <v>0</v>
      </c>
      <c r="AC2916" s="44" t="n">
        <f aca="false">ROUND(X2916+Y2916+Z2916+AA2916+AB2916,1)</f>
        <v>394.9</v>
      </c>
      <c r="AD2916" s="45" t="n">
        <v>0</v>
      </c>
      <c r="AE2916" s="46"/>
      <c r="AF2916" s="47"/>
    </row>
    <row r="2917" customFormat="false" ht="15" hidden="false" customHeight="false" outlineLevel="0" collapsed="false">
      <c r="A2917" s="48" t="s">
        <v>29</v>
      </c>
      <c r="B2917" s="58" t="n">
        <v>18</v>
      </c>
      <c r="C2917" s="50" t="s">
        <v>5</v>
      </c>
      <c r="D2917" s="51" t="n">
        <v>98</v>
      </c>
      <c r="E2917" s="51" t="n">
        <v>0</v>
      </c>
      <c r="F2917" s="51" t="n">
        <v>0</v>
      </c>
      <c r="G2917" s="51" t="n">
        <v>0</v>
      </c>
      <c r="H2917" s="51" t="n">
        <v>0</v>
      </c>
      <c r="I2917" s="52" t="n">
        <v>85</v>
      </c>
      <c r="J2917" s="52" t="n">
        <v>65</v>
      </c>
      <c r="K2917" s="52" t="n">
        <v>0</v>
      </c>
      <c r="L2917" s="52" t="n">
        <v>0</v>
      </c>
      <c r="M2917" s="52" t="n">
        <v>0</v>
      </c>
      <c r="N2917" s="53" t="n">
        <f aca="false">D2917*$D$4</f>
        <v>122.5</v>
      </c>
      <c r="O2917" s="53" t="n">
        <f aca="false">E2917*$E$4</f>
        <v>0</v>
      </c>
      <c r="P2917" s="53" t="n">
        <f aca="false">F2917*$F$4</f>
        <v>0</v>
      </c>
      <c r="Q2917" s="53" t="n">
        <f aca="false">G2917*$G$4</f>
        <v>0</v>
      </c>
      <c r="R2917" s="53" t="n">
        <f aca="false">H2917*$H$4</f>
        <v>0</v>
      </c>
      <c r="S2917" s="53" t="n">
        <f aca="false">(N2917/100)*(I2917*$I$4)+(N2917/100)*(J2917*$J$4)</f>
        <v>367.5</v>
      </c>
      <c r="T2917" s="53" t="n">
        <f aca="false">(O2917/100)*(K2917*$K$4)</f>
        <v>0</v>
      </c>
      <c r="U2917" s="53" t="n">
        <f aca="false">(P2917/100)*(K2917*$K$4)+(P2917/100)*(L2917*$L$4)</f>
        <v>0</v>
      </c>
      <c r="V2917" s="53" t="n">
        <f aca="false">(Q2917/100)*(L2917*$L$4)</f>
        <v>0</v>
      </c>
      <c r="W2917" s="53" t="n">
        <f aca="false">(R2917/100)*(K2917*$K$4)+(R2917/100)*(L2917*$L$4)</f>
        <v>0</v>
      </c>
      <c r="X2917" s="53" t="n">
        <f aca="false">N2917+S2917</f>
        <v>490</v>
      </c>
      <c r="Y2917" s="53" t="n">
        <f aca="false">O2917+T2917</f>
        <v>0</v>
      </c>
      <c r="Z2917" s="53" t="n">
        <f aca="false">P2917+U2917</f>
        <v>0</v>
      </c>
      <c r="AA2917" s="53" t="n">
        <f aca="false">Q2917+V2917</f>
        <v>0</v>
      </c>
      <c r="AB2917" s="53" t="n">
        <f aca="false">R2917+W2917</f>
        <v>0</v>
      </c>
      <c r="AC2917" s="54" t="n">
        <f aca="false">ROUND(X2917+Y2917+Z2917+AA2917+AB2917,1)</f>
        <v>490</v>
      </c>
      <c r="AD2917" s="55" t="n">
        <f aca="false">(ROUND(AC2917-AC2916,1)/AC2916)</f>
        <v>0.240820460876171</v>
      </c>
      <c r="AE2917" s="46"/>
      <c r="AF2917" s="47"/>
    </row>
    <row r="2918" customFormat="false" ht="15" hidden="false" customHeight="false" outlineLevel="0" collapsed="false">
      <c r="A2918" s="48" t="s">
        <v>30</v>
      </c>
      <c r="B2918" s="58" t="n">
        <v>10</v>
      </c>
      <c r="C2918" s="50" t="s">
        <v>6</v>
      </c>
      <c r="D2918" s="51" t="n">
        <v>98</v>
      </c>
      <c r="E2918" s="51" t="n">
        <v>0</v>
      </c>
      <c r="F2918" s="51" t="n">
        <v>0</v>
      </c>
      <c r="G2918" s="51" t="n">
        <v>0</v>
      </c>
      <c r="H2918" s="51" t="n">
        <v>0</v>
      </c>
      <c r="I2918" s="52" t="n">
        <v>60</v>
      </c>
      <c r="J2918" s="52" t="n">
        <v>45</v>
      </c>
      <c r="K2918" s="52" t="n">
        <v>0</v>
      </c>
      <c r="L2918" s="52" t="n">
        <v>0</v>
      </c>
      <c r="M2918" s="52" t="n">
        <v>0</v>
      </c>
      <c r="N2918" s="53" t="n">
        <f aca="false">D2918*$D$5</f>
        <v>127.4</v>
      </c>
      <c r="O2918" s="53" t="n">
        <f aca="false">E2918*$E$5</f>
        <v>0</v>
      </c>
      <c r="P2918" s="53" t="n">
        <f aca="false">F2918*$F$5</f>
        <v>0</v>
      </c>
      <c r="Q2918" s="53" t="n">
        <f aca="false">G2918*$G$5</f>
        <v>0</v>
      </c>
      <c r="R2918" s="53" t="n">
        <f aca="false">H2918*$H$5</f>
        <v>0</v>
      </c>
      <c r="S2918" s="53" t="n">
        <f aca="false">(N2918/100)*(I2918*$I$5)+(N2918/100)*(J2918*$J$5)</f>
        <v>267.54</v>
      </c>
      <c r="T2918" s="53" t="n">
        <f aca="false">(O2918/100)*(K2918*$K$5)</f>
        <v>0</v>
      </c>
      <c r="U2918" s="53" t="n">
        <f aca="false">(P2918/100)*(K2918*$K$5)+(P2918/100)*(L2918*$L$5)</f>
        <v>0</v>
      </c>
      <c r="V2918" s="53" t="n">
        <f aca="false">(Q2918/100)*(L2918*$L$5)</f>
        <v>0</v>
      </c>
      <c r="W2918" s="53" t="n">
        <f aca="false">(R2918/100)*(K2918*$K$5)+(R2918/100)*(L2918*$L$5)</f>
        <v>0</v>
      </c>
      <c r="X2918" s="53" t="n">
        <f aca="false">N2918+S2918</f>
        <v>394.94</v>
      </c>
      <c r="Y2918" s="53" t="n">
        <f aca="false">O2918+T2918</f>
        <v>0</v>
      </c>
      <c r="Z2918" s="53" t="n">
        <f aca="false">P2918+U2918</f>
        <v>0</v>
      </c>
      <c r="AA2918" s="53" t="n">
        <f aca="false">Q2918+V2918</f>
        <v>0</v>
      </c>
      <c r="AB2918" s="53" t="n">
        <f aca="false">R2918+W2918</f>
        <v>0</v>
      </c>
      <c r="AC2918" s="54" t="n">
        <f aca="false">ROUND(X2918+Y2918+Z2918+AA2918+AB2918,1)</f>
        <v>394.9</v>
      </c>
      <c r="AD2918" s="55" t="n">
        <f aca="false">(ROUND(AC2918-AC2916,1)/AC2916)</f>
        <v>0</v>
      </c>
      <c r="AE2918" s="46"/>
      <c r="AF2918" s="47"/>
    </row>
    <row r="2919" customFormat="false" ht="15" hidden="false" customHeight="false" outlineLevel="0" collapsed="false">
      <c r="A2919" s="48" t="s">
        <v>31</v>
      </c>
      <c r="B2919" s="58" t="n">
        <v>0</v>
      </c>
      <c r="C2919" s="50" t="s">
        <v>7</v>
      </c>
      <c r="D2919" s="51" t="n">
        <v>98</v>
      </c>
      <c r="E2919" s="51" t="n">
        <v>0</v>
      </c>
      <c r="F2919" s="51" t="n">
        <v>0</v>
      </c>
      <c r="G2919" s="51" t="n">
        <v>0</v>
      </c>
      <c r="H2919" s="51" t="n">
        <v>0</v>
      </c>
      <c r="I2919" s="52" t="n">
        <v>60</v>
      </c>
      <c r="J2919" s="52" t="n">
        <v>45</v>
      </c>
      <c r="K2919" s="52" t="n">
        <v>0</v>
      </c>
      <c r="L2919" s="52" t="n">
        <v>0</v>
      </c>
      <c r="M2919" s="52" t="n">
        <v>0</v>
      </c>
      <c r="N2919" s="53" t="n">
        <f aca="false">D2919*$D$6</f>
        <v>127.4</v>
      </c>
      <c r="O2919" s="53" t="n">
        <f aca="false">E2919*$E$6</f>
        <v>0</v>
      </c>
      <c r="P2919" s="53" t="n">
        <f aca="false">F2919*$F$6</f>
        <v>0</v>
      </c>
      <c r="Q2919" s="53" t="n">
        <f aca="false">G2919*$G$6</f>
        <v>0</v>
      </c>
      <c r="R2919" s="53" t="n">
        <f aca="false">H2919*$H$6</f>
        <v>0</v>
      </c>
      <c r="S2919" s="53" t="n">
        <f aca="false">(N2919/100)*(I2919*$I$6)+(N2919/100)*(J2919*$J$6)</f>
        <v>267.54</v>
      </c>
      <c r="T2919" s="53" t="n">
        <f aca="false">(O2919/100)*(K2919*$K$6)</f>
        <v>0</v>
      </c>
      <c r="U2919" s="53" t="n">
        <f aca="false">(P2919/100)*(K2919*$K$6)+(P2919/100)*(L2919*$L$6)</f>
        <v>0</v>
      </c>
      <c r="V2919" s="53" t="n">
        <f aca="false">(Q2919/100)*(L2919*$L$6)</f>
        <v>0</v>
      </c>
      <c r="W2919" s="53" t="n">
        <f aca="false">(R2919/100)*(K2919*$K$6)+(R2919/100)*(L2919*$L$6)</f>
        <v>0</v>
      </c>
      <c r="X2919" s="53" t="n">
        <f aca="false">N2919+S2919</f>
        <v>394.94</v>
      </c>
      <c r="Y2919" s="53" t="n">
        <f aca="false">O2919+T2919</f>
        <v>0</v>
      </c>
      <c r="Z2919" s="53" t="n">
        <f aca="false">P2919+U2919</f>
        <v>0</v>
      </c>
      <c r="AA2919" s="53" t="n">
        <f aca="false">Q2919+V2919</f>
        <v>0</v>
      </c>
      <c r="AB2919" s="53" t="n">
        <f aca="false">R2919+W2919</f>
        <v>0</v>
      </c>
      <c r="AC2919" s="54" t="n">
        <f aca="false">ROUND(X2919+Y2919+Z2919+AA2919+AB2919,1)</f>
        <v>394.9</v>
      </c>
      <c r="AD2919" s="55" t="n">
        <f aca="false">(ROUND(AC2919-AC2916,1)/AC2916)</f>
        <v>0</v>
      </c>
      <c r="AE2919" s="46"/>
      <c r="AF2919" s="47"/>
    </row>
    <row r="2920" customFormat="false" ht="15" hidden="false" customHeight="false" outlineLevel="0" collapsed="false">
      <c r="A2920" s="48" t="s">
        <v>32</v>
      </c>
      <c r="B2920" s="58" t="n">
        <v>0</v>
      </c>
      <c r="C2920" s="50" t="s">
        <v>8</v>
      </c>
      <c r="D2920" s="51" t="n">
        <v>98</v>
      </c>
      <c r="E2920" s="51" t="n">
        <v>0</v>
      </c>
      <c r="F2920" s="51" t="n">
        <v>0</v>
      </c>
      <c r="G2920" s="51" t="n">
        <v>0</v>
      </c>
      <c r="H2920" s="51" t="n">
        <v>0</v>
      </c>
      <c r="I2920" s="52" t="n">
        <v>60</v>
      </c>
      <c r="J2920" s="52" t="n">
        <v>45</v>
      </c>
      <c r="K2920" s="52" t="n">
        <v>0</v>
      </c>
      <c r="L2920" s="52" t="n">
        <v>0</v>
      </c>
      <c r="M2920" s="52" t="n">
        <v>0</v>
      </c>
      <c r="N2920" s="53" t="n">
        <f aca="false">D2920*$D$7</f>
        <v>127.4</v>
      </c>
      <c r="O2920" s="53" t="n">
        <f aca="false">E2920*$E$7</f>
        <v>0</v>
      </c>
      <c r="P2920" s="53" t="n">
        <f aca="false">F2920*$F$7</f>
        <v>0</v>
      </c>
      <c r="Q2920" s="53" t="n">
        <f aca="false">G2920*$G$7</f>
        <v>0</v>
      </c>
      <c r="R2920" s="53" t="n">
        <f aca="false">H2920*$H$7</f>
        <v>0</v>
      </c>
      <c r="S2920" s="53" t="n">
        <f aca="false">(N2920/100)*(I2920*$I$7)+(N2920/100)*(J2920*$J$7)</f>
        <v>267.54</v>
      </c>
      <c r="T2920" s="53" t="n">
        <f aca="false">(O2920/100)*(K2920*$K$7)</f>
        <v>0</v>
      </c>
      <c r="U2920" s="53" t="n">
        <f aca="false">(P2920/100)*(K2920*$K$7)+(P2920/100)*(L2920*$L$7)</f>
        <v>0</v>
      </c>
      <c r="V2920" s="53" t="n">
        <f aca="false">(Q2920/100)*(L2920*$L$7)</f>
        <v>0</v>
      </c>
      <c r="W2920" s="53" t="n">
        <f aca="false">(R2920/100)*(K2920*$K$7)+(R2920/100)*(L2920*$L$7)</f>
        <v>0</v>
      </c>
      <c r="X2920" s="53" t="n">
        <f aca="false">N2920+S2920</f>
        <v>394.94</v>
      </c>
      <c r="Y2920" s="53" t="n">
        <f aca="false">O2920+T2920</f>
        <v>0</v>
      </c>
      <c r="Z2920" s="53" t="n">
        <f aca="false">P2920+U2920</f>
        <v>0</v>
      </c>
      <c r="AA2920" s="53" t="n">
        <f aca="false">Q2920+V2920</f>
        <v>0</v>
      </c>
      <c r="AB2920" s="53" t="n">
        <f aca="false">R2920+W2920</f>
        <v>0</v>
      </c>
      <c r="AC2920" s="54" t="n">
        <f aca="false">ROUND(X2920+Y2920+Z2920+AA2920+AB2920,1)</f>
        <v>394.9</v>
      </c>
      <c r="AD2920" s="55" t="n">
        <f aca="false">(ROUND(AC2920-AC2916,1)/AC2916)</f>
        <v>0</v>
      </c>
      <c r="AE2920" s="46"/>
      <c r="AF2920" s="47"/>
    </row>
    <row r="2921" customFormat="false" ht="15" hidden="false" customHeight="false" outlineLevel="0" collapsed="false">
      <c r="A2921" s="48" t="s">
        <v>33</v>
      </c>
      <c r="B2921" s="58"/>
      <c r="C2921" s="50" t="s">
        <v>9</v>
      </c>
      <c r="D2921" s="51" t="n">
        <v>98</v>
      </c>
      <c r="E2921" s="51" t="n">
        <v>0</v>
      </c>
      <c r="F2921" s="51" t="n">
        <v>0</v>
      </c>
      <c r="G2921" s="51" t="n">
        <v>0</v>
      </c>
      <c r="H2921" s="51" t="n">
        <v>0</v>
      </c>
      <c r="I2921" s="52" t="n">
        <v>60</v>
      </c>
      <c r="J2921" s="52" t="n">
        <v>45</v>
      </c>
      <c r="K2921" s="52" t="n">
        <v>0</v>
      </c>
      <c r="L2921" s="52" t="n">
        <v>0</v>
      </c>
      <c r="M2921" s="52" t="n">
        <v>0</v>
      </c>
      <c r="N2921" s="53" t="n">
        <f aca="false">D2921*$D$8</f>
        <v>127.4</v>
      </c>
      <c r="O2921" s="53" t="n">
        <f aca="false">E2921*$E$8</f>
        <v>0</v>
      </c>
      <c r="P2921" s="53" t="n">
        <f aca="false">F2921*$F$8</f>
        <v>0</v>
      </c>
      <c r="Q2921" s="53" t="n">
        <f aca="false">G2921*$G$8</f>
        <v>0</v>
      </c>
      <c r="R2921" s="53" t="n">
        <f aca="false">H2921*$H$8</f>
        <v>0</v>
      </c>
      <c r="S2921" s="53" t="n">
        <f aca="false">(N2921/100)*(I2921*$I$8)+(N2921/100)*(J2921*$J$8)</f>
        <v>267.54</v>
      </c>
      <c r="T2921" s="53" t="n">
        <f aca="false">(O2921/100)*(K2921*$K$8)</f>
        <v>0</v>
      </c>
      <c r="U2921" s="53" t="n">
        <f aca="false">(P2921/100)*(K2921*$K$8)+(P2921/100)*(L2921*$L$8)</f>
        <v>0</v>
      </c>
      <c r="V2921" s="53" t="n">
        <f aca="false">(Q2921/100)*(L2921*$L$8)</f>
        <v>0</v>
      </c>
      <c r="W2921" s="53" t="n">
        <f aca="false">(R2921/100)*(K2921*$K$8)+(R2921/100)*(L2921*$L$8)</f>
        <v>0</v>
      </c>
      <c r="X2921" s="53" t="n">
        <f aca="false">N2921+S2921</f>
        <v>394.94</v>
      </c>
      <c r="Y2921" s="53" t="n">
        <f aca="false">O2921+T2921</f>
        <v>0</v>
      </c>
      <c r="Z2921" s="53" t="n">
        <f aca="false">P2921+U2921</f>
        <v>0</v>
      </c>
      <c r="AA2921" s="53" t="n">
        <f aca="false">Q2921+V2921</f>
        <v>0</v>
      </c>
      <c r="AB2921" s="53" t="n">
        <f aca="false">R2921+W2921</f>
        <v>0</v>
      </c>
      <c r="AC2921" s="54" t="n">
        <f aca="false">ROUND(X2921+Y2921+Z2921+AA2921+AB2921,1)</f>
        <v>394.9</v>
      </c>
      <c r="AD2921" s="55" t="n">
        <f aca="false">(ROUND(AC2921-AC2916,1)/AC2916)</f>
        <v>0</v>
      </c>
      <c r="AE2921" s="46"/>
      <c r="AF2921" s="47"/>
    </row>
    <row r="2922" customFormat="false" ht="15" hidden="false" customHeight="false" outlineLevel="0" collapsed="false">
      <c r="A2922" s="48" t="s">
        <v>34</v>
      </c>
      <c r="B2922" s="58"/>
      <c r="C2922" s="50" t="s">
        <v>10</v>
      </c>
      <c r="D2922" s="51" t="n">
        <v>49</v>
      </c>
      <c r="E2922" s="51" t="n">
        <v>110</v>
      </c>
      <c r="F2922" s="51" t="n">
        <v>0</v>
      </c>
      <c r="G2922" s="51" t="n">
        <v>0</v>
      </c>
      <c r="H2922" s="51" t="n">
        <v>0</v>
      </c>
      <c r="I2922" s="52" t="n">
        <v>60</v>
      </c>
      <c r="J2922" s="52" t="n">
        <v>45</v>
      </c>
      <c r="K2922" s="52" t="n">
        <v>110</v>
      </c>
      <c r="L2922" s="52" t="n">
        <v>0</v>
      </c>
      <c r="M2922" s="52" t="n">
        <v>0</v>
      </c>
      <c r="N2922" s="53" t="n">
        <f aca="false">D2922*$D$9</f>
        <v>61.25</v>
      </c>
      <c r="O2922" s="53" t="n">
        <f aca="false">E2922*$E$9</f>
        <v>137.5</v>
      </c>
      <c r="P2922" s="53" t="n">
        <f aca="false">F2922*$F$9</f>
        <v>0</v>
      </c>
      <c r="Q2922" s="53" t="n">
        <f aca="false">G2922*$G$9</f>
        <v>0</v>
      </c>
      <c r="R2922" s="53" t="n">
        <f aca="false">H2922*$H$9</f>
        <v>0</v>
      </c>
      <c r="S2922" s="53" t="n">
        <f aca="false">(N2922/100)*(I2922*$I$9)+(N2922/100)*(J2922*$J$9)</f>
        <v>64.3125</v>
      </c>
      <c r="T2922" s="53" t="n">
        <f aca="false">(O2922/100)*(K2922*$K$9)</f>
        <v>211.75</v>
      </c>
      <c r="U2922" s="53" t="n">
        <f aca="false">(P2922/100)*(K2922*$K$9)+(P2922/100)*(L2922*$L$9)</f>
        <v>0</v>
      </c>
      <c r="V2922" s="53" t="n">
        <f aca="false">(Q2922/100)*(L2922*$L$9)</f>
        <v>0</v>
      </c>
      <c r="W2922" s="53" t="n">
        <f aca="false">(R2922/100)*(K2922*$K$9)+(R2922/100)*(L2922*$L$9)</f>
        <v>0</v>
      </c>
      <c r="X2922" s="53" t="n">
        <f aca="false">N2922+S2922</f>
        <v>125.5625</v>
      </c>
      <c r="Y2922" s="53" t="n">
        <f aca="false">O2922+T2922</f>
        <v>349.25</v>
      </c>
      <c r="Z2922" s="53" t="n">
        <f aca="false">P2922+U2922</f>
        <v>0</v>
      </c>
      <c r="AA2922" s="53" t="n">
        <f aca="false">Q2922+V2922</f>
        <v>0</v>
      </c>
      <c r="AB2922" s="53" t="n">
        <f aca="false">R2922+W2922</f>
        <v>0</v>
      </c>
      <c r="AC2922" s="54" t="n">
        <f aca="false">ROUND(X2922+Y2922+Z2922+AA2922+AB2922,1)</f>
        <v>474.8</v>
      </c>
      <c r="AD2922" s="55" t="n">
        <f aca="false">(ROUND(AC2922-AC2916,1)/AC2916)</f>
        <v>0.202329703722461</v>
      </c>
      <c r="AE2922" s="46"/>
      <c r="AF2922" s="47"/>
    </row>
    <row r="2923" customFormat="false" ht="15" hidden="false" customHeight="false" outlineLevel="0" collapsed="false">
      <c r="A2923" s="48" t="s">
        <v>35</v>
      </c>
      <c r="B2923" s="58"/>
      <c r="C2923" s="50" t="s">
        <v>11</v>
      </c>
      <c r="D2923" s="51" t="n">
        <v>49</v>
      </c>
      <c r="E2923" s="51" t="n">
        <v>0</v>
      </c>
      <c r="F2923" s="51" t="n">
        <v>110</v>
      </c>
      <c r="G2923" s="51" t="n">
        <v>0</v>
      </c>
      <c r="H2923" s="51" t="n">
        <v>0</v>
      </c>
      <c r="I2923" s="52" t="n">
        <v>60</v>
      </c>
      <c r="J2923" s="52" t="n">
        <v>45</v>
      </c>
      <c r="K2923" s="52" t="n">
        <v>55</v>
      </c>
      <c r="L2923" s="52" t="n">
        <v>55</v>
      </c>
      <c r="M2923" s="52" t="n">
        <v>0</v>
      </c>
      <c r="N2923" s="53" t="n">
        <f aca="false">D2923*$D$10</f>
        <v>61.25</v>
      </c>
      <c r="O2923" s="53" t="n">
        <f aca="false">E2923*$E$10</f>
        <v>0</v>
      </c>
      <c r="P2923" s="53" t="n">
        <f aca="false">F2923*$F$10</f>
        <v>137.5</v>
      </c>
      <c r="Q2923" s="53" t="n">
        <f aca="false">G2923*$G$10</f>
        <v>0</v>
      </c>
      <c r="R2923" s="53" t="n">
        <f aca="false">H2923*$H$10</f>
        <v>0</v>
      </c>
      <c r="S2923" s="53" t="n">
        <f aca="false">(N2923/100)*(I2923*$I$10)+(N2923/100)*(J2923*$J$10)</f>
        <v>64.3125</v>
      </c>
      <c r="T2923" s="53" t="n">
        <f aca="false">(O2923/100)*(K2923*$J$10)</f>
        <v>0</v>
      </c>
      <c r="U2923" s="53" t="n">
        <f aca="false">(P2923/100)*(K2923*$K$10)+(P2923/100)*(L2923*$L$10)</f>
        <v>211.75</v>
      </c>
      <c r="V2923" s="53" t="n">
        <f aca="false">(Q2923/100)*(L2923*$L$10)</f>
        <v>0</v>
      </c>
      <c r="W2923" s="53" t="n">
        <f aca="false">(R2923/100)*(K2923*$K$10)+(R2923/100)*(L2923*$L$10)</f>
        <v>0</v>
      </c>
      <c r="X2923" s="53" t="n">
        <f aca="false">N2923+S2923</f>
        <v>125.5625</v>
      </c>
      <c r="Y2923" s="53" t="n">
        <f aca="false">O2923+T2923</f>
        <v>0</v>
      </c>
      <c r="Z2923" s="53" t="n">
        <f aca="false">P2923+U2923</f>
        <v>349.25</v>
      </c>
      <c r="AA2923" s="53" t="n">
        <f aca="false">Q2923+V2923</f>
        <v>0</v>
      </c>
      <c r="AB2923" s="53" t="n">
        <f aca="false">R2923+W2923</f>
        <v>0</v>
      </c>
      <c r="AC2923" s="54" t="n">
        <f aca="false">ROUND(X2923+Y2923+Z2923+AA2923+AB2923,1)</f>
        <v>474.8</v>
      </c>
      <c r="AD2923" s="55" t="n">
        <f aca="false">(ROUND(AC2923-AC2916,1)/AC2916)</f>
        <v>0.202329703722461</v>
      </c>
      <c r="AE2923" s="46"/>
      <c r="AF2923" s="47"/>
    </row>
    <row r="2924" customFormat="false" ht="15" hidden="false" customHeight="false" outlineLevel="0" collapsed="false">
      <c r="A2924" s="48" t="s">
        <v>36</v>
      </c>
      <c r="B2924" s="58"/>
      <c r="C2924" s="50" t="s">
        <v>12</v>
      </c>
      <c r="D2924" s="51" t="n">
        <v>49</v>
      </c>
      <c r="E2924" s="51" t="n">
        <v>0</v>
      </c>
      <c r="F2924" s="51" t="n">
        <v>0</v>
      </c>
      <c r="G2924" s="51" t="n">
        <v>110</v>
      </c>
      <c r="H2924" s="51" t="n">
        <v>0</v>
      </c>
      <c r="I2924" s="52" t="n">
        <v>60</v>
      </c>
      <c r="J2924" s="52" t="n">
        <v>45</v>
      </c>
      <c r="K2924" s="52" t="n">
        <v>0</v>
      </c>
      <c r="L2924" s="52" t="n">
        <v>110</v>
      </c>
      <c r="M2924" s="52" t="n">
        <v>0</v>
      </c>
      <c r="N2924" s="53" t="n">
        <f aca="false">D2924*$D$11</f>
        <v>61.25</v>
      </c>
      <c r="O2924" s="53" t="n">
        <f aca="false">E2924*$E$11</f>
        <v>0</v>
      </c>
      <c r="P2924" s="53" t="n">
        <f aca="false">F2924*$F$11</f>
        <v>0</v>
      </c>
      <c r="Q2924" s="53" t="n">
        <f aca="false">G2924*$G$11</f>
        <v>137.5</v>
      </c>
      <c r="R2924" s="53" t="n">
        <f aca="false">H2924*$H$11</f>
        <v>0</v>
      </c>
      <c r="S2924" s="53" t="n">
        <f aca="false">(N2924/100)*(I2924*$I$11)+(N2924/100)*(J2924*$J$11)</f>
        <v>64.3125</v>
      </c>
      <c r="T2924" s="53" t="n">
        <f aca="false">(O2924/100)*(K2924*$K$11)</f>
        <v>0</v>
      </c>
      <c r="U2924" s="53" t="n">
        <f aca="false">(P2924/100)*(K2924*$K$11)+(P2924/100)*(L2924*$L$11)</f>
        <v>0</v>
      </c>
      <c r="V2924" s="53" t="n">
        <f aca="false">(Q2924/100)*(L2924*$L$11)</f>
        <v>211.75</v>
      </c>
      <c r="W2924" s="53" t="n">
        <f aca="false">(R2924/100)*(K2924*$K$11)+(R2924/100)*(L2924*$L$11)</f>
        <v>0</v>
      </c>
      <c r="X2924" s="53" t="n">
        <f aca="false">N2924+S2924</f>
        <v>125.5625</v>
      </c>
      <c r="Y2924" s="53" t="n">
        <f aca="false">O2924+T2924</f>
        <v>0</v>
      </c>
      <c r="Z2924" s="53" t="n">
        <f aca="false">P2924+U2924</f>
        <v>0</v>
      </c>
      <c r="AA2924" s="53" t="n">
        <f aca="false">Q2924+V2924</f>
        <v>349.25</v>
      </c>
      <c r="AB2924" s="53" t="n">
        <f aca="false">R2924+W2924</f>
        <v>0</v>
      </c>
      <c r="AC2924" s="54" t="n">
        <f aca="false">ROUND(X2924+Y2924+Z2924+AA2924+AB2924,1)</f>
        <v>474.8</v>
      </c>
      <c r="AD2924" s="55" t="n">
        <f aca="false">(ROUND(AC2924-AC2916,1)/AC2916)</f>
        <v>0.202329703722461</v>
      </c>
      <c r="AE2924" s="46"/>
      <c r="AF2924" s="47"/>
    </row>
    <row r="2925" customFormat="false" ht="15" hidden="false" customHeight="false" outlineLevel="0" collapsed="false">
      <c r="A2925" s="48" t="s">
        <v>37</v>
      </c>
      <c r="B2925" s="58"/>
      <c r="C2925" s="50" t="s">
        <v>13</v>
      </c>
      <c r="D2925" s="51" t="n">
        <v>49</v>
      </c>
      <c r="E2925" s="51" t="n">
        <v>0</v>
      </c>
      <c r="F2925" s="51" t="n">
        <v>0</v>
      </c>
      <c r="G2925" s="51" t="n">
        <v>0</v>
      </c>
      <c r="H2925" s="51" t="n">
        <v>110</v>
      </c>
      <c r="I2925" s="52" t="n">
        <v>60</v>
      </c>
      <c r="J2925" s="52" t="n">
        <v>45</v>
      </c>
      <c r="K2925" s="52" t="n">
        <v>55</v>
      </c>
      <c r="L2925" s="52" t="n">
        <v>55</v>
      </c>
      <c r="M2925" s="52" t="n">
        <v>0</v>
      </c>
      <c r="N2925" s="53" t="n">
        <f aca="false">D2925*$D$12</f>
        <v>61.25</v>
      </c>
      <c r="O2925" s="53" t="n">
        <f aca="false">E2925*$E$12</f>
        <v>0</v>
      </c>
      <c r="P2925" s="53" t="n">
        <f aca="false">F2925*$F$12</f>
        <v>0</v>
      </c>
      <c r="Q2925" s="53" t="n">
        <f aca="false">G2925*$G$12</f>
        <v>0</v>
      </c>
      <c r="R2925" s="53" t="n">
        <f aca="false">H2925*$H$12</f>
        <v>137.5</v>
      </c>
      <c r="S2925" s="53" t="n">
        <f aca="false">(N2925/100)*(I2925*$I$12)+(N2925/100)*(J2925*$J$12)</f>
        <v>64.3125</v>
      </c>
      <c r="T2925" s="53" t="n">
        <f aca="false">(O2925/100)*(K2925*$K$12)</f>
        <v>0</v>
      </c>
      <c r="U2925" s="53" t="n">
        <f aca="false">(P2925/100)*(K2925*$K$12)+(P2925/100)*(L2925*$L$12)</f>
        <v>0</v>
      </c>
      <c r="V2925" s="53" t="n">
        <f aca="false">(Q2925/100)*(L2925*$L$12)</f>
        <v>0</v>
      </c>
      <c r="W2925" s="53" t="n">
        <f aca="false">(R2925/100)*(K2925*$K$12)+(R2925/100)*(L2925*$L$12)</f>
        <v>211.75</v>
      </c>
      <c r="X2925" s="53" t="n">
        <f aca="false">N2925+S2925</f>
        <v>125.5625</v>
      </c>
      <c r="Y2925" s="53" t="n">
        <f aca="false">O2925+T2925</f>
        <v>0</v>
      </c>
      <c r="Z2925" s="53" t="n">
        <f aca="false">P2925+U2925</f>
        <v>0</v>
      </c>
      <c r="AA2925" s="53" t="n">
        <f aca="false">Q2925+V2925</f>
        <v>0</v>
      </c>
      <c r="AB2925" s="53" t="n">
        <f aca="false">R2925+W2925</f>
        <v>349.25</v>
      </c>
      <c r="AC2925" s="54" t="n">
        <f aca="false">ROUND(X2925+Y2925+Z2925+AA2925+AB2925,1)</f>
        <v>474.8</v>
      </c>
      <c r="AD2925" s="55" t="n">
        <f aca="false">(ROUND(AC2925-AC2916,1)/AC2916)</f>
        <v>0.202329703722461</v>
      </c>
      <c r="AE2925" s="46"/>
      <c r="AF2925" s="47"/>
    </row>
    <row r="2926" customFormat="false" ht="15" hidden="false" customHeight="false" outlineLevel="0" collapsed="false">
      <c r="A2926" s="48" t="s">
        <v>38</v>
      </c>
      <c r="B2926" s="58"/>
      <c r="C2926" s="50" t="s">
        <v>14</v>
      </c>
      <c r="D2926" s="51" t="n">
        <v>98</v>
      </c>
      <c r="E2926" s="51" t="n">
        <v>0</v>
      </c>
      <c r="F2926" s="51" t="n">
        <v>0</v>
      </c>
      <c r="G2926" s="51" t="n">
        <v>0</v>
      </c>
      <c r="H2926" s="51" t="n">
        <v>0</v>
      </c>
      <c r="I2926" s="52" t="n">
        <v>60</v>
      </c>
      <c r="J2926" s="52" t="n">
        <v>45</v>
      </c>
      <c r="K2926" s="52" t="n">
        <v>0</v>
      </c>
      <c r="L2926" s="52" t="n">
        <v>0</v>
      </c>
      <c r="M2926" s="52" t="n">
        <v>85</v>
      </c>
      <c r="N2926" s="53" t="n">
        <f aca="false">D2926*$D$13</f>
        <v>122.5</v>
      </c>
      <c r="O2926" s="53" t="n">
        <f aca="false">E2926*$E$13</f>
        <v>0</v>
      </c>
      <c r="P2926" s="53" t="n">
        <f aca="false">F2926*$F$13</f>
        <v>0</v>
      </c>
      <c r="Q2926" s="53" t="n">
        <f aca="false">G2926*$G$13</f>
        <v>0</v>
      </c>
      <c r="R2926" s="53" t="n">
        <f aca="false">H2926*$H$13</f>
        <v>0</v>
      </c>
      <c r="S2926" s="53" t="n">
        <f aca="false">(N2926/100)*(I2926*$I$13)+(N2926/100)*(J2926*$J$13)+(N2926/100)*(M2926*$M$13)</f>
        <v>336.875</v>
      </c>
      <c r="T2926" s="53" t="n">
        <f aca="false">(O2926/100)*(K2926*$K$13)+(O2926/100)*(M2926*$M$13)</f>
        <v>0</v>
      </c>
      <c r="U2926" s="53" t="n">
        <f aca="false">(P2926/100)*(K2926*$K$13)+(P2926/100)*(L2926*$L$13)+(P2926/100)*(M2926*$M$13)</f>
        <v>0</v>
      </c>
      <c r="V2926" s="53" t="n">
        <f aca="false">(Q2926/100)*(L2926*$L$13)+(Q2926/100)*(M2926*$M$13)</f>
        <v>0</v>
      </c>
      <c r="W2926" s="53" t="n">
        <f aca="false">(R2926/100)*(K2926*$K$13)+(R2926/100)*(L2926*$L$13)+(R2926/100)*(M2926*$M$13)</f>
        <v>0</v>
      </c>
      <c r="X2926" s="53" t="n">
        <f aca="false">N2926+S2926</f>
        <v>459.375</v>
      </c>
      <c r="Y2926" s="53" t="n">
        <f aca="false">O2926+T2926</f>
        <v>0</v>
      </c>
      <c r="Z2926" s="53" t="n">
        <f aca="false">P2926+U2926</f>
        <v>0</v>
      </c>
      <c r="AA2926" s="53" t="n">
        <f aca="false">Q2926+V2926</f>
        <v>0</v>
      </c>
      <c r="AB2926" s="53" t="n">
        <f aca="false">R2926+W2926</f>
        <v>0</v>
      </c>
      <c r="AC2926" s="54" t="n">
        <f aca="false">ROUND(X2926+Y2926+Z2926+AA2926+AB2926,1)</f>
        <v>459.4</v>
      </c>
      <c r="AD2926" s="55" t="n">
        <f aca="false">(ROUND(AC2926-AC2916,1)/AC2916)</f>
        <v>0.163332489237782</v>
      </c>
      <c r="AE2926" s="46"/>
      <c r="AF2926" s="47"/>
    </row>
    <row r="2927" customFormat="false" ht="15" hidden="false" customHeight="false" outlineLevel="0" collapsed="false">
      <c r="A2927" s="48" t="s">
        <v>39</v>
      </c>
      <c r="B2927" s="58"/>
      <c r="C2927" s="50" t="s">
        <v>15</v>
      </c>
      <c r="D2927" s="51" t="n">
        <v>98</v>
      </c>
      <c r="E2927" s="51" t="n">
        <v>0</v>
      </c>
      <c r="F2927" s="51" t="n">
        <v>0</v>
      </c>
      <c r="G2927" s="51" t="n">
        <v>0</v>
      </c>
      <c r="H2927" s="51" t="n">
        <v>0</v>
      </c>
      <c r="I2927" s="52" t="n">
        <v>60</v>
      </c>
      <c r="J2927" s="52" t="n">
        <v>45</v>
      </c>
      <c r="K2927" s="52" t="n">
        <v>85</v>
      </c>
      <c r="L2927" s="52" t="n">
        <v>0</v>
      </c>
      <c r="M2927" s="52" t="n">
        <v>0</v>
      </c>
      <c r="N2927" s="53" t="n">
        <f aca="false">D2927*$D$14</f>
        <v>122.5</v>
      </c>
      <c r="O2927" s="53" t="n">
        <f aca="false">E2927*$E$14</f>
        <v>0</v>
      </c>
      <c r="P2927" s="53" t="n">
        <f aca="false">F2927*$F$14</f>
        <v>0</v>
      </c>
      <c r="Q2927" s="53" t="n">
        <f aca="false">G2927*$G$14</f>
        <v>0</v>
      </c>
      <c r="R2927" s="53" t="n">
        <f aca="false">H2927*$H$14</f>
        <v>0</v>
      </c>
      <c r="S2927" s="53" t="n">
        <f aca="false">(N2927/100)*(I2927*$I$14)+(N2927/100)*(J2927*$J$14)+(N2927/100)*(K2927*$K$14)</f>
        <v>336.875</v>
      </c>
      <c r="T2927" s="53" t="n">
        <f aca="false">(O2927/100)*(K2927*$K$14)</f>
        <v>0</v>
      </c>
      <c r="U2927" s="53" t="n">
        <f aca="false">(P2927/100)*(K2927*$K$14)+(P2927/100)*(L2927*$L$14)</f>
        <v>0</v>
      </c>
      <c r="V2927" s="53" t="n">
        <f aca="false">(Q2927/100)*(L2927*$L$14)</f>
        <v>0</v>
      </c>
      <c r="W2927" s="53" t="n">
        <f aca="false">(R2927/100)*(K2927*$L$14)+(R2927/100)*(L2927*$M$14)</f>
        <v>0</v>
      </c>
      <c r="X2927" s="53" t="n">
        <f aca="false">N2927+S2927</f>
        <v>459.375</v>
      </c>
      <c r="Y2927" s="53" t="n">
        <f aca="false">O2927+T2927</f>
        <v>0</v>
      </c>
      <c r="Z2927" s="53" t="n">
        <f aca="false">P2927+U2927</f>
        <v>0</v>
      </c>
      <c r="AA2927" s="53" t="n">
        <f aca="false">Q2927+V2927</f>
        <v>0</v>
      </c>
      <c r="AB2927" s="53" t="n">
        <f aca="false">R2927+W2927</f>
        <v>0</v>
      </c>
      <c r="AC2927" s="54" t="n">
        <f aca="false">ROUND(X2927+Y2927+Z2927+AA2927+AB2927,1)</f>
        <v>459.4</v>
      </c>
      <c r="AD2927" s="55" t="n">
        <f aca="false">(ROUND(AC2927-AC2916,1)/AC2916)</f>
        <v>0.163332489237782</v>
      </c>
      <c r="AE2927" s="46"/>
      <c r="AF2927" s="47"/>
    </row>
    <row r="2928" customFormat="false" ht="15" hidden="false" customHeight="false" outlineLevel="0" collapsed="false">
      <c r="A2928" s="48"/>
      <c r="B2928" s="58"/>
      <c r="C2928" s="50" t="s">
        <v>16</v>
      </c>
      <c r="D2928" s="51" t="n">
        <v>98</v>
      </c>
      <c r="E2928" s="51" t="n">
        <v>0</v>
      </c>
      <c r="F2928" s="51" t="n">
        <v>0</v>
      </c>
      <c r="G2928" s="51" t="n">
        <v>0</v>
      </c>
      <c r="H2928" s="51" t="n">
        <v>0</v>
      </c>
      <c r="I2928" s="52" t="n">
        <v>60</v>
      </c>
      <c r="J2928" s="52" t="n">
        <v>45</v>
      </c>
      <c r="K2928" s="52" t="n">
        <v>0</v>
      </c>
      <c r="L2928" s="52" t="n">
        <v>85</v>
      </c>
      <c r="M2928" s="52" t="n">
        <v>0</v>
      </c>
      <c r="N2928" s="53" t="n">
        <f aca="false">D2928*$D$15</f>
        <v>122.5</v>
      </c>
      <c r="O2928" s="53" t="n">
        <f aca="false">E2928*$E$15</f>
        <v>0</v>
      </c>
      <c r="P2928" s="53" t="n">
        <f aca="false">F2928*$F$15</f>
        <v>0</v>
      </c>
      <c r="Q2928" s="53" t="n">
        <f aca="false">G2928*$G$15</f>
        <v>0</v>
      </c>
      <c r="R2928" s="53" t="n">
        <f aca="false">H2928*$H$15</f>
        <v>0</v>
      </c>
      <c r="S2928" s="53" t="n">
        <f aca="false">(N2928/100)*(I2928*$I$15)+(N2928/100)*(J2928*$J$15)+(N2928/100)*(L2928*$L$15)</f>
        <v>336.875</v>
      </c>
      <c r="T2928" s="53" t="n">
        <f aca="false">(O2928/100)*(K2928*$K$15)</f>
        <v>0</v>
      </c>
      <c r="U2928" s="53" t="n">
        <f aca="false">(P2928/100)*(K2928*$K$15)+(P2928/100)*(L2928*$L$15)</f>
        <v>0</v>
      </c>
      <c r="V2928" s="53" t="n">
        <f aca="false">(Q2928/100)*(L2928*$L$15)</f>
        <v>0</v>
      </c>
      <c r="W2928" s="53" t="n">
        <f aca="false">(R2928/100)*(K2928*$K$15)+(R2928/100)*(L2928*$L$15)</f>
        <v>0</v>
      </c>
      <c r="X2928" s="53" t="n">
        <f aca="false">N2928+S2928</f>
        <v>459.375</v>
      </c>
      <c r="Y2928" s="53" t="n">
        <f aca="false">O2928+T2928</f>
        <v>0</v>
      </c>
      <c r="Z2928" s="53" t="n">
        <f aca="false">P2928+U2928</f>
        <v>0</v>
      </c>
      <c r="AA2928" s="53" t="n">
        <f aca="false">Q2928+V2928</f>
        <v>0</v>
      </c>
      <c r="AB2928" s="53" t="n">
        <f aca="false">R2928+W2928</f>
        <v>0</v>
      </c>
      <c r="AC2928" s="54" t="n">
        <f aca="false">ROUND(X2928+Y2928+Z2928+AA2928+AB2928,1)</f>
        <v>459.4</v>
      </c>
      <c r="AD2928" s="55" t="n">
        <f aca="false">(ROUND(AC2928-AC2916,1)/AC2916)</f>
        <v>0.163332489237782</v>
      </c>
      <c r="AE2928" s="46"/>
      <c r="AF2928" s="47"/>
    </row>
    <row r="2929" customFormat="false" ht="15" hidden="false" customHeight="false" outlineLevel="0" collapsed="false">
      <c r="A2929" s="48"/>
      <c r="B2929" s="58"/>
      <c r="C2929" s="50" t="s">
        <v>17</v>
      </c>
      <c r="D2929" s="51" t="n">
        <v>98</v>
      </c>
      <c r="E2929" s="51" t="n">
        <v>0</v>
      </c>
      <c r="F2929" s="51" t="n">
        <v>0</v>
      </c>
      <c r="G2929" s="51" t="n">
        <v>0</v>
      </c>
      <c r="H2929" s="51" t="n">
        <v>0</v>
      </c>
      <c r="I2929" s="52" t="n">
        <v>60</v>
      </c>
      <c r="J2929" s="52" t="n">
        <v>75</v>
      </c>
      <c r="K2929" s="52" t="n">
        <v>0</v>
      </c>
      <c r="L2929" s="52" t="n">
        <v>0</v>
      </c>
      <c r="M2929" s="52" t="n">
        <v>0</v>
      </c>
      <c r="N2929" s="53" t="n">
        <f aca="false">D2929*$D$16</f>
        <v>122.5</v>
      </c>
      <c r="O2929" s="53" t="n">
        <f aca="false">E2929*$E$16</f>
        <v>0</v>
      </c>
      <c r="P2929" s="53" t="n">
        <f aca="false">F2929*$F$16</f>
        <v>0</v>
      </c>
      <c r="Q2929" s="53" t="n">
        <f aca="false">G2929*$G$16</f>
        <v>0</v>
      </c>
      <c r="R2929" s="53" t="n">
        <f aca="false">H2929*$H$16</f>
        <v>0</v>
      </c>
      <c r="S2929" s="53" t="n">
        <f aca="false">(N2929/100)*(I2929*$I$16)+(N2929/100)*(J2929*$J$16)</f>
        <v>303.1875</v>
      </c>
      <c r="T2929" s="53" t="n">
        <f aca="false">(O2929/100)*(K2929*$K$16)</f>
        <v>0</v>
      </c>
      <c r="U2929" s="53" t="n">
        <f aca="false">(P2929/100)*(K2929*$K$16)+(P2929/100)*(L2929*$L$16)</f>
        <v>0</v>
      </c>
      <c r="V2929" s="53" t="n">
        <f aca="false">(Q2929/100)*(L2929*$L$16)</f>
        <v>0</v>
      </c>
      <c r="W2929" s="53" t="n">
        <f aca="false">(R2929/100)*(K2929*$K$16)+(R2929/100)*(L2929*$L$16)</f>
        <v>0</v>
      </c>
      <c r="X2929" s="53" t="n">
        <f aca="false">N2929+S2929</f>
        <v>425.6875</v>
      </c>
      <c r="Y2929" s="53" t="n">
        <f aca="false">O2929+T2929</f>
        <v>0</v>
      </c>
      <c r="Z2929" s="53" t="n">
        <f aca="false">P2929+U2929</f>
        <v>0</v>
      </c>
      <c r="AA2929" s="53" t="n">
        <f aca="false">Q2929+V2929</f>
        <v>0</v>
      </c>
      <c r="AB2929" s="53" t="n">
        <f aca="false">R2929+W2929</f>
        <v>0</v>
      </c>
      <c r="AC2929" s="54" t="n">
        <f aca="false">ROUND(X2929+Y2929+Z2929+AA2929+AB2929,1)</f>
        <v>425.7</v>
      </c>
      <c r="AD2929" s="55" t="n">
        <f aca="false">(ROUND(AC2929-AC2916,1)/AC2916)</f>
        <v>0.0779944289693593</v>
      </c>
      <c r="AE2929" s="46" t="s">
        <v>28</v>
      </c>
      <c r="AF2929" s="47"/>
    </row>
    <row r="2930" customFormat="false" ht="15" hidden="false" customHeight="false" outlineLevel="0" collapsed="false">
      <c r="A2930" s="48"/>
      <c r="B2930" s="58"/>
      <c r="C2930" s="50" t="s">
        <v>18</v>
      </c>
      <c r="D2930" s="51" t="n">
        <v>98</v>
      </c>
      <c r="E2930" s="51" t="n">
        <v>0</v>
      </c>
      <c r="F2930" s="51" t="n">
        <v>0</v>
      </c>
      <c r="G2930" s="51" t="n">
        <v>0</v>
      </c>
      <c r="H2930" s="51" t="n">
        <v>0</v>
      </c>
      <c r="I2930" s="52" t="n">
        <v>95</v>
      </c>
      <c r="J2930" s="52" t="n">
        <v>45</v>
      </c>
      <c r="K2930" s="52" t="n">
        <v>0</v>
      </c>
      <c r="L2930" s="52" t="n">
        <v>0</v>
      </c>
      <c r="M2930" s="52" t="n">
        <v>0</v>
      </c>
      <c r="N2930" s="53" t="n">
        <f aca="false">D2930*$D$17</f>
        <v>122.5</v>
      </c>
      <c r="O2930" s="53" t="n">
        <f aca="false">E2930*$E$17</f>
        <v>0</v>
      </c>
      <c r="P2930" s="53" t="n">
        <f aca="false">F2930*$F$17</f>
        <v>0</v>
      </c>
      <c r="Q2930" s="53" t="n">
        <f aca="false">G2930*$G$17</f>
        <v>0</v>
      </c>
      <c r="R2930" s="53" t="n">
        <f aca="false">H2930*$H$17</f>
        <v>0</v>
      </c>
      <c r="S2930" s="53" t="n">
        <f aca="false">(N2930/100)*(I2930*$I$17)+(N2930/100)*(J2930*$J$17)</f>
        <v>346.0625</v>
      </c>
      <c r="T2930" s="53" t="n">
        <f aca="false">(O2930/100)*(K2930*$K$17)</f>
        <v>0</v>
      </c>
      <c r="U2930" s="53" t="n">
        <f aca="false">(P2930/100)*(K2930*$K$17)+(P2930/100)*(L2930*$L$17)</f>
        <v>0</v>
      </c>
      <c r="V2930" s="53" t="n">
        <f aca="false">(Q2930/100)*(L2930*$L$17)</f>
        <v>0</v>
      </c>
      <c r="W2930" s="53" t="n">
        <f aca="false">(R2930/100)*(K2930*$K$17)+(R2930/100)*(L2930*$L$17)</f>
        <v>0</v>
      </c>
      <c r="X2930" s="53" t="n">
        <f aca="false">N2930+S2930</f>
        <v>468.5625</v>
      </c>
      <c r="Y2930" s="53" t="n">
        <f aca="false">O2930+T2930</f>
        <v>0</v>
      </c>
      <c r="Z2930" s="53" t="n">
        <f aca="false">P2930+U2930</f>
        <v>0</v>
      </c>
      <c r="AA2930" s="53" t="n">
        <f aca="false">Q2930+V2930</f>
        <v>0</v>
      </c>
      <c r="AB2930" s="53" t="n">
        <f aca="false">R2930+W2930</f>
        <v>0</v>
      </c>
      <c r="AC2930" s="54" t="n">
        <f aca="false">ROUND(X2930+Y2930+Z2930+AA2930+AB2930,1)</f>
        <v>468.6</v>
      </c>
      <c r="AD2930" s="55" t="n">
        <f aca="false">(ROUND(AC2930-AC2916,1)/AC2916)</f>
        <v>0.186629526462396</v>
      </c>
      <c r="AE2930" s="46"/>
      <c r="AF2930" s="47"/>
    </row>
    <row r="2931" customFormat="false" ht="15" hidden="false" customHeight="false" outlineLevel="0" collapsed="false">
      <c r="A2931" s="56" t="s">
        <v>19</v>
      </c>
      <c r="B2931" s="39" t="s">
        <v>251</v>
      </c>
      <c r="C2931" s="40" t="s">
        <v>4</v>
      </c>
      <c r="D2931" s="41" t="n">
        <v>100</v>
      </c>
      <c r="E2931" s="41" t="n">
        <v>0</v>
      </c>
      <c r="F2931" s="41" t="n">
        <v>0</v>
      </c>
      <c r="G2931" s="41" t="n">
        <v>0</v>
      </c>
      <c r="H2931" s="41" t="n">
        <v>0</v>
      </c>
      <c r="I2931" s="42" t="n">
        <v>20</v>
      </c>
      <c r="J2931" s="42" t="n">
        <v>80</v>
      </c>
      <c r="K2931" s="42" t="n">
        <v>0</v>
      </c>
      <c r="L2931" s="42" t="n">
        <v>0</v>
      </c>
      <c r="M2931" s="42" t="n">
        <v>0</v>
      </c>
      <c r="N2931" s="43" t="n">
        <f aca="false">D2931*$D$3</f>
        <v>130</v>
      </c>
      <c r="O2931" s="43" t="n">
        <f aca="false">E2931*$E$3</f>
        <v>0</v>
      </c>
      <c r="P2931" s="43" t="n">
        <f aca="false">F2931*$F$3</f>
        <v>0</v>
      </c>
      <c r="Q2931" s="43" t="n">
        <f aca="false">G2931*$G$3</f>
        <v>0</v>
      </c>
      <c r="R2931" s="43" t="n">
        <f aca="false">H2931*$H$3</f>
        <v>0</v>
      </c>
      <c r="S2931" s="43" t="n">
        <f aca="false">(N2931/100)*(I2931*$I$3)+(N2931/100)*(J2931*$J$3)</f>
        <v>260</v>
      </c>
      <c r="T2931" s="43" t="n">
        <f aca="false">(O2931/100)*(K2931*$K$3)</f>
        <v>0</v>
      </c>
      <c r="U2931" s="43" t="n">
        <f aca="false">(P2931/100)*(K2931*$K$3)+(P2931/100)*(L2931*$L$3)</f>
        <v>0</v>
      </c>
      <c r="V2931" s="43" t="n">
        <f aca="false">(Q2931/100)*(L2931*$L$3)</f>
        <v>0</v>
      </c>
      <c r="W2931" s="43" t="n">
        <f aca="false">(R2931/100)*(K2931*$K$3)+(R2931/100)*(L2931*$L$3)</f>
        <v>0</v>
      </c>
      <c r="X2931" s="43" t="n">
        <f aca="false">N2931+S2931</f>
        <v>390</v>
      </c>
      <c r="Y2931" s="43" t="n">
        <f aca="false">O2931+T2931</f>
        <v>0</v>
      </c>
      <c r="Z2931" s="43" t="n">
        <f aca="false">P2931+U2931</f>
        <v>0</v>
      </c>
      <c r="AA2931" s="43" t="n">
        <f aca="false">Q2931+V2931</f>
        <v>0</v>
      </c>
      <c r="AB2931" s="43" t="n">
        <f aca="false">R2931+W2931</f>
        <v>0</v>
      </c>
      <c r="AC2931" s="44" t="n">
        <f aca="false">ROUND(X2931+Y2931+Z2931+AA2931+AB2931,1)</f>
        <v>390</v>
      </c>
      <c r="AD2931" s="45" t="n">
        <v>0</v>
      </c>
      <c r="AE2931" s="46"/>
      <c r="AF2931" s="47"/>
    </row>
    <row r="2932" customFormat="false" ht="15" hidden="false" customHeight="false" outlineLevel="0" collapsed="false">
      <c r="A2932" s="48" t="s">
        <v>29</v>
      </c>
      <c r="B2932" s="49" t="n">
        <v>10</v>
      </c>
      <c r="C2932" s="50" t="s">
        <v>5</v>
      </c>
      <c r="D2932" s="51" t="n">
        <v>100</v>
      </c>
      <c r="E2932" s="51" t="n">
        <v>0</v>
      </c>
      <c r="F2932" s="51" t="n">
        <v>0</v>
      </c>
      <c r="G2932" s="51" t="n">
        <v>0</v>
      </c>
      <c r="H2932" s="51" t="n">
        <v>0</v>
      </c>
      <c r="I2932" s="52" t="n">
        <v>35</v>
      </c>
      <c r="J2932" s="52" t="n">
        <v>90</v>
      </c>
      <c r="K2932" s="52" t="n">
        <v>0</v>
      </c>
      <c r="L2932" s="52" t="n">
        <v>0</v>
      </c>
      <c r="M2932" s="52" t="n">
        <v>0</v>
      </c>
      <c r="N2932" s="53" t="n">
        <f aca="false">D2932*$D$4</f>
        <v>125</v>
      </c>
      <c r="O2932" s="53" t="n">
        <f aca="false">E2932*$E$4</f>
        <v>0</v>
      </c>
      <c r="P2932" s="53" t="n">
        <f aca="false">F2932*$F$4</f>
        <v>0</v>
      </c>
      <c r="Q2932" s="53" t="n">
        <f aca="false">G2932*$G$4</f>
        <v>0</v>
      </c>
      <c r="R2932" s="53" t="n">
        <f aca="false">H2932*$H$4</f>
        <v>0</v>
      </c>
      <c r="S2932" s="53" t="n">
        <f aca="false">(N2932/100)*(I2932*$I$4)+(N2932/100)*(J2932*$J$4)</f>
        <v>312.5</v>
      </c>
      <c r="T2932" s="53" t="n">
        <f aca="false">(O2932/100)*(K2932*$K$4)</f>
        <v>0</v>
      </c>
      <c r="U2932" s="53" t="n">
        <f aca="false">(P2932/100)*(K2932*$K$4)+(P2932/100)*(L2932*$L$4)</f>
        <v>0</v>
      </c>
      <c r="V2932" s="53" t="n">
        <f aca="false">(Q2932/100)*(L2932*$L$4)</f>
        <v>0</v>
      </c>
      <c r="W2932" s="53" t="n">
        <f aca="false">(R2932/100)*(K2932*$K$4)+(R2932/100)*(L2932*$L$4)</f>
        <v>0</v>
      </c>
      <c r="X2932" s="53" t="n">
        <f aca="false">N2932+S2932</f>
        <v>437.5</v>
      </c>
      <c r="Y2932" s="53" t="n">
        <f aca="false">O2932+T2932</f>
        <v>0</v>
      </c>
      <c r="Z2932" s="53" t="n">
        <f aca="false">P2932+U2932</f>
        <v>0</v>
      </c>
      <c r="AA2932" s="53" t="n">
        <f aca="false">Q2932+V2932</f>
        <v>0</v>
      </c>
      <c r="AB2932" s="53" t="n">
        <f aca="false">R2932+W2932</f>
        <v>0</v>
      </c>
      <c r="AC2932" s="54" t="n">
        <f aca="false">ROUND(X2932+Y2932+Z2932+AA2932+AB2932,1)</f>
        <v>437.5</v>
      </c>
      <c r="AD2932" s="55" t="n">
        <f aca="false">(ROUND(AC2932-AC2931,1)/AC2931)</f>
        <v>0.121794871794872</v>
      </c>
      <c r="AE2932" s="46"/>
      <c r="AF2932" s="47"/>
    </row>
    <row r="2933" customFormat="false" ht="15" hidden="false" customHeight="false" outlineLevel="0" collapsed="false">
      <c r="A2933" s="48" t="s">
        <v>30</v>
      </c>
      <c r="B2933" s="49" t="n">
        <v>16</v>
      </c>
      <c r="C2933" s="50" t="s">
        <v>6</v>
      </c>
      <c r="D2933" s="51" t="n">
        <v>100</v>
      </c>
      <c r="E2933" s="51" t="n">
        <v>0</v>
      </c>
      <c r="F2933" s="51" t="n">
        <v>0</v>
      </c>
      <c r="G2933" s="51" t="n">
        <v>0</v>
      </c>
      <c r="H2933" s="51" t="n">
        <v>0</v>
      </c>
      <c r="I2933" s="52" t="n">
        <v>20</v>
      </c>
      <c r="J2933" s="52" t="n">
        <v>80</v>
      </c>
      <c r="K2933" s="52" t="n">
        <v>0</v>
      </c>
      <c r="L2933" s="52" t="n">
        <v>0</v>
      </c>
      <c r="M2933" s="52" t="n">
        <v>0</v>
      </c>
      <c r="N2933" s="53" t="n">
        <f aca="false">D2933*$D$5</f>
        <v>130</v>
      </c>
      <c r="O2933" s="53" t="n">
        <f aca="false">E2933*$E$5</f>
        <v>0</v>
      </c>
      <c r="P2933" s="53" t="n">
        <f aca="false">F2933*$F$5</f>
        <v>0</v>
      </c>
      <c r="Q2933" s="53" t="n">
        <f aca="false">G2933*$G$5</f>
        <v>0</v>
      </c>
      <c r="R2933" s="53" t="n">
        <f aca="false">H2933*$H$5</f>
        <v>0</v>
      </c>
      <c r="S2933" s="53" t="n">
        <f aca="false">(N2933/100)*(I2933*$I$5)+(N2933/100)*(J2933*$J$5)</f>
        <v>260</v>
      </c>
      <c r="T2933" s="53" t="n">
        <f aca="false">(O2933/100)*(K2933*$K$5)</f>
        <v>0</v>
      </c>
      <c r="U2933" s="53" t="n">
        <f aca="false">(P2933/100)*(K2933*$K$5)+(P2933/100)*(L2933*$L$5)</f>
        <v>0</v>
      </c>
      <c r="V2933" s="53" t="n">
        <f aca="false">(Q2933/100)*(L2933*$L$5)</f>
        <v>0</v>
      </c>
      <c r="W2933" s="53" t="n">
        <f aca="false">(R2933/100)*(K2933*$K$5)+(R2933/100)*(L2933*$L$5)</f>
        <v>0</v>
      </c>
      <c r="X2933" s="53" t="n">
        <f aca="false">N2933+S2933</f>
        <v>390</v>
      </c>
      <c r="Y2933" s="53" t="n">
        <f aca="false">O2933+T2933</f>
        <v>0</v>
      </c>
      <c r="Z2933" s="53" t="n">
        <f aca="false">P2933+U2933</f>
        <v>0</v>
      </c>
      <c r="AA2933" s="53" t="n">
        <f aca="false">Q2933+V2933</f>
        <v>0</v>
      </c>
      <c r="AB2933" s="53" t="n">
        <f aca="false">R2933+W2933</f>
        <v>0</v>
      </c>
      <c r="AC2933" s="54" t="n">
        <f aca="false">ROUND(X2933+Y2933+Z2933+AA2933+AB2933,1)</f>
        <v>390</v>
      </c>
      <c r="AD2933" s="55" t="n">
        <f aca="false">(ROUND(AC2933-AC2931,1)/AC2931)</f>
        <v>0</v>
      </c>
      <c r="AE2933" s="46"/>
      <c r="AF2933" s="47"/>
    </row>
    <row r="2934" customFormat="false" ht="15" hidden="false" customHeight="false" outlineLevel="0" collapsed="false">
      <c r="A2934" s="48" t="s">
        <v>31</v>
      </c>
      <c r="B2934" s="49" t="n">
        <v>0</v>
      </c>
      <c r="C2934" s="50" t="s">
        <v>7</v>
      </c>
      <c r="D2934" s="51" t="n">
        <v>100</v>
      </c>
      <c r="E2934" s="51" t="n">
        <v>0</v>
      </c>
      <c r="F2934" s="51" t="n">
        <v>0</v>
      </c>
      <c r="G2934" s="51" t="n">
        <v>0</v>
      </c>
      <c r="H2934" s="51" t="n">
        <v>0</v>
      </c>
      <c r="I2934" s="52" t="n">
        <v>20</v>
      </c>
      <c r="J2934" s="52" t="n">
        <v>80</v>
      </c>
      <c r="K2934" s="52" t="n">
        <v>0</v>
      </c>
      <c r="L2934" s="52" t="n">
        <v>0</v>
      </c>
      <c r="M2934" s="52" t="n">
        <v>0</v>
      </c>
      <c r="N2934" s="53" t="n">
        <f aca="false">D2934*$D$6</f>
        <v>130</v>
      </c>
      <c r="O2934" s="53" t="n">
        <f aca="false">E2934*$E$6</f>
        <v>0</v>
      </c>
      <c r="P2934" s="53" t="n">
        <f aca="false">F2934*$F$6</f>
        <v>0</v>
      </c>
      <c r="Q2934" s="53" t="n">
        <f aca="false">G2934*$G$6</f>
        <v>0</v>
      </c>
      <c r="R2934" s="53" t="n">
        <f aca="false">H2934*$H$6</f>
        <v>0</v>
      </c>
      <c r="S2934" s="53" t="n">
        <f aca="false">(N2934/100)*(I2934*$I$6)+(N2934/100)*(J2934*$J$6)</f>
        <v>260</v>
      </c>
      <c r="T2934" s="53" t="n">
        <f aca="false">(O2934/100)*(K2934*$K$6)</f>
        <v>0</v>
      </c>
      <c r="U2934" s="53" t="n">
        <f aca="false">(P2934/100)*(K2934*$K$6)+(P2934/100)*(L2934*$L$6)</f>
        <v>0</v>
      </c>
      <c r="V2934" s="53" t="n">
        <f aca="false">(Q2934/100)*(L2934*$L$6)</f>
        <v>0</v>
      </c>
      <c r="W2934" s="53" t="n">
        <f aca="false">(R2934/100)*(K2934*$K$6)+(R2934/100)*(L2934*$L$6)</f>
        <v>0</v>
      </c>
      <c r="X2934" s="53" t="n">
        <f aca="false">N2934+S2934</f>
        <v>390</v>
      </c>
      <c r="Y2934" s="53" t="n">
        <f aca="false">O2934+T2934</f>
        <v>0</v>
      </c>
      <c r="Z2934" s="53" t="n">
        <f aca="false">P2934+U2934</f>
        <v>0</v>
      </c>
      <c r="AA2934" s="53" t="n">
        <f aca="false">Q2934+V2934</f>
        <v>0</v>
      </c>
      <c r="AB2934" s="53" t="n">
        <f aca="false">R2934+W2934</f>
        <v>0</v>
      </c>
      <c r="AC2934" s="54" t="n">
        <f aca="false">ROUND(X2934+Y2934+Z2934+AA2934+AB2934,1)</f>
        <v>390</v>
      </c>
      <c r="AD2934" s="55" t="n">
        <f aca="false">(ROUND(AC2934-AC2931,1)/AC2931)</f>
        <v>0</v>
      </c>
      <c r="AE2934" s="46"/>
      <c r="AF2934" s="47"/>
    </row>
    <row r="2935" customFormat="false" ht="15" hidden="false" customHeight="false" outlineLevel="0" collapsed="false">
      <c r="A2935" s="48" t="s">
        <v>32</v>
      </c>
      <c r="B2935" s="49" t="n">
        <v>0</v>
      </c>
      <c r="C2935" s="50" t="s">
        <v>8</v>
      </c>
      <c r="D2935" s="51" t="n">
        <v>100</v>
      </c>
      <c r="E2935" s="51" t="n">
        <v>0</v>
      </c>
      <c r="F2935" s="51" t="n">
        <v>0</v>
      </c>
      <c r="G2935" s="51" t="n">
        <v>0</v>
      </c>
      <c r="H2935" s="51" t="n">
        <v>0</v>
      </c>
      <c r="I2935" s="52" t="n">
        <v>20</v>
      </c>
      <c r="J2935" s="52" t="n">
        <v>80</v>
      </c>
      <c r="K2935" s="52" t="n">
        <v>0</v>
      </c>
      <c r="L2935" s="52" t="n">
        <v>0</v>
      </c>
      <c r="M2935" s="52" t="n">
        <v>0</v>
      </c>
      <c r="N2935" s="53" t="n">
        <f aca="false">D2935*$D$7</f>
        <v>130</v>
      </c>
      <c r="O2935" s="53" t="n">
        <f aca="false">E2935*$E$7</f>
        <v>0</v>
      </c>
      <c r="P2935" s="53" t="n">
        <f aca="false">F2935*$F$7</f>
        <v>0</v>
      </c>
      <c r="Q2935" s="53" t="n">
        <f aca="false">G2935*$G$7</f>
        <v>0</v>
      </c>
      <c r="R2935" s="53" t="n">
        <f aca="false">H2935*$H$7</f>
        <v>0</v>
      </c>
      <c r="S2935" s="53" t="n">
        <f aca="false">(N2935/100)*(I2935*$I$7)+(N2935/100)*(J2935*$J$7)</f>
        <v>260</v>
      </c>
      <c r="T2935" s="53" t="n">
        <f aca="false">(O2935/100)*(K2935*$K$7)</f>
        <v>0</v>
      </c>
      <c r="U2935" s="53" t="n">
        <f aca="false">(P2935/100)*(K2935*$K$7)+(P2935/100)*(L2935*$L$7)</f>
        <v>0</v>
      </c>
      <c r="V2935" s="53" t="n">
        <f aca="false">(Q2935/100)*(L2935*$L$7)</f>
        <v>0</v>
      </c>
      <c r="W2935" s="53" t="n">
        <f aca="false">(R2935/100)*(K2935*$K$7)+(R2935/100)*(L2935*$L$7)</f>
        <v>0</v>
      </c>
      <c r="X2935" s="53" t="n">
        <f aca="false">N2935+S2935</f>
        <v>390</v>
      </c>
      <c r="Y2935" s="53" t="n">
        <f aca="false">O2935+T2935</f>
        <v>0</v>
      </c>
      <c r="Z2935" s="53" t="n">
        <f aca="false">P2935+U2935</f>
        <v>0</v>
      </c>
      <c r="AA2935" s="53" t="n">
        <f aca="false">Q2935+V2935</f>
        <v>0</v>
      </c>
      <c r="AB2935" s="53" t="n">
        <f aca="false">R2935+W2935</f>
        <v>0</v>
      </c>
      <c r="AC2935" s="54" t="n">
        <f aca="false">ROUND(X2935+Y2935+Z2935+AA2935+AB2935,1)</f>
        <v>390</v>
      </c>
      <c r="AD2935" s="55" t="n">
        <f aca="false">(ROUND(AC2935-AC2931,1)/AC2931)</f>
        <v>0</v>
      </c>
      <c r="AE2935" s="46"/>
      <c r="AF2935" s="47"/>
    </row>
    <row r="2936" customFormat="false" ht="15" hidden="false" customHeight="false" outlineLevel="0" collapsed="false">
      <c r="A2936" s="48" t="s">
        <v>33</v>
      </c>
      <c r="B2936" s="49"/>
      <c r="C2936" s="50" t="s">
        <v>9</v>
      </c>
      <c r="D2936" s="51" t="n">
        <v>100</v>
      </c>
      <c r="E2936" s="51" t="n">
        <v>0</v>
      </c>
      <c r="F2936" s="51" t="n">
        <v>0</v>
      </c>
      <c r="G2936" s="51" t="n">
        <v>0</v>
      </c>
      <c r="H2936" s="51" t="n">
        <v>0</v>
      </c>
      <c r="I2936" s="52" t="n">
        <v>20</v>
      </c>
      <c r="J2936" s="52" t="n">
        <v>80</v>
      </c>
      <c r="K2936" s="52" t="n">
        <v>0</v>
      </c>
      <c r="L2936" s="52" t="n">
        <v>0</v>
      </c>
      <c r="M2936" s="52" t="n">
        <v>0</v>
      </c>
      <c r="N2936" s="53" t="n">
        <f aca="false">D2936*$D$8</f>
        <v>130</v>
      </c>
      <c r="O2936" s="53" t="n">
        <f aca="false">E2936*$E$8</f>
        <v>0</v>
      </c>
      <c r="P2936" s="53" t="n">
        <f aca="false">F2936*$F$8</f>
        <v>0</v>
      </c>
      <c r="Q2936" s="53" t="n">
        <f aca="false">G2936*$G$8</f>
        <v>0</v>
      </c>
      <c r="R2936" s="53" t="n">
        <f aca="false">H2936*$H$8</f>
        <v>0</v>
      </c>
      <c r="S2936" s="53" t="n">
        <f aca="false">(N2936/100)*(I2936*$I$8)+(N2936/100)*(J2936*$J$8)</f>
        <v>260</v>
      </c>
      <c r="T2936" s="53" t="n">
        <f aca="false">(O2936/100)*(K2936*$K$8)</f>
        <v>0</v>
      </c>
      <c r="U2936" s="53" t="n">
        <f aca="false">(P2936/100)*(K2936*$K$8)+(P2936/100)*(L2936*$L$8)</f>
        <v>0</v>
      </c>
      <c r="V2936" s="53" t="n">
        <f aca="false">(Q2936/100)*(L2936*$L$8)</f>
        <v>0</v>
      </c>
      <c r="W2936" s="53" t="n">
        <f aca="false">(R2936/100)*(K2936*$K$8)+(R2936/100)*(L2936*$L$8)</f>
        <v>0</v>
      </c>
      <c r="X2936" s="53" t="n">
        <f aca="false">N2936+S2936</f>
        <v>390</v>
      </c>
      <c r="Y2936" s="53" t="n">
        <f aca="false">O2936+T2936</f>
        <v>0</v>
      </c>
      <c r="Z2936" s="53" t="n">
        <f aca="false">P2936+U2936</f>
        <v>0</v>
      </c>
      <c r="AA2936" s="53" t="n">
        <f aca="false">Q2936+V2936</f>
        <v>0</v>
      </c>
      <c r="AB2936" s="53" t="n">
        <f aca="false">R2936+W2936</f>
        <v>0</v>
      </c>
      <c r="AC2936" s="54" t="n">
        <f aca="false">ROUND(X2936+Y2936+Z2936+AA2936+AB2936,1)</f>
        <v>390</v>
      </c>
      <c r="AD2936" s="55" t="n">
        <f aca="false">(ROUND(AC2936-AC2931,1)/AC2931)</f>
        <v>0</v>
      </c>
      <c r="AE2936" s="46"/>
      <c r="AF2936" s="47"/>
    </row>
    <row r="2937" customFormat="false" ht="15" hidden="false" customHeight="false" outlineLevel="0" collapsed="false">
      <c r="A2937" s="48" t="s">
        <v>34</v>
      </c>
      <c r="B2937" s="49"/>
      <c r="C2937" s="50" t="s">
        <v>10</v>
      </c>
      <c r="D2937" s="51" t="n">
        <v>50</v>
      </c>
      <c r="E2937" s="51" t="n">
        <v>106</v>
      </c>
      <c r="F2937" s="51" t="n">
        <v>0</v>
      </c>
      <c r="G2937" s="51" t="n">
        <v>0</v>
      </c>
      <c r="H2937" s="51" t="n">
        <v>0</v>
      </c>
      <c r="I2937" s="52" t="n">
        <v>20</v>
      </c>
      <c r="J2937" s="52" t="n">
        <v>80</v>
      </c>
      <c r="K2937" s="52" t="n">
        <v>110</v>
      </c>
      <c r="L2937" s="52" t="n">
        <v>0</v>
      </c>
      <c r="M2937" s="52" t="n">
        <v>0</v>
      </c>
      <c r="N2937" s="53" t="n">
        <f aca="false">D2937*$D$9</f>
        <v>62.5</v>
      </c>
      <c r="O2937" s="53" t="n">
        <f aca="false">E2937*$E$9</f>
        <v>132.5</v>
      </c>
      <c r="P2937" s="53" t="n">
        <f aca="false">F2937*$F$9</f>
        <v>0</v>
      </c>
      <c r="Q2937" s="53" t="n">
        <f aca="false">G2937*$G$9</f>
        <v>0</v>
      </c>
      <c r="R2937" s="53" t="n">
        <f aca="false">H2937*$H$9</f>
        <v>0</v>
      </c>
      <c r="S2937" s="53" t="n">
        <f aca="false">(N2937/100)*(I2937*$I$9)+(N2937/100)*(J2937*$J$9)</f>
        <v>62.5</v>
      </c>
      <c r="T2937" s="53" t="n">
        <f aca="false">(O2937/100)*(K2937*$K$9)</f>
        <v>204.05</v>
      </c>
      <c r="U2937" s="53" t="n">
        <f aca="false">(P2937/100)*(K2937*$K$9)+(P2937/100)*(L2937*$L$9)</f>
        <v>0</v>
      </c>
      <c r="V2937" s="53" t="n">
        <f aca="false">(Q2937/100)*(L2937*$L$9)</f>
        <v>0</v>
      </c>
      <c r="W2937" s="53" t="n">
        <f aca="false">(R2937/100)*(K2937*$K$9)+(R2937/100)*(L2937*$L$9)</f>
        <v>0</v>
      </c>
      <c r="X2937" s="53" t="n">
        <f aca="false">N2937+S2937</f>
        <v>125</v>
      </c>
      <c r="Y2937" s="53" t="n">
        <f aca="false">O2937+T2937</f>
        <v>336.55</v>
      </c>
      <c r="Z2937" s="53" t="n">
        <f aca="false">P2937+U2937</f>
        <v>0</v>
      </c>
      <c r="AA2937" s="53" t="n">
        <f aca="false">Q2937+V2937</f>
        <v>0</v>
      </c>
      <c r="AB2937" s="53" t="n">
        <f aca="false">R2937+W2937</f>
        <v>0</v>
      </c>
      <c r="AC2937" s="54" t="n">
        <f aca="false">ROUND(X2937+Y2937+Z2937+AA2937+AB2937,1)</f>
        <v>461.6</v>
      </c>
      <c r="AD2937" s="55" t="n">
        <f aca="false">(ROUND(AC2937-AC2931,1)/AC2931)</f>
        <v>0.183589743589744</v>
      </c>
      <c r="AE2937" s="46"/>
      <c r="AF2937" s="47"/>
    </row>
    <row r="2938" customFormat="false" ht="15" hidden="false" customHeight="false" outlineLevel="0" collapsed="false">
      <c r="A2938" s="48" t="s">
        <v>35</v>
      </c>
      <c r="B2938" s="49"/>
      <c r="C2938" s="50" t="s">
        <v>11</v>
      </c>
      <c r="D2938" s="51" t="n">
        <v>50</v>
      </c>
      <c r="E2938" s="51" t="n">
        <v>0</v>
      </c>
      <c r="F2938" s="51" t="n">
        <v>106</v>
      </c>
      <c r="G2938" s="51" t="n">
        <v>0</v>
      </c>
      <c r="H2938" s="51" t="n">
        <v>0</v>
      </c>
      <c r="I2938" s="52" t="n">
        <v>20</v>
      </c>
      <c r="J2938" s="52" t="n">
        <v>80</v>
      </c>
      <c r="K2938" s="52" t="n">
        <v>55</v>
      </c>
      <c r="L2938" s="52" t="n">
        <v>55</v>
      </c>
      <c r="M2938" s="52" t="n">
        <v>0</v>
      </c>
      <c r="N2938" s="53" t="n">
        <f aca="false">D2938*$D$10</f>
        <v>62.5</v>
      </c>
      <c r="O2938" s="53" t="n">
        <f aca="false">E2938*$E$10</f>
        <v>0</v>
      </c>
      <c r="P2938" s="53" t="n">
        <f aca="false">F2938*$F$10</f>
        <v>132.5</v>
      </c>
      <c r="Q2938" s="53" t="n">
        <f aca="false">G2938*$G$10</f>
        <v>0</v>
      </c>
      <c r="R2938" s="53" t="n">
        <f aca="false">H2938*$H$10</f>
        <v>0</v>
      </c>
      <c r="S2938" s="53" t="n">
        <f aca="false">(N2938/100)*(I2938*$I$10)+(N2938/100)*(J2938*$J$10)</f>
        <v>62.5</v>
      </c>
      <c r="T2938" s="53" t="n">
        <f aca="false">(O2938/100)*(K2938*$J$10)</f>
        <v>0</v>
      </c>
      <c r="U2938" s="53" t="n">
        <f aca="false">(P2938/100)*(K2938*$K$10)+(P2938/100)*(L2938*$L$10)</f>
        <v>204.05</v>
      </c>
      <c r="V2938" s="53" t="n">
        <f aca="false">(Q2938/100)*(L2938*$L$10)</f>
        <v>0</v>
      </c>
      <c r="W2938" s="53" t="n">
        <f aca="false">(R2938/100)*(K2938*$K$10)+(R2938/100)*(L2938*$L$10)</f>
        <v>0</v>
      </c>
      <c r="X2938" s="53" t="n">
        <f aca="false">N2938+S2938</f>
        <v>125</v>
      </c>
      <c r="Y2938" s="53" t="n">
        <f aca="false">O2938+T2938</f>
        <v>0</v>
      </c>
      <c r="Z2938" s="53" t="n">
        <f aca="false">P2938+U2938</f>
        <v>336.55</v>
      </c>
      <c r="AA2938" s="53" t="n">
        <f aca="false">Q2938+V2938</f>
        <v>0</v>
      </c>
      <c r="AB2938" s="53" t="n">
        <f aca="false">R2938+W2938</f>
        <v>0</v>
      </c>
      <c r="AC2938" s="54" t="n">
        <f aca="false">ROUND(X2938+Y2938+Z2938+AA2938+AB2938,1)</f>
        <v>461.6</v>
      </c>
      <c r="AD2938" s="55" t="n">
        <f aca="false">(ROUND(AC2938-AC2931,1)/AC2931)</f>
        <v>0.183589743589744</v>
      </c>
      <c r="AE2938" s="46"/>
      <c r="AF2938" s="47"/>
    </row>
    <row r="2939" customFormat="false" ht="15" hidden="false" customHeight="false" outlineLevel="0" collapsed="false">
      <c r="A2939" s="48" t="s">
        <v>36</v>
      </c>
      <c r="B2939" s="49"/>
      <c r="C2939" s="50" t="s">
        <v>12</v>
      </c>
      <c r="D2939" s="51" t="n">
        <v>50</v>
      </c>
      <c r="E2939" s="51" t="n">
        <v>0</v>
      </c>
      <c r="F2939" s="51" t="n">
        <v>0</v>
      </c>
      <c r="G2939" s="51" t="n">
        <v>106</v>
      </c>
      <c r="H2939" s="51" t="n">
        <v>0</v>
      </c>
      <c r="I2939" s="52" t="n">
        <v>20</v>
      </c>
      <c r="J2939" s="52" t="n">
        <v>80</v>
      </c>
      <c r="K2939" s="52" t="n">
        <v>0</v>
      </c>
      <c r="L2939" s="52" t="n">
        <v>110</v>
      </c>
      <c r="M2939" s="52" t="n">
        <v>0</v>
      </c>
      <c r="N2939" s="53" t="n">
        <f aca="false">D2939*$D$11</f>
        <v>62.5</v>
      </c>
      <c r="O2939" s="53" t="n">
        <f aca="false">E2939*$E$11</f>
        <v>0</v>
      </c>
      <c r="P2939" s="53" t="n">
        <f aca="false">F2939*$F$11</f>
        <v>0</v>
      </c>
      <c r="Q2939" s="53" t="n">
        <f aca="false">G2939*$G$11</f>
        <v>132.5</v>
      </c>
      <c r="R2939" s="53" t="n">
        <f aca="false">H2939*$H$11</f>
        <v>0</v>
      </c>
      <c r="S2939" s="53" t="n">
        <f aca="false">(N2939/100)*(I2939*$I$11)+(N2939/100)*(J2939*$J$11)</f>
        <v>62.5</v>
      </c>
      <c r="T2939" s="53" t="n">
        <f aca="false">(O2939/100)*(K2939*$K$11)</f>
        <v>0</v>
      </c>
      <c r="U2939" s="53" t="n">
        <f aca="false">(P2939/100)*(K2939*$K$11)+(P2939/100)*(L2939*$L$11)</f>
        <v>0</v>
      </c>
      <c r="V2939" s="53" t="n">
        <f aca="false">(Q2939/100)*(L2939*$L$11)</f>
        <v>204.05</v>
      </c>
      <c r="W2939" s="53" t="n">
        <f aca="false">(R2939/100)*(K2939*$K$11)+(R2939/100)*(L2939*$L$11)</f>
        <v>0</v>
      </c>
      <c r="X2939" s="53" t="n">
        <f aca="false">N2939+S2939</f>
        <v>125</v>
      </c>
      <c r="Y2939" s="53" t="n">
        <f aca="false">O2939+T2939</f>
        <v>0</v>
      </c>
      <c r="Z2939" s="53" t="n">
        <f aca="false">P2939+U2939</f>
        <v>0</v>
      </c>
      <c r="AA2939" s="53" t="n">
        <f aca="false">Q2939+V2939</f>
        <v>336.55</v>
      </c>
      <c r="AB2939" s="53" t="n">
        <f aca="false">R2939+W2939</f>
        <v>0</v>
      </c>
      <c r="AC2939" s="54" t="n">
        <f aca="false">ROUND(X2939+Y2939+Z2939+AA2939+AB2939,1)</f>
        <v>461.6</v>
      </c>
      <c r="AD2939" s="55" t="n">
        <f aca="false">(ROUND(AC2939-AC2931,1)/AC2931)</f>
        <v>0.183589743589744</v>
      </c>
      <c r="AE2939" s="46"/>
      <c r="AF2939" s="47"/>
    </row>
    <row r="2940" customFormat="false" ht="15" hidden="false" customHeight="false" outlineLevel="0" collapsed="false">
      <c r="A2940" s="48" t="s">
        <v>37</v>
      </c>
      <c r="B2940" s="49"/>
      <c r="C2940" s="50" t="s">
        <v>13</v>
      </c>
      <c r="D2940" s="51" t="n">
        <v>50</v>
      </c>
      <c r="E2940" s="51" t="n">
        <v>0</v>
      </c>
      <c r="F2940" s="51" t="n">
        <v>0</v>
      </c>
      <c r="G2940" s="51" t="n">
        <v>0</v>
      </c>
      <c r="H2940" s="51" t="n">
        <v>106</v>
      </c>
      <c r="I2940" s="52" t="n">
        <v>20</v>
      </c>
      <c r="J2940" s="52" t="n">
        <v>80</v>
      </c>
      <c r="K2940" s="52" t="n">
        <v>55</v>
      </c>
      <c r="L2940" s="52" t="n">
        <v>55</v>
      </c>
      <c r="M2940" s="52" t="n">
        <v>0</v>
      </c>
      <c r="N2940" s="53" t="n">
        <f aca="false">D2940*$D$12</f>
        <v>62.5</v>
      </c>
      <c r="O2940" s="53" t="n">
        <f aca="false">E2940*$E$12</f>
        <v>0</v>
      </c>
      <c r="P2940" s="53" t="n">
        <f aca="false">F2940*$F$12</f>
        <v>0</v>
      </c>
      <c r="Q2940" s="53" t="n">
        <f aca="false">G2940*$G$12</f>
        <v>0</v>
      </c>
      <c r="R2940" s="53" t="n">
        <f aca="false">H2940*$H$12</f>
        <v>132.5</v>
      </c>
      <c r="S2940" s="53" t="n">
        <f aca="false">(N2940/100)*(I2940*$I$12)+(N2940/100)*(J2940*$J$12)</f>
        <v>62.5</v>
      </c>
      <c r="T2940" s="53" t="n">
        <f aca="false">(O2940/100)*(K2940*$K$12)</f>
        <v>0</v>
      </c>
      <c r="U2940" s="53" t="n">
        <f aca="false">(P2940/100)*(K2940*$K$12)+(P2940/100)*(L2940*$L$12)</f>
        <v>0</v>
      </c>
      <c r="V2940" s="53" t="n">
        <f aca="false">(Q2940/100)*(L2940*$L$12)</f>
        <v>0</v>
      </c>
      <c r="W2940" s="53" t="n">
        <f aca="false">(R2940/100)*(K2940*$K$12)+(R2940/100)*(L2940*$L$12)</f>
        <v>204.05</v>
      </c>
      <c r="X2940" s="53" t="n">
        <f aca="false">N2940+S2940</f>
        <v>125</v>
      </c>
      <c r="Y2940" s="53" t="n">
        <f aca="false">O2940+T2940</f>
        <v>0</v>
      </c>
      <c r="Z2940" s="53" t="n">
        <f aca="false">P2940+U2940</f>
        <v>0</v>
      </c>
      <c r="AA2940" s="53" t="n">
        <f aca="false">Q2940+V2940</f>
        <v>0</v>
      </c>
      <c r="AB2940" s="53" t="n">
        <f aca="false">R2940+W2940</f>
        <v>336.55</v>
      </c>
      <c r="AC2940" s="54" t="n">
        <f aca="false">ROUND(X2940+Y2940+Z2940+AA2940+AB2940,1)</f>
        <v>461.6</v>
      </c>
      <c r="AD2940" s="55" t="n">
        <f aca="false">(ROUND(AC2940-AC2931,1)/AC2931)</f>
        <v>0.183589743589744</v>
      </c>
      <c r="AE2940" s="46"/>
      <c r="AF2940" s="47"/>
    </row>
    <row r="2941" customFormat="false" ht="15" hidden="false" customHeight="false" outlineLevel="0" collapsed="false">
      <c r="A2941" s="48" t="s">
        <v>38</v>
      </c>
      <c r="B2941" s="49"/>
      <c r="C2941" s="50" t="s">
        <v>14</v>
      </c>
      <c r="D2941" s="51" t="n">
        <v>100</v>
      </c>
      <c r="E2941" s="51" t="n">
        <v>0</v>
      </c>
      <c r="F2941" s="51" t="n">
        <v>0</v>
      </c>
      <c r="G2941" s="51" t="n">
        <v>0</v>
      </c>
      <c r="H2941" s="51" t="n">
        <v>0</v>
      </c>
      <c r="I2941" s="52" t="n">
        <v>20</v>
      </c>
      <c r="J2941" s="52" t="n">
        <v>80</v>
      </c>
      <c r="K2941" s="52" t="n">
        <v>0</v>
      </c>
      <c r="L2941" s="52" t="n">
        <v>0</v>
      </c>
      <c r="M2941" s="52" t="n">
        <v>86</v>
      </c>
      <c r="N2941" s="53" t="n">
        <f aca="false">D2941*$D$13</f>
        <v>125</v>
      </c>
      <c r="O2941" s="53" t="n">
        <f aca="false">E2941*$E$13</f>
        <v>0</v>
      </c>
      <c r="P2941" s="53" t="n">
        <f aca="false">F2941*$F$13</f>
        <v>0</v>
      </c>
      <c r="Q2941" s="53" t="n">
        <f aca="false">G2941*$G$13</f>
        <v>0</v>
      </c>
      <c r="R2941" s="53" t="n">
        <f aca="false">H2941*$H$13</f>
        <v>0</v>
      </c>
      <c r="S2941" s="53" t="n">
        <f aca="false">(N2941/100)*(I2941*$I$13)+(N2941/100)*(J2941*$J$13)+(N2941/100)*(M2941*$M$13)</f>
        <v>340</v>
      </c>
      <c r="T2941" s="53" t="n">
        <f aca="false">(O2941/100)*(K2941*$K$13)+(O2941/100)*(M2941*$M$13)</f>
        <v>0</v>
      </c>
      <c r="U2941" s="53" t="n">
        <f aca="false">(P2941/100)*(K2941*$K$13)+(P2941/100)*(L2941*$L$13)+(P2941/100)*(M2941*$M$13)</f>
        <v>0</v>
      </c>
      <c r="V2941" s="53" t="n">
        <f aca="false">(Q2941/100)*(L2941*$L$13)+(Q2941/100)*(M2941*$M$13)</f>
        <v>0</v>
      </c>
      <c r="W2941" s="53" t="n">
        <f aca="false">(R2941/100)*(K2941*$K$13)+(R2941/100)*(L2941*$L$13)+(R2941/100)*(M2941*$M$13)</f>
        <v>0</v>
      </c>
      <c r="X2941" s="53" t="n">
        <f aca="false">N2941+S2941</f>
        <v>465</v>
      </c>
      <c r="Y2941" s="53" t="n">
        <f aca="false">O2941+T2941</f>
        <v>0</v>
      </c>
      <c r="Z2941" s="53" t="n">
        <f aca="false">P2941+U2941</f>
        <v>0</v>
      </c>
      <c r="AA2941" s="53" t="n">
        <f aca="false">Q2941+V2941</f>
        <v>0</v>
      </c>
      <c r="AB2941" s="53" t="n">
        <f aca="false">R2941+W2941</f>
        <v>0</v>
      </c>
      <c r="AC2941" s="54" t="n">
        <f aca="false">ROUND(X2941+Y2941+Z2941+AA2941+AB2941,1)</f>
        <v>465</v>
      </c>
      <c r="AD2941" s="55" t="n">
        <f aca="false">(ROUND(AC2941-AC2931,1)/AC2931)</f>
        <v>0.192307692307692</v>
      </c>
      <c r="AE2941" s="46"/>
      <c r="AF2941" s="47"/>
    </row>
    <row r="2942" customFormat="false" ht="15" hidden="false" customHeight="false" outlineLevel="0" collapsed="false">
      <c r="A2942" s="48" t="s">
        <v>39</v>
      </c>
      <c r="B2942" s="49"/>
      <c r="C2942" s="50" t="s">
        <v>15</v>
      </c>
      <c r="D2942" s="51" t="n">
        <v>100</v>
      </c>
      <c r="E2942" s="51" t="n">
        <v>0</v>
      </c>
      <c r="F2942" s="51" t="n">
        <v>0</v>
      </c>
      <c r="G2942" s="51" t="n">
        <v>0</v>
      </c>
      <c r="H2942" s="51" t="n">
        <v>0</v>
      </c>
      <c r="I2942" s="52" t="n">
        <v>20</v>
      </c>
      <c r="J2942" s="52" t="n">
        <v>80</v>
      </c>
      <c r="K2942" s="52" t="n">
        <v>86</v>
      </c>
      <c r="L2942" s="52" t="n">
        <v>0</v>
      </c>
      <c r="M2942" s="52" t="n">
        <v>0</v>
      </c>
      <c r="N2942" s="53" t="n">
        <f aca="false">D2942*$D$14</f>
        <v>125</v>
      </c>
      <c r="O2942" s="53" t="n">
        <f aca="false">E2942*$E$14</f>
        <v>0</v>
      </c>
      <c r="P2942" s="53" t="n">
        <f aca="false">F2942*$F$14</f>
        <v>0</v>
      </c>
      <c r="Q2942" s="53" t="n">
        <f aca="false">G2942*$G$14</f>
        <v>0</v>
      </c>
      <c r="R2942" s="53" t="n">
        <f aca="false">H2942*$H$14</f>
        <v>0</v>
      </c>
      <c r="S2942" s="53" t="n">
        <f aca="false">(N2942/100)*(I2942*$I$14)+(N2942/100)*(J2942*$J$14)+(N2942/100)*(K2942*$K$14)</f>
        <v>340</v>
      </c>
      <c r="T2942" s="53" t="n">
        <f aca="false">(O2942/100)*(K2942*$K$14)</f>
        <v>0</v>
      </c>
      <c r="U2942" s="53" t="n">
        <f aca="false">(P2942/100)*(K2942*$K$14)+(P2942/100)*(L2942*$L$14)</f>
        <v>0</v>
      </c>
      <c r="V2942" s="53" t="n">
        <f aca="false">(Q2942/100)*(L2942*$L$14)</f>
        <v>0</v>
      </c>
      <c r="W2942" s="53" t="n">
        <f aca="false">(R2942/100)*(K2942*$L$14)+(R2942/100)*(L2942*$M$14)</f>
        <v>0</v>
      </c>
      <c r="X2942" s="53" t="n">
        <f aca="false">N2942+S2942</f>
        <v>465</v>
      </c>
      <c r="Y2942" s="53" t="n">
        <f aca="false">O2942+T2942</f>
        <v>0</v>
      </c>
      <c r="Z2942" s="53" t="n">
        <f aca="false">P2942+U2942</f>
        <v>0</v>
      </c>
      <c r="AA2942" s="53" t="n">
        <f aca="false">Q2942+V2942</f>
        <v>0</v>
      </c>
      <c r="AB2942" s="53" t="n">
        <f aca="false">R2942+W2942</f>
        <v>0</v>
      </c>
      <c r="AC2942" s="54" t="n">
        <f aca="false">ROUND(X2942+Y2942+Z2942+AA2942+AB2942,1)</f>
        <v>465</v>
      </c>
      <c r="AD2942" s="55" t="n">
        <f aca="false">(ROUND(AC2942-AC2931,1)/AC2931)</f>
        <v>0.192307692307692</v>
      </c>
      <c r="AE2942" s="46"/>
      <c r="AF2942" s="47"/>
    </row>
    <row r="2943" customFormat="false" ht="15" hidden="false" customHeight="false" outlineLevel="0" collapsed="false">
      <c r="A2943" s="48"/>
      <c r="B2943" s="49"/>
      <c r="C2943" s="50" t="s">
        <v>16</v>
      </c>
      <c r="D2943" s="51" t="n">
        <v>100</v>
      </c>
      <c r="E2943" s="51" t="n">
        <v>0</v>
      </c>
      <c r="F2943" s="51" t="n">
        <v>0</v>
      </c>
      <c r="G2943" s="51" t="n">
        <v>0</v>
      </c>
      <c r="H2943" s="51" t="n">
        <v>0</v>
      </c>
      <c r="I2943" s="52" t="n">
        <v>20</v>
      </c>
      <c r="J2943" s="52" t="n">
        <v>80</v>
      </c>
      <c r="K2943" s="52" t="n">
        <v>0</v>
      </c>
      <c r="L2943" s="52" t="n">
        <v>86</v>
      </c>
      <c r="M2943" s="52" t="n">
        <v>0</v>
      </c>
      <c r="N2943" s="53" t="n">
        <f aca="false">D2943*$D$15</f>
        <v>125</v>
      </c>
      <c r="O2943" s="53" t="n">
        <f aca="false">E2943*$E$15</f>
        <v>0</v>
      </c>
      <c r="P2943" s="53" t="n">
        <f aca="false">F2943*$F$15</f>
        <v>0</v>
      </c>
      <c r="Q2943" s="53" t="n">
        <f aca="false">G2943*$G$15</f>
        <v>0</v>
      </c>
      <c r="R2943" s="53" t="n">
        <f aca="false">H2943*$H$15</f>
        <v>0</v>
      </c>
      <c r="S2943" s="53" t="n">
        <f aca="false">(N2943/100)*(I2943*$I$15)+(N2943/100)*(J2943*$J$15)+(N2943/100)*(L2943*$L$15)</f>
        <v>340</v>
      </c>
      <c r="T2943" s="53" t="n">
        <f aca="false">(O2943/100)*(K2943*$K$15)</f>
        <v>0</v>
      </c>
      <c r="U2943" s="53" t="n">
        <f aca="false">(P2943/100)*(K2943*$K$15)+(P2943/100)*(L2943*$L$15)</f>
        <v>0</v>
      </c>
      <c r="V2943" s="53" t="n">
        <f aca="false">(Q2943/100)*(L2943*$L$15)</f>
        <v>0</v>
      </c>
      <c r="W2943" s="53" t="n">
        <f aca="false">(R2943/100)*(K2943*$K$15)+(R2943/100)*(L2943*$L$15)</f>
        <v>0</v>
      </c>
      <c r="X2943" s="53" t="n">
        <f aca="false">N2943+S2943</f>
        <v>465</v>
      </c>
      <c r="Y2943" s="53" t="n">
        <f aca="false">O2943+T2943</f>
        <v>0</v>
      </c>
      <c r="Z2943" s="53" t="n">
        <f aca="false">P2943+U2943</f>
        <v>0</v>
      </c>
      <c r="AA2943" s="53" t="n">
        <f aca="false">Q2943+V2943</f>
        <v>0</v>
      </c>
      <c r="AB2943" s="53" t="n">
        <f aca="false">R2943+W2943</f>
        <v>0</v>
      </c>
      <c r="AC2943" s="54" t="n">
        <f aca="false">ROUND(X2943+Y2943+Z2943+AA2943+AB2943,1)</f>
        <v>465</v>
      </c>
      <c r="AD2943" s="55" t="n">
        <f aca="false">(ROUND(AC2943-AC2931,1)/AC2931)</f>
        <v>0.192307692307692</v>
      </c>
      <c r="AE2943" s="46"/>
      <c r="AF2943" s="47"/>
    </row>
    <row r="2944" customFormat="false" ht="15" hidden="false" customHeight="false" outlineLevel="0" collapsed="false">
      <c r="A2944" s="48"/>
      <c r="B2944" s="49"/>
      <c r="C2944" s="50" t="s">
        <v>17</v>
      </c>
      <c r="D2944" s="51" t="n">
        <v>100</v>
      </c>
      <c r="E2944" s="51" t="n">
        <v>0</v>
      </c>
      <c r="F2944" s="51" t="n">
        <v>0</v>
      </c>
      <c r="G2944" s="51" t="n">
        <v>0</v>
      </c>
      <c r="H2944" s="51" t="n">
        <v>0</v>
      </c>
      <c r="I2944" s="52" t="n">
        <v>20</v>
      </c>
      <c r="J2944" s="52" t="n">
        <v>105</v>
      </c>
      <c r="K2944" s="52" t="n">
        <v>0</v>
      </c>
      <c r="L2944" s="52" t="n">
        <v>0</v>
      </c>
      <c r="M2944" s="52" t="n">
        <v>0</v>
      </c>
      <c r="N2944" s="53" t="n">
        <f aca="false">D2944*$D$16</f>
        <v>125</v>
      </c>
      <c r="O2944" s="53" t="n">
        <f aca="false">E2944*$E$16</f>
        <v>0</v>
      </c>
      <c r="P2944" s="53" t="n">
        <f aca="false">F2944*$F$16</f>
        <v>0</v>
      </c>
      <c r="Q2944" s="53" t="n">
        <f aca="false">G2944*$G$16</f>
        <v>0</v>
      </c>
      <c r="R2944" s="53" t="n">
        <f aca="false">H2944*$H$16</f>
        <v>0</v>
      </c>
      <c r="S2944" s="53" t="n">
        <f aca="false">(N2944/100)*(I2944*$I$16)+(N2944/100)*(J2944*$J$16)</f>
        <v>353.125</v>
      </c>
      <c r="T2944" s="53" t="n">
        <f aca="false">(O2944/100)*(K2944*$K$16)</f>
        <v>0</v>
      </c>
      <c r="U2944" s="53" t="n">
        <f aca="false">(P2944/100)*(K2944*$K$16)+(P2944/100)*(L2944*$L$16)</f>
        <v>0</v>
      </c>
      <c r="V2944" s="53" t="n">
        <f aca="false">(Q2944/100)*(L2944*$L$16)</f>
        <v>0</v>
      </c>
      <c r="W2944" s="53" t="n">
        <f aca="false">(R2944/100)*(K2944*$K$16)+(R2944/100)*(L2944*$L$16)</f>
        <v>0</v>
      </c>
      <c r="X2944" s="53" t="n">
        <f aca="false">N2944+S2944</f>
        <v>478.125</v>
      </c>
      <c r="Y2944" s="53" t="n">
        <f aca="false">O2944+T2944</f>
        <v>0</v>
      </c>
      <c r="Z2944" s="53" t="n">
        <f aca="false">P2944+U2944</f>
        <v>0</v>
      </c>
      <c r="AA2944" s="53" t="n">
        <f aca="false">Q2944+V2944</f>
        <v>0</v>
      </c>
      <c r="AB2944" s="53" t="n">
        <f aca="false">R2944+W2944</f>
        <v>0</v>
      </c>
      <c r="AC2944" s="54" t="n">
        <f aca="false">ROUND(X2944+Y2944+Z2944+AA2944+AB2944,1)</f>
        <v>478.1</v>
      </c>
      <c r="AD2944" s="55" t="n">
        <f aca="false">(ROUND(AC2944-AC2931,1)/AC2931)</f>
        <v>0.225897435897436</v>
      </c>
      <c r="AE2944" s="46" t="s">
        <v>28</v>
      </c>
      <c r="AF2944" s="47"/>
    </row>
    <row r="2945" customFormat="false" ht="15" hidden="false" customHeight="false" outlineLevel="0" collapsed="false">
      <c r="A2945" s="48"/>
      <c r="B2945" s="49"/>
      <c r="C2945" s="50" t="s">
        <v>18</v>
      </c>
      <c r="D2945" s="51" t="n">
        <v>100</v>
      </c>
      <c r="E2945" s="51" t="n">
        <v>0</v>
      </c>
      <c r="F2945" s="51" t="n">
        <v>0</v>
      </c>
      <c r="G2945" s="51" t="n">
        <v>0</v>
      </c>
      <c r="H2945" s="51" t="n">
        <v>0</v>
      </c>
      <c r="I2945" s="52" t="n">
        <v>60</v>
      </c>
      <c r="J2945" s="52" t="n">
        <v>80</v>
      </c>
      <c r="K2945" s="52" t="n">
        <v>0</v>
      </c>
      <c r="L2945" s="52" t="n">
        <v>0</v>
      </c>
      <c r="M2945" s="52" t="n">
        <v>0</v>
      </c>
      <c r="N2945" s="53" t="n">
        <f aca="false">D2945*$D$17</f>
        <v>125</v>
      </c>
      <c r="O2945" s="53" t="n">
        <f aca="false">E2945*$E$17</f>
        <v>0</v>
      </c>
      <c r="P2945" s="53" t="n">
        <f aca="false">F2945*$F$17</f>
        <v>0</v>
      </c>
      <c r="Q2945" s="53" t="n">
        <f aca="false">G2945*$G$17</f>
        <v>0</v>
      </c>
      <c r="R2945" s="53" t="n">
        <f aca="false">H2945*$H$17</f>
        <v>0</v>
      </c>
      <c r="S2945" s="53" t="n">
        <f aca="false">(N2945/100)*(I2945*$I$17)+(N2945/100)*(J2945*$J$17)</f>
        <v>287.5</v>
      </c>
      <c r="T2945" s="53" t="n">
        <f aca="false">(O2945/100)*(K2945*$K$17)</f>
        <v>0</v>
      </c>
      <c r="U2945" s="53" t="n">
        <f aca="false">(P2945/100)*(K2945*$K$17)+(P2945/100)*(L2945*$L$17)</f>
        <v>0</v>
      </c>
      <c r="V2945" s="53" t="n">
        <f aca="false">(Q2945/100)*(L2945*$L$17)</f>
        <v>0</v>
      </c>
      <c r="W2945" s="53" t="n">
        <f aca="false">(R2945/100)*(K2945*$K$17)+(R2945/100)*(L2945*$L$17)</f>
        <v>0</v>
      </c>
      <c r="X2945" s="53" t="n">
        <f aca="false">N2945+S2945</f>
        <v>412.5</v>
      </c>
      <c r="Y2945" s="53" t="n">
        <f aca="false">O2945+T2945</f>
        <v>0</v>
      </c>
      <c r="Z2945" s="53" t="n">
        <f aca="false">P2945+U2945</f>
        <v>0</v>
      </c>
      <c r="AA2945" s="53" t="n">
        <f aca="false">Q2945+V2945</f>
        <v>0</v>
      </c>
      <c r="AB2945" s="53" t="n">
        <f aca="false">R2945+W2945</f>
        <v>0</v>
      </c>
      <c r="AC2945" s="54" t="n">
        <f aca="false">ROUND(X2945+Y2945+Z2945+AA2945+AB2945,1)</f>
        <v>412.5</v>
      </c>
      <c r="AD2945" s="55" t="n">
        <f aca="false">(ROUND(AC2945-AC2931,1)/AC2931)</f>
        <v>0.0576923076923077</v>
      </c>
      <c r="AE2945" s="46"/>
      <c r="AF2945" s="47"/>
    </row>
    <row r="2946" customFormat="false" ht="15" hidden="false" customHeight="false" outlineLevel="0" collapsed="false">
      <c r="A2946" s="56" t="s">
        <v>19</v>
      </c>
      <c r="B2946" s="39" t="s">
        <v>252</v>
      </c>
      <c r="C2946" s="40" t="s">
        <v>4</v>
      </c>
      <c r="D2946" s="41" t="n">
        <v>125</v>
      </c>
      <c r="E2946" s="41" t="n">
        <v>0</v>
      </c>
      <c r="F2946" s="41" t="n">
        <v>0</v>
      </c>
      <c r="G2946" s="41" t="n">
        <v>0</v>
      </c>
      <c r="H2946" s="41" t="n">
        <v>0</v>
      </c>
      <c r="I2946" s="42" t="n">
        <v>50</v>
      </c>
      <c r="J2946" s="42" t="n">
        <v>20</v>
      </c>
      <c r="K2946" s="42" t="n">
        <v>0</v>
      </c>
      <c r="L2946" s="42" t="n">
        <v>0</v>
      </c>
      <c r="M2946" s="42" t="n">
        <v>0</v>
      </c>
      <c r="N2946" s="43" t="n">
        <f aca="false">D2946*$D$3</f>
        <v>162.5</v>
      </c>
      <c r="O2946" s="43" t="n">
        <f aca="false">E2946*$E$3</f>
        <v>0</v>
      </c>
      <c r="P2946" s="43" t="n">
        <f aca="false">F2946*$F$3</f>
        <v>0</v>
      </c>
      <c r="Q2946" s="43" t="n">
        <f aca="false">G2946*$G$3</f>
        <v>0</v>
      </c>
      <c r="R2946" s="43" t="n">
        <f aca="false">H2946*$H$3</f>
        <v>0</v>
      </c>
      <c r="S2946" s="43" t="n">
        <f aca="false">(N2946/100)*(I2946*$I$3)+(N2946/100)*(J2946*$J$3)</f>
        <v>227.5</v>
      </c>
      <c r="T2946" s="43" t="n">
        <f aca="false">(O2946/100)*(K2946*$K$3)</f>
        <v>0</v>
      </c>
      <c r="U2946" s="43" t="n">
        <f aca="false">(P2946/100)*(K2946*$K$3)+(P2946/100)*(L2946*$L$3)</f>
        <v>0</v>
      </c>
      <c r="V2946" s="43" t="n">
        <f aca="false">(Q2946/100)*(L2946*$L$3)</f>
        <v>0</v>
      </c>
      <c r="W2946" s="43" t="n">
        <f aca="false">(R2946/100)*(K2946*$K$3)+(R2946/100)*(L2946*$L$3)</f>
        <v>0</v>
      </c>
      <c r="X2946" s="43" t="n">
        <f aca="false">N2946+S2946</f>
        <v>390</v>
      </c>
      <c r="Y2946" s="43" t="n">
        <f aca="false">O2946+T2946</f>
        <v>0</v>
      </c>
      <c r="Z2946" s="43" t="n">
        <f aca="false">P2946+U2946</f>
        <v>0</v>
      </c>
      <c r="AA2946" s="43" t="n">
        <f aca="false">Q2946+V2946</f>
        <v>0</v>
      </c>
      <c r="AB2946" s="43" t="n">
        <f aca="false">R2946+W2946</f>
        <v>0</v>
      </c>
      <c r="AC2946" s="44" t="n">
        <f aca="false">ROUND(X2946+Y2946+Z2946+AA2946+AB2946,1)</f>
        <v>390</v>
      </c>
      <c r="AD2946" s="45" t="n">
        <v>0</v>
      </c>
      <c r="AE2946" s="46"/>
      <c r="AF2946" s="47"/>
    </row>
    <row r="2947" customFormat="false" ht="15" hidden="false" customHeight="false" outlineLevel="0" collapsed="false">
      <c r="A2947" s="48" t="s">
        <v>29</v>
      </c>
      <c r="B2947" s="49" t="n">
        <v>12</v>
      </c>
      <c r="C2947" s="50" t="s">
        <v>5</v>
      </c>
      <c r="D2947" s="51" t="n">
        <v>125</v>
      </c>
      <c r="E2947" s="51" t="n">
        <v>0</v>
      </c>
      <c r="F2947" s="51" t="n">
        <v>0</v>
      </c>
      <c r="G2947" s="51" t="n">
        <v>0</v>
      </c>
      <c r="H2947" s="51" t="n">
        <v>0</v>
      </c>
      <c r="I2947" s="52" t="n">
        <v>65</v>
      </c>
      <c r="J2947" s="52" t="n">
        <v>35</v>
      </c>
      <c r="K2947" s="52" t="n">
        <v>0</v>
      </c>
      <c r="L2947" s="52" t="n">
        <v>0</v>
      </c>
      <c r="M2947" s="52" t="n">
        <v>0</v>
      </c>
      <c r="N2947" s="53" t="n">
        <f aca="false">D2947*$D$4</f>
        <v>156.25</v>
      </c>
      <c r="O2947" s="53" t="n">
        <f aca="false">E2947*$E$4</f>
        <v>0</v>
      </c>
      <c r="P2947" s="53" t="n">
        <f aca="false">F2947*$F$4</f>
        <v>0</v>
      </c>
      <c r="Q2947" s="53" t="n">
        <f aca="false">G2947*$G$4</f>
        <v>0</v>
      </c>
      <c r="R2947" s="53" t="n">
        <f aca="false">H2947*$H$4</f>
        <v>0</v>
      </c>
      <c r="S2947" s="53" t="n">
        <f aca="false">(N2947/100)*(I2947*$I$4)+(N2947/100)*(J2947*$J$4)</f>
        <v>312.5</v>
      </c>
      <c r="T2947" s="53" t="n">
        <f aca="false">(O2947/100)*(K2947*$K$4)</f>
        <v>0</v>
      </c>
      <c r="U2947" s="53" t="n">
        <f aca="false">(P2947/100)*(K2947*$K$4)+(P2947/100)*(L2947*$L$4)</f>
        <v>0</v>
      </c>
      <c r="V2947" s="53" t="n">
        <f aca="false">(Q2947/100)*(L2947*$L$4)</f>
        <v>0</v>
      </c>
      <c r="W2947" s="53" t="n">
        <f aca="false">(R2947/100)*(K2947*$K$4)+(R2947/100)*(L2947*$L$4)</f>
        <v>0</v>
      </c>
      <c r="X2947" s="53" t="n">
        <f aca="false">N2947+S2947</f>
        <v>468.75</v>
      </c>
      <c r="Y2947" s="53" t="n">
        <f aca="false">O2947+T2947</f>
        <v>0</v>
      </c>
      <c r="Z2947" s="53" t="n">
        <f aca="false">P2947+U2947</f>
        <v>0</v>
      </c>
      <c r="AA2947" s="53" t="n">
        <f aca="false">Q2947+V2947</f>
        <v>0</v>
      </c>
      <c r="AB2947" s="53" t="n">
        <f aca="false">R2947+W2947</f>
        <v>0</v>
      </c>
      <c r="AC2947" s="54" t="n">
        <f aca="false">ROUND(X2947+Y2947+Z2947+AA2947+AB2947,1)</f>
        <v>468.8</v>
      </c>
      <c r="AD2947" s="55" t="n">
        <f aca="false">(ROUND(AC2947-AC2946,1)/AC2946)</f>
        <v>0.202051282051282</v>
      </c>
      <c r="AE2947" s="46"/>
      <c r="AF2947" s="47"/>
    </row>
    <row r="2948" customFormat="false" ht="15" hidden="false" customHeight="false" outlineLevel="0" collapsed="false">
      <c r="A2948" s="48" t="s">
        <v>30</v>
      </c>
      <c r="B2948" s="49" t="n">
        <v>0</v>
      </c>
      <c r="C2948" s="50" t="s">
        <v>6</v>
      </c>
      <c r="D2948" s="51" t="n">
        <v>125</v>
      </c>
      <c r="E2948" s="51" t="n">
        <v>0</v>
      </c>
      <c r="F2948" s="51" t="n">
        <v>0</v>
      </c>
      <c r="G2948" s="51" t="n">
        <v>0</v>
      </c>
      <c r="H2948" s="51" t="n">
        <v>0</v>
      </c>
      <c r="I2948" s="52" t="n">
        <v>50</v>
      </c>
      <c r="J2948" s="52" t="n">
        <v>20</v>
      </c>
      <c r="K2948" s="52" t="n">
        <v>0</v>
      </c>
      <c r="L2948" s="52" t="n">
        <v>0</v>
      </c>
      <c r="M2948" s="52" t="n">
        <v>0</v>
      </c>
      <c r="N2948" s="53" t="n">
        <f aca="false">D2948*$D$5</f>
        <v>162.5</v>
      </c>
      <c r="O2948" s="53" t="n">
        <f aca="false">E2948*$E$5</f>
        <v>0</v>
      </c>
      <c r="P2948" s="53" t="n">
        <f aca="false">F2948*$F$5</f>
        <v>0</v>
      </c>
      <c r="Q2948" s="53" t="n">
        <f aca="false">G2948*$G$5</f>
        <v>0</v>
      </c>
      <c r="R2948" s="53" t="n">
        <f aca="false">H2948*$H$5</f>
        <v>0</v>
      </c>
      <c r="S2948" s="53" t="n">
        <f aca="false">(N2948/100)*(I2948*$I$5)+(N2948/100)*(J2948*$J$5)</f>
        <v>227.5</v>
      </c>
      <c r="T2948" s="53" t="n">
        <f aca="false">(O2948/100)*(K2948*$K$5)</f>
        <v>0</v>
      </c>
      <c r="U2948" s="53" t="n">
        <f aca="false">(P2948/100)*(K2948*$K$5)+(P2948/100)*(L2948*$L$5)</f>
        <v>0</v>
      </c>
      <c r="V2948" s="53" t="n">
        <f aca="false">(Q2948/100)*(L2948*$L$5)</f>
        <v>0</v>
      </c>
      <c r="W2948" s="53" t="n">
        <f aca="false">(R2948/100)*(K2948*$K$5)+(R2948/100)*(L2948*$L$5)</f>
        <v>0</v>
      </c>
      <c r="X2948" s="53" t="n">
        <f aca="false">N2948+S2948</f>
        <v>390</v>
      </c>
      <c r="Y2948" s="53" t="n">
        <f aca="false">O2948+T2948</f>
        <v>0</v>
      </c>
      <c r="Z2948" s="53" t="n">
        <f aca="false">P2948+U2948</f>
        <v>0</v>
      </c>
      <c r="AA2948" s="53" t="n">
        <f aca="false">Q2948+V2948</f>
        <v>0</v>
      </c>
      <c r="AB2948" s="53" t="n">
        <f aca="false">R2948+W2948</f>
        <v>0</v>
      </c>
      <c r="AC2948" s="54" t="n">
        <f aca="false">ROUND(X2948+Y2948+Z2948+AA2948+AB2948,1)</f>
        <v>390</v>
      </c>
      <c r="AD2948" s="55" t="n">
        <f aca="false">(ROUND(AC2948-AC2946,1)/AC2946)</f>
        <v>0</v>
      </c>
      <c r="AE2948" s="46"/>
      <c r="AF2948" s="47"/>
    </row>
    <row r="2949" customFormat="false" ht="15" hidden="false" customHeight="false" outlineLevel="0" collapsed="false">
      <c r="A2949" s="48" t="s">
        <v>31</v>
      </c>
      <c r="B2949" s="49" t="n">
        <v>0</v>
      </c>
      <c r="C2949" s="50" t="s">
        <v>7</v>
      </c>
      <c r="D2949" s="51" t="n">
        <v>125</v>
      </c>
      <c r="E2949" s="51" t="n">
        <v>0</v>
      </c>
      <c r="F2949" s="51" t="n">
        <v>0</v>
      </c>
      <c r="G2949" s="51" t="n">
        <v>0</v>
      </c>
      <c r="H2949" s="51" t="n">
        <v>0</v>
      </c>
      <c r="I2949" s="52" t="n">
        <v>50</v>
      </c>
      <c r="J2949" s="52" t="n">
        <v>20</v>
      </c>
      <c r="K2949" s="52" t="n">
        <v>0</v>
      </c>
      <c r="L2949" s="52" t="n">
        <v>0</v>
      </c>
      <c r="M2949" s="52" t="n">
        <v>0</v>
      </c>
      <c r="N2949" s="53" t="n">
        <f aca="false">D2949*$D$6</f>
        <v>162.5</v>
      </c>
      <c r="O2949" s="53" t="n">
        <f aca="false">E2949*$E$6</f>
        <v>0</v>
      </c>
      <c r="P2949" s="53" t="n">
        <f aca="false">F2949*$F$6</f>
        <v>0</v>
      </c>
      <c r="Q2949" s="53" t="n">
        <f aca="false">G2949*$G$6</f>
        <v>0</v>
      </c>
      <c r="R2949" s="53" t="n">
        <f aca="false">H2949*$H$6</f>
        <v>0</v>
      </c>
      <c r="S2949" s="53" t="n">
        <f aca="false">(N2949/100)*(I2949*$I$6)+(N2949/100)*(J2949*$J$6)</f>
        <v>227.5</v>
      </c>
      <c r="T2949" s="53" t="n">
        <f aca="false">(O2949/100)*(K2949*$K$6)</f>
        <v>0</v>
      </c>
      <c r="U2949" s="53" t="n">
        <f aca="false">(P2949/100)*(K2949*$K$6)+(P2949/100)*(L2949*$L$6)</f>
        <v>0</v>
      </c>
      <c r="V2949" s="53" t="n">
        <f aca="false">(Q2949/100)*(L2949*$L$6)</f>
        <v>0</v>
      </c>
      <c r="W2949" s="53" t="n">
        <f aca="false">(R2949/100)*(K2949*$K$6)+(R2949/100)*(L2949*$L$6)</f>
        <v>0</v>
      </c>
      <c r="X2949" s="53" t="n">
        <f aca="false">N2949+S2949</f>
        <v>390</v>
      </c>
      <c r="Y2949" s="53" t="n">
        <f aca="false">O2949+T2949</f>
        <v>0</v>
      </c>
      <c r="Z2949" s="53" t="n">
        <f aca="false">P2949+U2949</f>
        <v>0</v>
      </c>
      <c r="AA2949" s="53" t="n">
        <f aca="false">Q2949+V2949</f>
        <v>0</v>
      </c>
      <c r="AB2949" s="53" t="n">
        <f aca="false">R2949+W2949</f>
        <v>0</v>
      </c>
      <c r="AC2949" s="54" t="n">
        <f aca="false">ROUND(X2949+Y2949+Z2949+AA2949+AB2949,1)</f>
        <v>390</v>
      </c>
      <c r="AD2949" s="55" t="n">
        <f aca="false">(ROUND(AC2949-AC2946,1)/AC2946)</f>
        <v>0</v>
      </c>
      <c r="AE2949" s="46"/>
      <c r="AF2949" s="47"/>
    </row>
    <row r="2950" customFormat="false" ht="15" hidden="false" customHeight="false" outlineLevel="0" collapsed="false">
      <c r="A2950" s="48" t="s">
        <v>32</v>
      </c>
      <c r="B2950" s="49" t="n">
        <v>0</v>
      </c>
      <c r="C2950" s="50" t="s">
        <v>8</v>
      </c>
      <c r="D2950" s="51" t="n">
        <v>125</v>
      </c>
      <c r="E2950" s="51" t="n">
        <v>0</v>
      </c>
      <c r="F2950" s="51" t="n">
        <v>0</v>
      </c>
      <c r="G2950" s="51" t="n">
        <v>0</v>
      </c>
      <c r="H2950" s="51" t="n">
        <v>0</v>
      </c>
      <c r="I2950" s="52" t="n">
        <v>50</v>
      </c>
      <c r="J2950" s="52" t="n">
        <v>20</v>
      </c>
      <c r="K2950" s="52" t="n">
        <v>0</v>
      </c>
      <c r="L2950" s="52" t="n">
        <v>0</v>
      </c>
      <c r="M2950" s="52" t="n">
        <v>0</v>
      </c>
      <c r="N2950" s="53" t="n">
        <f aca="false">D2950*$D$7</f>
        <v>162.5</v>
      </c>
      <c r="O2950" s="53" t="n">
        <f aca="false">E2950*$E$7</f>
        <v>0</v>
      </c>
      <c r="P2950" s="53" t="n">
        <f aca="false">F2950*$F$7</f>
        <v>0</v>
      </c>
      <c r="Q2950" s="53" t="n">
        <f aca="false">G2950*$G$7</f>
        <v>0</v>
      </c>
      <c r="R2950" s="53" t="n">
        <f aca="false">H2950*$H$7</f>
        <v>0</v>
      </c>
      <c r="S2950" s="53" t="n">
        <f aca="false">(N2950/100)*(I2950*$I$7)+(N2950/100)*(J2950*$J$7)</f>
        <v>227.5</v>
      </c>
      <c r="T2950" s="53" t="n">
        <f aca="false">(O2950/100)*(K2950*$K$7)</f>
        <v>0</v>
      </c>
      <c r="U2950" s="53" t="n">
        <f aca="false">(P2950/100)*(K2950*$K$7)+(P2950/100)*(L2950*$L$7)</f>
        <v>0</v>
      </c>
      <c r="V2950" s="53" t="n">
        <f aca="false">(Q2950/100)*(L2950*$L$7)</f>
        <v>0</v>
      </c>
      <c r="W2950" s="53" t="n">
        <f aca="false">(R2950/100)*(K2950*$K$7)+(R2950/100)*(L2950*$L$7)</f>
        <v>0</v>
      </c>
      <c r="X2950" s="53" t="n">
        <f aca="false">N2950+S2950</f>
        <v>390</v>
      </c>
      <c r="Y2950" s="53" t="n">
        <f aca="false">O2950+T2950</f>
        <v>0</v>
      </c>
      <c r="Z2950" s="53" t="n">
        <f aca="false">P2950+U2950</f>
        <v>0</v>
      </c>
      <c r="AA2950" s="53" t="n">
        <f aca="false">Q2950+V2950</f>
        <v>0</v>
      </c>
      <c r="AB2950" s="53" t="n">
        <f aca="false">R2950+W2950</f>
        <v>0</v>
      </c>
      <c r="AC2950" s="54" t="n">
        <f aca="false">ROUND(X2950+Y2950+Z2950+AA2950+AB2950,1)</f>
        <v>390</v>
      </c>
      <c r="AD2950" s="55" t="n">
        <f aca="false">(ROUND(AC2950-AC2946,1)/AC2946)</f>
        <v>0</v>
      </c>
      <c r="AE2950" s="46"/>
      <c r="AF2950" s="47"/>
    </row>
    <row r="2951" customFormat="false" ht="15" hidden="false" customHeight="false" outlineLevel="0" collapsed="false">
      <c r="A2951" s="48" t="s">
        <v>33</v>
      </c>
      <c r="B2951" s="49"/>
      <c r="C2951" s="50" t="s">
        <v>9</v>
      </c>
      <c r="D2951" s="51" t="n">
        <v>125</v>
      </c>
      <c r="E2951" s="51" t="n">
        <v>0</v>
      </c>
      <c r="F2951" s="51" t="n">
        <v>0</v>
      </c>
      <c r="G2951" s="51" t="n">
        <v>0</v>
      </c>
      <c r="H2951" s="51" t="n">
        <v>0</v>
      </c>
      <c r="I2951" s="52" t="n">
        <v>50</v>
      </c>
      <c r="J2951" s="52" t="n">
        <v>20</v>
      </c>
      <c r="K2951" s="52" t="n">
        <v>0</v>
      </c>
      <c r="L2951" s="52" t="n">
        <v>0</v>
      </c>
      <c r="M2951" s="52" t="n">
        <v>0</v>
      </c>
      <c r="N2951" s="53" t="n">
        <f aca="false">D2951*$D$8</f>
        <v>162.5</v>
      </c>
      <c r="O2951" s="53" t="n">
        <f aca="false">E2951*$E$8</f>
        <v>0</v>
      </c>
      <c r="P2951" s="53" t="n">
        <f aca="false">F2951*$F$8</f>
        <v>0</v>
      </c>
      <c r="Q2951" s="53" t="n">
        <f aca="false">G2951*$G$8</f>
        <v>0</v>
      </c>
      <c r="R2951" s="53" t="n">
        <f aca="false">H2951*$H$8</f>
        <v>0</v>
      </c>
      <c r="S2951" s="53" t="n">
        <f aca="false">(N2951/100)*(I2951*$I$8)+(N2951/100)*(J2951*$J$8)</f>
        <v>227.5</v>
      </c>
      <c r="T2951" s="53" t="n">
        <f aca="false">(O2951/100)*(K2951*$K$8)</f>
        <v>0</v>
      </c>
      <c r="U2951" s="53" t="n">
        <f aca="false">(P2951/100)*(K2951*$K$8)+(P2951/100)*(L2951*$L$8)</f>
        <v>0</v>
      </c>
      <c r="V2951" s="53" t="n">
        <f aca="false">(Q2951/100)*(L2951*$L$8)</f>
        <v>0</v>
      </c>
      <c r="W2951" s="53" t="n">
        <f aca="false">(R2951/100)*(K2951*$K$8)+(R2951/100)*(L2951*$L$8)</f>
        <v>0</v>
      </c>
      <c r="X2951" s="53" t="n">
        <f aca="false">N2951+S2951</f>
        <v>390</v>
      </c>
      <c r="Y2951" s="53" t="n">
        <f aca="false">O2951+T2951</f>
        <v>0</v>
      </c>
      <c r="Z2951" s="53" t="n">
        <f aca="false">P2951+U2951</f>
        <v>0</v>
      </c>
      <c r="AA2951" s="53" t="n">
        <f aca="false">Q2951+V2951</f>
        <v>0</v>
      </c>
      <c r="AB2951" s="53" t="n">
        <f aca="false">R2951+W2951</f>
        <v>0</v>
      </c>
      <c r="AC2951" s="54" t="n">
        <f aca="false">ROUND(X2951+Y2951+Z2951+AA2951+AB2951,1)</f>
        <v>390</v>
      </c>
      <c r="AD2951" s="55" t="n">
        <f aca="false">(ROUND(AC2951-AC2946,1)/AC2946)</f>
        <v>0</v>
      </c>
      <c r="AE2951" s="46"/>
      <c r="AF2951" s="47"/>
    </row>
    <row r="2952" customFormat="false" ht="15" hidden="false" customHeight="false" outlineLevel="0" collapsed="false">
      <c r="A2952" s="48" t="s">
        <v>34</v>
      </c>
      <c r="B2952" s="49"/>
      <c r="C2952" s="50" t="s">
        <v>10</v>
      </c>
      <c r="D2952" s="51" t="n">
        <v>63</v>
      </c>
      <c r="E2952" s="51" t="n">
        <v>130</v>
      </c>
      <c r="F2952" s="51" t="n">
        <v>0</v>
      </c>
      <c r="G2952" s="51" t="n">
        <v>0</v>
      </c>
      <c r="H2952" s="51" t="n">
        <v>0</v>
      </c>
      <c r="I2952" s="52" t="n">
        <v>50</v>
      </c>
      <c r="J2952" s="52" t="n">
        <v>20</v>
      </c>
      <c r="K2952" s="52" t="n">
        <v>80</v>
      </c>
      <c r="L2952" s="52" t="n">
        <v>0</v>
      </c>
      <c r="M2952" s="52" t="n">
        <v>0</v>
      </c>
      <c r="N2952" s="53" t="n">
        <f aca="false">D2952*$D$9</f>
        <v>78.75</v>
      </c>
      <c r="O2952" s="53" t="n">
        <f aca="false">E2952*$E$9</f>
        <v>162.5</v>
      </c>
      <c r="P2952" s="53" t="n">
        <f aca="false">F2952*$F$9</f>
        <v>0</v>
      </c>
      <c r="Q2952" s="53" t="n">
        <f aca="false">G2952*$G$9</f>
        <v>0</v>
      </c>
      <c r="R2952" s="53" t="n">
        <f aca="false">H2952*$H$9</f>
        <v>0</v>
      </c>
      <c r="S2952" s="53" t="n">
        <f aca="false">(N2952/100)*(I2952*$I$9)+(N2952/100)*(J2952*$J$9)</f>
        <v>55.125</v>
      </c>
      <c r="T2952" s="53" t="n">
        <f aca="false">(O2952/100)*(K2952*$K$9)</f>
        <v>182</v>
      </c>
      <c r="U2952" s="53" t="n">
        <f aca="false">(P2952/100)*(K2952*$K$9)+(P2952/100)*(L2952*$L$9)</f>
        <v>0</v>
      </c>
      <c r="V2952" s="53" t="n">
        <f aca="false">(Q2952/100)*(L2952*$L$9)</f>
        <v>0</v>
      </c>
      <c r="W2952" s="53" t="n">
        <f aca="false">(R2952/100)*(K2952*$K$9)+(R2952/100)*(L2952*$L$9)</f>
        <v>0</v>
      </c>
      <c r="X2952" s="53" t="n">
        <f aca="false">N2952+S2952</f>
        <v>133.875</v>
      </c>
      <c r="Y2952" s="53" t="n">
        <f aca="false">O2952+T2952</f>
        <v>344.5</v>
      </c>
      <c r="Z2952" s="53" t="n">
        <f aca="false">P2952+U2952</f>
        <v>0</v>
      </c>
      <c r="AA2952" s="53" t="n">
        <f aca="false">Q2952+V2952</f>
        <v>0</v>
      </c>
      <c r="AB2952" s="53" t="n">
        <f aca="false">R2952+W2952</f>
        <v>0</v>
      </c>
      <c r="AC2952" s="54" t="n">
        <f aca="false">ROUND(X2952+Y2952+Z2952+AA2952+AB2952,1)</f>
        <v>478.4</v>
      </c>
      <c r="AD2952" s="55" t="n">
        <f aca="false">(ROUND(AC2952-AC2946,1)/AC2946)</f>
        <v>0.226666666666667</v>
      </c>
      <c r="AE2952" s="46"/>
      <c r="AF2952" s="47"/>
    </row>
    <row r="2953" customFormat="false" ht="15" hidden="false" customHeight="false" outlineLevel="0" collapsed="false">
      <c r="A2953" s="48" t="s">
        <v>35</v>
      </c>
      <c r="B2953" s="49"/>
      <c r="C2953" s="50" t="s">
        <v>11</v>
      </c>
      <c r="D2953" s="51" t="n">
        <v>63</v>
      </c>
      <c r="E2953" s="51" t="n">
        <v>0</v>
      </c>
      <c r="F2953" s="51" t="n">
        <v>130</v>
      </c>
      <c r="G2953" s="51" t="n">
        <v>0</v>
      </c>
      <c r="H2953" s="51" t="n">
        <v>0</v>
      </c>
      <c r="I2953" s="52" t="n">
        <v>50</v>
      </c>
      <c r="J2953" s="52" t="n">
        <v>20</v>
      </c>
      <c r="K2953" s="52" t="n">
        <v>40</v>
      </c>
      <c r="L2953" s="52" t="n">
        <v>40</v>
      </c>
      <c r="M2953" s="52" t="n">
        <v>0</v>
      </c>
      <c r="N2953" s="53" t="n">
        <f aca="false">D2953*$D$10</f>
        <v>78.75</v>
      </c>
      <c r="O2953" s="53" t="n">
        <f aca="false">E2953*$E$10</f>
        <v>0</v>
      </c>
      <c r="P2953" s="53" t="n">
        <f aca="false">F2953*$F$10</f>
        <v>162.5</v>
      </c>
      <c r="Q2953" s="53" t="n">
        <f aca="false">G2953*$G$10</f>
        <v>0</v>
      </c>
      <c r="R2953" s="53" t="n">
        <f aca="false">H2953*$H$10</f>
        <v>0</v>
      </c>
      <c r="S2953" s="53" t="n">
        <f aca="false">(N2953/100)*(I2953*$I$10)+(N2953/100)*(J2953*$J$10)</f>
        <v>55.125</v>
      </c>
      <c r="T2953" s="53" t="n">
        <f aca="false">(O2953/100)*(K2953*$J$10)</f>
        <v>0</v>
      </c>
      <c r="U2953" s="53" t="n">
        <f aca="false">(P2953/100)*(K2953*$K$10)+(P2953/100)*(L2953*$L$10)</f>
        <v>182</v>
      </c>
      <c r="V2953" s="53" t="n">
        <f aca="false">(Q2953/100)*(L2953*$L$10)</f>
        <v>0</v>
      </c>
      <c r="W2953" s="53" t="n">
        <f aca="false">(R2953/100)*(K2953*$K$10)+(R2953/100)*(L2953*$L$10)</f>
        <v>0</v>
      </c>
      <c r="X2953" s="53" t="n">
        <f aca="false">N2953+S2953</f>
        <v>133.875</v>
      </c>
      <c r="Y2953" s="53" t="n">
        <f aca="false">O2953+T2953</f>
        <v>0</v>
      </c>
      <c r="Z2953" s="53" t="n">
        <f aca="false">P2953+U2953</f>
        <v>344.5</v>
      </c>
      <c r="AA2953" s="53" t="n">
        <f aca="false">Q2953+V2953</f>
        <v>0</v>
      </c>
      <c r="AB2953" s="53" t="n">
        <f aca="false">R2953+W2953</f>
        <v>0</v>
      </c>
      <c r="AC2953" s="54" t="n">
        <f aca="false">ROUND(X2953+Y2953+Z2953+AA2953+AB2953,1)</f>
        <v>478.4</v>
      </c>
      <c r="AD2953" s="55" t="n">
        <f aca="false">(ROUND(AC2953-AC2946,1)/AC2946)</f>
        <v>0.226666666666667</v>
      </c>
      <c r="AE2953" s="46"/>
      <c r="AF2953" s="47"/>
    </row>
    <row r="2954" customFormat="false" ht="15" hidden="false" customHeight="false" outlineLevel="0" collapsed="false">
      <c r="A2954" s="48" t="s">
        <v>36</v>
      </c>
      <c r="B2954" s="49"/>
      <c r="C2954" s="50" t="s">
        <v>12</v>
      </c>
      <c r="D2954" s="51" t="n">
        <v>63</v>
      </c>
      <c r="E2954" s="51" t="n">
        <v>0</v>
      </c>
      <c r="F2954" s="51" t="n">
        <v>0</v>
      </c>
      <c r="G2954" s="51" t="n">
        <v>130</v>
      </c>
      <c r="H2954" s="51" t="n">
        <v>0</v>
      </c>
      <c r="I2954" s="52" t="n">
        <v>50</v>
      </c>
      <c r="J2954" s="52" t="n">
        <v>20</v>
      </c>
      <c r="K2954" s="52" t="n">
        <v>0</v>
      </c>
      <c r="L2954" s="52" t="n">
        <v>80</v>
      </c>
      <c r="M2954" s="52" t="n">
        <v>0</v>
      </c>
      <c r="N2954" s="53" t="n">
        <f aca="false">D2954*$D$11</f>
        <v>78.75</v>
      </c>
      <c r="O2954" s="53" t="n">
        <f aca="false">E2954*$E$11</f>
        <v>0</v>
      </c>
      <c r="P2954" s="53" t="n">
        <f aca="false">F2954*$F$11</f>
        <v>0</v>
      </c>
      <c r="Q2954" s="53" t="n">
        <f aca="false">G2954*$G$11</f>
        <v>162.5</v>
      </c>
      <c r="R2954" s="53" t="n">
        <f aca="false">H2954*$H$11</f>
        <v>0</v>
      </c>
      <c r="S2954" s="53" t="n">
        <f aca="false">(N2954/100)*(I2954*$I$11)+(N2954/100)*(J2954*$J$11)</f>
        <v>55.125</v>
      </c>
      <c r="T2954" s="53" t="n">
        <f aca="false">(O2954/100)*(K2954*$K$11)</f>
        <v>0</v>
      </c>
      <c r="U2954" s="53" t="n">
        <f aca="false">(P2954/100)*(K2954*$K$11)+(P2954/100)*(L2954*$L$11)</f>
        <v>0</v>
      </c>
      <c r="V2954" s="53" t="n">
        <f aca="false">(Q2954/100)*(L2954*$L$11)</f>
        <v>182</v>
      </c>
      <c r="W2954" s="53" t="n">
        <f aca="false">(R2954/100)*(K2954*$K$11)+(R2954/100)*(L2954*$L$11)</f>
        <v>0</v>
      </c>
      <c r="X2954" s="53" t="n">
        <f aca="false">N2954+S2954</f>
        <v>133.875</v>
      </c>
      <c r="Y2954" s="53" t="n">
        <f aca="false">O2954+T2954</f>
        <v>0</v>
      </c>
      <c r="Z2954" s="53" t="n">
        <f aca="false">P2954+U2954</f>
        <v>0</v>
      </c>
      <c r="AA2954" s="53" t="n">
        <f aca="false">Q2954+V2954</f>
        <v>344.5</v>
      </c>
      <c r="AB2954" s="53" t="n">
        <f aca="false">R2954+W2954</f>
        <v>0</v>
      </c>
      <c r="AC2954" s="54" t="n">
        <f aca="false">ROUND(X2954+Y2954+Z2954+AA2954+AB2954,1)</f>
        <v>478.4</v>
      </c>
      <c r="AD2954" s="55" t="n">
        <f aca="false">(ROUND(AC2954-AC2946,1)/AC2946)</f>
        <v>0.226666666666667</v>
      </c>
      <c r="AE2954" s="46"/>
      <c r="AF2954" s="47"/>
    </row>
    <row r="2955" customFormat="false" ht="15" hidden="false" customHeight="false" outlineLevel="0" collapsed="false">
      <c r="A2955" s="48" t="s">
        <v>37</v>
      </c>
      <c r="B2955" s="49"/>
      <c r="C2955" s="50" t="s">
        <v>13</v>
      </c>
      <c r="D2955" s="51" t="n">
        <v>63</v>
      </c>
      <c r="E2955" s="51" t="n">
        <v>0</v>
      </c>
      <c r="F2955" s="51" t="n">
        <v>0</v>
      </c>
      <c r="G2955" s="51" t="n">
        <v>0</v>
      </c>
      <c r="H2955" s="51" t="n">
        <v>130</v>
      </c>
      <c r="I2955" s="52" t="n">
        <v>50</v>
      </c>
      <c r="J2955" s="52" t="n">
        <v>20</v>
      </c>
      <c r="K2955" s="52" t="n">
        <v>40</v>
      </c>
      <c r="L2955" s="52" t="n">
        <v>40</v>
      </c>
      <c r="M2955" s="52" t="n">
        <v>0</v>
      </c>
      <c r="N2955" s="53" t="n">
        <f aca="false">D2955*$D$12</f>
        <v>78.75</v>
      </c>
      <c r="O2955" s="53" t="n">
        <f aca="false">E2955*$E$12</f>
        <v>0</v>
      </c>
      <c r="P2955" s="53" t="n">
        <f aca="false">F2955*$F$12</f>
        <v>0</v>
      </c>
      <c r="Q2955" s="53" t="n">
        <f aca="false">G2955*$G$12</f>
        <v>0</v>
      </c>
      <c r="R2955" s="53" t="n">
        <f aca="false">H2955*$H$12</f>
        <v>162.5</v>
      </c>
      <c r="S2955" s="53" t="n">
        <f aca="false">(N2955/100)*(I2955*$I$12)+(N2955/100)*(J2955*$J$12)</f>
        <v>55.125</v>
      </c>
      <c r="T2955" s="53" t="n">
        <f aca="false">(O2955/100)*(K2955*$K$12)</f>
        <v>0</v>
      </c>
      <c r="U2955" s="53" t="n">
        <f aca="false">(P2955/100)*(K2955*$K$12)+(P2955/100)*(L2955*$L$12)</f>
        <v>0</v>
      </c>
      <c r="V2955" s="53" t="n">
        <f aca="false">(Q2955/100)*(L2955*$L$12)</f>
        <v>0</v>
      </c>
      <c r="W2955" s="53" t="n">
        <f aca="false">(R2955/100)*(K2955*$K$12)+(R2955/100)*(L2955*$L$12)</f>
        <v>182</v>
      </c>
      <c r="X2955" s="53" t="n">
        <f aca="false">N2955+S2955</f>
        <v>133.875</v>
      </c>
      <c r="Y2955" s="53" t="n">
        <f aca="false">O2955+T2955</f>
        <v>0</v>
      </c>
      <c r="Z2955" s="53" t="n">
        <f aca="false">P2955+U2955</f>
        <v>0</v>
      </c>
      <c r="AA2955" s="53" t="n">
        <f aca="false">Q2955+V2955</f>
        <v>0</v>
      </c>
      <c r="AB2955" s="53" t="n">
        <f aca="false">R2955+W2955</f>
        <v>344.5</v>
      </c>
      <c r="AC2955" s="54" t="n">
        <f aca="false">ROUND(X2955+Y2955+Z2955+AA2955+AB2955,1)</f>
        <v>478.4</v>
      </c>
      <c r="AD2955" s="55" t="n">
        <f aca="false">(ROUND(AC2955-AC2946,1)/AC2946)</f>
        <v>0.226666666666667</v>
      </c>
      <c r="AE2955" s="46"/>
      <c r="AF2955" s="47"/>
    </row>
    <row r="2956" customFormat="false" ht="15" hidden="false" customHeight="false" outlineLevel="0" collapsed="false">
      <c r="A2956" s="48" t="s">
        <v>38</v>
      </c>
      <c r="B2956" s="49"/>
      <c r="C2956" s="50" t="s">
        <v>14</v>
      </c>
      <c r="D2956" s="51" t="n">
        <v>125</v>
      </c>
      <c r="E2956" s="51" t="n">
        <v>0</v>
      </c>
      <c r="F2956" s="51" t="n">
        <v>0</v>
      </c>
      <c r="G2956" s="51" t="n">
        <v>0</v>
      </c>
      <c r="H2956" s="51" t="n">
        <v>0</v>
      </c>
      <c r="I2956" s="52" t="n">
        <v>50</v>
      </c>
      <c r="J2956" s="52" t="n">
        <v>20</v>
      </c>
      <c r="K2956" s="52" t="n">
        <v>0</v>
      </c>
      <c r="L2956" s="52" t="n">
        <v>0</v>
      </c>
      <c r="M2956" s="52" t="n">
        <v>70</v>
      </c>
      <c r="N2956" s="53" t="n">
        <f aca="false">D2956*$D$13</f>
        <v>156.25</v>
      </c>
      <c r="O2956" s="53" t="n">
        <f aca="false">E2956*$E$13</f>
        <v>0</v>
      </c>
      <c r="P2956" s="53" t="n">
        <f aca="false">F2956*$F$13</f>
        <v>0</v>
      </c>
      <c r="Q2956" s="53" t="n">
        <f aca="false">G2956*$G$13</f>
        <v>0</v>
      </c>
      <c r="R2956" s="53" t="n">
        <f aca="false">H2956*$H$13</f>
        <v>0</v>
      </c>
      <c r="S2956" s="53" t="n">
        <f aca="false">(N2956/100)*(I2956*$I$13)+(N2956/100)*(J2956*$J$13)+(N2956/100)*(M2956*$M$13)</f>
        <v>328.125</v>
      </c>
      <c r="T2956" s="53" t="n">
        <f aca="false">(O2956/100)*(K2956*$K$13)+(O2956/100)*(M2956*$M$13)</f>
        <v>0</v>
      </c>
      <c r="U2956" s="53" t="n">
        <f aca="false">(P2956/100)*(K2956*$K$13)+(P2956/100)*(L2956*$L$13)+(P2956/100)*(M2956*$M$13)</f>
        <v>0</v>
      </c>
      <c r="V2956" s="53" t="n">
        <f aca="false">(Q2956/100)*(L2956*$L$13)+(Q2956/100)*(M2956*$M$13)</f>
        <v>0</v>
      </c>
      <c r="W2956" s="53" t="n">
        <f aca="false">(R2956/100)*(K2956*$K$13)+(R2956/100)*(L2956*$L$13)+(R2956/100)*(M2956*$M$13)</f>
        <v>0</v>
      </c>
      <c r="X2956" s="53" t="n">
        <f aca="false">N2956+S2956</f>
        <v>484.375</v>
      </c>
      <c r="Y2956" s="53" t="n">
        <f aca="false">O2956+T2956</f>
        <v>0</v>
      </c>
      <c r="Z2956" s="53" t="n">
        <f aca="false">P2956+U2956</f>
        <v>0</v>
      </c>
      <c r="AA2956" s="53" t="n">
        <f aca="false">Q2956+V2956</f>
        <v>0</v>
      </c>
      <c r="AB2956" s="53" t="n">
        <f aca="false">R2956+W2956</f>
        <v>0</v>
      </c>
      <c r="AC2956" s="54" t="n">
        <f aca="false">ROUND(X2956+Y2956+Z2956+AA2956+AB2956,1)</f>
        <v>484.4</v>
      </c>
      <c r="AD2956" s="55" t="n">
        <f aca="false">(ROUND(AC2956-AC2946,1)/AC2946)</f>
        <v>0.242051282051282</v>
      </c>
      <c r="AE2956" s="46"/>
      <c r="AF2956" s="47"/>
    </row>
    <row r="2957" customFormat="false" ht="15" hidden="false" customHeight="false" outlineLevel="0" collapsed="false">
      <c r="A2957" s="48" t="s">
        <v>39</v>
      </c>
      <c r="B2957" s="49"/>
      <c r="C2957" s="50" t="s">
        <v>15</v>
      </c>
      <c r="D2957" s="51" t="n">
        <v>125</v>
      </c>
      <c r="E2957" s="51" t="n">
        <v>0</v>
      </c>
      <c r="F2957" s="51" t="n">
        <v>0</v>
      </c>
      <c r="G2957" s="51" t="n">
        <v>0</v>
      </c>
      <c r="H2957" s="51" t="n">
        <v>0</v>
      </c>
      <c r="I2957" s="52" t="n">
        <v>50</v>
      </c>
      <c r="J2957" s="52" t="n">
        <v>20</v>
      </c>
      <c r="K2957" s="52" t="n">
        <v>70</v>
      </c>
      <c r="L2957" s="52" t="n">
        <v>0</v>
      </c>
      <c r="M2957" s="52" t="n">
        <v>0</v>
      </c>
      <c r="N2957" s="53" t="n">
        <f aca="false">D2957*$D$14</f>
        <v>156.25</v>
      </c>
      <c r="O2957" s="53" t="n">
        <f aca="false">E2957*$E$14</f>
        <v>0</v>
      </c>
      <c r="P2957" s="53" t="n">
        <f aca="false">F2957*$F$14</f>
        <v>0</v>
      </c>
      <c r="Q2957" s="53" t="n">
        <f aca="false">G2957*$G$14</f>
        <v>0</v>
      </c>
      <c r="R2957" s="53" t="n">
        <f aca="false">H2957*$H$14</f>
        <v>0</v>
      </c>
      <c r="S2957" s="53" t="n">
        <f aca="false">(N2957/100)*(I2957*$I$14)+(N2957/100)*(J2957*$J$14)+(N2957/100)*(K2957*$K$14)</f>
        <v>328.125</v>
      </c>
      <c r="T2957" s="53" t="n">
        <f aca="false">(O2957/100)*(K2957*$K$14)</f>
        <v>0</v>
      </c>
      <c r="U2957" s="53" t="n">
        <f aca="false">(P2957/100)*(K2957*$K$14)+(P2957/100)*(L2957*$L$14)</f>
        <v>0</v>
      </c>
      <c r="V2957" s="53" t="n">
        <f aca="false">(Q2957/100)*(L2957*$L$14)</f>
        <v>0</v>
      </c>
      <c r="W2957" s="53" t="n">
        <f aca="false">(R2957/100)*(K2957*$L$14)+(R2957/100)*(L2957*$M$14)</f>
        <v>0</v>
      </c>
      <c r="X2957" s="53" t="n">
        <f aca="false">N2957+S2957</f>
        <v>484.375</v>
      </c>
      <c r="Y2957" s="53" t="n">
        <f aca="false">O2957+T2957</f>
        <v>0</v>
      </c>
      <c r="Z2957" s="53" t="n">
        <f aca="false">P2957+U2957</f>
        <v>0</v>
      </c>
      <c r="AA2957" s="53" t="n">
        <f aca="false">Q2957+V2957</f>
        <v>0</v>
      </c>
      <c r="AB2957" s="53" t="n">
        <f aca="false">R2957+W2957</f>
        <v>0</v>
      </c>
      <c r="AC2957" s="54" t="n">
        <f aca="false">ROUND(X2957+Y2957+Z2957+AA2957+AB2957,1)</f>
        <v>484.4</v>
      </c>
      <c r="AD2957" s="55" t="n">
        <f aca="false">(ROUND(AC2957-AC2946,1)/AC2946)</f>
        <v>0.242051282051282</v>
      </c>
      <c r="AE2957" s="46"/>
      <c r="AF2957" s="47"/>
    </row>
    <row r="2958" customFormat="false" ht="15" hidden="false" customHeight="false" outlineLevel="0" collapsed="false">
      <c r="A2958" s="48"/>
      <c r="B2958" s="49"/>
      <c r="C2958" s="50" t="s">
        <v>16</v>
      </c>
      <c r="D2958" s="51" t="n">
        <v>125</v>
      </c>
      <c r="E2958" s="51" t="n">
        <v>0</v>
      </c>
      <c r="F2958" s="51" t="n">
        <v>0</v>
      </c>
      <c r="G2958" s="51" t="n">
        <v>0</v>
      </c>
      <c r="H2958" s="51" t="n">
        <v>0</v>
      </c>
      <c r="I2958" s="52" t="n">
        <v>50</v>
      </c>
      <c r="J2958" s="52" t="n">
        <v>20</v>
      </c>
      <c r="K2958" s="52" t="n">
        <v>0</v>
      </c>
      <c r="L2958" s="52" t="n">
        <v>70</v>
      </c>
      <c r="M2958" s="52" t="n">
        <v>0</v>
      </c>
      <c r="N2958" s="53" t="n">
        <f aca="false">D2958*$D$15</f>
        <v>156.25</v>
      </c>
      <c r="O2958" s="53" t="n">
        <f aca="false">E2958*$E$15</f>
        <v>0</v>
      </c>
      <c r="P2958" s="53" t="n">
        <f aca="false">F2958*$F$15</f>
        <v>0</v>
      </c>
      <c r="Q2958" s="53" t="n">
        <f aca="false">G2958*$G$15</f>
        <v>0</v>
      </c>
      <c r="R2958" s="53" t="n">
        <f aca="false">H2958*$H$15</f>
        <v>0</v>
      </c>
      <c r="S2958" s="53" t="n">
        <f aca="false">(N2958/100)*(I2958*$I$15)+(N2958/100)*(J2958*$J$15)+(N2958/100)*(L2958*$L$15)</f>
        <v>328.125</v>
      </c>
      <c r="T2958" s="53" t="n">
        <f aca="false">(O2958/100)*(K2958*$K$15)</f>
        <v>0</v>
      </c>
      <c r="U2958" s="53" t="n">
        <f aca="false">(P2958/100)*(K2958*$K$15)+(P2958/100)*(L2958*$L$15)</f>
        <v>0</v>
      </c>
      <c r="V2958" s="53" t="n">
        <f aca="false">(Q2958/100)*(L2958*$L$15)</f>
        <v>0</v>
      </c>
      <c r="W2958" s="53" t="n">
        <f aca="false">(R2958/100)*(K2958*$K$15)+(R2958/100)*(L2958*$L$15)</f>
        <v>0</v>
      </c>
      <c r="X2958" s="53" t="n">
        <f aca="false">N2958+S2958</f>
        <v>484.375</v>
      </c>
      <c r="Y2958" s="53" t="n">
        <f aca="false">O2958+T2958</f>
        <v>0</v>
      </c>
      <c r="Z2958" s="53" t="n">
        <f aca="false">P2958+U2958</f>
        <v>0</v>
      </c>
      <c r="AA2958" s="53" t="n">
        <f aca="false">Q2958+V2958</f>
        <v>0</v>
      </c>
      <c r="AB2958" s="53" t="n">
        <f aca="false">R2958+W2958</f>
        <v>0</v>
      </c>
      <c r="AC2958" s="54" t="n">
        <f aca="false">ROUND(X2958+Y2958+Z2958+AA2958+AB2958,1)</f>
        <v>484.4</v>
      </c>
      <c r="AD2958" s="55" t="n">
        <f aca="false">(ROUND(AC2958-AC2946,1)/AC2946)</f>
        <v>0.242051282051282</v>
      </c>
      <c r="AE2958" s="46"/>
      <c r="AF2958" s="47"/>
    </row>
    <row r="2959" customFormat="false" ht="15" hidden="false" customHeight="false" outlineLevel="0" collapsed="false">
      <c r="A2959" s="48"/>
      <c r="B2959" s="49"/>
      <c r="C2959" s="50" t="s">
        <v>17</v>
      </c>
      <c r="D2959" s="51" t="n">
        <v>125</v>
      </c>
      <c r="E2959" s="51" t="n">
        <v>0</v>
      </c>
      <c r="F2959" s="51" t="n">
        <v>0</v>
      </c>
      <c r="G2959" s="51" t="n">
        <v>0</v>
      </c>
      <c r="H2959" s="51" t="n">
        <v>0</v>
      </c>
      <c r="I2959" s="52" t="n">
        <v>50</v>
      </c>
      <c r="J2959" s="52" t="n">
        <v>50</v>
      </c>
      <c r="K2959" s="52" t="n">
        <v>0</v>
      </c>
      <c r="L2959" s="52" t="n">
        <v>0</v>
      </c>
      <c r="M2959" s="52" t="n">
        <v>0</v>
      </c>
      <c r="N2959" s="53" t="n">
        <f aca="false">D2959*$D$16</f>
        <v>156.25</v>
      </c>
      <c r="O2959" s="53" t="n">
        <f aca="false">E2959*$E$16</f>
        <v>0</v>
      </c>
      <c r="P2959" s="53" t="n">
        <f aca="false">F2959*$F$16</f>
        <v>0</v>
      </c>
      <c r="Q2959" s="53" t="n">
        <f aca="false">G2959*$G$16</f>
        <v>0</v>
      </c>
      <c r="R2959" s="53" t="n">
        <f aca="false">H2959*$H$16</f>
        <v>0</v>
      </c>
      <c r="S2959" s="53" t="n">
        <f aca="false">(N2959/100)*(I2959*$I$16)+(N2959/100)*(J2959*$J$16)</f>
        <v>273.4375</v>
      </c>
      <c r="T2959" s="53" t="n">
        <f aca="false">(O2959/100)*(K2959*$K$16)</f>
        <v>0</v>
      </c>
      <c r="U2959" s="53" t="n">
        <f aca="false">(P2959/100)*(K2959*$K$16)+(P2959/100)*(L2959*$L$16)</f>
        <v>0</v>
      </c>
      <c r="V2959" s="53" t="n">
        <f aca="false">(Q2959/100)*(L2959*$L$16)</f>
        <v>0</v>
      </c>
      <c r="W2959" s="53" t="n">
        <f aca="false">(R2959/100)*(K2959*$K$16)+(R2959/100)*(L2959*$L$16)</f>
        <v>0</v>
      </c>
      <c r="X2959" s="53" t="n">
        <f aca="false">N2959+S2959</f>
        <v>429.6875</v>
      </c>
      <c r="Y2959" s="53" t="n">
        <f aca="false">O2959+T2959</f>
        <v>0</v>
      </c>
      <c r="Z2959" s="53" t="n">
        <f aca="false">P2959+U2959</f>
        <v>0</v>
      </c>
      <c r="AA2959" s="53" t="n">
        <f aca="false">Q2959+V2959</f>
        <v>0</v>
      </c>
      <c r="AB2959" s="53" t="n">
        <f aca="false">R2959+W2959</f>
        <v>0</v>
      </c>
      <c r="AC2959" s="54" t="n">
        <f aca="false">ROUND(X2959+Y2959+Z2959+AA2959+AB2959,1)</f>
        <v>429.7</v>
      </c>
      <c r="AD2959" s="55" t="n">
        <f aca="false">(ROUND(AC2959-AC2946,1)/AC2946)</f>
        <v>0.101794871794872</v>
      </c>
      <c r="AE2959" s="46" t="s">
        <v>28</v>
      </c>
      <c r="AF2959" s="47"/>
    </row>
    <row r="2960" customFormat="false" ht="15" hidden="false" customHeight="false" outlineLevel="0" collapsed="false">
      <c r="A2960" s="48"/>
      <c r="B2960" s="49"/>
      <c r="C2960" s="50" t="s">
        <v>18</v>
      </c>
      <c r="D2960" s="51" t="n">
        <v>125</v>
      </c>
      <c r="E2960" s="51" t="n">
        <v>0</v>
      </c>
      <c r="F2960" s="51" t="n">
        <v>0</v>
      </c>
      <c r="G2960" s="51" t="n">
        <v>0</v>
      </c>
      <c r="H2960" s="51" t="n">
        <v>0</v>
      </c>
      <c r="I2960" s="52" t="n">
        <v>70</v>
      </c>
      <c r="J2960" s="52" t="n">
        <v>20</v>
      </c>
      <c r="K2960" s="52" t="n">
        <v>0</v>
      </c>
      <c r="L2960" s="52" t="n">
        <v>0</v>
      </c>
      <c r="M2960" s="52" t="n">
        <v>0</v>
      </c>
      <c r="N2960" s="53" t="n">
        <f aca="false">D2960*$D$17</f>
        <v>156.25</v>
      </c>
      <c r="O2960" s="53" t="n">
        <f aca="false">E2960*$E$17</f>
        <v>0</v>
      </c>
      <c r="P2960" s="53" t="n">
        <f aca="false">F2960*$F$17</f>
        <v>0</v>
      </c>
      <c r="Q2960" s="53" t="n">
        <f aca="false">G2960*$G$17</f>
        <v>0</v>
      </c>
      <c r="R2960" s="53" t="n">
        <f aca="false">H2960*$H$17</f>
        <v>0</v>
      </c>
      <c r="S2960" s="53" t="n">
        <f aca="false">(N2960/100)*(I2960*$I$17)+(N2960/100)*(J2960*$J$17)</f>
        <v>304.6875</v>
      </c>
      <c r="T2960" s="53" t="n">
        <f aca="false">(O2960/100)*(K2960*$K$17)</f>
        <v>0</v>
      </c>
      <c r="U2960" s="53" t="n">
        <f aca="false">(P2960/100)*(K2960*$K$17)+(P2960/100)*(L2960*$L$17)</f>
        <v>0</v>
      </c>
      <c r="V2960" s="53" t="n">
        <f aca="false">(Q2960/100)*(L2960*$L$17)</f>
        <v>0</v>
      </c>
      <c r="W2960" s="53" t="n">
        <f aca="false">(R2960/100)*(K2960*$K$17)+(R2960/100)*(L2960*$L$17)</f>
        <v>0</v>
      </c>
      <c r="X2960" s="53" t="n">
        <f aca="false">N2960+S2960</f>
        <v>460.9375</v>
      </c>
      <c r="Y2960" s="53" t="n">
        <f aca="false">O2960+T2960</f>
        <v>0</v>
      </c>
      <c r="Z2960" s="53" t="n">
        <f aca="false">P2960+U2960</f>
        <v>0</v>
      </c>
      <c r="AA2960" s="53" t="n">
        <f aca="false">Q2960+V2960</f>
        <v>0</v>
      </c>
      <c r="AB2960" s="53" t="n">
        <f aca="false">R2960+W2960</f>
        <v>0</v>
      </c>
      <c r="AC2960" s="54" t="n">
        <f aca="false">ROUND(X2960+Y2960+Z2960+AA2960+AB2960,1)</f>
        <v>460.9</v>
      </c>
      <c r="AD2960" s="55" t="n">
        <f aca="false">(ROUND(AC2960-AC2946,1)/AC2946)</f>
        <v>0.181794871794872</v>
      </c>
      <c r="AE2960" s="46"/>
      <c r="AF2960" s="47"/>
    </row>
    <row r="2961" customFormat="false" ht="15" hidden="false" customHeight="false" outlineLevel="0" collapsed="false">
      <c r="A2961" s="56" t="s">
        <v>19</v>
      </c>
      <c r="B2961" s="60" t="s">
        <v>253</v>
      </c>
      <c r="C2961" s="40" t="s">
        <v>50</v>
      </c>
      <c r="D2961" s="41" t="n">
        <v>90</v>
      </c>
      <c r="E2961" s="41" t="n">
        <v>0</v>
      </c>
      <c r="F2961" s="41" t="n">
        <v>50</v>
      </c>
      <c r="G2961" s="41" t="n">
        <v>0</v>
      </c>
      <c r="H2961" s="41" t="n">
        <v>0</v>
      </c>
      <c r="I2961" s="42" t="n">
        <v>60</v>
      </c>
      <c r="J2961" s="42" t="n">
        <v>30</v>
      </c>
      <c r="K2961" s="42" t="n">
        <v>0</v>
      </c>
      <c r="L2961" s="42" t="n">
        <v>0</v>
      </c>
      <c r="M2961" s="42" t="n">
        <v>0</v>
      </c>
      <c r="N2961" s="43" t="n">
        <f aca="false">D2961*$D$3</f>
        <v>117</v>
      </c>
      <c r="O2961" s="43" t="n">
        <f aca="false">E2961*$E$3</f>
        <v>0</v>
      </c>
      <c r="P2961" s="43" t="n">
        <f aca="false">F2961*$F$3</f>
        <v>65</v>
      </c>
      <c r="Q2961" s="43" t="n">
        <f aca="false">G2961*$G$3</f>
        <v>0</v>
      </c>
      <c r="R2961" s="43" t="n">
        <f aca="false">H2961*$H$3</f>
        <v>0</v>
      </c>
      <c r="S2961" s="43" t="n">
        <f aca="false">(N2961/100)*(I2961*$I$3)+(N2961/100)*(J2961*$J$3)</f>
        <v>210.6</v>
      </c>
      <c r="T2961" s="43" t="n">
        <f aca="false">(O2961/100)*(K2961*$K$3)</f>
        <v>0</v>
      </c>
      <c r="U2961" s="43" t="n">
        <f aca="false">(P2961/100)*(K2961*$K$3)+(P2961/100)*(L2961*$L$3)</f>
        <v>0</v>
      </c>
      <c r="V2961" s="43" t="n">
        <f aca="false">(Q2961/100)*(L2961*$L$3)</f>
        <v>0</v>
      </c>
      <c r="W2961" s="43" t="n">
        <f aca="false">(R2961/100)*(K2961*$K$3)+(R2961/100)*(L2961*$L$3)</f>
        <v>0</v>
      </c>
      <c r="X2961" s="43" t="n">
        <f aca="false">N2961+S2961</f>
        <v>327.6</v>
      </c>
      <c r="Y2961" s="43" t="n">
        <f aca="false">O2961+T2961</f>
        <v>0</v>
      </c>
      <c r="Z2961" s="43" t="n">
        <f aca="false">P2961+U2961</f>
        <v>65</v>
      </c>
      <c r="AA2961" s="43" t="n">
        <f aca="false">Q2961+V2961</f>
        <v>0</v>
      </c>
      <c r="AB2961" s="43" t="n">
        <f aca="false">R2961+W2961</f>
        <v>0</v>
      </c>
      <c r="AC2961" s="44" t="n">
        <f aca="false">ROUND(X2961+Y2961+Z2961+AA2961+AB2961,1)</f>
        <v>392.6</v>
      </c>
      <c r="AD2961" s="45"/>
      <c r="AE2961" s="46"/>
      <c r="AF2961" s="47"/>
    </row>
    <row r="2962" customFormat="false" ht="15" hidden="false" customHeight="false" outlineLevel="0" collapsed="false">
      <c r="A2962" s="48" t="s">
        <v>29</v>
      </c>
      <c r="B2962" s="61" t="n">
        <v>18</v>
      </c>
      <c r="C2962" s="50" t="s">
        <v>5</v>
      </c>
      <c r="D2962" s="51" t="n">
        <v>90</v>
      </c>
      <c r="E2962" s="51" t="n">
        <v>0</v>
      </c>
      <c r="F2962" s="51" t="n">
        <v>50</v>
      </c>
      <c r="G2962" s="51" t="n">
        <v>0</v>
      </c>
      <c r="H2962" s="51" t="n">
        <v>0</v>
      </c>
      <c r="I2962" s="52" t="n">
        <v>80</v>
      </c>
      <c r="J2962" s="52" t="n">
        <v>52</v>
      </c>
      <c r="K2962" s="52" t="n">
        <v>0</v>
      </c>
      <c r="L2962" s="52" t="n">
        <v>0</v>
      </c>
      <c r="M2962" s="52" t="n">
        <v>0</v>
      </c>
      <c r="N2962" s="53" t="n">
        <f aca="false">D2962*$D$4</f>
        <v>112.5</v>
      </c>
      <c r="O2962" s="53" t="n">
        <f aca="false">E2962*$E$4</f>
        <v>0</v>
      </c>
      <c r="P2962" s="53" t="n">
        <f aca="false">F2962*$F$4</f>
        <v>62.5</v>
      </c>
      <c r="Q2962" s="53" t="n">
        <f aca="false">G2962*$G$4</f>
        <v>0</v>
      </c>
      <c r="R2962" s="53" t="n">
        <f aca="false">H2962*$H$4</f>
        <v>0</v>
      </c>
      <c r="S2962" s="53" t="n">
        <f aca="false">(N2962/100)*(I2962*$I$4)+(N2962/100)*(J2962*$J$4)</f>
        <v>297</v>
      </c>
      <c r="T2962" s="53" t="n">
        <f aca="false">(O2962/100)*(K2962*$K$4)</f>
        <v>0</v>
      </c>
      <c r="U2962" s="53" t="n">
        <f aca="false">(P2962/100)*(K2962*$K$4)+(P2962/100)*(L2962*$L$4)</f>
        <v>0</v>
      </c>
      <c r="V2962" s="53" t="n">
        <f aca="false">(Q2962/100)*(L2962*$L$4)</f>
        <v>0</v>
      </c>
      <c r="W2962" s="53" t="n">
        <f aca="false">(R2962/100)*(K2962*$K$4)+(R2962/100)*(L2962*$L$4)</f>
        <v>0</v>
      </c>
      <c r="X2962" s="53" t="n">
        <f aca="false">N2962+S2962</f>
        <v>409.5</v>
      </c>
      <c r="Y2962" s="53" t="n">
        <f aca="false">O2962+T2962</f>
        <v>0</v>
      </c>
      <c r="Z2962" s="53" t="n">
        <f aca="false">P2962+U2962</f>
        <v>62.5</v>
      </c>
      <c r="AA2962" s="53" t="n">
        <f aca="false">Q2962+V2962</f>
        <v>0</v>
      </c>
      <c r="AB2962" s="53" t="n">
        <f aca="false">R2962+W2962</f>
        <v>0</v>
      </c>
      <c r="AC2962" s="54" t="n">
        <f aca="false">ROUND(X2962+Y2962+Z2962+AA2962+AB2962,1)</f>
        <v>472</v>
      </c>
      <c r="AD2962" s="55" t="n">
        <f aca="false">(ROUND(AC2962-AC2961,1)/AC2961)</f>
        <v>0.202241467142129</v>
      </c>
      <c r="AE2962" s="46"/>
      <c r="AF2962" s="47"/>
    </row>
    <row r="2963" customFormat="false" ht="15" hidden="false" customHeight="false" outlineLevel="0" collapsed="false">
      <c r="A2963" s="48" t="s">
        <v>30</v>
      </c>
      <c r="B2963" s="61" t="n">
        <v>0</v>
      </c>
      <c r="C2963" s="50" t="s">
        <v>6</v>
      </c>
      <c r="D2963" s="51" t="n">
        <v>90</v>
      </c>
      <c r="E2963" s="51" t="n">
        <v>0</v>
      </c>
      <c r="F2963" s="51" t="n">
        <v>50</v>
      </c>
      <c r="G2963" s="51" t="n">
        <v>0</v>
      </c>
      <c r="H2963" s="51" t="n">
        <v>0</v>
      </c>
      <c r="I2963" s="52" t="n">
        <v>60</v>
      </c>
      <c r="J2963" s="52" t="n">
        <v>30</v>
      </c>
      <c r="K2963" s="52" t="n">
        <v>0</v>
      </c>
      <c r="L2963" s="52" t="n">
        <v>0</v>
      </c>
      <c r="M2963" s="52" t="n">
        <v>0</v>
      </c>
      <c r="N2963" s="53" t="n">
        <f aca="false">D2963*$D$5</f>
        <v>117</v>
      </c>
      <c r="O2963" s="53" t="n">
        <f aca="false">E2963*$E$5</f>
        <v>0</v>
      </c>
      <c r="P2963" s="53" t="n">
        <f aca="false">F2963*$F$5</f>
        <v>65</v>
      </c>
      <c r="Q2963" s="53" t="n">
        <f aca="false">G2963*$G$5</f>
        <v>0</v>
      </c>
      <c r="R2963" s="53" t="n">
        <f aca="false">H2963*$H$5</f>
        <v>0</v>
      </c>
      <c r="S2963" s="53" t="n">
        <f aca="false">(N2963/100)*(I2963*$I$5)+(N2963/100)*(J2963*$J$5)</f>
        <v>210.6</v>
      </c>
      <c r="T2963" s="53" t="n">
        <f aca="false">(O2963/100)*(K2963*$K$5)</f>
        <v>0</v>
      </c>
      <c r="U2963" s="53" t="n">
        <f aca="false">(P2963/100)*(K2963*$K$5)+(P2963/100)*(L2963*$L$5)</f>
        <v>0</v>
      </c>
      <c r="V2963" s="53" t="n">
        <f aca="false">(Q2963/100)*(L2963*$L$5)</f>
        <v>0</v>
      </c>
      <c r="W2963" s="53" t="n">
        <f aca="false">(R2963/100)*(K2963*$K$5)+(R2963/100)*(L2963*$L$5)</f>
        <v>0</v>
      </c>
      <c r="X2963" s="53" t="n">
        <f aca="false">N2963+S2963</f>
        <v>327.6</v>
      </c>
      <c r="Y2963" s="53" t="n">
        <f aca="false">O2963+T2963</f>
        <v>0</v>
      </c>
      <c r="Z2963" s="53" t="n">
        <f aca="false">P2963+U2963</f>
        <v>65</v>
      </c>
      <c r="AA2963" s="53" t="n">
        <f aca="false">Q2963+V2963</f>
        <v>0</v>
      </c>
      <c r="AB2963" s="53" t="n">
        <f aca="false">R2963+W2963</f>
        <v>0</v>
      </c>
      <c r="AC2963" s="54" t="n">
        <f aca="false">ROUND(X2963+Y2963+Z2963+AA2963+AB2963,1)</f>
        <v>392.6</v>
      </c>
      <c r="AD2963" s="55" t="n">
        <f aca="false">(ROUND(AC2963-AC2961,1)/AC2961)</f>
        <v>0</v>
      </c>
      <c r="AE2963" s="46"/>
      <c r="AF2963" s="47"/>
    </row>
    <row r="2964" customFormat="false" ht="15" hidden="false" customHeight="false" outlineLevel="0" collapsed="false">
      <c r="A2964" s="48" t="s">
        <v>31</v>
      </c>
      <c r="B2964" s="61" t="n">
        <v>12</v>
      </c>
      <c r="C2964" s="50" t="s">
        <v>7</v>
      </c>
      <c r="D2964" s="51" t="n">
        <v>90</v>
      </c>
      <c r="E2964" s="51" t="n">
        <v>0</v>
      </c>
      <c r="F2964" s="51" t="n">
        <v>50</v>
      </c>
      <c r="G2964" s="51" t="n">
        <v>0</v>
      </c>
      <c r="H2964" s="51" t="n">
        <v>0</v>
      </c>
      <c r="I2964" s="52" t="n">
        <v>60</v>
      </c>
      <c r="J2964" s="52" t="n">
        <v>30</v>
      </c>
      <c r="K2964" s="52" t="n">
        <v>0</v>
      </c>
      <c r="L2964" s="52" t="n">
        <v>0</v>
      </c>
      <c r="M2964" s="52" t="n">
        <v>0</v>
      </c>
      <c r="N2964" s="53" t="n">
        <f aca="false">D2964*$D$6</f>
        <v>117</v>
      </c>
      <c r="O2964" s="53" t="n">
        <f aca="false">E2964*$E$6</f>
        <v>0</v>
      </c>
      <c r="P2964" s="53" t="n">
        <f aca="false">F2964*$F$6</f>
        <v>65</v>
      </c>
      <c r="Q2964" s="53" t="n">
        <f aca="false">G2964*$G$6</f>
        <v>0</v>
      </c>
      <c r="R2964" s="53" t="n">
        <f aca="false">H2964*$H$6</f>
        <v>0</v>
      </c>
      <c r="S2964" s="53" t="n">
        <f aca="false">(N2964/100)*(I2964*$I$6)+(N2964/100)*(J2964*$J$6)</f>
        <v>210.6</v>
      </c>
      <c r="T2964" s="53" t="n">
        <f aca="false">(O2964/100)*(K2964*$K$6)</f>
        <v>0</v>
      </c>
      <c r="U2964" s="53" t="n">
        <f aca="false">(P2964/100)*(K2964*$K$6)+(P2964/100)*(L2964*$L$6)</f>
        <v>0</v>
      </c>
      <c r="V2964" s="53" t="n">
        <f aca="false">(Q2964/100)*(L2964*$L$6)</f>
        <v>0</v>
      </c>
      <c r="W2964" s="53" t="n">
        <f aca="false">(R2964/100)*(K2964*$K$6)+(R2964/100)*(L2964*$L$6)</f>
        <v>0</v>
      </c>
      <c r="X2964" s="53" t="n">
        <f aca="false">N2964+S2964</f>
        <v>327.6</v>
      </c>
      <c r="Y2964" s="53" t="n">
        <f aca="false">O2964+T2964</f>
        <v>0</v>
      </c>
      <c r="Z2964" s="53" t="n">
        <f aca="false">P2964+U2964</f>
        <v>65</v>
      </c>
      <c r="AA2964" s="53" t="n">
        <f aca="false">Q2964+V2964</f>
        <v>0</v>
      </c>
      <c r="AB2964" s="53" t="n">
        <f aca="false">R2964+W2964</f>
        <v>0</v>
      </c>
      <c r="AC2964" s="54" t="n">
        <f aca="false">ROUND(X2964+Y2964+Z2964+AA2964+AB2964,1)</f>
        <v>392.6</v>
      </c>
      <c r="AD2964" s="55" t="n">
        <f aca="false">(ROUND(AC2964-AC2961,1)/AC2961)</f>
        <v>0</v>
      </c>
      <c r="AE2964" s="46"/>
      <c r="AF2964" s="47"/>
    </row>
    <row r="2965" customFormat="false" ht="15" hidden="false" customHeight="false" outlineLevel="0" collapsed="false">
      <c r="A2965" s="48" t="s">
        <v>32</v>
      </c>
      <c r="B2965" s="61" t="n">
        <v>12</v>
      </c>
      <c r="C2965" s="50" t="s">
        <v>8</v>
      </c>
      <c r="D2965" s="51" t="n">
        <v>90</v>
      </c>
      <c r="E2965" s="51" t="n">
        <v>0</v>
      </c>
      <c r="F2965" s="51" t="n">
        <v>50</v>
      </c>
      <c r="G2965" s="51" t="n">
        <v>0</v>
      </c>
      <c r="H2965" s="51" t="n">
        <v>0</v>
      </c>
      <c r="I2965" s="52" t="n">
        <v>60</v>
      </c>
      <c r="J2965" s="52" t="n">
        <v>30</v>
      </c>
      <c r="K2965" s="52" t="n">
        <v>0</v>
      </c>
      <c r="L2965" s="52" t="n">
        <v>0</v>
      </c>
      <c r="M2965" s="52" t="n">
        <v>0</v>
      </c>
      <c r="N2965" s="53" t="n">
        <f aca="false">D2965*$D$7</f>
        <v>117</v>
      </c>
      <c r="O2965" s="53" t="n">
        <f aca="false">E2965*$E$7</f>
        <v>0</v>
      </c>
      <c r="P2965" s="53" t="n">
        <f aca="false">F2965*$F$7</f>
        <v>65</v>
      </c>
      <c r="Q2965" s="53" t="n">
        <f aca="false">G2965*$G$7</f>
        <v>0</v>
      </c>
      <c r="R2965" s="53" t="n">
        <f aca="false">H2965*$H$7</f>
        <v>0</v>
      </c>
      <c r="S2965" s="53" t="n">
        <f aca="false">(N2965/100)*(I2965*$I$7)+(N2965/100)*(J2965*$J$7)</f>
        <v>210.6</v>
      </c>
      <c r="T2965" s="53" t="n">
        <f aca="false">(O2965/100)*(K2965*$K$7)</f>
        <v>0</v>
      </c>
      <c r="U2965" s="53" t="n">
        <f aca="false">(P2965/100)*(K2965*$K$7)+(P2965/100)*(L2965*$L$7)</f>
        <v>0</v>
      </c>
      <c r="V2965" s="53" t="n">
        <f aca="false">(Q2965/100)*(L2965*$L$7)</f>
        <v>0</v>
      </c>
      <c r="W2965" s="53" t="n">
        <f aca="false">(R2965/100)*(K2965*$K$7)+(R2965/100)*(L2965*$L$7)</f>
        <v>0</v>
      </c>
      <c r="X2965" s="53" t="n">
        <f aca="false">N2965+S2965</f>
        <v>327.6</v>
      </c>
      <c r="Y2965" s="53" t="n">
        <f aca="false">O2965+T2965</f>
        <v>0</v>
      </c>
      <c r="Z2965" s="53" t="n">
        <f aca="false">P2965+U2965</f>
        <v>65</v>
      </c>
      <c r="AA2965" s="53" t="n">
        <f aca="false">Q2965+V2965</f>
        <v>0</v>
      </c>
      <c r="AB2965" s="53" t="n">
        <f aca="false">R2965+W2965</f>
        <v>0</v>
      </c>
      <c r="AC2965" s="54" t="n">
        <f aca="false">ROUND(X2965+Y2965+Z2965+AA2965+AB2965,1)</f>
        <v>392.6</v>
      </c>
      <c r="AD2965" s="55" t="n">
        <f aca="false">(ROUND(AC2965-AC2961,1)/AC2961)</f>
        <v>0</v>
      </c>
      <c r="AE2965" s="46"/>
      <c r="AF2965" s="47"/>
    </row>
    <row r="2966" customFormat="false" ht="15" hidden="false" customHeight="false" outlineLevel="0" collapsed="false">
      <c r="A2966" s="48" t="s">
        <v>33</v>
      </c>
      <c r="B2966" s="61"/>
      <c r="C2966" s="50" t="s">
        <v>9</v>
      </c>
      <c r="D2966" s="51" t="n">
        <v>90</v>
      </c>
      <c r="E2966" s="51" t="n">
        <v>0</v>
      </c>
      <c r="F2966" s="51" t="n">
        <v>50</v>
      </c>
      <c r="G2966" s="51" t="n">
        <v>0</v>
      </c>
      <c r="H2966" s="51" t="n">
        <v>0</v>
      </c>
      <c r="I2966" s="52" t="n">
        <v>60</v>
      </c>
      <c r="J2966" s="52" t="n">
        <v>30</v>
      </c>
      <c r="K2966" s="52" t="n">
        <v>0</v>
      </c>
      <c r="L2966" s="52" t="n">
        <v>0</v>
      </c>
      <c r="M2966" s="52" t="n">
        <v>0</v>
      </c>
      <c r="N2966" s="53" t="n">
        <f aca="false">D2966*$D$8</f>
        <v>117</v>
      </c>
      <c r="O2966" s="53" t="n">
        <f aca="false">E2966*$E$8</f>
        <v>0</v>
      </c>
      <c r="P2966" s="53" t="n">
        <f aca="false">F2966*$F$8</f>
        <v>65</v>
      </c>
      <c r="Q2966" s="53" t="n">
        <f aca="false">G2966*$G$8</f>
        <v>0</v>
      </c>
      <c r="R2966" s="53" t="n">
        <f aca="false">H2966*$H$8</f>
        <v>0</v>
      </c>
      <c r="S2966" s="53" t="n">
        <f aca="false">(N2966/100)*(I2966*$I$8)+(N2966/100)*(J2966*$J$8)</f>
        <v>210.6</v>
      </c>
      <c r="T2966" s="53" t="n">
        <f aca="false">(O2966/100)*(K2966*$K$8)</f>
        <v>0</v>
      </c>
      <c r="U2966" s="53" t="n">
        <f aca="false">(P2966/100)*(K2966*$K$8)+(P2966/100)*(L2966*$L$8)</f>
        <v>0</v>
      </c>
      <c r="V2966" s="53" t="n">
        <f aca="false">(Q2966/100)*(L2966*$L$8)</f>
        <v>0</v>
      </c>
      <c r="W2966" s="53" t="n">
        <f aca="false">(R2966/100)*(K2966*$K$8)+(R2966/100)*(L2966*$L$8)</f>
        <v>0</v>
      </c>
      <c r="X2966" s="53" t="n">
        <f aca="false">N2966+S2966</f>
        <v>327.6</v>
      </c>
      <c r="Y2966" s="53" t="n">
        <f aca="false">O2966+T2966</f>
        <v>0</v>
      </c>
      <c r="Z2966" s="53" t="n">
        <f aca="false">P2966+U2966</f>
        <v>65</v>
      </c>
      <c r="AA2966" s="53" t="n">
        <f aca="false">Q2966+V2966</f>
        <v>0</v>
      </c>
      <c r="AB2966" s="53" t="n">
        <f aca="false">R2966+W2966</f>
        <v>0</v>
      </c>
      <c r="AC2966" s="54" t="n">
        <f aca="false">ROUND(X2966+Y2966+Z2966+AA2966+AB2966,1)</f>
        <v>392.6</v>
      </c>
      <c r="AD2966" s="55" t="n">
        <f aca="false">(ROUND(AC2966-AC2961,1)/AC2961)</f>
        <v>0</v>
      </c>
      <c r="AE2966" s="46"/>
      <c r="AF2966" s="47"/>
    </row>
    <row r="2967" customFormat="false" ht="15" hidden="false" customHeight="false" outlineLevel="0" collapsed="false">
      <c r="A2967" s="48" t="s">
        <v>34</v>
      </c>
      <c r="B2967" s="61"/>
      <c r="C2967" s="50" t="s">
        <v>10</v>
      </c>
      <c r="D2967" s="51" t="n">
        <v>45</v>
      </c>
      <c r="E2967" s="51" t="n">
        <v>120</v>
      </c>
      <c r="F2967" s="51" t="n">
        <v>0</v>
      </c>
      <c r="G2967" s="51" t="n">
        <v>0</v>
      </c>
      <c r="H2967" s="51" t="n">
        <v>0</v>
      </c>
      <c r="I2967" s="52" t="n">
        <v>60</v>
      </c>
      <c r="J2967" s="52" t="n">
        <v>30</v>
      </c>
      <c r="K2967" s="52" t="n">
        <v>100</v>
      </c>
      <c r="L2967" s="52" t="n">
        <v>0</v>
      </c>
      <c r="M2967" s="52" t="n">
        <v>0</v>
      </c>
      <c r="N2967" s="53" t="n">
        <f aca="false">D2967*$D$9</f>
        <v>56.25</v>
      </c>
      <c r="O2967" s="53" t="n">
        <f aca="false">E2967*$E$9</f>
        <v>150</v>
      </c>
      <c r="P2967" s="53" t="n">
        <f aca="false">F2967*$F$9</f>
        <v>0</v>
      </c>
      <c r="Q2967" s="53" t="n">
        <f aca="false">G2967*$G$9</f>
        <v>0</v>
      </c>
      <c r="R2967" s="53" t="n">
        <f aca="false">H2967*$H$9</f>
        <v>0</v>
      </c>
      <c r="S2967" s="53" t="n">
        <f aca="false">(N2967/100)*(I2967*$I$9)+(N2967/100)*(J2967*$J$9)</f>
        <v>50.625</v>
      </c>
      <c r="T2967" s="53" t="n">
        <f aca="false">(O2967/100)*(K2967*$K$9)</f>
        <v>210</v>
      </c>
      <c r="U2967" s="53" t="n">
        <f aca="false">(P2967/100)*(K2967*$K$9)+(P2967/100)*(L2967*$L$9)</f>
        <v>0</v>
      </c>
      <c r="V2967" s="53" t="n">
        <f aca="false">(Q2967/100)*(L2967*$L$9)</f>
        <v>0</v>
      </c>
      <c r="W2967" s="53" t="n">
        <f aca="false">(R2967/100)*(K2967*$K$9)+(R2967/100)*(L2967*$L$9)</f>
        <v>0</v>
      </c>
      <c r="X2967" s="53" t="n">
        <f aca="false">N2967+S2967</f>
        <v>106.875</v>
      </c>
      <c r="Y2967" s="53" t="n">
        <f aca="false">O2967+T2967</f>
        <v>360</v>
      </c>
      <c r="Z2967" s="53" t="n">
        <f aca="false">P2967+U2967</f>
        <v>0</v>
      </c>
      <c r="AA2967" s="53" t="n">
        <f aca="false">Q2967+V2967</f>
        <v>0</v>
      </c>
      <c r="AB2967" s="53" t="n">
        <f aca="false">R2967+W2967</f>
        <v>0</v>
      </c>
      <c r="AC2967" s="54" t="n">
        <f aca="false">ROUND(X2967+Y2967+Z2967+AA2967+AB2967,1)</f>
        <v>466.9</v>
      </c>
      <c r="AD2967" s="55" t="n">
        <f aca="false">(ROUND(AC2967-AC2961,1)/AC2961)</f>
        <v>0.189251146204789</v>
      </c>
      <c r="AE2967" s="46"/>
      <c r="AF2967" s="47"/>
    </row>
    <row r="2968" customFormat="false" ht="15" hidden="false" customHeight="false" outlineLevel="0" collapsed="false">
      <c r="A2968" s="48" t="s">
        <v>35</v>
      </c>
      <c r="B2968" s="61"/>
      <c r="C2968" s="50" t="s">
        <v>11</v>
      </c>
      <c r="D2968" s="51" t="n">
        <v>45</v>
      </c>
      <c r="E2968" s="51" t="n">
        <v>0</v>
      </c>
      <c r="F2968" s="51" t="n">
        <v>120</v>
      </c>
      <c r="G2968" s="51" t="n">
        <v>0</v>
      </c>
      <c r="H2968" s="51" t="n">
        <v>0</v>
      </c>
      <c r="I2968" s="52" t="n">
        <v>60</v>
      </c>
      <c r="J2968" s="52" t="n">
        <v>30</v>
      </c>
      <c r="K2968" s="52" t="n">
        <v>55</v>
      </c>
      <c r="L2968" s="52" t="n">
        <v>55</v>
      </c>
      <c r="M2968" s="52" t="n">
        <v>0</v>
      </c>
      <c r="N2968" s="53" t="n">
        <f aca="false">D2968*$D$10</f>
        <v>56.25</v>
      </c>
      <c r="O2968" s="53" t="n">
        <f aca="false">E2968*$E$10</f>
        <v>0</v>
      </c>
      <c r="P2968" s="53" t="n">
        <f aca="false">F2968*$F$10</f>
        <v>150</v>
      </c>
      <c r="Q2968" s="53" t="n">
        <f aca="false">G2968*$G$10</f>
        <v>0</v>
      </c>
      <c r="R2968" s="53" t="n">
        <f aca="false">H2968*$H$10</f>
        <v>0</v>
      </c>
      <c r="S2968" s="53" t="n">
        <f aca="false">(N2968/100)*(I2968*$I$10)+(N2968/100)*(J2968*$J$10)</f>
        <v>50.625</v>
      </c>
      <c r="T2968" s="53" t="n">
        <f aca="false">(O2968/100)*(K2968*$J$10)</f>
        <v>0</v>
      </c>
      <c r="U2968" s="53" t="n">
        <f aca="false">(P2968/100)*(K2968*$K$10)+(P2968/100)*(L2968*$L$10)</f>
        <v>231</v>
      </c>
      <c r="V2968" s="53" t="n">
        <f aca="false">(Q2968/100)*(L2968*$L$10)</f>
        <v>0</v>
      </c>
      <c r="W2968" s="53" t="n">
        <f aca="false">(R2968/100)*(K2968*$K$10)+(R2968/100)*(L2968*$L$10)</f>
        <v>0</v>
      </c>
      <c r="X2968" s="53" t="n">
        <f aca="false">N2968+S2968</f>
        <v>106.875</v>
      </c>
      <c r="Y2968" s="53" t="n">
        <f aca="false">O2968+T2968</f>
        <v>0</v>
      </c>
      <c r="Z2968" s="53" t="n">
        <f aca="false">P2968+U2968</f>
        <v>381</v>
      </c>
      <c r="AA2968" s="53" t="n">
        <f aca="false">Q2968+V2968</f>
        <v>0</v>
      </c>
      <c r="AB2968" s="53" t="n">
        <f aca="false">R2968+W2968</f>
        <v>0</v>
      </c>
      <c r="AC2968" s="54" t="n">
        <f aca="false">ROUND(X2968+Y2968+Z2968+AA2968+AB2968,1)</f>
        <v>487.9</v>
      </c>
      <c r="AD2968" s="55" t="n">
        <f aca="false">(ROUND(AC2968-AC2961,1)/AC2961)</f>
        <v>0.242740703005604</v>
      </c>
      <c r="AE2968" s="46"/>
      <c r="AF2968" s="47"/>
    </row>
    <row r="2969" customFormat="false" ht="15" hidden="false" customHeight="false" outlineLevel="0" collapsed="false">
      <c r="A2969" s="48" t="s">
        <v>36</v>
      </c>
      <c r="B2969" s="61"/>
      <c r="C2969" s="50" t="s">
        <v>12</v>
      </c>
      <c r="D2969" s="51" t="n">
        <v>45</v>
      </c>
      <c r="E2969" s="51" t="n">
        <v>0</v>
      </c>
      <c r="F2969" s="51" t="n">
        <v>0</v>
      </c>
      <c r="G2969" s="51" t="n">
        <v>120</v>
      </c>
      <c r="H2969" s="51" t="n">
        <v>0</v>
      </c>
      <c r="I2969" s="52" t="n">
        <v>60</v>
      </c>
      <c r="J2969" s="52" t="n">
        <v>30</v>
      </c>
      <c r="K2969" s="52" t="n">
        <v>0</v>
      </c>
      <c r="L2969" s="52" t="n">
        <v>100</v>
      </c>
      <c r="M2969" s="52" t="n">
        <v>0</v>
      </c>
      <c r="N2969" s="53" t="n">
        <f aca="false">D2969*$D$11</f>
        <v>56.25</v>
      </c>
      <c r="O2969" s="53" t="n">
        <f aca="false">E2969*$E$11</f>
        <v>0</v>
      </c>
      <c r="P2969" s="53" t="n">
        <f aca="false">F2969*$F$11</f>
        <v>0</v>
      </c>
      <c r="Q2969" s="53" t="n">
        <f aca="false">G2969*$G$11</f>
        <v>150</v>
      </c>
      <c r="R2969" s="53" t="n">
        <f aca="false">H2969*$H$11</f>
        <v>0</v>
      </c>
      <c r="S2969" s="53" t="n">
        <f aca="false">(N2969/100)*(I2969*$I$11)+(N2969/100)*(J2969*$J$11)</f>
        <v>50.625</v>
      </c>
      <c r="T2969" s="53" t="n">
        <f aca="false">(O2969/100)*(K2969*$K$11)</f>
        <v>0</v>
      </c>
      <c r="U2969" s="53" t="n">
        <f aca="false">(P2969/100)*(K2969*$K$11)+(P2969/100)*(L2969*$L$11)</f>
        <v>0</v>
      </c>
      <c r="V2969" s="53" t="n">
        <f aca="false">(Q2969/100)*(L2969*$L$11)</f>
        <v>210</v>
      </c>
      <c r="W2969" s="53" t="n">
        <f aca="false">(R2969/100)*(K2969*$K$11)+(R2969/100)*(L2969*$L$11)</f>
        <v>0</v>
      </c>
      <c r="X2969" s="53" t="n">
        <f aca="false">N2969+S2969</f>
        <v>106.875</v>
      </c>
      <c r="Y2969" s="53" t="n">
        <f aca="false">O2969+T2969</f>
        <v>0</v>
      </c>
      <c r="Z2969" s="53" t="n">
        <f aca="false">P2969+U2969</f>
        <v>0</v>
      </c>
      <c r="AA2969" s="53" t="n">
        <f aca="false">Q2969+V2969</f>
        <v>360</v>
      </c>
      <c r="AB2969" s="53" t="n">
        <f aca="false">R2969+W2969</f>
        <v>0</v>
      </c>
      <c r="AC2969" s="54" t="n">
        <f aca="false">ROUND(X2969+Y2969+Z2969+AA2969+AB2969,1)</f>
        <v>466.9</v>
      </c>
      <c r="AD2969" s="55" t="n">
        <f aca="false">(ROUND(AC2969-AC2961,1)/AC2961)</f>
        <v>0.189251146204789</v>
      </c>
      <c r="AE2969" s="46"/>
      <c r="AF2969" s="47"/>
    </row>
    <row r="2970" customFormat="false" ht="15" hidden="false" customHeight="false" outlineLevel="0" collapsed="false">
      <c r="A2970" s="48" t="s">
        <v>37</v>
      </c>
      <c r="B2970" s="61"/>
      <c r="C2970" s="50" t="s">
        <v>13</v>
      </c>
      <c r="D2970" s="51" t="n">
        <v>45</v>
      </c>
      <c r="E2970" s="51" t="n">
        <v>0</v>
      </c>
      <c r="F2970" s="51" t="n">
        <v>0</v>
      </c>
      <c r="G2970" s="51" t="n">
        <v>0</v>
      </c>
      <c r="H2970" s="51" t="n">
        <v>120</v>
      </c>
      <c r="I2970" s="52" t="n">
        <v>60</v>
      </c>
      <c r="J2970" s="52" t="n">
        <v>30</v>
      </c>
      <c r="K2970" s="52" t="n">
        <v>50</v>
      </c>
      <c r="L2970" s="52" t="n">
        <v>50</v>
      </c>
      <c r="M2970" s="52" t="n">
        <v>0</v>
      </c>
      <c r="N2970" s="53" t="n">
        <f aca="false">D2970*$D$12</f>
        <v>56.25</v>
      </c>
      <c r="O2970" s="53" t="n">
        <f aca="false">E2970*$E$12</f>
        <v>0</v>
      </c>
      <c r="P2970" s="53" t="n">
        <f aca="false">F2970*$F$12</f>
        <v>0</v>
      </c>
      <c r="Q2970" s="53" t="n">
        <f aca="false">G2970*$G$12</f>
        <v>0</v>
      </c>
      <c r="R2970" s="53" t="n">
        <f aca="false">H2970*$H$12</f>
        <v>150</v>
      </c>
      <c r="S2970" s="53" t="n">
        <f aca="false">(N2970/100)*(I2970*$I$12)+(N2970/100)*(J2970*$J$12)</f>
        <v>50.625</v>
      </c>
      <c r="T2970" s="53" t="n">
        <f aca="false">(O2970/100)*(K2970*$K$12)</f>
        <v>0</v>
      </c>
      <c r="U2970" s="53" t="n">
        <f aca="false">(P2970/100)*(K2970*$K$12)+(P2970/100)*(L2970*$L$12)</f>
        <v>0</v>
      </c>
      <c r="V2970" s="53" t="n">
        <f aca="false">(Q2970/100)*(L2970*$L$12)</f>
        <v>0</v>
      </c>
      <c r="W2970" s="53" t="n">
        <f aca="false">(R2970/100)*(K2970*$K$12)+(R2970/100)*(L2970*$L$12)</f>
        <v>210</v>
      </c>
      <c r="X2970" s="53" t="n">
        <f aca="false">N2970+S2970</f>
        <v>106.875</v>
      </c>
      <c r="Y2970" s="53" t="n">
        <f aca="false">O2970+T2970</f>
        <v>0</v>
      </c>
      <c r="Z2970" s="53" t="n">
        <f aca="false">P2970+U2970</f>
        <v>0</v>
      </c>
      <c r="AA2970" s="53" t="n">
        <f aca="false">Q2970+V2970</f>
        <v>0</v>
      </c>
      <c r="AB2970" s="53" t="n">
        <f aca="false">R2970+W2970</f>
        <v>360</v>
      </c>
      <c r="AC2970" s="54" t="n">
        <f aca="false">ROUND(X2970+Y2970+Z2970+AA2970+AB2970,1)</f>
        <v>466.9</v>
      </c>
      <c r="AD2970" s="55" t="n">
        <f aca="false">(ROUND(AC2970-AC2961,1)/AC2961)</f>
        <v>0.189251146204789</v>
      </c>
      <c r="AE2970" s="46"/>
      <c r="AF2970" s="47"/>
    </row>
    <row r="2971" customFormat="false" ht="15" hidden="false" customHeight="false" outlineLevel="0" collapsed="false">
      <c r="A2971" s="48" t="s">
        <v>38</v>
      </c>
      <c r="B2971" s="61"/>
      <c r="C2971" s="50" t="s">
        <v>14</v>
      </c>
      <c r="D2971" s="51" t="n">
        <v>90</v>
      </c>
      <c r="E2971" s="51" t="n">
        <v>0</v>
      </c>
      <c r="F2971" s="51" t="n">
        <v>50</v>
      </c>
      <c r="G2971" s="51" t="n">
        <v>0</v>
      </c>
      <c r="H2971" s="51" t="n">
        <v>0</v>
      </c>
      <c r="I2971" s="52" t="n">
        <v>60</v>
      </c>
      <c r="J2971" s="52" t="n">
        <v>30</v>
      </c>
      <c r="K2971" s="52" t="n">
        <v>0</v>
      </c>
      <c r="L2971" s="52" t="n">
        <v>0</v>
      </c>
      <c r="M2971" s="52" t="n">
        <v>50</v>
      </c>
      <c r="N2971" s="53" t="n">
        <f aca="false">D2971*$D$13</f>
        <v>112.5</v>
      </c>
      <c r="O2971" s="53" t="n">
        <f aca="false">E2971*$E$13</f>
        <v>0</v>
      </c>
      <c r="P2971" s="53" t="n">
        <f aca="false">F2971*$F$13</f>
        <v>62.5</v>
      </c>
      <c r="Q2971" s="53" t="n">
        <f aca="false">G2971*$G$13</f>
        <v>0</v>
      </c>
      <c r="R2971" s="53" t="n">
        <f aca="false">H2971*$H$13</f>
        <v>0</v>
      </c>
      <c r="S2971" s="53" t="n">
        <f aca="false">(N2971/100)*(I2971*$I$13)+(N2971/100)*(J2971*$J$13)+(N2971/100)*(M2971*$M$13)</f>
        <v>213.75</v>
      </c>
      <c r="T2971" s="53" t="n">
        <f aca="false">(O2971/100)*(K2971*$K$13)+(O2971/100)*(M2971*$M$13)</f>
        <v>0</v>
      </c>
      <c r="U2971" s="53" t="n">
        <f aca="false">(P2971/100)*(K2971*$K$13)+(P2971/100)*(L2971*$L$13)+(P2971/100)*(M2971*$M$13)</f>
        <v>62.5</v>
      </c>
      <c r="V2971" s="53" t="n">
        <f aca="false">(Q2971/100)*(L2971*$L$13)+(Q2971/100)*(M2971*$M$13)</f>
        <v>0</v>
      </c>
      <c r="W2971" s="53" t="n">
        <f aca="false">(R2971/100)*(K2971*$K$13)+(R2971/100)*(L2971*$L$13)+(R2971/100)*(M2971*$M$13)</f>
        <v>0</v>
      </c>
      <c r="X2971" s="53" t="n">
        <f aca="false">N2971+S2971</f>
        <v>326.25</v>
      </c>
      <c r="Y2971" s="53" t="n">
        <f aca="false">O2971+T2971</f>
        <v>0</v>
      </c>
      <c r="Z2971" s="53" t="n">
        <f aca="false">P2971+U2971</f>
        <v>125</v>
      </c>
      <c r="AA2971" s="53" t="n">
        <f aca="false">Q2971+V2971</f>
        <v>0</v>
      </c>
      <c r="AB2971" s="53" t="n">
        <f aca="false">R2971+W2971</f>
        <v>0</v>
      </c>
      <c r="AC2971" s="54" t="n">
        <f aca="false">ROUND(X2971+Y2971+Z2971+AA2971+AB2971,1)</f>
        <v>451.3</v>
      </c>
      <c r="AD2971" s="55" t="n">
        <f aca="false">(ROUND(AC2971-AC2961,1)/AC2961)</f>
        <v>0.14951604686704</v>
      </c>
      <c r="AE2971" s="46"/>
      <c r="AF2971" s="47"/>
    </row>
    <row r="2972" customFormat="false" ht="15" hidden="false" customHeight="false" outlineLevel="0" collapsed="false">
      <c r="A2972" s="48" t="s">
        <v>39</v>
      </c>
      <c r="B2972" s="61"/>
      <c r="C2972" s="50" t="s">
        <v>15</v>
      </c>
      <c r="D2972" s="51" t="n">
        <v>108</v>
      </c>
      <c r="E2972" s="51" t="n">
        <v>0</v>
      </c>
      <c r="F2972" s="51" t="n">
        <v>0</v>
      </c>
      <c r="G2972" s="51" t="n">
        <v>0</v>
      </c>
      <c r="H2972" s="51" t="n">
        <v>0</v>
      </c>
      <c r="I2972" s="52" t="n">
        <v>60</v>
      </c>
      <c r="J2972" s="52" t="n">
        <v>30</v>
      </c>
      <c r="K2972" s="52" t="n">
        <v>80</v>
      </c>
      <c r="L2972" s="52" t="n">
        <v>0</v>
      </c>
      <c r="M2972" s="52" t="n">
        <v>0</v>
      </c>
      <c r="N2972" s="53" t="n">
        <f aca="false">D2972*$D$14</f>
        <v>135</v>
      </c>
      <c r="O2972" s="53" t="n">
        <f aca="false">E2972*$E$14</f>
        <v>0</v>
      </c>
      <c r="P2972" s="53" t="n">
        <f aca="false">F2972*$F$14</f>
        <v>0</v>
      </c>
      <c r="Q2972" s="53" t="n">
        <f aca="false">G2972*$G$14</f>
        <v>0</v>
      </c>
      <c r="R2972" s="53" t="n">
        <f aca="false">H2972*$H$14</f>
        <v>0</v>
      </c>
      <c r="S2972" s="53" t="n">
        <f aca="false">(N2972/100)*(I2972*$I$14)+(N2972/100)*(J2972*$J$14)+(N2972/100)*(K2972*$K$14)</f>
        <v>337.5</v>
      </c>
      <c r="T2972" s="53" t="n">
        <f aca="false">(O2972/100)*(K2972*$K$14)</f>
        <v>0</v>
      </c>
      <c r="U2972" s="53" t="n">
        <f aca="false">(P2972/100)*(K2972*$K$14)+(P2972/100)*(L2972*$L$14)</f>
        <v>0</v>
      </c>
      <c r="V2972" s="53" t="n">
        <f aca="false">(Q2972/100)*(L2972*$L$14)</f>
        <v>0</v>
      </c>
      <c r="W2972" s="53" t="n">
        <f aca="false">(R2972/100)*(K2972*$L$14)+(R2972/100)*(L2972*$M$14)</f>
        <v>0</v>
      </c>
      <c r="X2972" s="53" t="n">
        <f aca="false">N2972+S2972</f>
        <v>472.5</v>
      </c>
      <c r="Y2972" s="53" t="n">
        <f aca="false">O2972+T2972</f>
        <v>0</v>
      </c>
      <c r="Z2972" s="53" t="n">
        <f aca="false">P2972+U2972</f>
        <v>0</v>
      </c>
      <c r="AA2972" s="53" t="n">
        <f aca="false">Q2972+V2972</f>
        <v>0</v>
      </c>
      <c r="AB2972" s="53" t="n">
        <f aca="false">R2972+W2972</f>
        <v>0</v>
      </c>
      <c r="AC2972" s="54" t="n">
        <f aca="false">ROUND(X2972+Y2972+Z2972+AA2972+AB2972,1)</f>
        <v>472.5</v>
      </c>
      <c r="AD2972" s="55" t="n">
        <f aca="false">(ROUND(AC2972-AC2961,1)/AC2961)</f>
        <v>0.203515028018339</v>
      </c>
      <c r="AE2972" s="46"/>
      <c r="AF2972" s="47"/>
    </row>
    <row r="2973" customFormat="false" ht="15" hidden="false" customHeight="false" outlineLevel="0" collapsed="false">
      <c r="A2973" s="48"/>
      <c r="B2973" s="61"/>
      <c r="C2973" s="50" t="s">
        <v>16</v>
      </c>
      <c r="D2973" s="51" t="n">
        <v>108</v>
      </c>
      <c r="E2973" s="51" t="n">
        <v>0</v>
      </c>
      <c r="F2973" s="51" t="n">
        <v>0</v>
      </c>
      <c r="G2973" s="51" t="n">
        <v>0</v>
      </c>
      <c r="H2973" s="51" t="n">
        <v>0</v>
      </c>
      <c r="I2973" s="52" t="n">
        <v>60</v>
      </c>
      <c r="J2973" s="52" t="n">
        <v>30</v>
      </c>
      <c r="K2973" s="52" t="n">
        <v>0</v>
      </c>
      <c r="L2973" s="52" t="n">
        <v>80</v>
      </c>
      <c r="M2973" s="52" t="n">
        <v>0</v>
      </c>
      <c r="N2973" s="53" t="n">
        <f aca="false">D2973*$D$15</f>
        <v>135</v>
      </c>
      <c r="O2973" s="53" t="n">
        <f aca="false">E2973*$E$15</f>
        <v>0</v>
      </c>
      <c r="P2973" s="53" t="n">
        <f aca="false">F2973*$F$15</f>
        <v>0</v>
      </c>
      <c r="Q2973" s="53" t="n">
        <f aca="false">G2973*$G$15</f>
        <v>0</v>
      </c>
      <c r="R2973" s="53" t="n">
        <f aca="false">H2973*$H$15</f>
        <v>0</v>
      </c>
      <c r="S2973" s="53" t="n">
        <f aca="false">(N2973/100)*(I2973*$I$15)+(N2973/100)*(J2973*$J$15)+(N2973/100)*(L2973*$L$15)</f>
        <v>337.5</v>
      </c>
      <c r="T2973" s="53" t="n">
        <f aca="false">(O2973/100)*(K2973*$K$15)</f>
        <v>0</v>
      </c>
      <c r="U2973" s="53" t="n">
        <f aca="false">(P2973/100)*(K2973*$K$15)+(P2973/100)*(L2973*$L$15)</f>
        <v>0</v>
      </c>
      <c r="V2973" s="53" t="n">
        <f aca="false">(Q2973/100)*(L2973*$L$15)</f>
        <v>0</v>
      </c>
      <c r="W2973" s="53" t="n">
        <f aca="false">(R2973/100)*(K2973*$K$15)+(R2973/100)*(L2973*$L$15)</f>
        <v>0</v>
      </c>
      <c r="X2973" s="53" t="n">
        <f aca="false">N2973+S2973</f>
        <v>472.5</v>
      </c>
      <c r="Y2973" s="53" t="n">
        <f aca="false">O2973+T2973</f>
        <v>0</v>
      </c>
      <c r="Z2973" s="53" t="n">
        <f aca="false">P2973+U2973</f>
        <v>0</v>
      </c>
      <c r="AA2973" s="53" t="n">
        <f aca="false">Q2973+V2973</f>
        <v>0</v>
      </c>
      <c r="AB2973" s="53" t="n">
        <f aca="false">R2973+W2973</f>
        <v>0</v>
      </c>
      <c r="AC2973" s="54" t="n">
        <f aca="false">ROUND(X2973+Y2973+Z2973+AA2973+AB2973,1)</f>
        <v>472.5</v>
      </c>
      <c r="AD2973" s="55" t="n">
        <f aca="false">(ROUND(AC2973-AC2961,1)/AC2961)</f>
        <v>0.203515028018339</v>
      </c>
      <c r="AE2973" s="46"/>
      <c r="AF2973" s="47"/>
    </row>
    <row r="2974" customFormat="false" ht="15" hidden="false" customHeight="false" outlineLevel="0" collapsed="false">
      <c r="A2974" s="48"/>
      <c r="B2974" s="61"/>
      <c r="C2974" s="50" t="s">
        <v>17</v>
      </c>
      <c r="D2974" s="51" t="n">
        <v>90</v>
      </c>
      <c r="E2974" s="51" t="n">
        <v>0</v>
      </c>
      <c r="F2974" s="51" t="n">
        <v>50</v>
      </c>
      <c r="G2974" s="51" t="n">
        <v>0</v>
      </c>
      <c r="H2974" s="51" t="n">
        <v>0</v>
      </c>
      <c r="I2974" s="52" t="n">
        <v>60</v>
      </c>
      <c r="J2974" s="52" t="n">
        <v>70</v>
      </c>
      <c r="K2974" s="52" t="n">
        <v>0</v>
      </c>
      <c r="L2974" s="52" t="n">
        <v>0</v>
      </c>
      <c r="M2974" s="52" t="n">
        <v>0</v>
      </c>
      <c r="N2974" s="53" t="n">
        <f aca="false">D2974*$D$16</f>
        <v>112.5</v>
      </c>
      <c r="O2974" s="53" t="n">
        <f aca="false">E2974*$E$16</f>
        <v>0</v>
      </c>
      <c r="P2974" s="53" t="n">
        <f aca="false">F2974*$F$16</f>
        <v>62.5</v>
      </c>
      <c r="Q2974" s="53" t="n">
        <f aca="false">G2974*$G$16</f>
        <v>0</v>
      </c>
      <c r="R2974" s="53" t="n">
        <f aca="false">H2974*$H$16</f>
        <v>0</v>
      </c>
      <c r="S2974" s="53" t="n">
        <f aca="false">(N2974/100)*(I2974*$I$16)+(N2974/100)*(J2974*$J$16)</f>
        <v>264.375</v>
      </c>
      <c r="T2974" s="53" t="n">
        <f aca="false">(O2974/100)*(K2974*$K$16)</f>
        <v>0</v>
      </c>
      <c r="U2974" s="53" t="n">
        <f aca="false">(P2974/100)*(K2974*$K$16)+(P2974/100)*(L2974*$L$16)</f>
        <v>0</v>
      </c>
      <c r="V2974" s="53" t="n">
        <f aca="false">(Q2974/100)*(L2974*$L$16)</f>
        <v>0</v>
      </c>
      <c r="W2974" s="53" t="n">
        <f aca="false">(R2974/100)*(K2974*$K$16)+(R2974/100)*(L2974*$L$16)</f>
        <v>0</v>
      </c>
      <c r="X2974" s="53" t="n">
        <f aca="false">N2974+S2974</f>
        <v>376.875</v>
      </c>
      <c r="Y2974" s="53" t="n">
        <f aca="false">O2974+T2974</f>
        <v>0</v>
      </c>
      <c r="Z2974" s="53" t="n">
        <f aca="false">P2974+U2974</f>
        <v>62.5</v>
      </c>
      <c r="AA2974" s="53" t="n">
        <f aca="false">Q2974+V2974</f>
        <v>0</v>
      </c>
      <c r="AB2974" s="53" t="n">
        <f aca="false">R2974+W2974</f>
        <v>0</v>
      </c>
      <c r="AC2974" s="54" t="n">
        <f aca="false">ROUND(X2974+Y2974+Z2974+AA2974+AB2974,1)</f>
        <v>439.4</v>
      </c>
      <c r="AD2974" s="55" t="n">
        <f aca="false">(ROUND(AC2974-AC2961,1)/AC2961)</f>
        <v>0.119205298013245</v>
      </c>
      <c r="AE2974" s="46" t="s">
        <v>28</v>
      </c>
      <c r="AF2974" s="47"/>
      <c r="AH2974" s="0" t="n">
        <v>125</v>
      </c>
    </row>
    <row r="2975" customFormat="false" ht="15" hidden="false" customHeight="false" outlineLevel="0" collapsed="false">
      <c r="A2975" s="48"/>
      <c r="B2975" s="61"/>
      <c r="C2975" s="50" t="s">
        <v>18</v>
      </c>
      <c r="D2975" s="51" t="n">
        <v>90</v>
      </c>
      <c r="E2975" s="51" t="n">
        <v>0</v>
      </c>
      <c r="F2975" s="51" t="n">
        <v>50</v>
      </c>
      <c r="G2975" s="51" t="n">
        <v>0</v>
      </c>
      <c r="H2975" s="51" t="n">
        <v>0</v>
      </c>
      <c r="I2975" s="52" t="n">
        <v>100</v>
      </c>
      <c r="J2975" s="52" t="n">
        <v>30</v>
      </c>
      <c r="K2975" s="52" t="n">
        <v>0</v>
      </c>
      <c r="L2975" s="52" t="n">
        <v>0</v>
      </c>
      <c r="M2975" s="52" t="n">
        <v>0</v>
      </c>
      <c r="N2975" s="53" t="n">
        <f aca="false">D2975*$D$17</f>
        <v>112.5</v>
      </c>
      <c r="O2975" s="53" t="n">
        <f aca="false">E2975*$E$17</f>
        <v>0</v>
      </c>
      <c r="P2975" s="53" t="n">
        <f aca="false">F2975*$F$17</f>
        <v>62.5</v>
      </c>
      <c r="Q2975" s="53" t="n">
        <f aca="false">G2975*$G$17</f>
        <v>0</v>
      </c>
      <c r="R2975" s="53" t="n">
        <f aca="false">H2975*$H$17</f>
        <v>0</v>
      </c>
      <c r="S2975" s="53" t="n">
        <f aca="false">(N2975/100)*(I2975*$I$17)+(N2975/100)*(J2975*$J$17)</f>
        <v>315</v>
      </c>
      <c r="T2975" s="53" t="n">
        <f aca="false">(O2975/100)*(K2975*$K$17)</f>
        <v>0</v>
      </c>
      <c r="U2975" s="53" t="n">
        <f aca="false">(P2975/100)*(K2975*$K$17)+(P2975/100)*(L2975*$L$17)</f>
        <v>0</v>
      </c>
      <c r="V2975" s="53" t="n">
        <f aca="false">(Q2975/100)*(L2975*$L$17)</f>
        <v>0</v>
      </c>
      <c r="W2975" s="53" t="n">
        <f aca="false">(R2975/100)*(K2975*$K$17)+(R2975/100)*(L2975*$L$17)</f>
        <v>0</v>
      </c>
      <c r="X2975" s="53" t="n">
        <f aca="false">N2975+S2975</f>
        <v>427.5</v>
      </c>
      <c r="Y2975" s="53" t="n">
        <f aca="false">O2975+T2975</f>
        <v>0</v>
      </c>
      <c r="Z2975" s="53" t="n">
        <f aca="false">P2975+U2975</f>
        <v>62.5</v>
      </c>
      <c r="AA2975" s="53" t="n">
        <f aca="false">Q2975+V2975</f>
        <v>0</v>
      </c>
      <c r="AB2975" s="53" t="n">
        <f aca="false">R2975+W2975</f>
        <v>0</v>
      </c>
      <c r="AC2975" s="54" t="n">
        <f aca="false">ROUND(X2975+Y2975+Z2975+AA2975+AB2975,1)</f>
        <v>490</v>
      </c>
      <c r="AD2975" s="55" t="n">
        <f aca="false">(ROUND(AC2975-AC2961,1)/AC2961)</f>
        <v>0.248089658685685</v>
      </c>
      <c r="AE2975" s="46"/>
      <c r="AF2975" s="47"/>
    </row>
    <row r="2976" customFormat="false" ht="15" hidden="false" customHeight="false" outlineLevel="0" collapsed="false">
      <c r="A2976" s="56" t="s">
        <v>19</v>
      </c>
      <c r="B2976" s="62" t="s">
        <v>254</v>
      </c>
      <c r="C2976" s="40" t="s">
        <v>53</v>
      </c>
      <c r="D2976" s="41" t="n">
        <v>102</v>
      </c>
      <c r="E2976" s="41" t="n">
        <v>0</v>
      </c>
      <c r="F2976" s="41" t="n">
        <v>0</v>
      </c>
      <c r="G2976" s="41" t="n">
        <v>0</v>
      </c>
      <c r="H2976" s="41" t="n">
        <v>0</v>
      </c>
      <c r="I2976" s="42" t="n">
        <v>80</v>
      </c>
      <c r="J2976" s="42" t="n">
        <v>20</v>
      </c>
      <c r="K2976" s="42" t="n">
        <v>0</v>
      </c>
      <c r="L2976" s="42" t="n">
        <v>0</v>
      </c>
      <c r="M2976" s="42" t="n">
        <v>0</v>
      </c>
      <c r="N2976" s="43" t="n">
        <f aca="false">D2976*$D$3</f>
        <v>132.6</v>
      </c>
      <c r="O2976" s="43" t="n">
        <f aca="false">E2976*$E$3</f>
        <v>0</v>
      </c>
      <c r="P2976" s="43" t="n">
        <f aca="false">F2976*$F$3</f>
        <v>0</v>
      </c>
      <c r="Q2976" s="43" t="n">
        <f aca="false">G2976*$G$3</f>
        <v>0</v>
      </c>
      <c r="R2976" s="43" t="n">
        <f aca="false">H2976*$H$3</f>
        <v>0</v>
      </c>
      <c r="S2976" s="43" t="n">
        <f aca="false">(N2976/100)*(I2976*$I$3)+(N2976/100)*(J2976*$J$3)</f>
        <v>265.2</v>
      </c>
      <c r="T2976" s="43" t="n">
        <f aca="false">(O2976/100)*(K2976*$K$3)</f>
        <v>0</v>
      </c>
      <c r="U2976" s="43" t="n">
        <f aca="false">(P2976/100)*(K2976*$K$3)+(P2976/100)*(L2976*$L$3)</f>
        <v>0</v>
      </c>
      <c r="V2976" s="43" t="n">
        <f aca="false">(Q2976/100)*(L2976*$L$3)</f>
        <v>0</v>
      </c>
      <c r="W2976" s="43" t="n">
        <f aca="false">(R2976/100)*(K2976*$K$3)+(R2976/100)*(L2976*$L$3)</f>
        <v>0</v>
      </c>
      <c r="X2976" s="43" t="n">
        <f aca="false">N2976+S2976</f>
        <v>397.8</v>
      </c>
      <c r="Y2976" s="43" t="n">
        <f aca="false">O2976+T2976</f>
        <v>0</v>
      </c>
      <c r="Z2976" s="43" t="n">
        <f aca="false">P2976+U2976</f>
        <v>0</v>
      </c>
      <c r="AA2976" s="43" t="n">
        <f aca="false">Q2976+V2976</f>
        <v>0</v>
      </c>
      <c r="AB2976" s="43" t="n">
        <f aca="false">R2976+W2976</f>
        <v>0</v>
      </c>
      <c r="AC2976" s="44" t="n">
        <f aca="false">ROUND(X2976+Y2976+Z2976+AA2976+AB2976,1)</f>
        <v>397.8</v>
      </c>
      <c r="AD2976" s="45"/>
      <c r="AE2976" s="46"/>
      <c r="AF2976" s="47"/>
    </row>
    <row r="2977" customFormat="false" ht="15" hidden="false" customHeight="false" outlineLevel="0" collapsed="false">
      <c r="A2977" s="48" t="s">
        <v>29</v>
      </c>
      <c r="B2977" s="63" t="n">
        <v>20</v>
      </c>
      <c r="C2977" s="50" t="s">
        <v>5</v>
      </c>
      <c r="D2977" s="51" t="n">
        <v>102</v>
      </c>
      <c r="E2977" s="51" t="n">
        <v>0</v>
      </c>
      <c r="F2977" s="51" t="n">
        <v>0</v>
      </c>
      <c r="G2977" s="51" t="n">
        <v>0</v>
      </c>
      <c r="H2977" s="51" t="n">
        <v>0</v>
      </c>
      <c r="I2977" s="52" t="n">
        <v>90</v>
      </c>
      <c r="J2977" s="52" t="n">
        <v>35</v>
      </c>
      <c r="K2977" s="52" t="n">
        <v>0</v>
      </c>
      <c r="L2977" s="52" t="n">
        <v>0</v>
      </c>
      <c r="M2977" s="52" t="n">
        <v>0</v>
      </c>
      <c r="N2977" s="53" t="n">
        <f aca="false">D2977*$D$4</f>
        <v>127.5</v>
      </c>
      <c r="O2977" s="53" t="n">
        <f aca="false">E2977*$E$4</f>
        <v>0</v>
      </c>
      <c r="P2977" s="53" t="n">
        <f aca="false">F2977*$F$4</f>
        <v>0</v>
      </c>
      <c r="Q2977" s="53" t="n">
        <f aca="false">G2977*$G$4</f>
        <v>0</v>
      </c>
      <c r="R2977" s="53" t="n">
        <f aca="false">H2977*$H$4</f>
        <v>0</v>
      </c>
      <c r="S2977" s="53" t="n">
        <f aca="false">(N2977/100)*(I2977*$I$4)+(N2977/100)*(J2977*$J$4)</f>
        <v>318.75</v>
      </c>
      <c r="T2977" s="53" t="n">
        <f aca="false">(O2977/100)*(K2977*$K$4)</f>
        <v>0</v>
      </c>
      <c r="U2977" s="53" t="n">
        <f aca="false">(P2977/100)*(K2977*$K$4)+(P2977/100)*(L2977*$L$4)</f>
        <v>0</v>
      </c>
      <c r="V2977" s="53" t="n">
        <f aca="false">(Q2977/100)*(L2977*$L$4)</f>
        <v>0</v>
      </c>
      <c r="W2977" s="53" t="n">
        <f aca="false">(R2977/100)*(K2977*$K$4)+(R2977/100)*(L2977*$L$4)</f>
        <v>0</v>
      </c>
      <c r="X2977" s="53" t="n">
        <f aca="false">N2977+S2977</f>
        <v>446.25</v>
      </c>
      <c r="Y2977" s="53" t="n">
        <f aca="false">O2977+T2977</f>
        <v>0</v>
      </c>
      <c r="Z2977" s="53" t="n">
        <f aca="false">P2977+U2977</f>
        <v>0</v>
      </c>
      <c r="AA2977" s="53" t="n">
        <f aca="false">Q2977+V2977</f>
        <v>0</v>
      </c>
      <c r="AB2977" s="53" t="n">
        <f aca="false">R2977+W2977</f>
        <v>0</v>
      </c>
      <c r="AC2977" s="54" t="n">
        <f aca="false">ROUND(X2977+Y2977+Z2977+AA2977+AB2977,1)</f>
        <v>446.3</v>
      </c>
      <c r="AD2977" s="55" t="n">
        <f aca="false">(ROUND(AC2977-AC2976,1)/AC2976)</f>
        <v>0.121920563097034</v>
      </c>
      <c r="AE2977" s="46"/>
      <c r="AF2977" s="47"/>
    </row>
    <row r="2978" customFormat="false" ht="15" hidden="false" customHeight="false" outlineLevel="0" collapsed="false">
      <c r="A2978" s="48" t="s">
        <v>30</v>
      </c>
      <c r="B2978" s="63" t="n">
        <v>0</v>
      </c>
      <c r="C2978" s="50" t="s">
        <v>6</v>
      </c>
      <c r="D2978" s="51" t="n">
        <v>102</v>
      </c>
      <c r="E2978" s="51" t="n">
        <v>0</v>
      </c>
      <c r="F2978" s="51" t="n">
        <v>0</v>
      </c>
      <c r="G2978" s="51" t="n">
        <v>0</v>
      </c>
      <c r="H2978" s="51" t="n">
        <v>0</v>
      </c>
      <c r="I2978" s="52" t="n">
        <v>80</v>
      </c>
      <c r="J2978" s="52" t="n">
        <v>20</v>
      </c>
      <c r="K2978" s="52" t="n">
        <v>0</v>
      </c>
      <c r="L2978" s="52" t="n">
        <v>0</v>
      </c>
      <c r="M2978" s="52" t="n">
        <v>0</v>
      </c>
      <c r="N2978" s="53" t="n">
        <f aca="false">D2978*$D$5</f>
        <v>132.6</v>
      </c>
      <c r="O2978" s="53" t="n">
        <f aca="false">E2978*$E$5</f>
        <v>0</v>
      </c>
      <c r="P2978" s="53" t="n">
        <f aca="false">F2978*$F$5</f>
        <v>0</v>
      </c>
      <c r="Q2978" s="53" t="n">
        <f aca="false">G2978*$G$5</f>
        <v>0</v>
      </c>
      <c r="R2978" s="53" t="n">
        <f aca="false">H2978*$H$5</f>
        <v>0</v>
      </c>
      <c r="S2978" s="53" t="n">
        <f aca="false">(N2978/100)*(I2978*$I$5)+(N2978/100)*(J2978*$J$5)</f>
        <v>265.2</v>
      </c>
      <c r="T2978" s="53" t="n">
        <f aca="false">(O2978/100)*(K2978*$K$5)</f>
        <v>0</v>
      </c>
      <c r="U2978" s="53" t="n">
        <f aca="false">(P2978/100)*(K2978*$K$5)+(P2978/100)*(L2978*$L$5)</f>
        <v>0</v>
      </c>
      <c r="V2978" s="53" t="n">
        <f aca="false">(Q2978/100)*(L2978*$L$5)</f>
        <v>0</v>
      </c>
      <c r="W2978" s="53" t="n">
        <f aca="false">(R2978/100)*(K2978*$K$5)+(R2978/100)*(L2978*$L$5)</f>
        <v>0</v>
      </c>
      <c r="X2978" s="53" t="n">
        <f aca="false">N2978+S2978</f>
        <v>397.8</v>
      </c>
      <c r="Y2978" s="53" t="n">
        <f aca="false">O2978+T2978</f>
        <v>0</v>
      </c>
      <c r="Z2978" s="53" t="n">
        <f aca="false">P2978+U2978</f>
        <v>0</v>
      </c>
      <c r="AA2978" s="53" t="n">
        <f aca="false">Q2978+V2978</f>
        <v>0</v>
      </c>
      <c r="AB2978" s="53" t="n">
        <f aca="false">R2978+W2978</f>
        <v>0</v>
      </c>
      <c r="AC2978" s="54" t="n">
        <f aca="false">ROUND(X2978+Y2978+Z2978+AA2978+AB2978,1)</f>
        <v>397.8</v>
      </c>
      <c r="AD2978" s="55" t="n">
        <f aca="false">(ROUND(AC2978-AC2976,1)/AC2976)</f>
        <v>0</v>
      </c>
      <c r="AE2978" s="46"/>
      <c r="AF2978" s="47"/>
    </row>
    <row r="2979" customFormat="false" ht="15" hidden="false" customHeight="false" outlineLevel="0" collapsed="false">
      <c r="A2979" s="48" t="s">
        <v>31</v>
      </c>
      <c r="B2979" s="63" t="n">
        <v>0</v>
      </c>
      <c r="C2979" s="50" t="s">
        <v>7</v>
      </c>
      <c r="D2979" s="51" t="n">
        <v>102</v>
      </c>
      <c r="E2979" s="51" t="n">
        <v>0</v>
      </c>
      <c r="F2979" s="51" t="n">
        <v>0</v>
      </c>
      <c r="G2979" s="51" t="n">
        <v>0</v>
      </c>
      <c r="H2979" s="51" t="n">
        <v>0</v>
      </c>
      <c r="I2979" s="52" t="n">
        <v>80</v>
      </c>
      <c r="J2979" s="52" t="n">
        <v>20</v>
      </c>
      <c r="K2979" s="52" t="n">
        <v>0</v>
      </c>
      <c r="L2979" s="52" t="n">
        <v>0</v>
      </c>
      <c r="M2979" s="52" t="n">
        <v>0</v>
      </c>
      <c r="N2979" s="53" t="n">
        <f aca="false">D2979*$D$6</f>
        <v>132.6</v>
      </c>
      <c r="O2979" s="53" t="n">
        <f aca="false">E2979*$E$6</f>
        <v>0</v>
      </c>
      <c r="P2979" s="53" t="n">
        <f aca="false">F2979*$F$6</f>
        <v>0</v>
      </c>
      <c r="Q2979" s="53" t="n">
        <f aca="false">G2979*$G$6</f>
        <v>0</v>
      </c>
      <c r="R2979" s="53" t="n">
        <f aca="false">H2979*$H$6</f>
        <v>0</v>
      </c>
      <c r="S2979" s="53" t="n">
        <f aca="false">(N2979/100)*(I2979*$I$6)+(N2979/100)*(J2979*$J$6)</f>
        <v>265.2</v>
      </c>
      <c r="T2979" s="53" t="n">
        <f aca="false">(O2979/100)*(K2979*$K$6)</f>
        <v>0</v>
      </c>
      <c r="U2979" s="53" t="n">
        <f aca="false">(P2979/100)*(K2979*$K$6)+(P2979/100)*(L2979*$L$6)</f>
        <v>0</v>
      </c>
      <c r="V2979" s="53" t="n">
        <f aca="false">(Q2979/100)*(L2979*$L$6)</f>
        <v>0</v>
      </c>
      <c r="W2979" s="53" t="n">
        <f aca="false">(R2979/100)*(K2979*$K$6)+(R2979/100)*(L2979*$L$6)</f>
        <v>0</v>
      </c>
      <c r="X2979" s="53" t="n">
        <f aca="false">N2979+S2979</f>
        <v>397.8</v>
      </c>
      <c r="Y2979" s="53" t="n">
        <f aca="false">O2979+T2979</f>
        <v>0</v>
      </c>
      <c r="Z2979" s="53" t="n">
        <f aca="false">P2979+U2979</f>
        <v>0</v>
      </c>
      <c r="AA2979" s="53" t="n">
        <f aca="false">Q2979+V2979</f>
        <v>0</v>
      </c>
      <c r="AB2979" s="53" t="n">
        <f aca="false">R2979+W2979</f>
        <v>0</v>
      </c>
      <c r="AC2979" s="54" t="n">
        <f aca="false">ROUND(X2979+Y2979+Z2979+AA2979+AB2979,1)</f>
        <v>397.8</v>
      </c>
      <c r="AD2979" s="55" t="n">
        <f aca="false">(ROUND(AC2979-AC2976,1)/AC2976)</f>
        <v>0</v>
      </c>
      <c r="AE2979" s="46"/>
      <c r="AF2979" s="47"/>
    </row>
    <row r="2980" customFormat="false" ht="15" hidden="false" customHeight="false" outlineLevel="0" collapsed="false">
      <c r="A2980" s="48" t="s">
        <v>32</v>
      </c>
      <c r="B2980" s="63" t="n">
        <v>0</v>
      </c>
      <c r="C2980" s="50" t="s">
        <v>8</v>
      </c>
      <c r="D2980" s="51" t="n">
        <v>102</v>
      </c>
      <c r="E2980" s="51" t="n">
        <v>0</v>
      </c>
      <c r="F2980" s="51" t="n">
        <v>0</v>
      </c>
      <c r="G2980" s="51" t="n">
        <v>0</v>
      </c>
      <c r="H2980" s="51" t="n">
        <v>0</v>
      </c>
      <c r="I2980" s="52" t="n">
        <v>80</v>
      </c>
      <c r="J2980" s="52" t="n">
        <v>20</v>
      </c>
      <c r="K2980" s="52" t="n">
        <v>0</v>
      </c>
      <c r="L2980" s="52" t="n">
        <v>0</v>
      </c>
      <c r="M2980" s="52" t="n">
        <v>0</v>
      </c>
      <c r="N2980" s="53" t="n">
        <f aca="false">D2980*$D$7</f>
        <v>132.6</v>
      </c>
      <c r="O2980" s="53" t="n">
        <f aca="false">E2980*$E$7</f>
        <v>0</v>
      </c>
      <c r="P2980" s="53" t="n">
        <f aca="false">F2980*$F$7</f>
        <v>0</v>
      </c>
      <c r="Q2980" s="53" t="n">
        <f aca="false">G2980*$G$7</f>
        <v>0</v>
      </c>
      <c r="R2980" s="53" t="n">
        <f aca="false">H2980*$H$7</f>
        <v>0</v>
      </c>
      <c r="S2980" s="53" t="n">
        <f aca="false">(N2980/100)*(I2980*$I$7)+(N2980/100)*(J2980*$J$7)</f>
        <v>265.2</v>
      </c>
      <c r="T2980" s="53" t="n">
        <f aca="false">(O2980/100)*(K2980*$K$7)</f>
        <v>0</v>
      </c>
      <c r="U2980" s="53" t="n">
        <f aca="false">(P2980/100)*(K2980*$K$7)+(P2980/100)*(L2980*$L$7)</f>
        <v>0</v>
      </c>
      <c r="V2980" s="53" t="n">
        <f aca="false">(Q2980/100)*(L2980*$L$7)</f>
        <v>0</v>
      </c>
      <c r="W2980" s="53" t="n">
        <f aca="false">(R2980/100)*(K2980*$K$7)+(R2980/100)*(L2980*$L$7)</f>
        <v>0</v>
      </c>
      <c r="X2980" s="53" t="n">
        <f aca="false">N2980+S2980</f>
        <v>397.8</v>
      </c>
      <c r="Y2980" s="53" t="n">
        <f aca="false">O2980+T2980</f>
        <v>0</v>
      </c>
      <c r="Z2980" s="53" t="n">
        <f aca="false">P2980+U2980</f>
        <v>0</v>
      </c>
      <c r="AA2980" s="53" t="n">
        <f aca="false">Q2980+V2980</f>
        <v>0</v>
      </c>
      <c r="AB2980" s="53" t="n">
        <f aca="false">R2980+W2980</f>
        <v>0</v>
      </c>
      <c r="AC2980" s="54" t="n">
        <f aca="false">ROUND(X2980+Y2980+Z2980+AA2980+AB2980,1)</f>
        <v>397.8</v>
      </c>
      <c r="AD2980" s="55" t="n">
        <f aca="false">(ROUND(AC2980-AC2976,1)/AC2976)</f>
        <v>0</v>
      </c>
      <c r="AE2980" s="46"/>
      <c r="AF2980" s="47"/>
    </row>
    <row r="2981" customFormat="false" ht="15" hidden="false" customHeight="false" outlineLevel="0" collapsed="false">
      <c r="A2981" s="48" t="s">
        <v>33</v>
      </c>
      <c r="B2981" s="63"/>
      <c r="C2981" s="50" t="s">
        <v>9</v>
      </c>
      <c r="D2981" s="51" t="n">
        <v>102</v>
      </c>
      <c r="E2981" s="51" t="n">
        <v>0</v>
      </c>
      <c r="F2981" s="51" t="n">
        <v>0</v>
      </c>
      <c r="G2981" s="51" t="n">
        <v>0</v>
      </c>
      <c r="H2981" s="51" t="n">
        <v>0</v>
      </c>
      <c r="I2981" s="52" t="n">
        <v>80</v>
      </c>
      <c r="J2981" s="52" t="n">
        <v>20</v>
      </c>
      <c r="K2981" s="52" t="n">
        <v>0</v>
      </c>
      <c r="L2981" s="52" t="n">
        <v>0</v>
      </c>
      <c r="M2981" s="52" t="n">
        <v>0</v>
      </c>
      <c r="N2981" s="53" t="n">
        <f aca="false">D2981*$D$8</f>
        <v>132.6</v>
      </c>
      <c r="O2981" s="53" t="n">
        <f aca="false">E2981*$E$8</f>
        <v>0</v>
      </c>
      <c r="P2981" s="53" t="n">
        <f aca="false">F2981*$F$8</f>
        <v>0</v>
      </c>
      <c r="Q2981" s="53" t="n">
        <f aca="false">G2981*$G$8</f>
        <v>0</v>
      </c>
      <c r="R2981" s="53" t="n">
        <f aca="false">H2981*$H$8</f>
        <v>0</v>
      </c>
      <c r="S2981" s="53" t="n">
        <f aca="false">(N2981/100)*(I2981*$I$8)+(N2981/100)*(J2981*$J$8)</f>
        <v>265.2</v>
      </c>
      <c r="T2981" s="53" t="n">
        <f aca="false">(O2981/100)*(K2981*$K$8)</f>
        <v>0</v>
      </c>
      <c r="U2981" s="53" t="n">
        <f aca="false">(P2981/100)*(K2981*$K$8)+(P2981/100)*(L2981*$L$8)</f>
        <v>0</v>
      </c>
      <c r="V2981" s="53" t="n">
        <f aca="false">(Q2981/100)*(L2981*$L$8)</f>
        <v>0</v>
      </c>
      <c r="W2981" s="53" t="n">
        <f aca="false">(R2981/100)*(K2981*$K$8)+(R2981/100)*(L2981*$L$8)</f>
        <v>0</v>
      </c>
      <c r="X2981" s="53" t="n">
        <f aca="false">N2981+S2981</f>
        <v>397.8</v>
      </c>
      <c r="Y2981" s="53" t="n">
        <f aca="false">O2981+T2981</f>
        <v>0</v>
      </c>
      <c r="Z2981" s="53" t="n">
        <f aca="false">P2981+U2981</f>
        <v>0</v>
      </c>
      <c r="AA2981" s="53" t="n">
        <f aca="false">Q2981+V2981</f>
        <v>0</v>
      </c>
      <c r="AB2981" s="53" t="n">
        <f aca="false">R2981+W2981</f>
        <v>0</v>
      </c>
      <c r="AC2981" s="54" t="n">
        <f aca="false">ROUND(X2981+Y2981+Z2981+AA2981+AB2981,1)</f>
        <v>397.8</v>
      </c>
      <c r="AD2981" s="55" t="n">
        <f aca="false">(ROUND(AC2981-AC2976,1)/AC2976)</f>
        <v>0</v>
      </c>
      <c r="AE2981" s="46"/>
      <c r="AF2981" s="47"/>
    </row>
    <row r="2982" customFormat="false" ht="15" hidden="false" customHeight="false" outlineLevel="0" collapsed="false">
      <c r="A2982" s="48" t="s">
        <v>34</v>
      </c>
      <c r="B2982" s="63"/>
      <c r="C2982" s="50" t="s">
        <v>10</v>
      </c>
      <c r="D2982" s="51" t="n">
        <v>56</v>
      </c>
      <c r="E2982" s="51" t="n">
        <v>108</v>
      </c>
      <c r="F2982" s="51" t="n">
        <v>0</v>
      </c>
      <c r="G2982" s="51" t="n">
        <v>0</v>
      </c>
      <c r="H2982" s="51" t="n">
        <v>0</v>
      </c>
      <c r="I2982" s="52" t="n">
        <v>80</v>
      </c>
      <c r="J2982" s="52" t="n">
        <v>20</v>
      </c>
      <c r="K2982" s="52" t="n">
        <v>106</v>
      </c>
      <c r="L2982" s="52" t="n">
        <v>0</v>
      </c>
      <c r="M2982" s="52" t="n">
        <v>0</v>
      </c>
      <c r="N2982" s="53" t="n">
        <f aca="false">D2982*$D$9</f>
        <v>70</v>
      </c>
      <c r="O2982" s="53" t="n">
        <f aca="false">E2982*$E$9</f>
        <v>135</v>
      </c>
      <c r="P2982" s="53" t="n">
        <f aca="false">F2982*$F$9</f>
        <v>0</v>
      </c>
      <c r="Q2982" s="53" t="n">
        <f aca="false">G2982*$G$9</f>
        <v>0</v>
      </c>
      <c r="R2982" s="53" t="n">
        <f aca="false">H2982*$H$9</f>
        <v>0</v>
      </c>
      <c r="S2982" s="53" t="n">
        <f aca="false">(N2982/100)*(I2982*$I$9)+(N2982/100)*(J2982*$J$9)</f>
        <v>70</v>
      </c>
      <c r="T2982" s="53" t="n">
        <f aca="false">(O2982/100)*(K2982*$K$9)</f>
        <v>200.34</v>
      </c>
      <c r="U2982" s="53" t="n">
        <f aca="false">(P2982/100)*(K2982*$K$9)+(P2982/100)*(L2982*$L$9)</f>
        <v>0</v>
      </c>
      <c r="V2982" s="53" t="n">
        <f aca="false">(Q2982/100)*(L2982*$L$9)</f>
        <v>0</v>
      </c>
      <c r="W2982" s="53" t="n">
        <f aca="false">(R2982/100)*(K2982*$K$9)+(R2982/100)*(L2982*$L$9)</f>
        <v>0</v>
      </c>
      <c r="X2982" s="53" t="n">
        <f aca="false">N2982+S2982</f>
        <v>140</v>
      </c>
      <c r="Y2982" s="53" t="n">
        <f aca="false">O2982+T2982</f>
        <v>335.34</v>
      </c>
      <c r="Z2982" s="53" t="n">
        <f aca="false">P2982+U2982</f>
        <v>0</v>
      </c>
      <c r="AA2982" s="53" t="n">
        <f aca="false">Q2982+V2982</f>
        <v>0</v>
      </c>
      <c r="AB2982" s="53" t="n">
        <f aca="false">R2982+W2982</f>
        <v>0</v>
      </c>
      <c r="AC2982" s="54" t="n">
        <f aca="false">ROUND(X2982+Y2982+Z2982+AA2982+AB2982,1)</f>
        <v>475.3</v>
      </c>
      <c r="AD2982" s="55" t="n">
        <f aca="false">(ROUND(AC2982-AC2976,1)/AC2976)</f>
        <v>0.19482151835093</v>
      </c>
      <c r="AE2982" s="46"/>
      <c r="AF2982" s="47"/>
    </row>
    <row r="2983" customFormat="false" ht="15" hidden="false" customHeight="false" outlineLevel="0" collapsed="false">
      <c r="A2983" s="48" t="s">
        <v>35</v>
      </c>
      <c r="B2983" s="63"/>
      <c r="C2983" s="50" t="s">
        <v>11</v>
      </c>
      <c r="D2983" s="51" t="n">
        <v>56</v>
      </c>
      <c r="E2983" s="51" t="n">
        <v>0</v>
      </c>
      <c r="F2983" s="51" t="n">
        <v>108</v>
      </c>
      <c r="G2983" s="51" t="n">
        <v>0</v>
      </c>
      <c r="H2983" s="51" t="n">
        <v>0</v>
      </c>
      <c r="I2983" s="52" t="n">
        <v>80</v>
      </c>
      <c r="J2983" s="52" t="n">
        <v>20</v>
      </c>
      <c r="K2983" s="52" t="n">
        <v>53</v>
      </c>
      <c r="L2983" s="52" t="n">
        <v>53</v>
      </c>
      <c r="M2983" s="52" t="n">
        <v>0</v>
      </c>
      <c r="N2983" s="53" t="n">
        <f aca="false">D2983*$D$10</f>
        <v>70</v>
      </c>
      <c r="O2983" s="53" t="n">
        <f aca="false">E2983*$E$10</f>
        <v>0</v>
      </c>
      <c r="P2983" s="53" t="n">
        <f aca="false">F2983*$F$10</f>
        <v>135</v>
      </c>
      <c r="Q2983" s="53" t="n">
        <f aca="false">G2983*$G$10</f>
        <v>0</v>
      </c>
      <c r="R2983" s="53" t="n">
        <f aca="false">H2983*$H$10</f>
        <v>0</v>
      </c>
      <c r="S2983" s="53" t="n">
        <f aca="false">(N2983/100)*(I2983*$I$10)+(N2983/100)*(J2983*$J$10)</f>
        <v>70</v>
      </c>
      <c r="T2983" s="53" t="n">
        <f aca="false">(O2983/100)*(K2983*$J$10)</f>
        <v>0</v>
      </c>
      <c r="U2983" s="53" t="n">
        <f aca="false">(P2983/100)*(K2983*$K$10)+(P2983/100)*(L2983*$L$10)</f>
        <v>200.34</v>
      </c>
      <c r="V2983" s="53" t="n">
        <f aca="false">(Q2983/100)*(L2983*$L$10)</f>
        <v>0</v>
      </c>
      <c r="W2983" s="53" t="n">
        <f aca="false">(R2983/100)*(K2983*$K$10)+(R2983/100)*(L2983*$L$10)</f>
        <v>0</v>
      </c>
      <c r="X2983" s="53" t="n">
        <f aca="false">N2983+S2983</f>
        <v>140</v>
      </c>
      <c r="Y2983" s="53" t="n">
        <f aca="false">O2983+T2983</f>
        <v>0</v>
      </c>
      <c r="Z2983" s="53" t="n">
        <f aca="false">P2983+U2983</f>
        <v>335.34</v>
      </c>
      <c r="AA2983" s="53" t="n">
        <f aca="false">Q2983+V2983</f>
        <v>0</v>
      </c>
      <c r="AB2983" s="53" t="n">
        <f aca="false">R2983+W2983</f>
        <v>0</v>
      </c>
      <c r="AC2983" s="54" t="n">
        <f aca="false">ROUND(X2983+Y2983+Z2983+AA2983+AB2983,1)</f>
        <v>475.3</v>
      </c>
      <c r="AD2983" s="55" t="n">
        <f aca="false">(ROUND(AC2983-AC2976,1)/AC2976)</f>
        <v>0.19482151835093</v>
      </c>
      <c r="AE2983" s="46"/>
      <c r="AF2983" s="47"/>
    </row>
    <row r="2984" customFormat="false" ht="15" hidden="false" customHeight="false" outlineLevel="0" collapsed="false">
      <c r="A2984" s="48" t="s">
        <v>36</v>
      </c>
      <c r="B2984" s="63"/>
      <c r="C2984" s="50" t="s">
        <v>12</v>
      </c>
      <c r="D2984" s="51" t="n">
        <v>56</v>
      </c>
      <c r="E2984" s="51" t="n">
        <v>0</v>
      </c>
      <c r="F2984" s="51" t="n">
        <v>0</v>
      </c>
      <c r="G2984" s="51" t="n">
        <v>108</v>
      </c>
      <c r="H2984" s="51" t="n">
        <v>0</v>
      </c>
      <c r="I2984" s="52" t="n">
        <v>80</v>
      </c>
      <c r="J2984" s="52" t="n">
        <v>20</v>
      </c>
      <c r="K2984" s="52" t="n">
        <v>0</v>
      </c>
      <c r="L2984" s="52" t="n">
        <v>106</v>
      </c>
      <c r="M2984" s="52" t="n">
        <v>0</v>
      </c>
      <c r="N2984" s="53" t="n">
        <f aca="false">D2984*$D$11</f>
        <v>70</v>
      </c>
      <c r="O2984" s="53" t="n">
        <f aca="false">E2984*$E$11</f>
        <v>0</v>
      </c>
      <c r="P2984" s="53" t="n">
        <f aca="false">F2984*$F$11</f>
        <v>0</v>
      </c>
      <c r="Q2984" s="53" t="n">
        <f aca="false">G2984*$G$11</f>
        <v>135</v>
      </c>
      <c r="R2984" s="53" t="n">
        <f aca="false">H2984*$H$11</f>
        <v>0</v>
      </c>
      <c r="S2984" s="53" t="n">
        <f aca="false">(N2984/100)*(I2984*$I$11)+(N2984/100)*(J2984*$J$11)</f>
        <v>70</v>
      </c>
      <c r="T2984" s="53" t="n">
        <f aca="false">(O2984/100)*(K2984*$K$11)</f>
        <v>0</v>
      </c>
      <c r="U2984" s="53" t="n">
        <f aca="false">(P2984/100)*(K2984*$K$11)+(P2984/100)*(L2984*$L$11)</f>
        <v>0</v>
      </c>
      <c r="V2984" s="53" t="n">
        <f aca="false">(Q2984/100)*(L2984*$L$11)</f>
        <v>200.34</v>
      </c>
      <c r="W2984" s="53" t="n">
        <f aca="false">(R2984/100)*(K2984*$K$11)+(R2984/100)*(L2984*$L$11)</f>
        <v>0</v>
      </c>
      <c r="X2984" s="53" t="n">
        <f aca="false">N2984+S2984</f>
        <v>140</v>
      </c>
      <c r="Y2984" s="53" t="n">
        <f aca="false">O2984+T2984</f>
        <v>0</v>
      </c>
      <c r="Z2984" s="53" t="n">
        <f aca="false">P2984+U2984</f>
        <v>0</v>
      </c>
      <c r="AA2984" s="53" t="n">
        <f aca="false">Q2984+V2984</f>
        <v>335.34</v>
      </c>
      <c r="AB2984" s="53" t="n">
        <f aca="false">R2984+W2984</f>
        <v>0</v>
      </c>
      <c r="AC2984" s="54" t="n">
        <f aca="false">ROUND(X2984+Y2984+Z2984+AA2984+AB2984,1)</f>
        <v>475.3</v>
      </c>
      <c r="AD2984" s="55" t="n">
        <f aca="false">(ROUND(AC2984-AC2976,1)/AC2976)</f>
        <v>0.19482151835093</v>
      </c>
      <c r="AE2984" s="46"/>
      <c r="AF2984" s="47"/>
    </row>
    <row r="2985" customFormat="false" ht="15" hidden="false" customHeight="false" outlineLevel="0" collapsed="false">
      <c r="A2985" s="48" t="s">
        <v>37</v>
      </c>
      <c r="B2985" s="63"/>
      <c r="C2985" s="50" t="s">
        <v>13</v>
      </c>
      <c r="D2985" s="51" t="n">
        <v>56</v>
      </c>
      <c r="E2985" s="51" t="n">
        <v>0</v>
      </c>
      <c r="F2985" s="51" t="n">
        <v>0</v>
      </c>
      <c r="G2985" s="51" t="n">
        <v>0</v>
      </c>
      <c r="H2985" s="51" t="n">
        <v>108</v>
      </c>
      <c r="I2985" s="52" t="n">
        <v>80</v>
      </c>
      <c r="J2985" s="52" t="n">
        <v>20</v>
      </c>
      <c r="K2985" s="52" t="n">
        <v>53</v>
      </c>
      <c r="L2985" s="52" t="n">
        <v>53</v>
      </c>
      <c r="M2985" s="52" t="n">
        <v>0</v>
      </c>
      <c r="N2985" s="53" t="n">
        <f aca="false">D2985*$D$12</f>
        <v>70</v>
      </c>
      <c r="O2985" s="53" t="n">
        <f aca="false">E2985*$E$12</f>
        <v>0</v>
      </c>
      <c r="P2985" s="53" t="n">
        <f aca="false">F2985*$F$12</f>
        <v>0</v>
      </c>
      <c r="Q2985" s="53" t="n">
        <f aca="false">G2985*$G$12</f>
        <v>0</v>
      </c>
      <c r="R2985" s="53" t="n">
        <f aca="false">H2985*$H$12</f>
        <v>135</v>
      </c>
      <c r="S2985" s="53" t="n">
        <f aca="false">(N2985/100)*(I2985*$I$12)+(N2985/100)*(J2985*$J$12)</f>
        <v>70</v>
      </c>
      <c r="T2985" s="53" t="n">
        <f aca="false">(O2985/100)*(K2985*$K$12)</f>
        <v>0</v>
      </c>
      <c r="U2985" s="53" t="n">
        <f aca="false">(P2985/100)*(K2985*$K$12)+(P2985/100)*(L2985*$L$12)</f>
        <v>0</v>
      </c>
      <c r="V2985" s="53" t="n">
        <f aca="false">(Q2985/100)*(L2985*$L$12)</f>
        <v>0</v>
      </c>
      <c r="W2985" s="53" t="n">
        <f aca="false">(R2985/100)*(K2985*$K$12)+(R2985/100)*(L2985*$L$12)</f>
        <v>200.34</v>
      </c>
      <c r="X2985" s="53" t="n">
        <f aca="false">N2985+S2985</f>
        <v>140</v>
      </c>
      <c r="Y2985" s="53" t="n">
        <f aca="false">O2985+T2985</f>
        <v>0</v>
      </c>
      <c r="Z2985" s="53" t="n">
        <f aca="false">P2985+U2985</f>
        <v>0</v>
      </c>
      <c r="AA2985" s="53" t="n">
        <f aca="false">Q2985+V2985</f>
        <v>0</v>
      </c>
      <c r="AB2985" s="53" t="n">
        <f aca="false">R2985+W2985</f>
        <v>335.34</v>
      </c>
      <c r="AC2985" s="54" t="n">
        <f aca="false">ROUND(X2985+Y2985+Z2985+AA2985+AB2985,1)</f>
        <v>475.3</v>
      </c>
      <c r="AD2985" s="55" t="n">
        <f aca="false">(ROUND(AC2985-AC2976,1)/AC2976)</f>
        <v>0.19482151835093</v>
      </c>
      <c r="AE2985" s="46"/>
      <c r="AF2985" s="47"/>
    </row>
    <row r="2986" customFormat="false" ht="15" hidden="false" customHeight="false" outlineLevel="0" collapsed="false">
      <c r="A2986" s="48" t="s">
        <v>38</v>
      </c>
      <c r="B2986" s="63"/>
      <c r="C2986" s="50" t="s">
        <v>14</v>
      </c>
      <c r="D2986" s="51" t="n">
        <v>102</v>
      </c>
      <c r="E2986" s="51" t="n">
        <v>0</v>
      </c>
      <c r="F2986" s="51" t="n">
        <v>0</v>
      </c>
      <c r="G2986" s="51" t="n">
        <v>0</v>
      </c>
      <c r="H2986" s="51" t="n">
        <v>0</v>
      </c>
      <c r="I2986" s="52" t="n">
        <v>80</v>
      </c>
      <c r="J2986" s="52" t="n">
        <v>20</v>
      </c>
      <c r="K2986" s="52" t="n">
        <v>0</v>
      </c>
      <c r="L2986" s="52" t="n">
        <v>0</v>
      </c>
      <c r="M2986" s="52" t="n">
        <v>80</v>
      </c>
      <c r="N2986" s="53" t="n">
        <f aca="false">D2986*$D$13</f>
        <v>127.5</v>
      </c>
      <c r="O2986" s="53" t="n">
        <f aca="false">E2986*$E$13</f>
        <v>0</v>
      </c>
      <c r="P2986" s="53" t="n">
        <f aca="false">F2986*$F$13</f>
        <v>0</v>
      </c>
      <c r="Q2986" s="53" t="n">
        <f aca="false">G2986*$G$13</f>
        <v>0</v>
      </c>
      <c r="R2986" s="53" t="n">
        <f aca="false">H2986*$H$13</f>
        <v>0</v>
      </c>
      <c r="S2986" s="53" t="n">
        <f aca="false">(N2986/100)*(I2986*$I$13)+(N2986/100)*(J2986*$J$13)+(N2986/100)*(M2986*$M$13)</f>
        <v>331.5</v>
      </c>
      <c r="T2986" s="53" t="n">
        <f aca="false">(O2986/100)*(K2986*$K$13)+(O2986/100)*(M2986*$M$13)</f>
        <v>0</v>
      </c>
      <c r="U2986" s="53" t="n">
        <f aca="false">(P2986/100)*(K2986*$K$13)+(P2986/100)*(L2986*$L$13)+(P2986/100)*(M2986*$M$13)</f>
        <v>0</v>
      </c>
      <c r="V2986" s="53" t="n">
        <f aca="false">(Q2986/100)*(L2986*$L$13)+(Q2986/100)*(M2986*$M$13)</f>
        <v>0</v>
      </c>
      <c r="W2986" s="53" t="n">
        <f aca="false">(R2986/100)*(K2986*$K$13)+(R2986/100)*(L2986*$L$13)+(R2986/100)*(M2986*$M$13)</f>
        <v>0</v>
      </c>
      <c r="X2986" s="53" t="n">
        <f aca="false">N2986+S2986</f>
        <v>459</v>
      </c>
      <c r="Y2986" s="53" t="n">
        <f aca="false">O2986+T2986</f>
        <v>0</v>
      </c>
      <c r="Z2986" s="53" t="n">
        <f aca="false">P2986+U2986</f>
        <v>0</v>
      </c>
      <c r="AA2986" s="53" t="n">
        <f aca="false">Q2986+V2986</f>
        <v>0</v>
      </c>
      <c r="AB2986" s="53" t="n">
        <f aca="false">R2986+W2986</f>
        <v>0</v>
      </c>
      <c r="AC2986" s="54" t="n">
        <f aca="false">ROUND(X2986+Y2986+Z2986+AA2986+AB2986,1)</f>
        <v>459</v>
      </c>
      <c r="AD2986" s="55" t="n">
        <f aca="false">(ROUND(AC2986-AC2976,1)/AC2976)</f>
        <v>0.153846153846154</v>
      </c>
      <c r="AE2986" s="46"/>
      <c r="AF2986" s="47"/>
    </row>
    <row r="2987" customFormat="false" ht="15" hidden="false" customHeight="false" outlineLevel="0" collapsed="false">
      <c r="A2987" s="48" t="s">
        <v>39</v>
      </c>
      <c r="B2987" s="63"/>
      <c r="C2987" s="50" t="s">
        <v>15</v>
      </c>
      <c r="D2987" s="51" t="n">
        <v>102</v>
      </c>
      <c r="E2987" s="51" t="n">
        <v>0</v>
      </c>
      <c r="F2987" s="51" t="n">
        <v>0</v>
      </c>
      <c r="G2987" s="51" t="n">
        <v>0</v>
      </c>
      <c r="H2987" s="51" t="n">
        <v>0</v>
      </c>
      <c r="I2987" s="52" t="n">
        <v>80</v>
      </c>
      <c r="J2987" s="52" t="n">
        <v>20</v>
      </c>
      <c r="K2987" s="52" t="n">
        <v>80</v>
      </c>
      <c r="L2987" s="52" t="n">
        <v>0</v>
      </c>
      <c r="M2987" s="52" t="n">
        <v>0</v>
      </c>
      <c r="N2987" s="53" t="n">
        <f aca="false">D2987*$D$14</f>
        <v>127.5</v>
      </c>
      <c r="O2987" s="53" t="n">
        <f aca="false">E2987*$E$14</f>
        <v>0</v>
      </c>
      <c r="P2987" s="53" t="n">
        <f aca="false">F2987*$F$14</f>
        <v>0</v>
      </c>
      <c r="Q2987" s="53" t="n">
        <f aca="false">G2987*$G$14</f>
        <v>0</v>
      </c>
      <c r="R2987" s="53" t="n">
        <f aca="false">H2987*$H$14</f>
        <v>0</v>
      </c>
      <c r="S2987" s="53" t="n">
        <f aca="false">(N2987/100)*(I2987*$I$14)+(N2987/100)*(J2987*$J$14)+(N2987/100)*(K2987*$K$14)</f>
        <v>331.5</v>
      </c>
      <c r="T2987" s="53" t="n">
        <f aca="false">(O2987/100)*(K2987*$K$14)</f>
        <v>0</v>
      </c>
      <c r="U2987" s="53" t="n">
        <f aca="false">(P2987/100)*(K2987*$K$14)+(P2987/100)*(L2987*$L$14)</f>
        <v>0</v>
      </c>
      <c r="V2987" s="53" t="n">
        <f aca="false">(Q2987/100)*(L2987*$L$14)</f>
        <v>0</v>
      </c>
      <c r="W2987" s="53" t="n">
        <f aca="false">(R2987/100)*(K2987*$L$14)+(R2987/100)*(L2987*$M$14)</f>
        <v>0</v>
      </c>
      <c r="X2987" s="53" t="n">
        <f aca="false">N2987+S2987</f>
        <v>459</v>
      </c>
      <c r="Y2987" s="53" t="n">
        <f aca="false">O2987+T2987</f>
        <v>0</v>
      </c>
      <c r="Z2987" s="53" t="n">
        <f aca="false">P2987+U2987</f>
        <v>0</v>
      </c>
      <c r="AA2987" s="53" t="n">
        <f aca="false">Q2987+V2987</f>
        <v>0</v>
      </c>
      <c r="AB2987" s="53" t="n">
        <f aca="false">R2987+W2987</f>
        <v>0</v>
      </c>
      <c r="AC2987" s="54" t="n">
        <f aca="false">ROUND(X2987+Y2987+Z2987+AA2987+AB2987,1)</f>
        <v>459</v>
      </c>
      <c r="AD2987" s="55" t="n">
        <f aca="false">(ROUND(AC2987-AC2976,1)/AC2976)</f>
        <v>0.153846153846154</v>
      </c>
      <c r="AE2987" s="46"/>
      <c r="AF2987" s="47"/>
    </row>
    <row r="2988" customFormat="false" ht="15" hidden="false" customHeight="false" outlineLevel="0" collapsed="false">
      <c r="A2988" s="48"/>
      <c r="B2988" s="63"/>
      <c r="C2988" s="50" t="s">
        <v>16</v>
      </c>
      <c r="D2988" s="51" t="n">
        <v>102</v>
      </c>
      <c r="E2988" s="51" t="n">
        <v>0</v>
      </c>
      <c r="F2988" s="51" t="n">
        <v>0</v>
      </c>
      <c r="G2988" s="51" t="n">
        <v>0</v>
      </c>
      <c r="H2988" s="51" t="n">
        <v>0</v>
      </c>
      <c r="I2988" s="52" t="n">
        <v>80</v>
      </c>
      <c r="J2988" s="52" t="n">
        <v>20</v>
      </c>
      <c r="K2988" s="52" t="n">
        <v>0</v>
      </c>
      <c r="L2988" s="52" t="n">
        <v>80</v>
      </c>
      <c r="M2988" s="52" t="n">
        <v>0</v>
      </c>
      <c r="N2988" s="53" t="n">
        <f aca="false">D2988*$D$15</f>
        <v>127.5</v>
      </c>
      <c r="O2988" s="53" t="n">
        <f aca="false">E2988*$E$15</f>
        <v>0</v>
      </c>
      <c r="P2988" s="53" t="n">
        <f aca="false">F2988*$F$15</f>
        <v>0</v>
      </c>
      <c r="Q2988" s="53" t="n">
        <f aca="false">G2988*$G$15</f>
        <v>0</v>
      </c>
      <c r="R2988" s="53" t="n">
        <f aca="false">H2988*$H$15</f>
        <v>0</v>
      </c>
      <c r="S2988" s="53" t="n">
        <f aca="false">(N2988/100)*(I2988*$I$15)+(N2988/100)*(J2988*$J$15)+(N2988/100)*(L2988*$L$15)</f>
        <v>331.5</v>
      </c>
      <c r="T2988" s="53" t="n">
        <f aca="false">(O2988/100)*(K2988*$K$15)</f>
        <v>0</v>
      </c>
      <c r="U2988" s="53" t="n">
        <f aca="false">(P2988/100)*(K2988*$K$15)+(P2988/100)*(L2988*$L$15)</f>
        <v>0</v>
      </c>
      <c r="V2988" s="53" t="n">
        <f aca="false">(Q2988/100)*(L2988*$L$15)</f>
        <v>0</v>
      </c>
      <c r="W2988" s="53" t="n">
        <f aca="false">(R2988/100)*(K2988*$K$15)+(R2988/100)*(L2988*$L$15)</f>
        <v>0</v>
      </c>
      <c r="X2988" s="53" t="n">
        <f aca="false">N2988+S2988</f>
        <v>459</v>
      </c>
      <c r="Y2988" s="53" t="n">
        <f aca="false">O2988+T2988</f>
        <v>0</v>
      </c>
      <c r="Z2988" s="53" t="n">
        <f aca="false">P2988+U2988</f>
        <v>0</v>
      </c>
      <c r="AA2988" s="53" t="n">
        <f aca="false">Q2988+V2988</f>
        <v>0</v>
      </c>
      <c r="AB2988" s="53" t="n">
        <f aca="false">R2988+W2988</f>
        <v>0</v>
      </c>
      <c r="AC2988" s="54" t="n">
        <f aca="false">ROUND(X2988+Y2988+Z2988+AA2988+AB2988,1)</f>
        <v>459</v>
      </c>
      <c r="AD2988" s="55" t="n">
        <f aca="false">(ROUND(AC2988-AC2976,1)/AC2976)</f>
        <v>0.153846153846154</v>
      </c>
      <c r="AE2988" s="46"/>
      <c r="AF2988" s="47"/>
    </row>
    <row r="2989" customFormat="false" ht="15" hidden="false" customHeight="false" outlineLevel="0" collapsed="false">
      <c r="A2989" s="48"/>
      <c r="B2989" s="63"/>
      <c r="C2989" s="50" t="s">
        <v>17</v>
      </c>
      <c r="D2989" s="51" t="n">
        <v>102</v>
      </c>
      <c r="E2989" s="51" t="n">
        <v>0</v>
      </c>
      <c r="F2989" s="51" t="n">
        <v>0</v>
      </c>
      <c r="G2989" s="51" t="n">
        <v>0</v>
      </c>
      <c r="H2989" s="51" t="n">
        <v>0</v>
      </c>
      <c r="I2989" s="52" t="n">
        <v>80</v>
      </c>
      <c r="J2989" s="52" t="n">
        <v>63</v>
      </c>
      <c r="K2989" s="52" t="n">
        <v>0</v>
      </c>
      <c r="L2989" s="52" t="n">
        <v>0</v>
      </c>
      <c r="M2989" s="52" t="n">
        <v>0</v>
      </c>
      <c r="N2989" s="53" t="n">
        <f aca="false">D2989*$D$16</f>
        <v>127.5</v>
      </c>
      <c r="O2989" s="53" t="n">
        <f aca="false">E2989*$E$16</f>
        <v>0</v>
      </c>
      <c r="P2989" s="53" t="n">
        <f aca="false">F2989*$F$16</f>
        <v>0</v>
      </c>
      <c r="Q2989" s="53" t="n">
        <f aca="false">G2989*$G$16</f>
        <v>0</v>
      </c>
      <c r="R2989" s="53" t="n">
        <f aca="false">H2989*$H$16</f>
        <v>0</v>
      </c>
      <c r="S2989" s="53" t="n">
        <f aca="false">(N2989/100)*(I2989*$I$16)+(N2989/100)*(J2989*$J$16)</f>
        <v>302.8125</v>
      </c>
      <c r="T2989" s="53" t="n">
        <f aca="false">(O2989/100)*(K2989*$K$16)</f>
        <v>0</v>
      </c>
      <c r="U2989" s="53" t="n">
        <f aca="false">(P2989/100)*(K2989*$K$16)+(P2989/100)*(L2989*$L$16)</f>
        <v>0</v>
      </c>
      <c r="V2989" s="53" t="n">
        <f aca="false">(Q2989/100)*(L2989*$L$16)</f>
        <v>0</v>
      </c>
      <c r="W2989" s="53" t="n">
        <f aca="false">(R2989/100)*(K2989*$K$16)+(R2989/100)*(L2989*$L$16)</f>
        <v>0</v>
      </c>
      <c r="X2989" s="53" t="n">
        <f aca="false">N2989+S2989</f>
        <v>430.3125</v>
      </c>
      <c r="Y2989" s="53" t="n">
        <f aca="false">O2989+T2989</f>
        <v>0</v>
      </c>
      <c r="Z2989" s="53" t="n">
        <f aca="false">P2989+U2989</f>
        <v>0</v>
      </c>
      <c r="AA2989" s="53" t="n">
        <f aca="false">Q2989+V2989</f>
        <v>0</v>
      </c>
      <c r="AB2989" s="53" t="n">
        <f aca="false">R2989+W2989</f>
        <v>0</v>
      </c>
      <c r="AC2989" s="54" t="n">
        <f aca="false">ROUND(X2989+Y2989+Z2989+AA2989+AB2989,1)</f>
        <v>430.3</v>
      </c>
      <c r="AD2989" s="55" t="n">
        <f aca="false">(ROUND(AC2989-AC2976,1)/AC2976)</f>
        <v>0.0816993464052288</v>
      </c>
      <c r="AE2989" s="46" t="s">
        <v>28</v>
      </c>
      <c r="AF2989" s="47"/>
    </row>
    <row r="2990" customFormat="false" ht="15" hidden="false" customHeight="false" outlineLevel="0" collapsed="false">
      <c r="A2990" s="48"/>
      <c r="B2990" s="63"/>
      <c r="C2990" s="50" t="s">
        <v>18</v>
      </c>
      <c r="D2990" s="51" t="n">
        <v>102</v>
      </c>
      <c r="E2990" s="51" t="n">
        <v>0</v>
      </c>
      <c r="F2990" s="51" t="n">
        <v>0</v>
      </c>
      <c r="G2990" s="51" t="n">
        <v>0</v>
      </c>
      <c r="H2990" s="51" t="n">
        <v>0</v>
      </c>
      <c r="I2990" s="52" t="n">
        <v>105</v>
      </c>
      <c r="J2990" s="52" t="n">
        <v>20</v>
      </c>
      <c r="K2990" s="52" t="n">
        <v>0</v>
      </c>
      <c r="L2990" s="52" t="n">
        <v>0</v>
      </c>
      <c r="M2990" s="52" t="n">
        <v>0</v>
      </c>
      <c r="N2990" s="53" t="n">
        <f aca="false">D2990*$D$17</f>
        <v>127.5</v>
      </c>
      <c r="O2990" s="53" t="n">
        <f aca="false">E2990*$E$17</f>
        <v>0</v>
      </c>
      <c r="P2990" s="53" t="n">
        <f aca="false">F2990*$F$17</f>
        <v>0</v>
      </c>
      <c r="Q2990" s="53" t="n">
        <f aca="false">G2990*$G$17</f>
        <v>0</v>
      </c>
      <c r="R2990" s="53" t="n">
        <f aca="false">H2990*$H$17</f>
        <v>0</v>
      </c>
      <c r="S2990" s="53" t="n">
        <f aca="false">(N2990/100)*(I2990*$I$17)+(N2990/100)*(J2990*$J$17)</f>
        <v>360.1875</v>
      </c>
      <c r="T2990" s="53" t="n">
        <f aca="false">(O2990/100)*(K2990*$K$17)</f>
        <v>0</v>
      </c>
      <c r="U2990" s="53" t="n">
        <f aca="false">(P2990/100)*(K2990*$K$17)+(P2990/100)*(L2990*$L$17)</f>
        <v>0</v>
      </c>
      <c r="V2990" s="53" t="n">
        <f aca="false">(Q2990/100)*(L2990*$L$17)</f>
        <v>0</v>
      </c>
      <c r="W2990" s="53" t="n">
        <f aca="false">(R2990/100)*(K2990*$K$17)+(R2990/100)*(L2990*$L$17)</f>
        <v>0</v>
      </c>
      <c r="X2990" s="53" t="n">
        <f aca="false">N2990+S2990</f>
        <v>487.6875</v>
      </c>
      <c r="Y2990" s="53" t="n">
        <f aca="false">O2990+T2990</f>
        <v>0</v>
      </c>
      <c r="Z2990" s="53" t="n">
        <f aca="false">P2990+U2990</f>
        <v>0</v>
      </c>
      <c r="AA2990" s="53" t="n">
        <f aca="false">Q2990+V2990</f>
        <v>0</v>
      </c>
      <c r="AB2990" s="53" t="n">
        <f aca="false">R2990+W2990</f>
        <v>0</v>
      </c>
      <c r="AC2990" s="54" t="n">
        <f aca="false">ROUND(X2990+Y2990+Z2990+AA2990+AB2990,1)</f>
        <v>487.7</v>
      </c>
      <c r="AD2990" s="55" t="n">
        <f aca="false">(ROUND(AC2990-AC2976,1)/AC2976)</f>
        <v>0.225992961287079</v>
      </c>
      <c r="AE2990" s="46"/>
      <c r="AF2990" s="47"/>
    </row>
    <row r="2991" customFormat="false" ht="15" hidden="false" customHeight="false" outlineLevel="0" collapsed="false">
      <c r="A2991" s="56" t="s">
        <v>19</v>
      </c>
      <c r="B2991" s="60" t="s">
        <v>255</v>
      </c>
      <c r="C2991" s="40" t="s">
        <v>50</v>
      </c>
      <c r="D2991" s="41" t="n">
        <v>86</v>
      </c>
      <c r="E2991" s="41" t="n">
        <v>0</v>
      </c>
      <c r="F2991" s="41" t="n">
        <v>0</v>
      </c>
      <c r="G2991" s="41" t="n">
        <v>0</v>
      </c>
      <c r="H2991" s="41" t="n">
        <v>50</v>
      </c>
      <c r="I2991" s="42" t="n">
        <v>50</v>
      </c>
      <c r="J2991" s="42" t="n">
        <v>25</v>
      </c>
      <c r="K2991" s="42" t="n">
        <v>20</v>
      </c>
      <c r="L2991" s="42" t="n">
        <v>20</v>
      </c>
      <c r="M2991" s="42" t="n">
        <v>0</v>
      </c>
      <c r="N2991" s="43" t="n">
        <f aca="false">D2991*$D$3</f>
        <v>111.8</v>
      </c>
      <c r="O2991" s="43" t="n">
        <f aca="false">E2991*$E$3</f>
        <v>0</v>
      </c>
      <c r="P2991" s="43" t="n">
        <f aca="false">F2991*$F$3</f>
        <v>0</v>
      </c>
      <c r="Q2991" s="43" t="n">
        <f aca="false">G2991*$G$3</f>
        <v>0</v>
      </c>
      <c r="R2991" s="43" t="n">
        <f aca="false">H2991*$H$3</f>
        <v>65</v>
      </c>
      <c r="S2991" s="43" t="n">
        <f aca="false">(N2991/100)*(I2991*$I$3)+(N2991/100)*(J2991*$J$3)</f>
        <v>167.7</v>
      </c>
      <c r="T2991" s="43" t="n">
        <f aca="false">(O2991/100)*(K2991*$K$3)</f>
        <v>0</v>
      </c>
      <c r="U2991" s="43" t="n">
        <f aca="false">(P2991/100)*(K2991*$K$3)+(P2991/100)*(L2991*$L$3)</f>
        <v>0</v>
      </c>
      <c r="V2991" s="43" t="n">
        <f aca="false">(Q2991/100)*(L2991*$L$3)</f>
        <v>0</v>
      </c>
      <c r="W2991" s="43" t="n">
        <f aca="false">(R2991/100)*(K2991*$K$3)+(R2991/100)*(L2991*$L$3)</f>
        <v>52</v>
      </c>
      <c r="X2991" s="43" t="n">
        <f aca="false">N2991+S2991</f>
        <v>279.5</v>
      </c>
      <c r="Y2991" s="43" t="n">
        <f aca="false">O2991+T2991</f>
        <v>0</v>
      </c>
      <c r="Z2991" s="43" t="n">
        <f aca="false">P2991+U2991</f>
        <v>0</v>
      </c>
      <c r="AA2991" s="43" t="n">
        <f aca="false">Q2991+V2991</f>
        <v>0</v>
      </c>
      <c r="AB2991" s="43" t="n">
        <f aca="false">R2991+W2991</f>
        <v>117</v>
      </c>
      <c r="AC2991" s="44" t="n">
        <f aca="false">ROUND(X2991+Y2991+Z2991+AA2991+AB2991,1)</f>
        <v>396.5</v>
      </c>
      <c r="AD2991" s="45"/>
      <c r="AE2991" s="46"/>
      <c r="AF2991" s="47"/>
    </row>
    <row r="2992" customFormat="false" ht="15" hidden="false" customHeight="false" outlineLevel="0" collapsed="false">
      <c r="A2992" s="48" t="s">
        <v>29</v>
      </c>
      <c r="B2992" s="61" t="n">
        <v>16</v>
      </c>
      <c r="C2992" s="50" t="s">
        <v>5</v>
      </c>
      <c r="D2992" s="51" t="n">
        <v>86</v>
      </c>
      <c r="E2992" s="51" t="n">
        <v>0</v>
      </c>
      <c r="F2992" s="51" t="n">
        <v>0</v>
      </c>
      <c r="G2992" s="51" t="n">
        <v>0</v>
      </c>
      <c r="H2992" s="51" t="n">
        <v>50</v>
      </c>
      <c r="I2992" s="52" t="n">
        <v>75</v>
      </c>
      <c r="J2992" s="52" t="n">
        <v>45</v>
      </c>
      <c r="K2992" s="52" t="n">
        <v>20</v>
      </c>
      <c r="L2992" s="52" t="n">
        <v>20</v>
      </c>
      <c r="M2992" s="52" t="n">
        <v>0</v>
      </c>
      <c r="N2992" s="53" t="n">
        <f aca="false">D2992*$D$4</f>
        <v>107.5</v>
      </c>
      <c r="O2992" s="53" t="n">
        <f aca="false">E2992*$E$4</f>
        <v>0</v>
      </c>
      <c r="P2992" s="53" t="n">
        <f aca="false">F2992*$F$4</f>
        <v>0</v>
      </c>
      <c r="Q2992" s="53" t="n">
        <f aca="false">G2992*$G$4</f>
        <v>0</v>
      </c>
      <c r="R2992" s="53" t="n">
        <f aca="false">H2992*$H$4</f>
        <v>62.5</v>
      </c>
      <c r="S2992" s="53" t="n">
        <f aca="false">(N2992/100)*(I2992*$I$4)+(N2992/100)*(J2992*$J$4)</f>
        <v>258</v>
      </c>
      <c r="T2992" s="53" t="n">
        <f aca="false">(O2992/100)*(K2992*$K$4)</f>
        <v>0</v>
      </c>
      <c r="U2992" s="53" t="n">
        <f aca="false">(P2992/100)*(K2992*$K$4)+(P2992/100)*(L2992*$L$4)</f>
        <v>0</v>
      </c>
      <c r="V2992" s="53" t="n">
        <f aca="false">(Q2992/100)*(L2992*$L$4)</f>
        <v>0</v>
      </c>
      <c r="W2992" s="53" t="n">
        <f aca="false">(R2992/100)*(K2992*$K$4)+(R2992/100)*(L2992*$L$4)</f>
        <v>50</v>
      </c>
      <c r="X2992" s="53" t="n">
        <f aca="false">N2992+S2992</f>
        <v>365.5</v>
      </c>
      <c r="Y2992" s="53" t="n">
        <f aca="false">O2992+T2992</f>
        <v>0</v>
      </c>
      <c r="Z2992" s="53" t="n">
        <f aca="false">P2992+U2992</f>
        <v>0</v>
      </c>
      <c r="AA2992" s="53" t="n">
        <f aca="false">Q2992+V2992</f>
        <v>0</v>
      </c>
      <c r="AB2992" s="53" t="n">
        <f aca="false">R2992+W2992</f>
        <v>112.5</v>
      </c>
      <c r="AC2992" s="54" t="n">
        <f aca="false">ROUND(X2992+Y2992+Z2992+AA2992+AB2992,1)</f>
        <v>478</v>
      </c>
      <c r="AD2992" s="55" t="n">
        <f aca="false">(ROUND(AC2992-AC2991,1)/AC2991)</f>
        <v>0.205548549810845</v>
      </c>
      <c r="AE2992" s="46"/>
      <c r="AF2992" s="47"/>
    </row>
    <row r="2993" customFormat="false" ht="15" hidden="false" customHeight="false" outlineLevel="0" collapsed="false">
      <c r="A2993" s="48" t="s">
        <v>30</v>
      </c>
      <c r="B2993" s="61" t="n">
        <v>10</v>
      </c>
      <c r="C2993" s="50" t="s">
        <v>6</v>
      </c>
      <c r="D2993" s="51" t="n">
        <v>86</v>
      </c>
      <c r="E2993" s="51" t="n">
        <v>0</v>
      </c>
      <c r="F2993" s="51" t="n">
        <v>0</v>
      </c>
      <c r="G2993" s="51" t="n">
        <v>0</v>
      </c>
      <c r="H2993" s="51" t="n">
        <v>50</v>
      </c>
      <c r="I2993" s="52" t="n">
        <v>50</v>
      </c>
      <c r="J2993" s="52" t="n">
        <v>25</v>
      </c>
      <c r="K2993" s="52" t="n">
        <v>20</v>
      </c>
      <c r="L2993" s="52" t="n">
        <v>20</v>
      </c>
      <c r="M2993" s="52" t="n">
        <v>0</v>
      </c>
      <c r="N2993" s="53" t="n">
        <f aca="false">D2993*$D$5</f>
        <v>111.8</v>
      </c>
      <c r="O2993" s="53" t="n">
        <f aca="false">E2993*$E$5</f>
        <v>0</v>
      </c>
      <c r="P2993" s="53" t="n">
        <f aca="false">F2993*$F$5</f>
        <v>0</v>
      </c>
      <c r="Q2993" s="53" t="n">
        <f aca="false">G2993*$G$5</f>
        <v>0</v>
      </c>
      <c r="R2993" s="53" t="n">
        <f aca="false">H2993*$H$5</f>
        <v>65</v>
      </c>
      <c r="S2993" s="53" t="n">
        <f aca="false">(N2993/100)*(I2993*$I$5)+(N2993/100)*(J2993*$J$5)</f>
        <v>167.7</v>
      </c>
      <c r="T2993" s="53" t="n">
        <f aca="false">(O2993/100)*(K2993*$K$5)</f>
        <v>0</v>
      </c>
      <c r="U2993" s="53" t="n">
        <f aca="false">(P2993/100)*(K2993*$K$5)+(P2993/100)*(L2993*$L$5)</f>
        <v>0</v>
      </c>
      <c r="V2993" s="53" t="n">
        <f aca="false">(Q2993/100)*(L2993*$L$5)</f>
        <v>0</v>
      </c>
      <c r="W2993" s="53" t="n">
        <f aca="false">(R2993/100)*(K2993*$K$5)+(R2993/100)*(L2993*$L$5)</f>
        <v>52</v>
      </c>
      <c r="X2993" s="53" t="n">
        <f aca="false">N2993+S2993</f>
        <v>279.5</v>
      </c>
      <c r="Y2993" s="53" t="n">
        <f aca="false">O2993+T2993</f>
        <v>0</v>
      </c>
      <c r="Z2993" s="53" t="n">
        <f aca="false">P2993+U2993</f>
        <v>0</v>
      </c>
      <c r="AA2993" s="53" t="n">
        <f aca="false">Q2993+V2993</f>
        <v>0</v>
      </c>
      <c r="AB2993" s="53" t="n">
        <f aca="false">R2993+W2993</f>
        <v>117</v>
      </c>
      <c r="AC2993" s="54" t="n">
        <f aca="false">ROUND(X2993+Y2993+Z2993+AA2993+AB2993,1)</f>
        <v>396.5</v>
      </c>
      <c r="AD2993" s="55" t="n">
        <f aca="false">(ROUND(AC2993-AC2991,1)/AC2991)</f>
        <v>0</v>
      </c>
      <c r="AE2993" s="46"/>
      <c r="AF2993" s="47"/>
    </row>
    <row r="2994" customFormat="false" ht="15" hidden="false" customHeight="false" outlineLevel="0" collapsed="false">
      <c r="A2994" s="48" t="s">
        <v>31</v>
      </c>
      <c r="B2994" s="61" t="n">
        <v>20</v>
      </c>
      <c r="C2994" s="50" t="s">
        <v>7</v>
      </c>
      <c r="D2994" s="51" t="n">
        <v>86</v>
      </c>
      <c r="E2994" s="51" t="n">
        <v>0</v>
      </c>
      <c r="F2994" s="51" t="n">
        <v>0</v>
      </c>
      <c r="G2994" s="51" t="n">
        <v>0</v>
      </c>
      <c r="H2994" s="51" t="n">
        <v>50</v>
      </c>
      <c r="I2994" s="52" t="n">
        <v>50</v>
      </c>
      <c r="J2994" s="52" t="n">
        <v>25</v>
      </c>
      <c r="K2994" s="52" t="n">
        <v>20</v>
      </c>
      <c r="L2994" s="52" t="n">
        <v>20</v>
      </c>
      <c r="M2994" s="52" t="n">
        <v>0</v>
      </c>
      <c r="N2994" s="53" t="n">
        <f aca="false">D2994*$D$6</f>
        <v>111.8</v>
      </c>
      <c r="O2994" s="53" t="n">
        <f aca="false">E2994*$E$6</f>
        <v>0</v>
      </c>
      <c r="P2994" s="53" t="n">
        <f aca="false">F2994*$F$6</f>
        <v>0</v>
      </c>
      <c r="Q2994" s="53" t="n">
        <f aca="false">G2994*$G$6</f>
        <v>0</v>
      </c>
      <c r="R2994" s="53" t="n">
        <f aca="false">H2994*$H$6</f>
        <v>65</v>
      </c>
      <c r="S2994" s="53" t="n">
        <f aca="false">(N2994/100)*(I2994*$I$6)+(N2994/100)*(J2994*$J$6)</f>
        <v>167.7</v>
      </c>
      <c r="T2994" s="53" t="n">
        <f aca="false">(O2994/100)*(K2994*$K$6)</f>
        <v>0</v>
      </c>
      <c r="U2994" s="53" t="n">
        <f aca="false">(P2994/100)*(K2994*$K$6)+(P2994/100)*(L2994*$L$6)</f>
        <v>0</v>
      </c>
      <c r="V2994" s="53" t="n">
        <f aca="false">(Q2994/100)*(L2994*$L$6)</f>
        <v>0</v>
      </c>
      <c r="W2994" s="53" t="n">
        <f aca="false">(R2994/100)*(K2994*$K$6)+(R2994/100)*(L2994*$L$6)</f>
        <v>52</v>
      </c>
      <c r="X2994" s="53" t="n">
        <f aca="false">N2994+S2994</f>
        <v>279.5</v>
      </c>
      <c r="Y2994" s="53" t="n">
        <f aca="false">O2994+T2994</f>
        <v>0</v>
      </c>
      <c r="Z2994" s="53" t="n">
        <f aca="false">P2994+U2994</f>
        <v>0</v>
      </c>
      <c r="AA2994" s="53" t="n">
        <f aca="false">Q2994+V2994</f>
        <v>0</v>
      </c>
      <c r="AB2994" s="53" t="n">
        <f aca="false">R2994+W2994</f>
        <v>117</v>
      </c>
      <c r="AC2994" s="54" t="n">
        <f aca="false">ROUND(X2994+Y2994+Z2994+AA2994+AB2994,1)</f>
        <v>396.5</v>
      </c>
      <c r="AD2994" s="55" t="n">
        <f aca="false">(ROUND(AC2994-AC2991,1)/AC2991)</f>
        <v>0</v>
      </c>
      <c r="AE2994" s="46"/>
      <c r="AF2994" s="47"/>
    </row>
    <row r="2995" customFormat="false" ht="15" hidden="false" customHeight="false" outlineLevel="0" collapsed="false">
      <c r="A2995" s="48" t="s">
        <v>32</v>
      </c>
      <c r="B2995" s="61" t="n">
        <v>20</v>
      </c>
      <c r="C2995" s="50" t="s">
        <v>8</v>
      </c>
      <c r="D2995" s="51" t="n">
        <v>86</v>
      </c>
      <c r="E2995" s="51" t="n">
        <v>0</v>
      </c>
      <c r="F2995" s="51" t="n">
        <v>0</v>
      </c>
      <c r="G2995" s="51" t="n">
        <v>0</v>
      </c>
      <c r="H2995" s="51" t="n">
        <v>50</v>
      </c>
      <c r="I2995" s="52" t="n">
        <v>50</v>
      </c>
      <c r="J2995" s="52" t="n">
        <v>25</v>
      </c>
      <c r="K2995" s="52" t="n">
        <v>20</v>
      </c>
      <c r="L2995" s="52" t="n">
        <v>20</v>
      </c>
      <c r="M2995" s="52" t="n">
        <v>0</v>
      </c>
      <c r="N2995" s="53" t="n">
        <f aca="false">D2995*$D$7</f>
        <v>111.8</v>
      </c>
      <c r="O2995" s="53" t="n">
        <f aca="false">E2995*$E$7</f>
        <v>0</v>
      </c>
      <c r="P2995" s="53" t="n">
        <f aca="false">F2995*$F$7</f>
        <v>0</v>
      </c>
      <c r="Q2995" s="53" t="n">
        <f aca="false">G2995*$G$7</f>
        <v>0</v>
      </c>
      <c r="R2995" s="53" t="n">
        <f aca="false">H2995*$H$7</f>
        <v>65</v>
      </c>
      <c r="S2995" s="53" t="n">
        <f aca="false">(N2995/100)*(I2995*$I$7)+(N2995/100)*(J2995*$J$7)</f>
        <v>167.7</v>
      </c>
      <c r="T2995" s="53" t="n">
        <f aca="false">(O2995/100)*(K2995*$K$7)</f>
        <v>0</v>
      </c>
      <c r="U2995" s="53" t="n">
        <f aca="false">(P2995/100)*(K2995*$K$7)+(P2995/100)*(L2995*$L$7)</f>
        <v>0</v>
      </c>
      <c r="V2995" s="53" t="n">
        <f aca="false">(Q2995/100)*(L2995*$L$7)</f>
        <v>0</v>
      </c>
      <c r="W2995" s="53" t="n">
        <f aca="false">(R2995/100)*(K2995*$K$7)+(R2995/100)*(L2995*$L$7)</f>
        <v>52</v>
      </c>
      <c r="X2995" s="53" t="n">
        <f aca="false">N2995+S2995</f>
        <v>279.5</v>
      </c>
      <c r="Y2995" s="53" t="n">
        <f aca="false">O2995+T2995</f>
        <v>0</v>
      </c>
      <c r="Z2995" s="53" t="n">
        <f aca="false">P2995+U2995</f>
        <v>0</v>
      </c>
      <c r="AA2995" s="53" t="n">
        <f aca="false">Q2995+V2995</f>
        <v>0</v>
      </c>
      <c r="AB2995" s="53" t="n">
        <f aca="false">R2995+W2995</f>
        <v>117</v>
      </c>
      <c r="AC2995" s="54" t="n">
        <f aca="false">ROUND(X2995+Y2995+Z2995+AA2995+AB2995,1)</f>
        <v>396.5</v>
      </c>
      <c r="AD2995" s="55" t="n">
        <f aca="false">(ROUND(AC2995-AC2991,1)/AC2991)</f>
        <v>0</v>
      </c>
      <c r="AE2995" s="46"/>
      <c r="AF2995" s="47"/>
    </row>
    <row r="2996" customFormat="false" ht="15" hidden="false" customHeight="false" outlineLevel="0" collapsed="false">
      <c r="A2996" s="48" t="s">
        <v>33</v>
      </c>
      <c r="B2996" s="61"/>
      <c r="C2996" s="50" t="s">
        <v>9</v>
      </c>
      <c r="D2996" s="51" t="n">
        <v>86</v>
      </c>
      <c r="E2996" s="51" t="n">
        <v>0</v>
      </c>
      <c r="F2996" s="51" t="n">
        <v>0</v>
      </c>
      <c r="G2996" s="51" t="n">
        <v>0</v>
      </c>
      <c r="H2996" s="51" t="n">
        <v>50</v>
      </c>
      <c r="I2996" s="52" t="n">
        <v>50</v>
      </c>
      <c r="J2996" s="52" t="n">
        <v>25</v>
      </c>
      <c r="K2996" s="52" t="n">
        <v>20</v>
      </c>
      <c r="L2996" s="52" t="n">
        <v>20</v>
      </c>
      <c r="M2996" s="52" t="n">
        <v>0</v>
      </c>
      <c r="N2996" s="53" t="n">
        <f aca="false">D2996*$D$8</f>
        <v>111.8</v>
      </c>
      <c r="O2996" s="53" t="n">
        <f aca="false">E2996*$E$8</f>
        <v>0</v>
      </c>
      <c r="P2996" s="53" t="n">
        <f aca="false">F2996*$F$8</f>
        <v>0</v>
      </c>
      <c r="Q2996" s="53" t="n">
        <f aca="false">G2996*$G$8</f>
        <v>0</v>
      </c>
      <c r="R2996" s="53" t="n">
        <f aca="false">H2996*$H$8</f>
        <v>65</v>
      </c>
      <c r="S2996" s="53" t="n">
        <f aca="false">(N2996/100)*(I2996*$I$8)+(N2996/100)*(J2996*$J$8)</f>
        <v>167.7</v>
      </c>
      <c r="T2996" s="53" t="n">
        <f aca="false">(O2996/100)*(K2996*$K$8)</f>
        <v>0</v>
      </c>
      <c r="U2996" s="53" t="n">
        <f aca="false">(P2996/100)*(K2996*$K$8)+(P2996/100)*(L2996*$L$8)</f>
        <v>0</v>
      </c>
      <c r="V2996" s="53" t="n">
        <f aca="false">(Q2996/100)*(L2996*$L$8)</f>
        <v>0</v>
      </c>
      <c r="W2996" s="53" t="n">
        <f aca="false">(R2996/100)*(K2996*$K$8)+(R2996/100)*(L2996*$L$8)</f>
        <v>52</v>
      </c>
      <c r="X2996" s="53" t="n">
        <f aca="false">N2996+S2996</f>
        <v>279.5</v>
      </c>
      <c r="Y2996" s="53" t="n">
        <f aca="false">O2996+T2996</f>
        <v>0</v>
      </c>
      <c r="Z2996" s="53" t="n">
        <f aca="false">P2996+U2996</f>
        <v>0</v>
      </c>
      <c r="AA2996" s="53" t="n">
        <f aca="false">Q2996+V2996</f>
        <v>0</v>
      </c>
      <c r="AB2996" s="53" t="n">
        <f aca="false">R2996+W2996</f>
        <v>117</v>
      </c>
      <c r="AC2996" s="54" t="n">
        <f aca="false">ROUND(X2996+Y2996+Z2996+AA2996+AB2996,1)</f>
        <v>396.5</v>
      </c>
      <c r="AD2996" s="55" t="n">
        <f aca="false">(ROUND(AC2996-AC2991,1)/AC2991)</f>
        <v>0</v>
      </c>
      <c r="AE2996" s="46"/>
      <c r="AF2996" s="47"/>
    </row>
    <row r="2997" customFormat="false" ht="15" hidden="false" customHeight="false" outlineLevel="0" collapsed="false">
      <c r="A2997" s="48" t="s">
        <v>34</v>
      </c>
      <c r="B2997" s="61"/>
      <c r="C2997" s="50" t="s">
        <v>10</v>
      </c>
      <c r="D2997" s="51" t="n">
        <v>43</v>
      </c>
      <c r="E2997" s="51" t="n">
        <v>120</v>
      </c>
      <c r="F2997" s="51" t="n">
        <v>0</v>
      </c>
      <c r="G2997" s="51" t="n">
        <v>0</v>
      </c>
      <c r="H2997" s="51" t="n">
        <v>0</v>
      </c>
      <c r="I2997" s="52" t="n">
        <v>50</v>
      </c>
      <c r="J2997" s="52" t="n">
        <v>25</v>
      </c>
      <c r="K2997" s="52" t="n">
        <v>110</v>
      </c>
      <c r="L2997" s="52" t="n">
        <v>0</v>
      </c>
      <c r="M2997" s="52" t="n">
        <v>0</v>
      </c>
      <c r="N2997" s="53" t="n">
        <f aca="false">D2997*$D$9</f>
        <v>53.75</v>
      </c>
      <c r="O2997" s="53" t="n">
        <f aca="false">E2997*$E$9</f>
        <v>150</v>
      </c>
      <c r="P2997" s="53" t="n">
        <f aca="false">F2997*$F$9</f>
        <v>0</v>
      </c>
      <c r="Q2997" s="53" t="n">
        <f aca="false">G2997*$G$9</f>
        <v>0</v>
      </c>
      <c r="R2997" s="53" t="n">
        <f aca="false">H2997*$H$9</f>
        <v>0</v>
      </c>
      <c r="S2997" s="53" t="n">
        <f aca="false">(N2997/100)*(I2997*$I$9)+(N2997/100)*(J2997*$J$9)</f>
        <v>40.3125</v>
      </c>
      <c r="T2997" s="53" t="n">
        <f aca="false">(O2997/100)*(K2997*$K$9)</f>
        <v>231</v>
      </c>
      <c r="U2997" s="53" t="n">
        <f aca="false">(P2997/100)*(K2997*$K$9)+(P2997/100)*(L2997*$L$9)</f>
        <v>0</v>
      </c>
      <c r="V2997" s="53" t="n">
        <f aca="false">(Q2997/100)*(L2997*$L$9)</f>
        <v>0</v>
      </c>
      <c r="W2997" s="53" t="n">
        <f aca="false">(R2997/100)*(K2997*$K$9)+(R2997/100)*(L2997*$L$9)</f>
        <v>0</v>
      </c>
      <c r="X2997" s="53" t="n">
        <f aca="false">N2997+S2997</f>
        <v>94.0625</v>
      </c>
      <c r="Y2997" s="53" t="n">
        <f aca="false">O2997+T2997</f>
        <v>381</v>
      </c>
      <c r="Z2997" s="53" t="n">
        <f aca="false">P2997+U2997</f>
        <v>0</v>
      </c>
      <c r="AA2997" s="53" t="n">
        <f aca="false">Q2997+V2997</f>
        <v>0</v>
      </c>
      <c r="AB2997" s="53" t="n">
        <f aca="false">R2997+W2997</f>
        <v>0</v>
      </c>
      <c r="AC2997" s="54" t="n">
        <f aca="false">ROUND(X2997+Y2997+Z2997+AA2997+AB2997,1)</f>
        <v>475.1</v>
      </c>
      <c r="AD2997" s="55" t="n">
        <f aca="false">(ROUND(AC2997-AC2991,1)/AC2991)</f>
        <v>0.198234552332913</v>
      </c>
      <c r="AE2997" s="46"/>
      <c r="AF2997" s="47"/>
    </row>
    <row r="2998" customFormat="false" ht="15" hidden="false" customHeight="false" outlineLevel="0" collapsed="false">
      <c r="A2998" s="48" t="s">
        <v>35</v>
      </c>
      <c r="B2998" s="61"/>
      <c r="C2998" s="50" t="s">
        <v>11</v>
      </c>
      <c r="D2998" s="51" t="n">
        <v>43</v>
      </c>
      <c r="E2998" s="51" t="n">
        <v>0</v>
      </c>
      <c r="F2998" s="51" t="n">
        <v>120</v>
      </c>
      <c r="G2998" s="51" t="n">
        <v>0</v>
      </c>
      <c r="H2998" s="51" t="n">
        <v>0</v>
      </c>
      <c r="I2998" s="52" t="n">
        <v>50</v>
      </c>
      <c r="J2998" s="52" t="n">
        <v>25</v>
      </c>
      <c r="K2998" s="52" t="n">
        <v>55</v>
      </c>
      <c r="L2998" s="52" t="n">
        <v>55</v>
      </c>
      <c r="M2998" s="52" t="n">
        <v>0</v>
      </c>
      <c r="N2998" s="53" t="n">
        <f aca="false">D2998*$D$10</f>
        <v>53.75</v>
      </c>
      <c r="O2998" s="53" t="n">
        <f aca="false">E2998*$E$10</f>
        <v>0</v>
      </c>
      <c r="P2998" s="53" t="n">
        <f aca="false">F2998*$F$10</f>
        <v>150</v>
      </c>
      <c r="Q2998" s="53" t="n">
        <f aca="false">G2998*$G$10</f>
        <v>0</v>
      </c>
      <c r="R2998" s="53" t="n">
        <f aca="false">H2998*$H$10</f>
        <v>0</v>
      </c>
      <c r="S2998" s="53" t="n">
        <f aca="false">(N2998/100)*(I2998*$I$10)+(N2998/100)*(J2998*$J$10)</f>
        <v>40.3125</v>
      </c>
      <c r="T2998" s="53" t="n">
        <f aca="false">(O2998/100)*(K2998*$J$10)</f>
        <v>0</v>
      </c>
      <c r="U2998" s="53" t="n">
        <f aca="false">(P2998/100)*(K2998*$K$10)+(P2998/100)*(L2998*$L$10)</f>
        <v>231</v>
      </c>
      <c r="V2998" s="53" t="n">
        <f aca="false">(Q2998/100)*(L2998*$L$10)</f>
        <v>0</v>
      </c>
      <c r="W2998" s="53" t="n">
        <f aca="false">(R2998/100)*(K2998*$K$10)+(R2998/100)*(L2998*$L$10)</f>
        <v>0</v>
      </c>
      <c r="X2998" s="53" t="n">
        <f aca="false">N2998+S2998</f>
        <v>94.0625</v>
      </c>
      <c r="Y2998" s="53" t="n">
        <f aca="false">O2998+T2998</f>
        <v>0</v>
      </c>
      <c r="Z2998" s="53" t="n">
        <f aca="false">P2998+U2998</f>
        <v>381</v>
      </c>
      <c r="AA2998" s="53" t="n">
        <f aca="false">Q2998+V2998</f>
        <v>0</v>
      </c>
      <c r="AB2998" s="53" t="n">
        <f aca="false">R2998+W2998</f>
        <v>0</v>
      </c>
      <c r="AC2998" s="54" t="n">
        <f aca="false">ROUND(X2998+Y2998+Z2998+AA2998+AB2998,1)</f>
        <v>475.1</v>
      </c>
      <c r="AD2998" s="55" t="n">
        <f aca="false">(ROUND(AC2998-AC2991,1)/AC2991)</f>
        <v>0.198234552332913</v>
      </c>
      <c r="AE2998" s="46"/>
      <c r="AF2998" s="47"/>
    </row>
    <row r="2999" customFormat="false" ht="15" hidden="false" customHeight="false" outlineLevel="0" collapsed="false">
      <c r="A2999" s="48" t="s">
        <v>36</v>
      </c>
      <c r="B2999" s="61"/>
      <c r="C2999" s="50" t="s">
        <v>12</v>
      </c>
      <c r="D2999" s="51" t="n">
        <v>43</v>
      </c>
      <c r="E2999" s="51" t="n">
        <v>0</v>
      </c>
      <c r="F2999" s="51" t="n">
        <v>0</v>
      </c>
      <c r="G2999" s="51" t="n">
        <v>120</v>
      </c>
      <c r="H2999" s="51" t="n">
        <v>0</v>
      </c>
      <c r="I2999" s="52" t="n">
        <v>50</v>
      </c>
      <c r="J2999" s="52" t="n">
        <v>25</v>
      </c>
      <c r="K2999" s="52" t="n">
        <v>0</v>
      </c>
      <c r="L2999" s="52" t="n">
        <v>110</v>
      </c>
      <c r="M2999" s="52" t="n">
        <v>0</v>
      </c>
      <c r="N2999" s="53" t="n">
        <f aca="false">D2999*$D$11</f>
        <v>53.75</v>
      </c>
      <c r="O2999" s="53" t="n">
        <f aca="false">E2999*$E$11</f>
        <v>0</v>
      </c>
      <c r="P2999" s="53" t="n">
        <f aca="false">F2999*$F$11</f>
        <v>0</v>
      </c>
      <c r="Q2999" s="53" t="n">
        <f aca="false">G2999*$G$11</f>
        <v>150</v>
      </c>
      <c r="R2999" s="53" t="n">
        <f aca="false">H2999*$H$11</f>
        <v>0</v>
      </c>
      <c r="S2999" s="53" t="n">
        <f aca="false">(N2999/100)*(I2999*$I$11)+(N2999/100)*(J2999*$J$11)</f>
        <v>40.3125</v>
      </c>
      <c r="T2999" s="53" t="n">
        <f aca="false">(O2999/100)*(K2999*$K$11)</f>
        <v>0</v>
      </c>
      <c r="U2999" s="53" t="n">
        <f aca="false">(P2999/100)*(K2999*$K$11)+(P2999/100)*(L2999*$L$11)</f>
        <v>0</v>
      </c>
      <c r="V2999" s="53" t="n">
        <f aca="false">(Q2999/100)*(L2999*$L$11)</f>
        <v>231</v>
      </c>
      <c r="W2999" s="53" t="n">
        <f aca="false">(R2999/100)*(K2999*$K$11)+(R2999/100)*(L2999*$L$11)</f>
        <v>0</v>
      </c>
      <c r="X2999" s="53" t="n">
        <f aca="false">N2999+S2999</f>
        <v>94.0625</v>
      </c>
      <c r="Y2999" s="53" t="n">
        <f aca="false">O2999+T2999</f>
        <v>0</v>
      </c>
      <c r="Z2999" s="53" t="n">
        <f aca="false">P2999+U2999</f>
        <v>0</v>
      </c>
      <c r="AA2999" s="53" t="n">
        <f aca="false">Q2999+V2999</f>
        <v>381</v>
      </c>
      <c r="AB2999" s="53" t="n">
        <f aca="false">R2999+W2999</f>
        <v>0</v>
      </c>
      <c r="AC2999" s="54" t="n">
        <f aca="false">ROUND(X2999+Y2999+Z2999+AA2999+AB2999,1)</f>
        <v>475.1</v>
      </c>
      <c r="AD2999" s="55" t="n">
        <f aca="false">(ROUND(AC2999-AC2991,1)/AC2991)</f>
        <v>0.198234552332913</v>
      </c>
      <c r="AE2999" s="46"/>
      <c r="AF2999" s="47"/>
    </row>
    <row r="3000" customFormat="false" ht="15" hidden="false" customHeight="false" outlineLevel="0" collapsed="false">
      <c r="A3000" s="48" t="s">
        <v>37</v>
      </c>
      <c r="B3000" s="61"/>
      <c r="C3000" s="50" t="s">
        <v>13</v>
      </c>
      <c r="D3000" s="51" t="n">
        <v>43</v>
      </c>
      <c r="E3000" s="51" t="n">
        <v>0</v>
      </c>
      <c r="F3000" s="51" t="n">
        <v>0</v>
      </c>
      <c r="G3000" s="51" t="n">
        <v>0</v>
      </c>
      <c r="H3000" s="51" t="n">
        <v>120</v>
      </c>
      <c r="I3000" s="52" t="n">
        <v>50</v>
      </c>
      <c r="J3000" s="52" t="n">
        <v>25</v>
      </c>
      <c r="K3000" s="52" t="n">
        <v>60</v>
      </c>
      <c r="L3000" s="52" t="n">
        <v>60</v>
      </c>
      <c r="M3000" s="52" t="n">
        <v>0</v>
      </c>
      <c r="N3000" s="53" t="n">
        <f aca="false">D3000*$D$12</f>
        <v>53.75</v>
      </c>
      <c r="O3000" s="53" t="n">
        <f aca="false">E3000*$E$12</f>
        <v>0</v>
      </c>
      <c r="P3000" s="53" t="n">
        <f aca="false">F3000*$F$12</f>
        <v>0</v>
      </c>
      <c r="Q3000" s="53" t="n">
        <f aca="false">G3000*$G$12</f>
        <v>0</v>
      </c>
      <c r="R3000" s="53" t="n">
        <f aca="false">H3000*$H$12</f>
        <v>150</v>
      </c>
      <c r="S3000" s="53" t="n">
        <f aca="false">(N3000/100)*(I3000*$I$12)+(N3000/100)*(J3000*$J$12)</f>
        <v>40.3125</v>
      </c>
      <c r="T3000" s="53" t="n">
        <f aca="false">(O3000/100)*(K3000*$K$12)</f>
        <v>0</v>
      </c>
      <c r="U3000" s="53" t="n">
        <f aca="false">(P3000/100)*(K3000*$K$12)+(P3000/100)*(L3000*$L$12)</f>
        <v>0</v>
      </c>
      <c r="V3000" s="53" t="n">
        <f aca="false">(Q3000/100)*(L3000*$L$12)</f>
        <v>0</v>
      </c>
      <c r="W3000" s="53" t="n">
        <f aca="false">(R3000/100)*(K3000*$K$12)+(R3000/100)*(L3000*$L$12)</f>
        <v>252</v>
      </c>
      <c r="X3000" s="53" t="n">
        <f aca="false">N3000+S3000</f>
        <v>94.0625</v>
      </c>
      <c r="Y3000" s="53" t="n">
        <f aca="false">O3000+T3000</f>
        <v>0</v>
      </c>
      <c r="Z3000" s="53" t="n">
        <f aca="false">P3000+U3000</f>
        <v>0</v>
      </c>
      <c r="AA3000" s="53" t="n">
        <f aca="false">Q3000+V3000</f>
        <v>0</v>
      </c>
      <c r="AB3000" s="53" t="n">
        <f aca="false">R3000+W3000</f>
        <v>402</v>
      </c>
      <c r="AC3000" s="54" t="n">
        <f aca="false">ROUND(X3000+Y3000+Z3000+AA3000+AB3000,1)</f>
        <v>496.1</v>
      </c>
      <c r="AD3000" s="55" t="n">
        <f aca="false">(ROUND(AC3000-AC2991,1)/AC2991)</f>
        <v>0.251197982345523</v>
      </c>
      <c r="AE3000" s="46"/>
      <c r="AF3000" s="47"/>
    </row>
    <row r="3001" customFormat="false" ht="15" hidden="false" customHeight="false" outlineLevel="0" collapsed="false">
      <c r="A3001" s="48" t="s">
        <v>38</v>
      </c>
      <c r="B3001" s="61"/>
      <c r="C3001" s="50" t="s">
        <v>14</v>
      </c>
      <c r="D3001" s="51" t="n">
        <v>86</v>
      </c>
      <c r="E3001" s="51" t="n">
        <v>0</v>
      </c>
      <c r="F3001" s="51" t="n">
        <v>0</v>
      </c>
      <c r="G3001" s="51" t="n">
        <v>0</v>
      </c>
      <c r="H3001" s="51" t="n">
        <v>50</v>
      </c>
      <c r="I3001" s="52" t="n">
        <v>50</v>
      </c>
      <c r="J3001" s="52" t="n">
        <v>25</v>
      </c>
      <c r="K3001" s="52" t="n">
        <v>20</v>
      </c>
      <c r="L3001" s="52" t="n">
        <v>20</v>
      </c>
      <c r="M3001" s="52" t="n">
        <v>50</v>
      </c>
      <c r="N3001" s="53" t="n">
        <f aca="false">D3001*$D$13</f>
        <v>107.5</v>
      </c>
      <c r="O3001" s="53" t="n">
        <f aca="false">E3001*$E$13</f>
        <v>0</v>
      </c>
      <c r="P3001" s="53" t="n">
        <f aca="false">F3001*$F$13</f>
        <v>0</v>
      </c>
      <c r="Q3001" s="53" t="n">
        <f aca="false">G3001*$G$13</f>
        <v>0</v>
      </c>
      <c r="R3001" s="53" t="n">
        <f aca="false">H3001*$H$13</f>
        <v>62.5</v>
      </c>
      <c r="S3001" s="53" t="n">
        <f aca="false">(N3001/100)*(I3001*$I$13)+(N3001/100)*(J3001*$J$13)+(N3001/100)*(M3001*$M$13)</f>
        <v>188.125</v>
      </c>
      <c r="T3001" s="53" t="n">
        <f aca="false">(O3001/100)*(K3001*$K$13)+(O3001/100)*(M3001*$M$13)</f>
        <v>0</v>
      </c>
      <c r="U3001" s="53" t="n">
        <f aca="false">(P3001/100)*(K3001*$K$13)+(P3001/100)*(L3001*$L$13)+(P3001/100)*(M3001*$M$13)</f>
        <v>0</v>
      </c>
      <c r="V3001" s="53" t="n">
        <f aca="false">(Q3001/100)*(L3001*$L$13)+(Q3001/100)*(M3001*$M$13)</f>
        <v>0</v>
      </c>
      <c r="W3001" s="53" t="n">
        <f aca="false">(R3001/100)*(K3001*$K$13)+(R3001/100)*(L3001*$L$13)+(R3001/100)*(M3001*$M$13)</f>
        <v>87.5</v>
      </c>
      <c r="X3001" s="53" t="n">
        <f aca="false">N3001+S3001</f>
        <v>295.625</v>
      </c>
      <c r="Y3001" s="53" t="n">
        <f aca="false">O3001+T3001</f>
        <v>0</v>
      </c>
      <c r="Z3001" s="53" t="n">
        <f aca="false">P3001+U3001</f>
        <v>0</v>
      </c>
      <c r="AA3001" s="53" t="n">
        <f aca="false">Q3001+V3001</f>
        <v>0</v>
      </c>
      <c r="AB3001" s="53" t="n">
        <f aca="false">R3001+W3001</f>
        <v>150</v>
      </c>
      <c r="AC3001" s="54" t="n">
        <f aca="false">ROUND(X3001+Y3001+Z3001+AA3001+AB3001,1)</f>
        <v>445.6</v>
      </c>
      <c r="AD3001" s="55" t="n">
        <f aca="false">(ROUND(AC3001-AC2991,1)/AC2991)</f>
        <v>0.123833543505675</v>
      </c>
      <c r="AE3001" s="46"/>
      <c r="AF3001" s="47"/>
    </row>
    <row r="3002" customFormat="false" ht="15" hidden="false" customHeight="false" outlineLevel="0" collapsed="false">
      <c r="A3002" s="48" t="s">
        <v>39</v>
      </c>
      <c r="B3002" s="61"/>
      <c r="C3002" s="50" t="s">
        <v>15</v>
      </c>
      <c r="D3002" s="51" t="n">
        <v>100</v>
      </c>
      <c r="E3002" s="51" t="n">
        <v>0</v>
      </c>
      <c r="F3002" s="51" t="n">
        <v>0</v>
      </c>
      <c r="G3002" s="51" t="n">
        <v>0</v>
      </c>
      <c r="H3002" s="51" t="n">
        <v>0</v>
      </c>
      <c r="I3002" s="52" t="n">
        <v>50</v>
      </c>
      <c r="J3002" s="52" t="n">
        <v>25</v>
      </c>
      <c r="K3002" s="52" t="n">
        <v>110</v>
      </c>
      <c r="L3002" s="52" t="n">
        <v>0</v>
      </c>
      <c r="M3002" s="52" t="n">
        <v>0</v>
      </c>
      <c r="N3002" s="53" t="n">
        <f aca="false">D3002*$D$14</f>
        <v>125</v>
      </c>
      <c r="O3002" s="53" t="n">
        <f aca="false">E3002*$E$14</f>
        <v>0</v>
      </c>
      <c r="P3002" s="53" t="n">
        <f aca="false">F3002*$F$14</f>
        <v>0</v>
      </c>
      <c r="Q3002" s="53" t="n">
        <f aca="false">G3002*$G$14</f>
        <v>0</v>
      </c>
      <c r="R3002" s="53" t="n">
        <f aca="false">H3002*$H$14</f>
        <v>0</v>
      </c>
      <c r="S3002" s="53" t="n">
        <f aca="false">(N3002/100)*(I3002*$I$14)+(N3002/100)*(J3002*$J$14)+(N3002/100)*(K3002*$K$14)</f>
        <v>368.75</v>
      </c>
      <c r="T3002" s="53" t="n">
        <f aca="false">(O3002/100)*(K3002*$K$14)</f>
        <v>0</v>
      </c>
      <c r="U3002" s="53" t="n">
        <f aca="false">(P3002/100)*(K3002*$K$14)+(P3002/100)*(L3002*$L$14)</f>
        <v>0</v>
      </c>
      <c r="V3002" s="53" t="n">
        <f aca="false">(Q3002/100)*(L3002*$L$14)</f>
        <v>0</v>
      </c>
      <c r="W3002" s="53" t="n">
        <f aca="false">(R3002/100)*(K3002*$L$14)+(R3002/100)*(L3002*$M$14)</f>
        <v>0</v>
      </c>
      <c r="X3002" s="53" t="n">
        <f aca="false">N3002+S3002</f>
        <v>493.75</v>
      </c>
      <c r="Y3002" s="53" t="n">
        <f aca="false">O3002+T3002</f>
        <v>0</v>
      </c>
      <c r="Z3002" s="53" t="n">
        <f aca="false">P3002+U3002</f>
        <v>0</v>
      </c>
      <c r="AA3002" s="53" t="n">
        <f aca="false">Q3002+V3002</f>
        <v>0</v>
      </c>
      <c r="AB3002" s="53" t="n">
        <f aca="false">R3002+W3002</f>
        <v>0</v>
      </c>
      <c r="AC3002" s="54" t="n">
        <f aca="false">ROUND(X3002+Y3002+Z3002+AA3002+AB3002,1)</f>
        <v>493.8</v>
      </c>
      <c r="AD3002" s="55" t="n">
        <f aca="false">(ROUND(AC3002-AC2991,1)/AC2991)</f>
        <v>0.245397225725095</v>
      </c>
      <c r="AE3002" s="46"/>
      <c r="AF3002" s="47"/>
    </row>
    <row r="3003" customFormat="false" ht="15" hidden="false" customHeight="false" outlineLevel="0" collapsed="false">
      <c r="A3003" s="48"/>
      <c r="B3003" s="61"/>
      <c r="C3003" s="50" t="s">
        <v>16</v>
      </c>
      <c r="D3003" s="51" t="n">
        <v>100</v>
      </c>
      <c r="E3003" s="51" t="n">
        <v>0</v>
      </c>
      <c r="F3003" s="51" t="n">
        <v>0</v>
      </c>
      <c r="G3003" s="51" t="n">
        <v>0</v>
      </c>
      <c r="H3003" s="51" t="n">
        <v>0</v>
      </c>
      <c r="I3003" s="52" t="n">
        <v>50</v>
      </c>
      <c r="J3003" s="52" t="n">
        <v>25</v>
      </c>
      <c r="K3003" s="52" t="n">
        <v>0</v>
      </c>
      <c r="L3003" s="52" t="n">
        <v>110</v>
      </c>
      <c r="M3003" s="52" t="n">
        <v>0</v>
      </c>
      <c r="N3003" s="53" t="n">
        <f aca="false">D3003*$D$15</f>
        <v>125</v>
      </c>
      <c r="O3003" s="53" t="n">
        <f aca="false">E3003*$E$15</f>
        <v>0</v>
      </c>
      <c r="P3003" s="53" t="n">
        <f aca="false">F3003*$F$15</f>
        <v>0</v>
      </c>
      <c r="Q3003" s="53" t="n">
        <f aca="false">G3003*$G$15</f>
        <v>0</v>
      </c>
      <c r="R3003" s="53" t="n">
        <f aca="false">H3003*$H$15</f>
        <v>0</v>
      </c>
      <c r="S3003" s="53" t="n">
        <f aca="false">(N3003/100)*(I3003*$I$15)+(N3003/100)*(J3003*$J$15)+(N3003/100)*(L3003*$L$15)</f>
        <v>368.75</v>
      </c>
      <c r="T3003" s="53" t="n">
        <f aca="false">(O3003/100)*(K3003*$K$15)</f>
        <v>0</v>
      </c>
      <c r="U3003" s="53" t="n">
        <f aca="false">(P3003/100)*(K3003*$K$15)+(P3003/100)*(L3003*$L$15)</f>
        <v>0</v>
      </c>
      <c r="V3003" s="53" t="n">
        <f aca="false">(Q3003/100)*(L3003*$L$15)</f>
        <v>0</v>
      </c>
      <c r="W3003" s="53" t="n">
        <f aca="false">(R3003/100)*(K3003*$K$15)+(R3003/100)*(L3003*$L$15)</f>
        <v>0</v>
      </c>
      <c r="X3003" s="53" t="n">
        <f aca="false">N3003+S3003</f>
        <v>493.75</v>
      </c>
      <c r="Y3003" s="53" t="n">
        <f aca="false">O3003+T3003</f>
        <v>0</v>
      </c>
      <c r="Z3003" s="53" t="n">
        <f aca="false">P3003+U3003</f>
        <v>0</v>
      </c>
      <c r="AA3003" s="53" t="n">
        <f aca="false">Q3003+V3003</f>
        <v>0</v>
      </c>
      <c r="AB3003" s="53" t="n">
        <f aca="false">R3003+W3003</f>
        <v>0</v>
      </c>
      <c r="AC3003" s="54" t="n">
        <f aca="false">ROUND(X3003+Y3003+Z3003+AA3003+AB3003,1)</f>
        <v>493.8</v>
      </c>
      <c r="AD3003" s="55" t="n">
        <f aca="false">(ROUND(AC3003-AC2991,1)/AC2991)</f>
        <v>0.245397225725095</v>
      </c>
      <c r="AE3003" s="46"/>
      <c r="AF3003" s="47"/>
    </row>
    <row r="3004" customFormat="false" ht="15" hidden="false" customHeight="false" outlineLevel="0" collapsed="false">
      <c r="A3004" s="48"/>
      <c r="B3004" s="61"/>
      <c r="C3004" s="50" t="s">
        <v>17</v>
      </c>
      <c r="D3004" s="51" t="n">
        <v>86</v>
      </c>
      <c r="E3004" s="51" t="n">
        <v>0</v>
      </c>
      <c r="F3004" s="51" t="n">
        <v>0</v>
      </c>
      <c r="G3004" s="51" t="n">
        <v>0</v>
      </c>
      <c r="H3004" s="51" t="n">
        <v>50</v>
      </c>
      <c r="I3004" s="52" t="n">
        <v>50</v>
      </c>
      <c r="J3004" s="52" t="n">
        <v>65</v>
      </c>
      <c r="K3004" s="52" t="n">
        <v>20</v>
      </c>
      <c r="L3004" s="52" t="n">
        <v>20</v>
      </c>
      <c r="M3004" s="52" t="n">
        <v>0</v>
      </c>
      <c r="N3004" s="53" t="n">
        <f aca="false">D3004*$D$16</f>
        <v>107.5</v>
      </c>
      <c r="O3004" s="53" t="n">
        <f aca="false">E3004*$E$16</f>
        <v>0</v>
      </c>
      <c r="P3004" s="53" t="n">
        <f aca="false">F3004*$F$16</f>
        <v>0</v>
      </c>
      <c r="Q3004" s="53" t="n">
        <f aca="false">G3004*$G$16</f>
        <v>0</v>
      </c>
      <c r="R3004" s="53" t="n">
        <f aca="false">H3004*$H$16</f>
        <v>62.5</v>
      </c>
      <c r="S3004" s="53" t="n">
        <f aca="false">(N3004/100)*(I3004*$I$16)+(N3004/100)*(J3004*$J$16)</f>
        <v>228.4375</v>
      </c>
      <c r="T3004" s="53" t="n">
        <f aca="false">(O3004/100)*(K3004*$K$16)</f>
        <v>0</v>
      </c>
      <c r="U3004" s="53" t="n">
        <f aca="false">(P3004/100)*(K3004*$K$16)+(P3004/100)*(L3004*$L$16)</f>
        <v>0</v>
      </c>
      <c r="V3004" s="53" t="n">
        <f aca="false">(Q3004/100)*(L3004*$L$16)</f>
        <v>0</v>
      </c>
      <c r="W3004" s="53" t="n">
        <f aca="false">(R3004/100)*(K3004*$K$16)+(R3004/100)*(L3004*$L$16)</f>
        <v>25</v>
      </c>
      <c r="X3004" s="53" t="n">
        <f aca="false">N3004+S3004</f>
        <v>335.9375</v>
      </c>
      <c r="Y3004" s="53" t="n">
        <f aca="false">O3004+T3004</f>
        <v>0</v>
      </c>
      <c r="Z3004" s="53" t="n">
        <f aca="false">P3004+U3004</f>
        <v>0</v>
      </c>
      <c r="AA3004" s="53" t="n">
        <f aca="false">Q3004+V3004</f>
        <v>0</v>
      </c>
      <c r="AB3004" s="53" t="n">
        <f aca="false">R3004+W3004</f>
        <v>87.5</v>
      </c>
      <c r="AC3004" s="54" t="n">
        <f aca="false">ROUND(X3004+Y3004+Z3004+AA3004+AB3004,1)</f>
        <v>423.4</v>
      </c>
      <c r="AD3004" s="55" t="n">
        <f aca="false">(ROUND(AC3004-AC2991,1)/AC2991)</f>
        <v>0.067843631778058</v>
      </c>
      <c r="AE3004" s="46" t="s">
        <v>28</v>
      </c>
      <c r="AF3004" s="47"/>
    </row>
    <row r="3005" customFormat="false" ht="15" hidden="false" customHeight="false" outlineLevel="0" collapsed="false">
      <c r="A3005" s="48"/>
      <c r="B3005" s="61"/>
      <c r="C3005" s="50" t="s">
        <v>18</v>
      </c>
      <c r="D3005" s="51" t="n">
        <v>86</v>
      </c>
      <c r="E3005" s="51" t="n">
        <v>0</v>
      </c>
      <c r="F3005" s="51" t="n">
        <v>0</v>
      </c>
      <c r="G3005" s="51" t="n">
        <v>0</v>
      </c>
      <c r="H3005" s="51" t="n">
        <v>50</v>
      </c>
      <c r="I3005" s="52" t="n">
        <v>90</v>
      </c>
      <c r="J3005" s="52" t="n">
        <v>25</v>
      </c>
      <c r="K3005" s="52" t="n">
        <v>20</v>
      </c>
      <c r="L3005" s="52" t="n">
        <v>20</v>
      </c>
      <c r="M3005" s="52" t="n">
        <v>0</v>
      </c>
      <c r="N3005" s="53" t="n">
        <f aca="false">D3005*$D$17</f>
        <v>107.5</v>
      </c>
      <c r="O3005" s="53" t="n">
        <f aca="false">E3005*$E$17</f>
        <v>0</v>
      </c>
      <c r="P3005" s="53" t="n">
        <f aca="false">F3005*$F$17</f>
        <v>0</v>
      </c>
      <c r="Q3005" s="53" t="n">
        <f aca="false">G3005*$G$17</f>
        <v>0</v>
      </c>
      <c r="R3005" s="53" t="n">
        <f aca="false">H3005*$H$17</f>
        <v>62.5</v>
      </c>
      <c r="S3005" s="53" t="n">
        <f aca="false">(N3005/100)*(I3005*$I$17)+(N3005/100)*(J3005*$J$17)</f>
        <v>268.75</v>
      </c>
      <c r="T3005" s="53" t="n">
        <f aca="false">(O3005/100)*(K3005*$K$17)</f>
        <v>0</v>
      </c>
      <c r="U3005" s="53" t="n">
        <f aca="false">(P3005/100)*(K3005*$K$17)+(P3005/100)*(L3005*$L$17)</f>
        <v>0</v>
      </c>
      <c r="V3005" s="53" t="n">
        <f aca="false">(Q3005/100)*(L3005*$L$17)</f>
        <v>0</v>
      </c>
      <c r="W3005" s="53" t="n">
        <f aca="false">(R3005/100)*(K3005*$K$17)+(R3005/100)*(L3005*$L$17)</f>
        <v>25</v>
      </c>
      <c r="X3005" s="53" t="n">
        <f aca="false">N3005+S3005</f>
        <v>376.25</v>
      </c>
      <c r="Y3005" s="53" t="n">
        <f aca="false">O3005+T3005</f>
        <v>0</v>
      </c>
      <c r="Z3005" s="53" t="n">
        <f aca="false">P3005+U3005</f>
        <v>0</v>
      </c>
      <c r="AA3005" s="53" t="n">
        <f aca="false">Q3005+V3005</f>
        <v>0</v>
      </c>
      <c r="AB3005" s="53" t="n">
        <f aca="false">R3005+W3005</f>
        <v>87.5</v>
      </c>
      <c r="AC3005" s="54" t="n">
        <f aca="false">ROUND(X3005+Y3005+Z3005+AA3005+AB3005,1)</f>
        <v>463.8</v>
      </c>
      <c r="AD3005" s="55" t="n">
        <f aca="false">(ROUND(AC3005-AC2991,1)/AC2991)</f>
        <v>0.169735182849937</v>
      </c>
      <c r="AE3005" s="46"/>
      <c r="AF3005" s="47"/>
    </row>
    <row r="3006" customFormat="false" ht="15" hidden="false" customHeight="false" outlineLevel="0" collapsed="false">
      <c r="A3006" s="56" t="s">
        <v>19</v>
      </c>
      <c r="B3006" s="62" t="s">
        <v>256</v>
      </c>
      <c r="C3006" s="40" t="s">
        <v>50</v>
      </c>
      <c r="D3006" s="41" t="n">
        <v>101</v>
      </c>
      <c r="E3006" s="41" t="n">
        <v>0</v>
      </c>
      <c r="F3006" s="41" t="n">
        <v>0</v>
      </c>
      <c r="G3006" s="41" t="n">
        <v>0</v>
      </c>
      <c r="H3006" s="41" t="n">
        <v>0</v>
      </c>
      <c r="I3006" s="42" t="n">
        <v>30</v>
      </c>
      <c r="J3006" s="42" t="n">
        <v>70</v>
      </c>
      <c r="K3006" s="42" t="n">
        <v>0</v>
      </c>
      <c r="L3006" s="42" t="n">
        <v>0</v>
      </c>
      <c r="M3006" s="42" t="n">
        <v>0</v>
      </c>
      <c r="N3006" s="43" t="n">
        <f aca="false">D3006*$D$3</f>
        <v>131.3</v>
      </c>
      <c r="O3006" s="43" t="n">
        <f aca="false">E3006*$E$3</f>
        <v>0</v>
      </c>
      <c r="P3006" s="43" t="n">
        <f aca="false">F3006*$F$3</f>
        <v>0</v>
      </c>
      <c r="Q3006" s="43" t="n">
        <f aca="false">G3006*$G$3</f>
        <v>0</v>
      </c>
      <c r="R3006" s="43" t="n">
        <f aca="false">H3006*$H$3</f>
        <v>0</v>
      </c>
      <c r="S3006" s="43" t="n">
        <f aca="false">(N3006/100)*(I3006*$I$3)+(N3006/100)*(J3006*$J$3)</f>
        <v>262.6</v>
      </c>
      <c r="T3006" s="43" t="n">
        <f aca="false">(O3006/100)*(K3006*$K$3)</f>
        <v>0</v>
      </c>
      <c r="U3006" s="43" t="n">
        <f aca="false">(P3006/100)*(K3006*$K$3)+(P3006/100)*(L3006*$L$3)</f>
        <v>0</v>
      </c>
      <c r="V3006" s="43" t="n">
        <f aca="false">(Q3006/100)*(L3006*$L$3)</f>
        <v>0</v>
      </c>
      <c r="W3006" s="43" t="n">
        <f aca="false">(R3006/100)*(K3006*$K$3)+(R3006/100)*(L3006*$L$3)</f>
        <v>0</v>
      </c>
      <c r="X3006" s="43" t="n">
        <f aca="false">N3006+S3006</f>
        <v>393.9</v>
      </c>
      <c r="Y3006" s="43" t="n">
        <f aca="false">O3006+T3006</f>
        <v>0</v>
      </c>
      <c r="Z3006" s="43" t="n">
        <f aca="false">P3006+U3006</f>
        <v>0</v>
      </c>
      <c r="AA3006" s="43" t="n">
        <f aca="false">Q3006+V3006</f>
        <v>0</v>
      </c>
      <c r="AB3006" s="43" t="n">
        <f aca="false">R3006+W3006</f>
        <v>0</v>
      </c>
      <c r="AC3006" s="44" t="n">
        <f aca="false">ROUND(X3006+Y3006+Z3006+AA3006+AB3006,1)</f>
        <v>393.9</v>
      </c>
      <c r="AD3006" s="45"/>
      <c r="AE3006" s="46"/>
      <c r="AF3006" s="47"/>
    </row>
    <row r="3007" customFormat="false" ht="15" hidden="false" customHeight="false" outlineLevel="0" collapsed="false">
      <c r="A3007" s="48" t="s">
        <v>29</v>
      </c>
      <c r="B3007" s="63" t="n">
        <v>10</v>
      </c>
      <c r="C3007" s="50" t="s">
        <v>5</v>
      </c>
      <c r="D3007" s="51" t="n">
        <v>101</v>
      </c>
      <c r="E3007" s="51" t="n">
        <v>0</v>
      </c>
      <c r="F3007" s="51" t="n">
        <v>0</v>
      </c>
      <c r="G3007" s="51" t="n">
        <v>0</v>
      </c>
      <c r="H3007" s="51" t="n">
        <v>0</v>
      </c>
      <c r="I3007" s="52" t="n">
        <v>47</v>
      </c>
      <c r="J3007" s="52" t="n">
        <v>86</v>
      </c>
      <c r="K3007" s="52" t="n">
        <v>0</v>
      </c>
      <c r="L3007" s="52" t="n">
        <v>0</v>
      </c>
      <c r="M3007" s="52" t="n">
        <v>0</v>
      </c>
      <c r="N3007" s="53" t="n">
        <f aca="false">D3007*$D$4</f>
        <v>126.25</v>
      </c>
      <c r="O3007" s="53" t="n">
        <f aca="false">E3007*$E$4</f>
        <v>0</v>
      </c>
      <c r="P3007" s="53" t="n">
        <f aca="false">F3007*$F$4</f>
        <v>0</v>
      </c>
      <c r="Q3007" s="53" t="n">
        <f aca="false">G3007*$G$4</f>
        <v>0</v>
      </c>
      <c r="R3007" s="53" t="n">
        <f aca="false">H3007*$H$4</f>
        <v>0</v>
      </c>
      <c r="S3007" s="53" t="n">
        <f aca="false">(N3007/100)*(I3007*$I$4)+(N3007/100)*(J3007*$J$4)</f>
        <v>335.825</v>
      </c>
      <c r="T3007" s="53" t="n">
        <f aca="false">(O3007/100)*(K3007*$K$4)</f>
        <v>0</v>
      </c>
      <c r="U3007" s="53" t="n">
        <f aca="false">(P3007/100)*(K3007*$K$4)+(P3007/100)*(L3007*$L$4)</f>
        <v>0</v>
      </c>
      <c r="V3007" s="53" t="n">
        <f aca="false">(Q3007/100)*(L3007*$L$4)</f>
        <v>0</v>
      </c>
      <c r="W3007" s="53" t="n">
        <f aca="false">(R3007/100)*(K3007*$K$4)+(R3007/100)*(L3007*$L$4)</f>
        <v>0</v>
      </c>
      <c r="X3007" s="53" t="n">
        <f aca="false">N3007+S3007</f>
        <v>462.075</v>
      </c>
      <c r="Y3007" s="53" t="n">
        <f aca="false">O3007+T3007</f>
        <v>0</v>
      </c>
      <c r="Z3007" s="53" t="n">
        <f aca="false">P3007+U3007</f>
        <v>0</v>
      </c>
      <c r="AA3007" s="53" t="n">
        <f aca="false">Q3007+V3007</f>
        <v>0</v>
      </c>
      <c r="AB3007" s="53" t="n">
        <f aca="false">R3007+W3007</f>
        <v>0</v>
      </c>
      <c r="AC3007" s="54" t="n">
        <f aca="false">ROUND(X3007+Y3007+Z3007+AA3007+AB3007,1)</f>
        <v>462.1</v>
      </c>
      <c r="AD3007" s="55" t="n">
        <f aca="false">(ROUND(AC3007-AC3006,1)/AC3006)</f>
        <v>0.173140390962173</v>
      </c>
      <c r="AE3007" s="46"/>
      <c r="AF3007" s="47"/>
    </row>
    <row r="3008" customFormat="false" ht="15" hidden="false" customHeight="false" outlineLevel="0" collapsed="false">
      <c r="A3008" s="48" t="s">
        <v>30</v>
      </c>
      <c r="B3008" s="63" t="n">
        <v>18</v>
      </c>
      <c r="C3008" s="50" t="s">
        <v>6</v>
      </c>
      <c r="D3008" s="51" t="n">
        <v>101</v>
      </c>
      <c r="E3008" s="51" t="n">
        <v>0</v>
      </c>
      <c r="F3008" s="51" t="n">
        <v>0</v>
      </c>
      <c r="G3008" s="51" t="n">
        <v>0</v>
      </c>
      <c r="H3008" s="51" t="n">
        <v>0</v>
      </c>
      <c r="I3008" s="52" t="n">
        <v>30</v>
      </c>
      <c r="J3008" s="52" t="n">
        <v>70</v>
      </c>
      <c r="K3008" s="52" t="n">
        <v>0</v>
      </c>
      <c r="L3008" s="52" t="n">
        <v>0</v>
      </c>
      <c r="M3008" s="52" t="n">
        <v>0</v>
      </c>
      <c r="N3008" s="53" t="n">
        <f aca="false">D3008*$D$5</f>
        <v>131.3</v>
      </c>
      <c r="O3008" s="53" t="n">
        <f aca="false">E3008*$E$5</f>
        <v>0</v>
      </c>
      <c r="P3008" s="53" t="n">
        <f aca="false">F3008*$F$5</f>
        <v>0</v>
      </c>
      <c r="Q3008" s="53" t="n">
        <f aca="false">G3008*$G$5</f>
        <v>0</v>
      </c>
      <c r="R3008" s="53" t="n">
        <f aca="false">H3008*$H$5</f>
        <v>0</v>
      </c>
      <c r="S3008" s="53" t="n">
        <f aca="false">(N3008/100)*(I3008*$I$5)+(N3008/100)*(J3008*$J$5)</f>
        <v>262.6</v>
      </c>
      <c r="T3008" s="53" t="n">
        <f aca="false">(O3008/100)*(K3008*$K$5)</f>
        <v>0</v>
      </c>
      <c r="U3008" s="53" t="n">
        <f aca="false">(P3008/100)*(K3008*$K$5)+(P3008/100)*(L3008*$L$5)</f>
        <v>0</v>
      </c>
      <c r="V3008" s="53" t="n">
        <f aca="false">(Q3008/100)*(L3008*$L$5)</f>
        <v>0</v>
      </c>
      <c r="W3008" s="53" t="n">
        <f aca="false">(R3008/100)*(K3008*$K$5)+(R3008/100)*(L3008*$L$5)</f>
        <v>0</v>
      </c>
      <c r="X3008" s="53" t="n">
        <f aca="false">N3008+S3008</f>
        <v>393.9</v>
      </c>
      <c r="Y3008" s="53" t="n">
        <f aca="false">O3008+T3008</f>
        <v>0</v>
      </c>
      <c r="Z3008" s="53" t="n">
        <f aca="false">P3008+U3008</f>
        <v>0</v>
      </c>
      <c r="AA3008" s="53" t="n">
        <f aca="false">Q3008+V3008</f>
        <v>0</v>
      </c>
      <c r="AB3008" s="53" t="n">
        <f aca="false">R3008+W3008</f>
        <v>0</v>
      </c>
      <c r="AC3008" s="54" t="n">
        <f aca="false">ROUND(X3008+Y3008+Z3008+AA3008+AB3008,1)</f>
        <v>393.9</v>
      </c>
      <c r="AD3008" s="55" t="n">
        <f aca="false">(ROUND(AC3008-AC3006,1)/AC3006)</f>
        <v>0</v>
      </c>
      <c r="AE3008" s="46"/>
      <c r="AF3008" s="47"/>
    </row>
    <row r="3009" customFormat="false" ht="15" hidden="false" customHeight="false" outlineLevel="0" collapsed="false">
      <c r="A3009" s="48" t="s">
        <v>31</v>
      </c>
      <c r="B3009" s="63" t="n">
        <v>0</v>
      </c>
      <c r="C3009" s="50" t="s">
        <v>7</v>
      </c>
      <c r="D3009" s="51" t="n">
        <v>101</v>
      </c>
      <c r="E3009" s="51" t="n">
        <v>0</v>
      </c>
      <c r="F3009" s="51" t="n">
        <v>0</v>
      </c>
      <c r="G3009" s="51" t="n">
        <v>0</v>
      </c>
      <c r="H3009" s="51" t="n">
        <v>0</v>
      </c>
      <c r="I3009" s="52" t="n">
        <v>30</v>
      </c>
      <c r="J3009" s="52" t="n">
        <v>70</v>
      </c>
      <c r="K3009" s="52" t="n">
        <v>0</v>
      </c>
      <c r="L3009" s="52" t="n">
        <v>0</v>
      </c>
      <c r="M3009" s="52" t="n">
        <v>0</v>
      </c>
      <c r="N3009" s="53" t="n">
        <f aca="false">D3009*$D$6</f>
        <v>131.3</v>
      </c>
      <c r="O3009" s="53" t="n">
        <f aca="false">E3009*$E$6</f>
        <v>0</v>
      </c>
      <c r="P3009" s="53" t="n">
        <f aca="false">F3009*$F$6</f>
        <v>0</v>
      </c>
      <c r="Q3009" s="53" t="n">
        <f aca="false">G3009*$G$6</f>
        <v>0</v>
      </c>
      <c r="R3009" s="53" t="n">
        <f aca="false">H3009*$H$6</f>
        <v>0</v>
      </c>
      <c r="S3009" s="53" t="n">
        <f aca="false">(N3009/100)*(I3009*$I$6)+(N3009/100)*(J3009*$J$6)</f>
        <v>262.6</v>
      </c>
      <c r="T3009" s="53" t="n">
        <f aca="false">(O3009/100)*(K3009*$K$6)</f>
        <v>0</v>
      </c>
      <c r="U3009" s="53" t="n">
        <f aca="false">(P3009/100)*(K3009*$K$6)+(P3009/100)*(L3009*$L$6)</f>
        <v>0</v>
      </c>
      <c r="V3009" s="53" t="n">
        <f aca="false">(Q3009/100)*(L3009*$L$6)</f>
        <v>0</v>
      </c>
      <c r="W3009" s="53" t="n">
        <f aca="false">(R3009/100)*(K3009*$K$6)+(R3009/100)*(L3009*$L$6)</f>
        <v>0</v>
      </c>
      <c r="X3009" s="53" t="n">
        <f aca="false">N3009+S3009</f>
        <v>393.9</v>
      </c>
      <c r="Y3009" s="53" t="n">
        <f aca="false">O3009+T3009</f>
        <v>0</v>
      </c>
      <c r="Z3009" s="53" t="n">
        <f aca="false">P3009+U3009</f>
        <v>0</v>
      </c>
      <c r="AA3009" s="53" t="n">
        <f aca="false">Q3009+V3009</f>
        <v>0</v>
      </c>
      <c r="AB3009" s="53" t="n">
        <f aca="false">R3009+W3009</f>
        <v>0</v>
      </c>
      <c r="AC3009" s="54" t="n">
        <f aca="false">ROUND(X3009+Y3009+Z3009+AA3009+AB3009,1)</f>
        <v>393.9</v>
      </c>
      <c r="AD3009" s="55" t="n">
        <f aca="false">(ROUND(AC3009-AC3006,1)/AC3006)</f>
        <v>0</v>
      </c>
      <c r="AE3009" s="46"/>
      <c r="AF3009" s="47"/>
    </row>
    <row r="3010" customFormat="false" ht="15" hidden="false" customHeight="false" outlineLevel="0" collapsed="false">
      <c r="A3010" s="48" t="s">
        <v>32</v>
      </c>
      <c r="B3010" s="63" t="n">
        <v>0</v>
      </c>
      <c r="C3010" s="50" t="s">
        <v>8</v>
      </c>
      <c r="D3010" s="51" t="n">
        <v>101</v>
      </c>
      <c r="E3010" s="51" t="n">
        <v>0</v>
      </c>
      <c r="F3010" s="51" t="n">
        <v>0</v>
      </c>
      <c r="G3010" s="51" t="n">
        <v>0</v>
      </c>
      <c r="H3010" s="51" t="n">
        <v>0</v>
      </c>
      <c r="I3010" s="52" t="n">
        <v>30</v>
      </c>
      <c r="J3010" s="52" t="n">
        <v>70</v>
      </c>
      <c r="K3010" s="52" t="n">
        <v>0</v>
      </c>
      <c r="L3010" s="52" t="n">
        <v>0</v>
      </c>
      <c r="M3010" s="52" t="n">
        <v>0</v>
      </c>
      <c r="N3010" s="53" t="n">
        <f aca="false">D3010*$D$7</f>
        <v>131.3</v>
      </c>
      <c r="O3010" s="53" t="n">
        <f aca="false">E3010*$E$7</f>
        <v>0</v>
      </c>
      <c r="P3010" s="53" t="n">
        <f aca="false">F3010*$F$7</f>
        <v>0</v>
      </c>
      <c r="Q3010" s="53" t="n">
        <f aca="false">G3010*$G$7</f>
        <v>0</v>
      </c>
      <c r="R3010" s="53" t="n">
        <f aca="false">H3010*$H$7</f>
        <v>0</v>
      </c>
      <c r="S3010" s="53" t="n">
        <f aca="false">(N3010/100)*(I3010*$I$7)+(N3010/100)*(J3010*$J$7)</f>
        <v>262.6</v>
      </c>
      <c r="T3010" s="53" t="n">
        <f aca="false">(O3010/100)*(K3010*$K$7)</f>
        <v>0</v>
      </c>
      <c r="U3010" s="53" t="n">
        <f aca="false">(P3010/100)*(K3010*$K$7)+(P3010/100)*(L3010*$L$7)</f>
        <v>0</v>
      </c>
      <c r="V3010" s="53" t="n">
        <f aca="false">(Q3010/100)*(L3010*$L$7)</f>
        <v>0</v>
      </c>
      <c r="W3010" s="53" t="n">
        <f aca="false">(R3010/100)*(K3010*$K$7)+(R3010/100)*(L3010*$L$7)</f>
        <v>0</v>
      </c>
      <c r="X3010" s="53" t="n">
        <f aca="false">N3010+S3010</f>
        <v>393.9</v>
      </c>
      <c r="Y3010" s="53" t="n">
        <f aca="false">O3010+T3010</f>
        <v>0</v>
      </c>
      <c r="Z3010" s="53" t="n">
        <f aca="false">P3010+U3010</f>
        <v>0</v>
      </c>
      <c r="AA3010" s="53" t="n">
        <f aca="false">Q3010+V3010</f>
        <v>0</v>
      </c>
      <c r="AB3010" s="53" t="n">
        <f aca="false">R3010+W3010</f>
        <v>0</v>
      </c>
      <c r="AC3010" s="54" t="n">
        <f aca="false">ROUND(X3010+Y3010+Z3010+AA3010+AB3010,1)</f>
        <v>393.9</v>
      </c>
      <c r="AD3010" s="55" t="n">
        <f aca="false">(ROUND(AC3010-AC3006,1)/AC3006)</f>
        <v>0</v>
      </c>
      <c r="AE3010" s="46"/>
      <c r="AF3010" s="47"/>
    </row>
    <row r="3011" customFormat="false" ht="15" hidden="false" customHeight="false" outlineLevel="0" collapsed="false">
      <c r="A3011" s="48" t="s">
        <v>33</v>
      </c>
      <c r="B3011" s="63"/>
      <c r="C3011" s="50" t="s">
        <v>9</v>
      </c>
      <c r="D3011" s="51" t="n">
        <v>101</v>
      </c>
      <c r="E3011" s="51" t="n">
        <v>0</v>
      </c>
      <c r="F3011" s="51" t="n">
        <v>0</v>
      </c>
      <c r="G3011" s="51" t="n">
        <v>0</v>
      </c>
      <c r="H3011" s="51" t="n">
        <v>0</v>
      </c>
      <c r="I3011" s="52" t="n">
        <v>30</v>
      </c>
      <c r="J3011" s="52" t="n">
        <v>70</v>
      </c>
      <c r="K3011" s="52" t="n">
        <v>0</v>
      </c>
      <c r="L3011" s="52" t="n">
        <v>0</v>
      </c>
      <c r="M3011" s="52" t="n">
        <v>0</v>
      </c>
      <c r="N3011" s="53" t="n">
        <f aca="false">D3011*$D$8</f>
        <v>131.3</v>
      </c>
      <c r="O3011" s="53" t="n">
        <f aca="false">E3011*$E$8</f>
        <v>0</v>
      </c>
      <c r="P3011" s="53" t="n">
        <f aca="false">F3011*$F$8</f>
        <v>0</v>
      </c>
      <c r="Q3011" s="53" t="n">
        <f aca="false">G3011*$G$8</f>
        <v>0</v>
      </c>
      <c r="R3011" s="53" t="n">
        <f aca="false">H3011*$H$8</f>
        <v>0</v>
      </c>
      <c r="S3011" s="53" t="n">
        <f aca="false">(N3011/100)*(I3011*$I$8)+(N3011/100)*(J3011*$J$8)</f>
        <v>262.6</v>
      </c>
      <c r="T3011" s="53" t="n">
        <f aca="false">(O3011/100)*(K3011*$K$8)</f>
        <v>0</v>
      </c>
      <c r="U3011" s="53" t="n">
        <f aca="false">(P3011/100)*(K3011*$K$8)+(P3011/100)*(L3011*$L$8)</f>
        <v>0</v>
      </c>
      <c r="V3011" s="53" t="n">
        <f aca="false">(Q3011/100)*(L3011*$L$8)</f>
        <v>0</v>
      </c>
      <c r="W3011" s="53" t="n">
        <f aca="false">(R3011/100)*(K3011*$K$8)+(R3011/100)*(L3011*$L$8)</f>
        <v>0</v>
      </c>
      <c r="X3011" s="53" t="n">
        <f aca="false">N3011+S3011</f>
        <v>393.9</v>
      </c>
      <c r="Y3011" s="53" t="n">
        <f aca="false">O3011+T3011</f>
        <v>0</v>
      </c>
      <c r="Z3011" s="53" t="n">
        <f aca="false">P3011+U3011</f>
        <v>0</v>
      </c>
      <c r="AA3011" s="53" t="n">
        <f aca="false">Q3011+V3011</f>
        <v>0</v>
      </c>
      <c r="AB3011" s="53" t="n">
        <f aca="false">R3011+W3011</f>
        <v>0</v>
      </c>
      <c r="AC3011" s="54" t="n">
        <f aca="false">ROUND(X3011+Y3011+Z3011+AA3011+AB3011,1)</f>
        <v>393.9</v>
      </c>
      <c r="AD3011" s="55" t="n">
        <f aca="false">(ROUND(AC3011-AC3006,1)/AC3006)</f>
        <v>0</v>
      </c>
      <c r="AE3011" s="46"/>
      <c r="AF3011" s="47"/>
    </row>
    <row r="3012" customFormat="false" ht="15" hidden="false" customHeight="false" outlineLevel="0" collapsed="false">
      <c r="A3012" s="48" t="s">
        <v>34</v>
      </c>
      <c r="B3012" s="63"/>
      <c r="C3012" s="50" t="s">
        <v>10</v>
      </c>
      <c r="D3012" s="51" t="n">
        <v>50</v>
      </c>
      <c r="E3012" s="51" t="n">
        <v>110</v>
      </c>
      <c r="F3012" s="51" t="n">
        <v>0</v>
      </c>
      <c r="G3012" s="51" t="n">
        <v>0</v>
      </c>
      <c r="H3012" s="51" t="n">
        <v>0</v>
      </c>
      <c r="I3012" s="52" t="n">
        <v>30</v>
      </c>
      <c r="J3012" s="52" t="n">
        <v>70</v>
      </c>
      <c r="K3012" s="52" t="n">
        <v>105</v>
      </c>
      <c r="L3012" s="52" t="n">
        <v>0</v>
      </c>
      <c r="M3012" s="52" t="n">
        <v>0</v>
      </c>
      <c r="N3012" s="53" t="n">
        <f aca="false">D3012*$D$9</f>
        <v>62.5</v>
      </c>
      <c r="O3012" s="53" t="n">
        <f aca="false">E3012*$E$9</f>
        <v>137.5</v>
      </c>
      <c r="P3012" s="53" t="n">
        <f aca="false">F3012*$F$9</f>
        <v>0</v>
      </c>
      <c r="Q3012" s="53" t="n">
        <f aca="false">G3012*$G$9</f>
        <v>0</v>
      </c>
      <c r="R3012" s="53" t="n">
        <f aca="false">H3012*$H$9</f>
        <v>0</v>
      </c>
      <c r="S3012" s="53" t="n">
        <f aca="false">(N3012/100)*(I3012*$I$9)+(N3012/100)*(J3012*$J$9)</f>
        <v>62.5</v>
      </c>
      <c r="T3012" s="53" t="n">
        <f aca="false">(O3012/100)*(K3012*$K$9)</f>
        <v>202.125</v>
      </c>
      <c r="U3012" s="53" t="n">
        <f aca="false">(P3012/100)*(K3012*$K$9)+(P3012/100)*(L3012*$L$9)</f>
        <v>0</v>
      </c>
      <c r="V3012" s="53" t="n">
        <f aca="false">(Q3012/100)*(L3012*$L$9)</f>
        <v>0</v>
      </c>
      <c r="W3012" s="53" t="n">
        <f aca="false">(R3012/100)*(K3012*$K$9)+(R3012/100)*(L3012*$L$9)</f>
        <v>0</v>
      </c>
      <c r="X3012" s="53" t="n">
        <f aca="false">N3012+S3012</f>
        <v>125</v>
      </c>
      <c r="Y3012" s="53" t="n">
        <f aca="false">O3012+T3012</f>
        <v>339.625</v>
      </c>
      <c r="Z3012" s="53" t="n">
        <f aca="false">P3012+U3012</f>
        <v>0</v>
      </c>
      <c r="AA3012" s="53" t="n">
        <f aca="false">Q3012+V3012</f>
        <v>0</v>
      </c>
      <c r="AB3012" s="53" t="n">
        <f aca="false">R3012+W3012</f>
        <v>0</v>
      </c>
      <c r="AC3012" s="54" t="n">
        <f aca="false">ROUND(X3012+Y3012+Z3012+AA3012+AB3012,1)</f>
        <v>464.6</v>
      </c>
      <c r="AD3012" s="55" t="n">
        <f aca="false">(ROUND(AC3012-AC3006,1)/AC3006)</f>
        <v>0.17948717948718</v>
      </c>
      <c r="AE3012" s="46"/>
      <c r="AF3012" s="47"/>
    </row>
    <row r="3013" customFormat="false" ht="15" hidden="false" customHeight="false" outlineLevel="0" collapsed="false">
      <c r="A3013" s="48" t="s">
        <v>35</v>
      </c>
      <c r="B3013" s="63"/>
      <c r="C3013" s="50" t="s">
        <v>11</v>
      </c>
      <c r="D3013" s="51" t="n">
        <v>50</v>
      </c>
      <c r="E3013" s="51" t="n">
        <v>0</v>
      </c>
      <c r="F3013" s="51" t="n">
        <v>110</v>
      </c>
      <c r="G3013" s="51" t="n">
        <v>0</v>
      </c>
      <c r="H3013" s="51" t="n">
        <v>0</v>
      </c>
      <c r="I3013" s="52" t="n">
        <v>30</v>
      </c>
      <c r="J3013" s="52" t="n">
        <v>70</v>
      </c>
      <c r="K3013" s="52" t="n">
        <v>52.5</v>
      </c>
      <c r="L3013" s="52" t="n">
        <v>52.5</v>
      </c>
      <c r="M3013" s="52" t="n">
        <v>0</v>
      </c>
      <c r="N3013" s="53" t="n">
        <f aca="false">D3013*$D$10</f>
        <v>62.5</v>
      </c>
      <c r="O3013" s="53" t="n">
        <f aca="false">E3013*$E$10</f>
        <v>0</v>
      </c>
      <c r="P3013" s="53" t="n">
        <f aca="false">F3013*$F$10</f>
        <v>137.5</v>
      </c>
      <c r="Q3013" s="53" t="n">
        <f aca="false">G3013*$G$10</f>
        <v>0</v>
      </c>
      <c r="R3013" s="53" t="n">
        <f aca="false">H3013*$H$10</f>
        <v>0</v>
      </c>
      <c r="S3013" s="53" t="n">
        <f aca="false">(N3013/100)*(I3013*$I$10)+(N3013/100)*(J3013*$J$10)</f>
        <v>62.5</v>
      </c>
      <c r="T3013" s="53" t="n">
        <f aca="false">(O3013/100)*(K3013*$J$10)</f>
        <v>0</v>
      </c>
      <c r="U3013" s="53" t="n">
        <f aca="false">(P3013/100)*(K3013*$K$10)+(P3013/100)*(L3013*$L$10)</f>
        <v>202.125</v>
      </c>
      <c r="V3013" s="53" t="n">
        <f aca="false">(Q3013/100)*(L3013*$L$10)</f>
        <v>0</v>
      </c>
      <c r="W3013" s="53" t="n">
        <f aca="false">(R3013/100)*(K3013*$K$10)+(R3013/100)*(L3013*$L$10)</f>
        <v>0</v>
      </c>
      <c r="X3013" s="53" t="n">
        <f aca="false">N3013+S3013</f>
        <v>125</v>
      </c>
      <c r="Y3013" s="53" t="n">
        <f aca="false">O3013+T3013</f>
        <v>0</v>
      </c>
      <c r="Z3013" s="53" t="n">
        <f aca="false">P3013+U3013</f>
        <v>339.625</v>
      </c>
      <c r="AA3013" s="53" t="n">
        <f aca="false">Q3013+V3013</f>
        <v>0</v>
      </c>
      <c r="AB3013" s="53" t="n">
        <f aca="false">R3013+W3013</f>
        <v>0</v>
      </c>
      <c r="AC3013" s="54" t="n">
        <f aca="false">ROUND(X3013+Y3013+Z3013+AA3013+AB3013,1)</f>
        <v>464.6</v>
      </c>
      <c r="AD3013" s="55" t="n">
        <f aca="false">(ROUND(AC3013-AC3006,1)/AC3006)</f>
        <v>0.17948717948718</v>
      </c>
      <c r="AE3013" s="46"/>
      <c r="AF3013" s="47"/>
    </row>
    <row r="3014" customFormat="false" ht="15" hidden="false" customHeight="false" outlineLevel="0" collapsed="false">
      <c r="A3014" s="48" t="s">
        <v>36</v>
      </c>
      <c r="B3014" s="63"/>
      <c r="C3014" s="50" t="s">
        <v>12</v>
      </c>
      <c r="D3014" s="51" t="n">
        <v>50</v>
      </c>
      <c r="E3014" s="51" t="n">
        <v>0</v>
      </c>
      <c r="F3014" s="51" t="n">
        <v>0</v>
      </c>
      <c r="G3014" s="51" t="n">
        <v>110</v>
      </c>
      <c r="H3014" s="51" t="n">
        <v>0</v>
      </c>
      <c r="I3014" s="52" t="n">
        <v>30</v>
      </c>
      <c r="J3014" s="52" t="n">
        <v>70</v>
      </c>
      <c r="K3014" s="52" t="n">
        <v>0</v>
      </c>
      <c r="L3014" s="52" t="n">
        <v>105</v>
      </c>
      <c r="M3014" s="52" t="n">
        <v>0</v>
      </c>
      <c r="N3014" s="53" t="n">
        <f aca="false">D3014*$D$11</f>
        <v>62.5</v>
      </c>
      <c r="O3014" s="53" t="n">
        <f aca="false">E3014*$E$11</f>
        <v>0</v>
      </c>
      <c r="P3014" s="53" t="n">
        <f aca="false">F3014*$F$11</f>
        <v>0</v>
      </c>
      <c r="Q3014" s="53" t="n">
        <f aca="false">G3014*$G$11</f>
        <v>137.5</v>
      </c>
      <c r="R3014" s="53" t="n">
        <f aca="false">H3014*$H$11</f>
        <v>0</v>
      </c>
      <c r="S3014" s="53" t="n">
        <f aca="false">(N3014/100)*(I3014*$I$11)+(N3014/100)*(J3014*$J$11)</f>
        <v>62.5</v>
      </c>
      <c r="T3014" s="53" t="n">
        <f aca="false">(O3014/100)*(K3014*$K$11)</f>
        <v>0</v>
      </c>
      <c r="U3014" s="53" t="n">
        <f aca="false">(P3014/100)*(K3014*$K$11)+(P3014/100)*(L3014*$L$11)</f>
        <v>0</v>
      </c>
      <c r="V3014" s="53" t="n">
        <f aca="false">(Q3014/100)*(L3014*$L$11)</f>
        <v>202.125</v>
      </c>
      <c r="W3014" s="53" t="n">
        <f aca="false">(R3014/100)*(K3014*$K$11)+(R3014/100)*(L3014*$L$11)</f>
        <v>0</v>
      </c>
      <c r="X3014" s="53" t="n">
        <f aca="false">N3014+S3014</f>
        <v>125</v>
      </c>
      <c r="Y3014" s="53" t="n">
        <f aca="false">O3014+T3014</f>
        <v>0</v>
      </c>
      <c r="Z3014" s="53" t="n">
        <f aca="false">P3014+U3014</f>
        <v>0</v>
      </c>
      <c r="AA3014" s="53" t="n">
        <f aca="false">Q3014+V3014</f>
        <v>339.625</v>
      </c>
      <c r="AB3014" s="53" t="n">
        <f aca="false">R3014+W3014</f>
        <v>0</v>
      </c>
      <c r="AC3014" s="54" t="n">
        <f aca="false">ROUND(X3014+Y3014+Z3014+AA3014+AB3014,1)</f>
        <v>464.6</v>
      </c>
      <c r="AD3014" s="55" t="n">
        <f aca="false">(ROUND(AC3014-AC3006,1)/AC3006)</f>
        <v>0.17948717948718</v>
      </c>
      <c r="AE3014" s="46"/>
      <c r="AF3014" s="47"/>
    </row>
    <row r="3015" customFormat="false" ht="15" hidden="false" customHeight="false" outlineLevel="0" collapsed="false">
      <c r="A3015" s="48" t="s">
        <v>37</v>
      </c>
      <c r="B3015" s="63"/>
      <c r="C3015" s="50" t="s">
        <v>13</v>
      </c>
      <c r="D3015" s="51" t="n">
        <v>50</v>
      </c>
      <c r="E3015" s="51" t="n">
        <v>0</v>
      </c>
      <c r="F3015" s="51" t="n">
        <v>0</v>
      </c>
      <c r="G3015" s="51" t="n">
        <v>0</v>
      </c>
      <c r="H3015" s="51" t="n">
        <v>110</v>
      </c>
      <c r="I3015" s="52" t="n">
        <v>30</v>
      </c>
      <c r="J3015" s="52" t="n">
        <v>70</v>
      </c>
      <c r="K3015" s="52" t="n">
        <v>52.5</v>
      </c>
      <c r="L3015" s="52" t="n">
        <v>52.5</v>
      </c>
      <c r="M3015" s="52" t="n">
        <v>0</v>
      </c>
      <c r="N3015" s="53" t="n">
        <f aca="false">D3015*$D$12</f>
        <v>62.5</v>
      </c>
      <c r="O3015" s="53" t="n">
        <f aca="false">E3015*$E$12</f>
        <v>0</v>
      </c>
      <c r="P3015" s="53" t="n">
        <f aca="false">F3015*$F$12</f>
        <v>0</v>
      </c>
      <c r="Q3015" s="53" t="n">
        <f aca="false">G3015*$G$12</f>
        <v>0</v>
      </c>
      <c r="R3015" s="53" t="n">
        <f aca="false">H3015*$H$12</f>
        <v>137.5</v>
      </c>
      <c r="S3015" s="53" t="n">
        <f aca="false">(N3015/100)*(I3015*$I$12)+(N3015/100)*(J3015*$J$12)</f>
        <v>62.5</v>
      </c>
      <c r="T3015" s="53" t="n">
        <f aca="false">(O3015/100)*(K3015*$K$12)</f>
        <v>0</v>
      </c>
      <c r="U3015" s="53" t="n">
        <f aca="false">(P3015/100)*(K3015*$K$12)+(P3015/100)*(L3015*$L$12)</f>
        <v>0</v>
      </c>
      <c r="V3015" s="53" t="n">
        <f aca="false">(Q3015/100)*(L3015*$L$12)</f>
        <v>0</v>
      </c>
      <c r="W3015" s="53" t="n">
        <f aca="false">(R3015/100)*(K3015*$K$12)+(R3015/100)*(L3015*$L$12)</f>
        <v>202.125</v>
      </c>
      <c r="X3015" s="53" t="n">
        <f aca="false">N3015+S3015</f>
        <v>125</v>
      </c>
      <c r="Y3015" s="53" t="n">
        <f aca="false">O3015+T3015</f>
        <v>0</v>
      </c>
      <c r="Z3015" s="53" t="n">
        <f aca="false">P3015+U3015</f>
        <v>0</v>
      </c>
      <c r="AA3015" s="53" t="n">
        <f aca="false">Q3015+V3015</f>
        <v>0</v>
      </c>
      <c r="AB3015" s="53" t="n">
        <f aca="false">R3015+W3015</f>
        <v>339.625</v>
      </c>
      <c r="AC3015" s="54" t="n">
        <f aca="false">ROUND(X3015+Y3015+Z3015+AA3015+AB3015,1)</f>
        <v>464.6</v>
      </c>
      <c r="AD3015" s="55" t="n">
        <f aca="false">(ROUND(AC3015-AC3006,1)/AC3006)</f>
        <v>0.17948717948718</v>
      </c>
      <c r="AE3015" s="46"/>
      <c r="AF3015" s="47"/>
    </row>
    <row r="3016" customFormat="false" ht="15" hidden="false" customHeight="false" outlineLevel="0" collapsed="false">
      <c r="A3016" s="48" t="s">
        <v>38</v>
      </c>
      <c r="B3016" s="63"/>
      <c r="C3016" s="50" t="s">
        <v>14</v>
      </c>
      <c r="D3016" s="51" t="n">
        <v>101</v>
      </c>
      <c r="E3016" s="51" t="n">
        <v>0</v>
      </c>
      <c r="F3016" s="51" t="n">
        <v>0</v>
      </c>
      <c r="G3016" s="51" t="n">
        <v>0</v>
      </c>
      <c r="H3016" s="51" t="n">
        <v>0</v>
      </c>
      <c r="I3016" s="52" t="n">
        <v>30</v>
      </c>
      <c r="J3016" s="52" t="n">
        <v>70</v>
      </c>
      <c r="K3016" s="52" t="n">
        <v>0</v>
      </c>
      <c r="L3016" s="52" t="n">
        <v>0</v>
      </c>
      <c r="M3016" s="52" t="n">
        <v>80</v>
      </c>
      <c r="N3016" s="53" t="n">
        <f aca="false">D3016*$D$13</f>
        <v>126.25</v>
      </c>
      <c r="O3016" s="53" t="n">
        <f aca="false">E3016*$E$13</f>
        <v>0</v>
      </c>
      <c r="P3016" s="53" t="n">
        <f aca="false">F3016*$F$13</f>
        <v>0</v>
      </c>
      <c r="Q3016" s="53" t="n">
        <f aca="false">G3016*$G$13</f>
        <v>0</v>
      </c>
      <c r="R3016" s="53" t="n">
        <f aca="false">H3016*$H$13</f>
        <v>0</v>
      </c>
      <c r="S3016" s="53" t="n">
        <f aca="false">(N3016/100)*(I3016*$I$13)+(N3016/100)*(J3016*$J$13)+(N3016/100)*(M3016*$M$13)</f>
        <v>328.25</v>
      </c>
      <c r="T3016" s="53" t="n">
        <f aca="false">(O3016/100)*(K3016*$K$13)+(O3016/100)*(M3016*$M$13)</f>
        <v>0</v>
      </c>
      <c r="U3016" s="53" t="n">
        <f aca="false">(P3016/100)*(K3016*$K$13)+(P3016/100)*(L3016*$L$13)+(P3016/100)*(M3016*$M$13)</f>
        <v>0</v>
      </c>
      <c r="V3016" s="53" t="n">
        <f aca="false">(Q3016/100)*(L3016*$L$13)+(Q3016/100)*(M3016*$M$13)</f>
        <v>0</v>
      </c>
      <c r="W3016" s="53" t="n">
        <f aca="false">(R3016/100)*(K3016*$K$13)+(R3016/100)*(L3016*$L$13)+(R3016/100)*(M3016*$M$13)</f>
        <v>0</v>
      </c>
      <c r="X3016" s="53" t="n">
        <f aca="false">N3016+S3016</f>
        <v>454.5</v>
      </c>
      <c r="Y3016" s="53" t="n">
        <f aca="false">O3016+T3016</f>
        <v>0</v>
      </c>
      <c r="Z3016" s="53" t="n">
        <f aca="false">P3016+U3016</f>
        <v>0</v>
      </c>
      <c r="AA3016" s="53" t="n">
        <f aca="false">Q3016+V3016</f>
        <v>0</v>
      </c>
      <c r="AB3016" s="53" t="n">
        <f aca="false">R3016+W3016</f>
        <v>0</v>
      </c>
      <c r="AC3016" s="54" t="n">
        <f aca="false">ROUND(X3016+Y3016+Z3016+AA3016+AB3016,1)</f>
        <v>454.5</v>
      </c>
      <c r="AD3016" s="55" t="n">
        <f aca="false">(ROUND(AC3016-AC3006,1)/AC3006)</f>
        <v>0.153846153846154</v>
      </c>
      <c r="AE3016" s="46"/>
      <c r="AF3016" s="47"/>
    </row>
    <row r="3017" customFormat="false" ht="15" hidden="false" customHeight="false" outlineLevel="0" collapsed="false">
      <c r="A3017" s="48" t="s">
        <v>39</v>
      </c>
      <c r="B3017" s="63"/>
      <c r="C3017" s="50" t="s">
        <v>15</v>
      </c>
      <c r="D3017" s="51" t="n">
        <v>101</v>
      </c>
      <c r="E3017" s="51" t="n">
        <v>0</v>
      </c>
      <c r="F3017" s="51" t="n">
        <v>0</v>
      </c>
      <c r="G3017" s="51" t="n">
        <v>0</v>
      </c>
      <c r="H3017" s="51" t="n">
        <v>0</v>
      </c>
      <c r="I3017" s="52" t="n">
        <v>30</v>
      </c>
      <c r="J3017" s="52" t="n">
        <v>70</v>
      </c>
      <c r="K3017" s="52" t="n">
        <v>80</v>
      </c>
      <c r="L3017" s="52" t="n">
        <v>0</v>
      </c>
      <c r="M3017" s="52" t="n">
        <v>0</v>
      </c>
      <c r="N3017" s="53" t="n">
        <f aca="false">D3017*$D$14</f>
        <v>126.25</v>
      </c>
      <c r="O3017" s="53" t="n">
        <f aca="false">E3017*$E$14</f>
        <v>0</v>
      </c>
      <c r="P3017" s="53" t="n">
        <f aca="false">F3017*$F$14</f>
        <v>0</v>
      </c>
      <c r="Q3017" s="53" t="n">
        <f aca="false">G3017*$G$14</f>
        <v>0</v>
      </c>
      <c r="R3017" s="53" t="n">
        <f aca="false">H3017*$H$14</f>
        <v>0</v>
      </c>
      <c r="S3017" s="53" t="n">
        <f aca="false">(N3017/100)*(I3017*$I$14)+(N3017/100)*(J3017*$J$14)+(N3017/100)*(K3017*$K$14)</f>
        <v>328.25</v>
      </c>
      <c r="T3017" s="53" t="n">
        <f aca="false">(O3017/100)*(K3017*$K$14)</f>
        <v>0</v>
      </c>
      <c r="U3017" s="53" t="n">
        <f aca="false">(P3017/100)*(K3017*$K$14)+(P3017/100)*(L3017*$L$14)</f>
        <v>0</v>
      </c>
      <c r="V3017" s="53" t="n">
        <f aca="false">(Q3017/100)*(L3017*$L$14)</f>
        <v>0</v>
      </c>
      <c r="W3017" s="53" t="n">
        <f aca="false">(R3017/100)*(K3017*$L$14)+(R3017/100)*(L3017*$M$14)</f>
        <v>0</v>
      </c>
      <c r="X3017" s="53" t="n">
        <f aca="false">N3017+S3017</f>
        <v>454.5</v>
      </c>
      <c r="Y3017" s="53" t="n">
        <f aca="false">O3017+T3017</f>
        <v>0</v>
      </c>
      <c r="Z3017" s="53" t="n">
        <f aca="false">P3017+U3017</f>
        <v>0</v>
      </c>
      <c r="AA3017" s="53" t="n">
        <f aca="false">Q3017+V3017</f>
        <v>0</v>
      </c>
      <c r="AB3017" s="53" t="n">
        <f aca="false">R3017+W3017</f>
        <v>0</v>
      </c>
      <c r="AC3017" s="54" t="n">
        <f aca="false">ROUND(X3017+Y3017+Z3017+AA3017+AB3017,1)</f>
        <v>454.5</v>
      </c>
      <c r="AD3017" s="55" t="n">
        <f aca="false">(ROUND(AC3017-AC3006,1)/AC3006)</f>
        <v>0.153846153846154</v>
      </c>
      <c r="AE3017" s="46"/>
      <c r="AF3017" s="15"/>
    </row>
    <row r="3018" customFormat="false" ht="15" hidden="false" customHeight="false" outlineLevel="0" collapsed="false">
      <c r="A3018" s="48"/>
      <c r="B3018" s="63"/>
      <c r="C3018" s="50" t="s">
        <v>16</v>
      </c>
      <c r="D3018" s="51" t="n">
        <v>101</v>
      </c>
      <c r="E3018" s="51" t="n">
        <v>0</v>
      </c>
      <c r="F3018" s="51" t="n">
        <v>0</v>
      </c>
      <c r="G3018" s="51" t="n">
        <v>0</v>
      </c>
      <c r="H3018" s="51" t="n">
        <v>0</v>
      </c>
      <c r="I3018" s="52" t="n">
        <v>30</v>
      </c>
      <c r="J3018" s="52" t="n">
        <v>70</v>
      </c>
      <c r="K3018" s="52" t="n">
        <v>0</v>
      </c>
      <c r="L3018" s="52" t="n">
        <v>80</v>
      </c>
      <c r="M3018" s="52" t="n">
        <v>0</v>
      </c>
      <c r="N3018" s="53" t="n">
        <f aca="false">D3018*$D$15</f>
        <v>126.25</v>
      </c>
      <c r="O3018" s="53" t="n">
        <f aca="false">E3018*$E$15</f>
        <v>0</v>
      </c>
      <c r="P3018" s="53" t="n">
        <f aca="false">F3018*$F$15</f>
        <v>0</v>
      </c>
      <c r="Q3018" s="53" t="n">
        <f aca="false">G3018*$G$15</f>
        <v>0</v>
      </c>
      <c r="R3018" s="53" t="n">
        <f aca="false">H3018*$H$15</f>
        <v>0</v>
      </c>
      <c r="S3018" s="53" t="n">
        <f aca="false">(N3018/100)*(I3018*$I$15)+(N3018/100)*(J3018*$J$15)+(N3018/100)*(L3018*$L$15)</f>
        <v>328.25</v>
      </c>
      <c r="T3018" s="53" t="n">
        <f aca="false">(O3018/100)*(K3018*$K$15)</f>
        <v>0</v>
      </c>
      <c r="U3018" s="53" t="n">
        <f aca="false">(P3018/100)*(K3018*$K$15)+(P3018/100)*(L3018*$L$15)</f>
        <v>0</v>
      </c>
      <c r="V3018" s="53" t="n">
        <f aca="false">(Q3018/100)*(L3018*$L$15)</f>
        <v>0</v>
      </c>
      <c r="W3018" s="53" t="n">
        <f aca="false">(R3018/100)*(K3018*$K$15)+(R3018/100)*(L3018*$L$15)</f>
        <v>0</v>
      </c>
      <c r="X3018" s="53" t="n">
        <f aca="false">N3018+S3018</f>
        <v>454.5</v>
      </c>
      <c r="Y3018" s="53" t="n">
        <f aca="false">O3018+T3018</f>
        <v>0</v>
      </c>
      <c r="Z3018" s="53" t="n">
        <f aca="false">P3018+U3018</f>
        <v>0</v>
      </c>
      <c r="AA3018" s="53" t="n">
        <f aca="false">Q3018+V3018</f>
        <v>0</v>
      </c>
      <c r="AB3018" s="53" t="n">
        <f aca="false">R3018+W3018</f>
        <v>0</v>
      </c>
      <c r="AC3018" s="54" t="n">
        <f aca="false">ROUND(X3018+Y3018+Z3018+AA3018+AB3018,1)</f>
        <v>454.5</v>
      </c>
      <c r="AD3018" s="55" t="n">
        <f aca="false">(ROUND(AC3018-AC3006,1)/AC3006)</f>
        <v>0.153846153846154</v>
      </c>
      <c r="AE3018" s="46"/>
      <c r="AF3018" s="47"/>
    </row>
    <row r="3019" customFormat="false" ht="15" hidden="false" customHeight="false" outlineLevel="0" collapsed="false">
      <c r="A3019" s="48"/>
      <c r="B3019" s="63"/>
      <c r="C3019" s="50" t="s">
        <v>17</v>
      </c>
      <c r="D3019" s="51" t="n">
        <v>101</v>
      </c>
      <c r="E3019" s="51" t="n">
        <v>0</v>
      </c>
      <c r="F3019" s="51" t="n">
        <v>0</v>
      </c>
      <c r="G3019" s="51" t="n">
        <v>0</v>
      </c>
      <c r="H3019" s="51" t="n">
        <v>0</v>
      </c>
      <c r="I3019" s="52" t="n">
        <v>30</v>
      </c>
      <c r="J3019" s="52" t="n">
        <v>100</v>
      </c>
      <c r="K3019" s="52" t="n">
        <v>0</v>
      </c>
      <c r="L3019" s="52" t="n">
        <v>0</v>
      </c>
      <c r="M3019" s="52" t="n">
        <v>0</v>
      </c>
      <c r="N3019" s="53" t="n">
        <f aca="false">D3019*$D$16</f>
        <v>126.25</v>
      </c>
      <c r="O3019" s="53" t="n">
        <f aca="false">E3019*$E$16</f>
        <v>0</v>
      </c>
      <c r="P3019" s="53" t="n">
        <f aca="false">F3019*$F$16</f>
        <v>0</v>
      </c>
      <c r="Q3019" s="53" t="n">
        <f aca="false">G3019*$G$16</f>
        <v>0</v>
      </c>
      <c r="R3019" s="53" t="n">
        <f aca="false">H3019*$H$16</f>
        <v>0</v>
      </c>
      <c r="S3019" s="53" t="n">
        <f aca="false">(N3019/100)*(I3019*$I$16)+(N3019/100)*(J3019*$J$16)</f>
        <v>353.5</v>
      </c>
      <c r="T3019" s="53" t="n">
        <f aca="false">(O3019/100)*(K3019*$K$16)</f>
        <v>0</v>
      </c>
      <c r="U3019" s="53" t="n">
        <f aca="false">(P3019/100)*(K3019*$K$16)+(P3019/100)*(L3019*$L$16)</f>
        <v>0</v>
      </c>
      <c r="V3019" s="53" t="n">
        <f aca="false">(Q3019/100)*(L3019*$L$16)</f>
        <v>0</v>
      </c>
      <c r="W3019" s="53" t="n">
        <f aca="false">(R3019/100)*(K3019*$K$16)+(R3019/100)*(L3019*$L$16)</f>
        <v>0</v>
      </c>
      <c r="X3019" s="53" t="n">
        <f aca="false">N3019+S3019</f>
        <v>479.75</v>
      </c>
      <c r="Y3019" s="53" t="n">
        <f aca="false">O3019+T3019</f>
        <v>0</v>
      </c>
      <c r="Z3019" s="53" t="n">
        <f aca="false">P3019+U3019</f>
        <v>0</v>
      </c>
      <c r="AA3019" s="53" t="n">
        <f aca="false">Q3019+V3019</f>
        <v>0</v>
      </c>
      <c r="AB3019" s="53" t="n">
        <f aca="false">R3019+W3019</f>
        <v>0</v>
      </c>
      <c r="AC3019" s="54" t="n">
        <f aca="false">ROUND(X3019+Y3019+Z3019+AA3019+AB3019,1)</f>
        <v>479.8</v>
      </c>
      <c r="AD3019" s="55" t="n">
        <f aca="false">(ROUND(AC3019-AC3006,1)/AC3006)</f>
        <v>0.218075653719218</v>
      </c>
      <c r="AE3019" s="46" t="s">
        <v>28</v>
      </c>
      <c r="AF3019" s="47"/>
    </row>
    <row r="3020" customFormat="false" ht="15" hidden="false" customHeight="false" outlineLevel="0" collapsed="false">
      <c r="A3020" s="48"/>
      <c r="B3020" s="63"/>
      <c r="C3020" s="50" t="s">
        <v>18</v>
      </c>
      <c r="D3020" s="51" t="n">
        <v>101</v>
      </c>
      <c r="E3020" s="51" t="n">
        <v>0</v>
      </c>
      <c r="F3020" s="51" t="n">
        <v>0</v>
      </c>
      <c r="G3020" s="51" t="n">
        <v>0</v>
      </c>
      <c r="H3020" s="51" t="n">
        <v>0</v>
      </c>
      <c r="I3020" s="52" t="n">
        <v>70</v>
      </c>
      <c r="J3020" s="52" t="n">
        <v>70</v>
      </c>
      <c r="K3020" s="52" t="n">
        <v>0</v>
      </c>
      <c r="L3020" s="52" t="n">
        <v>0</v>
      </c>
      <c r="M3020" s="52" t="n">
        <v>0</v>
      </c>
      <c r="N3020" s="53" t="n">
        <f aca="false">D3020*$D$17</f>
        <v>126.25</v>
      </c>
      <c r="O3020" s="53" t="n">
        <f aca="false">E3020*$E$17</f>
        <v>0</v>
      </c>
      <c r="P3020" s="53" t="n">
        <f aca="false">F3020*$F$17</f>
        <v>0</v>
      </c>
      <c r="Q3020" s="53" t="n">
        <f aca="false">G3020*$G$17</f>
        <v>0</v>
      </c>
      <c r="R3020" s="53" t="n">
        <f aca="false">H3020*$H$17</f>
        <v>0</v>
      </c>
      <c r="S3020" s="53" t="n">
        <f aca="false">(N3020/100)*(I3020*$I$17)+(N3020/100)*(J3020*$J$17)</f>
        <v>309.3125</v>
      </c>
      <c r="T3020" s="53" t="n">
        <f aca="false">(O3020/100)*(K3020*$K$17)</f>
        <v>0</v>
      </c>
      <c r="U3020" s="53" t="n">
        <f aca="false">(P3020/100)*(K3020*$K$17)+(P3020/100)*(L3020*$L$17)</f>
        <v>0</v>
      </c>
      <c r="V3020" s="53" t="n">
        <f aca="false">(Q3020/100)*(L3020*$L$17)</f>
        <v>0</v>
      </c>
      <c r="W3020" s="53" t="n">
        <f aca="false">(R3020/100)*(K3020*$K$17)+(R3020/100)*(L3020*$L$17)</f>
        <v>0</v>
      </c>
      <c r="X3020" s="53" t="n">
        <f aca="false">N3020+S3020</f>
        <v>435.5625</v>
      </c>
      <c r="Y3020" s="53" t="n">
        <f aca="false">O3020+T3020</f>
        <v>0</v>
      </c>
      <c r="Z3020" s="53" t="n">
        <f aca="false">P3020+U3020</f>
        <v>0</v>
      </c>
      <c r="AA3020" s="53" t="n">
        <f aca="false">Q3020+V3020</f>
        <v>0</v>
      </c>
      <c r="AB3020" s="53" t="n">
        <f aca="false">R3020+W3020</f>
        <v>0</v>
      </c>
      <c r="AC3020" s="54" t="n">
        <f aca="false">ROUND(X3020+Y3020+Z3020+AA3020+AB3020,1)</f>
        <v>435.6</v>
      </c>
      <c r="AD3020" s="55" t="n">
        <f aca="false">(ROUND(AC3020-AC3006,1)/AC3006)</f>
        <v>0.105864432597106</v>
      </c>
      <c r="AE3020" s="46"/>
      <c r="AF3020" s="47"/>
    </row>
    <row r="3021" customFormat="false" ht="15" hidden="false" customHeight="false" outlineLevel="0" collapsed="false">
      <c r="A3021" s="56" t="s">
        <v>19</v>
      </c>
      <c r="B3021" s="60" t="s">
        <v>257</v>
      </c>
      <c r="C3021" s="40" t="s">
        <v>50</v>
      </c>
      <c r="D3021" s="41" t="n">
        <v>95</v>
      </c>
      <c r="E3021" s="41" t="n">
        <v>0</v>
      </c>
      <c r="F3021" s="41" t="n">
        <v>0</v>
      </c>
      <c r="G3021" s="41" t="n">
        <v>0</v>
      </c>
      <c r="H3021" s="41" t="n">
        <v>0</v>
      </c>
      <c r="I3021" s="42" t="n">
        <v>30</v>
      </c>
      <c r="J3021" s="42" t="n">
        <v>80</v>
      </c>
      <c r="K3021" s="42" t="n">
        <v>0</v>
      </c>
      <c r="L3021" s="42" t="n">
        <v>0</v>
      </c>
      <c r="M3021" s="42" t="n">
        <v>0</v>
      </c>
      <c r="N3021" s="43" t="n">
        <f aca="false">D3021*$D$3</f>
        <v>123.5</v>
      </c>
      <c r="O3021" s="43" t="n">
        <f aca="false">E3021*$E$3</f>
        <v>0</v>
      </c>
      <c r="P3021" s="43" t="n">
        <f aca="false">F3021*$F$3</f>
        <v>0</v>
      </c>
      <c r="Q3021" s="43" t="n">
        <f aca="false">G3021*$G$3</f>
        <v>0</v>
      </c>
      <c r="R3021" s="43" t="n">
        <f aca="false">H3021*$H$3</f>
        <v>0</v>
      </c>
      <c r="S3021" s="43" t="n">
        <f aca="false">(N3021/100)*(I3021*$I$3)+(N3021/100)*(J3021*$J$3)</f>
        <v>271.7</v>
      </c>
      <c r="T3021" s="43" t="n">
        <f aca="false">(O3021/100)*(K3021*$K$3)</f>
        <v>0</v>
      </c>
      <c r="U3021" s="43" t="n">
        <f aca="false">(P3021/100)*(K3021*$K$3)+(P3021/100)*(L3021*$L$3)</f>
        <v>0</v>
      </c>
      <c r="V3021" s="43" t="n">
        <f aca="false">(Q3021/100)*(L3021*$L$3)</f>
        <v>0</v>
      </c>
      <c r="W3021" s="43" t="n">
        <f aca="false">(R3021/100)*(K3021*$K$3)+(R3021/100)*(L3021*$L$3)</f>
        <v>0</v>
      </c>
      <c r="X3021" s="43" t="n">
        <f aca="false">N3021+S3021</f>
        <v>395.2</v>
      </c>
      <c r="Y3021" s="43" t="n">
        <f aca="false">O3021+T3021</f>
        <v>0</v>
      </c>
      <c r="Z3021" s="43" t="n">
        <f aca="false">P3021+U3021</f>
        <v>0</v>
      </c>
      <c r="AA3021" s="43" t="n">
        <f aca="false">Q3021+V3021</f>
        <v>0</v>
      </c>
      <c r="AB3021" s="43" t="n">
        <f aca="false">R3021+W3021</f>
        <v>0</v>
      </c>
      <c r="AC3021" s="44" t="n">
        <f aca="false">ROUND(X3021+Y3021+Z3021+AA3021+AB3021,1)</f>
        <v>395.2</v>
      </c>
      <c r="AD3021" s="45"/>
      <c r="AE3021" s="46"/>
      <c r="AF3021" s="47"/>
    </row>
    <row r="3022" customFormat="false" ht="15" hidden="false" customHeight="false" outlineLevel="0" collapsed="false">
      <c r="A3022" s="48" t="s">
        <v>29</v>
      </c>
      <c r="B3022" s="61" t="n">
        <v>10</v>
      </c>
      <c r="C3022" s="50" t="s">
        <v>5</v>
      </c>
      <c r="D3022" s="51" t="n">
        <v>95</v>
      </c>
      <c r="E3022" s="51" t="n">
        <v>0</v>
      </c>
      <c r="F3022" s="51" t="n">
        <v>0</v>
      </c>
      <c r="G3022" s="51" t="n">
        <v>0</v>
      </c>
      <c r="H3022" s="51" t="n">
        <v>0</v>
      </c>
      <c r="I3022" s="52" t="n">
        <v>40</v>
      </c>
      <c r="J3022" s="52" t="n">
        <v>90</v>
      </c>
      <c r="K3022" s="52" t="n">
        <v>0</v>
      </c>
      <c r="L3022" s="52" t="n">
        <v>0</v>
      </c>
      <c r="M3022" s="52" t="n">
        <v>0</v>
      </c>
      <c r="N3022" s="53" t="n">
        <f aca="false">D3022*$D$4</f>
        <v>118.75</v>
      </c>
      <c r="O3022" s="53" t="n">
        <f aca="false">E3022*$E$4</f>
        <v>0</v>
      </c>
      <c r="P3022" s="53" t="n">
        <f aca="false">F3022*$F$4</f>
        <v>0</v>
      </c>
      <c r="Q3022" s="53" t="n">
        <f aca="false">G3022*$G$4</f>
        <v>0</v>
      </c>
      <c r="R3022" s="53" t="n">
        <f aca="false">H3022*$H$4</f>
        <v>0</v>
      </c>
      <c r="S3022" s="53" t="n">
        <f aca="false">(N3022/100)*(I3022*$I$4)+(N3022/100)*(J3022*$J$4)</f>
        <v>308.75</v>
      </c>
      <c r="T3022" s="53" t="n">
        <f aca="false">(O3022/100)*(K3022*$K$4)</f>
        <v>0</v>
      </c>
      <c r="U3022" s="53" t="n">
        <f aca="false">(P3022/100)*(K3022*$K$4)+(P3022/100)*(L3022*$L$4)</f>
        <v>0</v>
      </c>
      <c r="V3022" s="53" t="n">
        <f aca="false">(Q3022/100)*(L3022*$L$4)</f>
        <v>0</v>
      </c>
      <c r="W3022" s="53" t="n">
        <f aca="false">(R3022/100)*(K3022*$K$4)+(R3022/100)*(L3022*$L$4)</f>
        <v>0</v>
      </c>
      <c r="X3022" s="53" t="n">
        <f aca="false">N3022+S3022</f>
        <v>427.5</v>
      </c>
      <c r="Y3022" s="53" t="n">
        <f aca="false">O3022+T3022</f>
        <v>0</v>
      </c>
      <c r="Z3022" s="53" t="n">
        <f aca="false">P3022+U3022</f>
        <v>0</v>
      </c>
      <c r="AA3022" s="53" t="n">
        <f aca="false">Q3022+V3022</f>
        <v>0</v>
      </c>
      <c r="AB3022" s="53" t="n">
        <f aca="false">R3022+W3022</f>
        <v>0</v>
      </c>
      <c r="AC3022" s="54" t="n">
        <f aca="false">ROUND(X3022+Y3022+Z3022+AA3022+AB3022,1)</f>
        <v>427.5</v>
      </c>
      <c r="AD3022" s="55" t="n">
        <f aca="false">(ROUND(AC3022-AC3021,1)/AC3021)</f>
        <v>0.0817307692307692</v>
      </c>
      <c r="AE3022" s="46"/>
      <c r="AF3022" s="47"/>
    </row>
    <row r="3023" customFormat="false" ht="15" hidden="false" customHeight="false" outlineLevel="0" collapsed="false">
      <c r="A3023" s="48" t="s">
        <v>30</v>
      </c>
      <c r="B3023" s="61" t="n">
        <v>20</v>
      </c>
      <c r="C3023" s="50" t="s">
        <v>6</v>
      </c>
      <c r="D3023" s="51" t="n">
        <v>95</v>
      </c>
      <c r="E3023" s="51" t="n">
        <v>0</v>
      </c>
      <c r="F3023" s="51" t="n">
        <v>0</v>
      </c>
      <c r="G3023" s="51" t="n">
        <v>0</v>
      </c>
      <c r="H3023" s="51" t="n">
        <v>0</v>
      </c>
      <c r="I3023" s="52" t="n">
        <v>30</v>
      </c>
      <c r="J3023" s="52" t="n">
        <v>80</v>
      </c>
      <c r="K3023" s="52" t="n">
        <v>0</v>
      </c>
      <c r="L3023" s="52" t="n">
        <v>0</v>
      </c>
      <c r="M3023" s="52" t="n">
        <v>0</v>
      </c>
      <c r="N3023" s="53" t="n">
        <f aca="false">D3023*$D$5</f>
        <v>123.5</v>
      </c>
      <c r="O3023" s="53" t="n">
        <f aca="false">E3023*$E$5</f>
        <v>0</v>
      </c>
      <c r="P3023" s="53" t="n">
        <f aca="false">F3023*$F$5</f>
        <v>0</v>
      </c>
      <c r="Q3023" s="53" t="n">
        <f aca="false">G3023*$G$5</f>
        <v>0</v>
      </c>
      <c r="R3023" s="53" t="n">
        <f aca="false">H3023*$H$5</f>
        <v>0</v>
      </c>
      <c r="S3023" s="53" t="n">
        <f aca="false">(N3023/100)*(I3023*$I$5)+(N3023/100)*(J3023*$J$5)</f>
        <v>271.7</v>
      </c>
      <c r="T3023" s="53" t="n">
        <f aca="false">(O3023/100)*(K3023*$K$5)</f>
        <v>0</v>
      </c>
      <c r="U3023" s="53" t="n">
        <f aca="false">(P3023/100)*(K3023*$K$5)+(P3023/100)*(L3023*$L$5)</f>
        <v>0</v>
      </c>
      <c r="V3023" s="53" t="n">
        <f aca="false">(Q3023/100)*(L3023*$L$5)</f>
        <v>0</v>
      </c>
      <c r="W3023" s="53" t="n">
        <f aca="false">(R3023/100)*(K3023*$K$5)+(R3023/100)*(L3023*$L$5)</f>
        <v>0</v>
      </c>
      <c r="X3023" s="53" t="n">
        <f aca="false">N3023+S3023</f>
        <v>395.2</v>
      </c>
      <c r="Y3023" s="53" t="n">
        <f aca="false">O3023+T3023</f>
        <v>0</v>
      </c>
      <c r="Z3023" s="53" t="n">
        <f aca="false">P3023+U3023</f>
        <v>0</v>
      </c>
      <c r="AA3023" s="53" t="n">
        <f aca="false">Q3023+V3023</f>
        <v>0</v>
      </c>
      <c r="AB3023" s="53" t="n">
        <f aca="false">R3023+W3023</f>
        <v>0</v>
      </c>
      <c r="AC3023" s="54" t="n">
        <f aca="false">ROUND(X3023+Y3023+Z3023+AA3023+AB3023,1)</f>
        <v>395.2</v>
      </c>
      <c r="AD3023" s="55" t="n">
        <f aca="false">(ROUND(AC3023-AC3021,1)/AC3021)</f>
        <v>0</v>
      </c>
      <c r="AE3023" s="46"/>
      <c r="AF3023" s="47"/>
    </row>
    <row r="3024" customFormat="false" ht="15" hidden="false" customHeight="false" outlineLevel="0" collapsed="false">
      <c r="A3024" s="48" t="s">
        <v>31</v>
      </c>
      <c r="B3024" s="61" t="n">
        <v>0</v>
      </c>
      <c r="C3024" s="50" t="s">
        <v>7</v>
      </c>
      <c r="D3024" s="51" t="n">
        <v>95</v>
      </c>
      <c r="E3024" s="51" t="n">
        <v>0</v>
      </c>
      <c r="F3024" s="51" t="n">
        <v>0</v>
      </c>
      <c r="G3024" s="51" t="n">
        <v>0</v>
      </c>
      <c r="H3024" s="51" t="n">
        <v>0</v>
      </c>
      <c r="I3024" s="52" t="n">
        <v>30</v>
      </c>
      <c r="J3024" s="52" t="n">
        <v>80</v>
      </c>
      <c r="K3024" s="52" t="n">
        <v>0</v>
      </c>
      <c r="L3024" s="52" t="n">
        <v>0</v>
      </c>
      <c r="M3024" s="52" t="n">
        <v>0</v>
      </c>
      <c r="N3024" s="53" t="n">
        <f aca="false">D3024*$D$6</f>
        <v>123.5</v>
      </c>
      <c r="O3024" s="53" t="n">
        <f aca="false">E3024*$E$6</f>
        <v>0</v>
      </c>
      <c r="P3024" s="53" t="n">
        <f aca="false">F3024*$F$6</f>
        <v>0</v>
      </c>
      <c r="Q3024" s="53" t="n">
        <f aca="false">G3024*$G$6</f>
        <v>0</v>
      </c>
      <c r="R3024" s="53" t="n">
        <f aca="false">H3024*$H$6</f>
        <v>0</v>
      </c>
      <c r="S3024" s="53" t="n">
        <f aca="false">(N3024/100)*(I3024*$I$6)+(N3024/100)*(J3024*$J$6)</f>
        <v>271.7</v>
      </c>
      <c r="T3024" s="53" t="n">
        <f aca="false">(O3024/100)*(K3024*$K$6)</f>
        <v>0</v>
      </c>
      <c r="U3024" s="53" t="n">
        <f aca="false">(P3024/100)*(K3024*$K$6)+(P3024/100)*(L3024*$L$6)</f>
        <v>0</v>
      </c>
      <c r="V3024" s="53" t="n">
        <f aca="false">(Q3024/100)*(L3024*$L$6)</f>
        <v>0</v>
      </c>
      <c r="W3024" s="53" t="n">
        <f aca="false">(R3024/100)*(K3024*$K$6)+(R3024/100)*(L3024*$L$6)</f>
        <v>0</v>
      </c>
      <c r="X3024" s="53" t="n">
        <f aca="false">N3024+S3024</f>
        <v>395.2</v>
      </c>
      <c r="Y3024" s="53" t="n">
        <f aca="false">O3024+T3024</f>
        <v>0</v>
      </c>
      <c r="Z3024" s="53" t="n">
        <f aca="false">P3024+U3024</f>
        <v>0</v>
      </c>
      <c r="AA3024" s="53" t="n">
        <f aca="false">Q3024+V3024</f>
        <v>0</v>
      </c>
      <c r="AB3024" s="53" t="n">
        <f aca="false">R3024+W3024</f>
        <v>0</v>
      </c>
      <c r="AC3024" s="54" t="n">
        <f aca="false">ROUND(X3024+Y3024+Z3024+AA3024+AB3024,1)</f>
        <v>395.2</v>
      </c>
      <c r="AD3024" s="55" t="n">
        <f aca="false">(ROUND(AC3024-AC3021,1)/AC3021)</f>
        <v>0</v>
      </c>
      <c r="AE3024" s="46"/>
      <c r="AF3024" s="47"/>
    </row>
    <row r="3025" customFormat="false" ht="15" hidden="false" customHeight="false" outlineLevel="0" collapsed="false">
      <c r="A3025" s="48" t="s">
        <v>32</v>
      </c>
      <c r="B3025" s="61" t="n">
        <v>0</v>
      </c>
      <c r="C3025" s="50" t="s">
        <v>8</v>
      </c>
      <c r="D3025" s="51" t="n">
        <v>95</v>
      </c>
      <c r="E3025" s="51" t="n">
        <v>0</v>
      </c>
      <c r="F3025" s="51" t="n">
        <v>0</v>
      </c>
      <c r="G3025" s="51" t="n">
        <v>0</v>
      </c>
      <c r="H3025" s="51" t="n">
        <v>0</v>
      </c>
      <c r="I3025" s="52" t="n">
        <v>30</v>
      </c>
      <c r="J3025" s="52" t="n">
        <v>80</v>
      </c>
      <c r="K3025" s="52" t="n">
        <v>0</v>
      </c>
      <c r="L3025" s="52" t="n">
        <v>0</v>
      </c>
      <c r="M3025" s="52" t="n">
        <v>0</v>
      </c>
      <c r="N3025" s="53" t="n">
        <f aca="false">D3025*$D$7</f>
        <v>123.5</v>
      </c>
      <c r="O3025" s="53" t="n">
        <f aca="false">E3025*$E$7</f>
        <v>0</v>
      </c>
      <c r="P3025" s="53" t="n">
        <f aca="false">F3025*$F$7</f>
        <v>0</v>
      </c>
      <c r="Q3025" s="53" t="n">
        <f aca="false">G3025*$G$7</f>
        <v>0</v>
      </c>
      <c r="R3025" s="53" t="n">
        <f aca="false">H3025*$H$7</f>
        <v>0</v>
      </c>
      <c r="S3025" s="53" t="n">
        <f aca="false">(N3025/100)*(I3025*$I$7)+(N3025/100)*(J3025*$J$7)</f>
        <v>271.7</v>
      </c>
      <c r="T3025" s="53" t="n">
        <f aca="false">(O3025/100)*(K3025*$K$7)</f>
        <v>0</v>
      </c>
      <c r="U3025" s="53" t="n">
        <f aca="false">(P3025/100)*(K3025*$K$7)+(P3025/100)*(L3025*$L$7)</f>
        <v>0</v>
      </c>
      <c r="V3025" s="53" t="n">
        <f aca="false">(Q3025/100)*(L3025*$L$7)</f>
        <v>0</v>
      </c>
      <c r="W3025" s="53" t="n">
        <f aca="false">(R3025/100)*(K3025*$K$7)+(R3025/100)*(L3025*$L$7)</f>
        <v>0</v>
      </c>
      <c r="X3025" s="53" t="n">
        <f aca="false">N3025+S3025</f>
        <v>395.2</v>
      </c>
      <c r="Y3025" s="53" t="n">
        <f aca="false">O3025+T3025</f>
        <v>0</v>
      </c>
      <c r="Z3025" s="53" t="n">
        <f aca="false">P3025+U3025</f>
        <v>0</v>
      </c>
      <c r="AA3025" s="53" t="n">
        <f aca="false">Q3025+V3025</f>
        <v>0</v>
      </c>
      <c r="AB3025" s="53" t="n">
        <f aca="false">R3025+W3025</f>
        <v>0</v>
      </c>
      <c r="AC3025" s="54" t="n">
        <f aca="false">ROUND(X3025+Y3025+Z3025+AA3025+AB3025,1)</f>
        <v>395.2</v>
      </c>
      <c r="AD3025" s="55" t="n">
        <f aca="false">(ROUND(AC3025-AC3021,1)/AC3021)</f>
        <v>0</v>
      </c>
      <c r="AE3025" s="46"/>
      <c r="AF3025" s="47"/>
    </row>
    <row r="3026" customFormat="false" ht="15" hidden="false" customHeight="false" outlineLevel="0" collapsed="false">
      <c r="A3026" s="48" t="s">
        <v>33</v>
      </c>
      <c r="B3026" s="61"/>
      <c r="C3026" s="50" t="s">
        <v>9</v>
      </c>
      <c r="D3026" s="51" t="n">
        <v>95</v>
      </c>
      <c r="E3026" s="51" t="n">
        <v>0</v>
      </c>
      <c r="F3026" s="51" t="n">
        <v>0</v>
      </c>
      <c r="G3026" s="51" t="n">
        <v>0</v>
      </c>
      <c r="H3026" s="51" t="n">
        <v>0</v>
      </c>
      <c r="I3026" s="52" t="n">
        <v>30</v>
      </c>
      <c r="J3026" s="52" t="n">
        <v>80</v>
      </c>
      <c r="K3026" s="52" t="n">
        <v>0</v>
      </c>
      <c r="L3026" s="52" t="n">
        <v>0</v>
      </c>
      <c r="M3026" s="52" t="n">
        <v>0</v>
      </c>
      <c r="N3026" s="53" t="n">
        <f aca="false">D3026*$D$8</f>
        <v>123.5</v>
      </c>
      <c r="O3026" s="53" t="n">
        <f aca="false">E3026*$E$8</f>
        <v>0</v>
      </c>
      <c r="P3026" s="53" t="n">
        <f aca="false">F3026*$F$8</f>
        <v>0</v>
      </c>
      <c r="Q3026" s="53" t="n">
        <f aca="false">G3026*$G$8</f>
        <v>0</v>
      </c>
      <c r="R3026" s="53" t="n">
        <f aca="false">H3026*$H$8</f>
        <v>0</v>
      </c>
      <c r="S3026" s="53" t="n">
        <f aca="false">(N3026/100)*(I3026*$I$8)+(N3026/100)*(J3026*$J$8)</f>
        <v>271.7</v>
      </c>
      <c r="T3026" s="53" t="n">
        <f aca="false">(O3026/100)*(K3026*$K$8)</f>
        <v>0</v>
      </c>
      <c r="U3026" s="53" t="n">
        <f aca="false">(P3026/100)*(K3026*$K$8)+(P3026/100)*(L3026*$L$8)</f>
        <v>0</v>
      </c>
      <c r="V3026" s="53" t="n">
        <f aca="false">(Q3026/100)*(L3026*$L$8)</f>
        <v>0</v>
      </c>
      <c r="W3026" s="53" t="n">
        <f aca="false">(R3026/100)*(K3026*$K$8)+(R3026/100)*(L3026*$L$8)</f>
        <v>0</v>
      </c>
      <c r="X3026" s="53" t="n">
        <f aca="false">N3026+S3026</f>
        <v>395.2</v>
      </c>
      <c r="Y3026" s="53" t="n">
        <f aca="false">O3026+T3026</f>
        <v>0</v>
      </c>
      <c r="Z3026" s="53" t="n">
        <f aca="false">P3026+U3026</f>
        <v>0</v>
      </c>
      <c r="AA3026" s="53" t="n">
        <f aca="false">Q3026+V3026</f>
        <v>0</v>
      </c>
      <c r="AB3026" s="53" t="n">
        <f aca="false">R3026+W3026</f>
        <v>0</v>
      </c>
      <c r="AC3026" s="54" t="n">
        <f aca="false">ROUND(X3026+Y3026+Z3026+AA3026+AB3026,1)</f>
        <v>395.2</v>
      </c>
      <c r="AD3026" s="55" t="n">
        <f aca="false">(ROUND(AC3026-AC3021,1)/AC3021)</f>
        <v>0</v>
      </c>
      <c r="AE3026" s="46"/>
      <c r="AF3026" s="47"/>
    </row>
    <row r="3027" customFormat="false" ht="15" hidden="false" customHeight="false" outlineLevel="0" collapsed="false">
      <c r="A3027" s="48" t="s">
        <v>34</v>
      </c>
      <c r="B3027" s="61"/>
      <c r="C3027" s="50" t="s">
        <v>10</v>
      </c>
      <c r="D3027" s="51" t="n">
        <v>48</v>
      </c>
      <c r="E3027" s="51" t="n">
        <v>102</v>
      </c>
      <c r="F3027" s="51" t="n">
        <v>0</v>
      </c>
      <c r="G3027" s="51" t="n">
        <v>0</v>
      </c>
      <c r="H3027" s="51" t="n">
        <v>0</v>
      </c>
      <c r="I3027" s="52" t="n">
        <v>30</v>
      </c>
      <c r="J3027" s="52" t="n">
        <v>80</v>
      </c>
      <c r="K3027" s="52" t="n">
        <v>116</v>
      </c>
      <c r="L3027" s="52" t="n">
        <v>0</v>
      </c>
      <c r="M3027" s="52" t="n">
        <v>0</v>
      </c>
      <c r="N3027" s="53" t="n">
        <f aca="false">D3027*$D$9</f>
        <v>60</v>
      </c>
      <c r="O3027" s="53" t="n">
        <f aca="false">E3027*$E$9</f>
        <v>127.5</v>
      </c>
      <c r="P3027" s="53" t="n">
        <f aca="false">F3027*$F$9</f>
        <v>0</v>
      </c>
      <c r="Q3027" s="53" t="n">
        <f aca="false">G3027*$G$9</f>
        <v>0</v>
      </c>
      <c r="R3027" s="53" t="n">
        <f aca="false">H3027*$H$9</f>
        <v>0</v>
      </c>
      <c r="S3027" s="53" t="n">
        <f aca="false">(N3027/100)*(I3027*$I$9)+(N3027/100)*(J3027*$J$9)</f>
        <v>66</v>
      </c>
      <c r="T3027" s="53" t="n">
        <f aca="false">(O3027/100)*(K3027*$K$9)</f>
        <v>207.06</v>
      </c>
      <c r="U3027" s="53" t="n">
        <f aca="false">(P3027/100)*(K3027*$K$9)+(P3027/100)*(L3027*$L$9)</f>
        <v>0</v>
      </c>
      <c r="V3027" s="53" t="n">
        <f aca="false">(Q3027/100)*(L3027*$L$9)</f>
        <v>0</v>
      </c>
      <c r="W3027" s="53" t="n">
        <f aca="false">(R3027/100)*(K3027*$K$9)+(R3027/100)*(L3027*$L$9)</f>
        <v>0</v>
      </c>
      <c r="X3027" s="53" t="n">
        <f aca="false">N3027+S3027</f>
        <v>126</v>
      </c>
      <c r="Y3027" s="53" t="n">
        <f aca="false">O3027+T3027</f>
        <v>334.56</v>
      </c>
      <c r="Z3027" s="53" t="n">
        <f aca="false">P3027+U3027</f>
        <v>0</v>
      </c>
      <c r="AA3027" s="53" t="n">
        <f aca="false">Q3027+V3027</f>
        <v>0</v>
      </c>
      <c r="AB3027" s="53" t="n">
        <f aca="false">R3027+W3027</f>
        <v>0</v>
      </c>
      <c r="AC3027" s="54" t="n">
        <f aca="false">ROUND(X3027+Y3027+Z3027+AA3027+AB3027,1)</f>
        <v>460.6</v>
      </c>
      <c r="AD3027" s="55" t="n">
        <f aca="false">(ROUND(AC3027-AC3021,1)/AC3021)</f>
        <v>0.165485829959514</v>
      </c>
      <c r="AE3027" s="46"/>
      <c r="AF3027" s="47"/>
    </row>
    <row r="3028" customFormat="false" ht="15" hidden="false" customHeight="false" outlineLevel="0" collapsed="false">
      <c r="A3028" s="48" t="s">
        <v>35</v>
      </c>
      <c r="B3028" s="61"/>
      <c r="C3028" s="50" t="s">
        <v>11</v>
      </c>
      <c r="D3028" s="51" t="n">
        <v>48</v>
      </c>
      <c r="E3028" s="51" t="n">
        <v>0</v>
      </c>
      <c r="F3028" s="51" t="n">
        <v>102</v>
      </c>
      <c r="G3028" s="51" t="n">
        <v>0</v>
      </c>
      <c r="H3028" s="51" t="n">
        <v>0</v>
      </c>
      <c r="I3028" s="52" t="n">
        <v>30</v>
      </c>
      <c r="J3028" s="52" t="n">
        <v>80</v>
      </c>
      <c r="K3028" s="52" t="n">
        <v>58</v>
      </c>
      <c r="L3028" s="52" t="n">
        <v>58</v>
      </c>
      <c r="M3028" s="52" t="n">
        <v>0</v>
      </c>
      <c r="N3028" s="53" t="n">
        <f aca="false">D3028*$D$10</f>
        <v>60</v>
      </c>
      <c r="O3028" s="53" t="n">
        <f aca="false">E3028*$E$10</f>
        <v>0</v>
      </c>
      <c r="P3028" s="53" t="n">
        <f aca="false">F3028*$F$10</f>
        <v>127.5</v>
      </c>
      <c r="Q3028" s="53" t="n">
        <f aca="false">G3028*$G$10</f>
        <v>0</v>
      </c>
      <c r="R3028" s="53" t="n">
        <f aca="false">H3028*$H$10</f>
        <v>0</v>
      </c>
      <c r="S3028" s="53" t="n">
        <f aca="false">(N3028/100)*(I3028*$I$10)+(N3028/100)*(J3028*$J$10)</f>
        <v>66</v>
      </c>
      <c r="T3028" s="53" t="n">
        <f aca="false">(O3028/100)*(K3028*$J$10)</f>
        <v>0</v>
      </c>
      <c r="U3028" s="53" t="n">
        <f aca="false">(P3028/100)*(K3028*$K$10)+(P3028/100)*(L3028*$L$10)</f>
        <v>207.06</v>
      </c>
      <c r="V3028" s="53" t="n">
        <f aca="false">(Q3028/100)*(L3028*$L$10)</f>
        <v>0</v>
      </c>
      <c r="W3028" s="53" t="n">
        <f aca="false">(R3028/100)*(K3028*$K$10)+(R3028/100)*(L3028*$L$10)</f>
        <v>0</v>
      </c>
      <c r="X3028" s="53" t="n">
        <f aca="false">N3028+S3028</f>
        <v>126</v>
      </c>
      <c r="Y3028" s="53" t="n">
        <f aca="false">O3028+T3028</f>
        <v>0</v>
      </c>
      <c r="Z3028" s="53" t="n">
        <f aca="false">P3028+U3028</f>
        <v>334.56</v>
      </c>
      <c r="AA3028" s="53" t="n">
        <f aca="false">Q3028+V3028</f>
        <v>0</v>
      </c>
      <c r="AB3028" s="53" t="n">
        <f aca="false">R3028+W3028</f>
        <v>0</v>
      </c>
      <c r="AC3028" s="54" t="n">
        <f aca="false">ROUND(X3028+Y3028+Z3028+AA3028+AB3028,1)</f>
        <v>460.6</v>
      </c>
      <c r="AD3028" s="55" t="n">
        <f aca="false">(ROUND(AC3028-AC3021,1)/AC3021)</f>
        <v>0.165485829959514</v>
      </c>
      <c r="AE3028" s="46"/>
      <c r="AF3028" s="47"/>
    </row>
    <row r="3029" customFormat="false" ht="15" hidden="false" customHeight="false" outlineLevel="0" collapsed="false">
      <c r="A3029" s="48" t="s">
        <v>36</v>
      </c>
      <c r="B3029" s="61"/>
      <c r="C3029" s="50" t="s">
        <v>12</v>
      </c>
      <c r="D3029" s="51" t="n">
        <v>48</v>
      </c>
      <c r="E3029" s="51" t="n">
        <v>0</v>
      </c>
      <c r="F3029" s="51" t="n">
        <v>0</v>
      </c>
      <c r="G3029" s="51" t="n">
        <v>102</v>
      </c>
      <c r="H3029" s="51" t="n">
        <v>0</v>
      </c>
      <c r="I3029" s="52" t="n">
        <v>30</v>
      </c>
      <c r="J3029" s="52" t="n">
        <v>80</v>
      </c>
      <c r="K3029" s="52" t="n">
        <v>0</v>
      </c>
      <c r="L3029" s="52" t="n">
        <v>116</v>
      </c>
      <c r="M3029" s="52" t="n">
        <v>0</v>
      </c>
      <c r="N3029" s="53" t="n">
        <f aca="false">D3029*$D$11</f>
        <v>60</v>
      </c>
      <c r="O3029" s="53" t="n">
        <f aca="false">E3029*$E$11</f>
        <v>0</v>
      </c>
      <c r="P3029" s="53" t="n">
        <f aca="false">F3029*$F$11</f>
        <v>0</v>
      </c>
      <c r="Q3029" s="53" t="n">
        <f aca="false">G3029*$G$11</f>
        <v>127.5</v>
      </c>
      <c r="R3029" s="53" t="n">
        <f aca="false">H3029*$H$11</f>
        <v>0</v>
      </c>
      <c r="S3029" s="53" t="n">
        <f aca="false">(N3029/100)*(I3029*$I$11)+(N3029/100)*(J3029*$J$11)</f>
        <v>66</v>
      </c>
      <c r="T3029" s="53" t="n">
        <f aca="false">(O3029/100)*(K3029*$K$11)</f>
        <v>0</v>
      </c>
      <c r="U3029" s="53" t="n">
        <f aca="false">(P3029/100)*(K3029*$K$11)+(P3029/100)*(L3029*$L$11)</f>
        <v>0</v>
      </c>
      <c r="V3029" s="53" t="n">
        <f aca="false">(Q3029/100)*(L3029*$L$11)</f>
        <v>207.06</v>
      </c>
      <c r="W3029" s="53" t="n">
        <f aca="false">(R3029/100)*(K3029*$K$11)+(R3029/100)*(L3029*$L$11)</f>
        <v>0</v>
      </c>
      <c r="X3029" s="53" t="n">
        <f aca="false">N3029+S3029</f>
        <v>126</v>
      </c>
      <c r="Y3029" s="53" t="n">
        <f aca="false">O3029+T3029</f>
        <v>0</v>
      </c>
      <c r="Z3029" s="53" t="n">
        <f aca="false">P3029+U3029</f>
        <v>0</v>
      </c>
      <c r="AA3029" s="53" t="n">
        <f aca="false">Q3029+V3029</f>
        <v>334.56</v>
      </c>
      <c r="AB3029" s="53" t="n">
        <f aca="false">R3029+W3029</f>
        <v>0</v>
      </c>
      <c r="AC3029" s="54" t="n">
        <f aca="false">ROUND(X3029+Y3029+Z3029+AA3029+AB3029,1)</f>
        <v>460.6</v>
      </c>
      <c r="AD3029" s="55" t="n">
        <f aca="false">(ROUND(AC3029-AC3021,1)/AC3021)</f>
        <v>0.165485829959514</v>
      </c>
      <c r="AE3029" s="46"/>
      <c r="AF3029" s="47"/>
    </row>
    <row r="3030" customFormat="false" ht="15" hidden="false" customHeight="false" outlineLevel="0" collapsed="false">
      <c r="A3030" s="48" t="s">
        <v>37</v>
      </c>
      <c r="B3030" s="61"/>
      <c r="C3030" s="50" t="s">
        <v>13</v>
      </c>
      <c r="D3030" s="51" t="n">
        <v>48</v>
      </c>
      <c r="E3030" s="51" t="n">
        <v>0</v>
      </c>
      <c r="F3030" s="51" t="n">
        <v>0</v>
      </c>
      <c r="G3030" s="51" t="n">
        <v>0</v>
      </c>
      <c r="H3030" s="51" t="n">
        <v>102</v>
      </c>
      <c r="I3030" s="52" t="n">
        <v>30</v>
      </c>
      <c r="J3030" s="52" t="n">
        <v>80</v>
      </c>
      <c r="K3030" s="52" t="n">
        <v>58</v>
      </c>
      <c r="L3030" s="52" t="n">
        <v>58</v>
      </c>
      <c r="M3030" s="52" t="n">
        <v>0</v>
      </c>
      <c r="N3030" s="53" t="n">
        <f aca="false">D3030*$D$12</f>
        <v>60</v>
      </c>
      <c r="O3030" s="53" t="n">
        <f aca="false">E3030*$E$12</f>
        <v>0</v>
      </c>
      <c r="P3030" s="53" t="n">
        <f aca="false">F3030*$F$12</f>
        <v>0</v>
      </c>
      <c r="Q3030" s="53" t="n">
        <f aca="false">G3030*$G$12</f>
        <v>0</v>
      </c>
      <c r="R3030" s="53" t="n">
        <f aca="false">H3030*$H$12</f>
        <v>127.5</v>
      </c>
      <c r="S3030" s="53" t="n">
        <f aca="false">(N3030/100)*(I3030*$I$12)+(N3030/100)*(J3030*$J$12)</f>
        <v>66</v>
      </c>
      <c r="T3030" s="53" t="n">
        <f aca="false">(O3030/100)*(K3030*$K$12)</f>
        <v>0</v>
      </c>
      <c r="U3030" s="53" t="n">
        <f aca="false">(P3030/100)*(K3030*$K$12)+(P3030/100)*(L3030*$L$12)</f>
        <v>0</v>
      </c>
      <c r="V3030" s="53" t="n">
        <f aca="false">(Q3030/100)*(L3030*$L$12)</f>
        <v>0</v>
      </c>
      <c r="W3030" s="53" t="n">
        <f aca="false">(R3030/100)*(K3030*$K$12)+(R3030/100)*(L3030*$L$12)</f>
        <v>207.06</v>
      </c>
      <c r="X3030" s="53" t="n">
        <f aca="false">N3030+S3030</f>
        <v>126</v>
      </c>
      <c r="Y3030" s="53" t="n">
        <f aca="false">O3030+T3030</f>
        <v>0</v>
      </c>
      <c r="Z3030" s="53" t="n">
        <f aca="false">P3030+U3030</f>
        <v>0</v>
      </c>
      <c r="AA3030" s="53" t="n">
        <f aca="false">Q3030+V3030</f>
        <v>0</v>
      </c>
      <c r="AB3030" s="53" t="n">
        <f aca="false">R3030+W3030</f>
        <v>334.56</v>
      </c>
      <c r="AC3030" s="54" t="n">
        <f aca="false">ROUND(X3030+Y3030+Z3030+AA3030+AB3030,1)</f>
        <v>460.6</v>
      </c>
      <c r="AD3030" s="55" t="n">
        <f aca="false">(ROUND(AC3030-AC3021,1)/AC3021)</f>
        <v>0.165485829959514</v>
      </c>
      <c r="AE3030" s="46"/>
      <c r="AF3030" s="47"/>
    </row>
    <row r="3031" customFormat="false" ht="15" hidden="false" customHeight="false" outlineLevel="0" collapsed="false">
      <c r="A3031" s="48" t="s">
        <v>38</v>
      </c>
      <c r="B3031" s="61"/>
      <c r="C3031" s="50" t="s">
        <v>14</v>
      </c>
      <c r="D3031" s="51" t="n">
        <v>95</v>
      </c>
      <c r="E3031" s="51" t="n">
        <v>0</v>
      </c>
      <c r="F3031" s="51" t="n">
        <v>0</v>
      </c>
      <c r="G3031" s="51" t="n">
        <v>0</v>
      </c>
      <c r="H3031" s="51" t="n">
        <v>0</v>
      </c>
      <c r="I3031" s="52" t="n">
        <v>30</v>
      </c>
      <c r="J3031" s="52" t="n">
        <v>80</v>
      </c>
      <c r="K3031" s="52" t="n">
        <v>0</v>
      </c>
      <c r="L3031" s="52" t="n">
        <v>0</v>
      </c>
      <c r="M3031" s="52" t="n">
        <v>85</v>
      </c>
      <c r="N3031" s="53" t="n">
        <f aca="false">D3031*$D$13</f>
        <v>118.75</v>
      </c>
      <c r="O3031" s="53" t="n">
        <f aca="false">E3031*$E$13</f>
        <v>0</v>
      </c>
      <c r="P3031" s="53" t="n">
        <f aca="false">F3031*$F$13</f>
        <v>0</v>
      </c>
      <c r="Q3031" s="53" t="n">
        <f aca="false">G3031*$G$13</f>
        <v>0</v>
      </c>
      <c r="R3031" s="53" t="n">
        <f aca="false">H3031*$H$13</f>
        <v>0</v>
      </c>
      <c r="S3031" s="53" t="n">
        <f aca="false">(N3031/100)*(I3031*$I$13)+(N3031/100)*(J3031*$J$13)+(N3031/100)*(M3031*$M$13)</f>
        <v>332.5</v>
      </c>
      <c r="T3031" s="53" t="n">
        <f aca="false">(O3031/100)*(K3031*$K$13)+(O3031/100)*(M3031*$M$13)</f>
        <v>0</v>
      </c>
      <c r="U3031" s="53" t="n">
        <f aca="false">(P3031/100)*(K3031*$K$13)+(P3031/100)*(L3031*$L$13)+(P3031/100)*(M3031*$M$13)</f>
        <v>0</v>
      </c>
      <c r="V3031" s="53" t="n">
        <f aca="false">(Q3031/100)*(L3031*$L$13)+(Q3031/100)*(M3031*$M$13)</f>
        <v>0</v>
      </c>
      <c r="W3031" s="53" t="n">
        <f aca="false">(R3031/100)*(K3031*$K$13)+(R3031/100)*(L3031*$L$13)+(R3031/100)*(M3031*$M$13)</f>
        <v>0</v>
      </c>
      <c r="X3031" s="53" t="n">
        <f aca="false">N3031+S3031</f>
        <v>451.25</v>
      </c>
      <c r="Y3031" s="53" t="n">
        <f aca="false">O3031+T3031</f>
        <v>0</v>
      </c>
      <c r="Z3031" s="53" t="n">
        <f aca="false">P3031+U3031</f>
        <v>0</v>
      </c>
      <c r="AA3031" s="53" t="n">
        <f aca="false">Q3031+V3031</f>
        <v>0</v>
      </c>
      <c r="AB3031" s="53" t="n">
        <f aca="false">R3031+W3031</f>
        <v>0</v>
      </c>
      <c r="AC3031" s="54" t="n">
        <f aca="false">ROUND(X3031+Y3031+Z3031+AA3031+AB3031,1)</f>
        <v>451.3</v>
      </c>
      <c r="AD3031" s="55" t="n">
        <f aca="false">(ROUND(AC3031-AC3021,1)/AC3021)</f>
        <v>0.141953441295547</v>
      </c>
      <c r="AE3031" s="46"/>
      <c r="AF3031" s="47"/>
    </row>
    <row r="3032" customFormat="false" ht="15" hidden="false" customHeight="false" outlineLevel="0" collapsed="false">
      <c r="A3032" s="48" t="s">
        <v>39</v>
      </c>
      <c r="B3032" s="61"/>
      <c r="C3032" s="50" t="s">
        <v>15</v>
      </c>
      <c r="D3032" s="51" t="n">
        <v>95</v>
      </c>
      <c r="E3032" s="51" t="n">
        <v>0</v>
      </c>
      <c r="F3032" s="51" t="n">
        <v>0</v>
      </c>
      <c r="G3032" s="51" t="n">
        <v>0</v>
      </c>
      <c r="H3032" s="51" t="n">
        <v>0</v>
      </c>
      <c r="I3032" s="52" t="n">
        <v>30</v>
      </c>
      <c r="J3032" s="52" t="n">
        <v>80</v>
      </c>
      <c r="K3032" s="52" t="n">
        <v>85</v>
      </c>
      <c r="L3032" s="52" t="n">
        <v>0</v>
      </c>
      <c r="M3032" s="52" t="n">
        <v>0</v>
      </c>
      <c r="N3032" s="53" t="n">
        <f aca="false">D3032*$D$14</f>
        <v>118.75</v>
      </c>
      <c r="O3032" s="53" t="n">
        <f aca="false">E3032*$E$14</f>
        <v>0</v>
      </c>
      <c r="P3032" s="53" t="n">
        <f aca="false">F3032*$F$14</f>
        <v>0</v>
      </c>
      <c r="Q3032" s="53" t="n">
        <f aca="false">G3032*$G$14</f>
        <v>0</v>
      </c>
      <c r="R3032" s="53" t="n">
        <f aca="false">H3032*$H$14</f>
        <v>0</v>
      </c>
      <c r="S3032" s="53" t="n">
        <f aca="false">(N3032/100)*(I3032*$I$14)+(N3032/100)*(J3032*$J$14)+(N3032/100)*(K3032*$K$14)</f>
        <v>332.5</v>
      </c>
      <c r="T3032" s="53" t="n">
        <f aca="false">(O3032/100)*(K3032*$K$14)</f>
        <v>0</v>
      </c>
      <c r="U3032" s="53" t="n">
        <f aca="false">(P3032/100)*(K3032*$K$14)+(P3032/100)*(L3032*$L$14)</f>
        <v>0</v>
      </c>
      <c r="V3032" s="53" t="n">
        <f aca="false">(Q3032/100)*(L3032*$L$14)</f>
        <v>0</v>
      </c>
      <c r="W3032" s="53" t="n">
        <f aca="false">(R3032/100)*(K3032*$L$14)+(R3032/100)*(L3032*$M$14)</f>
        <v>0</v>
      </c>
      <c r="X3032" s="53" t="n">
        <f aca="false">N3032+S3032</f>
        <v>451.25</v>
      </c>
      <c r="Y3032" s="53" t="n">
        <f aca="false">O3032+T3032</f>
        <v>0</v>
      </c>
      <c r="Z3032" s="53" t="n">
        <f aca="false">P3032+U3032</f>
        <v>0</v>
      </c>
      <c r="AA3032" s="53" t="n">
        <f aca="false">Q3032+V3032</f>
        <v>0</v>
      </c>
      <c r="AB3032" s="53" t="n">
        <f aca="false">R3032+W3032</f>
        <v>0</v>
      </c>
      <c r="AC3032" s="54" t="n">
        <f aca="false">ROUND(X3032+Y3032+Z3032+AA3032+AB3032,1)</f>
        <v>451.3</v>
      </c>
      <c r="AD3032" s="55" t="n">
        <f aca="false">(ROUND(AC3032-AC3021,1)/AC3021)</f>
        <v>0.141953441295547</v>
      </c>
      <c r="AE3032" s="46"/>
      <c r="AF3032" s="47"/>
    </row>
    <row r="3033" customFormat="false" ht="15" hidden="false" customHeight="false" outlineLevel="0" collapsed="false">
      <c r="A3033" s="48"/>
      <c r="B3033" s="61"/>
      <c r="C3033" s="50" t="s">
        <v>16</v>
      </c>
      <c r="D3033" s="51" t="n">
        <v>95</v>
      </c>
      <c r="E3033" s="51" t="n">
        <v>0</v>
      </c>
      <c r="F3033" s="51" t="n">
        <v>0</v>
      </c>
      <c r="G3033" s="51" t="n">
        <v>0</v>
      </c>
      <c r="H3033" s="51" t="n">
        <v>0</v>
      </c>
      <c r="I3033" s="52" t="n">
        <v>30</v>
      </c>
      <c r="J3033" s="52" t="n">
        <v>80</v>
      </c>
      <c r="K3033" s="52" t="n">
        <v>0</v>
      </c>
      <c r="L3033" s="52" t="n">
        <v>85</v>
      </c>
      <c r="M3033" s="52" t="n">
        <v>0</v>
      </c>
      <c r="N3033" s="53" t="n">
        <f aca="false">D3033*$D$15</f>
        <v>118.75</v>
      </c>
      <c r="O3033" s="53" t="n">
        <f aca="false">E3033*$E$15</f>
        <v>0</v>
      </c>
      <c r="P3033" s="53" t="n">
        <f aca="false">F3033*$F$15</f>
        <v>0</v>
      </c>
      <c r="Q3033" s="53" t="n">
        <f aca="false">G3033*$G$15</f>
        <v>0</v>
      </c>
      <c r="R3033" s="53" t="n">
        <f aca="false">H3033*$H$15</f>
        <v>0</v>
      </c>
      <c r="S3033" s="53" t="n">
        <f aca="false">(N3033/100)*(I3033*$I$15)+(N3033/100)*(J3033*$J$15)+(N3033/100)*(L3033*$L$15)</f>
        <v>332.5</v>
      </c>
      <c r="T3033" s="53" t="n">
        <f aca="false">(O3033/100)*(K3033*$K$15)</f>
        <v>0</v>
      </c>
      <c r="U3033" s="53" t="n">
        <f aca="false">(P3033/100)*(K3033*$K$15)+(P3033/100)*(L3033*$L$15)</f>
        <v>0</v>
      </c>
      <c r="V3033" s="53" t="n">
        <f aca="false">(Q3033/100)*(L3033*$L$15)</f>
        <v>0</v>
      </c>
      <c r="W3033" s="53" t="n">
        <f aca="false">(R3033/100)*(K3033*$K$15)+(R3033/100)*(L3033*$L$15)</f>
        <v>0</v>
      </c>
      <c r="X3033" s="53" t="n">
        <f aca="false">N3033+S3033</f>
        <v>451.25</v>
      </c>
      <c r="Y3033" s="53" t="n">
        <f aca="false">O3033+T3033</f>
        <v>0</v>
      </c>
      <c r="Z3033" s="53" t="n">
        <f aca="false">P3033+U3033</f>
        <v>0</v>
      </c>
      <c r="AA3033" s="53" t="n">
        <f aca="false">Q3033+V3033</f>
        <v>0</v>
      </c>
      <c r="AB3033" s="53" t="n">
        <f aca="false">R3033+W3033</f>
        <v>0</v>
      </c>
      <c r="AC3033" s="54" t="n">
        <f aca="false">ROUND(X3033+Y3033+Z3033+AA3033+AB3033,1)</f>
        <v>451.3</v>
      </c>
      <c r="AD3033" s="55" t="n">
        <f aca="false">(ROUND(AC3033-AC3021,1)/AC3021)</f>
        <v>0.141953441295547</v>
      </c>
      <c r="AE3033" s="46"/>
      <c r="AF3033" s="47"/>
    </row>
    <row r="3034" customFormat="false" ht="15" hidden="false" customHeight="false" outlineLevel="0" collapsed="false">
      <c r="A3034" s="48"/>
      <c r="B3034" s="61"/>
      <c r="C3034" s="50" t="s">
        <v>17</v>
      </c>
      <c r="D3034" s="51" t="n">
        <v>95</v>
      </c>
      <c r="E3034" s="51" t="n">
        <v>0</v>
      </c>
      <c r="F3034" s="51" t="n">
        <v>0</v>
      </c>
      <c r="G3034" s="51" t="n">
        <v>0</v>
      </c>
      <c r="H3034" s="51" t="n">
        <v>0</v>
      </c>
      <c r="I3034" s="52" t="n">
        <v>30</v>
      </c>
      <c r="J3034" s="52" t="n">
        <v>110</v>
      </c>
      <c r="K3034" s="52" t="n">
        <v>0</v>
      </c>
      <c r="L3034" s="52" t="n">
        <v>0</v>
      </c>
      <c r="M3034" s="52" t="n">
        <v>0</v>
      </c>
      <c r="N3034" s="53" t="n">
        <f aca="false">D3034*$D$16</f>
        <v>118.75</v>
      </c>
      <c r="O3034" s="53" t="n">
        <f aca="false">E3034*$E$16</f>
        <v>0</v>
      </c>
      <c r="P3034" s="53" t="n">
        <f aca="false">F3034*$F$16</f>
        <v>0</v>
      </c>
      <c r="Q3034" s="53" t="n">
        <f aca="false">G3034*$G$16</f>
        <v>0</v>
      </c>
      <c r="R3034" s="53" t="n">
        <f aca="false">H3034*$H$16</f>
        <v>0</v>
      </c>
      <c r="S3034" s="53" t="n">
        <f aca="false">(N3034/100)*(I3034*$I$16)+(N3034/100)*(J3034*$J$16)</f>
        <v>362.1875</v>
      </c>
      <c r="T3034" s="53" t="n">
        <f aca="false">(O3034/100)*(K3034*$K$16)</f>
        <v>0</v>
      </c>
      <c r="U3034" s="53" t="n">
        <f aca="false">(P3034/100)*(K3034*$K$16)+(P3034/100)*(L3034*$L$16)</f>
        <v>0</v>
      </c>
      <c r="V3034" s="53" t="n">
        <f aca="false">(Q3034/100)*(L3034*$L$16)</f>
        <v>0</v>
      </c>
      <c r="W3034" s="53" t="n">
        <f aca="false">(R3034/100)*(K3034*$K$16)+(R3034/100)*(L3034*$L$16)</f>
        <v>0</v>
      </c>
      <c r="X3034" s="53" t="n">
        <f aca="false">N3034+S3034</f>
        <v>480.9375</v>
      </c>
      <c r="Y3034" s="53" t="n">
        <f aca="false">O3034+T3034</f>
        <v>0</v>
      </c>
      <c r="Z3034" s="53" t="n">
        <f aca="false">P3034+U3034</f>
        <v>0</v>
      </c>
      <c r="AA3034" s="53" t="n">
        <f aca="false">Q3034+V3034</f>
        <v>0</v>
      </c>
      <c r="AB3034" s="53" t="n">
        <f aca="false">R3034+W3034</f>
        <v>0</v>
      </c>
      <c r="AC3034" s="54" t="n">
        <f aca="false">ROUND(X3034+Y3034+Z3034+AA3034+AB3034,1)</f>
        <v>480.9</v>
      </c>
      <c r="AD3034" s="55" t="n">
        <f aca="false">(ROUND(AC3034-AC3021,1)/AC3021)</f>
        <v>0.216852226720648</v>
      </c>
      <c r="AE3034" s="46" t="s">
        <v>28</v>
      </c>
      <c r="AF3034" s="47"/>
    </row>
    <row r="3035" customFormat="false" ht="15" hidden="false" customHeight="false" outlineLevel="0" collapsed="false">
      <c r="A3035" s="48"/>
      <c r="B3035" s="61"/>
      <c r="C3035" s="50" t="s">
        <v>18</v>
      </c>
      <c r="D3035" s="51" t="n">
        <v>95</v>
      </c>
      <c r="E3035" s="51" t="n">
        <v>0</v>
      </c>
      <c r="F3035" s="51" t="n">
        <v>0</v>
      </c>
      <c r="G3035" s="51" t="n">
        <v>0</v>
      </c>
      <c r="H3035" s="51" t="n">
        <v>0</v>
      </c>
      <c r="I3035" s="52" t="n">
        <v>75</v>
      </c>
      <c r="J3035" s="52" t="n">
        <v>80</v>
      </c>
      <c r="K3035" s="52" t="n">
        <v>0</v>
      </c>
      <c r="L3035" s="52" t="n">
        <v>0</v>
      </c>
      <c r="M3035" s="52" t="n">
        <v>0</v>
      </c>
      <c r="N3035" s="53" t="n">
        <f aca="false">D3035*$D$17</f>
        <v>118.75</v>
      </c>
      <c r="O3035" s="53" t="n">
        <f aca="false">E3035*$E$17</f>
        <v>0</v>
      </c>
      <c r="P3035" s="53" t="n">
        <f aca="false">F3035*$F$17</f>
        <v>0</v>
      </c>
      <c r="Q3035" s="53" t="n">
        <f aca="false">G3035*$G$17</f>
        <v>0</v>
      </c>
      <c r="R3035" s="53" t="n">
        <f aca="false">H3035*$H$17</f>
        <v>0</v>
      </c>
      <c r="S3035" s="53" t="n">
        <f aca="false">(N3035/100)*(I3035*$I$17)+(N3035/100)*(J3035*$J$17)</f>
        <v>317.65625</v>
      </c>
      <c r="T3035" s="53" t="n">
        <f aca="false">(O3035/100)*(K3035*$K$17)</f>
        <v>0</v>
      </c>
      <c r="U3035" s="53" t="n">
        <f aca="false">(P3035/100)*(K3035*$K$17)+(P3035/100)*(L3035*$L$17)</f>
        <v>0</v>
      </c>
      <c r="V3035" s="53" t="n">
        <f aca="false">(Q3035/100)*(L3035*$L$17)</f>
        <v>0</v>
      </c>
      <c r="W3035" s="53" t="n">
        <f aca="false">(R3035/100)*(K3035*$K$17)+(R3035/100)*(L3035*$L$17)</f>
        <v>0</v>
      </c>
      <c r="X3035" s="53" t="n">
        <f aca="false">N3035+S3035</f>
        <v>436.40625</v>
      </c>
      <c r="Y3035" s="53" t="n">
        <f aca="false">O3035+T3035</f>
        <v>0</v>
      </c>
      <c r="Z3035" s="53" t="n">
        <f aca="false">P3035+U3035</f>
        <v>0</v>
      </c>
      <c r="AA3035" s="53" t="n">
        <f aca="false">Q3035+V3035</f>
        <v>0</v>
      </c>
      <c r="AB3035" s="53" t="n">
        <f aca="false">R3035+W3035</f>
        <v>0</v>
      </c>
      <c r="AC3035" s="54" t="n">
        <f aca="false">ROUND(X3035+Y3035+Z3035+AA3035+AB3035,1)</f>
        <v>436.4</v>
      </c>
      <c r="AD3035" s="55" t="n">
        <f aca="false">(ROUND(AC3035-AC3021,1)/AC3021)</f>
        <v>0.104251012145749</v>
      </c>
      <c r="AE3035" s="46"/>
      <c r="AF3035" s="47"/>
    </row>
    <row r="3036" customFormat="false" ht="15" hidden="false" customHeight="false" outlineLevel="0" collapsed="false">
      <c r="A3036" s="56" t="s">
        <v>19</v>
      </c>
      <c r="B3036" s="62" t="s">
        <v>258</v>
      </c>
      <c r="C3036" s="40" t="s">
        <v>50</v>
      </c>
      <c r="D3036" s="41" t="n">
        <v>90</v>
      </c>
      <c r="E3036" s="41" t="n">
        <v>0</v>
      </c>
      <c r="F3036" s="41" t="n">
        <v>50</v>
      </c>
      <c r="G3036" s="41" t="n">
        <v>0</v>
      </c>
      <c r="H3036" s="41" t="n">
        <v>0</v>
      </c>
      <c r="I3036" s="42" t="n">
        <v>50</v>
      </c>
      <c r="J3036" s="42" t="n">
        <v>20</v>
      </c>
      <c r="K3036" s="42" t="n">
        <v>20</v>
      </c>
      <c r="L3036" s="42" t="n">
        <v>20</v>
      </c>
      <c r="M3036" s="42" t="n">
        <v>0</v>
      </c>
      <c r="N3036" s="43" t="n">
        <f aca="false">D3036*$D$3</f>
        <v>117</v>
      </c>
      <c r="O3036" s="43" t="n">
        <f aca="false">E3036*$E$3</f>
        <v>0</v>
      </c>
      <c r="P3036" s="43" t="n">
        <f aca="false">F3036*$F$3</f>
        <v>65</v>
      </c>
      <c r="Q3036" s="43" t="n">
        <f aca="false">G3036*$G$3</f>
        <v>0</v>
      </c>
      <c r="R3036" s="43" t="n">
        <f aca="false">H3036*$H$3</f>
        <v>0</v>
      </c>
      <c r="S3036" s="43" t="n">
        <f aca="false">(N3036/100)*(I3036*$I$3)+(N3036/100)*(J3036*$J$3)</f>
        <v>163.8</v>
      </c>
      <c r="T3036" s="43" t="n">
        <f aca="false">(O3036/100)*(K3036*$K$3)</f>
        <v>0</v>
      </c>
      <c r="U3036" s="43" t="n">
        <f aca="false">(P3036/100)*(K3036*$K$3)+(P3036/100)*(L3036*$L$3)</f>
        <v>52</v>
      </c>
      <c r="V3036" s="43" t="n">
        <f aca="false">(Q3036/100)*(L3036*$L$3)</f>
        <v>0</v>
      </c>
      <c r="W3036" s="43" t="n">
        <f aca="false">(R3036/100)*(K3036*$K$3)+(R3036/100)*(L3036*$L$3)</f>
        <v>0</v>
      </c>
      <c r="X3036" s="43" t="n">
        <f aca="false">N3036+S3036</f>
        <v>280.8</v>
      </c>
      <c r="Y3036" s="43" t="n">
        <f aca="false">O3036+T3036</f>
        <v>0</v>
      </c>
      <c r="Z3036" s="43" t="n">
        <f aca="false">P3036+U3036</f>
        <v>117</v>
      </c>
      <c r="AA3036" s="43" t="n">
        <f aca="false">Q3036+V3036</f>
        <v>0</v>
      </c>
      <c r="AB3036" s="43" t="n">
        <f aca="false">R3036+W3036</f>
        <v>0</v>
      </c>
      <c r="AC3036" s="44" t="n">
        <f aca="false">ROUND(X3036+Y3036+Z3036+AA3036+AB3036,1)</f>
        <v>397.8</v>
      </c>
      <c r="AD3036" s="45"/>
      <c r="AE3036" s="46"/>
      <c r="AF3036" s="47"/>
    </row>
    <row r="3037" customFormat="false" ht="15" hidden="false" customHeight="false" outlineLevel="0" collapsed="false">
      <c r="A3037" s="48" t="s">
        <v>29</v>
      </c>
      <c r="B3037" s="63" t="n">
        <v>20</v>
      </c>
      <c r="C3037" s="50" t="s">
        <v>5</v>
      </c>
      <c r="D3037" s="51" t="n">
        <v>90</v>
      </c>
      <c r="E3037" s="51" t="n">
        <v>0</v>
      </c>
      <c r="F3037" s="51" t="n">
        <v>50</v>
      </c>
      <c r="G3037" s="51" t="n">
        <v>0</v>
      </c>
      <c r="H3037" s="51" t="n">
        <v>0</v>
      </c>
      <c r="I3037" s="52" t="n">
        <v>75</v>
      </c>
      <c r="J3037" s="52" t="n">
        <v>40</v>
      </c>
      <c r="K3037" s="52" t="n">
        <v>20</v>
      </c>
      <c r="L3037" s="52" t="n">
        <v>20</v>
      </c>
      <c r="M3037" s="52" t="n">
        <v>0</v>
      </c>
      <c r="N3037" s="53" t="n">
        <f aca="false">D3037*$D$4</f>
        <v>112.5</v>
      </c>
      <c r="O3037" s="53" t="n">
        <f aca="false">E3037*$E$4</f>
        <v>0</v>
      </c>
      <c r="P3037" s="53" t="n">
        <f aca="false">F3037*$F$4</f>
        <v>62.5</v>
      </c>
      <c r="Q3037" s="53" t="n">
        <f aca="false">G3037*$G$4</f>
        <v>0</v>
      </c>
      <c r="R3037" s="53" t="n">
        <f aca="false">H3037*$H$4</f>
        <v>0</v>
      </c>
      <c r="S3037" s="53" t="n">
        <f aca="false">(N3037/100)*(I3037*$I$4)+(N3037/100)*(J3037*$J$4)</f>
        <v>258.75</v>
      </c>
      <c r="T3037" s="53" t="n">
        <f aca="false">(O3037/100)*(K3037*$K$4)</f>
        <v>0</v>
      </c>
      <c r="U3037" s="53" t="n">
        <f aca="false">(P3037/100)*(K3037*$K$4)+(P3037/100)*(L3037*$L$4)</f>
        <v>50</v>
      </c>
      <c r="V3037" s="53" t="n">
        <f aca="false">(Q3037/100)*(L3037*$L$4)</f>
        <v>0</v>
      </c>
      <c r="W3037" s="53" t="n">
        <f aca="false">(R3037/100)*(K3037*$K$4)+(R3037/100)*(L3037*$L$4)</f>
        <v>0</v>
      </c>
      <c r="X3037" s="53" t="n">
        <f aca="false">N3037+S3037</f>
        <v>371.25</v>
      </c>
      <c r="Y3037" s="53" t="n">
        <f aca="false">O3037+T3037</f>
        <v>0</v>
      </c>
      <c r="Z3037" s="53" t="n">
        <f aca="false">P3037+U3037</f>
        <v>112.5</v>
      </c>
      <c r="AA3037" s="53" t="n">
        <f aca="false">Q3037+V3037</f>
        <v>0</v>
      </c>
      <c r="AB3037" s="53" t="n">
        <f aca="false">R3037+W3037</f>
        <v>0</v>
      </c>
      <c r="AC3037" s="54" t="n">
        <f aca="false">ROUND(X3037+Y3037+Z3037+AA3037+AB3037,1)</f>
        <v>483.8</v>
      </c>
      <c r="AD3037" s="55" t="n">
        <f aca="false">(ROUND(AC3037-AC3036,1)/AC3036)</f>
        <v>0.216189039718451</v>
      </c>
      <c r="AE3037" s="46"/>
      <c r="AF3037" s="47"/>
    </row>
    <row r="3038" customFormat="false" ht="15" hidden="false" customHeight="false" outlineLevel="0" collapsed="false">
      <c r="A3038" s="48" t="s">
        <v>30</v>
      </c>
      <c r="B3038" s="63" t="n">
        <v>10</v>
      </c>
      <c r="C3038" s="50" t="s">
        <v>6</v>
      </c>
      <c r="D3038" s="51" t="n">
        <v>90</v>
      </c>
      <c r="E3038" s="51" t="n">
        <v>0</v>
      </c>
      <c r="F3038" s="51" t="n">
        <v>50</v>
      </c>
      <c r="G3038" s="51" t="n">
        <v>0</v>
      </c>
      <c r="H3038" s="51" t="n">
        <v>0</v>
      </c>
      <c r="I3038" s="52" t="n">
        <v>50</v>
      </c>
      <c r="J3038" s="52" t="n">
        <v>20</v>
      </c>
      <c r="K3038" s="52" t="n">
        <v>20</v>
      </c>
      <c r="L3038" s="52" t="n">
        <v>20</v>
      </c>
      <c r="M3038" s="52" t="n">
        <v>0</v>
      </c>
      <c r="N3038" s="53" t="n">
        <f aca="false">D3038*$D$5</f>
        <v>117</v>
      </c>
      <c r="O3038" s="53" t="n">
        <f aca="false">E3038*$E$5</f>
        <v>0</v>
      </c>
      <c r="P3038" s="53" t="n">
        <f aca="false">F3038*$F$5</f>
        <v>65</v>
      </c>
      <c r="Q3038" s="53" t="n">
        <f aca="false">G3038*$G$5</f>
        <v>0</v>
      </c>
      <c r="R3038" s="53" t="n">
        <f aca="false">H3038*$H$5</f>
        <v>0</v>
      </c>
      <c r="S3038" s="53" t="n">
        <f aca="false">(N3038/100)*(I3038*$I$5)+(N3038/100)*(J3038*$J$5)</f>
        <v>163.8</v>
      </c>
      <c r="T3038" s="53" t="n">
        <f aca="false">(O3038/100)*(K3038*$K$5)</f>
        <v>0</v>
      </c>
      <c r="U3038" s="53" t="n">
        <f aca="false">(P3038/100)*(K3038*$K$5)+(P3038/100)*(L3038*$L$5)</f>
        <v>52</v>
      </c>
      <c r="V3038" s="53" t="n">
        <f aca="false">(Q3038/100)*(L3038*$L$5)</f>
        <v>0</v>
      </c>
      <c r="W3038" s="53" t="n">
        <f aca="false">(R3038/100)*(K3038*$K$5)+(R3038/100)*(L3038*$L$5)</f>
        <v>0</v>
      </c>
      <c r="X3038" s="53" t="n">
        <f aca="false">N3038+S3038</f>
        <v>280.8</v>
      </c>
      <c r="Y3038" s="53" t="n">
        <f aca="false">O3038+T3038</f>
        <v>0</v>
      </c>
      <c r="Z3038" s="53" t="n">
        <f aca="false">P3038+U3038</f>
        <v>117</v>
      </c>
      <c r="AA3038" s="53" t="n">
        <f aca="false">Q3038+V3038</f>
        <v>0</v>
      </c>
      <c r="AB3038" s="53" t="n">
        <f aca="false">R3038+W3038</f>
        <v>0</v>
      </c>
      <c r="AC3038" s="54" t="n">
        <f aca="false">ROUND(X3038+Y3038+Z3038+AA3038+AB3038,1)</f>
        <v>397.8</v>
      </c>
      <c r="AD3038" s="55" t="n">
        <f aca="false">(ROUND(AC3038-AC3036,1)/AC3036)</f>
        <v>0</v>
      </c>
      <c r="AE3038" s="46"/>
      <c r="AF3038" s="47"/>
    </row>
    <row r="3039" customFormat="false" ht="15" hidden="false" customHeight="false" outlineLevel="0" collapsed="false">
      <c r="A3039" s="48" t="s">
        <v>31</v>
      </c>
      <c r="B3039" s="63" t="n">
        <v>16</v>
      </c>
      <c r="C3039" s="50" t="s">
        <v>7</v>
      </c>
      <c r="D3039" s="51" t="n">
        <v>90</v>
      </c>
      <c r="E3039" s="51" t="n">
        <v>0</v>
      </c>
      <c r="F3039" s="51" t="n">
        <v>50</v>
      </c>
      <c r="G3039" s="51" t="n">
        <v>0</v>
      </c>
      <c r="H3039" s="51" t="n">
        <v>0</v>
      </c>
      <c r="I3039" s="52" t="n">
        <v>50</v>
      </c>
      <c r="J3039" s="52" t="n">
        <v>20</v>
      </c>
      <c r="K3039" s="52" t="n">
        <v>20</v>
      </c>
      <c r="L3039" s="52" t="n">
        <v>20</v>
      </c>
      <c r="M3039" s="52" t="n">
        <v>0</v>
      </c>
      <c r="N3039" s="53" t="n">
        <f aca="false">D3039*$D$6</f>
        <v>117</v>
      </c>
      <c r="O3039" s="53" t="n">
        <f aca="false">E3039*$E$6</f>
        <v>0</v>
      </c>
      <c r="P3039" s="53" t="n">
        <f aca="false">F3039*$F$6</f>
        <v>65</v>
      </c>
      <c r="Q3039" s="53" t="n">
        <f aca="false">G3039*$G$6</f>
        <v>0</v>
      </c>
      <c r="R3039" s="53" t="n">
        <f aca="false">H3039*$H$6</f>
        <v>0</v>
      </c>
      <c r="S3039" s="53" t="n">
        <f aca="false">(N3039/100)*(I3039*$I$6)+(N3039/100)*(J3039*$J$6)</f>
        <v>163.8</v>
      </c>
      <c r="T3039" s="53" t="n">
        <f aca="false">(O3039/100)*(K3039*$K$6)</f>
        <v>0</v>
      </c>
      <c r="U3039" s="53" t="n">
        <f aca="false">(P3039/100)*(K3039*$K$6)+(P3039/100)*(L3039*$L$6)</f>
        <v>52</v>
      </c>
      <c r="V3039" s="53" t="n">
        <f aca="false">(Q3039/100)*(L3039*$L$6)</f>
        <v>0</v>
      </c>
      <c r="W3039" s="53" t="n">
        <f aca="false">(R3039/100)*(K3039*$K$6)+(R3039/100)*(L3039*$L$6)</f>
        <v>0</v>
      </c>
      <c r="X3039" s="53" t="n">
        <f aca="false">N3039+S3039</f>
        <v>280.8</v>
      </c>
      <c r="Y3039" s="53" t="n">
        <f aca="false">O3039+T3039</f>
        <v>0</v>
      </c>
      <c r="Z3039" s="53" t="n">
        <f aca="false">P3039+U3039</f>
        <v>117</v>
      </c>
      <c r="AA3039" s="53" t="n">
        <f aca="false">Q3039+V3039</f>
        <v>0</v>
      </c>
      <c r="AB3039" s="53" t="n">
        <f aca="false">R3039+W3039</f>
        <v>0</v>
      </c>
      <c r="AC3039" s="54" t="n">
        <f aca="false">ROUND(X3039+Y3039+Z3039+AA3039+AB3039,1)</f>
        <v>397.8</v>
      </c>
      <c r="AD3039" s="55" t="n">
        <f aca="false">(ROUND(AC3039-AC3036,1)/AC3036)</f>
        <v>0</v>
      </c>
      <c r="AE3039" s="46"/>
      <c r="AF3039" s="47"/>
    </row>
    <row r="3040" customFormat="false" ht="15" hidden="false" customHeight="false" outlineLevel="0" collapsed="false">
      <c r="A3040" s="48" t="s">
        <v>32</v>
      </c>
      <c r="B3040" s="63" t="n">
        <v>16</v>
      </c>
      <c r="C3040" s="50" t="s">
        <v>8</v>
      </c>
      <c r="D3040" s="51" t="n">
        <v>90</v>
      </c>
      <c r="E3040" s="51" t="n">
        <v>0</v>
      </c>
      <c r="F3040" s="51" t="n">
        <v>50</v>
      </c>
      <c r="G3040" s="51" t="n">
        <v>0</v>
      </c>
      <c r="H3040" s="51" t="n">
        <v>0</v>
      </c>
      <c r="I3040" s="52" t="n">
        <v>50</v>
      </c>
      <c r="J3040" s="52" t="n">
        <v>20</v>
      </c>
      <c r="K3040" s="52" t="n">
        <v>20</v>
      </c>
      <c r="L3040" s="52" t="n">
        <v>20</v>
      </c>
      <c r="M3040" s="52" t="n">
        <v>0</v>
      </c>
      <c r="N3040" s="53" t="n">
        <f aca="false">D3040*$D$7</f>
        <v>117</v>
      </c>
      <c r="O3040" s="53" t="n">
        <f aca="false">E3040*$E$7</f>
        <v>0</v>
      </c>
      <c r="P3040" s="53" t="n">
        <f aca="false">F3040*$F$7</f>
        <v>65</v>
      </c>
      <c r="Q3040" s="53" t="n">
        <f aca="false">G3040*$G$7</f>
        <v>0</v>
      </c>
      <c r="R3040" s="53" t="n">
        <f aca="false">H3040*$H$7</f>
        <v>0</v>
      </c>
      <c r="S3040" s="53" t="n">
        <f aca="false">(N3040/100)*(I3040*$I$7)+(N3040/100)*(J3040*$J$7)</f>
        <v>163.8</v>
      </c>
      <c r="T3040" s="53" t="n">
        <f aca="false">(O3040/100)*(K3040*$K$7)</f>
        <v>0</v>
      </c>
      <c r="U3040" s="53" t="n">
        <f aca="false">(P3040/100)*(K3040*$K$7)+(P3040/100)*(L3040*$L$7)</f>
        <v>52</v>
      </c>
      <c r="V3040" s="53" t="n">
        <f aca="false">(Q3040/100)*(L3040*$L$7)</f>
        <v>0</v>
      </c>
      <c r="W3040" s="53" t="n">
        <f aca="false">(R3040/100)*(K3040*$K$7)+(R3040/100)*(L3040*$L$7)</f>
        <v>0</v>
      </c>
      <c r="X3040" s="53" t="n">
        <f aca="false">N3040+S3040</f>
        <v>280.8</v>
      </c>
      <c r="Y3040" s="53" t="n">
        <f aca="false">O3040+T3040</f>
        <v>0</v>
      </c>
      <c r="Z3040" s="53" t="n">
        <f aca="false">P3040+U3040</f>
        <v>117</v>
      </c>
      <c r="AA3040" s="53" t="n">
        <f aca="false">Q3040+V3040</f>
        <v>0</v>
      </c>
      <c r="AB3040" s="53" t="n">
        <f aca="false">R3040+W3040</f>
        <v>0</v>
      </c>
      <c r="AC3040" s="54" t="n">
        <f aca="false">ROUND(X3040+Y3040+Z3040+AA3040+AB3040,1)</f>
        <v>397.8</v>
      </c>
      <c r="AD3040" s="55" t="n">
        <f aca="false">(ROUND(AC3040-AC3036,1)/AC3036)</f>
        <v>0</v>
      </c>
      <c r="AE3040" s="46"/>
      <c r="AF3040" s="47"/>
    </row>
    <row r="3041" customFormat="false" ht="15" hidden="false" customHeight="false" outlineLevel="0" collapsed="false">
      <c r="A3041" s="48" t="s">
        <v>33</v>
      </c>
      <c r="B3041" s="63"/>
      <c r="C3041" s="50" t="s">
        <v>9</v>
      </c>
      <c r="D3041" s="51" t="n">
        <v>90</v>
      </c>
      <c r="E3041" s="51" t="n">
        <v>0</v>
      </c>
      <c r="F3041" s="51" t="n">
        <v>50</v>
      </c>
      <c r="G3041" s="51" t="n">
        <v>0</v>
      </c>
      <c r="H3041" s="51" t="n">
        <v>0</v>
      </c>
      <c r="I3041" s="52" t="n">
        <v>50</v>
      </c>
      <c r="J3041" s="52" t="n">
        <v>20</v>
      </c>
      <c r="K3041" s="52" t="n">
        <v>20</v>
      </c>
      <c r="L3041" s="52" t="n">
        <v>20</v>
      </c>
      <c r="M3041" s="52" t="n">
        <v>0</v>
      </c>
      <c r="N3041" s="53" t="n">
        <f aca="false">D3041*$D$8</f>
        <v>117</v>
      </c>
      <c r="O3041" s="53" t="n">
        <f aca="false">E3041*$E$8</f>
        <v>0</v>
      </c>
      <c r="P3041" s="53" t="n">
        <f aca="false">F3041*$F$8</f>
        <v>65</v>
      </c>
      <c r="Q3041" s="53" t="n">
        <f aca="false">G3041*$G$8</f>
        <v>0</v>
      </c>
      <c r="R3041" s="53" t="n">
        <f aca="false">H3041*$H$8</f>
        <v>0</v>
      </c>
      <c r="S3041" s="53" t="n">
        <f aca="false">(N3041/100)*(I3041*$I$8)+(N3041/100)*(J3041*$J$8)</f>
        <v>163.8</v>
      </c>
      <c r="T3041" s="53" t="n">
        <f aca="false">(O3041/100)*(K3041*$K$8)</f>
        <v>0</v>
      </c>
      <c r="U3041" s="53" t="n">
        <f aca="false">(P3041/100)*(K3041*$K$8)+(P3041/100)*(L3041*$L$8)</f>
        <v>52</v>
      </c>
      <c r="V3041" s="53" t="n">
        <f aca="false">(Q3041/100)*(L3041*$L$8)</f>
        <v>0</v>
      </c>
      <c r="W3041" s="53" t="n">
        <f aca="false">(R3041/100)*(K3041*$K$8)+(R3041/100)*(L3041*$L$8)</f>
        <v>0</v>
      </c>
      <c r="X3041" s="53" t="n">
        <f aca="false">N3041+S3041</f>
        <v>280.8</v>
      </c>
      <c r="Y3041" s="53" t="n">
        <f aca="false">O3041+T3041</f>
        <v>0</v>
      </c>
      <c r="Z3041" s="53" t="n">
        <f aca="false">P3041+U3041</f>
        <v>117</v>
      </c>
      <c r="AA3041" s="53" t="n">
        <f aca="false">Q3041+V3041</f>
        <v>0</v>
      </c>
      <c r="AB3041" s="53" t="n">
        <f aca="false">R3041+W3041</f>
        <v>0</v>
      </c>
      <c r="AC3041" s="54" t="n">
        <f aca="false">ROUND(X3041+Y3041+Z3041+AA3041+AB3041,1)</f>
        <v>397.8</v>
      </c>
      <c r="AD3041" s="55" t="n">
        <f aca="false">(ROUND(AC3041-AC3036,1)/AC3036)</f>
        <v>0</v>
      </c>
      <c r="AE3041" s="46"/>
      <c r="AF3041" s="47"/>
    </row>
    <row r="3042" customFormat="false" ht="15" hidden="false" customHeight="false" outlineLevel="0" collapsed="false">
      <c r="A3042" s="48" t="s">
        <v>34</v>
      </c>
      <c r="B3042" s="63"/>
      <c r="C3042" s="50" t="s">
        <v>10</v>
      </c>
      <c r="D3042" s="51" t="n">
        <v>50</v>
      </c>
      <c r="E3042" s="51" t="n">
        <v>120</v>
      </c>
      <c r="F3042" s="51" t="n">
        <v>0</v>
      </c>
      <c r="G3042" s="51" t="n">
        <v>0</v>
      </c>
      <c r="H3042" s="51" t="n">
        <v>0</v>
      </c>
      <c r="I3042" s="52" t="n">
        <v>50</v>
      </c>
      <c r="J3042" s="52" t="n">
        <v>20</v>
      </c>
      <c r="K3042" s="52" t="n">
        <v>110</v>
      </c>
      <c r="L3042" s="52" t="n">
        <v>0</v>
      </c>
      <c r="M3042" s="52" t="n">
        <v>0</v>
      </c>
      <c r="N3042" s="53" t="n">
        <f aca="false">D3042*$D$9</f>
        <v>62.5</v>
      </c>
      <c r="O3042" s="53" t="n">
        <f aca="false">E3042*$E$9</f>
        <v>150</v>
      </c>
      <c r="P3042" s="53" t="n">
        <f aca="false">F3042*$F$9</f>
        <v>0</v>
      </c>
      <c r="Q3042" s="53" t="n">
        <f aca="false">G3042*$G$9</f>
        <v>0</v>
      </c>
      <c r="R3042" s="53" t="n">
        <f aca="false">H3042*$H$9</f>
        <v>0</v>
      </c>
      <c r="S3042" s="53" t="n">
        <f aca="false">(N3042/100)*(I3042*$I$9)+(N3042/100)*(J3042*$J$9)</f>
        <v>43.75</v>
      </c>
      <c r="T3042" s="53" t="n">
        <f aca="false">(O3042/100)*(K3042*$K$9)</f>
        <v>231</v>
      </c>
      <c r="U3042" s="53" t="n">
        <f aca="false">(P3042/100)*(K3042*$K$9)+(P3042/100)*(L3042*$L$9)</f>
        <v>0</v>
      </c>
      <c r="V3042" s="53" t="n">
        <f aca="false">(Q3042/100)*(L3042*$L$9)</f>
        <v>0</v>
      </c>
      <c r="W3042" s="53" t="n">
        <f aca="false">(R3042/100)*(K3042*$K$9)+(R3042/100)*(L3042*$L$9)</f>
        <v>0</v>
      </c>
      <c r="X3042" s="53" t="n">
        <f aca="false">N3042+S3042</f>
        <v>106.25</v>
      </c>
      <c r="Y3042" s="53" t="n">
        <f aca="false">O3042+T3042</f>
        <v>381</v>
      </c>
      <c r="Z3042" s="53" t="n">
        <f aca="false">P3042+U3042</f>
        <v>0</v>
      </c>
      <c r="AA3042" s="53" t="n">
        <f aca="false">Q3042+V3042</f>
        <v>0</v>
      </c>
      <c r="AB3042" s="53" t="n">
        <f aca="false">R3042+W3042</f>
        <v>0</v>
      </c>
      <c r="AC3042" s="54" t="n">
        <f aca="false">ROUND(X3042+Y3042+Z3042+AA3042+AB3042,1)</f>
        <v>487.3</v>
      </c>
      <c r="AD3042" s="55" t="n">
        <f aca="false">(ROUND(AC3042-AC3036,1)/AC3036)</f>
        <v>0.224987430869784</v>
      </c>
      <c r="AE3042" s="46"/>
      <c r="AF3042" s="47"/>
    </row>
    <row r="3043" customFormat="false" ht="15" hidden="false" customHeight="false" outlineLevel="0" collapsed="false">
      <c r="A3043" s="48" t="s">
        <v>35</v>
      </c>
      <c r="B3043" s="63"/>
      <c r="C3043" s="50" t="s">
        <v>11</v>
      </c>
      <c r="D3043" s="51" t="n">
        <v>50</v>
      </c>
      <c r="E3043" s="51" t="n">
        <v>0</v>
      </c>
      <c r="F3043" s="51" t="n">
        <v>120</v>
      </c>
      <c r="G3043" s="51" t="n">
        <v>0</v>
      </c>
      <c r="H3043" s="51" t="n">
        <v>0</v>
      </c>
      <c r="I3043" s="52" t="n">
        <v>50</v>
      </c>
      <c r="J3043" s="52" t="n">
        <v>20</v>
      </c>
      <c r="K3043" s="52" t="n">
        <v>60</v>
      </c>
      <c r="L3043" s="52" t="n">
        <v>60</v>
      </c>
      <c r="M3043" s="52" t="n">
        <v>0</v>
      </c>
      <c r="N3043" s="53" t="n">
        <f aca="false">D3043*$D$10</f>
        <v>62.5</v>
      </c>
      <c r="O3043" s="53" t="n">
        <f aca="false">E3043*$E$10</f>
        <v>0</v>
      </c>
      <c r="P3043" s="53" t="n">
        <f aca="false">F3043*$F$10</f>
        <v>150</v>
      </c>
      <c r="Q3043" s="53" t="n">
        <f aca="false">G3043*$G$10</f>
        <v>0</v>
      </c>
      <c r="R3043" s="53" t="n">
        <f aca="false">H3043*$H$10</f>
        <v>0</v>
      </c>
      <c r="S3043" s="53" t="n">
        <f aca="false">(N3043/100)*(I3043*$I$10)+(N3043/100)*(J3043*$J$10)</f>
        <v>43.75</v>
      </c>
      <c r="T3043" s="53" t="n">
        <f aca="false">(O3043/100)*(K3043*$J$10)</f>
        <v>0</v>
      </c>
      <c r="U3043" s="53" t="n">
        <f aca="false">(P3043/100)*(K3043*$K$10)+(P3043/100)*(L3043*$L$10)</f>
        <v>252</v>
      </c>
      <c r="V3043" s="53" t="n">
        <f aca="false">(Q3043/100)*(L3043*$L$10)</f>
        <v>0</v>
      </c>
      <c r="W3043" s="53" t="n">
        <f aca="false">(R3043/100)*(K3043*$K$10)+(R3043/100)*(L3043*$L$10)</f>
        <v>0</v>
      </c>
      <c r="X3043" s="53" t="n">
        <f aca="false">N3043+S3043</f>
        <v>106.25</v>
      </c>
      <c r="Y3043" s="53" t="n">
        <f aca="false">O3043+T3043</f>
        <v>0</v>
      </c>
      <c r="Z3043" s="53" t="n">
        <f aca="false">P3043+U3043</f>
        <v>402</v>
      </c>
      <c r="AA3043" s="53" t="n">
        <f aca="false">Q3043+V3043</f>
        <v>0</v>
      </c>
      <c r="AB3043" s="53" t="n">
        <f aca="false">R3043+W3043</f>
        <v>0</v>
      </c>
      <c r="AC3043" s="54" t="n">
        <f aca="false">ROUND(X3043+Y3043+Z3043+AA3043+AB3043,1)</f>
        <v>508.3</v>
      </c>
      <c r="AD3043" s="55" t="n">
        <f aca="false">(ROUND(AC3043-AC3036,1)/AC3036)</f>
        <v>0.277777777777778</v>
      </c>
      <c r="AE3043" s="46"/>
      <c r="AF3043" s="47"/>
    </row>
    <row r="3044" customFormat="false" ht="15" hidden="false" customHeight="false" outlineLevel="0" collapsed="false">
      <c r="A3044" s="48" t="s">
        <v>36</v>
      </c>
      <c r="B3044" s="63"/>
      <c r="C3044" s="50" t="s">
        <v>12</v>
      </c>
      <c r="D3044" s="51" t="n">
        <v>50</v>
      </c>
      <c r="E3044" s="51" t="n">
        <v>0</v>
      </c>
      <c r="F3044" s="51" t="n">
        <v>0</v>
      </c>
      <c r="G3044" s="51" t="n">
        <v>120</v>
      </c>
      <c r="H3044" s="51" t="n">
        <v>0</v>
      </c>
      <c r="I3044" s="52" t="n">
        <v>50</v>
      </c>
      <c r="J3044" s="52" t="n">
        <v>20</v>
      </c>
      <c r="K3044" s="52" t="n">
        <v>0</v>
      </c>
      <c r="L3044" s="52" t="n">
        <v>110</v>
      </c>
      <c r="M3044" s="52" t="n">
        <v>0</v>
      </c>
      <c r="N3044" s="53" t="n">
        <f aca="false">D3044*$D$11</f>
        <v>62.5</v>
      </c>
      <c r="O3044" s="53" t="n">
        <f aca="false">E3044*$E$11</f>
        <v>0</v>
      </c>
      <c r="P3044" s="53" t="n">
        <f aca="false">F3044*$F$11</f>
        <v>0</v>
      </c>
      <c r="Q3044" s="53" t="n">
        <f aca="false">G3044*$G$11</f>
        <v>150</v>
      </c>
      <c r="R3044" s="53" t="n">
        <f aca="false">H3044*$H$11</f>
        <v>0</v>
      </c>
      <c r="S3044" s="53" t="n">
        <f aca="false">(N3044/100)*(I3044*$I$11)+(N3044/100)*(J3044*$J$11)</f>
        <v>43.75</v>
      </c>
      <c r="T3044" s="53" t="n">
        <f aca="false">(O3044/100)*(K3044*$K$11)</f>
        <v>0</v>
      </c>
      <c r="U3044" s="53" t="n">
        <f aca="false">(P3044/100)*(K3044*$K$11)+(P3044/100)*(L3044*$L$11)</f>
        <v>0</v>
      </c>
      <c r="V3044" s="53" t="n">
        <f aca="false">(Q3044/100)*(L3044*$L$11)</f>
        <v>231</v>
      </c>
      <c r="W3044" s="53" t="n">
        <f aca="false">(R3044/100)*(K3044*$K$11)+(R3044/100)*(L3044*$L$11)</f>
        <v>0</v>
      </c>
      <c r="X3044" s="53" t="n">
        <f aca="false">N3044+S3044</f>
        <v>106.25</v>
      </c>
      <c r="Y3044" s="53" t="n">
        <f aca="false">O3044+T3044</f>
        <v>0</v>
      </c>
      <c r="Z3044" s="53" t="n">
        <f aca="false">P3044+U3044</f>
        <v>0</v>
      </c>
      <c r="AA3044" s="53" t="n">
        <f aca="false">Q3044+V3044</f>
        <v>381</v>
      </c>
      <c r="AB3044" s="53" t="n">
        <f aca="false">R3044+W3044</f>
        <v>0</v>
      </c>
      <c r="AC3044" s="54" t="n">
        <f aca="false">ROUND(X3044+Y3044+Z3044+AA3044+AB3044,1)</f>
        <v>487.3</v>
      </c>
      <c r="AD3044" s="55" t="n">
        <f aca="false">(ROUND(AC3044-AC3036,1)/AC3036)</f>
        <v>0.224987430869784</v>
      </c>
      <c r="AE3044" s="46"/>
      <c r="AF3044" s="47"/>
    </row>
    <row r="3045" customFormat="false" ht="15" hidden="false" customHeight="false" outlineLevel="0" collapsed="false">
      <c r="A3045" s="48" t="s">
        <v>37</v>
      </c>
      <c r="B3045" s="63"/>
      <c r="C3045" s="50" t="s">
        <v>13</v>
      </c>
      <c r="D3045" s="51" t="n">
        <v>50</v>
      </c>
      <c r="E3045" s="51" t="n">
        <v>0</v>
      </c>
      <c r="F3045" s="51" t="n">
        <v>0</v>
      </c>
      <c r="G3045" s="51" t="n">
        <v>0</v>
      </c>
      <c r="H3045" s="51" t="n">
        <v>120</v>
      </c>
      <c r="I3045" s="52" t="n">
        <v>50</v>
      </c>
      <c r="J3045" s="52" t="n">
        <v>20</v>
      </c>
      <c r="K3045" s="52" t="n">
        <v>55</v>
      </c>
      <c r="L3045" s="52" t="n">
        <v>55</v>
      </c>
      <c r="M3045" s="52" t="n">
        <v>0</v>
      </c>
      <c r="N3045" s="53" t="n">
        <f aca="false">D3045*$D$12</f>
        <v>62.5</v>
      </c>
      <c r="O3045" s="53" t="n">
        <f aca="false">E3045*$E$12</f>
        <v>0</v>
      </c>
      <c r="P3045" s="53" t="n">
        <f aca="false">F3045*$F$12</f>
        <v>0</v>
      </c>
      <c r="Q3045" s="53" t="n">
        <f aca="false">G3045*$G$12</f>
        <v>0</v>
      </c>
      <c r="R3045" s="53" t="n">
        <f aca="false">H3045*$H$12</f>
        <v>150</v>
      </c>
      <c r="S3045" s="53" t="n">
        <f aca="false">(N3045/100)*(I3045*$I$12)+(N3045/100)*(J3045*$J$12)</f>
        <v>43.75</v>
      </c>
      <c r="T3045" s="53" t="n">
        <f aca="false">(O3045/100)*(K3045*$K$12)</f>
        <v>0</v>
      </c>
      <c r="U3045" s="53" t="n">
        <f aca="false">(P3045/100)*(K3045*$K$12)+(P3045/100)*(L3045*$L$12)</f>
        <v>0</v>
      </c>
      <c r="V3045" s="53" t="n">
        <f aca="false">(Q3045/100)*(L3045*$L$12)</f>
        <v>0</v>
      </c>
      <c r="W3045" s="53" t="n">
        <f aca="false">(R3045/100)*(K3045*$K$12)+(R3045/100)*(L3045*$L$12)</f>
        <v>231</v>
      </c>
      <c r="X3045" s="53" t="n">
        <f aca="false">N3045+S3045</f>
        <v>106.25</v>
      </c>
      <c r="Y3045" s="53" t="n">
        <f aca="false">O3045+T3045</f>
        <v>0</v>
      </c>
      <c r="Z3045" s="53" t="n">
        <f aca="false">P3045+U3045</f>
        <v>0</v>
      </c>
      <c r="AA3045" s="53" t="n">
        <f aca="false">Q3045+V3045</f>
        <v>0</v>
      </c>
      <c r="AB3045" s="53" t="n">
        <f aca="false">R3045+W3045</f>
        <v>381</v>
      </c>
      <c r="AC3045" s="54" t="n">
        <f aca="false">ROUND(X3045+Y3045+Z3045+AA3045+AB3045,1)</f>
        <v>487.3</v>
      </c>
      <c r="AD3045" s="55" t="n">
        <f aca="false">(ROUND(AC3045-AC3036,1)/AC3036)</f>
        <v>0.224987430869784</v>
      </c>
      <c r="AE3045" s="46"/>
      <c r="AF3045" s="47"/>
    </row>
    <row r="3046" customFormat="false" ht="15" hidden="false" customHeight="false" outlineLevel="0" collapsed="false">
      <c r="A3046" s="48" t="s">
        <v>38</v>
      </c>
      <c r="B3046" s="63"/>
      <c r="C3046" s="50" t="s">
        <v>14</v>
      </c>
      <c r="D3046" s="51" t="n">
        <v>90</v>
      </c>
      <c r="E3046" s="51" t="n">
        <v>0</v>
      </c>
      <c r="F3046" s="51" t="n">
        <v>50</v>
      </c>
      <c r="G3046" s="51" t="n">
        <v>0</v>
      </c>
      <c r="H3046" s="51" t="n">
        <v>0</v>
      </c>
      <c r="I3046" s="52" t="n">
        <v>50</v>
      </c>
      <c r="J3046" s="52" t="n">
        <v>20</v>
      </c>
      <c r="K3046" s="52" t="n">
        <v>20</v>
      </c>
      <c r="L3046" s="52" t="n">
        <v>20</v>
      </c>
      <c r="M3046" s="52" t="n">
        <v>50</v>
      </c>
      <c r="N3046" s="53" t="n">
        <f aca="false">D3046*$D$13</f>
        <v>112.5</v>
      </c>
      <c r="O3046" s="53" t="n">
        <f aca="false">E3046*$E$13</f>
        <v>0</v>
      </c>
      <c r="P3046" s="53" t="n">
        <f aca="false">F3046*$F$13</f>
        <v>62.5</v>
      </c>
      <c r="Q3046" s="53" t="n">
        <f aca="false">G3046*$G$13</f>
        <v>0</v>
      </c>
      <c r="R3046" s="53" t="n">
        <f aca="false">H3046*$H$13</f>
        <v>0</v>
      </c>
      <c r="S3046" s="53" t="n">
        <f aca="false">(N3046/100)*(I3046*$I$13)+(N3046/100)*(J3046*$J$13)+(N3046/100)*(M3046*$M$13)</f>
        <v>191.25</v>
      </c>
      <c r="T3046" s="53" t="n">
        <f aca="false">(O3046/100)*(K3046*$K$13)+(O3046/100)*(M3046*$M$13)</f>
        <v>0</v>
      </c>
      <c r="U3046" s="53" t="n">
        <f aca="false">(P3046/100)*(K3046*$K$13)+(P3046/100)*(L3046*$L$13)+(P3046/100)*(M3046*$M$13)</f>
        <v>87.5</v>
      </c>
      <c r="V3046" s="53" t="n">
        <f aca="false">(Q3046/100)*(L3046*$L$13)+(Q3046/100)*(M3046*$M$13)</f>
        <v>0</v>
      </c>
      <c r="W3046" s="53" t="n">
        <f aca="false">(R3046/100)*(K3046*$K$13)+(R3046/100)*(L3046*$L$13)+(R3046/100)*(M3046*$M$13)</f>
        <v>0</v>
      </c>
      <c r="X3046" s="53" t="n">
        <f aca="false">N3046+S3046</f>
        <v>303.75</v>
      </c>
      <c r="Y3046" s="53" t="n">
        <f aca="false">O3046+T3046</f>
        <v>0</v>
      </c>
      <c r="Z3046" s="53" t="n">
        <f aca="false">P3046+U3046</f>
        <v>150</v>
      </c>
      <c r="AA3046" s="53" t="n">
        <f aca="false">Q3046+V3046</f>
        <v>0</v>
      </c>
      <c r="AB3046" s="53" t="n">
        <f aca="false">R3046+W3046</f>
        <v>0</v>
      </c>
      <c r="AC3046" s="54" t="n">
        <f aca="false">ROUND(X3046+Y3046+Z3046+AA3046+AB3046,1)</f>
        <v>453.8</v>
      </c>
      <c r="AD3046" s="55" t="n">
        <f aca="false">(ROUND(AC3046-AC3036,1)/AC3036)</f>
        <v>0.140774258421317</v>
      </c>
      <c r="AE3046" s="46"/>
      <c r="AF3046" s="47"/>
    </row>
    <row r="3047" customFormat="false" ht="15" hidden="false" customHeight="false" outlineLevel="0" collapsed="false">
      <c r="A3047" s="48" t="s">
        <v>39</v>
      </c>
      <c r="B3047" s="63"/>
      <c r="C3047" s="50" t="s">
        <v>15</v>
      </c>
      <c r="D3047" s="51" t="n">
        <v>95</v>
      </c>
      <c r="E3047" s="51" t="n">
        <v>0</v>
      </c>
      <c r="F3047" s="51" t="n">
        <v>0</v>
      </c>
      <c r="G3047" s="51" t="n">
        <v>0</v>
      </c>
      <c r="H3047" s="51" t="n">
        <v>0</v>
      </c>
      <c r="I3047" s="52" t="n">
        <v>50</v>
      </c>
      <c r="J3047" s="52" t="n">
        <v>20</v>
      </c>
      <c r="K3047" s="52" t="n">
        <v>110</v>
      </c>
      <c r="L3047" s="52" t="n">
        <v>0</v>
      </c>
      <c r="M3047" s="52" t="n">
        <v>0</v>
      </c>
      <c r="N3047" s="53" t="n">
        <f aca="false">D3047*$D$14</f>
        <v>118.75</v>
      </c>
      <c r="O3047" s="53" t="n">
        <f aca="false">E3047*$E$14</f>
        <v>0</v>
      </c>
      <c r="P3047" s="53" t="n">
        <f aca="false">F3047*$F$14</f>
        <v>0</v>
      </c>
      <c r="Q3047" s="53" t="n">
        <f aca="false">G3047*$G$14</f>
        <v>0</v>
      </c>
      <c r="R3047" s="53" t="n">
        <f aca="false">H3047*$H$14</f>
        <v>0</v>
      </c>
      <c r="S3047" s="53" t="n">
        <f aca="false">(N3047/100)*(I3047*$I$14)+(N3047/100)*(J3047*$J$14)+(N3047/100)*(K3047*$K$14)</f>
        <v>344.375</v>
      </c>
      <c r="T3047" s="53" t="n">
        <f aca="false">(O3047/100)*(K3047*$K$14)</f>
        <v>0</v>
      </c>
      <c r="U3047" s="53" t="n">
        <f aca="false">(P3047/100)*(K3047*$K$14)+(P3047/100)*(L3047*$L$14)</f>
        <v>0</v>
      </c>
      <c r="V3047" s="53" t="n">
        <f aca="false">(Q3047/100)*(L3047*$L$14)</f>
        <v>0</v>
      </c>
      <c r="W3047" s="53" t="n">
        <f aca="false">(R3047/100)*(K3047*$L$14)+(R3047/100)*(L3047*$M$14)</f>
        <v>0</v>
      </c>
      <c r="X3047" s="53" t="n">
        <f aca="false">N3047+S3047</f>
        <v>463.125</v>
      </c>
      <c r="Y3047" s="53" t="n">
        <f aca="false">O3047+T3047</f>
        <v>0</v>
      </c>
      <c r="Z3047" s="53" t="n">
        <f aca="false">P3047+U3047</f>
        <v>0</v>
      </c>
      <c r="AA3047" s="53" t="n">
        <f aca="false">Q3047+V3047</f>
        <v>0</v>
      </c>
      <c r="AB3047" s="53" t="n">
        <f aca="false">R3047+W3047</f>
        <v>0</v>
      </c>
      <c r="AC3047" s="54" t="n">
        <f aca="false">ROUND(X3047+Y3047+Z3047+AA3047+AB3047,1)</f>
        <v>463.1</v>
      </c>
      <c r="AD3047" s="55" t="n">
        <f aca="false">(ROUND(AC3047-AC3036,1)/AC3036)</f>
        <v>0.164152840623429</v>
      </c>
      <c r="AE3047" s="46"/>
      <c r="AF3047" s="47"/>
    </row>
    <row r="3048" customFormat="false" ht="15" hidden="false" customHeight="false" outlineLevel="0" collapsed="false">
      <c r="A3048" s="48"/>
      <c r="B3048" s="63"/>
      <c r="C3048" s="50" t="s">
        <v>16</v>
      </c>
      <c r="D3048" s="51" t="n">
        <v>95</v>
      </c>
      <c r="E3048" s="51" t="n">
        <v>0</v>
      </c>
      <c r="F3048" s="51" t="n">
        <v>0</v>
      </c>
      <c r="G3048" s="51" t="n">
        <v>0</v>
      </c>
      <c r="H3048" s="51" t="n">
        <v>0</v>
      </c>
      <c r="I3048" s="52" t="n">
        <v>50</v>
      </c>
      <c r="J3048" s="52" t="n">
        <v>20</v>
      </c>
      <c r="K3048" s="52" t="n">
        <v>0</v>
      </c>
      <c r="L3048" s="52" t="n">
        <v>110</v>
      </c>
      <c r="M3048" s="52" t="n">
        <v>0</v>
      </c>
      <c r="N3048" s="53" t="n">
        <f aca="false">D3048*$D$15</f>
        <v>118.75</v>
      </c>
      <c r="O3048" s="53" t="n">
        <f aca="false">E3048*$E$15</f>
        <v>0</v>
      </c>
      <c r="P3048" s="53" t="n">
        <f aca="false">F3048*$F$15</f>
        <v>0</v>
      </c>
      <c r="Q3048" s="53" t="n">
        <f aca="false">G3048*$G$15</f>
        <v>0</v>
      </c>
      <c r="R3048" s="53" t="n">
        <f aca="false">H3048*$H$15</f>
        <v>0</v>
      </c>
      <c r="S3048" s="53" t="n">
        <f aca="false">(N3048/100)*(I3048*$I$15)+(N3048/100)*(J3048*$J$15)+(N3048/100)*(L3048*$L$15)</f>
        <v>344.375</v>
      </c>
      <c r="T3048" s="53" t="n">
        <f aca="false">(O3048/100)*(K3048*$K$15)</f>
        <v>0</v>
      </c>
      <c r="U3048" s="53" t="n">
        <f aca="false">(P3048/100)*(K3048*$K$15)+(P3048/100)*(L3048*$L$15)</f>
        <v>0</v>
      </c>
      <c r="V3048" s="53" t="n">
        <f aca="false">(Q3048/100)*(L3048*$L$15)</f>
        <v>0</v>
      </c>
      <c r="W3048" s="53" t="n">
        <f aca="false">(R3048/100)*(K3048*$K$15)+(R3048/100)*(L3048*$L$15)</f>
        <v>0</v>
      </c>
      <c r="X3048" s="53" t="n">
        <f aca="false">N3048+S3048</f>
        <v>463.125</v>
      </c>
      <c r="Y3048" s="53" t="n">
        <f aca="false">O3048+T3048</f>
        <v>0</v>
      </c>
      <c r="Z3048" s="53" t="n">
        <f aca="false">P3048+U3048</f>
        <v>0</v>
      </c>
      <c r="AA3048" s="53" t="n">
        <f aca="false">Q3048+V3048</f>
        <v>0</v>
      </c>
      <c r="AB3048" s="53" t="n">
        <f aca="false">R3048+W3048</f>
        <v>0</v>
      </c>
      <c r="AC3048" s="54" t="n">
        <f aca="false">ROUND(X3048+Y3048+Z3048+AA3048+AB3048,1)</f>
        <v>463.1</v>
      </c>
      <c r="AD3048" s="55" t="n">
        <f aca="false">(ROUND(AC3048-AC3036,1)/AC3036)</f>
        <v>0.164152840623429</v>
      </c>
      <c r="AE3048" s="46"/>
      <c r="AF3048" s="47"/>
    </row>
    <row r="3049" customFormat="false" ht="15" hidden="false" customHeight="false" outlineLevel="0" collapsed="false">
      <c r="A3049" s="48"/>
      <c r="B3049" s="63"/>
      <c r="C3049" s="50" t="s">
        <v>17</v>
      </c>
      <c r="D3049" s="51" t="n">
        <v>90</v>
      </c>
      <c r="E3049" s="51" t="n">
        <v>0</v>
      </c>
      <c r="F3049" s="51" t="n">
        <v>50</v>
      </c>
      <c r="G3049" s="51" t="n">
        <v>0</v>
      </c>
      <c r="H3049" s="51" t="n">
        <v>0</v>
      </c>
      <c r="I3049" s="52" t="n">
        <v>50</v>
      </c>
      <c r="J3049" s="52" t="n">
        <v>65</v>
      </c>
      <c r="K3049" s="52" t="n">
        <v>20</v>
      </c>
      <c r="L3049" s="52" t="n">
        <v>20</v>
      </c>
      <c r="M3049" s="52" t="n">
        <v>0</v>
      </c>
      <c r="N3049" s="53" t="n">
        <f aca="false">D3049*$D$16</f>
        <v>112.5</v>
      </c>
      <c r="O3049" s="53" t="n">
        <f aca="false">E3049*$E$16</f>
        <v>0</v>
      </c>
      <c r="P3049" s="53" t="n">
        <f aca="false">F3049*$F$16</f>
        <v>62.5</v>
      </c>
      <c r="Q3049" s="53" t="n">
        <f aca="false">G3049*$G$16</f>
        <v>0</v>
      </c>
      <c r="R3049" s="53" t="n">
        <f aca="false">H3049*$H$16</f>
        <v>0</v>
      </c>
      <c r="S3049" s="53" t="n">
        <f aca="false">(N3049/100)*(I3049*$I$16)+(N3049/100)*(J3049*$J$16)</f>
        <v>239.0625</v>
      </c>
      <c r="T3049" s="53" t="n">
        <f aca="false">(O3049/100)*(K3049*$K$16)</f>
        <v>0</v>
      </c>
      <c r="U3049" s="53" t="n">
        <f aca="false">(P3049/100)*(K3049*$K$16)+(P3049/100)*(L3049*$L$16)</f>
        <v>25</v>
      </c>
      <c r="V3049" s="53" t="n">
        <f aca="false">(Q3049/100)*(L3049*$L$16)</f>
        <v>0</v>
      </c>
      <c r="W3049" s="53" t="n">
        <f aca="false">(R3049/100)*(K3049*$K$16)+(R3049/100)*(L3049*$L$16)</f>
        <v>0</v>
      </c>
      <c r="X3049" s="53" t="n">
        <f aca="false">N3049+S3049</f>
        <v>351.5625</v>
      </c>
      <c r="Y3049" s="53" t="n">
        <f aca="false">O3049+T3049</f>
        <v>0</v>
      </c>
      <c r="Z3049" s="53" t="n">
        <f aca="false">P3049+U3049</f>
        <v>87.5</v>
      </c>
      <c r="AA3049" s="53" t="n">
        <f aca="false">Q3049+V3049</f>
        <v>0</v>
      </c>
      <c r="AB3049" s="53" t="n">
        <f aca="false">R3049+W3049</f>
        <v>0</v>
      </c>
      <c r="AC3049" s="54" t="n">
        <f aca="false">ROUND(X3049+Y3049+Z3049+AA3049+AB3049,1)</f>
        <v>439.1</v>
      </c>
      <c r="AD3049" s="55" t="n">
        <f aca="false">(ROUND(AC3049-AC3036,1)/AC3036)</f>
        <v>0.103821015585721</v>
      </c>
      <c r="AE3049" s="46" t="s">
        <v>28</v>
      </c>
      <c r="AF3049" s="47"/>
    </row>
    <row r="3050" customFormat="false" ht="15" hidden="false" customHeight="false" outlineLevel="0" collapsed="false">
      <c r="A3050" s="48"/>
      <c r="B3050" s="63"/>
      <c r="C3050" s="50" t="s">
        <v>18</v>
      </c>
      <c r="D3050" s="51" t="n">
        <v>90</v>
      </c>
      <c r="E3050" s="51" t="n">
        <v>0</v>
      </c>
      <c r="F3050" s="51" t="n">
        <v>50</v>
      </c>
      <c r="G3050" s="51" t="n">
        <v>0</v>
      </c>
      <c r="H3050" s="51" t="n">
        <v>0</v>
      </c>
      <c r="I3050" s="52" t="n">
        <v>90</v>
      </c>
      <c r="J3050" s="52" t="n">
        <v>20</v>
      </c>
      <c r="K3050" s="52" t="n">
        <v>20</v>
      </c>
      <c r="L3050" s="52" t="n">
        <v>20</v>
      </c>
      <c r="M3050" s="52" t="n">
        <v>0</v>
      </c>
      <c r="N3050" s="53" t="n">
        <f aca="false">D3050*$D$17</f>
        <v>112.5</v>
      </c>
      <c r="O3050" s="53" t="n">
        <f aca="false">E3050*$E$17</f>
        <v>0</v>
      </c>
      <c r="P3050" s="53" t="n">
        <f aca="false">F3050*$F$17</f>
        <v>62.5</v>
      </c>
      <c r="Q3050" s="53" t="n">
        <f aca="false">G3050*$G$17</f>
        <v>0</v>
      </c>
      <c r="R3050" s="53" t="n">
        <f aca="false">H3050*$H$17</f>
        <v>0</v>
      </c>
      <c r="S3050" s="53" t="n">
        <f aca="false">(N3050/100)*(I3050*$I$17)+(N3050/100)*(J3050*$J$17)</f>
        <v>275.625</v>
      </c>
      <c r="T3050" s="53" t="n">
        <f aca="false">(O3050/100)*(K3050*$K$17)</f>
        <v>0</v>
      </c>
      <c r="U3050" s="53" t="n">
        <f aca="false">(P3050/100)*(K3050*$K$17)+(P3050/100)*(L3050*$L$17)</f>
        <v>25</v>
      </c>
      <c r="V3050" s="53" t="n">
        <f aca="false">(Q3050/100)*(L3050*$L$17)</f>
        <v>0</v>
      </c>
      <c r="W3050" s="53" t="n">
        <f aca="false">(R3050/100)*(K3050*$K$17)+(R3050/100)*(L3050*$L$17)</f>
        <v>0</v>
      </c>
      <c r="X3050" s="53" t="n">
        <f aca="false">N3050+S3050</f>
        <v>388.125</v>
      </c>
      <c r="Y3050" s="53" t="n">
        <f aca="false">O3050+T3050</f>
        <v>0</v>
      </c>
      <c r="Z3050" s="53" t="n">
        <f aca="false">P3050+U3050</f>
        <v>87.5</v>
      </c>
      <c r="AA3050" s="53" t="n">
        <f aca="false">Q3050+V3050</f>
        <v>0</v>
      </c>
      <c r="AB3050" s="53" t="n">
        <f aca="false">R3050+W3050</f>
        <v>0</v>
      </c>
      <c r="AC3050" s="54" t="n">
        <f aca="false">ROUND(X3050+Y3050+Z3050+AA3050+AB3050,1)</f>
        <v>475.6</v>
      </c>
      <c r="AD3050" s="55" t="n">
        <f aca="false">(ROUND(AC3050-AC3036,1)/AC3036)</f>
        <v>0.195575666163901</v>
      </c>
      <c r="AE3050" s="46"/>
      <c r="AF3050" s="47"/>
    </row>
    <row r="3051" customFormat="false" ht="15" hidden="false" customHeight="false" outlineLevel="0" collapsed="false">
      <c r="A3051" s="56" t="s">
        <v>19</v>
      </c>
      <c r="B3051" s="60" t="s">
        <v>259</v>
      </c>
      <c r="C3051" s="40" t="s">
        <v>50</v>
      </c>
      <c r="D3051" s="41" t="n">
        <v>103</v>
      </c>
      <c r="E3051" s="41" t="n">
        <v>0</v>
      </c>
      <c r="F3051" s="41" t="n">
        <v>0</v>
      </c>
      <c r="G3051" s="41" t="n">
        <v>0</v>
      </c>
      <c r="H3051" s="41" t="n">
        <v>0</v>
      </c>
      <c r="I3051" s="42" t="n">
        <v>50</v>
      </c>
      <c r="J3051" s="42" t="n">
        <v>50</v>
      </c>
      <c r="K3051" s="42" t="n">
        <v>0</v>
      </c>
      <c r="L3051" s="42" t="n">
        <v>0</v>
      </c>
      <c r="M3051" s="42" t="n">
        <v>0</v>
      </c>
      <c r="N3051" s="43" t="n">
        <f aca="false">D3051*$D$3</f>
        <v>133.9</v>
      </c>
      <c r="O3051" s="43" t="n">
        <f aca="false">E3051*$E$3</f>
        <v>0</v>
      </c>
      <c r="P3051" s="43" t="n">
        <f aca="false">F3051*$F$3</f>
        <v>0</v>
      </c>
      <c r="Q3051" s="43" t="n">
        <f aca="false">G3051*$G$3</f>
        <v>0</v>
      </c>
      <c r="R3051" s="43" t="n">
        <f aca="false">H3051*$H$3</f>
        <v>0</v>
      </c>
      <c r="S3051" s="43" t="n">
        <f aca="false">(N3051/100)*(I3051*$I$3)+(N3051/100)*(J3051*$J$3)</f>
        <v>267.8</v>
      </c>
      <c r="T3051" s="43" t="n">
        <f aca="false">(O3051/100)*(K3051*$K$3)</f>
        <v>0</v>
      </c>
      <c r="U3051" s="43" t="n">
        <f aca="false">(P3051/100)*(K3051*$K$3)+(P3051/100)*(L3051*$L$3)</f>
        <v>0</v>
      </c>
      <c r="V3051" s="43" t="n">
        <f aca="false">(Q3051/100)*(L3051*$L$3)</f>
        <v>0</v>
      </c>
      <c r="W3051" s="43" t="n">
        <f aca="false">(R3051/100)*(K3051*$K$3)+(R3051/100)*(L3051*$L$3)</f>
        <v>0</v>
      </c>
      <c r="X3051" s="43" t="n">
        <f aca="false">N3051+S3051</f>
        <v>401.7</v>
      </c>
      <c r="Y3051" s="43" t="n">
        <f aca="false">O3051+T3051</f>
        <v>0</v>
      </c>
      <c r="Z3051" s="43" t="n">
        <f aca="false">P3051+U3051</f>
        <v>0</v>
      </c>
      <c r="AA3051" s="43" t="n">
        <f aca="false">Q3051+V3051</f>
        <v>0</v>
      </c>
      <c r="AB3051" s="43" t="n">
        <f aca="false">R3051+W3051</f>
        <v>0</v>
      </c>
      <c r="AC3051" s="44" t="n">
        <f aca="false">ROUND(X3051+Y3051+Z3051+AA3051+AB3051,1)</f>
        <v>401.7</v>
      </c>
      <c r="AD3051" s="45"/>
      <c r="AE3051" s="46"/>
      <c r="AF3051" s="47"/>
    </row>
    <row r="3052" customFormat="false" ht="15" hidden="false" customHeight="false" outlineLevel="0" collapsed="false">
      <c r="A3052" s="48" t="s">
        <v>29</v>
      </c>
      <c r="B3052" s="61" t="n">
        <v>20</v>
      </c>
      <c r="C3052" s="50" t="s">
        <v>5</v>
      </c>
      <c r="D3052" s="51" t="n">
        <v>103</v>
      </c>
      <c r="E3052" s="51" t="n">
        <v>0</v>
      </c>
      <c r="F3052" s="51" t="n">
        <v>0</v>
      </c>
      <c r="G3052" s="51" t="n">
        <v>0</v>
      </c>
      <c r="H3052" s="51" t="n">
        <v>0</v>
      </c>
      <c r="I3052" s="52" t="n">
        <v>75</v>
      </c>
      <c r="J3052" s="52" t="n">
        <v>75</v>
      </c>
      <c r="K3052" s="52" t="n">
        <v>0</v>
      </c>
      <c r="L3052" s="52" t="n">
        <v>0</v>
      </c>
      <c r="M3052" s="52" t="n">
        <v>0</v>
      </c>
      <c r="N3052" s="53" t="n">
        <f aca="false">D3052*$D$4</f>
        <v>128.75</v>
      </c>
      <c r="O3052" s="53" t="n">
        <f aca="false">E3052*$E$4</f>
        <v>0</v>
      </c>
      <c r="P3052" s="53" t="n">
        <f aca="false">F3052*$F$4</f>
        <v>0</v>
      </c>
      <c r="Q3052" s="53" t="n">
        <f aca="false">G3052*$G$4</f>
        <v>0</v>
      </c>
      <c r="R3052" s="53" t="n">
        <f aca="false">H3052*$H$4</f>
        <v>0</v>
      </c>
      <c r="S3052" s="53" t="n">
        <f aca="false">(N3052/100)*(I3052*$I$4)+(N3052/100)*(J3052*$J$4)</f>
        <v>386.25</v>
      </c>
      <c r="T3052" s="53" t="n">
        <f aca="false">(O3052/100)*(K3052*$K$4)</f>
        <v>0</v>
      </c>
      <c r="U3052" s="53" t="n">
        <f aca="false">(P3052/100)*(K3052*$K$4)+(P3052/100)*(L3052*$L$4)</f>
        <v>0</v>
      </c>
      <c r="V3052" s="53" t="n">
        <f aca="false">(Q3052/100)*(L3052*$L$4)</f>
        <v>0</v>
      </c>
      <c r="W3052" s="53" t="n">
        <f aca="false">(R3052/100)*(K3052*$K$4)+(R3052/100)*(L3052*$L$4)</f>
        <v>0</v>
      </c>
      <c r="X3052" s="53" t="n">
        <f aca="false">N3052+S3052</f>
        <v>515</v>
      </c>
      <c r="Y3052" s="53" t="n">
        <f aca="false">O3052+T3052</f>
        <v>0</v>
      </c>
      <c r="Z3052" s="53" t="n">
        <f aca="false">P3052+U3052</f>
        <v>0</v>
      </c>
      <c r="AA3052" s="53" t="n">
        <f aca="false">Q3052+V3052</f>
        <v>0</v>
      </c>
      <c r="AB3052" s="53" t="n">
        <f aca="false">R3052+W3052</f>
        <v>0</v>
      </c>
      <c r="AC3052" s="54" t="n">
        <f aca="false">ROUND(X3052+Y3052+Z3052+AA3052+AB3052,1)</f>
        <v>515</v>
      </c>
      <c r="AD3052" s="55" t="n">
        <f aca="false">(ROUND(AC3052-AC3051,1)/AC3051)</f>
        <v>0.282051282051282</v>
      </c>
      <c r="AE3052" s="46"/>
      <c r="AF3052" s="47"/>
    </row>
    <row r="3053" customFormat="false" ht="15" hidden="false" customHeight="false" outlineLevel="0" collapsed="false">
      <c r="A3053" s="48" t="s">
        <v>30</v>
      </c>
      <c r="B3053" s="61" t="n">
        <v>20</v>
      </c>
      <c r="C3053" s="50" t="s">
        <v>6</v>
      </c>
      <c r="D3053" s="51" t="n">
        <v>103</v>
      </c>
      <c r="E3053" s="51" t="n">
        <v>0</v>
      </c>
      <c r="F3053" s="51" t="n">
        <v>0</v>
      </c>
      <c r="G3053" s="51" t="n">
        <v>0</v>
      </c>
      <c r="H3053" s="51" t="n">
        <v>0</v>
      </c>
      <c r="I3053" s="52" t="n">
        <v>50</v>
      </c>
      <c r="J3053" s="52" t="n">
        <v>50</v>
      </c>
      <c r="K3053" s="52" t="n">
        <v>0</v>
      </c>
      <c r="L3053" s="52" t="n">
        <v>0</v>
      </c>
      <c r="M3053" s="52" t="n">
        <v>0</v>
      </c>
      <c r="N3053" s="53" t="n">
        <f aca="false">D3053*$D$5</f>
        <v>133.9</v>
      </c>
      <c r="O3053" s="53" t="n">
        <f aca="false">E3053*$E$5</f>
        <v>0</v>
      </c>
      <c r="P3053" s="53" t="n">
        <f aca="false">F3053*$F$5</f>
        <v>0</v>
      </c>
      <c r="Q3053" s="53" t="n">
        <f aca="false">G3053*$G$5</f>
        <v>0</v>
      </c>
      <c r="R3053" s="53" t="n">
        <f aca="false">H3053*$H$5</f>
        <v>0</v>
      </c>
      <c r="S3053" s="53" t="n">
        <f aca="false">(N3053/100)*(I3053*$I$5)+(N3053/100)*(J3053*$J$5)</f>
        <v>267.8</v>
      </c>
      <c r="T3053" s="53" t="n">
        <f aca="false">(O3053/100)*(K3053*$K$5)</f>
        <v>0</v>
      </c>
      <c r="U3053" s="53" t="n">
        <f aca="false">(P3053/100)*(K3053*$K$5)+(P3053/100)*(L3053*$L$5)</f>
        <v>0</v>
      </c>
      <c r="V3053" s="53" t="n">
        <f aca="false">(Q3053/100)*(L3053*$L$5)</f>
        <v>0</v>
      </c>
      <c r="W3053" s="53" t="n">
        <f aca="false">(R3053/100)*(K3053*$K$5)+(R3053/100)*(L3053*$L$5)</f>
        <v>0</v>
      </c>
      <c r="X3053" s="53" t="n">
        <f aca="false">N3053+S3053</f>
        <v>401.7</v>
      </c>
      <c r="Y3053" s="53" t="n">
        <f aca="false">O3053+T3053</f>
        <v>0</v>
      </c>
      <c r="Z3053" s="53" t="n">
        <f aca="false">P3053+U3053</f>
        <v>0</v>
      </c>
      <c r="AA3053" s="53" t="n">
        <f aca="false">Q3053+V3053</f>
        <v>0</v>
      </c>
      <c r="AB3053" s="53" t="n">
        <f aca="false">R3053+W3053</f>
        <v>0</v>
      </c>
      <c r="AC3053" s="54" t="n">
        <f aca="false">ROUND(X3053+Y3053+Z3053+AA3053+AB3053,1)</f>
        <v>401.7</v>
      </c>
      <c r="AD3053" s="55" t="n">
        <f aca="false">(ROUND(AC3053-AC3051,1)/AC3051)</f>
        <v>0</v>
      </c>
      <c r="AE3053" s="46"/>
      <c r="AF3053" s="47"/>
    </row>
    <row r="3054" customFormat="false" ht="15" hidden="false" customHeight="false" outlineLevel="0" collapsed="false">
      <c r="A3054" s="48" t="s">
        <v>31</v>
      </c>
      <c r="B3054" s="61" t="n">
        <v>0</v>
      </c>
      <c r="C3054" s="50" t="s">
        <v>7</v>
      </c>
      <c r="D3054" s="51" t="n">
        <v>103</v>
      </c>
      <c r="E3054" s="51" t="n">
        <v>0</v>
      </c>
      <c r="F3054" s="51" t="n">
        <v>0</v>
      </c>
      <c r="G3054" s="51" t="n">
        <v>0</v>
      </c>
      <c r="H3054" s="51" t="n">
        <v>0</v>
      </c>
      <c r="I3054" s="52" t="n">
        <v>50</v>
      </c>
      <c r="J3054" s="52" t="n">
        <v>50</v>
      </c>
      <c r="K3054" s="52" t="n">
        <v>0</v>
      </c>
      <c r="L3054" s="52" t="n">
        <v>0</v>
      </c>
      <c r="M3054" s="52" t="n">
        <v>0</v>
      </c>
      <c r="N3054" s="53" t="n">
        <f aca="false">D3054*$D$6</f>
        <v>133.9</v>
      </c>
      <c r="O3054" s="53" t="n">
        <f aca="false">E3054*$E$6</f>
        <v>0</v>
      </c>
      <c r="P3054" s="53" t="n">
        <f aca="false">F3054*$F$6</f>
        <v>0</v>
      </c>
      <c r="Q3054" s="53" t="n">
        <f aca="false">G3054*$G$6</f>
        <v>0</v>
      </c>
      <c r="R3054" s="53" t="n">
        <f aca="false">H3054*$H$6</f>
        <v>0</v>
      </c>
      <c r="S3054" s="53" t="n">
        <f aca="false">(N3054/100)*(I3054*$I$6)+(N3054/100)*(J3054*$J$6)</f>
        <v>267.8</v>
      </c>
      <c r="T3054" s="53" t="n">
        <f aca="false">(O3054/100)*(K3054*$K$6)</f>
        <v>0</v>
      </c>
      <c r="U3054" s="53" t="n">
        <f aca="false">(P3054/100)*(K3054*$K$6)+(P3054/100)*(L3054*$L$6)</f>
        <v>0</v>
      </c>
      <c r="V3054" s="53" t="n">
        <f aca="false">(Q3054/100)*(L3054*$L$6)</f>
        <v>0</v>
      </c>
      <c r="W3054" s="53" t="n">
        <f aca="false">(R3054/100)*(K3054*$K$6)+(R3054/100)*(L3054*$L$6)</f>
        <v>0</v>
      </c>
      <c r="X3054" s="53" t="n">
        <f aca="false">N3054+S3054</f>
        <v>401.7</v>
      </c>
      <c r="Y3054" s="53" t="n">
        <f aca="false">O3054+T3054</f>
        <v>0</v>
      </c>
      <c r="Z3054" s="53" t="n">
        <f aca="false">P3054+U3054</f>
        <v>0</v>
      </c>
      <c r="AA3054" s="53" t="n">
        <f aca="false">Q3054+V3054</f>
        <v>0</v>
      </c>
      <c r="AB3054" s="53" t="n">
        <f aca="false">R3054+W3054</f>
        <v>0</v>
      </c>
      <c r="AC3054" s="54" t="n">
        <f aca="false">ROUND(X3054+Y3054+Z3054+AA3054+AB3054,1)</f>
        <v>401.7</v>
      </c>
      <c r="AD3054" s="55" t="n">
        <f aca="false">(ROUND(AC3054-AC3051,1)/AC3051)</f>
        <v>0</v>
      </c>
      <c r="AE3054" s="46"/>
      <c r="AF3054" s="47"/>
    </row>
    <row r="3055" customFormat="false" ht="15" hidden="false" customHeight="false" outlineLevel="0" collapsed="false">
      <c r="A3055" s="48" t="s">
        <v>32</v>
      </c>
      <c r="B3055" s="61" t="n">
        <v>0</v>
      </c>
      <c r="C3055" s="50" t="s">
        <v>8</v>
      </c>
      <c r="D3055" s="51" t="n">
        <v>103</v>
      </c>
      <c r="E3055" s="51" t="n">
        <v>0</v>
      </c>
      <c r="F3055" s="51" t="n">
        <v>0</v>
      </c>
      <c r="G3055" s="51" t="n">
        <v>0</v>
      </c>
      <c r="H3055" s="51" t="n">
        <v>0</v>
      </c>
      <c r="I3055" s="52" t="n">
        <v>50</v>
      </c>
      <c r="J3055" s="52" t="n">
        <v>50</v>
      </c>
      <c r="K3055" s="52" t="n">
        <v>0</v>
      </c>
      <c r="L3055" s="52" t="n">
        <v>0</v>
      </c>
      <c r="M3055" s="52" t="n">
        <v>0</v>
      </c>
      <c r="N3055" s="53" t="n">
        <f aca="false">D3055*$D$7</f>
        <v>133.9</v>
      </c>
      <c r="O3055" s="53" t="n">
        <f aca="false">E3055*$E$7</f>
        <v>0</v>
      </c>
      <c r="P3055" s="53" t="n">
        <f aca="false">F3055*$F$7</f>
        <v>0</v>
      </c>
      <c r="Q3055" s="53" t="n">
        <f aca="false">G3055*$G$7</f>
        <v>0</v>
      </c>
      <c r="R3055" s="53" t="n">
        <f aca="false">H3055*$H$7</f>
        <v>0</v>
      </c>
      <c r="S3055" s="53" t="n">
        <f aca="false">(N3055/100)*(I3055*$I$7)+(N3055/100)*(J3055*$J$7)</f>
        <v>267.8</v>
      </c>
      <c r="T3055" s="53" t="n">
        <f aca="false">(O3055/100)*(K3055*$K$7)</f>
        <v>0</v>
      </c>
      <c r="U3055" s="53" t="n">
        <f aca="false">(P3055/100)*(K3055*$K$7)+(P3055/100)*(L3055*$L$7)</f>
        <v>0</v>
      </c>
      <c r="V3055" s="53" t="n">
        <f aca="false">(Q3055/100)*(L3055*$L$7)</f>
        <v>0</v>
      </c>
      <c r="W3055" s="53" t="n">
        <f aca="false">(R3055/100)*(K3055*$K$7)+(R3055/100)*(L3055*$L$7)</f>
        <v>0</v>
      </c>
      <c r="X3055" s="53" t="n">
        <f aca="false">N3055+S3055</f>
        <v>401.7</v>
      </c>
      <c r="Y3055" s="53" t="n">
        <f aca="false">O3055+T3055</f>
        <v>0</v>
      </c>
      <c r="Z3055" s="53" t="n">
        <f aca="false">P3055+U3055</f>
        <v>0</v>
      </c>
      <c r="AA3055" s="53" t="n">
        <f aca="false">Q3055+V3055</f>
        <v>0</v>
      </c>
      <c r="AB3055" s="53" t="n">
        <f aca="false">R3055+W3055</f>
        <v>0</v>
      </c>
      <c r="AC3055" s="54" t="n">
        <f aca="false">ROUND(X3055+Y3055+Z3055+AA3055+AB3055,1)</f>
        <v>401.7</v>
      </c>
      <c r="AD3055" s="55" t="n">
        <f aca="false">(ROUND(AC3055-AC3051,1)/AC3051)</f>
        <v>0</v>
      </c>
      <c r="AE3055" s="46"/>
      <c r="AF3055" s="47"/>
    </row>
    <row r="3056" customFormat="false" ht="15" hidden="false" customHeight="false" outlineLevel="0" collapsed="false">
      <c r="A3056" s="48" t="s">
        <v>33</v>
      </c>
      <c r="B3056" s="61"/>
      <c r="C3056" s="50" t="s">
        <v>9</v>
      </c>
      <c r="D3056" s="51" t="n">
        <v>103</v>
      </c>
      <c r="E3056" s="51" t="n">
        <v>0</v>
      </c>
      <c r="F3056" s="51" t="n">
        <v>0</v>
      </c>
      <c r="G3056" s="51" t="n">
        <v>0</v>
      </c>
      <c r="H3056" s="51" t="n">
        <v>0</v>
      </c>
      <c r="I3056" s="52" t="n">
        <v>50</v>
      </c>
      <c r="J3056" s="52" t="n">
        <v>50</v>
      </c>
      <c r="K3056" s="52" t="n">
        <v>0</v>
      </c>
      <c r="L3056" s="52" t="n">
        <v>0</v>
      </c>
      <c r="M3056" s="52" t="n">
        <v>0</v>
      </c>
      <c r="N3056" s="53" t="n">
        <f aca="false">D3056*$D$8</f>
        <v>133.9</v>
      </c>
      <c r="O3056" s="53" t="n">
        <f aca="false">E3056*$E$8</f>
        <v>0</v>
      </c>
      <c r="P3056" s="53" t="n">
        <f aca="false">F3056*$F$8</f>
        <v>0</v>
      </c>
      <c r="Q3056" s="53" t="n">
        <f aca="false">G3056*$G$8</f>
        <v>0</v>
      </c>
      <c r="R3056" s="53" t="n">
        <f aca="false">H3056*$H$8</f>
        <v>0</v>
      </c>
      <c r="S3056" s="53" t="n">
        <f aca="false">(N3056/100)*(I3056*$I$8)+(N3056/100)*(J3056*$J$8)</f>
        <v>267.8</v>
      </c>
      <c r="T3056" s="53" t="n">
        <f aca="false">(O3056/100)*(K3056*$K$8)</f>
        <v>0</v>
      </c>
      <c r="U3056" s="53" t="n">
        <f aca="false">(P3056/100)*(K3056*$K$8)+(P3056/100)*(L3056*$L$8)</f>
        <v>0</v>
      </c>
      <c r="V3056" s="53" t="n">
        <f aca="false">(Q3056/100)*(L3056*$L$8)</f>
        <v>0</v>
      </c>
      <c r="W3056" s="53" t="n">
        <f aca="false">(R3056/100)*(K3056*$K$8)+(R3056/100)*(L3056*$L$8)</f>
        <v>0</v>
      </c>
      <c r="X3056" s="53" t="n">
        <f aca="false">N3056+S3056</f>
        <v>401.7</v>
      </c>
      <c r="Y3056" s="53" t="n">
        <f aca="false">O3056+T3056</f>
        <v>0</v>
      </c>
      <c r="Z3056" s="53" t="n">
        <f aca="false">P3056+U3056</f>
        <v>0</v>
      </c>
      <c r="AA3056" s="53" t="n">
        <f aca="false">Q3056+V3056</f>
        <v>0</v>
      </c>
      <c r="AB3056" s="53" t="n">
        <f aca="false">R3056+W3056</f>
        <v>0</v>
      </c>
      <c r="AC3056" s="54" t="n">
        <f aca="false">ROUND(X3056+Y3056+Z3056+AA3056+AB3056,1)</f>
        <v>401.7</v>
      </c>
      <c r="AD3056" s="55" t="n">
        <f aca="false">(ROUND(AC3056-AC3051,1)/AC3051)</f>
        <v>0</v>
      </c>
      <c r="AE3056" s="46"/>
      <c r="AF3056" s="47"/>
    </row>
    <row r="3057" customFormat="false" ht="15" hidden="false" customHeight="false" outlineLevel="0" collapsed="false">
      <c r="A3057" s="48" t="s">
        <v>34</v>
      </c>
      <c r="B3057" s="61"/>
      <c r="C3057" s="50" t="s">
        <v>10</v>
      </c>
      <c r="D3057" s="51" t="n">
        <v>52</v>
      </c>
      <c r="E3057" s="51" t="n">
        <v>112</v>
      </c>
      <c r="F3057" s="51" t="n">
        <v>0</v>
      </c>
      <c r="G3057" s="51" t="n">
        <v>0</v>
      </c>
      <c r="H3057" s="51" t="n">
        <v>0</v>
      </c>
      <c r="I3057" s="52" t="n">
        <v>50</v>
      </c>
      <c r="J3057" s="52" t="n">
        <v>50</v>
      </c>
      <c r="K3057" s="52" t="n">
        <v>105</v>
      </c>
      <c r="L3057" s="52" t="n">
        <v>0</v>
      </c>
      <c r="M3057" s="52" t="n">
        <v>0</v>
      </c>
      <c r="N3057" s="53" t="n">
        <f aca="false">D3057*$D$9</f>
        <v>65</v>
      </c>
      <c r="O3057" s="53" t="n">
        <f aca="false">E3057*$E$9</f>
        <v>140</v>
      </c>
      <c r="P3057" s="53" t="n">
        <f aca="false">F3057*$F$9</f>
        <v>0</v>
      </c>
      <c r="Q3057" s="53" t="n">
        <f aca="false">G3057*$G$9</f>
        <v>0</v>
      </c>
      <c r="R3057" s="53" t="n">
        <f aca="false">H3057*$H$9</f>
        <v>0</v>
      </c>
      <c r="S3057" s="53" t="n">
        <f aca="false">(N3057/100)*(I3057*$I$9)+(N3057/100)*(J3057*$J$9)</f>
        <v>65</v>
      </c>
      <c r="T3057" s="53" t="n">
        <f aca="false">(O3057/100)*(K3057*$K$9)</f>
        <v>205.8</v>
      </c>
      <c r="U3057" s="53" t="n">
        <f aca="false">(P3057/100)*(K3057*$K$9)+(P3057/100)*(L3057*$L$9)</f>
        <v>0</v>
      </c>
      <c r="V3057" s="53" t="n">
        <f aca="false">(Q3057/100)*(L3057*$L$9)</f>
        <v>0</v>
      </c>
      <c r="W3057" s="53" t="n">
        <f aca="false">(R3057/100)*(K3057*$K$9)+(R3057/100)*(L3057*$L$9)</f>
        <v>0</v>
      </c>
      <c r="X3057" s="53" t="n">
        <f aca="false">N3057+S3057</f>
        <v>130</v>
      </c>
      <c r="Y3057" s="53" t="n">
        <f aca="false">O3057+T3057</f>
        <v>345.8</v>
      </c>
      <c r="Z3057" s="53" t="n">
        <f aca="false">P3057+U3057</f>
        <v>0</v>
      </c>
      <c r="AA3057" s="53" t="n">
        <f aca="false">Q3057+V3057</f>
        <v>0</v>
      </c>
      <c r="AB3057" s="53" t="n">
        <f aca="false">R3057+W3057</f>
        <v>0</v>
      </c>
      <c r="AC3057" s="54" t="n">
        <f aca="false">ROUND(X3057+Y3057+Z3057+AA3057+AB3057,1)</f>
        <v>475.8</v>
      </c>
      <c r="AD3057" s="55" t="n">
        <f aca="false">(ROUND(AC3057-AC3051,1)/AC3051)</f>
        <v>0.184466019417476</v>
      </c>
      <c r="AE3057" s="46"/>
      <c r="AF3057" s="47"/>
    </row>
    <row r="3058" customFormat="false" ht="15" hidden="false" customHeight="false" outlineLevel="0" collapsed="false">
      <c r="A3058" s="48" t="s">
        <v>35</v>
      </c>
      <c r="B3058" s="61"/>
      <c r="C3058" s="50" t="s">
        <v>11</v>
      </c>
      <c r="D3058" s="51" t="n">
        <v>52</v>
      </c>
      <c r="E3058" s="51" t="n">
        <v>0</v>
      </c>
      <c r="F3058" s="51" t="n">
        <v>112</v>
      </c>
      <c r="G3058" s="51" t="n">
        <v>0</v>
      </c>
      <c r="H3058" s="51" t="n">
        <v>0</v>
      </c>
      <c r="I3058" s="52" t="n">
        <v>50</v>
      </c>
      <c r="J3058" s="52" t="n">
        <v>50</v>
      </c>
      <c r="K3058" s="52" t="n">
        <v>52.5</v>
      </c>
      <c r="L3058" s="52" t="n">
        <v>52.5</v>
      </c>
      <c r="M3058" s="52" t="n">
        <v>0</v>
      </c>
      <c r="N3058" s="53" t="n">
        <f aca="false">D3058*$D$10</f>
        <v>65</v>
      </c>
      <c r="O3058" s="53" t="n">
        <f aca="false">E3058*$E$10</f>
        <v>0</v>
      </c>
      <c r="P3058" s="53" t="n">
        <f aca="false">F3058*$F$10</f>
        <v>140</v>
      </c>
      <c r="Q3058" s="53" t="n">
        <f aca="false">G3058*$G$10</f>
        <v>0</v>
      </c>
      <c r="R3058" s="53" t="n">
        <f aca="false">H3058*$H$10</f>
        <v>0</v>
      </c>
      <c r="S3058" s="53" t="n">
        <f aca="false">(N3058/100)*(I3058*$I$10)+(N3058/100)*(J3058*$J$10)</f>
        <v>65</v>
      </c>
      <c r="T3058" s="53" t="n">
        <f aca="false">(O3058/100)*(K3058*$J$10)</f>
        <v>0</v>
      </c>
      <c r="U3058" s="53" t="n">
        <f aca="false">(P3058/100)*(K3058*$K$10)+(P3058/100)*(L3058*$L$10)</f>
        <v>205.8</v>
      </c>
      <c r="V3058" s="53" t="n">
        <f aca="false">(Q3058/100)*(L3058*$L$10)</f>
        <v>0</v>
      </c>
      <c r="W3058" s="53" t="n">
        <f aca="false">(R3058/100)*(K3058*$K$10)+(R3058/100)*(L3058*$L$10)</f>
        <v>0</v>
      </c>
      <c r="X3058" s="53" t="n">
        <f aca="false">N3058+S3058</f>
        <v>130</v>
      </c>
      <c r="Y3058" s="53" t="n">
        <f aca="false">O3058+T3058</f>
        <v>0</v>
      </c>
      <c r="Z3058" s="53" t="n">
        <f aca="false">P3058+U3058</f>
        <v>345.8</v>
      </c>
      <c r="AA3058" s="53" t="n">
        <f aca="false">Q3058+V3058</f>
        <v>0</v>
      </c>
      <c r="AB3058" s="53" t="n">
        <f aca="false">R3058+W3058</f>
        <v>0</v>
      </c>
      <c r="AC3058" s="54" t="n">
        <f aca="false">ROUND(X3058+Y3058+Z3058+AA3058+AB3058,1)</f>
        <v>475.8</v>
      </c>
      <c r="AD3058" s="55" t="n">
        <f aca="false">(ROUND(AC3058-AC3051,1)/AC3051)</f>
        <v>0.184466019417476</v>
      </c>
      <c r="AE3058" s="46"/>
      <c r="AF3058" s="47"/>
    </row>
    <row r="3059" customFormat="false" ht="15" hidden="false" customHeight="false" outlineLevel="0" collapsed="false">
      <c r="A3059" s="48" t="s">
        <v>36</v>
      </c>
      <c r="B3059" s="61"/>
      <c r="C3059" s="50" t="s">
        <v>12</v>
      </c>
      <c r="D3059" s="51" t="n">
        <v>52</v>
      </c>
      <c r="E3059" s="51" t="n">
        <v>0</v>
      </c>
      <c r="F3059" s="51" t="n">
        <v>0</v>
      </c>
      <c r="G3059" s="51" t="n">
        <v>112</v>
      </c>
      <c r="H3059" s="51" t="n">
        <v>0</v>
      </c>
      <c r="I3059" s="52" t="n">
        <v>50</v>
      </c>
      <c r="J3059" s="52" t="n">
        <v>50</v>
      </c>
      <c r="K3059" s="52" t="n">
        <v>0</v>
      </c>
      <c r="L3059" s="52" t="n">
        <v>105</v>
      </c>
      <c r="M3059" s="52" t="n">
        <v>0</v>
      </c>
      <c r="N3059" s="53" t="n">
        <f aca="false">D3059*$D$11</f>
        <v>65</v>
      </c>
      <c r="O3059" s="53" t="n">
        <f aca="false">E3059*$E$11</f>
        <v>0</v>
      </c>
      <c r="P3059" s="53" t="n">
        <f aca="false">F3059*$F$11</f>
        <v>0</v>
      </c>
      <c r="Q3059" s="53" t="n">
        <f aca="false">G3059*$G$11</f>
        <v>140</v>
      </c>
      <c r="R3059" s="53" t="n">
        <f aca="false">H3059*$H$11</f>
        <v>0</v>
      </c>
      <c r="S3059" s="53" t="n">
        <f aca="false">(N3059/100)*(I3059*$I$11)+(N3059/100)*(J3059*$J$11)</f>
        <v>65</v>
      </c>
      <c r="T3059" s="53" t="n">
        <f aca="false">(O3059/100)*(K3059*$K$11)</f>
        <v>0</v>
      </c>
      <c r="U3059" s="53" t="n">
        <f aca="false">(P3059/100)*(K3059*$K$11)+(P3059/100)*(L3059*$L$11)</f>
        <v>0</v>
      </c>
      <c r="V3059" s="53" t="n">
        <f aca="false">(Q3059/100)*(L3059*$L$11)</f>
        <v>205.8</v>
      </c>
      <c r="W3059" s="53" t="n">
        <f aca="false">(R3059/100)*(K3059*$K$11)+(R3059/100)*(L3059*$L$11)</f>
        <v>0</v>
      </c>
      <c r="X3059" s="53" t="n">
        <f aca="false">N3059+S3059</f>
        <v>130</v>
      </c>
      <c r="Y3059" s="53" t="n">
        <f aca="false">O3059+T3059</f>
        <v>0</v>
      </c>
      <c r="Z3059" s="53" t="n">
        <f aca="false">P3059+U3059</f>
        <v>0</v>
      </c>
      <c r="AA3059" s="53" t="n">
        <f aca="false">Q3059+V3059</f>
        <v>345.8</v>
      </c>
      <c r="AB3059" s="53" t="n">
        <f aca="false">R3059+W3059</f>
        <v>0</v>
      </c>
      <c r="AC3059" s="54" t="n">
        <f aca="false">ROUND(X3059+Y3059+Z3059+AA3059+AB3059,1)</f>
        <v>475.8</v>
      </c>
      <c r="AD3059" s="55" t="n">
        <f aca="false">(ROUND(AC3059-AC3051,1)/AC3051)</f>
        <v>0.184466019417476</v>
      </c>
      <c r="AE3059" s="46"/>
      <c r="AF3059" s="47"/>
    </row>
    <row r="3060" customFormat="false" ht="15" hidden="false" customHeight="false" outlineLevel="0" collapsed="false">
      <c r="A3060" s="48" t="s">
        <v>37</v>
      </c>
      <c r="B3060" s="61"/>
      <c r="C3060" s="50" t="s">
        <v>13</v>
      </c>
      <c r="D3060" s="51" t="n">
        <v>52</v>
      </c>
      <c r="E3060" s="51" t="n">
        <v>0</v>
      </c>
      <c r="F3060" s="51" t="n">
        <v>0</v>
      </c>
      <c r="G3060" s="51" t="n">
        <v>0</v>
      </c>
      <c r="H3060" s="51" t="n">
        <v>112</v>
      </c>
      <c r="I3060" s="52" t="n">
        <v>50</v>
      </c>
      <c r="J3060" s="52" t="n">
        <v>50</v>
      </c>
      <c r="K3060" s="52" t="n">
        <v>52.5</v>
      </c>
      <c r="L3060" s="52" t="n">
        <v>52.5</v>
      </c>
      <c r="M3060" s="52" t="n">
        <v>0</v>
      </c>
      <c r="N3060" s="53" t="n">
        <f aca="false">D3060*$D$12</f>
        <v>65</v>
      </c>
      <c r="O3060" s="53" t="n">
        <f aca="false">E3060*$E$12</f>
        <v>0</v>
      </c>
      <c r="P3060" s="53" t="n">
        <f aca="false">F3060*$F$12</f>
        <v>0</v>
      </c>
      <c r="Q3060" s="53" t="n">
        <f aca="false">G3060*$G$12</f>
        <v>0</v>
      </c>
      <c r="R3060" s="53" t="n">
        <f aca="false">H3060*$H$12</f>
        <v>140</v>
      </c>
      <c r="S3060" s="53" t="n">
        <f aca="false">(N3060/100)*(I3060*$I$12)+(N3060/100)*(J3060*$J$12)</f>
        <v>65</v>
      </c>
      <c r="T3060" s="53" t="n">
        <f aca="false">(O3060/100)*(K3060*$K$12)</f>
        <v>0</v>
      </c>
      <c r="U3060" s="53" t="n">
        <f aca="false">(P3060/100)*(K3060*$K$12)+(P3060/100)*(L3060*$L$12)</f>
        <v>0</v>
      </c>
      <c r="V3060" s="53" t="n">
        <f aca="false">(Q3060/100)*(L3060*$L$12)</f>
        <v>0</v>
      </c>
      <c r="W3060" s="53" t="n">
        <f aca="false">(R3060/100)*(K3060*$K$12)+(R3060/100)*(L3060*$L$12)</f>
        <v>205.8</v>
      </c>
      <c r="X3060" s="53" t="n">
        <f aca="false">N3060+S3060</f>
        <v>130</v>
      </c>
      <c r="Y3060" s="53" t="n">
        <f aca="false">O3060+T3060</f>
        <v>0</v>
      </c>
      <c r="Z3060" s="53" t="n">
        <f aca="false">P3060+U3060</f>
        <v>0</v>
      </c>
      <c r="AA3060" s="53" t="n">
        <f aca="false">Q3060+V3060</f>
        <v>0</v>
      </c>
      <c r="AB3060" s="53" t="n">
        <f aca="false">R3060+W3060</f>
        <v>345.8</v>
      </c>
      <c r="AC3060" s="54" t="n">
        <f aca="false">ROUND(X3060+Y3060+Z3060+AA3060+AB3060,1)</f>
        <v>475.8</v>
      </c>
      <c r="AD3060" s="55" t="n">
        <f aca="false">(ROUND(AC3060-AC3051,1)/AC3051)</f>
        <v>0.184466019417476</v>
      </c>
      <c r="AE3060" s="46"/>
      <c r="AF3060" s="47"/>
    </row>
    <row r="3061" customFormat="false" ht="15" hidden="false" customHeight="false" outlineLevel="0" collapsed="false">
      <c r="A3061" s="48" t="s">
        <v>38</v>
      </c>
      <c r="B3061" s="61"/>
      <c r="C3061" s="50" t="s">
        <v>14</v>
      </c>
      <c r="D3061" s="51" t="n">
        <v>103</v>
      </c>
      <c r="E3061" s="51" t="n">
        <v>0</v>
      </c>
      <c r="F3061" s="51" t="n">
        <v>0</v>
      </c>
      <c r="G3061" s="51" t="n">
        <v>0</v>
      </c>
      <c r="H3061" s="51" t="n">
        <v>0</v>
      </c>
      <c r="I3061" s="52" t="n">
        <v>50</v>
      </c>
      <c r="J3061" s="52" t="n">
        <v>50</v>
      </c>
      <c r="K3061" s="52" t="n">
        <v>0</v>
      </c>
      <c r="L3061" s="52" t="n">
        <v>0</v>
      </c>
      <c r="M3061" s="52" t="n">
        <v>80</v>
      </c>
      <c r="N3061" s="53" t="n">
        <f aca="false">D3061*$D$13</f>
        <v>128.75</v>
      </c>
      <c r="O3061" s="53" t="n">
        <f aca="false">E3061*$E$13</f>
        <v>0</v>
      </c>
      <c r="P3061" s="53" t="n">
        <f aca="false">F3061*$F$13</f>
        <v>0</v>
      </c>
      <c r="Q3061" s="53" t="n">
        <f aca="false">G3061*$G$13</f>
        <v>0</v>
      </c>
      <c r="R3061" s="53" t="n">
        <f aca="false">H3061*$H$13</f>
        <v>0</v>
      </c>
      <c r="S3061" s="53" t="n">
        <f aca="false">(N3061/100)*(I3061*$I$13)+(N3061/100)*(J3061*$J$13)+(N3061/100)*(M3061*$M$13)</f>
        <v>334.75</v>
      </c>
      <c r="T3061" s="53" t="n">
        <f aca="false">(O3061/100)*(K3061*$K$13)+(O3061/100)*(M3061*$M$13)</f>
        <v>0</v>
      </c>
      <c r="U3061" s="53" t="n">
        <f aca="false">(P3061/100)*(K3061*$K$13)+(P3061/100)*(L3061*$L$13)+(P3061/100)*(M3061*$M$13)</f>
        <v>0</v>
      </c>
      <c r="V3061" s="53" t="n">
        <f aca="false">(Q3061/100)*(L3061*$L$13)+(Q3061/100)*(M3061*$M$13)</f>
        <v>0</v>
      </c>
      <c r="W3061" s="53" t="n">
        <f aca="false">(R3061/100)*(K3061*$K$13)+(R3061/100)*(L3061*$L$13)+(R3061/100)*(M3061*$M$13)</f>
        <v>0</v>
      </c>
      <c r="X3061" s="53" t="n">
        <f aca="false">N3061+S3061</f>
        <v>463.5</v>
      </c>
      <c r="Y3061" s="53" t="n">
        <f aca="false">O3061+T3061</f>
        <v>0</v>
      </c>
      <c r="Z3061" s="53" t="n">
        <f aca="false">P3061+U3061</f>
        <v>0</v>
      </c>
      <c r="AA3061" s="53" t="n">
        <f aca="false">Q3061+V3061</f>
        <v>0</v>
      </c>
      <c r="AB3061" s="53" t="n">
        <f aca="false">R3061+W3061</f>
        <v>0</v>
      </c>
      <c r="AC3061" s="54" t="n">
        <f aca="false">ROUND(X3061+Y3061+Z3061+AA3061+AB3061,1)</f>
        <v>463.5</v>
      </c>
      <c r="AD3061" s="55" t="n">
        <f aca="false">(ROUND(AC3061-AC3051,1)/AC3051)</f>
        <v>0.153846153846154</v>
      </c>
      <c r="AE3061" s="46"/>
      <c r="AF3061" s="47"/>
    </row>
    <row r="3062" customFormat="false" ht="15" hidden="false" customHeight="false" outlineLevel="0" collapsed="false">
      <c r="A3062" s="48" t="s">
        <v>39</v>
      </c>
      <c r="B3062" s="61"/>
      <c r="C3062" s="50" t="s">
        <v>15</v>
      </c>
      <c r="D3062" s="51" t="n">
        <v>103</v>
      </c>
      <c r="E3062" s="51" t="n">
        <v>0</v>
      </c>
      <c r="F3062" s="51" t="n">
        <v>0</v>
      </c>
      <c r="G3062" s="51" t="n">
        <v>0</v>
      </c>
      <c r="H3062" s="51" t="n">
        <v>0</v>
      </c>
      <c r="I3062" s="52" t="n">
        <v>50</v>
      </c>
      <c r="J3062" s="52" t="n">
        <v>50</v>
      </c>
      <c r="K3062" s="52" t="n">
        <v>80</v>
      </c>
      <c r="L3062" s="52" t="n">
        <v>0</v>
      </c>
      <c r="M3062" s="52" t="n">
        <v>0</v>
      </c>
      <c r="N3062" s="53" t="n">
        <f aca="false">D3062*$D$14</f>
        <v>128.75</v>
      </c>
      <c r="O3062" s="53" t="n">
        <f aca="false">E3062*$E$14</f>
        <v>0</v>
      </c>
      <c r="P3062" s="53" t="n">
        <f aca="false">F3062*$F$14</f>
        <v>0</v>
      </c>
      <c r="Q3062" s="53" t="n">
        <f aca="false">G3062*$G$14</f>
        <v>0</v>
      </c>
      <c r="R3062" s="53" t="n">
        <f aca="false">H3062*$H$14</f>
        <v>0</v>
      </c>
      <c r="S3062" s="53" t="n">
        <f aca="false">(N3062/100)*(I3062*$I$14)+(N3062/100)*(J3062*$J$14)+(N3062/100)*(K3062*$K$14)</f>
        <v>334.75</v>
      </c>
      <c r="T3062" s="53" t="n">
        <f aca="false">(O3062/100)*(K3062*$K$14)</f>
        <v>0</v>
      </c>
      <c r="U3062" s="53" t="n">
        <f aca="false">(P3062/100)*(K3062*$K$14)+(P3062/100)*(L3062*$L$14)</f>
        <v>0</v>
      </c>
      <c r="V3062" s="53" t="n">
        <f aca="false">(Q3062/100)*(L3062*$L$14)</f>
        <v>0</v>
      </c>
      <c r="W3062" s="53" t="n">
        <f aca="false">(R3062/100)*(K3062*$L$14)+(R3062/100)*(L3062*$M$14)</f>
        <v>0</v>
      </c>
      <c r="X3062" s="53" t="n">
        <f aca="false">N3062+S3062</f>
        <v>463.5</v>
      </c>
      <c r="Y3062" s="53" t="n">
        <f aca="false">O3062+T3062</f>
        <v>0</v>
      </c>
      <c r="Z3062" s="53" t="n">
        <f aca="false">P3062+U3062</f>
        <v>0</v>
      </c>
      <c r="AA3062" s="53" t="n">
        <f aca="false">Q3062+V3062</f>
        <v>0</v>
      </c>
      <c r="AB3062" s="53" t="n">
        <f aca="false">R3062+W3062</f>
        <v>0</v>
      </c>
      <c r="AC3062" s="54" t="n">
        <f aca="false">ROUND(X3062+Y3062+Z3062+AA3062+AB3062,1)</f>
        <v>463.5</v>
      </c>
      <c r="AD3062" s="55" t="n">
        <f aca="false">(ROUND(AC3062-AC3051,1)/AC3051)</f>
        <v>0.153846153846154</v>
      </c>
      <c r="AE3062" s="46"/>
      <c r="AF3062" s="47"/>
    </row>
    <row r="3063" customFormat="false" ht="15" hidden="false" customHeight="false" outlineLevel="0" collapsed="false">
      <c r="A3063" s="48"/>
      <c r="B3063" s="61"/>
      <c r="C3063" s="50" t="s">
        <v>16</v>
      </c>
      <c r="D3063" s="51" t="n">
        <v>103</v>
      </c>
      <c r="E3063" s="51" t="n">
        <v>0</v>
      </c>
      <c r="F3063" s="51" t="n">
        <v>0</v>
      </c>
      <c r="G3063" s="51" t="n">
        <v>0</v>
      </c>
      <c r="H3063" s="51" t="n">
        <v>0</v>
      </c>
      <c r="I3063" s="52" t="n">
        <v>50</v>
      </c>
      <c r="J3063" s="52" t="n">
        <v>50</v>
      </c>
      <c r="K3063" s="52" t="n">
        <v>0</v>
      </c>
      <c r="L3063" s="52" t="n">
        <v>80</v>
      </c>
      <c r="M3063" s="52" t="n">
        <v>0</v>
      </c>
      <c r="N3063" s="53" t="n">
        <f aca="false">D3063*$D$15</f>
        <v>128.75</v>
      </c>
      <c r="O3063" s="53" t="n">
        <f aca="false">E3063*$E$15</f>
        <v>0</v>
      </c>
      <c r="P3063" s="53" t="n">
        <f aca="false">F3063*$F$15</f>
        <v>0</v>
      </c>
      <c r="Q3063" s="53" t="n">
        <f aca="false">G3063*$G$15</f>
        <v>0</v>
      </c>
      <c r="R3063" s="53" t="n">
        <f aca="false">H3063*$H$15</f>
        <v>0</v>
      </c>
      <c r="S3063" s="53" t="n">
        <f aca="false">(N3063/100)*(I3063*$I$15)+(N3063/100)*(J3063*$J$15)+(N3063/100)*(L3063*$L$15)</f>
        <v>334.75</v>
      </c>
      <c r="T3063" s="53" t="n">
        <f aca="false">(O3063/100)*(K3063*$K$15)</f>
        <v>0</v>
      </c>
      <c r="U3063" s="53" t="n">
        <f aca="false">(P3063/100)*(K3063*$K$15)+(P3063/100)*(L3063*$L$15)</f>
        <v>0</v>
      </c>
      <c r="V3063" s="53" t="n">
        <f aca="false">(Q3063/100)*(L3063*$L$15)</f>
        <v>0</v>
      </c>
      <c r="W3063" s="53" t="n">
        <f aca="false">(R3063/100)*(K3063*$K$15)+(R3063/100)*(L3063*$L$15)</f>
        <v>0</v>
      </c>
      <c r="X3063" s="53" t="n">
        <f aca="false">N3063+S3063</f>
        <v>463.5</v>
      </c>
      <c r="Y3063" s="53" t="n">
        <f aca="false">O3063+T3063</f>
        <v>0</v>
      </c>
      <c r="Z3063" s="53" t="n">
        <f aca="false">P3063+U3063</f>
        <v>0</v>
      </c>
      <c r="AA3063" s="53" t="n">
        <f aca="false">Q3063+V3063</f>
        <v>0</v>
      </c>
      <c r="AB3063" s="53" t="n">
        <f aca="false">R3063+W3063</f>
        <v>0</v>
      </c>
      <c r="AC3063" s="54" t="n">
        <f aca="false">ROUND(X3063+Y3063+Z3063+AA3063+AB3063,1)</f>
        <v>463.5</v>
      </c>
      <c r="AD3063" s="55" t="n">
        <f aca="false">(ROUND(AC3063-AC3051,1)/AC3051)</f>
        <v>0.153846153846154</v>
      </c>
      <c r="AE3063" s="46"/>
      <c r="AF3063" s="47"/>
    </row>
    <row r="3064" customFormat="false" ht="15" hidden="false" customHeight="false" outlineLevel="0" collapsed="false">
      <c r="A3064" s="48"/>
      <c r="B3064" s="61"/>
      <c r="C3064" s="50" t="s">
        <v>17</v>
      </c>
      <c r="D3064" s="51" t="n">
        <v>103</v>
      </c>
      <c r="E3064" s="51" t="n">
        <v>0</v>
      </c>
      <c r="F3064" s="51" t="n">
        <v>0</v>
      </c>
      <c r="G3064" s="51" t="n">
        <v>0</v>
      </c>
      <c r="H3064" s="51" t="n">
        <v>0</v>
      </c>
      <c r="I3064" s="52" t="n">
        <v>50</v>
      </c>
      <c r="J3064" s="52" t="n">
        <v>82</v>
      </c>
      <c r="K3064" s="52" t="n">
        <v>0</v>
      </c>
      <c r="L3064" s="52" t="n">
        <v>0</v>
      </c>
      <c r="M3064" s="52" t="n">
        <v>0</v>
      </c>
      <c r="N3064" s="53" t="n">
        <f aca="false">D3064*$D$16</f>
        <v>128.75</v>
      </c>
      <c r="O3064" s="53" t="n">
        <f aca="false">E3064*$E$16</f>
        <v>0</v>
      </c>
      <c r="P3064" s="53" t="n">
        <f aca="false">F3064*$F$16</f>
        <v>0</v>
      </c>
      <c r="Q3064" s="53" t="n">
        <f aca="false">G3064*$G$16</f>
        <v>0</v>
      </c>
      <c r="R3064" s="53" t="n">
        <f aca="false">H3064*$H$16</f>
        <v>0</v>
      </c>
      <c r="S3064" s="53" t="n">
        <f aca="false">(N3064/100)*(I3064*$I$16)+(N3064/100)*(J3064*$J$16)</f>
        <v>328.3125</v>
      </c>
      <c r="T3064" s="53" t="n">
        <f aca="false">(O3064/100)*(K3064*$K$16)</f>
        <v>0</v>
      </c>
      <c r="U3064" s="53" t="n">
        <f aca="false">(P3064/100)*(K3064*$K$16)+(P3064/100)*(L3064*$L$16)</f>
        <v>0</v>
      </c>
      <c r="V3064" s="53" t="n">
        <f aca="false">(Q3064/100)*(L3064*$L$16)</f>
        <v>0</v>
      </c>
      <c r="W3064" s="53" t="n">
        <f aca="false">(R3064/100)*(K3064*$K$16)+(R3064/100)*(L3064*$L$16)</f>
        <v>0</v>
      </c>
      <c r="X3064" s="53" t="n">
        <f aca="false">N3064+S3064</f>
        <v>457.0625</v>
      </c>
      <c r="Y3064" s="53" t="n">
        <f aca="false">O3064+T3064</f>
        <v>0</v>
      </c>
      <c r="Z3064" s="53" t="n">
        <f aca="false">P3064+U3064</f>
        <v>0</v>
      </c>
      <c r="AA3064" s="53" t="n">
        <f aca="false">Q3064+V3064</f>
        <v>0</v>
      </c>
      <c r="AB3064" s="53" t="n">
        <f aca="false">R3064+W3064</f>
        <v>0</v>
      </c>
      <c r="AC3064" s="54" t="n">
        <f aca="false">ROUND(X3064+Y3064+Z3064+AA3064+AB3064,1)</f>
        <v>457.1</v>
      </c>
      <c r="AD3064" s="55" t="n">
        <f aca="false">(ROUND(AC3064-AC3051,1)/AC3051)</f>
        <v>0.137913866069206</v>
      </c>
      <c r="AE3064" s="46"/>
      <c r="AF3064" s="47"/>
    </row>
    <row r="3065" customFormat="false" ht="15" hidden="false" customHeight="false" outlineLevel="0" collapsed="false">
      <c r="A3065" s="48"/>
      <c r="B3065" s="61"/>
      <c r="C3065" s="50" t="s">
        <v>18</v>
      </c>
      <c r="D3065" s="51" t="n">
        <v>103</v>
      </c>
      <c r="E3065" s="51" t="n">
        <v>0</v>
      </c>
      <c r="F3065" s="51" t="n">
        <v>0</v>
      </c>
      <c r="G3065" s="51" t="n">
        <v>0</v>
      </c>
      <c r="H3065" s="51" t="n">
        <v>0</v>
      </c>
      <c r="I3065" s="52" t="n">
        <v>82</v>
      </c>
      <c r="J3065" s="52" t="n">
        <v>50</v>
      </c>
      <c r="K3065" s="52" t="n">
        <v>0</v>
      </c>
      <c r="L3065" s="52" t="n">
        <v>0</v>
      </c>
      <c r="M3065" s="52" t="n">
        <v>0</v>
      </c>
      <c r="N3065" s="53" t="n">
        <f aca="false">D3065*$D$17</f>
        <v>128.75</v>
      </c>
      <c r="O3065" s="53" t="n">
        <f aca="false">E3065*$E$17</f>
        <v>0</v>
      </c>
      <c r="P3065" s="53" t="n">
        <f aca="false">F3065*$F$17</f>
        <v>0</v>
      </c>
      <c r="Q3065" s="53" t="n">
        <f aca="false">G3065*$G$17</f>
        <v>0</v>
      </c>
      <c r="R3065" s="53" t="n">
        <f aca="false">H3065*$H$17</f>
        <v>0</v>
      </c>
      <c r="S3065" s="53" t="n">
        <f aca="false">(N3065/100)*(I3065*$I$17)+(N3065/100)*(J3065*$J$17)</f>
        <v>328.3125</v>
      </c>
      <c r="T3065" s="53" t="n">
        <f aca="false">(O3065/100)*(K3065*$K$17)</f>
        <v>0</v>
      </c>
      <c r="U3065" s="53" t="n">
        <f aca="false">(P3065/100)*(K3065*$K$17)+(P3065/100)*(L3065*$L$17)</f>
        <v>0</v>
      </c>
      <c r="V3065" s="53" t="n">
        <f aca="false">(Q3065/100)*(L3065*$L$17)</f>
        <v>0</v>
      </c>
      <c r="W3065" s="53" t="n">
        <f aca="false">(R3065/100)*(K3065*$K$17)+(R3065/100)*(L3065*$L$17)</f>
        <v>0</v>
      </c>
      <c r="X3065" s="53" t="n">
        <f aca="false">N3065+S3065</f>
        <v>457.0625</v>
      </c>
      <c r="Y3065" s="53" t="n">
        <f aca="false">O3065+T3065</f>
        <v>0</v>
      </c>
      <c r="Z3065" s="53" t="n">
        <f aca="false">P3065+U3065</f>
        <v>0</v>
      </c>
      <c r="AA3065" s="53" t="n">
        <f aca="false">Q3065+V3065</f>
        <v>0</v>
      </c>
      <c r="AB3065" s="53" t="n">
        <f aca="false">R3065+W3065</f>
        <v>0</v>
      </c>
      <c r="AC3065" s="54" t="n">
        <f aca="false">ROUND(X3065+Y3065+Z3065+AA3065+AB3065,1)</f>
        <v>457.1</v>
      </c>
      <c r="AD3065" s="55" t="n">
        <f aca="false">(ROUND(AC3065-AC3051,1)/AC3051)</f>
        <v>0.137913866069206</v>
      </c>
      <c r="AE3065" s="46" t="s">
        <v>28</v>
      </c>
      <c r="AF3065" s="47"/>
    </row>
    <row r="3066" customFormat="false" ht="15" hidden="false" customHeight="false" outlineLevel="0" collapsed="false">
      <c r="A3066" s="56" t="s">
        <v>19</v>
      </c>
      <c r="B3066" s="60" t="s">
        <v>260</v>
      </c>
      <c r="C3066" s="40" t="s">
        <v>61</v>
      </c>
      <c r="D3066" s="41" t="n">
        <v>128</v>
      </c>
      <c r="E3066" s="41" t="n">
        <v>0</v>
      </c>
      <c r="F3066" s="41" t="n">
        <v>0</v>
      </c>
      <c r="G3066" s="41" t="n">
        <v>0</v>
      </c>
      <c r="H3066" s="41" t="n">
        <v>0</v>
      </c>
      <c r="I3066" s="42" t="n">
        <v>60</v>
      </c>
      <c r="J3066" s="42" t="n">
        <v>10</v>
      </c>
      <c r="K3066" s="42" t="n">
        <v>0</v>
      </c>
      <c r="L3066" s="42" t="n">
        <v>0</v>
      </c>
      <c r="M3066" s="42" t="n">
        <v>0</v>
      </c>
      <c r="N3066" s="43" t="n">
        <f aca="false">D3066*$D$3</f>
        <v>166.4</v>
      </c>
      <c r="O3066" s="43" t="n">
        <f aca="false">E3066*$E$3</f>
        <v>0</v>
      </c>
      <c r="P3066" s="43" t="n">
        <f aca="false">F3066*$F$3</f>
        <v>0</v>
      </c>
      <c r="Q3066" s="43" t="n">
        <f aca="false">G3066*$G$3</f>
        <v>0</v>
      </c>
      <c r="R3066" s="43" t="n">
        <f aca="false">H3066*$H$3</f>
        <v>0</v>
      </c>
      <c r="S3066" s="43" t="n">
        <f aca="false">(N3066/100)*(I3066*$I$3)+(N3066/100)*(J3066*$J$3)</f>
        <v>232.96</v>
      </c>
      <c r="T3066" s="43" t="n">
        <f aca="false">(O3066/100)*(K3066*$K$3)</f>
        <v>0</v>
      </c>
      <c r="U3066" s="43" t="n">
        <f aca="false">(P3066/100)*(K3066*$K$3)+(P3066/100)*(L3066*$L$3)</f>
        <v>0</v>
      </c>
      <c r="V3066" s="43" t="n">
        <f aca="false">(Q3066/100)*(L3066*$L$3)</f>
        <v>0</v>
      </c>
      <c r="W3066" s="43" t="n">
        <f aca="false">(R3066/100)*(K3066*$K$3)+(R3066/100)*(L3066*$L$3)</f>
        <v>0</v>
      </c>
      <c r="X3066" s="43" t="n">
        <f aca="false">N3066+S3066</f>
        <v>399.36</v>
      </c>
      <c r="Y3066" s="43" t="n">
        <f aca="false">O3066+T3066</f>
        <v>0</v>
      </c>
      <c r="Z3066" s="43" t="n">
        <f aca="false">P3066+U3066</f>
        <v>0</v>
      </c>
      <c r="AA3066" s="43" t="n">
        <f aca="false">Q3066+V3066</f>
        <v>0</v>
      </c>
      <c r="AB3066" s="43" t="n">
        <f aca="false">R3066+W3066</f>
        <v>0</v>
      </c>
      <c r="AC3066" s="44" t="n">
        <f aca="false">ROUND(X3066+Y3066+Z3066+AA3066+AB3066,1)</f>
        <v>399.4</v>
      </c>
      <c r="AD3066" s="45"/>
      <c r="AE3066" s="46"/>
      <c r="AF3066" s="47"/>
    </row>
    <row r="3067" customFormat="false" ht="15" hidden="false" customHeight="false" outlineLevel="0" collapsed="false">
      <c r="A3067" s="48" t="s">
        <v>29</v>
      </c>
      <c r="B3067" s="61" t="n">
        <v>20</v>
      </c>
      <c r="C3067" s="50" t="s">
        <v>5</v>
      </c>
      <c r="D3067" s="51" t="n">
        <v>128</v>
      </c>
      <c r="E3067" s="51" t="n">
        <v>0</v>
      </c>
      <c r="F3067" s="51" t="n">
        <v>0</v>
      </c>
      <c r="G3067" s="51" t="n">
        <v>0</v>
      </c>
      <c r="H3067" s="51" t="n">
        <v>0</v>
      </c>
      <c r="I3067" s="52" t="n">
        <v>75</v>
      </c>
      <c r="J3067" s="52" t="n">
        <v>20</v>
      </c>
      <c r="K3067" s="52" t="n">
        <v>0</v>
      </c>
      <c r="L3067" s="52" t="n">
        <v>0</v>
      </c>
      <c r="M3067" s="52" t="n">
        <v>0</v>
      </c>
      <c r="N3067" s="53" t="n">
        <f aca="false">D3067*$D$4</f>
        <v>160</v>
      </c>
      <c r="O3067" s="53" t="n">
        <f aca="false">E3067*$E$4</f>
        <v>0</v>
      </c>
      <c r="P3067" s="53" t="n">
        <f aca="false">F3067*$F$4</f>
        <v>0</v>
      </c>
      <c r="Q3067" s="53" t="n">
        <f aca="false">G3067*$G$4</f>
        <v>0</v>
      </c>
      <c r="R3067" s="53" t="n">
        <f aca="false">H3067*$H$4</f>
        <v>0</v>
      </c>
      <c r="S3067" s="53" t="n">
        <f aca="false">(N3067/100)*(I3067*$I$4)+(N3067/100)*(J3067*$J$4)</f>
        <v>304</v>
      </c>
      <c r="T3067" s="53" t="n">
        <f aca="false">(O3067/100)*(K3067*$K$4)</f>
        <v>0</v>
      </c>
      <c r="U3067" s="53" t="n">
        <f aca="false">(P3067/100)*(K3067*$K$4)+(P3067/100)*(L3067*$L$4)</f>
        <v>0</v>
      </c>
      <c r="V3067" s="53" t="n">
        <f aca="false">(Q3067/100)*(L3067*$L$4)</f>
        <v>0</v>
      </c>
      <c r="W3067" s="53" t="n">
        <f aca="false">(R3067/100)*(K3067*$K$4)+(R3067/100)*(L3067*$L$4)</f>
        <v>0</v>
      </c>
      <c r="X3067" s="53" t="n">
        <f aca="false">N3067+S3067</f>
        <v>464</v>
      </c>
      <c r="Y3067" s="53" t="n">
        <f aca="false">O3067+T3067</f>
        <v>0</v>
      </c>
      <c r="Z3067" s="53" t="n">
        <f aca="false">P3067+U3067</f>
        <v>0</v>
      </c>
      <c r="AA3067" s="53" t="n">
        <f aca="false">Q3067+V3067</f>
        <v>0</v>
      </c>
      <c r="AB3067" s="53" t="n">
        <f aca="false">R3067+W3067</f>
        <v>0</v>
      </c>
      <c r="AC3067" s="54" t="n">
        <f aca="false">ROUND(X3067+Y3067+Z3067+AA3067+AB3067,1)</f>
        <v>464</v>
      </c>
      <c r="AD3067" s="55" t="n">
        <f aca="false">(ROUND(AC3067-AC3066,1)/AC3066)</f>
        <v>0.161742613920881</v>
      </c>
      <c r="AE3067" s="46"/>
      <c r="AF3067" s="47"/>
    </row>
    <row r="3068" customFormat="false" ht="15" hidden="false" customHeight="false" outlineLevel="0" collapsed="false">
      <c r="A3068" s="48" t="s">
        <v>30</v>
      </c>
      <c r="B3068" s="61" t="n">
        <v>0</v>
      </c>
      <c r="C3068" s="50" t="s">
        <v>6</v>
      </c>
      <c r="D3068" s="51" t="n">
        <v>128</v>
      </c>
      <c r="E3068" s="51" t="n">
        <v>0</v>
      </c>
      <c r="F3068" s="51" t="n">
        <v>0</v>
      </c>
      <c r="G3068" s="51" t="n">
        <v>0</v>
      </c>
      <c r="H3068" s="51" t="n">
        <v>0</v>
      </c>
      <c r="I3068" s="52" t="n">
        <v>60</v>
      </c>
      <c r="J3068" s="52" t="n">
        <v>10</v>
      </c>
      <c r="K3068" s="52" t="n">
        <v>0</v>
      </c>
      <c r="L3068" s="52" t="n">
        <v>0</v>
      </c>
      <c r="M3068" s="52" t="n">
        <v>0</v>
      </c>
      <c r="N3068" s="53" t="n">
        <f aca="false">D3068*$D$5</f>
        <v>166.4</v>
      </c>
      <c r="O3068" s="53" t="n">
        <f aca="false">E3068*$E$5</f>
        <v>0</v>
      </c>
      <c r="P3068" s="53" t="n">
        <f aca="false">F3068*$F$5</f>
        <v>0</v>
      </c>
      <c r="Q3068" s="53" t="n">
        <f aca="false">G3068*$G$5</f>
        <v>0</v>
      </c>
      <c r="R3068" s="53" t="n">
        <f aca="false">H3068*$H$5</f>
        <v>0</v>
      </c>
      <c r="S3068" s="53" t="n">
        <f aca="false">(N3068/100)*(I3068*$I$5)+(N3068/100)*(J3068*$J$5)</f>
        <v>232.96</v>
      </c>
      <c r="T3068" s="53" t="n">
        <f aca="false">(O3068/100)*(K3068*$K$5)</f>
        <v>0</v>
      </c>
      <c r="U3068" s="53" t="n">
        <f aca="false">(P3068/100)*(K3068*$K$5)+(P3068/100)*(L3068*$L$5)</f>
        <v>0</v>
      </c>
      <c r="V3068" s="53" t="n">
        <f aca="false">(Q3068/100)*(L3068*$L$5)</f>
        <v>0</v>
      </c>
      <c r="W3068" s="53" t="n">
        <f aca="false">(R3068/100)*(K3068*$K$5)+(R3068/100)*(L3068*$L$5)</f>
        <v>0</v>
      </c>
      <c r="X3068" s="53" t="n">
        <f aca="false">N3068+S3068</f>
        <v>399.36</v>
      </c>
      <c r="Y3068" s="53" t="n">
        <f aca="false">O3068+T3068</f>
        <v>0</v>
      </c>
      <c r="Z3068" s="53" t="n">
        <f aca="false">P3068+U3068</f>
        <v>0</v>
      </c>
      <c r="AA3068" s="53" t="n">
        <f aca="false">Q3068+V3068</f>
        <v>0</v>
      </c>
      <c r="AB3068" s="53" t="n">
        <f aca="false">R3068+W3068</f>
        <v>0</v>
      </c>
      <c r="AC3068" s="54" t="n">
        <f aca="false">ROUND(X3068+Y3068+Z3068+AA3068+AB3068,1)</f>
        <v>399.4</v>
      </c>
      <c r="AD3068" s="55" t="n">
        <f aca="false">(ROUND(AC3068-AC3066,1)/AC3066)</f>
        <v>0</v>
      </c>
      <c r="AE3068" s="46"/>
      <c r="AF3068" s="47"/>
    </row>
    <row r="3069" customFormat="false" ht="15" hidden="false" customHeight="false" outlineLevel="0" collapsed="false">
      <c r="A3069" s="48" t="s">
        <v>31</v>
      </c>
      <c r="B3069" s="61" t="n">
        <v>0</v>
      </c>
      <c r="C3069" s="50" t="s">
        <v>7</v>
      </c>
      <c r="D3069" s="51" t="n">
        <v>128</v>
      </c>
      <c r="E3069" s="51" t="n">
        <v>0</v>
      </c>
      <c r="F3069" s="51" t="n">
        <v>0</v>
      </c>
      <c r="G3069" s="51" t="n">
        <v>0</v>
      </c>
      <c r="H3069" s="51" t="n">
        <v>0</v>
      </c>
      <c r="I3069" s="52" t="n">
        <v>60</v>
      </c>
      <c r="J3069" s="52" t="n">
        <v>10</v>
      </c>
      <c r="K3069" s="52" t="n">
        <v>0</v>
      </c>
      <c r="L3069" s="52" t="n">
        <v>0</v>
      </c>
      <c r="M3069" s="52" t="n">
        <v>0</v>
      </c>
      <c r="N3069" s="53" t="n">
        <f aca="false">D3069*$D$6</f>
        <v>166.4</v>
      </c>
      <c r="O3069" s="53" t="n">
        <f aca="false">E3069*$E$6</f>
        <v>0</v>
      </c>
      <c r="P3069" s="53" t="n">
        <f aca="false">F3069*$F$6</f>
        <v>0</v>
      </c>
      <c r="Q3069" s="53" t="n">
        <f aca="false">G3069*$G$6</f>
        <v>0</v>
      </c>
      <c r="R3069" s="53" t="n">
        <f aca="false">H3069*$H$6</f>
        <v>0</v>
      </c>
      <c r="S3069" s="53" t="n">
        <f aca="false">(N3069/100)*(I3069*$I$6)+(N3069/100)*(J3069*$J$6)</f>
        <v>232.96</v>
      </c>
      <c r="T3069" s="53" t="n">
        <f aca="false">(O3069/100)*(K3069*$K$6)</f>
        <v>0</v>
      </c>
      <c r="U3069" s="53" t="n">
        <f aca="false">(P3069/100)*(K3069*$K$6)+(P3069/100)*(L3069*$L$6)</f>
        <v>0</v>
      </c>
      <c r="V3069" s="53" t="n">
        <f aca="false">(Q3069/100)*(L3069*$L$6)</f>
        <v>0</v>
      </c>
      <c r="W3069" s="53" t="n">
        <f aca="false">(R3069/100)*(K3069*$K$6)+(R3069/100)*(L3069*$L$6)</f>
        <v>0</v>
      </c>
      <c r="X3069" s="53" t="n">
        <f aca="false">N3069+S3069</f>
        <v>399.36</v>
      </c>
      <c r="Y3069" s="53" t="n">
        <f aca="false">O3069+T3069</f>
        <v>0</v>
      </c>
      <c r="Z3069" s="53" t="n">
        <f aca="false">P3069+U3069</f>
        <v>0</v>
      </c>
      <c r="AA3069" s="53" t="n">
        <f aca="false">Q3069+V3069</f>
        <v>0</v>
      </c>
      <c r="AB3069" s="53" t="n">
        <f aca="false">R3069+W3069</f>
        <v>0</v>
      </c>
      <c r="AC3069" s="54" t="n">
        <f aca="false">ROUND(X3069+Y3069+Z3069+AA3069+AB3069,1)</f>
        <v>399.4</v>
      </c>
      <c r="AD3069" s="55" t="n">
        <f aca="false">(ROUND(AC3069-AC3066,1)/AC3066)</f>
        <v>0</v>
      </c>
      <c r="AE3069" s="46"/>
      <c r="AF3069" s="47"/>
    </row>
    <row r="3070" customFormat="false" ht="15" hidden="false" customHeight="false" outlineLevel="0" collapsed="false">
      <c r="A3070" s="48" t="s">
        <v>32</v>
      </c>
      <c r="B3070" s="61" t="n">
        <v>0</v>
      </c>
      <c r="C3070" s="50" t="s">
        <v>8</v>
      </c>
      <c r="D3070" s="51" t="n">
        <v>128</v>
      </c>
      <c r="E3070" s="51" t="n">
        <v>0</v>
      </c>
      <c r="F3070" s="51" t="n">
        <v>0</v>
      </c>
      <c r="G3070" s="51" t="n">
        <v>0</v>
      </c>
      <c r="H3070" s="51" t="n">
        <v>0</v>
      </c>
      <c r="I3070" s="52" t="n">
        <v>60</v>
      </c>
      <c r="J3070" s="52" t="n">
        <v>10</v>
      </c>
      <c r="K3070" s="52" t="n">
        <v>0</v>
      </c>
      <c r="L3070" s="52" t="n">
        <v>0</v>
      </c>
      <c r="M3070" s="52" t="n">
        <v>0</v>
      </c>
      <c r="N3070" s="53" t="n">
        <f aca="false">D3070*$D$7</f>
        <v>166.4</v>
      </c>
      <c r="O3070" s="53" t="n">
        <f aca="false">E3070*$E$7</f>
        <v>0</v>
      </c>
      <c r="P3070" s="53" t="n">
        <f aca="false">F3070*$F$7</f>
        <v>0</v>
      </c>
      <c r="Q3070" s="53" t="n">
        <f aca="false">G3070*$G$7</f>
        <v>0</v>
      </c>
      <c r="R3070" s="53" t="n">
        <f aca="false">H3070*$H$7</f>
        <v>0</v>
      </c>
      <c r="S3070" s="53" t="n">
        <f aca="false">(N3070/100)*(I3070*$I$7)+(N3070/100)*(J3070*$J$7)</f>
        <v>232.96</v>
      </c>
      <c r="T3070" s="53" t="n">
        <f aca="false">(O3070/100)*(K3070*$K$7)</f>
        <v>0</v>
      </c>
      <c r="U3070" s="53" t="n">
        <f aca="false">(P3070/100)*(K3070*$K$7)+(P3070/100)*(L3070*$L$7)</f>
        <v>0</v>
      </c>
      <c r="V3070" s="53" t="n">
        <f aca="false">(Q3070/100)*(L3070*$L$7)</f>
        <v>0</v>
      </c>
      <c r="W3070" s="53" t="n">
        <f aca="false">(R3070/100)*(K3070*$K$7)+(R3070/100)*(L3070*$L$7)</f>
        <v>0</v>
      </c>
      <c r="X3070" s="53" t="n">
        <f aca="false">N3070+S3070</f>
        <v>399.36</v>
      </c>
      <c r="Y3070" s="53" t="n">
        <f aca="false">O3070+T3070</f>
        <v>0</v>
      </c>
      <c r="Z3070" s="53" t="n">
        <f aca="false">P3070+U3070</f>
        <v>0</v>
      </c>
      <c r="AA3070" s="53" t="n">
        <f aca="false">Q3070+V3070</f>
        <v>0</v>
      </c>
      <c r="AB3070" s="53" t="n">
        <f aca="false">R3070+W3070</f>
        <v>0</v>
      </c>
      <c r="AC3070" s="54" t="n">
        <f aca="false">ROUND(X3070+Y3070+Z3070+AA3070+AB3070,1)</f>
        <v>399.4</v>
      </c>
      <c r="AD3070" s="55" t="n">
        <f aca="false">(ROUND(AC3070-AC3066,1)/AC3066)</f>
        <v>0</v>
      </c>
      <c r="AE3070" s="46"/>
      <c r="AF3070" s="47"/>
    </row>
    <row r="3071" customFormat="false" ht="15" hidden="false" customHeight="false" outlineLevel="0" collapsed="false">
      <c r="A3071" s="48" t="s">
        <v>33</v>
      </c>
      <c r="B3071" s="61"/>
      <c r="C3071" s="50" t="s">
        <v>9</v>
      </c>
      <c r="D3071" s="51" t="n">
        <v>128</v>
      </c>
      <c r="E3071" s="51" t="n">
        <v>0</v>
      </c>
      <c r="F3071" s="51" t="n">
        <v>0</v>
      </c>
      <c r="G3071" s="51" t="n">
        <v>0</v>
      </c>
      <c r="H3071" s="51" t="n">
        <v>0</v>
      </c>
      <c r="I3071" s="52" t="n">
        <v>60</v>
      </c>
      <c r="J3071" s="52" t="n">
        <v>10</v>
      </c>
      <c r="K3071" s="52" t="n">
        <v>0</v>
      </c>
      <c r="L3071" s="52" t="n">
        <v>0</v>
      </c>
      <c r="M3071" s="52" t="n">
        <v>0</v>
      </c>
      <c r="N3071" s="53" t="n">
        <f aca="false">D3071*$D$8</f>
        <v>166.4</v>
      </c>
      <c r="O3071" s="53" t="n">
        <f aca="false">E3071*$E$8</f>
        <v>0</v>
      </c>
      <c r="P3071" s="53" t="n">
        <f aca="false">F3071*$F$8</f>
        <v>0</v>
      </c>
      <c r="Q3071" s="53" t="n">
        <f aca="false">G3071*$G$8</f>
        <v>0</v>
      </c>
      <c r="R3071" s="53" t="n">
        <f aca="false">H3071*$H$8</f>
        <v>0</v>
      </c>
      <c r="S3071" s="53" t="n">
        <f aca="false">(N3071/100)*(I3071*$I$8)+(N3071/100)*(J3071*$J$8)</f>
        <v>232.96</v>
      </c>
      <c r="T3071" s="53" t="n">
        <f aca="false">(O3071/100)*(K3071*$K$8)</f>
        <v>0</v>
      </c>
      <c r="U3071" s="53" t="n">
        <f aca="false">(P3071/100)*(K3071*$K$8)+(P3071/100)*(L3071*$L$8)</f>
        <v>0</v>
      </c>
      <c r="V3071" s="53" t="n">
        <f aca="false">(Q3071/100)*(L3071*$L$8)</f>
        <v>0</v>
      </c>
      <c r="W3071" s="53" t="n">
        <f aca="false">(R3071/100)*(K3071*$K$8)+(R3071/100)*(L3071*$L$8)</f>
        <v>0</v>
      </c>
      <c r="X3071" s="53" t="n">
        <f aca="false">N3071+S3071</f>
        <v>399.36</v>
      </c>
      <c r="Y3071" s="53" t="n">
        <f aca="false">O3071+T3071</f>
        <v>0</v>
      </c>
      <c r="Z3071" s="53" t="n">
        <f aca="false">P3071+U3071</f>
        <v>0</v>
      </c>
      <c r="AA3071" s="53" t="n">
        <f aca="false">Q3071+V3071</f>
        <v>0</v>
      </c>
      <c r="AB3071" s="53" t="n">
        <f aca="false">R3071+W3071</f>
        <v>0</v>
      </c>
      <c r="AC3071" s="54" t="n">
        <f aca="false">ROUND(X3071+Y3071+Z3071+AA3071+AB3071,1)</f>
        <v>399.4</v>
      </c>
      <c r="AD3071" s="55" t="n">
        <f aca="false">(ROUND(AC3071-AC3066,1)/AC3066)</f>
        <v>0</v>
      </c>
      <c r="AE3071" s="46"/>
      <c r="AF3071" s="47"/>
    </row>
    <row r="3072" customFormat="false" ht="15" hidden="false" customHeight="false" outlineLevel="0" collapsed="false">
      <c r="A3072" s="48" t="s">
        <v>34</v>
      </c>
      <c r="B3072" s="61"/>
      <c r="C3072" s="50" t="s">
        <v>10</v>
      </c>
      <c r="D3072" s="51" t="n">
        <v>64</v>
      </c>
      <c r="E3072" s="51" t="n">
        <v>140</v>
      </c>
      <c r="F3072" s="51" t="n">
        <v>0</v>
      </c>
      <c r="G3072" s="51" t="n">
        <v>0</v>
      </c>
      <c r="H3072" s="51" t="n">
        <v>0</v>
      </c>
      <c r="I3072" s="52" t="n">
        <v>60</v>
      </c>
      <c r="J3072" s="52" t="n">
        <v>10</v>
      </c>
      <c r="K3072" s="52" t="n">
        <v>75</v>
      </c>
      <c r="L3072" s="52" t="n">
        <v>0</v>
      </c>
      <c r="M3072" s="52" t="n">
        <v>0</v>
      </c>
      <c r="N3072" s="53" t="n">
        <f aca="false">D3072*$D$9</f>
        <v>80</v>
      </c>
      <c r="O3072" s="53" t="n">
        <f aca="false">E3072*$E$9</f>
        <v>175</v>
      </c>
      <c r="P3072" s="53" t="n">
        <f aca="false">F3072*$F$9</f>
        <v>0</v>
      </c>
      <c r="Q3072" s="53" t="n">
        <f aca="false">G3072*$G$9</f>
        <v>0</v>
      </c>
      <c r="R3072" s="53" t="n">
        <f aca="false">H3072*$H$9</f>
        <v>0</v>
      </c>
      <c r="S3072" s="53" t="n">
        <f aca="false">(N3072/100)*(I3072*$I$9)+(N3072/100)*(J3072*$J$9)</f>
        <v>56</v>
      </c>
      <c r="T3072" s="53" t="n">
        <f aca="false">(O3072/100)*(K3072*$K$9)</f>
        <v>183.75</v>
      </c>
      <c r="U3072" s="53" t="n">
        <f aca="false">(P3072/100)*(K3072*$K$9)+(P3072/100)*(L3072*$L$9)</f>
        <v>0</v>
      </c>
      <c r="V3072" s="53" t="n">
        <f aca="false">(Q3072/100)*(L3072*$L$9)</f>
        <v>0</v>
      </c>
      <c r="W3072" s="53" t="n">
        <f aca="false">(R3072/100)*(K3072*$K$9)+(R3072/100)*(L3072*$L$9)</f>
        <v>0</v>
      </c>
      <c r="X3072" s="53" t="n">
        <f aca="false">N3072+S3072</f>
        <v>136</v>
      </c>
      <c r="Y3072" s="53" t="n">
        <f aca="false">O3072+T3072</f>
        <v>358.75</v>
      </c>
      <c r="Z3072" s="53" t="n">
        <f aca="false">P3072+U3072</f>
        <v>0</v>
      </c>
      <c r="AA3072" s="53" t="n">
        <f aca="false">Q3072+V3072</f>
        <v>0</v>
      </c>
      <c r="AB3072" s="53" t="n">
        <f aca="false">R3072+W3072</f>
        <v>0</v>
      </c>
      <c r="AC3072" s="54" t="n">
        <f aca="false">ROUND(X3072+Y3072+Z3072+AA3072+AB3072,1)</f>
        <v>494.8</v>
      </c>
      <c r="AD3072" s="55" t="n">
        <f aca="false">(ROUND(AC3072-AC3066,1)/AC3066)</f>
        <v>0.238858287431147</v>
      </c>
      <c r="AE3072" s="46"/>
      <c r="AF3072" s="47"/>
    </row>
    <row r="3073" customFormat="false" ht="15" hidden="false" customHeight="false" outlineLevel="0" collapsed="false">
      <c r="A3073" s="48" t="s">
        <v>35</v>
      </c>
      <c r="B3073" s="61"/>
      <c r="C3073" s="50" t="s">
        <v>11</v>
      </c>
      <c r="D3073" s="51" t="n">
        <v>64</v>
      </c>
      <c r="E3073" s="51" t="n">
        <v>0</v>
      </c>
      <c r="F3073" s="51" t="n">
        <v>140</v>
      </c>
      <c r="G3073" s="51" t="n">
        <v>0</v>
      </c>
      <c r="H3073" s="51" t="n">
        <v>0</v>
      </c>
      <c r="I3073" s="52" t="n">
        <v>60</v>
      </c>
      <c r="J3073" s="52" t="n">
        <v>10</v>
      </c>
      <c r="K3073" s="52" t="n">
        <v>37.5</v>
      </c>
      <c r="L3073" s="52" t="n">
        <v>37.5</v>
      </c>
      <c r="M3073" s="52" t="n">
        <v>0</v>
      </c>
      <c r="N3073" s="53" t="n">
        <f aca="false">D3073*$D$10</f>
        <v>80</v>
      </c>
      <c r="O3073" s="53" t="n">
        <f aca="false">E3073*$E$10</f>
        <v>0</v>
      </c>
      <c r="P3073" s="53" t="n">
        <f aca="false">F3073*$F$10</f>
        <v>175</v>
      </c>
      <c r="Q3073" s="53" t="n">
        <f aca="false">G3073*$G$10</f>
        <v>0</v>
      </c>
      <c r="R3073" s="53" t="n">
        <f aca="false">H3073*$H$10</f>
        <v>0</v>
      </c>
      <c r="S3073" s="53" t="n">
        <f aca="false">(N3073/100)*(I3073*$I$10)+(N3073/100)*(J3073*$J$10)</f>
        <v>56</v>
      </c>
      <c r="T3073" s="53" t="n">
        <f aca="false">(O3073/100)*(K3073*$J$10)</f>
        <v>0</v>
      </c>
      <c r="U3073" s="53" t="n">
        <f aca="false">(P3073/100)*(K3073*$K$10)+(P3073/100)*(L3073*$L$10)</f>
        <v>183.75</v>
      </c>
      <c r="V3073" s="53" t="n">
        <f aca="false">(Q3073/100)*(L3073*$L$10)</f>
        <v>0</v>
      </c>
      <c r="W3073" s="53" t="n">
        <f aca="false">(R3073/100)*(K3073*$K$10)+(R3073/100)*(L3073*$L$10)</f>
        <v>0</v>
      </c>
      <c r="X3073" s="53" t="n">
        <f aca="false">N3073+S3073</f>
        <v>136</v>
      </c>
      <c r="Y3073" s="53" t="n">
        <f aca="false">O3073+T3073</f>
        <v>0</v>
      </c>
      <c r="Z3073" s="53" t="n">
        <f aca="false">P3073+U3073</f>
        <v>358.75</v>
      </c>
      <c r="AA3073" s="53" t="n">
        <f aca="false">Q3073+V3073</f>
        <v>0</v>
      </c>
      <c r="AB3073" s="53" t="n">
        <f aca="false">R3073+W3073</f>
        <v>0</v>
      </c>
      <c r="AC3073" s="54" t="n">
        <f aca="false">ROUND(X3073+Y3073+Z3073+AA3073+AB3073,1)</f>
        <v>494.8</v>
      </c>
      <c r="AD3073" s="55" t="n">
        <f aca="false">(ROUND(AC3073-AC3066,1)/AC3066)</f>
        <v>0.238858287431147</v>
      </c>
      <c r="AE3073" s="46"/>
      <c r="AF3073" s="47"/>
    </row>
    <row r="3074" customFormat="false" ht="15" hidden="false" customHeight="false" outlineLevel="0" collapsed="false">
      <c r="A3074" s="48" t="s">
        <v>36</v>
      </c>
      <c r="B3074" s="61"/>
      <c r="C3074" s="50" t="s">
        <v>12</v>
      </c>
      <c r="D3074" s="51" t="n">
        <v>64</v>
      </c>
      <c r="E3074" s="51" t="n">
        <v>0</v>
      </c>
      <c r="F3074" s="51" t="n">
        <v>0</v>
      </c>
      <c r="G3074" s="51" t="n">
        <v>140</v>
      </c>
      <c r="H3074" s="51" t="n">
        <v>0</v>
      </c>
      <c r="I3074" s="52" t="n">
        <v>60</v>
      </c>
      <c r="J3074" s="52" t="n">
        <v>10</v>
      </c>
      <c r="K3074" s="52" t="n">
        <v>0</v>
      </c>
      <c r="L3074" s="52" t="n">
        <v>75</v>
      </c>
      <c r="M3074" s="52" t="n">
        <v>0</v>
      </c>
      <c r="N3074" s="53" t="n">
        <f aca="false">D3074*$D$11</f>
        <v>80</v>
      </c>
      <c r="O3074" s="53" t="n">
        <f aca="false">E3074*$E$11</f>
        <v>0</v>
      </c>
      <c r="P3074" s="53" t="n">
        <f aca="false">F3074*$F$11</f>
        <v>0</v>
      </c>
      <c r="Q3074" s="53" t="n">
        <f aca="false">G3074*$G$11</f>
        <v>175</v>
      </c>
      <c r="R3074" s="53" t="n">
        <f aca="false">H3074*$H$11</f>
        <v>0</v>
      </c>
      <c r="S3074" s="53" t="n">
        <f aca="false">(N3074/100)*(I3074*$I$11)+(N3074/100)*(J3074*$J$11)</f>
        <v>56</v>
      </c>
      <c r="T3074" s="53" t="n">
        <f aca="false">(O3074/100)*(K3074*$K$11)</f>
        <v>0</v>
      </c>
      <c r="U3074" s="53" t="n">
        <f aca="false">(P3074/100)*(K3074*$K$11)+(P3074/100)*(L3074*$L$11)</f>
        <v>0</v>
      </c>
      <c r="V3074" s="53" t="n">
        <f aca="false">(Q3074/100)*(L3074*$L$11)</f>
        <v>183.75</v>
      </c>
      <c r="W3074" s="53" t="n">
        <f aca="false">(R3074/100)*(K3074*$K$11)+(R3074/100)*(L3074*$L$11)</f>
        <v>0</v>
      </c>
      <c r="X3074" s="53" t="n">
        <f aca="false">N3074+S3074</f>
        <v>136</v>
      </c>
      <c r="Y3074" s="53" t="n">
        <f aca="false">O3074+T3074</f>
        <v>0</v>
      </c>
      <c r="Z3074" s="53" t="n">
        <f aca="false">P3074+U3074</f>
        <v>0</v>
      </c>
      <c r="AA3074" s="53" t="n">
        <f aca="false">Q3074+V3074</f>
        <v>358.75</v>
      </c>
      <c r="AB3074" s="53" t="n">
        <f aca="false">R3074+W3074</f>
        <v>0</v>
      </c>
      <c r="AC3074" s="54" t="n">
        <f aca="false">ROUND(X3074+Y3074+Z3074+AA3074+AB3074,1)</f>
        <v>494.8</v>
      </c>
      <c r="AD3074" s="55" t="n">
        <f aca="false">(ROUND(AC3074-AC3066,1)/AC3066)</f>
        <v>0.238858287431147</v>
      </c>
      <c r="AE3074" s="46"/>
      <c r="AF3074" s="47"/>
    </row>
    <row r="3075" customFormat="false" ht="15" hidden="false" customHeight="false" outlineLevel="0" collapsed="false">
      <c r="A3075" s="48" t="s">
        <v>37</v>
      </c>
      <c r="B3075" s="61"/>
      <c r="C3075" s="50" t="s">
        <v>13</v>
      </c>
      <c r="D3075" s="51" t="n">
        <v>64</v>
      </c>
      <c r="E3075" s="51" t="n">
        <v>0</v>
      </c>
      <c r="F3075" s="51" t="n">
        <v>0</v>
      </c>
      <c r="G3075" s="51" t="n">
        <v>0</v>
      </c>
      <c r="H3075" s="51" t="n">
        <v>140</v>
      </c>
      <c r="I3075" s="52" t="n">
        <v>60</v>
      </c>
      <c r="J3075" s="52" t="n">
        <v>10</v>
      </c>
      <c r="K3075" s="52" t="n">
        <v>37.5</v>
      </c>
      <c r="L3075" s="52" t="n">
        <v>37.5</v>
      </c>
      <c r="M3075" s="52" t="n">
        <v>0</v>
      </c>
      <c r="N3075" s="53" t="n">
        <f aca="false">D3075*$D$12</f>
        <v>80</v>
      </c>
      <c r="O3075" s="53" t="n">
        <f aca="false">E3075*$E$12</f>
        <v>0</v>
      </c>
      <c r="P3075" s="53" t="n">
        <f aca="false">F3075*$F$12</f>
        <v>0</v>
      </c>
      <c r="Q3075" s="53" t="n">
        <f aca="false">G3075*$G$12</f>
        <v>0</v>
      </c>
      <c r="R3075" s="53" t="n">
        <f aca="false">H3075*$H$12</f>
        <v>175</v>
      </c>
      <c r="S3075" s="53" t="n">
        <f aca="false">(N3075/100)*(I3075*$I$12)+(N3075/100)*(J3075*$J$12)</f>
        <v>56</v>
      </c>
      <c r="T3075" s="53" t="n">
        <f aca="false">(O3075/100)*(K3075*$K$12)</f>
        <v>0</v>
      </c>
      <c r="U3075" s="53" t="n">
        <f aca="false">(P3075/100)*(K3075*$K$12)+(P3075/100)*(L3075*$L$12)</f>
        <v>0</v>
      </c>
      <c r="V3075" s="53" t="n">
        <f aca="false">(Q3075/100)*(L3075*$L$12)</f>
        <v>0</v>
      </c>
      <c r="W3075" s="53" t="n">
        <f aca="false">(R3075/100)*(K3075*$K$12)+(R3075/100)*(L3075*$L$12)</f>
        <v>183.75</v>
      </c>
      <c r="X3075" s="53" t="n">
        <f aca="false">N3075+S3075</f>
        <v>136</v>
      </c>
      <c r="Y3075" s="53" t="n">
        <f aca="false">O3075+T3075</f>
        <v>0</v>
      </c>
      <c r="Z3075" s="53" t="n">
        <f aca="false">P3075+U3075</f>
        <v>0</v>
      </c>
      <c r="AA3075" s="53" t="n">
        <f aca="false">Q3075+V3075</f>
        <v>0</v>
      </c>
      <c r="AB3075" s="53" t="n">
        <f aca="false">R3075+W3075</f>
        <v>358.75</v>
      </c>
      <c r="AC3075" s="54" t="n">
        <f aca="false">ROUND(X3075+Y3075+Z3075+AA3075+AB3075,1)</f>
        <v>494.8</v>
      </c>
      <c r="AD3075" s="55" t="n">
        <f aca="false">(ROUND(AC3075-AC3066,1)/AC3066)</f>
        <v>0.238858287431147</v>
      </c>
      <c r="AE3075" s="46"/>
      <c r="AF3075" s="47"/>
    </row>
    <row r="3076" customFormat="false" ht="15" hidden="false" customHeight="false" outlineLevel="0" collapsed="false">
      <c r="A3076" s="48" t="s">
        <v>38</v>
      </c>
      <c r="B3076" s="61"/>
      <c r="C3076" s="50" t="s">
        <v>14</v>
      </c>
      <c r="D3076" s="51" t="n">
        <v>128</v>
      </c>
      <c r="E3076" s="51" t="n">
        <v>0</v>
      </c>
      <c r="F3076" s="51" t="n">
        <v>0</v>
      </c>
      <c r="G3076" s="51" t="n">
        <v>0</v>
      </c>
      <c r="H3076" s="51" t="n">
        <v>0</v>
      </c>
      <c r="I3076" s="52" t="n">
        <v>60</v>
      </c>
      <c r="J3076" s="52" t="n">
        <v>10</v>
      </c>
      <c r="K3076" s="52" t="n">
        <v>0</v>
      </c>
      <c r="L3076" s="52" t="n">
        <v>0</v>
      </c>
      <c r="M3076" s="52" t="n">
        <v>65</v>
      </c>
      <c r="N3076" s="53" t="n">
        <f aca="false">D3076*$D$13</f>
        <v>160</v>
      </c>
      <c r="O3076" s="53" t="n">
        <f aca="false">E3076*$E$13</f>
        <v>0</v>
      </c>
      <c r="P3076" s="53" t="n">
        <f aca="false">F3076*$F$13</f>
        <v>0</v>
      </c>
      <c r="Q3076" s="53" t="n">
        <f aca="false">G3076*$G$13</f>
        <v>0</v>
      </c>
      <c r="R3076" s="53" t="n">
        <f aca="false">H3076*$H$13</f>
        <v>0</v>
      </c>
      <c r="S3076" s="53" t="n">
        <f aca="false">(N3076/100)*(I3076*$I$13)+(N3076/100)*(J3076*$J$13)+(N3076/100)*(M3076*$M$13)</f>
        <v>320</v>
      </c>
      <c r="T3076" s="53" t="n">
        <f aca="false">(O3076/100)*(K3076*$K$13)+(O3076/100)*(M3076*$M$13)</f>
        <v>0</v>
      </c>
      <c r="U3076" s="53" t="n">
        <f aca="false">(P3076/100)*(K3076*$K$13)+(P3076/100)*(L3076*$L$13)+(P3076/100)*(M3076*$M$13)</f>
        <v>0</v>
      </c>
      <c r="V3076" s="53" t="n">
        <f aca="false">(Q3076/100)*(L3076*$L$13)+(Q3076/100)*(M3076*$M$13)</f>
        <v>0</v>
      </c>
      <c r="W3076" s="53" t="n">
        <f aca="false">(R3076/100)*(K3076*$K$13)+(R3076/100)*(L3076*$L$13)+(R3076/100)*(M3076*$M$13)</f>
        <v>0</v>
      </c>
      <c r="X3076" s="53" t="n">
        <f aca="false">N3076+S3076</f>
        <v>480</v>
      </c>
      <c r="Y3076" s="53" t="n">
        <f aca="false">O3076+T3076</f>
        <v>0</v>
      </c>
      <c r="Z3076" s="53" t="n">
        <f aca="false">P3076+U3076</f>
        <v>0</v>
      </c>
      <c r="AA3076" s="53" t="n">
        <f aca="false">Q3076+V3076</f>
        <v>0</v>
      </c>
      <c r="AB3076" s="53" t="n">
        <f aca="false">R3076+W3076</f>
        <v>0</v>
      </c>
      <c r="AC3076" s="54" t="n">
        <f aca="false">ROUND(X3076+Y3076+Z3076+AA3076+AB3076,1)</f>
        <v>480</v>
      </c>
      <c r="AD3076" s="55" t="n">
        <f aca="false">(ROUND(AC3076-AC3066,1)/AC3066)</f>
        <v>0.201802704056084</v>
      </c>
      <c r="AE3076" s="46"/>
      <c r="AF3076" s="47"/>
    </row>
    <row r="3077" customFormat="false" ht="15" hidden="false" customHeight="false" outlineLevel="0" collapsed="false">
      <c r="A3077" s="48" t="s">
        <v>39</v>
      </c>
      <c r="B3077" s="61"/>
      <c r="C3077" s="50" t="s">
        <v>15</v>
      </c>
      <c r="D3077" s="51" t="n">
        <v>128</v>
      </c>
      <c r="E3077" s="51" t="n">
        <v>0</v>
      </c>
      <c r="F3077" s="51" t="n">
        <v>0</v>
      </c>
      <c r="G3077" s="51" t="n">
        <v>0</v>
      </c>
      <c r="H3077" s="51" t="n">
        <v>0</v>
      </c>
      <c r="I3077" s="52" t="n">
        <v>60</v>
      </c>
      <c r="J3077" s="52" t="n">
        <v>10</v>
      </c>
      <c r="K3077" s="52" t="n">
        <v>65</v>
      </c>
      <c r="L3077" s="52" t="n">
        <v>0</v>
      </c>
      <c r="M3077" s="52" t="n">
        <v>0</v>
      </c>
      <c r="N3077" s="53" t="n">
        <f aca="false">D3077*$D$14</f>
        <v>160</v>
      </c>
      <c r="O3077" s="53" t="n">
        <f aca="false">E3077*$E$14</f>
        <v>0</v>
      </c>
      <c r="P3077" s="53" t="n">
        <f aca="false">F3077*$F$14</f>
        <v>0</v>
      </c>
      <c r="Q3077" s="53" t="n">
        <f aca="false">G3077*$G$14</f>
        <v>0</v>
      </c>
      <c r="R3077" s="53" t="n">
        <f aca="false">H3077*$H$14</f>
        <v>0</v>
      </c>
      <c r="S3077" s="53" t="n">
        <f aca="false">(N3077/100)*(I3077*$I$14)+(N3077/100)*(J3077*$J$14)+(N3077/100)*(K3077*$K$14)</f>
        <v>320</v>
      </c>
      <c r="T3077" s="53" t="n">
        <f aca="false">(O3077/100)*(K3077*$K$14)</f>
        <v>0</v>
      </c>
      <c r="U3077" s="53" t="n">
        <f aca="false">(P3077/100)*(K3077*$K$14)+(P3077/100)*(L3077*$L$14)</f>
        <v>0</v>
      </c>
      <c r="V3077" s="53" t="n">
        <f aca="false">(Q3077/100)*(L3077*$L$14)</f>
        <v>0</v>
      </c>
      <c r="W3077" s="53" t="n">
        <f aca="false">(R3077/100)*(K3077*$L$14)+(R3077/100)*(L3077*$M$14)</f>
        <v>0</v>
      </c>
      <c r="X3077" s="53" t="n">
        <f aca="false">N3077+S3077</f>
        <v>480</v>
      </c>
      <c r="Y3077" s="53" t="n">
        <f aca="false">O3077+T3077</f>
        <v>0</v>
      </c>
      <c r="Z3077" s="53" t="n">
        <f aca="false">P3077+U3077</f>
        <v>0</v>
      </c>
      <c r="AA3077" s="53" t="n">
        <f aca="false">Q3077+V3077</f>
        <v>0</v>
      </c>
      <c r="AB3077" s="53" t="n">
        <f aca="false">R3077+W3077</f>
        <v>0</v>
      </c>
      <c r="AC3077" s="54" t="n">
        <f aca="false">ROUND(X3077+Y3077+Z3077+AA3077+AB3077,1)</f>
        <v>480</v>
      </c>
      <c r="AD3077" s="55" t="n">
        <f aca="false">(ROUND(AC3077-AC3066,1)/AC3066)</f>
        <v>0.201802704056084</v>
      </c>
      <c r="AE3077" s="46"/>
      <c r="AF3077" s="47"/>
    </row>
    <row r="3078" customFormat="false" ht="15" hidden="false" customHeight="false" outlineLevel="0" collapsed="false">
      <c r="A3078" s="48"/>
      <c r="B3078" s="61"/>
      <c r="C3078" s="50" t="s">
        <v>16</v>
      </c>
      <c r="D3078" s="51" t="n">
        <v>128</v>
      </c>
      <c r="E3078" s="51" t="n">
        <v>0</v>
      </c>
      <c r="F3078" s="51" t="n">
        <v>0</v>
      </c>
      <c r="G3078" s="51" t="n">
        <v>0</v>
      </c>
      <c r="H3078" s="51" t="n">
        <v>0</v>
      </c>
      <c r="I3078" s="52" t="n">
        <v>60</v>
      </c>
      <c r="J3078" s="52" t="n">
        <v>10</v>
      </c>
      <c r="K3078" s="52" t="n">
        <v>0</v>
      </c>
      <c r="L3078" s="52" t="n">
        <v>65</v>
      </c>
      <c r="M3078" s="52" t="n">
        <v>0</v>
      </c>
      <c r="N3078" s="53" t="n">
        <f aca="false">D3078*$D$15</f>
        <v>160</v>
      </c>
      <c r="O3078" s="53" t="n">
        <f aca="false">E3078*$E$15</f>
        <v>0</v>
      </c>
      <c r="P3078" s="53" t="n">
        <f aca="false">F3078*$F$15</f>
        <v>0</v>
      </c>
      <c r="Q3078" s="53" t="n">
        <f aca="false">G3078*$G$15</f>
        <v>0</v>
      </c>
      <c r="R3078" s="53" t="n">
        <f aca="false">H3078*$H$15</f>
        <v>0</v>
      </c>
      <c r="S3078" s="53" t="n">
        <f aca="false">(N3078/100)*(I3078*$I$15)+(N3078/100)*(J3078*$J$15)+(N3078/100)*(L3078*$L$15)</f>
        <v>320</v>
      </c>
      <c r="T3078" s="53" t="n">
        <f aca="false">(O3078/100)*(K3078*$K$15)</f>
        <v>0</v>
      </c>
      <c r="U3078" s="53" t="n">
        <f aca="false">(P3078/100)*(K3078*$K$15)+(P3078/100)*(L3078*$L$15)</f>
        <v>0</v>
      </c>
      <c r="V3078" s="53" t="n">
        <f aca="false">(Q3078/100)*(L3078*$L$15)</f>
        <v>0</v>
      </c>
      <c r="W3078" s="53" t="n">
        <f aca="false">(R3078/100)*(K3078*$K$15)+(R3078/100)*(L3078*$L$15)</f>
        <v>0</v>
      </c>
      <c r="X3078" s="53" t="n">
        <f aca="false">N3078+S3078</f>
        <v>480</v>
      </c>
      <c r="Y3078" s="53" t="n">
        <f aca="false">O3078+T3078</f>
        <v>0</v>
      </c>
      <c r="Z3078" s="53" t="n">
        <f aca="false">P3078+U3078</f>
        <v>0</v>
      </c>
      <c r="AA3078" s="53" t="n">
        <f aca="false">Q3078+V3078</f>
        <v>0</v>
      </c>
      <c r="AB3078" s="53" t="n">
        <f aca="false">R3078+W3078</f>
        <v>0</v>
      </c>
      <c r="AC3078" s="54" t="n">
        <f aca="false">ROUND(X3078+Y3078+Z3078+AA3078+AB3078,1)</f>
        <v>480</v>
      </c>
      <c r="AD3078" s="55" t="n">
        <f aca="false">(ROUND(AC3078-AC3066,1)/AC3066)</f>
        <v>0.201802704056084</v>
      </c>
      <c r="AE3078" s="46"/>
      <c r="AF3078" s="47"/>
    </row>
    <row r="3079" customFormat="false" ht="15" hidden="false" customHeight="false" outlineLevel="0" collapsed="false">
      <c r="A3079" s="48"/>
      <c r="B3079" s="61"/>
      <c r="C3079" s="50" t="s">
        <v>17</v>
      </c>
      <c r="D3079" s="51" t="n">
        <v>128</v>
      </c>
      <c r="E3079" s="51" t="n">
        <v>0</v>
      </c>
      <c r="F3079" s="51" t="n">
        <v>0</v>
      </c>
      <c r="G3079" s="51" t="n">
        <v>0</v>
      </c>
      <c r="H3079" s="51" t="n">
        <v>0</v>
      </c>
      <c r="I3079" s="52" t="n">
        <v>60</v>
      </c>
      <c r="J3079" s="52" t="n">
        <v>46</v>
      </c>
      <c r="K3079" s="52" t="n">
        <v>0</v>
      </c>
      <c r="L3079" s="52" t="n">
        <v>0</v>
      </c>
      <c r="M3079" s="52" t="n">
        <v>0</v>
      </c>
      <c r="N3079" s="53" t="n">
        <f aca="false">D3079*$D$16</f>
        <v>160</v>
      </c>
      <c r="O3079" s="53" t="n">
        <f aca="false">E3079*$E$16</f>
        <v>0</v>
      </c>
      <c r="P3079" s="53" t="n">
        <f aca="false">F3079*$F$16</f>
        <v>0</v>
      </c>
      <c r="Q3079" s="53" t="n">
        <f aca="false">G3079*$G$16</f>
        <v>0</v>
      </c>
      <c r="R3079" s="53" t="n">
        <f aca="false">H3079*$H$16</f>
        <v>0</v>
      </c>
      <c r="S3079" s="53" t="n">
        <f aca="false">(N3079/100)*(I3079*$I$16)+(N3079/100)*(J3079*$J$16)</f>
        <v>280</v>
      </c>
      <c r="T3079" s="53" t="n">
        <f aca="false">(O3079/100)*(K3079*$K$16)</f>
        <v>0</v>
      </c>
      <c r="U3079" s="53" t="n">
        <f aca="false">(P3079/100)*(K3079*$K$16)+(P3079/100)*(L3079*$L$16)</f>
        <v>0</v>
      </c>
      <c r="V3079" s="53" t="n">
        <f aca="false">(Q3079/100)*(L3079*$L$16)</f>
        <v>0</v>
      </c>
      <c r="W3079" s="53" t="n">
        <f aca="false">(R3079/100)*(K3079*$K$16)+(R3079/100)*(L3079*$L$16)</f>
        <v>0</v>
      </c>
      <c r="X3079" s="53" t="n">
        <f aca="false">N3079+S3079</f>
        <v>440</v>
      </c>
      <c r="Y3079" s="53" t="n">
        <f aca="false">O3079+T3079</f>
        <v>0</v>
      </c>
      <c r="Z3079" s="53" t="n">
        <f aca="false">P3079+U3079</f>
        <v>0</v>
      </c>
      <c r="AA3079" s="53" t="n">
        <f aca="false">Q3079+V3079</f>
        <v>0</v>
      </c>
      <c r="AB3079" s="53" t="n">
        <f aca="false">R3079+W3079</f>
        <v>0</v>
      </c>
      <c r="AC3079" s="54" t="n">
        <f aca="false">ROUND(X3079+Y3079+Z3079+AA3079+AB3079,1)</f>
        <v>440</v>
      </c>
      <c r="AD3079" s="55" t="n">
        <f aca="false">(ROUND(AC3079-AC3066,1)/AC3066)</f>
        <v>0.101652478718077</v>
      </c>
      <c r="AE3079" s="46"/>
      <c r="AF3079" s="47"/>
    </row>
    <row r="3080" customFormat="false" ht="15" hidden="false" customHeight="false" outlineLevel="0" collapsed="false">
      <c r="A3080" s="48"/>
      <c r="B3080" s="61"/>
      <c r="C3080" s="50" t="s">
        <v>18</v>
      </c>
      <c r="D3080" s="51" t="n">
        <v>128</v>
      </c>
      <c r="E3080" s="51" t="n">
        <v>0</v>
      </c>
      <c r="F3080" s="51" t="n">
        <v>0</v>
      </c>
      <c r="G3080" s="51" t="n">
        <v>0</v>
      </c>
      <c r="H3080" s="51" t="n">
        <v>0</v>
      </c>
      <c r="I3080" s="52" t="n">
        <v>80</v>
      </c>
      <c r="J3080" s="52" t="n">
        <v>10</v>
      </c>
      <c r="K3080" s="52" t="n">
        <v>0</v>
      </c>
      <c r="L3080" s="52" t="n">
        <v>0</v>
      </c>
      <c r="M3080" s="52" t="n">
        <v>0</v>
      </c>
      <c r="N3080" s="53" t="n">
        <f aca="false">D3080*$D$17</f>
        <v>160</v>
      </c>
      <c r="O3080" s="53" t="n">
        <f aca="false">E3080*$E$17</f>
        <v>0</v>
      </c>
      <c r="P3080" s="53" t="n">
        <f aca="false">F3080*$F$17</f>
        <v>0</v>
      </c>
      <c r="Q3080" s="53" t="n">
        <f aca="false">G3080*$G$17</f>
        <v>0</v>
      </c>
      <c r="R3080" s="53" t="n">
        <f aca="false">H3080*$H$17</f>
        <v>0</v>
      </c>
      <c r="S3080" s="53" t="n">
        <f aca="false">(N3080/100)*(I3080*$I$17)+(N3080/100)*(J3080*$J$17)</f>
        <v>336</v>
      </c>
      <c r="T3080" s="53" t="n">
        <f aca="false">(O3080/100)*(K3080*$K$17)</f>
        <v>0</v>
      </c>
      <c r="U3080" s="53" t="n">
        <f aca="false">(P3080/100)*(K3080*$K$17)+(P3080/100)*(L3080*$L$17)</f>
        <v>0</v>
      </c>
      <c r="V3080" s="53" t="n">
        <f aca="false">(Q3080/100)*(L3080*$L$17)</f>
        <v>0</v>
      </c>
      <c r="W3080" s="53" t="n">
        <f aca="false">(R3080/100)*(K3080*$K$17)+(R3080/100)*(L3080*$L$17)</f>
        <v>0</v>
      </c>
      <c r="X3080" s="53" t="n">
        <f aca="false">N3080+S3080</f>
        <v>496</v>
      </c>
      <c r="Y3080" s="53" t="n">
        <f aca="false">O3080+T3080</f>
        <v>0</v>
      </c>
      <c r="Z3080" s="53" t="n">
        <f aca="false">P3080+U3080</f>
        <v>0</v>
      </c>
      <c r="AA3080" s="53" t="n">
        <f aca="false">Q3080+V3080</f>
        <v>0</v>
      </c>
      <c r="AB3080" s="53" t="n">
        <f aca="false">R3080+W3080</f>
        <v>0</v>
      </c>
      <c r="AC3080" s="54" t="n">
        <f aca="false">ROUND(X3080+Y3080+Z3080+AA3080+AB3080,1)</f>
        <v>496</v>
      </c>
      <c r="AD3080" s="55" t="n">
        <f aca="false">(ROUND(AC3080-AC3066,1)/AC3066)</f>
        <v>0.241862794191287</v>
      </c>
      <c r="AE3080" s="46" t="s">
        <v>28</v>
      </c>
      <c r="AF3080" s="47"/>
    </row>
    <row r="3081" customFormat="false" ht="15" hidden="false" customHeight="false" outlineLevel="0" collapsed="false">
      <c r="A3081" s="64"/>
      <c r="B3081" s="65" t="s">
        <v>261</v>
      </c>
      <c r="C3081" s="65"/>
      <c r="D3081" s="65"/>
      <c r="E3081" s="65"/>
      <c r="F3081" s="65"/>
      <c r="G3081" s="65"/>
      <c r="H3081" s="65"/>
      <c r="I3081" s="65"/>
      <c r="J3081" s="65"/>
      <c r="K3081" s="65"/>
      <c r="L3081" s="65"/>
      <c r="M3081" s="65"/>
      <c r="N3081" s="65"/>
      <c r="O3081" s="65"/>
      <c r="P3081" s="65"/>
      <c r="Q3081" s="65"/>
      <c r="R3081" s="65"/>
      <c r="S3081" s="65"/>
      <c r="T3081" s="65"/>
      <c r="U3081" s="65"/>
      <c r="V3081" s="65"/>
      <c r="W3081" s="65"/>
      <c r="X3081" s="65"/>
      <c r="Y3081" s="65"/>
      <c r="Z3081" s="65"/>
      <c r="AA3081" s="65"/>
      <c r="AB3081" s="65"/>
      <c r="AC3081" s="12" t="n">
        <v>500</v>
      </c>
      <c r="AD3081" s="12"/>
      <c r="AE3081" s="46"/>
      <c r="AF3081" s="47"/>
    </row>
    <row r="3082" customFormat="false" ht="15" hidden="false" customHeight="false" outlineLevel="0" collapsed="false">
      <c r="A3082" s="56" t="s">
        <v>19</v>
      </c>
      <c r="B3082" s="49" t="s">
        <v>262</v>
      </c>
      <c r="C3082" s="50" t="s">
        <v>4</v>
      </c>
      <c r="D3082" s="51" t="n">
        <v>106</v>
      </c>
      <c r="E3082" s="51" t="n">
        <v>0</v>
      </c>
      <c r="F3082" s="51" t="n">
        <v>0</v>
      </c>
      <c r="G3082" s="51" t="n">
        <v>0</v>
      </c>
      <c r="H3082" s="51" t="n">
        <v>0</v>
      </c>
      <c r="I3082" s="52" t="n">
        <v>60</v>
      </c>
      <c r="J3082" s="52" t="n">
        <v>10</v>
      </c>
      <c r="K3082" s="52" t="n">
        <v>0</v>
      </c>
      <c r="L3082" s="52" t="n">
        <v>0</v>
      </c>
      <c r="M3082" s="52" t="n">
        <v>0</v>
      </c>
      <c r="N3082" s="53" t="n">
        <f aca="false">D3082*$D$3</f>
        <v>137.8</v>
      </c>
      <c r="O3082" s="53" t="n">
        <f aca="false">E3082*$E$3</f>
        <v>0</v>
      </c>
      <c r="P3082" s="53" t="n">
        <f aca="false">F3082*$F$3</f>
        <v>0</v>
      </c>
      <c r="Q3082" s="53" t="n">
        <f aca="false">G3082*$G$3</f>
        <v>0</v>
      </c>
      <c r="R3082" s="53" t="n">
        <f aca="false">H3082*$H$3</f>
        <v>0</v>
      </c>
      <c r="S3082" s="53" t="n">
        <f aca="false">(N3082/100)*(I3082*$I$3)+(N3082/100)*(J3082*$J$3)</f>
        <v>192.92</v>
      </c>
      <c r="T3082" s="53" t="n">
        <f aca="false">(O3082/100)*(K3082*$K$3)</f>
        <v>0</v>
      </c>
      <c r="U3082" s="53" t="n">
        <f aca="false">(P3082/100)*(K3082*$K$3)+(P3082/100)*(L3082*$L$3)</f>
        <v>0</v>
      </c>
      <c r="V3082" s="53" t="n">
        <f aca="false">(Q3082/100)*(L3082*$L$3)</f>
        <v>0</v>
      </c>
      <c r="W3082" s="53" t="n">
        <f aca="false">(R3082/100)*(K3082*$K$3)+(R3082/100)*(L3082*$L$3)</f>
        <v>0</v>
      </c>
      <c r="X3082" s="53" t="n">
        <f aca="false">N3082+S3082</f>
        <v>330.72</v>
      </c>
      <c r="Y3082" s="53" t="n">
        <f aca="false">O3082+T3082</f>
        <v>0</v>
      </c>
      <c r="Z3082" s="53" t="n">
        <f aca="false">P3082+U3082</f>
        <v>0</v>
      </c>
      <c r="AA3082" s="53" t="n">
        <f aca="false">Q3082+V3082</f>
        <v>0</v>
      </c>
      <c r="AB3082" s="53" t="n">
        <f aca="false">R3082+W3082</f>
        <v>0</v>
      </c>
      <c r="AC3082" s="54" t="n">
        <f aca="false">ROUND(X3082+Y3082+Z3082+AA3082+AB3082,1)</f>
        <v>330.7</v>
      </c>
      <c r="AD3082" s="55" t="n">
        <v>0</v>
      </c>
      <c r="AE3082" s="46"/>
      <c r="AF3082" s="47"/>
    </row>
    <row r="3083" customFormat="false" ht="15" hidden="false" customHeight="false" outlineLevel="0" collapsed="false">
      <c r="A3083" s="48" t="s">
        <v>29</v>
      </c>
      <c r="B3083" s="49" t="n">
        <v>18</v>
      </c>
      <c r="C3083" s="50" t="s">
        <v>5</v>
      </c>
      <c r="D3083" s="51" t="n">
        <v>106</v>
      </c>
      <c r="E3083" s="51" t="n">
        <v>0</v>
      </c>
      <c r="F3083" s="51" t="n">
        <v>0</v>
      </c>
      <c r="G3083" s="51" t="n">
        <v>0</v>
      </c>
      <c r="H3083" s="51" t="n">
        <v>0</v>
      </c>
      <c r="I3083" s="52" t="n">
        <v>75</v>
      </c>
      <c r="J3083" s="52" t="n">
        <v>25</v>
      </c>
      <c r="K3083" s="52" t="n">
        <v>0</v>
      </c>
      <c r="L3083" s="52" t="n">
        <v>0</v>
      </c>
      <c r="M3083" s="52" t="n">
        <v>0</v>
      </c>
      <c r="N3083" s="53" t="n">
        <f aca="false">D3083*$D$4</f>
        <v>132.5</v>
      </c>
      <c r="O3083" s="53" t="n">
        <f aca="false">E3083*$E$4</f>
        <v>0</v>
      </c>
      <c r="P3083" s="53" t="n">
        <f aca="false">F3083*$F$4</f>
        <v>0</v>
      </c>
      <c r="Q3083" s="53" t="n">
        <f aca="false">G3083*$G$4</f>
        <v>0</v>
      </c>
      <c r="R3083" s="53" t="n">
        <f aca="false">H3083*$H$4</f>
        <v>0</v>
      </c>
      <c r="S3083" s="53" t="n">
        <f aca="false">(N3083/100)*(I3083*$I$4)+(N3083/100)*(J3083*$J$4)</f>
        <v>265</v>
      </c>
      <c r="T3083" s="53" t="n">
        <f aca="false">(O3083/100)*(K3083*$K$4)</f>
        <v>0</v>
      </c>
      <c r="U3083" s="53" t="n">
        <f aca="false">(P3083/100)*(K3083*$K$4)+(P3083/100)*(L3083*$L$4)</f>
        <v>0</v>
      </c>
      <c r="V3083" s="53" t="n">
        <f aca="false">(Q3083/100)*(L3083*$L$4)</f>
        <v>0</v>
      </c>
      <c r="W3083" s="53" t="n">
        <f aca="false">(R3083/100)*(K3083*$K$4)+(R3083/100)*(L3083*$L$4)</f>
        <v>0</v>
      </c>
      <c r="X3083" s="53" t="n">
        <f aca="false">N3083+S3083</f>
        <v>397.5</v>
      </c>
      <c r="Y3083" s="53" t="n">
        <f aca="false">O3083+T3083</f>
        <v>0</v>
      </c>
      <c r="Z3083" s="53" t="n">
        <f aca="false">P3083+U3083</f>
        <v>0</v>
      </c>
      <c r="AA3083" s="53" t="n">
        <f aca="false">Q3083+V3083</f>
        <v>0</v>
      </c>
      <c r="AB3083" s="53" t="n">
        <f aca="false">R3083+W3083</f>
        <v>0</v>
      </c>
      <c r="AC3083" s="54" t="n">
        <f aca="false">ROUND(X3083+Y3083+Z3083+AA3083+AB3083,1)</f>
        <v>397.5</v>
      </c>
      <c r="AD3083" s="55" t="n">
        <f aca="false">(ROUND(AC3083-AC3082,1)/AC3082)</f>
        <v>0.201995766555791</v>
      </c>
      <c r="AE3083" s="46"/>
      <c r="AF3083" s="47"/>
    </row>
    <row r="3084" customFormat="false" ht="15" hidden="false" customHeight="false" outlineLevel="0" collapsed="false">
      <c r="A3084" s="48" t="s">
        <v>30</v>
      </c>
      <c r="B3084" s="49" t="n">
        <v>10</v>
      </c>
      <c r="C3084" s="50" t="s">
        <v>6</v>
      </c>
      <c r="D3084" s="51" t="n">
        <v>106</v>
      </c>
      <c r="E3084" s="51" t="n">
        <v>0</v>
      </c>
      <c r="F3084" s="51" t="n">
        <v>0</v>
      </c>
      <c r="G3084" s="51" t="n">
        <v>0</v>
      </c>
      <c r="H3084" s="51" t="n">
        <v>0</v>
      </c>
      <c r="I3084" s="52" t="n">
        <v>60</v>
      </c>
      <c r="J3084" s="52" t="n">
        <v>10</v>
      </c>
      <c r="K3084" s="52" t="n">
        <v>0</v>
      </c>
      <c r="L3084" s="52" t="n">
        <v>0</v>
      </c>
      <c r="M3084" s="52" t="n">
        <v>0</v>
      </c>
      <c r="N3084" s="53" t="n">
        <f aca="false">D3084*$D$5</f>
        <v>137.8</v>
      </c>
      <c r="O3084" s="53" t="n">
        <f aca="false">E3084*$E$5</f>
        <v>0</v>
      </c>
      <c r="P3084" s="53" t="n">
        <f aca="false">F3084*$F$5</f>
        <v>0</v>
      </c>
      <c r="Q3084" s="53" t="n">
        <f aca="false">G3084*$G$5</f>
        <v>0</v>
      </c>
      <c r="R3084" s="53" t="n">
        <f aca="false">H3084*$H$5</f>
        <v>0</v>
      </c>
      <c r="S3084" s="53" t="n">
        <f aca="false">(N3084/100)*(I3084*$I$5)+(N3084/100)*(J3084*$J$5)</f>
        <v>192.92</v>
      </c>
      <c r="T3084" s="53" t="n">
        <f aca="false">(O3084/100)*(K3084*$K$5)</f>
        <v>0</v>
      </c>
      <c r="U3084" s="53" t="n">
        <f aca="false">(P3084/100)*(K3084*$K$5)+(P3084/100)*(L3084*$L$5)</f>
        <v>0</v>
      </c>
      <c r="V3084" s="53" t="n">
        <f aca="false">(Q3084/100)*(L3084*$L$5)</f>
        <v>0</v>
      </c>
      <c r="W3084" s="53" t="n">
        <f aca="false">(R3084/100)*(K3084*$K$5)+(R3084/100)*(L3084*$L$5)</f>
        <v>0</v>
      </c>
      <c r="X3084" s="53" t="n">
        <f aca="false">N3084+S3084</f>
        <v>330.72</v>
      </c>
      <c r="Y3084" s="53" t="n">
        <f aca="false">O3084+T3084</f>
        <v>0</v>
      </c>
      <c r="Z3084" s="53" t="n">
        <f aca="false">P3084+U3084</f>
        <v>0</v>
      </c>
      <c r="AA3084" s="53" t="n">
        <f aca="false">Q3084+V3084</f>
        <v>0</v>
      </c>
      <c r="AB3084" s="53" t="n">
        <f aca="false">R3084+W3084</f>
        <v>0</v>
      </c>
      <c r="AC3084" s="54" t="n">
        <f aca="false">ROUND(X3084+Y3084+Z3084+AA3084+AB3084,1)</f>
        <v>330.7</v>
      </c>
      <c r="AD3084" s="55" t="n">
        <f aca="false">(ROUND(AC3084-AC3082,1)/AC3082)</f>
        <v>0</v>
      </c>
      <c r="AE3084" s="46"/>
      <c r="AF3084" s="47"/>
    </row>
    <row r="3085" customFormat="false" ht="15" hidden="false" customHeight="false" outlineLevel="0" collapsed="false">
      <c r="A3085" s="48" t="s">
        <v>31</v>
      </c>
      <c r="B3085" s="49" t="n">
        <v>0</v>
      </c>
      <c r="C3085" s="50" t="s">
        <v>7</v>
      </c>
      <c r="D3085" s="51" t="n">
        <v>106</v>
      </c>
      <c r="E3085" s="51" t="n">
        <v>0</v>
      </c>
      <c r="F3085" s="51" t="n">
        <v>0</v>
      </c>
      <c r="G3085" s="51" t="n">
        <v>0</v>
      </c>
      <c r="H3085" s="51" t="n">
        <v>0</v>
      </c>
      <c r="I3085" s="52" t="n">
        <v>60</v>
      </c>
      <c r="J3085" s="52" t="n">
        <v>10</v>
      </c>
      <c r="K3085" s="52" t="n">
        <v>0</v>
      </c>
      <c r="L3085" s="52" t="n">
        <v>0</v>
      </c>
      <c r="M3085" s="52" t="n">
        <v>0</v>
      </c>
      <c r="N3085" s="53" t="n">
        <f aca="false">D3085*$D$6</f>
        <v>137.8</v>
      </c>
      <c r="O3085" s="53" t="n">
        <f aca="false">E3085*$E$6</f>
        <v>0</v>
      </c>
      <c r="P3085" s="53" t="n">
        <f aca="false">F3085*$F$6</f>
        <v>0</v>
      </c>
      <c r="Q3085" s="53" t="n">
        <f aca="false">G3085*$G$6</f>
        <v>0</v>
      </c>
      <c r="R3085" s="53" t="n">
        <f aca="false">H3085*$H$6</f>
        <v>0</v>
      </c>
      <c r="S3085" s="53" t="n">
        <f aca="false">(N3085/100)*(I3085*$I$6)+(N3085/100)*(J3085*$J$6)</f>
        <v>192.92</v>
      </c>
      <c r="T3085" s="53" t="n">
        <f aca="false">(O3085/100)*(K3085*$K$6)</f>
        <v>0</v>
      </c>
      <c r="U3085" s="53" t="n">
        <f aca="false">(P3085/100)*(K3085*$K$6)+(P3085/100)*(L3085*$L$6)</f>
        <v>0</v>
      </c>
      <c r="V3085" s="53" t="n">
        <f aca="false">(Q3085/100)*(L3085*$L$6)</f>
        <v>0</v>
      </c>
      <c r="W3085" s="53" t="n">
        <f aca="false">(R3085/100)*(K3085*$K$6)+(R3085/100)*(L3085*$L$6)</f>
        <v>0</v>
      </c>
      <c r="X3085" s="53" t="n">
        <f aca="false">N3085+S3085</f>
        <v>330.72</v>
      </c>
      <c r="Y3085" s="53" t="n">
        <f aca="false">O3085+T3085</f>
        <v>0</v>
      </c>
      <c r="Z3085" s="53" t="n">
        <f aca="false">P3085+U3085</f>
        <v>0</v>
      </c>
      <c r="AA3085" s="53" t="n">
        <f aca="false">Q3085+V3085</f>
        <v>0</v>
      </c>
      <c r="AB3085" s="53" t="n">
        <f aca="false">R3085+W3085</f>
        <v>0</v>
      </c>
      <c r="AC3085" s="54" t="n">
        <f aca="false">ROUND(X3085+Y3085+Z3085+AA3085+AB3085,1)</f>
        <v>330.7</v>
      </c>
      <c r="AD3085" s="55" t="n">
        <f aca="false">(ROUND(AC3085-AC3082,1)/AC3082)</f>
        <v>0</v>
      </c>
      <c r="AE3085" s="46"/>
      <c r="AF3085" s="47"/>
    </row>
    <row r="3086" customFormat="false" ht="15" hidden="false" customHeight="false" outlineLevel="0" collapsed="false">
      <c r="A3086" s="48" t="s">
        <v>32</v>
      </c>
      <c r="B3086" s="49" t="n">
        <v>0</v>
      </c>
      <c r="C3086" s="50" t="s">
        <v>8</v>
      </c>
      <c r="D3086" s="51" t="n">
        <v>106</v>
      </c>
      <c r="E3086" s="51" t="n">
        <v>0</v>
      </c>
      <c r="F3086" s="51" t="n">
        <v>0</v>
      </c>
      <c r="G3086" s="51" t="n">
        <v>0</v>
      </c>
      <c r="H3086" s="51" t="n">
        <v>0</v>
      </c>
      <c r="I3086" s="52" t="n">
        <v>60</v>
      </c>
      <c r="J3086" s="52" t="n">
        <v>10</v>
      </c>
      <c r="K3086" s="52" t="n">
        <v>0</v>
      </c>
      <c r="L3086" s="52" t="n">
        <v>0</v>
      </c>
      <c r="M3086" s="52" t="n">
        <v>0</v>
      </c>
      <c r="N3086" s="53" t="n">
        <f aca="false">D3086*$D$7</f>
        <v>137.8</v>
      </c>
      <c r="O3086" s="53" t="n">
        <f aca="false">E3086*$E$7</f>
        <v>0</v>
      </c>
      <c r="P3086" s="53" t="n">
        <f aca="false">F3086*$F$7</f>
        <v>0</v>
      </c>
      <c r="Q3086" s="53" t="n">
        <f aca="false">G3086*$G$7</f>
        <v>0</v>
      </c>
      <c r="R3086" s="53" t="n">
        <f aca="false">H3086*$H$7</f>
        <v>0</v>
      </c>
      <c r="S3086" s="53" t="n">
        <f aca="false">(N3086/100)*(I3086*$I$7)+(N3086/100)*(J3086*$J$7)</f>
        <v>192.92</v>
      </c>
      <c r="T3086" s="53" t="n">
        <f aca="false">(O3086/100)*(K3086*$K$7)</f>
        <v>0</v>
      </c>
      <c r="U3086" s="53" t="n">
        <f aca="false">(P3086/100)*(K3086*$K$7)+(P3086/100)*(L3086*$L$7)</f>
        <v>0</v>
      </c>
      <c r="V3086" s="53" t="n">
        <f aca="false">(Q3086/100)*(L3086*$L$7)</f>
        <v>0</v>
      </c>
      <c r="W3086" s="53" t="n">
        <f aca="false">(R3086/100)*(K3086*$K$7)+(R3086/100)*(L3086*$L$7)</f>
        <v>0</v>
      </c>
      <c r="X3086" s="53" t="n">
        <f aca="false">N3086+S3086</f>
        <v>330.72</v>
      </c>
      <c r="Y3086" s="53" t="n">
        <f aca="false">O3086+T3086</f>
        <v>0</v>
      </c>
      <c r="Z3086" s="53" t="n">
        <f aca="false">P3086+U3086</f>
        <v>0</v>
      </c>
      <c r="AA3086" s="53" t="n">
        <f aca="false">Q3086+V3086</f>
        <v>0</v>
      </c>
      <c r="AB3086" s="53" t="n">
        <f aca="false">R3086+W3086</f>
        <v>0</v>
      </c>
      <c r="AC3086" s="54" t="n">
        <f aca="false">ROUND(X3086+Y3086+Z3086+AA3086+AB3086,1)</f>
        <v>330.7</v>
      </c>
      <c r="AD3086" s="55" t="n">
        <f aca="false">(ROUND(AC3086-AC3082,1)/AC3082)</f>
        <v>0</v>
      </c>
      <c r="AE3086" s="46"/>
      <c r="AF3086" s="47"/>
    </row>
    <row r="3087" customFormat="false" ht="15" hidden="false" customHeight="false" outlineLevel="0" collapsed="false">
      <c r="A3087" s="48" t="s">
        <v>33</v>
      </c>
      <c r="B3087" s="49"/>
      <c r="C3087" s="50" t="s">
        <v>9</v>
      </c>
      <c r="D3087" s="51" t="n">
        <v>106</v>
      </c>
      <c r="E3087" s="51" t="n">
        <v>0</v>
      </c>
      <c r="F3087" s="51" t="n">
        <v>0</v>
      </c>
      <c r="G3087" s="51" t="n">
        <v>0</v>
      </c>
      <c r="H3087" s="51" t="n">
        <v>0</v>
      </c>
      <c r="I3087" s="52" t="n">
        <v>60</v>
      </c>
      <c r="J3087" s="52" t="n">
        <v>10</v>
      </c>
      <c r="K3087" s="52" t="n">
        <v>0</v>
      </c>
      <c r="L3087" s="52" t="n">
        <v>0</v>
      </c>
      <c r="M3087" s="52" t="n">
        <v>0</v>
      </c>
      <c r="N3087" s="53" t="n">
        <f aca="false">D3087*$D$8</f>
        <v>137.8</v>
      </c>
      <c r="O3087" s="53" t="n">
        <f aca="false">E3087*$E$8</f>
        <v>0</v>
      </c>
      <c r="P3087" s="53" t="n">
        <f aca="false">F3087*$F$8</f>
        <v>0</v>
      </c>
      <c r="Q3087" s="53" t="n">
        <f aca="false">G3087*$G$8</f>
        <v>0</v>
      </c>
      <c r="R3087" s="53" t="n">
        <f aca="false">H3087*$H$8</f>
        <v>0</v>
      </c>
      <c r="S3087" s="53" t="n">
        <f aca="false">(N3087/100)*(I3087*$I$8)+(N3087/100)*(J3087*$J$8)</f>
        <v>192.92</v>
      </c>
      <c r="T3087" s="53" t="n">
        <f aca="false">(O3087/100)*(K3087*$K$8)</f>
        <v>0</v>
      </c>
      <c r="U3087" s="53" t="n">
        <f aca="false">(P3087/100)*(K3087*$K$8)+(P3087/100)*(L3087*$L$8)</f>
        <v>0</v>
      </c>
      <c r="V3087" s="53" t="n">
        <f aca="false">(Q3087/100)*(L3087*$L$8)</f>
        <v>0</v>
      </c>
      <c r="W3087" s="53" t="n">
        <f aca="false">(R3087/100)*(K3087*$K$8)+(R3087/100)*(L3087*$L$8)</f>
        <v>0</v>
      </c>
      <c r="X3087" s="53" t="n">
        <f aca="false">N3087+S3087</f>
        <v>330.72</v>
      </c>
      <c r="Y3087" s="53" t="n">
        <f aca="false">O3087+T3087</f>
        <v>0</v>
      </c>
      <c r="Z3087" s="53" t="n">
        <f aca="false">P3087+U3087</f>
        <v>0</v>
      </c>
      <c r="AA3087" s="53" t="n">
        <f aca="false">Q3087+V3087</f>
        <v>0</v>
      </c>
      <c r="AB3087" s="53" t="n">
        <f aca="false">R3087+W3087</f>
        <v>0</v>
      </c>
      <c r="AC3087" s="54" t="n">
        <f aca="false">ROUND(X3087+Y3087+Z3087+AA3087+AB3087,1)</f>
        <v>330.7</v>
      </c>
      <c r="AD3087" s="55" t="n">
        <f aca="false">(ROUND(AC3087-AC3082,1)/AC3082)</f>
        <v>0</v>
      </c>
      <c r="AE3087" s="46"/>
      <c r="AF3087" s="47"/>
    </row>
    <row r="3088" customFormat="false" ht="15" hidden="false" customHeight="false" outlineLevel="0" collapsed="false">
      <c r="A3088" s="48" t="s">
        <v>34</v>
      </c>
      <c r="B3088" s="49"/>
      <c r="C3088" s="50" t="s">
        <v>10</v>
      </c>
      <c r="D3088" s="51" t="n">
        <v>53</v>
      </c>
      <c r="E3088" s="51" t="n">
        <v>115</v>
      </c>
      <c r="F3088" s="51" t="n">
        <v>0</v>
      </c>
      <c r="G3088" s="51" t="n">
        <v>0</v>
      </c>
      <c r="H3088" s="51" t="n">
        <v>0</v>
      </c>
      <c r="I3088" s="52" t="n">
        <v>60</v>
      </c>
      <c r="J3088" s="52" t="n">
        <v>10</v>
      </c>
      <c r="K3088" s="52" t="n">
        <v>75</v>
      </c>
      <c r="L3088" s="52" t="n">
        <v>0</v>
      </c>
      <c r="M3088" s="52" t="n">
        <v>0</v>
      </c>
      <c r="N3088" s="53" t="n">
        <f aca="false">D3088*$D$9</f>
        <v>66.25</v>
      </c>
      <c r="O3088" s="53" t="n">
        <f aca="false">E3088*$E$9</f>
        <v>143.75</v>
      </c>
      <c r="P3088" s="53" t="n">
        <f aca="false">F3088*$F$9</f>
        <v>0</v>
      </c>
      <c r="Q3088" s="53" t="n">
        <f aca="false">G3088*$G$9</f>
        <v>0</v>
      </c>
      <c r="R3088" s="53" t="n">
        <f aca="false">H3088*$H$9</f>
        <v>0</v>
      </c>
      <c r="S3088" s="53" t="n">
        <f aca="false">(N3088/100)*(I3088*$I$9)+(N3088/100)*(J3088*$J$9)</f>
        <v>46.375</v>
      </c>
      <c r="T3088" s="53" t="n">
        <f aca="false">(O3088/100)*(K3088*$K$9)</f>
        <v>150.9375</v>
      </c>
      <c r="U3088" s="53" t="n">
        <f aca="false">(P3088/100)*(K3088*$K$9)+(P3088/100)*(L3088*$L$9)</f>
        <v>0</v>
      </c>
      <c r="V3088" s="53" t="n">
        <f aca="false">(Q3088/100)*(L3088*$L$9)</f>
        <v>0</v>
      </c>
      <c r="W3088" s="53" t="n">
        <f aca="false">(R3088/100)*(K3088*$K$9)+(R3088/100)*(L3088*$L$9)</f>
        <v>0</v>
      </c>
      <c r="X3088" s="53" t="n">
        <f aca="false">N3088+S3088</f>
        <v>112.625</v>
      </c>
      <c r="Y3088" s="53" t="n">
        <f aca="false">O3088+T3088</f>
        <v>294.6875</v>
      </c>
      <c r="Z3088" s="53" t="n">
        <f aca="false">P3088+U3088</f>
        <v>0</v>
      </c>
      <c r="AA3088" s="53" t="n">
        <f aca="false">Q3088+V3088</f>
        <v>0</v>
      </c>
      <c r="AB3088" s="53" t="n">
        <f aca="false">R3088+W3088</f>
        <v>0</v>
      </c>
      <c r="AC3088" s="54" t="n">
        <f aca="false">ROUND(X3088+Y3088+Z3088+AA3088+AB3088,1)</f>
        <v>407.3</v>
      </c>
      <c r="AD3088" s="55" t="n">
        <f aca="false">(ROUND(AC3088-AC3082,1)/AC3082)</f>
        <v>0.231629876020562</v>
      </c>
      <c r="AE3088" s="46"/>
      <c r="AF3088" s="47"/>
    </row>
    <row r="3089" customFormat="false" ht="15" hidden="false" customHeight="false" outlineLevel="0" collapsed="false">
      <c r="A3089" s="48" t="s">
        <v>35</v>
      </c>
      <c r="B3089" s="49"/>
      <c r="C3089" s="50" t="s">
        <v>11</v>
      </c>
      <c r="D3089" s="51" t="n">
        <v>53</v>
      </c>
      <c r="E3089" s="51" t="n">
        <v>0</v>
      </c>
      <c r="F3089" s="51" t="n">
        <v>115</v>
      </c>
      <c r="G3089" s="51" t="n">
        <v>0</v>
      </c>
      <c r="H3089" s="51" t="n">
        <v>0</v>
      </c>
      <c r="I3089" s="52" t="n">
        <v>60</v>
      </c>
      <c r="J3089" s="52" t="n">
        <v>10</v>
      </c>
      <c r="K3089" s="52" t="n">
        <v>37.5</v>
      </c>
      <c r="L3089" s="52" t="n">
        <v>37.5</v>
      </c>
      <c r="M3089" s="52" t="n">
        <v>0</v>
      </c>
      <c r="N3089" s="53" t="n">
        <f aca="false">D3089*$D$10</f>
        <v>66.25</v>
      </c>
      <c r="O3089" s="53" t="n">
        <f aca="false">E3089*$E$10</f>
        <v>0</v>
      </c>
      <c r="P3089" s="53" t="n">
        <f aca="false">F3089*$F$10</f>
        <v>143.75</v>
      </c>
      <c r="Q3089" s="53" t="n">
        <f aca="false">G3089*$G$10</f>
        <v>0</v>
      </c>
      <c r="R3089" s="53" t="n">
        <f aca="false">H3089*$H$10</f>
        <v>0</v>
      </c>
      <c r="S3089" s="53" t="n">
        <f aca="false">(N3089/100)*(I3089*$I$10)+(N3089/100)*(J3089*$J$10)</f>
        <v>46.375</v>
      </c>
      <c r="T3089" s="53" t="n">
        <f aca="false">(O3089/100)*(K3089*$J$10)</f>
        <v>0</v>
      </c>
      <c r="U3089" s="53" t="n">
        <f aca="false">(P3089/100)*(K3089*$K$10)+(P3089/100)*(L3089*$L$10)</f>
        <v>150.9375</v>
      </c>
      <c r="V3089" s="53" t="n">
        <f aca="false">(Q3089/100)*(L3089*$L$10)</f>
        <v>0</v>
      </c>
      <c r="W3089" s="53" t="n">
        <f aca="false">(R3089/100)*(K3089*$K$10)+(R3089/100)*(L3089*$L$10)</f>
        <v>0</v>
      </c>
      <c r="X3089" s="53" t="n">
        <f aca="false">N3089+S3089</f>
        <v>112.625</v>
      </c>
      <c r="Y3089" s="53" t="n">
        <f aca="false">O3089+T3089</f>
        <v>0</v>
      </c>
      <c r="Z3089" s="53" t="n">
        <f aca="false">P3089+U3089</f>
        <v>294.6875</v>
      </c>
      <c r="AA3089" s="53" t="n">
        <f aca="false">Q3089+V3089</f>
        <v>0</v>
      </c>
      <c r="AB3089" s="53" t="n">
        <f aca="false">R3089+W3089</f>
        <v>0</v>
      </c>
      <c r="AC3089" s="54" t="n">
        <f aca="false">ROUND(X3089+Y3089+Z3089+AA3089+AB3089,1)</f>
        <v>407.3</v>
      </c>
      <c r="AD3089" s="55" t="n">
        <f aca="false">(ROUND(AC3089-AC3082,1)/AC3082)</f>
        <v>0.231629876020562</v>
      </c>
      <c r="AE3089" s="46"/>
      <c r="AF3089" s="47"/>
    </row>
    <row r="3090" customFormat="false" ht="15" hidden="false" customHeight="false" outlineLevel="0" collapsed="false">
      <c r="A3090" s="48" t="s">
        <v>36</v>
      </c>
      <c r="B3090" s="49"/>
      <c r="C3090" s="50" t="s">
        <v>12</v>
      </c>
      <c r="D3090" s="51" t="n">
        <v>53</v>
      </c>
      <c r="E3090" s="51" t="n">
        <v>0</v>
      </c>
      <c r="F3090" s="51" t="n">
        <v>0</v>
      </c>
      <c r="G3090" s="51" t="n">
        <v>115</v>
      </c>
      <c r="H3090" s="51" t="n">
        <v>0</v>
      </c>
      <c r="I3090" s="52" t="n">
        <v>60</v>
      </c>
      <c r="J3090" s="52" t="n">
        <v>10</v>
      </c>
      <c r="K3090" s="52" t="n">
        <v>0</v>
      </c>
      <c r="L3090" s="52" t="n">
        <v>75</v>
      </c>
      <c r="M3090" s="52" t="n">
        <v>0</v>
      </c>
      <c r="N3090" s="53" t="n">
        <f aca="false">D3090*$D$11</f>
        <v>66.25</v>
      </c>
      <c r="O3090" s="53" t="n">
        <f aca="false">E3090*$E$11</f>
        <v>0</v>
      </c>
      <c r="P3090" s="53" t="n">
        <f aca="false">F3090*$F$11</f>
        <v>0</v>
      </c>
      <c r="Q3090" s="53" t="n">
        <f aca="false">G3090*$G$11</f>
        <v>143.75</v>
      </c>
      <c r="R3090" s="53" t="n">
        <f aca="false">H3090*$H$11</f>
        <v>0</v>
      </c>
      <c r="S3090" s="53" t="n">
        <f aca="false">(N3090/100)*(I3090*$I$11)+(N3090/100)*(J3090*$J$11)</f>
        <v>46.375</v>
      </c>
      <c r="T3090" s="53" t="n">
        <f aca="false">(O3090/100)*(K3090*$K$11)</f>
        <v>0</v>
      </c>
      <c r="U3090" s="53" t="n">
        <f aca="false">(P3090/100)*(K3090*$K$11)+(P3090/100)*(L3090*$L$11)</f>
        <v>0</v>
      </c>
      <c r="V3090" s="53" t="n">
        <f aca="false">(Q3090/100)*(L3090*$L$11)</f>
        <v>150.9375</v>
      </c>
      <c r="W3090" s="53" t="n">
        <f aca="false">(R3090/100)*(K3090*$K$11)+(R3090/100)*(L3090*$L$11)</f>
        <v>0</v>
      </c>
      <c r="X3090" s="53" t="n">
        <f aca="false">N3090+S3090</f>
        <v>112.625</v>
      </c>
      <c r="Y3090" s="53" t="n">
        <f aca="false">O3090+T3090</f>
        <v>0</v>
      </c>
      <c r="Z3090" s="53" t="n">
        <f aca="false">P3090+U3090</f>
        <v>0</v>
      </c>
      <c r="AA3090" s="53" t="n">
        <f aca="false">Q3090+V3090</f>
        <v>294.6875</v>
      </c>
      <c r="AB3090" s="53" t="n">
        <f aca="false">R3090+W3090</f>
        <v>0</v>
      </c>
      <c r="AC3090" s="54" t="n">
        <f aca="false">ROUND(X3090+Y3090+Z3090+AA3090+AB3090,1)</f>
        <v>407.3</v>
      </c>
      <c r="AD3090" s="55" t="n">
        <f aca="false">(ROUND(AC3090-AC3082,1)/AC3082)</f>
        <v>0.231629876020562</v>
      </c>
      <c r="AE3090" s="46"/>
      <c r="AF3090" s="47"/>
    </row>
    <row r="3091" customFormat="false" ht="15" hidden="false" customHeight="false" outlineLevel="0" collapsed="false">
      <c r="A3091" s="48" t="s">
        <v>37</v>
      </c>
      <c r="B3091" s="49"/>
      <c r="C3091" s="50" t="s">
        <v>13</v>
      </c>
      <c r="D3091" s="51" t="n">
        <v>53</v>
      </c>
      <c r="E3091" s="51" t="n">
        <v>0</v>
      </c>
      <c r="F3091" s="51" t="n">
        <v>0</v>
      </c>
      <c r="G3091" s="51" t="n">
        <v>0</v>
      </c>
      <c r="H3091" s="51" t="n">
        <v>115</v>
      </c>
      <c r="I3091" s="52" t="n">
        <v>60</v>
      </c>
      <c r="J3091" s="52" t="n">
        <v>10</v>
      </c>
      <c r="K3091" s="52" t="n">
        <v>37.5</v>
      </c>
      <c r="L3091" s="52" t="n">
        <v>37.5</v>
      </c>
      <c r="M3091" s="52" t="n">
        <v>0</v>
      </c>
      <c r="N3091" s="53" t="n">
        <f aca="false">D3091*$D$12</f>
        <v>66.25</v>
      </c>
      <c r="O3091" s="53" t="n">
        <f aca="false">E3091*$E$12</f>
        <v>0</v>
      </c>
      <c r="P3091" s="53" t="n">
        <f aca="false">F3091*$F$12</f>
        <v>0</v>
      </c>
      <c r="Q3091" s="53" t="n">
        <f aca="false">G3091*$G$12</f>
        <v>0</v>
      </c>
      <c r="R3091" s="53" t="n">
        <f aca="false">H3091*$H$12</f>
        <v>143.75</v>
      </c>
      <c r="S3091" s="53" t="n">
        <f aca="false">(N3091/100)*(I3091*$I$12)+(N3091/100)*(J3091*$J$12)</f>
        <v>46.375</v>
      </c>
      <c r="T3091" s="53" t="n">
        <f aca="false">(O3091/100)*(K3091*$K$12)</f>
        <v>0</v>
      </c>
      <c r="U3091" s="53" t="n">
        <f aca="false">(P3091/100)*(K3091*$K$12)+(P3091/100)*(L3091*$L$12)</f>
        <v>0</v>
      </c>
      <c r="V3091" s="53" t="n">
        <f aca="false">(Q3091/100)*(L3091*$L$12)</f>
        <v>0</v>
      </c>
      <c r="W3091" s="53" t="n">
        <f aca="false">(R3091/100)*(K3091*$K$12)+(R3091/100)*(L3091*$L$12)</f>
        <v>150.9375</v>
      </c>
      <c r="X3091" s="53" t="n">
        <f aca="false">N3091+S3091</f>
        <v>112.625</v>
      </c>
      <c r="Y3091" s="53" t="n">
        <f aca="false">O3091+T3091</f>
        <v>0</v>
      </c>
      <c r="Z3091" s="53" t="n">
        <f aca="false">P3091+U3091</f>
        <v>0</v>
      </c>
      <c r="AA3091" s="53" t="n">
        <f aca="false">Q3091+V3091</f>
        <v>0</v>
      </c>
      <c r="AB3091" s="53" t="n">
        <f aca="false">R3091+W3091</f>
        <v>294.6875</v>
      </c>
      <c r="AC3091" s="54" t="n">
        <f aca="false">ROUND(X3091+Y3091+Z3091+AA3091+AB3091,1)</f>
        <v>407.3</v>
      </c>
      <c r="AD3091" s="55" t="n">
        <f aca="false">(ROUND(AC3091-AC3082,1)/AC3082)</f>
        <v>0.231629876020562</v>
      </c>
      <c r="AE3091" s="46"/>
      <c r="AF3091" s="47"/>
    </row>
    <row r="3092" customFormat="false" ht="15" hidden="false" customHeight="false" outlineLevel="0" collapsed="false">
      <c r="A3092" s="48" t="s">
        <v>38</v>
      </c>
      <c r="B3092" s="49"/>
      <c r="C3092" s="50" t="s">
        <v>14</v>
      </c>
      <c r="D3092" s="51" t="n">
        <v>106</v>
      </c>
      <c r="E3092" s="51" t="n">
        <v>0</v>
      </c>
      <c r="F3092" s="51" t="n">
        <v>0</v>
      </c>
      <c r="G3092" s="51" t="n">
        <v>0</v>
      </c>
      <c r="H3092" s="51" t="n">
        <v>0</v>
      </c>
      <c r="I3092" s="52" t="n">
        <v>60</v>
      </c>
      <c r="J3092" s="52" t="n">
        <v>10</v>
      </c>
      <c r="K3092" s="52" t="n">
        <v>0</v>
      </c>
      <c r="L3092" s="52" t="n">
        <v>0</v>
      </c>
      <c r="M3092" s="52" t="n">
        <v>65</v>
      </c>
      <c r="N3092" s="53" t="n">
        <f aca="false">D3092*$D$13</f>
        <v>132.5</v>
      </c>
      <c r="O3092" s="53" t="n">
        <f aca="false">E3092*$E$13</f>
        <v>0</v>
      </c>
      <c r="P3092" s="53" t="n">
        <f aca="false">F3092*$F$13</f>
        <v>0</v>
      </c>
      <c r="Q3092" s="53" t="n">
        <f aca="false">G3092*$G$13</f>
        <v>0</v>
      </c>
      <c r="R3092" s="53" t="n">
        <f aca="false">H3092*$H$13</f>
        <v>0</v>
      </c>
      <c r="S3092" s="53" t="n">
        <f aca="false">(N3092/100)*(I3092*$I$13)+(N3092/100)*(J3092*$J$13)+(N3092/100)*(M3092*$M$13)</f>
        <v>265</v>
      </c>
      <c r="T3092" s="53" t="n">
        <f aca="false">(O3092/100)*(K3092*$K$13)+(O3092/100)*(M3092*$M$13)</f>
        <v>0</v>
      </c>
      <c r="U3092" s="53" t="n">
        <f aca="false">(P3092/100)*(K3092*$K$13)+(P3092/100)*(L3092*$L$13)+(P3092/100)*(M3092*$M$13)</f>
        <v>0</v>
      </c>
      <c r="V3092" s="53" t="n">
        <f aca="false">(Q3092/100)*(L3092*$L$13)+(Q3092/100)*(M3092*$M$13)</f>
        <v>0</v>
      </c>
      <c r="W3092" s="53" t="n">
        <f aca="false">(R3092/100)*(K3092*$K$13)+(R3092/100)*(L3092*$L$13)+(R3092/100)*(M3092*$M$13)</f>
        <v>0</v>
      </c>
      <c r="X3092" s="53" t="n">
        <f aca="false">N3092+S3092</f>
        <v>397.5</v>
      </c>
      <c r="Y3092" s="53" t="n">
        <f aca="false">O3092+T3092</f>
        <v>0</v>
      </c>
      <c r="Z3092" s="53" t="n">
        <f aca="false">P3092+U3092</f>
        <v>0</v>
      </c>
      <c r="AA3092" s="53" t="n">
        <f aca="false">Q3092+V3092</f>
        <v>0</v>
      </c>
      <c r="AB3092" s="53" t="n">
        <f aca="false">R3092+W3092</f>
        <v>0</v>
      </c>
      <c r="AC3092" s="54" t="n">
        <f aca="false">ROUND(X3092+Y3092+Z3092+AA3092+AB3092,1)</f>
        <v>397.5</v>
      </c>
      <c r="AD3092" s="55" t="n">
        <f aca="false">(ROUND(AC3092-AC3082,1)/AC3082)</f>
        <v>0.201995766555791</v>
      </c>
      <c r="AE3092" s="46"/>
      <c r="AF3092" s="47"/>
    </row>
    <row r="3093" customFormat="false" ht="15" hidden="false" customHeight="false" outlineLevel="0" collapsed="false">
      <c r="A3093" s="48" t="s">
        <v>39</v>
      </c>
      <c r="B3093" s="49"/>
      <c r="C3093" s="50" t="s">
        <v>15</v>
      </c>
      <c r="D3093" s="51" t="n">
        <v>106</v>
      </c>
      <c r="E3093" s="51" t="n">
        <v>0</v>
      </c>
      <c r="F3093" s="51" t="n">
        <v>0</v>
      </c>
      <c r="G3093" s="51" t="n">
        <v>0</v>
      </c>
      <c r="H3093" s="51" t="n">
        <v>0</v>
      </c>
      <c r="I3093" s="52" t="n">
        <v>60</v>
      </c>
      <c r="J3093" s="52" t="n">
        <v>10</v>
      </c>
      <c r="K3093" s="52" t="n">
        <v>65</v>
      </c>
      <c r="L3093" s="52" t="n">
        <v>0</v>
      </c>
      <c r="M3093" s="52" t="n">
        <v>0</v>
      </c>
      <c r="N3093" s="53" t="n">
        <f aca="false">D3093*$D$14</f>
        <v>132.5</v>
      </c>
      <c r="O3093" s="53" t="n">
        <f aca="false">E3093*$E$14</f>
        <v>0</v>
      </c>
      <c r="P3093" s="53" t="n">
        <f aca="false">F3093*$F$14</f>
        <v>0</v>
      </c>
      <c r="Q3093" s="53" t="n">
        <f aca="false">G3093*$G$14</f>
        <v>0</v>
      </c>
      <c r="R3093" s="53" t="n">
        <f aca="false">H3093*$H$14</f>
        <v>0</v>
      </c>
      <c r="S3093" s="53" t="n">
        <f aca="false">(N3093/100)*(I3093*$I$14)+(N3093/100)*(J3093*$J$14)+(N3093/100)*(K3093*$K$14)</f>
        <v>265</v>
      </c>
      <c r="T3093" s="53" t="n">
        <f aca="false">(O3093/100)*(K3093*$K$14)</f>
        <v>0</v>
      </c>
      <c r="U3093" s="53" t="n">
        <f aca="false">(P3093/100)*(K3093*$K$14)+(P3093/100)*(L3093*$L$14)</f>
        <v>0</v>
      </c>
      <c r="V3093" s="53" t="n">
        <f aca="false">(Q3093/100)*(L3093*$L$14)</f>
        <v>0</v>
      </c>
      <c r="W3093" s="53" t="n">
        <f aca="false">(R3093/100)*(K3093*$L$14)+(R3093/100)*(L3093*$M$14)</f>
        <v>0</v>
      </c>
      <c r="X3093" s="53" t="n">
        <f aca="false">N3093+S3093</f>
        <v>397.5</v>
      </c>
      <c r="Y3093" s="53" t="n">
        <f aca="false">O3093+T3093</f>
        <v>0</v>
      </c>
      <c r="Z3093" s="53" t="n">
        <f aca="false">P3093+U3093</f>
        <v>0</v>
      </c>
      <c r="AA3093" s="53" t="n">
        <f aca="false">Q3093+V3093</f>
        <v>0</v>
      </c>
      <c r="AB3093" s="53" t="n">
        <f aca="false">R3093+W3093</f>
        <v>0</v>
      </c>
      <c r="AC3093" s="54" t="n">
        <f aca="false">ROUND(X3093+Y3093+Z3093+AA3093+AB3093,1)</f>
        <v>397.5</v>
      </c>
      <c r="AD3093" s="55" t="n">
        <f aca="false">(ROUND(AC3093-AC3082,1)/AC3082)</f>
        <v>0.201995766555791</v>
      </c>
      <c r="AE3093" s="46"/>
      <c r="AF3093" s="47"/>
    </row>
    <row r="3094" customFormat="false" ht="15" hidden="false" customHeight="false" outlineLevel="0" collapsed="false">
      <c r="A3094" s="48"/>
      <c r="B3094" s="49"/>
      <c r="C3094" s="50" t="s">
        <v>16</v>
      </c>
      <c r="D3094" s="51" t="n">
        <v>106</v>
      </c>
      <c r="E3094" s="51" t="n">
        <v>0</v>
      </c>
      <c r="F3094" s="51" t="n">
        <v>0</v>
      </c>
      <c r="G3094" s="51" t="n">
        <v>0</v>
      </c>
      <c r="H3094" s="51" t="n">
        <v>0</v>
      </c>
      <c r="I3094" s="52" t="n">
        <v>60</v>
      </c>
      <c r="J3094" s="52" t="n">
        <v>10</v>
      </c>
      <c r="K3094" s="52" t="n">
        <v>0</v>
      </c>
      <c r="L3094" s="52" t="n">
        <v>65</v>
      </c>
      <c r="M3094" s="52" t="n">
        <v>0</v>
      </c>
      <c r="N3094" s="53" t="n">
        <f aca="false">D3094*$D$15</f>
        <v>132.5</v>
      </c>
      <c r="O3094" s="53" t="n">
        <f aca="false">E3094*$E$15</f>
        <v>0</v>
      </c>
      <c r="P3094" s="53" t="n">
        <f aca="false">F3094*$F$15</f>
        <v>0</v>
      </c>
      <c r="Q3094" s="53" t="n">
        <f aca="false">G3094*$G$15</f>
        <v>0</v>
      </c>
      <c r="R3094" s="53" t="n">
        <f aca="false">H3094*$H$15</f>
        <v>0</v>
      </c>
      <c r="S3094" s="53" t="n">
        <f aca="false">(N3094/100)*(I3094*$I$15)+(N3094/100)*(J3094*$J$15)+(N3094/100)*(L3094*$L$15)</f>
        <v>265</v>
      </c>
      <c r="T3094" s="53" t="n">
        <f aca="false">(O3094/100)*(K3094*$K$15)</f>
        <v>0</v>
      </c>
      <c r="U3094" s="53" t="n">
        <f aca="false">(P3094/100)*(K3094*$K$15)+(P3094/100)*(L3094*$L$15)</f>
        <v>0</v>
      </c>
      <c r="V3094" s="53" t="n">
        <f aca="false">(Q3094/100)*(L3094*$L$15)</f>
        <v>0</v>
      </c>
      <c r="W3094" s="53" t="n">
        <f aca="false">(R3094/100)*(K3094*$K$15)+(R3094/100)*(L3094*$L$15)</f>
        <v>0</v>
      </c>
      <c r="X3094" s="53" t="n">
        <f aca="false">N3094+S3094</f>
        <v>397.5</v>
      </c>
      <c r="Y3094" s="53" t="n">
        <f aca="false">O3094+T3094</f>
        <v>0</v>
      </c>
      <c r="Z3094" s="53" t="n">
        <f aca="false">P3094+U3094</f>
        <v>0</v>
      </c>
      <c r="AA3094" s="53" t="n">
        <f aca="false">Q3094+V3094</f>
        <v>0</v>
      </c>
      <c r="AB3094" s="53" t="n">
        <f aca="false">R3094+W3094</f>
        <v>0</v>
      </c>
      <c r="AC3094" s="54" t="n">
        <f aca="false">ROUND(X3094+Y3094+Z3094+AA3094+AB3094,1)</f>
        <v>397.5</v>
      </c>
      <c r="AD3094" s="55" t="n">
        <f aca="false">(ROUND(AC3094-AC3082,1)/AC3082)</f>
        <v>0.201995766555791</v>
      </c>
      <c r="AE3094" s="46"/>
      <c r="AF3094" s="47"/>
    </row>
    <row r="3095" customFormat="false" ht="15" hidden="false" customHeight="false" outlineLevel="0" collapsed="false">
      <c r="A3095" s="48"/>
      <c r="B3095" s="49"/>
      <c r="C3095" s="50" t="s">
        <v>17</v>
      </c>
      <c r="D3095" s="51" t="n">
        <v>106</v>
      </c>
      <c r="E3095" s="51" t="n">
        <v>0</v>
      </c>
      <c r="F3095" s="51" t="n">
        <v>0</v>
      </c>
      <c r="G3095" s="51" t="n">
        <v>0</v>
      </c>
      <c r="H3095" s="51" t="n">
        <v>0</v>
      </c>
      <c r="I3095" s="52" t="n">
        <v>60</v>
      </c>
      <c r="J3095" s="52" t="n">
        <v>45</v>
      </c>
      <c r="K3095" s="52" t="n">
        <v>0</v>
      </c>
      <c r="L3095" s="52" t="n">
        <v>0</v>
      </c>
      <c r="M3095" s="52" t="n">
        <v>0</v>
      </c>
      <c r="N3095" s="53" t="n">
        <f aca="false">D3095*$D$16</f>
        <v>132.5</v>
      </c>
      <c r="O3095" s="53" t="n">
        <f aca="false">E3095*$E$16</f>
        <v>0</v>
      </c>
      <c r="P3095" s="53" t="n">
        <f aca="false">F3095*$F$16</f>
        <v>0</v>
      </c>
      <c r="Q3095" s="53" t="n">
        <f aca="false">G3095*$G$16</f>
        <v>0</v>
      </c>
      <c r="R3095" s="53" t="n">
        <f aca="false">H3095*$H$16</f>
        <v>0</v>
      </c>
      <c r="S3095" s="53" t="n">
        <f aca="false">(N3095/100)*(I3095*$I$16)+(N3095/100)*(J3095*$J$16)</f>
        <v>228.5625</v>
      </c>
      <c r="T3095" s="53" t="n">
        <f aca="false">(O3095/100)*(K3095*$K$16)</f>
        <v>0</v>
      </c>
      <c r="U3095" s="53" t="n">
        <f aca="false">(P3095/100)*(K3095*$K$16)+(P3095/100)*(L3095*$L$16)</f>
        <v>0</v>
      </c>
      <c r="V3095" s="53" t="n">
        <f aca="false">(Q3095/100)*(L3095*$L$16)</f>
        <v>0</v>
      </c>
      <c r="W3095" s="53" t="n">
        <f aca="false">(R3095/100)*(K3095*$K$16)+(R3095/100)*(L3095*$L$16)</f>
        <v>0</v>
      </c>
      <c r="X3095" s="53" t="n">
        <f aca="false">N3095+S3095</f>
        <v>361.0625</v>
      </c>
      <c r="Y3095" s="53" t="n">
        <f aca="false">O3095+T3095</f>
        <v>0</v>
      </c>
      <c r="Z3095" s="53" t="n">
        <f aca="false">P3095+U3095</f>
        <v>0</v>
      </c>
      <c r="AA3095" s="53" t="n">
        <f aca="false">Q3095+V3095</f>
        <v>0</v>
      </c>
      <c r="AB3095" s="53" t="n">
        <f aca="false">R3095+W3095</f>
        <v>0</v>
      </c>
      <c r="AC3095" s="54" t="n">
        <f aca="false">ROUND(X3095+Y3095+Z3095+AA3095+AB3095,1)</f>
        <v>361.1</v>
      </c>
      <c r="AD3095" s="55" t="n">
        <f aca="false">(ROUND(AC3095-AC3082,1)/AC3082)</f>
        <v>0.0919262171152102</v>
      </c>
      <c r="AE3095" s="46" t="s">
        <v>28</v>
      </c>
      <c r="AF3095" s="47"/>
    </row>
    <row r="3096" customFormat="false" ht="15" hidden="false" customHeight="false" outlineLevel="0" collapsed="false">
      <c r="A3096" s="48"/>
      <c r="B3096" s="49"/>
      <c r="C3096" s="50" t="s">
        <v>18</v>
      </c>
      <c r="D3096" s="51" t="n">
        <v>106</v>
      </c>
      <c r="E3096" s="51" t="n">
        <v>0</v>
      </c>
      <c r="F3096" s="51" t="n">
        <v>0</v>
      </c>
      <c r="G3096" s="51" t="n">
        <v>0</v>
      </c>
      <c r="H3096" s="51" t="n">
        <v>0</v>
      </c>
      <c r="I3096" s="52" t="n">
        <v>80</v>
      </c>
      <c r="J3096" s="52" t="n">
        <v>10</v>
      </c>
      <c r="K3096" s="52" t="n">
        <v>0</v>
      </c>
      <c r="L3096" s="52" t="n">
        <v>0</v>
      </c>
      <c r="M3096" s="52" t="n">
        <v>0</v>
      </c>
      <c r="N3096" s="53" t="n">
        <f aca="false">D3096*$D$17</f>
        <v>132.5</v>
      </c>
      <c r="O3096" s="53" t="n">
        <f aca="false">E3096*$E$17</f>
        <v>0</v>
      </c>
      <c r="P3096" s="53" t="n">
        <f aca="false">F3096*$F$17</f>
        <v>0</v>
      </c>
      <c r="Q3096" s="53" t="n">
        <f aca="false">G3096*$G$17</f>
        <v>0</v>
      </c>
      <c r="R3096" s="53" t="n">
        <f aca="false">H3096*$H$17</f>
        <v>0</v>
      </c>
      <c r="S3096" s="53" t="n">
        <f aca="false">(N3096/100)*(I3096*$I$17)+(N3096/100)*(J3096*$J$17)</f>
        <v>278.25</v>
      </c>
      <c r="T3096" s="53" t="n">
        <f aca="false">(O3096/100)*(K3096*$K$17)</f>
        <v>0</v>
      </c>
      <c r="U3096" s="53" t="n">
        <f aca="false">(P3096/100)*(K3096*$K$17)+(P3096/100)*(L3096*$L$17)</f>
        <v>0</v>
      </c>
      <c r="V3096" s="53" t="n">
        <f aca="false">(Q3096/100)*(L3096*$L$17)</f>
        <v>0</v>
      </c>
      <c r="W3096" s="53" t="n">
        <f aca="false">(R3096/100)*(K3096*$K$17)+(R3096/100)*(L3096*$L$17)</f>
        <v>0</v>
      </c>
      <c r="X3096" s="53" t="n">
        <f aca="false">N3096+S3096</f>
        <v>410.75</v>
      </c>
      <c r="Y3096" s="53" t="n">
        <f aca="false">O3096+T3096</f>
        <v>0</v>
      </c>
      <c r="Z3096" s="53" t="n">
        <f aca="false">P3096+U3096</f>
        <v>0</v>
      </c>
      <c r="AA3096" s="53" t="n">
        <f aca="false">Q3096+V3096</f>
        <v>0</v>
      </c>
      <c r="AB3096" s="53" t="n">
        <f aca="false">R3096+W3096</f>
        <v>0</v>
      </c>
      <c r="AC3096" s="54" t="n">
        <f aca="false">ROUND(X3096+Y3096+Z3096+AA3096+AB3096,1)</f>
        <v>410.8</v>
      </c>
      <c r="AD3096" s="55" t="n">
        <f aca="false">(ROUND(AC3096-AC3082,1)/AC3082)</f>
        <v>0.242213486543695</v>
      </c>
      <c r="AE3096" s="46"/>
      <c r="AF3096" s="47"/>
    </row>
    <row r="3097" customFormat="false" ht="15" hidden="false" customHeight="false" outlineLevel="0" collapsed="false">
      <c r="A3097" s="64"/>
      <c r="B3097" s="65" t="s">
        <v>263</v>
      </c>
      <c r="C3097" s="65"/>
      <c r="D3097" s="65"/>
      <c r="E3097" s="65"/>
      <c r="F3097" s="65"/>
      <c r="G3097" s="65"/>
      <c r="H3097" s="65"/>
      <c r="I3097" s="65"/>
      <c r="J3097" s="65"/>
      <c r="K3097" s="65"/>
      <c r="L3097" s="65"/>
      <c r="M3097" s="65"/>
      <c r="N3097" s="65"/>
      <c r="O3097" s="65"/>
      <c r="P3097" s="65"/>
      <c r="Q3097" s="65"/>
      <c r="R3097" s="65"/>
      <c r="S3097" s="65"/>
      <c r="T3097" s="65"/>
      <c r="U3097" s="65"/>
      <c r="V3097" s="65"/>
      <c r="W3097" s="65"/>
      <c r="X3097" s="65"/>
      <c r="Y3097" s="65"/>
      <c r="Z3097" s="65"/>
      <c r="AA3097" s="65"/>
      <c r="AB3097" s="65"/>
      <c r="AC3097" s="12" t="n">
        <v>600</v>
      </c>
      <c r="AD3097" s="12"/>
      <c r="AE3097" s="46"/>
      <c r="AF3097" s="47"/>
    </row>
    <row r="3098" customFormat="false" ht="15" hidden="false" customHeight="false" outlineLevel="0" collapsed="false">
      <c r="A3098" s="56" t="s">
        <v>19</v>
      </c>
      <c r="B3098" s="49" t="s">
        <v>264</v>
      </c>
      <c r="C3098" s="50" t="s">
        <v>4</v>
      </c>
      <c r="D3098" s="51" t="n">
        <v>154</v>
      </c>
      <c r="E3098" s="51" t="n">
        <v>0</v>
      </c>
      <c r="F3098" s="51" t="n">
        <v>0</v>
      </c>
      <c r="G3098" s="51" t="n">
        <v>0</v>
      </c>
      <c r="H3098" s="51" t="n">
        <v>0</v>
      </c>
      <c r="I3098" s="52" t="n">
        <v>80</v>
      </c>
      <c r="J3098" s="52" t="n">
        <v>0</v>
      </c>
      <c r="K3098" s="52" t="n">
        <v>0</v>
      </c>
      <c r="L3098" s="52" t="n">
        <v>0</v>
      </c>
      <c r="M3098" s="52" t="n">
        <v>0</v>
      </c>
      <c r="N3098" s="53" t="n">
        <f aca="false">D3098*$D$3</f>
        <v>200.2</v>
      </c>
      <c r="O3098" s="53" t="n">
        <f aca="false">E3098*$E$3</f>
        <v>0</v>
      </c>
      <c r="P3098" s="53" t="n">
        <f aca="false">F3098*$F$3</f>
        <v>0</v>
      </c>
      <c r="Q3098" s="53" t="n">
        <f aca="false">G3098*$G$3</f>
        <v>0</v>
      </c>
      <c r="R3098" s="53" t="n">
        <f aca="false">H3098*$H$3</f>
        <v>0</v>
      </c>
      <c r="S3098" s="53" t="n">
        <f aca="false">(N3098/100)*(I3098*$I$3)+(N3098/100)*(J3098*$J$3)</f>
        <v>320.32</v>
      </c>
      <c r="T3098" s="53" t="n">
        <f aca="false">(O3098/100)*(K3098*$K$3)</f>
        <v>0</v>
      </c>
      <c r="U3098" s="53" t="n">
        <f aca="false">(P3098/100)*(K3098*$K$3)+(P3098/100)*(L3098*$L$3)</f>
        <v>0</v>
      </c>
      <c r="V3098" s="53" t="n">
        <f aca="false">(Q3098/100)*(L3098*$L$3)</f>
        <v>0</v>
      </c>
      <c r="W3098" s="53" t="n">
        <f aca="false">(R3098/100)*(K3098*$K$3)+(R3098/100)*(L3098*$L$3)</f>
        <v>0</v>
      </c>
      <c r="X3098" s="53" t="n">
        <f aca="false">N3098+S3098</f>
        <v>520.52</v>
      </c>
      <c r="Y3098" s="53" t="n">
        <f aca="false">O3098+T3098</f>
        <v>0</v>
      </c>
      <c r="Z3098" s="53" t="n">
        <f aca="false">P3098+U3098</f>
        <v>0</v>
      </c>
      <c r="AA3098" s="53" t="n">
        <f aca="false">Q3098+V3098</f>
        <v>0</v>
      </c>
      <c r="AB3098" s="53" t="n">
        <f aca="false">R3098+W3098</f>
        <v>0</v>
      </c>
      <c r="AC3098" s="54" t="n">
        <f aca="false">ROUND(X3098+Y3098+Z3098+AA3098+AB3098,1)</f>
        <v>520.5</v>
      </c>
      <c r="AD3098" s="55" t="n">
        <v>0</v>
      </c>
      <c r="AE3098" s="46"/>
      <c r="AF3098" s="47"/>
    </row>
    <row r="3099" customFormat="false" ht="15" hidden="false" customHeight="false" outlineLevel="0" collapsed="false">
      <c r="A3099" s="48" t="s">
        <v>29</v>
      </c>
      <c r="B3099" s="49" t="n">
        <v>25</v>
      </c>
      <c r="C3099" s="50" t="s">
        <v>5</v>
      </c>
      <c r="D3099" s="51" t="n">
        <v>154</v>
      </c>
      <c r="E3099" s="51" t="n">
        <v>0</v>
      </c>
      <c r="F3099" s="51" t="n">
        <v>0</v>
      </c>
      <c r="G3099" s="51" t="n">
        <v>0</v>
      </c>
      <c r="H3099" s="51" t="n">
        <v>0</v>
      </c>
      <c r="I3099" s="52" t="n">
        <v>90</v>
      </c>
      <c r="J3099" s="52" t="n">
        <v>15</v>
      </c>
      <c r="K3099" s="52" t="n">
        <v>0</v>
      </c>
      <c r="L3099" s="52" t="n">
        <v>0</v>
      </c>
      <c r="M3099" s="52" t="n">
        <v>0</v>
      </c>
      <c r="N3099" s="53" t="n">
        <f aca="false">D3099*$D$4</f>
        <v>192.5</v>
      </c>
      <c r="O3099" s="53" t="n">
        <f aca="false">E3099*$E$4</f>
        <v>0</v>
      </c>
      <c r="P3099" s="53" t="n">
        <f aca="false">F3099*$F$4</f>
        <v>0</v>
      </c>
      <c r="Q3099" s="53" t="n">
        <f aca="false">G3099*$G$4</f>
        <v>0</v>
      </c>
      <c r="R3099" s="53" t="n">
        <f aca="false">H3099*$H$4</f>
        <v>0</v>
      </c>
      <c r="S3099" s="53" t="n">
        <f aca="false">(N3099/100)*(I3099*$I$4)+(N3099/100)*(J3099*$J$4)</f>
        <v>404.25</v>
      </c>
      <c r="T3099" s="53" t="n">
        <f aca="false">(O3099/100)*(K3099*$K$4)</f>
        <v>0</v>
      </c>
      <c r="U3099" s="53" t="n">
        <f aca="false">(P3099/100)*(K3099*$K$4)+(P3099/100)*(L3099*$L$4)</f>
        <v>0</v>
      </c>
      <c r="V3099" s="53" t="n">
        <f aca="false">(Q3099/100)*(L3099*$L$4)</f>
        <v>0</v>
      </c>
      <c r="W3099" s="53" t="n">
        <f aca="false">(R3099/100)*(K3099*$K$4)+(R3099/100)*(L3099*$L$4)</f>
        <v>0</v>
      </c>
      <c r="X3099" s="53" t="n">
        <f aca="false">N3099+S3099</f>
        <v>596.75</v>
      </c>
      <c r="Y3099" s="53" t="n">
        <f aca="false">O3099+T3099</f>
        <v>0</v>
      </c>
      <c r="Z3099" s="53" t="n">
        <f aca="false">P3099+U3099</f>
        <v>0</v>
      </c>
      <c r="AA3099" s="53" t="n">
        <f aca="false">Q3099+V3099</f>
        <v>0</v>
      </c>
      <c r="AB3099" s="53" t="n">
        <f aca="false">R3099+W3099</f>
        <v>0</v>
      </c>
      <c r="AC3099" s="54" t="n">
        <f aca="false">ROUND(X3099+Y3099+Z3099+AA3099+AB3099,1)</f>
        <v>596.8</v>
      </c>
      <c r="AD3099" s="55" t="n">
        <f aca="false">(ROUND(AC3099-AC3098,1)/AC3098)</f>
        <v>0.146589817483189</v>
      </c>
      <c r="AE3099" s="46"/>
      <c r="AF3099" s="47"/>
    </row>
    <row r="3100" customFormat="false" ht="15" hidden="false" customHeight="false" outlineLevel="0" collapsed="false">
      <c r="A3100" s="48" t="s">
        <v>30</v>
      </c>
      <c r="B3100" s="49" t="n">
        <v>0</v>
      </c>
      <c r="C3100" s="50" t="s">
        <v>6</v>
      </c>
      <c r="D3100" s="51" t="n">
        <v>154</v>
      </c>
      <c r="E3100" s="51" t="n">
        <v>0</v>
      </c>
      <c r="F3100" s="51" t="n">
        <v>0</v>
      </c>
      <c r="G3100" s="51" t="n">
        <v>0</v>
      </c>
      <c r="H3100" s="51" t="n">
        <v>0</v>
      </c>
      <c r="I3100" s="52" t="n">
        <v>80</v>
      </c>
      <c r="J3100" s="52" t="n">
        <v>0</v>
      </c>
      <c r="K3100" s="52" t="n">
        <v>0</v>
      </c>
      <c r="L3100" s="52" t="n">
        <v>0</v>
      </c>
      <c r="M3100" s="52" t="n">
        <v>0</v>
      </c>
      <c r="N3100" s="53" t="n">
        <f aca="false">D3100*$D$5</f>
        <v>200.2</v>
      </c>
      <c r="O3100" s="53" t="n">
        <f aca="false">E3100*$E$5</f>
        <v>0</v>
      </c>
      <c r="P3100" s="53" t="n">
        <f aca="false">F3100*$F$5</f>
        <v>0</v>
      </c>
      <c r="Q3100" s="53" t="n">
        <f aca="false">G3100*$G$5</f>
        <v>0</v>
      </c>
      <c r="R3100" s="53" t="n">
        <f aca="false">H3100*$H$5</f>
        <v>0</v>
      </c>
      <c r="S3100" s="53" t="n">
        <f aca="false">(N3100/100)*(I3100*$I$5)+(N3100/100)*(J3100*$J$5)</f>
        <v>320.32</v>
      </c>
      <c r="T3100" s="53" t="n">
        <f aca="false">(O3100/100)*(K3100*$K$5)</f>
        <v>0</v>
      </c>
      <c r="U3100" s="53" t="n">
        <f aca="false">(P3100/100)*(K3100*$K$5)+(P3100/100)*(L3100*$L$5)</f>
        <v>0</v>
      </c>
      <c r="V3100" s="53" t="n">
        <f aca="false">(Q3100/100)*(L3100*$L$5)</f>
        <v>0</v>
      </c>
      <c r="W3100" s="53" t="n">
        <f aca="false">(R3100/100)*(K3100*$K$5)+(R3100/100)*(L3100*$L$5)</f>
        <v>0</v>
      </c>
      <c r="X3100" s="53" t="n">
        <f aca="false">N3100+S3100</f>
        <v>520.52</v>
      </c>
      <c r="Y3100" s="53" t="n">
        <f aca="false">O3100+T3100</f>
        <v>0</v>
      </c>
      <c r="Z3100" s="53" t="n">
        <f aca="false">P3100+U3100</f>
        <v>0</v>
      </c>
      <c r="AA3100" s="53" t="n">
        <f aca="false">Q3100+V3100</f>
        <v>0</v>
      </c>
      <c r="AB3100" s="53" t="n">
        <f aca="false">R3100+W3100</f>
        <v>0</v>
      </c>
      <c r="AC3100" s="54" t="n">
        <f aca="false">ROUND(X3100+Y3100+Z3100+AA3100+AB3100,1)</f>
        <v>520.5</v>
      </c>
      <c r="AD3100" s="55" t="n">
        <f aca="false">(ROUND(AC3100-AC3098,1)/AC3098)</f>
        <v>0</v>
      </c>
      <c r="AE3100" s="46"/>
      <c r="AF3100" s="47"/>
    </row>
    <row r="3101" customFormat="false" ht="15" hidden="false" customHeight="false" outlineLevel="0" collapsed="false">
      <c r="A3101" s="48" t="s">
        <v>31</v>
      </c>
      <c r="B3101" s="49" t="n">
        <v>0</v>
      </c>
      <c r="C3101" s="50" t="s">
        <v>7</v>
      </c>
      <c r="D3101" s="51" t="n">
        <v>154</v>
      </c>
      <c r="E3101" s="51" t="n">
        <v>0</v>
      </c>
      <c r="F3101" s="51" t="n">
        <v>0</v>
      </c>
      <c r="G3101" s="51" t="n">
        <v>0</v>
      </c>
      <c r="H3101" s="51" t="n">
        <v>0</v>
      </c>
      <c r="I3101" s="52" t="n">
        <v>80</v>
      </c>
      <c r="J3101" s="52" t="n">
        <v>0</v>
      </c>
      <c r="K3101" s="52" t="n">
        <v>0</v>
      </c>
      <c r="L3101" s="52" t="n">
        <v>0</v>
      </c>
      <c r="M3101" s="52" t="n">
        <v>0</v>
      </c>
      <c r="N3101" s="53" t="n">
        <f aca="false">D3101*$D$6</f>
        <v>200.2</v>
      </c>
      <c r="O3101" s="53" t="n">
        <f aca="false">E3101*$E$6</f>
        <v>0</v>
      </c>
      <c r="P3101" s="53" t="n">
        <f aca="false">F3101*$F$6</f>
        <v>0</v>
      </c>
      <c r="Q3101" s="53" t="n">
        <f aca="false">G3101*$G$6</f>
        <v>0</v>
      </c>
      <c r="R3101" s="53" t="n">
        <f aca="false">H3101*$H$6</f>
        <v>0</v>
      </c>
      <c r="S3101" s="53" t="n">
        <f aca="false">(N3101/100)*(I3101*$I$6)+(N3101/100)*(J3101*$J$6)</f>
        <v>320.32</v>
      </c>
      <c r="T3101" s="53" t="n">
        <f aca="false">(O3101/100)*(K3101*$K$6)</f>
        <v>0</v>
      </c>
      <c r="U3101" s="53" t="n">
        <f aca="false">(P3101/100)*(K3101*$K$6)+(P3101/100)*(L3101*$L$6)</f>
        <v>0</v>
      </c>
      <c r="V3101" s="53" t="n">
        <f aca="false">(Q3101/100)*(L3101*$L$6)</f>
        <v>0</v>
      </c>
      <c r="W3101" s="53" t="n">
        <f aca="false">(R3101/100)*(K3101*$K$6)+(R3101/100)*(L3101*$L$6)</f>
        <v>0</v>
      </c>
      <c r="X3101" s="53" t="n">
        <f aca="false">N3101+S3101</f>
        <v>520.52</v>
      </c>
      <c r="Y3101" s="53" t="n">
        <f aca="false">O3101+T3101</f>
        <v>0</v>
      </c>
      <c r="Z3101" s="53" t="n">
        <f aca="false">P3101+U3101</f>
        <v>0</v>
      </c>
      <c r="AA3101" s="53" t="n">
        <f aca="false">Q3101+V3101</f>
        <v>0</v>
      </c>
      <c r="AB3101" s="53" t="n">
        <f aca="false">R3101+W3101</f>
        <v>0</v>
      </c>
      <c r="AC3101" s="54" t="n">
        <f aca="false">ROUND(X3101+Y3101+Z3101+AA3101+AB3101,1)</f>
        <v>520.5</v>
      </c>
      <c r="AD3101" s="55" t="n">
        <f aca="false">(ROUND(AC3101-AC3098,1)/AC3098)</f>
        <v>0</v>
      </c>
      <c r="AE3101" s="46"/>
      <c r="AF3101" s="47"/>
    </row>
    <row r="3102" customFormat="false" ht="15" hidden="false" customHeight="false" outlineLevel="0" collapsed="false">
      <c r="A3102" s="48" t="s">
        <v>32</v>
      </c>
      <c r="B3102" s="49" t="n">
        <v>0</v>
      </c>
      <c r="C3102" s="50" t="s">
        <v>8</v>
      </c>
      <c r="D3102" s="51" t="n">
        <v>154</v>
      </c>
      <c r="E3102" s="51" t="n">
        <v>0</v>
      </c>
      <c r="F3102" s="51" t="n">
        <v>0</v>
      </c>
      <c r="G3102" s="51" t="n">
        <v>0</v>
      </c>
      <c r="H3102" s="51" t="n">
        <v>0</v>
      </c>
      <c r="I3102" s="52" t="n">
        <v>80</v>
      </c>
      <c r="J3102" s="52" t="n">
        <v>0</v>
      </c>
      <c r="K3102" s="52" t="n">
        <v>0</v>
      </c>
      <c r="L3102" s="52" t="n">
        <v>0</v>
      </c>
      <c r="M3102" s="52" t="n">
        <v>0</v>
      </c>
      <c r="N3102" s="53" t="n">
        <f aca="false">D3102*$D$7</f>
        <v>200.2</v>
      </c>
      <c r="O3102" s="53" t="n">
        <f aca="false">E3102*$E$7</f>
        <v>0</v>
      </c>
      <c r="P3102" s="53" t="n">
        <f aca="false">F3102*$F$7</f>
        <v>0</v>
      </c>
      <c r="Q3102" s="53" t="n">
        <f aca="false">G3102*$G$7</f>
        <v>0</v>
      </c>
      <c r="R3102" s="53" t="n">
        <f aca="false">H3102*$H$7</f>
        <v>0</v>
      </c>
      <c r="S3102" s="53" t="n">
        <f aca="false">(N3102/100)*(I3102*$I$7)+(N3102/100)*(J3102*$J$7)</f>
        <v>320.32</v>
      </c>
      <c r="T3102" s="53" t="n">
        <f aca="false">(O3102/100)*(K3102*$K$7)</f>
        <v>0</v>
      </c>
      <c r="U3102" s="53" t="n">
        <f aca="false">(P3102/100)*(K3102*$K$7)+(P3102/100)*(L3102*$L$7)</f>
        <v>0</v>
      </c>
      <c r="V3102" s="53" t="n">
        <f aca="false">(Q3102/100)*(L3102*$L$7)</f>
        <v>0</v>
      </c>
      <c r="W3102" s="53" t="n">
        <f aca="false">(R3102/100)*(K3102*$K$7)+(R3102/100)*(L3102*$L$7)</f>
        <v>0</v>
      </c>
      <c r="X3102" s="53" t="n">
        <f aca="false">N3102+S3102</f>
        <v>520.52</v>
      </c>
      <c r="Y3102" s="53" t="n">
        <f aca="false">O3102+T3102</f>
        <v>0</v>
      </c>
      <c r="Z3102" s="53" t="n">
        <f aca="false">P3102+U3102</f>
        <v>0</v>
      </c>
      <c r="AA3102" s="53" t="n">
        <f aca="false">Q3102+V3102</f>
        <v>0</v>
      </c>
      <c r="AB3102" s="53" t="n">
        <f aca="false">R3102+W3102</f>
        <v>0</v>
      </c>
      <c r="AC3102" s="54" t="n">
        <f aca="false">ROUND(X3102+Y3102+Z3102+AA3102+AB3102,1)</f>
        <v>520.5</v>
      </c>
      <c r="AD3102" s="55" t="n">
        <f aca="false">(ROUND(AC3102-AC3098,1)/AC3098)</f>
        <v>0</v>
      </c>
      <c r="AE3102" s="46"/>
      <c r="AF3102" s="47"/>
    </row>
    <row r="3103" customFormat="false" ht="15" hidden="false" customHeight="false" outlineLevel="0" collapsed="false">
      <c r="A3103" s="48" t="s">
        <v>33</v>
      </c>
      <c r="B3103" s="49"/>
      <c r="C3103" s="50" t="s">
        <v>9</v>
      </c>
      <c r="D3103" s="51" t="n">
        <v>154</v>
      </c>
      <c r="E3103" s="51" t="n">
        <v>0</v>
      </c>
      <c r="F3103" s="51" t="n">
        <v>0</v>
      </c>
      <c r="G3103" s="51" t="n">
        <v>0</v>
      </c>
      <c r="H3103" s="51" t="n">
        <v>0</v>
      </c>
      <c r="I3103" s="52" t="n">
        <v>80</v>
      </c>
      <c r="J3103" s="52" t="n">
        <v>0</v>
      </c>
      <c r="K3103" s="52" t="n">
        <v>0</v>
      </c>
      <c r="L3103" s="52" t="n">
        <v>0</v>
      </c>
      <c r="M3103" s="52" t="n">
        <v>0</v>
      </c>
      <c r="N3103" s="53" t="n">
        <f aca="false">D3103*$D$8</f>
        <v>200.2</v>
      </c>
      <c r="O3103" s="53" t="n">
        <f aca="false">E3103*$E$8</f>
        <v>0</v>
      </c>
      <c r="P3103" s="53" t="n">
        <f aca="false">F3103*$F$8</f>
        <v>0</v>
      </c>
      <c r="Q3103" s="53" t="n">
        <f aca="false">G3103*$G$8</f>
        <v>0</v>
      </c>
      <c r="R3103" s="53" t="n">
        <f aca="false">H3103*$H$8</f>
        <v>0</v>
      </c>
      <c r="S3103" s="53" t="n">
        <f aca="false">(N3103/100)*(I3103*$I$8)+(N3103/100)*(J3103*$J$8)</f>
        <v>320.32</v>
      </c>
      <c r="T3103" s="53" t="n">
        <f aca="false">(O3103/100)*(K3103*$K$8)</f>
        <v>0</v>
      </c>
      <c r="U3103" s="53" t="n">
        <f aca="false">(P3103/100)*(K3103*$K$8)+(P3103/100)*(L3103*$L$8)</f>
        <v>0</v>
      </c>
      <c r="V3103" s="53" t="n">
        <f aca="false">(Q3103/100)*(L3103*$L$8)</f>
        <v>0</v>
      </c>
      <c r="W3103" s="53" t="n">
        <f aca="false">(R3103/100)*(K3103*$K$8)+(R3103/100)*(L3103*$L$8)</f>
        <v>0</v>
      </c>
      <c r="X3103" s="53" t="n">
        <f aca="false">N3103+S3103</f>
        <v>520.52</v>
      </c>
      <c r="Y3103" s="53" t="n">
        <f aca="false">O3103+T3103</f>
        <v>0</v>
      </c>
      <c r="Z3103" s="53" t="n">
        <f aca="false">P3103+U3103</f>
        <v>0</v>
      </c>
      <c r="AA3103" s="53" t="n">
        <f aca="false">Q3103+V3103</f>
        <v>0</v>
      </c>
      <c r="AB3103" s="53" t="n">
        <f aca="false">R3103+W3103</f>
        <v>0</v>
      </c>
      <c r="AC3103" s="54" t="n">
        <f aca="false">ROUND(X3103+Y3103+Z3103+AA3103+AB3103,1)</f>
        <v>520.5</v>
      </c>
      <c r="AD3103" s="55" t="n">
        <f aca="false">(ROUND(AC3103-AC3098,1)/AC3098)</f>
        <v>0</v>
      </c>
      <c r="AE3103" s="46"/>
      <c r="AF3103" s="47"/>
    </row>
    <row r="3104" customFormat="false" ht="15" hidden="false" customHeight="false" outlineLevel="0" collapsed="false">
      <c r="A3104" s="48" t="s">
        <v>34</v>
      </c>
      <c r="B3104" s="49"/>
      <c r="C3104" s="50" t="s">
        <v>10</v>
      </c>
      <c r="D3104" s="51" t="n">
        <v>76</v>
      </c>
      <c r="E3104" s="51" t="n">
        <v>170</v>
      </c>
      <c r="F3104" s="51" t="n">
        <v>0</v>
      </c>
      <c r="G3104" s="51" t="n">
        <v>0</v>
      </c>
      <c r="H3104" s="51" t="n">
        <v>0</v>
      </c>
      <c r="I3104" s="52" t="n">
        <v>80</v>
      </c>
      <c r="J3104" s="52" t="n">
        <v>0</v>
      </c>
      <c r="K3104" s="52" t="n">
        <v>85</v>
      </c>
      <c r="L3104" s="52" t="n">
        <v>0</v>
      </c>
      <c r="M3104" s="52" t="n">
        <v>0</v>
      </c>
      <c r="N3104" s="53" t="n">
        <f aca="false">D3104*$D$9</f>
        <v>95</v>
      </c>
      <c r="O3104" s="53" t="n">
        <f aca="false">E3104*$E$9</f>
        <v>212.5</v>
      </c>
      <c r="P3104" s="53" t="n">
        <f aca="false">F3104*$F$9</f>
        <v>0</v>
      </c>
      <c r="Q3104" s="53" t="n">
        <f aca="false">G3104*$G$9</f>
        <v>0</v>
      </c>
      <c r="R3104" s="53" t="n">
        <f aca="false">H3104*$H$9</f>
        <v>0</v>
      </c>
      <c r="S3104" s="53" t="n">
        <f aca="false">(N3104/100)*(I3104*$I$9)+(N3104/100)*(J3104*$J$9)</f>
        <v>76</v>
      </c>
      <c r="T3104" s="53" t="n">
        <f aca="false">(O3104/100)*(K3104*$K$9)</f>
        <v>252.875</v>
      </c>
      <c r="U3104" s="53" t="n">
        <f aca="false">(P3104/100)*(K3104*$K$9)+(P3104/100)*(L3104*$L$9)</f>
        <v>0</v>
      </c>
      <c r="V3104" s="53" t="n">
        <f aca="false">(Q3104/100)*(L3104*$L$9)</f>
        <v>0</v>
      </c>
      <c r="W3104" s="53" t="n">
        <f aca="false">(R3104/100)*(K3104*$K$9)+(R3104/100)*(L3104*$L$9)</f>
        <v>0</v>
      </c>
      <c r="X3104" s="53" t="n">
        <f aca="false">N3104+S3104</f>
        <v>171</v>
      </c>
      <c r="Y3104" s="53" t="n">
        <f aca="false">O3104+T3104</f>
        <v>465.375</v>
      </c>
      <c r="Z3104" s="53" t="n">
        <f aca="false">P3104+U3104</f>
        <v>0</v>
      </c>
      <c r="AA3104" s="53" t="n">
        <f aca="false">Q3104+V3104</f>
        <v>0</v>
      </c>
      <c r="AB3104" s="53" t="n">
        <f aca="false">R3104+W3104</f>
        <v>0</v>
      </c>
      <c r="AC3104" s="54" t="n">
        <f aca="false">ROUND(X3104+Y3104+Z3104+AA3104+AB3104,1)</f>
        <v>636.4</v>
      </c>
      <c r="AD3104" s="55" t="n">
        <f aca="false">(ROUND(AC3104-AC3098,1)/AC3098)</f>
        <v>0.222670509125841</v>
      </c>
      <c r="AE3104" s="46"/>
      <c r="AF3104" s="47"/>
    </row>
    <row r="3105" customFormat="false" ht="15" hidden="false" customHeight="false" outlineLevel="0" collapsed="false">
      <c r="A3105" s="48" t="s">
        <v>35</v>
      </c>
      <c r="B3105" s="49"/>
      <c r="C3105" s="50" t="s">
        <v>11</v>
      </c>
      <c r="D3105" s="51" t="n">
        <v>76</v>
      </c>
      <c r="E3105" s="51" t="n">
        <v>0</v>
      </c>
      <c r="F3105" s="51" t="n">
        <v>170</v>
      </c>
      <c r="G3105" s="51" t="n">
        <v>0</v>
      </c>
      <c r="H3105" s="51" t="n">
        <v>0</v>
      </c>
      <c r="I3105" s="52" t="n">
        <v>80</v>
      </c>
      <c r="J3105" s="52" t="n">
        <v>0</v>
      </c>
      <c r="K3105" s="52" t="n">
        <v>42.5</v>
      </c>
      <c r="L3105" s="52" t="n">
        <v>42.5</v>
      </c>
      <c r="M3105" s="52" t="n">
        <v>0</v>
      </c>
      <c r="N3105" s="53" t="n">
        <f aca="false">D3105*$D$10</f>
        <v>95</v>
      </c>
      <c r="O3105" s="53" t="n">
        <f aca="false">E3105*$E$10</f>
        <v>0</v>
      </c>
      <c r="P3105" s="53" t="n">
        <f aca="false">F3105*$F$10</f>
        <v>212.5</v>
      </c>
      <c r="Q3105" s="53" t="n">
        <f aca="false">G3105*$G$10</f>
        <v>0</v>
      </c>
      <c r="R3105" s="53" t="n">
        <f aca="false">H3105*$H$10</f>
        <v>0</v>
      </c>
      <c r="S3105" s="53" t="n">
        <f aca="false">(N3105/100)*(I3105*$I$10)+(N3105/100)*(J3105*$J$10)</f>
        <v>76</v>
      </c>
      <c r="T3105" s="53" t="n">
        <f aca="false">(O3105/100)*(K3105*$J$10)</f>
        <v>0</v>
      </c>
      <c r="U3105" s="53" t="n">
        <f aca="false">(P3105/100)*(K3105*$K$10)+(P3105/100)*(L3105*$L$10)</f>
        <v>252.875</v>
      </c>
      <c r="V3105" s="53" t="n">
        <f aca="false">(Q3105/100)*(L3105*$L$10)</f>
        <v>0</v>
      </c>
      <c r="W3105" s="53" t="n">
        <f aca="false">(R3105/100)*(K3105*$K$10)+(R3105/100)*(L3105*$L$10)</f>
        <v>0</v>
      </c>
      <c r="X3105" s="53" t="n">
        <f aca="false">N3105+S3105</f>
        <v>171</v>
      </c>
      <c r="Y3105" s="53" t="n">
        <f aca="false">O3105+T3105</f>
        <v>0</v>
      </c>
      <c r="Z3105" s="53" t="n">
        <f aca="false">P3105+U3105</f>
        <v>465.375</v>
      </c>
      <c r="AA3105" s="53" t="n">
        <f aca="false">Q3105+V3105</f>
        <v>0</v>
      </c>
      <c r="AB3105" s="53" t="n">
        <f aca="false">R3105+W3105</f>
        <v>0</v>
      </c>
      <c r="AC3105" s="54" t="n">
        <f aca="false">ROUND(X3105+Y3105+Z3105+AA3105+AB3105,1)</f>
        <v>636.4</v>
      </c>
      <c r="AD3105" s="55" t="n">
        <f aca="false">(ROUND(AC3105-AC3098,1)/AC3098)</f>
        <v>0.222670509125841</v>
      </c>
      <c r="AE3105" s="46"/>
      <c r="AF3105" s="47"/>
    </row>
    <row r="3106" customFormat="false" ht="15" hidden="false" customHeight="false" outlineLevel="0" collapsed="false">
      <c r="A3106" s="48" t="s">
        <v>36</v>
      </c>
      <c r="B3106" s="49"/>
      <c r="C3106" s="50" t="s">
        <v>12</v>
      </c>
      <c r="D3106" s="51" t="n">
        <v>76</v>
      </c>
      <c r="E3106" s="51" t="n">
        <v>0</v>
      </c>
      <c r="F3106" s="51" t="n">
        <v>0</v>
      </c>
      <c r="G3106" s="51" t="n">
        <v>170</v>
      </c>
      <c r="H3106" s="51" t="n">
        <v>0</v>
      </c>
      <c r="I3106" s="52" t="n">
        <v>80</v>
      </c>
      <c r="J3106" s="52" t="n">
        <v>0</v>
      </c>
      <c r="K3106" s="52" t="n">
        <v>0</v>
      </c>
      <c r="L3106" s="52" t="n">
        <v>85</v>
      </c>
      <c r="M3106" s="52" t="n">
        <v>0</v>
      </c>
      <c r="N3106" s="53" t="n">
        <f aca="false">D3106*$D$11</f>
        <v>95</v>
      </c>
      <c r="O3106" s="53" t="n">
        <f aca="false">E3106*$E$11</f>
        <v>0</v>
      </c>
      <c r="P3106" s="53" t="n">
        <f aca="false">F3106*$F$11</f>
        <v>0</v>
      </c>
      <c r="Q3106" s="53" t="n">
        <f aca="false">G3106*$G$11</f>
        <v>212.5</v>
      </c>
      <c r="R3106" s="53" t="n">
        <f aca="false">H3106*$H$11</f>
        <v>0</v>
      </c>
      <c r="S3106" s="53" t="n">
        <f aca="false">(N3106/100)*(I3106*$I$11)+(N3106/100)*(J3106*$J$11)</f>
        <v>76</v>
      </c>
      <c r="T3106" s="53" t="n">
        <f aca="false">(O3106/100)*(K3106*$K$11)</f>
        <v>0</v>
      </c>
      <c r="U3106" s="53" t="n">
        <f aca="false">(P3106/100)*(K3106*$K$11)+(P3106/100)*(L3106*$L$11)</f>
        <v>0</v>
      </c>
      <c r="V3106" s="53" t="n">
        <f aca="false">(Q3106/100)*(L3106*$L$11)</f>
        <v>252.875</v>
      </c>
      <c r="W3106" s="53" t="n">
        <f aca="false">(R3106/100)*(K3106*$K$11)+(R3106/100)*(L3106*$L$11)</f>
        <v>0</v>
      </c>
      <c r="X3106" s="53" t="n">
        <f aca="false">N3106+S3106</f>
        <v>171</v>
      </c>
      <c r="Y3106" s="53" t="n">
        <f aca="false">O3106+T3106</f>
        <v>0</v>
      </c>
      <c r="Z3106" s="53" t="n">
        <f aca="false">P3106+U3106</f>
        <v>0</v>
      </c>
      <c r="AA3106" s="53" t="n">
        <f aca="false">Q3106+V3106</f>
        <v>465.375</v>
      </c>
      <c r="AB3106" s="53" t="n">
        <f aca="false">R3106+W3106</f>
        <v>0</v>
      </c>
      <c r="AC3106" s="54" t="n">
        <f aca="false">ROUND(X3106+Y3106+Z3106+AA3106+AB3106,1)</f>
        <v>636.4</v>
      </c>
      <c r="AD3106" s="55" t="n">
        <f aca="false">(ROUND(AC3106-AC3098,1)/AC3098)</f>
        <v>0.222670509125841</v>
      </c>
      <c r="AE3106" s="46"/>
      <c r="AF3106" s="47"/>
    </row>
    <row r="3107" customFormat="false" ht="15" hidden="false" customHeight="false" outlineLevel="0" collapsed="false">
      <c r="A3107" s="48" t="s">
        <v>37</v>
      </c>
      <c r="B3107" s="49"/>
      <c r="C3107" s="50" t="s">
        <v>13</v>
      </c>
      <c r="D3107" s="51" t="n">
        <v>76</v>
      </c>
      <c r="E3107" s="51" t="n">
        <v>0</v>
      </c>
      <c r="F3107" s="51" t="n">
        <v>0</v>
      </c>
      <c r="G3107" s="51" t="n">
        <v>0</v>
      </c>
      <c r="H3107" s="51" t="n">
        <v>170</v>
      </c>
      <c r="I3107" s="52" t="n">
        <v>80</v>
      </c>
      <c r="J3107" s="52" t="n">
        <v>0</v>
      </c>
      <c r="K3107" s="52" t="n">
        <v>42.5</v>
      </c>
      <c r="L3107" s="52" t="n">
        <v>42.5</v>
      </c>
      <c r="M3107" s="52" t="n">
        <v>0</v>
      </c>
      <c r="N3107" s="53" t="n">
        <f aca="false">D3107*$D$12</f>
        <v>95</v>
      </c>
      <c r="O3107" s="53" t="n">
        <f aca="false">E3107*$E$12</f>
        <v>0</v>
      </c>
      <c r="P3107" s="53" t="n">
        <f aca="false">F3107*$F$12</f>
        <v>0</v>
      </c>
      <c r="Q3107" s="53" t="n">
        <f aca="false">G3107*$G$12</f>
        <v>0</v>
      </c>
      <c r="R3107" s="53" t="n">
        <f aca="false">H3107*$H$12</f>
        <v>212.5</v>
      </c>
      <c r="S3107" s="53" t="n">
        <f aca="false">(N3107/100)*(I3107*$I$12)+(N3107/100)*(J3107*$J$12)</f>
        <v>76</v>
      </c>
      <c r="T3107" s="53" t="n">
        <f aca="false">(O3107/100)*(K3107*$K$12)</f>
        <v>0</v>
      </c>
      <c r="U3107" s="53" t="n">
        <f aca="false">(P3107/100)*(K3107*$K$12)+(P3107/100)*(L3107*$L$12)</f>
        <v>0</v>
      </c>
      <c r="V3107" s="53" t="n">
        <f aca="false">(Q3107/100)*(L3107*$L$12)</f>
        <v>0</v>
      </c>
      <c r="W3107" s="53" t="n">
        <f aca="false">(R3107/100)*(K3107*$K$12)+(R3107/100)*(L3107*$L$12)</f>
        <v>252.875</v>
      </c>
      <c r="X3107" s="53" t="n">
        <f aca="false">N3107+S3107</f>
        <v>171</v>
      </c>
      <c r="Y3107" s="53" t="n">
        <f aca="false">O3107+T3107</f>
        <v>0</v>
      </c>
      <c r="Z3107" s="53" t="n">
        <f aca="false">P3107+U3107</f>
        <v>0</v>
      </c>
      <c r="AA3107" s="53" t="n">
        <f aca="false">Q3107+V3107</f>
        <v>0</v>
      </c>
      <c r="AB3107" s="53" t="n">
        <f aca="false">R3107+W3107</f>
        <v>465.375</v>
      </c>
      <c r="AC3107" s="54" t="n">
        <f aca="false">ROUND(X3107+Y3107+Z3107+AA3107+AB3107,1)</f>
        <v>636.4</v>
      </c>
      <c r="AD3107" s="55" t="n">
        <f aca="false">(ROUND(AC3107-AC3098,1)/AC3098)</f>
        <v>0.222670509125841</v>
      </c>
      <c r="AE3107" s="46"/>
      <c r="AF3107" s="47"/>
    </row>
    <row r="3108" customFormat="false" ht="15" hidden="false" customHeight="false" outlineLevel="0" collapsed="false">
      <c r="A3108" s="48" t="s">
        <v>38</v>
      </c>
      <c r="B3108" s="49"/>
      <c r="C3108" s="50" t="s">
        <v>14</v>
      </c>
      <c r="D3108" s="51" t="n">
        <v>154</v>
      </c>
      <c r="E3108" s="51" t="n">
        <v>0</v>
      </c>
      <c r="F3108" s="51" t="n">
        <v>0</v>
      </c>
      <c r="G3108" s="51" t="n">
        <v>0</v>
      </c>
      <c r="H3108" s="51" t="n">
        <v>0</v>
      </c>
      <c r="I3108" s="52" t="n">
        <v>80</v>
      </c>
      <c r="J3108" s="52" t="n">
        <v>0</v>
      </c>
      <c r="K3108" s="52" t="n">
        <v>0</v>
      </c>
      <c r="L3108" s="52" t="n">
        <v>0</v>
      </c>
      <c r="M3108" s="52" t="n">
        <v>70</v>
      </c>
      <c r="N3108" s="53" t="n">
        <f aca="false">D3108*$D$13</f>
        <v>192.5</v>
      </c>
      <c r="O3108" s="53" t="n">
        <f aca="false">E3108*$E$13</f>
        <v>0</v>
      </c>
      <c r="P3108" s="53" t="n">
        <f aca="false">F3108*$F$13</f>
        <v>0</v>
      </c>
      <c r="Q3108" s="53" t="n">
        <f aca="false">G3108*$G$13</f>
        <v>0</v>
      </c>
      <c r="R3108" s="53" t="n">
        <f aca="false">H3108*$H$13</f>
        <v>0</v>
      </c>
      <c r="S3108" s="53" t="n">
        <f aca="false">(N3108/100)*(I3108*$I$13)+(N3108/100)*(J3108*$J$13)+(N3108/100)*(M3108*$M$13)</f>
        <v>423.5</v>
      </c>
      <c r="T3108" s="53" t="n">
        <f aca="false">(O3108/100)*(K3108*$K$13)+(O3108/100)*(M3108*$M$13)</f>
        <v>0</v>
      </c>
      <c r="U3108" s="53" t="n">
        <f aca="false">(P3108/100)*(K3108*$K$13)+(P3108/100)*(L3108*$L$13)+(P3108/100)*(M3108*$M$13)</f>
        <v>0</v>
      </c>
      <c r="V3108" s="53" t="n">
        <f aca="false">(Q3108/100)*(L3108*$L$13)+(Q3108/100)*(M3108*$M$13)</f>
        <v>0</v>
      </c>
      <c r="W3108" s="53" t="n">
        <f aca="false">(R3108/100)*(K3108*$K$13)+(R3108/100)*(L3108*$L$13)+(R3108/100)*(M3108*$M$13)</f>
        <v>0</v>
      </c>
      <c r="X3108" s="53" t="n">
        <f aca="false">N3108+S3108</f>
        <v>616</v>
      </c>
      <c r="Y3108" s="53" t="n">
        <f aca="false">O3108+T3108</f>
        <v>0</v>
      </c>
      <c r="Z3108" s="53" t="n">
        <f aca="false">P3108+U3108</f>
        <v>0</v>
      </c>
      <c r="AA3108" s="53" t="n">
        <f aca="false">Q3108+V3108</f>
        <v>0</v>
      </c>
      <c r="AB3108" s="53" t="n">
        <f aca="false">R3108+W3108</f>
        <v>0</v>
      </c>
      <c r="AC3108" s="54" t="n">
        <f aca="false">ROUND(X3108+Y3108+Z3108+AA3108+AB3108,1)</f>
        <v>616</v>
      </c>
      <c r="AD3108" s="55" t="n">
        <f aca="false">(ROUND(AC3108-AC3098,1)/AC3098)</f>
        <v>0.183477425552353</v>
      </c>
      <c r="AE3108" s="46"/>
      <c r="AF3108" s="47"/>
    </row>
    <row r="3109" customFormat="false" ht="15" hidden="false" customHeight="false" outlineLevel="0" collapsed="false">
      <c r="A3109" s="48" t="s">
        <v>39</v>
      </c>
      <c r="B3109" s="49"/>
      <c r="C3109" s="50" t="s">
        <v>15</v>
      </c>
      <c r="D3109" s="51" t="n">
        <v>154</v>
      </c>
      <c r="E3109" s="51" t="n">
        <v>0</v>
      </c>
      <c r="F3109" s="51" t="n">
        <v>0</v>
      </c>
      <c r="G3109" s="51" t="n">
        <v>0</v>
      </c>
      <c r="H3109" s="51" t="n">
        <v>0</v>
      </c>
      <c r="I3109" s="52" t="n">
        <v>80</v>
      </c>
      <c r="J3109" s="52" t="n">
        <v>0</v>
      </c>
      <c r="K3109" s="52" t="n">
        <v>70</v>
      </c>
      <c r="L3109" s="52" t="n">
        <v>0</v>
      </c>
      <c r="M3109" s="52" t="n">
        <v>0</v>
      </c>
      <c r="N3109" s="53" t="n">
        <f aca="false">D3109*$D$14</f>
        <v>192.5</v>
      </c>
      <c r="O3109" s="53" t="n">
        <f aca="false">E3109*$E$14</f>
        <v>0</v>
      </c>
      <c r="P3109" s="53" t="n">
        <f aca="false">F3109*$F$14</f>
        <v>0</v>
      </c>
      <c r="Q3109" s="53" t="n">
        <f aca="false">G3109*$G$14</f>
        <v>0</v>
      </c>
      <c r="R3109" s="53" t="n">
        <f aca="false">H3109*$H$14</f>
        <v>0</v>
      </c>
      <c r="S3109" s="53" t="n">
        <f aca="false">(N3109/100)*(I3109*$I$14)+(N3109/100)*(J3109*$J$14)+(N3109/100)*(K3109*$K$14)</f>
        <v>423.5</v>
      </c>
      <c r="T3109" s="53" t="n">
        <f aca="false">(O3109/100)*(K3109*$K$14)</f>
        <v>0</v>
      </c>
      <c r="U3109" s="53" t="n">
        <f aca="false">(P3109/100)*(K3109*$K$14)+(P3109/100)*(L3109*$L$14)</f>
        <v>0</v>
      </c>
      <c r="V3109" s="53" t="n">
        <f aca="false">(Q3109/100)*(L3109*$L$14)</f>
        <v>0</v>
      </c>
      <c r="W3109" s="53" t="n">
        <f aca="false">(R3109/100)*(K3109*$L$14)+(R3109/100)*(L3109*$M$14)</f>
        <v>0</v>
      </c>
      <c r="X3109" s="53" t="n">
        <f aca="false">N3109+S3109</f>
        <v>616</v>
      </c>
      <c r="Y3109" s="53" t="n">
        <f aca="false">O3109+T3109</f>
        <v>0</v>
      </c>
      <c r="Z3109" s="53" t="n">
        <f aca="false">P3109+U3109</f>
        <v>0</v>
      </c>
      <c r="AA3109" s="53" t="n">
        <f aca="false">Q3109+V3109</f>
        <v>0</v>
      </c>
      <c r="AB3109" s="53" t="n">
        <f aca="false">R3109+W3109</f>
        <v>0</v>
      </c>
      <c r="AC3109" s="54" t="n">
        <f aca="false">ROUND(X3109+Y3109+Z3109+AA3109+AB3109,1)</f>
        <v>616</v>
      </c>
      <c r="AD3109" s="55" t="n">
        <f aca="false">(ROUND(AC3109-AC3098,1)/AC3098)</f>
        <v>0.183477425552353</v>
      </c>
      <c r="AE3109" s="46"/>
      <c r="AF3109" s="47"/>
    </row>
    <row r="3110" customFormat="false" ht="15" hidden="false" customHeight="false" outlineLevel="0" collapsed="false">
      <c r="A3110" s="48"/>
      <c r="B3110" s="49"/>
      <c r="C3110" s="50" t="s">
        <v>16</v>
      </c>
      <c r="D3110" s="51" t="n">
        <v>154</v>
      </c>
      <c r="E3110" s="51" t="n">
        <v>0</v>
      </c>
      <c r="F3110" s="51" t="n">
        <v>0</v>
      </c>
      <c r="G3110" s="51" t="n">
        <v>0</v>
      </c>
      <c r="H3110" s="51" t="n">
        <v>0</v>
      </c>
      <c r="I3110" s="52" t="n">
        <v>80</v>
      </c>
      <c r="J3110" s="52" t="n">
        <v>0</v>
      </c>
      <c r="K3110" s="52" t="n">
        <v>0</v>
      </c>
      <c r="L3110" s="52" t="n">
        <v>70</v>
      </c>
      <c r="M3110" s="52" t="n">
        <v>0</v>
      </c>
      <c r="N3110" s="53" t="n">
        <f aca="false">D3110*$D$15</f>
        <v>192.5</v>
      </c>
      <c r="O3110" s="53" t="n">
        <f aca="false">E3110*$E$15</f>
        <v>0</v>
      </c>
      <c r="P3110" s="53" t="n">
        <f aca="false">F3110*$F$15</f>
        <v>0</v>
      </c>
      <c r="Q3110" s="53" t="n">
        <f aca="false">G3110*$G$15</f>
        <v>0</v>
      </c>
      <c r="R3110" s="53" t="n">
        <f aca="false">H3110*$H$15</f>
        <v>0</v>
      </c>
      <c r="S3110" s="53" t="n">
        <f aca="false">(N3110/100)*(I3110*$I$15)+(N3110/100)*(J3110*$J$15)+(N3110/100)*(L3110*$L$15)</f>
        <v>423.5</v>
      </c>
      <c r="T3110" s="53" t="n">
        <f aca="false">(O3110/100)*(K3110*$K$15)</f>
        <v>0</v>
      </c>
      <c r="U3110" s="53" t="n">
        <f aca="false">(P3110/100)*(K3110*$K$15)+(P3110/100)*(L3110*$L$15)</f>
        <v>0</v>
      </c>
      <c r="V3110" s="53" t="n">
        <f aca="false">(Q3110/100)*(L3110*$L$15)</f>
        <v>0</v>
      </c>
      <c r="W3110" s="53" t="n">
        <f aca="false">(R3110/100)*(K3110*$K$15)+(R3110/100)*(L3110*$L$15)</f>
        <v>0</v>
      </c>
      <c r="X3110" s="53" t="n">
        <f aca="false">N3110+S3110</f>
        <v>616</v>
      </c>
      <c r="Y3110" s="53" t="n">
        <f aca="false">O3110+T3110</f>
        <v>0</v>
      </c>
      <c r="Z3110" s="53" t="n">
        <f aca="false">P3110+U3110</f>
        <v>0</v>
      </c>
      <c r="AA3110" s="53" t="n">
        <f aca="false">Q3110+V3110</f>
        <v>0</v>
      </c>
      <c r="AB3110" s="53" t="n">
        <f aca="false">R3110+W3110</f>
        <v>0</v>
      </c>
      <c r="AC3110" s="54" t="n">
        <f aca="false">ROUND(X3110+Y3110+Z3110+AA3110+AB3110,1)</f>
        <v>616</v>
      </c>
      <c r="AD3110" s="55" t="n">
        <f aca="false">(ROUND(AC3110-AC3098,1)/AC3098)</f>
        <v>0.183477425552353</v>
      </c>
      <c r="AE3110" s="46" t="s">
        <v>28</v>
      </c>
      <c r="AF3110" s="47"/>
    </row>
    <row r="3111" customFormat="false" ht="15" hidden="false" customHeight="false" outlineLevel="0" collapsed="false">
      <c r="A3111" s="48"/>
      <c r="B3111" s="49"/>
      <c r="C3111" s="50" t="s">
        <v>17</v>
      </c>
      <c r="D3111" s="51" t="n">
        <v>154</v>
      </c>
      <c r="E3111" s="51" t="n">
        <v>0</v>
      </c>
      <c r="F3111" s="51" t="n">
        <v>0</v>
      </c>
      <c r="G3111" s="51" t="n">
        <v>0</v>
      </c>
      <c r="H3111" s="51" t="n">
        <v>0</v>
      </c>
      <c r="I3111" s="52" t="n">
        <v>80</v>
      </c>
      <c r="J3111" s="52" t="n">
        <v>46</v>
      </c>
      <c r="K3111" s="52" t="n">
        <v>0</v>
      </c>
      <c r="L3111" s="52" t="n">
        <v>0</v>
      </c>
      <c r="M3111" s="52" t="n">
        <v>0</v>
      </c>
      <c r="N3111" s="53" t="n">
        <f aca="false">D3111*$D$16</f>
        <v>192.5</v>
      </c>
      <c r="O3111" s="53" t="n">
        <f aca="false">E3111*$E$16</f>
        <v>0</v>
      </c>
      <c r="P3111" s="53" t="n">
        <f aca="false">F3111*$F$16</f>
        <v>0</v>
      </c>
      <c r="Q3111" s="53" t="n">
        <f aca="false">G3111*$G$16</f>
        <v>0</v>
      </c>
      <c r="R3111" s="53" t="n">
        <f aca="false">H3111*$H$16</f>
        <v>0</v>
      </c>
      <c r="S3111" s="53" t="n">
        <f aca="false">(N3111/100)*(I3111*$I$16)+(N3111/100)*(J3111*$J$16)</f>
        <v>375.375</v>
      </c>
      <c r="T3111" s="53" t="n">
        <f aca="false">(O3111/100)*(K3111*$K$16)</f>
        <v>0</v>
      </c>
      <c r="U3111" s="53" t="n">
        <f aca="false">(P3111/100)*(K3111*$K$16)+(P3111/100)*(L3111*$L$16)</f>
        <v>0</v>
      </c>
      <c r="V3111" s="53" t="n">
        <f aca="false">(Q3111/100)*(L3111*$L$16)</f>
        <v>0</v>
      </c>
      <c r="W3111" s="53" t="n">
        <f aca="false">(R3111/100)*(K3111*$K$16)+(R3111/100)*(L3111*$L$16)</f>
        <v>0</v>
      </c>
      <c r="X3111" s="53" t="n">
        <f aca="false">N3111+S3111</f>
        <v>567.875</v>
      </c>
      <c r="Y3111" s="53" t="n">
        <f aca="false">O3111+T3111</f>
        <v>0</v>
      </c>
      <c r="Z3111" s="53" t="n">
        <f aca="false">P3111+U3111</f>
        <v>0</v>
      </c>
      <c r="AA3111" s="53" t="n">
        <f aca="false">Q3111+V3111</f>
        <v>0</v>
      </c>
      <c r="AB3111" s="53" t="n">
        <f aca="false">R3111+W3111</f>
        <v>0</v>
      </c>
      <c r="AC3111" s="54" t="n">
        <f aca="false">ROUND(X3111+Y3111+Z3111+AA3111+AB3111,1)</f>
        <v>567.9</v>
      </c>
      <c r="AD3111" s="55" t="n">
        <f aca="false">(ROUND(AC3111-AC3098,1)/AC3098)</f>
        <v>0.0910662824207493</v>
      </c>
      <c r="AE3111" s="46"/>
      <c r="AF3111" s="47"/>
    </row>
    <row r="3112" customFormat="false" ht="15" hidden="false" customHeight="false" outlineLevel="0" collapsed="false">
      <c r="A3112" s="48"/>
      <c r="B3112" s="49"/>
      <c r="C3112" s="50" t="s">
        <v>18</v>
      </c>
      <c r="D3112" s="51" t="n">
        <v>154</v>
      </c>
      <c r="E3112" s="51" t="n">
        <v>0</v>
      </c>
      <c r="F3112" s="51" t="n">
        <v>0</v>
      </c>
      <c r="G3112" s="51" t="n">
        <v>0</v>
      </c>
      <c r="H3112" s="51" t="n">
        <v>0</v>
      </c>
      <c r="I3112" s="52" t="n">
        <v>100</v>
      </c>
      <c r="J3112" s="52" t="n">
        <v>0</v>
      </c>
      <c r="K3112" s="52" t="n">
        <v>0</v>
      </c>
      <c r="L3112" s="52" t="n">
        <v>0</v>
      </c>
      <c r="M3112" s="52" t="n">
        <v>0</v>
      </c>
      <c r="N3112" s="53" t="n">
        <f aca="false">D3112*$D$17</f>
        <v>192.5</v>
      </c>
      <c r="O3112" s="53" t="n">
        <f aca="false">E3112*$E$17</f>
        <v>0</v>
      </c>
      <c r="P3112" s="53" t="n">
        <f aca="false">F3112*$F$17</f>
        <v>0</v>
      </c>
      <c r="Q3112" s="53" t="n">
        <f aca="false">G3112*$G$17</f>
        <v>0</v>
      </c>
      <c r="R3112" s="53" t="n">
        <f aca="false">H3112*$H$17</f>
        <v>0</v>
      </c>
      <c r="S3112" s="53" t="n">
        <f aca="false">(N3112/100)*(I3112*$I$17)+(N3112/100)*(J3112*$J$17)</f>
        <v>481.25</v>
      </c>
      <c r="T3112" s="53" t="n">
        <f aca="false">(O3112/100)*(K3112*$K$17)</f>
        <v>0</v>
      </c>
      <c r="U3112" s="53" t="n">
        <f aca="false">(P3112/100)*(K3112*$K$17)+(P3112/100)*(L3112*$L$17)</f>
        <v>0</v>
      </c>
      <c r="V3112" s="53" t="n">
        <f aca="false">(Q3112/100)*(L3112*$L$17)</f>
        <v>0</v>
      </c>
      <c r="W3112" s="53" t="n">
        <f aca="false">(R3112/100)*(K3112*$K$17)+(R3112/100)*(L3112*$L$17)</f>
        <v>0</v>
      </c>
      <c r="X3112" s="53" t="n">
        <f aca="false">N3112+S3112</f>
        <v>673.75</v>
      </c>
      <c r="Y3112" s="53" t="n">
        <f aca="false">O3112+T3112</f>
        <v>0</v>
      </c>
      <c r="Z3112" s="53" t="n">
        <f aca="false">P3112+U3112</f>
        <v>0</v>
      </c>
      <c r="AA3112" s="53" t="n">
        <f aca="false">Q3112+V3112</f>
        <v>0</v>
      </c>
      <c r="AB3112" s="53" t="n">
        <f aca="false">R3112+W3112</f>
        <v>0</v>
      </c>
      <c r="AC3112" s="54" t="n">
        <f aca="false">ROUND(X3112+Y3112+Z3112+AA3112+AB3112,1)</f>
        <v>673.8</v>
      </c>
      <c r="AD3112" s="55" t="n">
        <f aca="false">(ROUND(AC3112-AC3098,1)/AC3098)</f>
        <v>0.294524495677233</v>
      </c>
      <c r="AE3112" s="46"/>
      <c r="AF3112" s="47"/>
    </row>
    <row r="3113" customFormat="false" ht="15" hidden="false" customHeight="false" outlineLevel="0" collapsed="false">
      <c r="A3113" s="56" t="s">
        <v>19</v>
      </c>
      <c r="B3113" s="57" t="s">
        <v>265</v>
      </c>
      <c r="C3113" s="40" t="s">
        <v>4</v>
      </c>
      <c r="D3113" s="41" t="n">
        <v>170</v>
      </c>
      <c r="E3113" s="41" t="n">
        <v>0</v>
      </c>
      <c r="F3113" s="41" t="n">
        <v>0</v>
      </c>
      <c r="G3113" s="41" t="n">
        <v>0</v>
      </c>
      <c r="H3113" s="41" t="n">
        <v>0</v>
      </c>
      <c r="I3113" s="42" t="n">
        <v>80</v>
      </c>
      <c r="J3113" s="42" t="n">
        <v>0</v>
      </c>
      <c r="K3113" s="42" t="n">
        <v>0</v>
      </c>
      <c r="L3113" s="42" t="n">
        <v>0</v>
      </c>
      <c r="M3113" s="42" t="n">
        <v>0</v>
      </c>
      <c r="N3113" s="43" t="n">
        <f aca="false">D3113*$D$3</f>
        <v>221</v>
      </c>
      <c r="O3113" s="43" t="n">
        <f aca="false">E3113*$E$3</f>
        <v>0</v>
      </c>
      <c r="P3113" s="43" t="n">
        <f aca="false">F3113*$F$3</f>
        <v>0</v>
      </c>
      <c r="Q3113" s="43" t="n">
        <f aca="false">G3113*$G$3</f>
        <v>0</v>
      </c>
      <c r="R3113" s="43" t="n">
        <f aca="false">H3113*$H$3</f>
        <v>0</v>
      </c>
      <c r="S3113" s="43" t="n">
        <f aca="false">(N3113/100)*(I3113*$I$3)+(N3113/100)*(J3113*$J$3)</f>
        <v>353.6</v>
      </c>
      <c r="T3113" s="43" t="n">
        <f aca="false">(O3113/100)*(K3113*$K$3)</f>
        <v>0</v>
      </c>
      <c r="U3113" s="43" t="n">
        <f aca="false">(P3113/100)*(K3113*$K$3)+(P3113/100)*(L3113*$L$3)</f>
        <v>0</v>
      </c>
      <c r="V3113" s="43" t="n">
        <f aca="false">(Q3113/100)*(L3113*$L$3)</f>
        <v>0</v>
      </c>
      <c r="W3113" s="43" t="n">
        <f aca="false">(R3113/100)*(K3113*$K$3)+(R3113/100)*(L3113*$L$3)</f>
        <v>0</v>
      </c>
      <c r="X3113" s="43" t="n">
        <f aca="false">N3113+S3113</f>
        <v>574.6</v>
      </c>
      <c r="Y3113" s="43" t="n">
        <f aca="false">O3113+T3113</f>
        <v>0</v>
      </c>
      <c r="Z3113" s="43" t="n">
        <f aca="false">P3113+U3113</f>
        <v>0</v>
      </c>
      <c r="AA3113" s="43" t="n">
        <f aca="false">Q3113+V3113</f>
        <v>0</v>
      </c>
      <c r="AB3113" s="43" t="n">
        <f aca="false">R3113+W3113</f>
        <v>0</v>
      </c>
      <c r="AC3113" s="44" t="n">
        <f aca="false">ROUND(X3113+Y3113+Z3113+AA3113+AB3113,1)</f>
        <v>574.6</v>
      </c>
      <c r="AD3113" s="45" t="n">
        <v>0</v>
      </c>
      <c r="AE3113" s="46"/>
      <c r="AF3113" s="47"/>
    </row>
    <row r="3114" customFormat="false" ht="15" hidden="false" customHeight="false" outlineLevel="0" collapsed="false">
      <c r="A3114" s="48" t="s">
        <v>29</v>
      </c>
      <c r="B3114" s="58" t="n">
        <v>32</v>
      </c>
      <c r="C3114" s="50" t="s">
        <v>5</v>
      </c>
      <c r="D3114" s="51" t="n">
        <v>170</v>
      </c>
      <c r="E3114" s="51" t="n">
        <v>0</v>
      </c>
      <c r="F3114" s="51" t="n">
        <v>0</v>
      </c>
      <c r="G3114" s="51" t="n">
        <v>0</v>
      </c>
      <c r="H3114" s="51" t="n">
        <v>0</v>
      </c>
      <c r="I3114" s="52" t="n">
        <v>85</v>
      </c>
      <c r="J3114" s="52" t="n">
        <v>20</v>
      </c>
      <c r="K3114" s="52" t="n">
        <v>0</v>
      </c>
      <c r="L3114" s="52" t="n">
        <v>0</v>
      </c>
      <c r="M3114" s="52" t="n">
        <v>0</v>
      </c>
      <c r="N3114" s="53" t="n">
        <f aca="false">D3114*$D$4</f>
        <v>212.5</v>
      </c>
      <c r="O3114" s="53" t="n">
        <f aca="false">E3114*$E$4</f>
        <v>0</v>
      </c>
      <c r="P3114" s="53" t="n">
        <f aca="false">F3114*$F$4</f>
        <v>0</v>
      </c>
      <c r="Q3114" s="53" t="n">
        <f aca="false">G3114*$G$4</f>
        <v>0</v>
      </c>
      <c r="R3114" s="53" t="n">
        <f aca="false">H3114*$H$4</f>
        <v>0</v>
      </c>
      <c r="S3114" s="53" t="n">
        <f aca="false">(N3114/100)*(I3114*$I$4)+(N3114/100)*(J3114*$J$4)</f>
        <v>446.25</v>
      </c>
      <c r="T3114" s="53" t="n">
        <f aca="false">(O3114/100)*(K3114*$K$4)</f>
        <v>0</v>
      </c>
      <c r="U3114" s="53" t="n">
        <f aca="false">(P3114/100)*(K3114*$K$4)+(P3114/100)*(L3114*$L$4)</f>
        <v>0</v>
      </c>
      <c r="V3114" s="53" t="n">
        <f aca="false">(Q3114/100)*(L3114*$L$4)</f>
        <v>0</v>
      </c>
      <c r="W3114" s="53" t="n">
        <f aca="false">(R3114/100)*(K3114*$K$4)+(R3114/100)*(L3114*$L$4)</f>
        <v>0</v>
      </c>
      <c r="X3114" s="53" t="n">
        <f aca="false">N3114+S3114</f>
        <v>658.75</v>
      </c>
      <c r="Y3114" s="53" t="n">
        <f aca="false">O3114+T3114</f>
        <v>0</v>
      </c>
      <c r="Z3114" s="53" t="n">
        <f aca="false">P3114+U3114</f>
        <v>0</v>
      </c>
      <c r="AA3114" s="53" t="n">
        <f aca="false">Q3114+V3114</f>
        <v>0</v>
      </c>
      <c r="AB3114" s="53" t="n">
        <f aca="false">R3114+W3114</f>
        <v>0</v>
      </c>
      <c r="AC3114" s="54" t="n">
        <f aca="false">ROUND(X3114+Y3114+Z3114+AA3114+AB3114,1)</f>
        <v>658.8</v>
      </c>
      <c r="AD3114" s="55" t="n">
        <f aca="false">(ROUND(AC3114-AC3113,1)/AC3113)</f>
        <v>0.146536721197355</v>
      </c>
      <c r="AE3114" s="46"/>
      <c r="AF3114" s="47"/>
    </row>
    <row r="3115" customFormat="false" ht="15" hidden="false" customHeight="false" outlineLevel="0" collapsed="false">
      <c r="A3115" s="48" t="s">
        <v>30</v>
      </c>
      <c r="B3115" s="58" t="n">
        <v>0</v>
      </c>
      <c r="C3115" s="50" t="s">
        <v>6</v>
      </c>
      <c r="D3115" s="51" t="n">
        <v>170</v>
      </c>
      <c r="E3115" s="51" t="n">
        <v>0</v>
      </c>
      <c r="F3115" s="51" t="n">
        <v>0</v>
      </c>
      <c r="G3115" s="51" t="n">
        <v>0</v>
      </c>
      <c r="H3115" s="51" t="n">
        <v>0</v>
      </c>
      <c r="I3115" s="52" t="n">
        <v>80</v>
      </c>
      <c r="J3115" s="52" t="n">
        <v>0</v>
      </c>
      <c r="K3115" s="52" t="n">
        <v>0</v>
      </c>
      <c r="L3115" s="52" t="n">
        <v>0</v>
      </c>
      <c r="M3115" s="52" t="n">
        <v>0</v>
      </c>
      <c r="N3115" s="53" t="n">
        <f aca="false">D3115*$D$5</f>
        <v>221</v>
      </c>
      <c r="O3115" s="53" t="n">
        <f aca="false">E3115*$E$5</f>
        <v>0</v>
      </c>
      <c r="P3115" s="53" t="n">
        <f aca="false">F3115*$F$5</f>
        <v>0</v>
      </c>
      <c r="Q3115" s="53" t="n">
        <f aca="false">G3115*$G$5</f>
        <v>0</v>
      </c>
      <c r="R3115" s="53" t="n">
        <f aca="false">H3115*$H$5</f>
        <v>0</v>
      </c>
      <c r="S3115" s="53" t="n">
        <f aca="false">(N3115/100)*(I3115*$I$5)+(N3115/100)*(J3115*$J$5)</f>
        <v>353.6</v>
      </c>
      <c r="T3115" s="53" t="n">
        <f aca="false">(O3115/100)*(K3115*$K$5)</f>
        <v>0</v>
      </c>
      <c r="U3115" s="53" t="n">
        <f aca="false">(P3115/100)*(K3115*$K$5)+(P3115/100)*(L3115*$L$5)</f>
        <v>0</v>
      </c>
      <c r="V3115" s="53" t="n">
        <f aca="false">(Q3115/100)*(L3115*$L$5)</f>
        <v>0</v>
      </c>
      <c r="W3115" s="53" t="n">
        <f aca="false">(R3115/100)*(K3115*$K$5)+(R3115/100)*(L3115*$L$5)</f>
        <v>0</v>
      </c>
      <c r="X3115" s="53" t="n">
        <f aca="false">N3115+S3115</f>
        <v>574.6</v>
      </c>
      <c r="Y3115" s="53" t="n">
        <f aca="false">O3115+T3115</f>
        <v>0</v>
      </c>
      <c r="Z3115" s="53" t="n">
        <f aca="false">P3115+U3115</f>
        <v>0</v>
      </c>
      <c r="AA3115" s="53" t="n">
        <f aca="false">Q3115+V3115</f>
        <v>0</v>
      </c>
      <c r="AB3115" s="53" t="n">
        <f aca="false">R3115+W3115</f>
        <v>0</v>
      </c>
      <c r="AC3115" s="54" t="n">
        <f aca="false">ROUND(X3115+Y3115+Z3115+AA3115+AB3115,1)</f>
        <v>574.6</v>
      </c>
      <c r="AD3115" s="55" t="n">
        <f aca="false">(ROUND(AC3115-AC3113,1)/AC3113)</f>
        <v>0</v>
      </c>
      <c r="AE3115" s="46"/>
      <c r="AF3115" s="47"/>
    </row>
    <row r="3116" customFormat="false" ht="15" hidden="false" customHeight="false" outlineLevel="0" collapsed="false">
      <c r="A3116" s="48" t="s">
        <v>31</v>
      </c>
      <c r="B3116" s="58" t="n">
        <v>0</v>
      </c>
      <c r="C3116" s="50" t="s">
        <v>7</v>
      </c>
      <c r="D3116" s="51" t="n">
        <v>170</v>
      </c>
      <c r="E3116" s="51" t="n">
        <v>0</v>
      </c>
      <c r="F3116" s="51" t="n">
        <v>0</v>
      </c>
      <c r="G3116" s="51" t="n">
        <v>0</v>
      </c>
      <c r="H3116" s="51" t="n">
        <v>0</v>
      </c>
      <c r="I3116" s="52" t="n">
        <v>80</v>
      </c>
      <c r="J3116" s="52" t="n">
        <v>0</v>
      </c>
      <c r="K3116" s="52" t="n">
        <v>0</v>
      </c>
      <c r="L3116" s="52" t="n">
        <v>0</v>
      </c>
      <c r="M3116" s="52" t="n">
        <v>0</v>
      </c>
      <c r="N3116" s="53" t="n">
        <f aca="false">D3116*$D$6</f>
        <v>221</v>
      </c>
      <c r="O3116" s="53" t="n">
        <f aca="false">E3116*$E$6</f>
        <v>0</v>
      </c>
      <c r="P3116" s="53" t="n">
        <f aca="false">F3116*$F$6</f>
        <v>0</v>
      </c>
      <c r="Q3116" s="53" t="n">
        <f aca="false">G3116*$G$6</f>
        <v>0</v>
      </c>
      <c r="R3116" s="53" t="n">
        <f aca="false">H3116*$H$6</f>
        <v>0</v>
      </c>
      <c r="S3116" s="53" t="n">
        <f aca="false">(N3116/100)*(I3116*$I$6)+(N3116/100)*(J3116*$J$6)</f>
        <v>353.6</v>
      </c>
      <c r="T3116" s="53" t="n">
        <f aca="false">(O3116/100)*(K3116*$K$6)</f>
        <v>0</v>
      </c>
      <c r="U3116" s="53" t="n">
        <f aca="false">(P3116/100)*(K3116*$K$6)+(P3116/100)*(L3116*$L$6)</f>
        <v>0</v>
      </c>
      <c r="V3116" s="53" t="n">
        <f aca="false">(Q3116/100)*(L3116*$L$6)</f>
        <v>0</v>
      </c>
      <c r="W3116" s="53" t="n">
        <f aca="false">(R3116/100)*(K3116*$K$6)+(R3116/100)*(L3116*$L$6)</f>
        <v>0</v>
      </c>
      <c r="X3116" s="53" t="n">
        <f aca="false">N3116+S3116</f>
        <v>574.6</v>
      </c>
      <c r="Y3116" s="53" t="n">
        <f aca="false">O3116+T3116</f>
        <v>0</v>
      </c>
      <c r="Z3116" s="53" t="n">
        <f aca="false">P3116+U3116</f>
        <v>0</v>
      </c>
      <c r="AA3116" s="53" t="n">
        <f aca="false">Q3116+V3116</f>
        <v>0</v>
      </c>
      <c r="AB3116" s="53" t="n">
        <f aca="false">R3116+W3116</f>
        <v>0</v>
      </c>
      <c r="AC3116" s="54" t="n">
        <f aca="false">ROUND(X3116+Y3116+Z3116+AA3116+AB3116,1)</f>
        <v>574.6</v>
      </c>
      <c r="AD3116" s="55" t="n">
        <f aca="false">(ROUND(AC3116-AC3113,1)/AC3113)</f>
        <v>0</v>
      </c>
      <c r="AE3116" s="46"/>
      <c r="AF3116" s="47"/>
    </row>
    <row r="3117" customFormat="false" ht="15" hidden="false" customHeight="false" outlineLevel="0" collapsed="false">
      <c r="A3117" s="48" t="s">
        <v>32</v>
      </c>
      <c r="B3117" s="58" t="n">
        <v>0</v>
      </c>
      <c r="C3117" s="50" t="s">
        <v>8</v>
      </c>
      <c r="D3117" s="51" t="n">
        <v>170</v>
      </c>
      <c r="E3117" s="51" t="n">
        <v>0</v>
      </c>
      <c r="F3117" s="51" t="n">
        <v>0</v>
      </c>
      <c r="G3117" s="51" t="n">
        <v>0</v>
      </c>
      <c r="H3117" s="51" t="n">
        <v>0</v>
      </c>
      <c r="I3117" s="52" t="n">
        <v>80</v>
      </c>
      <c r="J3117" s="52" t="n">
        <v>0</v>
      </c>
      <c r="K3117" s="52" t="n">
        <v>0</v>
      </c>
      <c r="L3117" s="52" t="n">
        <v>0</v>
      </c>
      <c r="M3117" s="52" t="n">
        <v>0</v>
      </c>
      <c r="N3117" s="53" t="n">
        <f aca="false">D3117*$D$7</f>
        <v>221</v>
      </c>
      <c r="O3117" s="53" t="n">
        <f aca="false">E3117*$E$7</f>
        <v>0</v>
      </c>
      <c r="P3117" s="53" t="n">
        <f aca="false">F3117*$F$7</f>
        <v>0</v>
      </c>
      <c r="Q3117" s="53" t="n">
        <f aca="false">G3117*$G$7</f>
        <v>0</v>
      </c>
      <c r="R3117" s="53" t="n">
        <f aca="false">H3117*$H$7</f>
        <v>0</v>
      </c>
      <c r="S3117" s="53" t="n">
        <f aca="false">(N3117/100)*(I3117*$I$7)+(N3117/100)*(J3117*$J$7)</f>
        <v>353.6</v>
      </c>
      <c r="T3117" s="53" t="n">
        <f aca="false">(O3117/100)*(K3117*$K$7)</f>
        <v>0</v>
      </c>
      <c r="U3117" s="53" t="n">
        <f aca="false">(P3117/100)*(K3117*$K$7)+(P3117/100)*(L3117*$L$7)</f>
        <v>0</v>
      </c>
      <c r="V3117" s="53" t="n">
        <f aca="false">(Q3117/100)*(L3117*$L$7)</f>
        <v>0</v>
      </c>
      <c r="W3117" s="53" t="n">
        <f aca="false">(R3117/100)*(K3117*$K$7)+(R3117/100)*(L3117*$L$7)</f>
        <v>0</v>
      </c>
      <c r="X3117" s="53" t="n">
        <f aca="false">N3117+S3117</f>
        <v>574.6</v>
      </c>
      <c r="Y3117" s="53" t="n">
        <f aca="false">O3117+T3117</f>
        <v>0</v>
      </c>
      <c r="Z3117" s="53" t="n">
        <f aca="false">P3117+U3117</f>
        <v>0</v>
      </c>
      <c r="AA3117" s="53" t="n">
        <f aca="false">Q3117+V3117</f>
        <v>0</v>
      </c>
      <c r="AB3117" s="53" t="n">
        <f aca="false">R3117+W3117</f>
        <v>0</v>
      </c>
      <c r="AC3117" s="54" t="n">
        <f aca="false">ROUND(X3117+Y3117+Z3117+AA3117+AB3117,1)</f>
        <v>574.6</v>
      </c>
      <c r="AD3117" s="55" t="n">
        <f aca="false">(ROUND(AC3117-AC3113,1)/AC3113)</f>
        <v>0</v>
      </c>
      <c r="AE3117" s="46"/>
      <c r="AF3117" s="47"/>
    </row>
    <row r="3118" customFormat="false" ht="15" hidden="false" customHeight="false" outlineLevel="0" collapsed="false">
      <c r="A3118" s="48" t="s">
        <v>33</v>
      </c>
      <c r="B3118" s="58"/>
      <c r="C3118" s="50" t="s">
        <v>9</v>
      </c>
      <c r="D3118" s="51" t="n">
        <v>170</v>
      </c>
      <c r="E3118" s="51" t="n">
        <v>0</v>
      </c>
      <c r="F3118" s="51" t="n">
        <v>0</v>
      </c>
      <c r="G3118" s="51" t="n">
        <v>0</v>
      </c>
      <c r="H3118" s="51" t="n">
        <v>0</v>
      </c>
      <c r="I3118" s="52" t="n">
        <v>80</v>
      </c>
      <c r="J3118" s="52" t="n">
        <v>0</v>
      </c>
      <c r="K3118" s="52" t="n">
        <v>0</v>
      </c>
      <c r="L3118" s="52" t="n">
        <v>0</v>
      </c>
      <c r="M3118" s="52" t="n">
        <v>0</v>
      </c>
      <c r="N3118" s="53" t="n">
        <f aca="false">D3118*$D$8</f>
        <v>221</v>
      </c>
      <c r="O3118" s="53" t="n">
        <f aca="false">E3118*$E$8</f>
        <v>0</v>
      </c>
      <c r="P3118" s="53" t="n">
        <f aca="false">F3118*$F$8</f>
        <v>0</v>
      </c>
      <c r="Q3118" s="53" t="n">
        <f aca="false">G3118*$G$8</f>
        <v>0</v>
      </c>
      <c r="R3118" s="53" t="n">
        <f aca="false">H3118*$H$8</f>
        <v>0</v>
      </c>
      <c r="S3118" s="53" t="n">
        <f aca="false">(N3118/100)*(I3118*$I$8)+(N3118/100)*(J3118*$J$8)</f>
        <v>353.6</v>
      </c>
      <c r="T3118" s="53" t="n">
        <f aca="false">(O3118/100)*(K3118*$K$8)</f>
        <v>0</v>
      </c>
      <c r="U3118" s="53" t="n">
        <f aca="false">(P3118/100)*(K3118*$K$8)+(P3118/100)*(L3118*$L$8)</f>
        <v>0</v>
      </c>
      <c r="V3118" s="53" t="n">
        <f aca="false">(Q3118/100)*(L3118*$L$8)</f>
        <v>0</v>
      </c>
      <c r="W3118" s="53" t="n">
        <f aca="false">(R3118/100)*(K3118*$K$8)+(R3118/100)*(L3118*$L$8)</f>
        <v>0</v>
      </c>
      <c r="X3118" s="53" t="n">
        <f aca="false">N3118+S3118</f>
        <v>574.6</v>
      </c>
      <c r="Y3118" s="53" t="n">
        <f aca="false">O3118+T3118</f>
        <v>0</v>
      </c>
      <c r="Z3118" s="53" t="n">
        <f aca="false">P3118+U3118</f>
        <v>0</v>
      </c>
      <c r="AA3118" s="53" t="n">
        <f aca="false">Q3118+V3118</f>
        <v>0</v>
      </c>
      <c r="AB3118" s="53" t="n">
        <f aca="false">R3118+W3118</f>
        <v>0</v>
      </c>
      <c r="AC3118" s="54" t="n">
        <f aca="false">ROUND(X3118+Y3118+Z3118+AA3118+AB3118,1)</f>
        <v>574.6</v>
      </c>
      <c r="AD3118" s="55" t="n">
        <f aca="false">(ROUND(AC3118-AC3113,1)/AC3113)</f>
        <v>0</v>
      </c>
      <c r="AE3118" s="46"/>
      <c r="AF3118" s="47"/>
    </row>
    <row r="3119" customFormat="false" ht="15" hidden="false" customHeight="false" outlineLevel="0" collapsed="false">
      <c r="A3119" s="48" t="s">
        <v>34</v>
      </c>
      <c r="B3119" s="58"/>
      <c r="C3119" s="50" t="s">
        <v>10</v>
      </c>
      <c r="D3119" s="51" t="n">
        <v>85</v>
      </c>
      <c r="E3119" s="51" t="n">
        <v>170</v>
      </c>
      <c r="F3119" s="51" t="n">
        <v>0</v>
      </c>
      <c r="G3119" s="51" t="n">
        <v>0</v>
      </c>
      <c r="H3119" s="51" t="n">
        <v>0</v>
      </c>
      <c r="I3119" s="52" t="n">
        <v>80</v>
      </c>
      <c r="J3119" s="52" t="n">
        <v>0</v>
      </c>
      <c r="K3119" s="52" t="n">
        <v>85</v>
      </c>
      <c r="L3119" s="52" t="n">
        <v>0</v>
      </c>
      <c r="M3119" s="52" t="n">
        <v>0</v>
      </c>
      <c r="N3119" s="53" t="n">
        <f aca="false">D3119*$D$9</f>
        <v>106.25</v>
      </c>
      <c r="O3119" s="53" t="n">
        <f aca="false">E3119*$E$9</f>
        <v>212.5</v>
      </c>
      <c r="P3119" s="53" t="n">
        <f aca="false">F3119*$F$9</f>
        <v>0</v>
      </c>
      <c r="Q3119" s="53" t="n">
        <f aca="false">G3119*$G$9</f>
        <v>0</v>
      </c>
      <c r="R3119" s="53" t="n">
        <f aca="false">H3119*$H$9</f>
        <v>0</v>
      </c>
      <c r="S3119" s="53" t="n">
        <f aca="false">(N3119/100)*(I3119*$I$9)+(N3119/100)*(J3119*$J$9)</f>
        <v>85</v>
      </c>
      <c r="T3119" s="53" t="n">
        <f aca="false">(O3119/100)*(K3119*$K$9)</f>
        <v>252.875</v>
      </c>
      <c r="U3119" s="53" t="n">
        <f aca="false">(P3119/100)*(K3119*$K$9)+(P3119/100)*(L3119*$L$9)</f>
        <v>0</v>
      </c>
      <c r="V3119" s="53" t="n">
        <f aca="false">(Q3119/100)*(L3119*$L$9)</f>
        <v>0</v>
      </c>
      <c r="W3119" s="53" t="n">
        <f aca="false">(R3119/100)*(K3119*$K$9)+(R3119/100)*(L3119*$L$9)</f>
        <v>0</v>
      </c>
      <c r="X3119" s="53" t="n">
        <f aca="false">N3119+S3119</f>
        <v>191.25</v>
      </c>
      <c r="Y3119" s="53" t="n">
        <f aca="false">O3119+T3119</f>
        <v>465.375</v>
      </c>
      <c r="Z3119" s="53" t="n">
        <f aca="false">P3119+U3119</f>
        <v>0</v>
      </c>
      <c r="AA3119" s="53" t="n">
        <f aca="false">Q3119+V3119</f>
        <v>0</v>
      </c>
      <c r="AB3119" s="53" t="n">
        <f aca="false">R3119+W3119</f>
        <v>0</v>
      </c>
      <c r="AC3119" s="54" t="n">
        <f aca="false">ROUND(X3119+Y3119+Z3119+AA3119+AB3119,1)</f>
        <v>656.6</v>
      </c>
      <c r="AD3119" s="55" t="n">
        <f aca="false">(ROUND(AC3119-AC3113,1)/AC3113)</f>
        <v>0.142707970762269</v>
      </c>
      <c r="AE3119" s="46"/>
      <c r="AF3119" s="47"/>
    </row>
    <row r="3120" customFormat="false" ht="15" hidden="false" customHeight="false" outlineLevel="0" collapsed="false">
      <c r="A3120" s="48" t="s">
        <v>35</v>
      </c>
      <c r="B3120" s="58"/>
      <c r="C3120" s="50" t="s">
        <v>11</v>
      </c>
      <c r="D3120" s="51" t="n">
        <v>85</v>
      </c>
      <c r="E3120" s="51" t="n">
        <v>0</v>
      </c>
      <c r="F3120" s="51" t="n">
        <v>170</v>
      </c>
      <c r="G3120" s="51" t="n">
        <v>0</v>
      </c>
      <c r="H3120" s="51" t="n">
        <v>0</v>
      </c>
      <c r="I3120" s="52" t="n">
        <v>80</v>
      </c>
      <c r="J3120" s="52" t="n">
        <v>0</v>
      </c>
      <c r="K3120" s="52" t="n">
        <v>42.5</v>
      </c>
      <c r="L3120" s="52" t="n">
        <v>42.5</v>
      </c>
      <c r="M3120" s="52" t="n">
        <v>0</v>
      </c>
      <c r="N3120" s="53" t="n">
        <f aca="false">D3120*$D$10</f>
        <v>106.25</v>
      </c>
      <c r="O3120" s="53" t="n">
        <f aca="false">E3120*$E$10</f>
        <v>0</v>
      </c>
      <c r="P3120" s="53" t="n">
        <f aca="false">F3120*$F$10</f>
        <v>212.5</v>
      </c>
      <c r="Q3120" s="53" t="n">
        <f aca="false">G3120*$G$10</f>
        <v>0</v>
      </c>
      <c r="R3120" s="53" t="n">
        <f aca="false">H3120*$H$10</f>
        <v>0</v>
      </c>
      <c r="S3120" s="53" t="n">
        <f aca="false">(N3120/100)*(I3120*$I$10)+(N3120/100)*(J3120*$J$10)</f>
        <v>85</v>
      </c>
      <c r="T3120" s="53" t="n">
        <f aca="false">(O3120/100)*(K3120*$J$10)</f>
        <v>0</v>
      </c>
      <c r="U3120" s="53" t="n">
        <f aca="false">(P3120/100)*(K3120*$K$10)+(P3120/100)*(L3120*$L$10)</f>
        <v>252.875</v>
      </c>
      <c r="V3120" s="53" t="n">
        <f aca="false">(Q3120/100)*(L3120*$L$10)</f>
        <v>0</v>
      </c>
      <c r="W3120" s="53" t="n">
        <f aca="false">(R3120/100)*(K3120*$K$10)+(R3120/100)*(L3120*$L$10)</f>
        <v>0</v>
      </c>
      <c r="X3120" s="53" t="n">
        <f aca="false">N3120+S3120</f>
        <v>191.25</v>
      </c>
      <c r="Y3120" s="53" t="n">
        <f aca="false">O3120+T3120</f>
        <v>0</v>
      </c>
      <c r="Z3120" s="53" t="n">
        <f aca="false">P3120+U3120</f>
        <v>465.375</v>
      </c>
      <c r="AA3120" s="53" t="n">
        <f aca="false">Q3120+V3120</f>
        <v>0</v>
      </c>
      <c r="AB3120" s="53" t="n">
        <f aca="false">R3120+W3120</f>
        <v>0</v>
      </c>
      <c r="AC3120" s="54" t="n">
        <f aca="false">ROUND(X3120+Y3120+Z3120+AA3120+AB3120,1)</f>
        <v>656.6</v>
      </c>
      <c r="AD3120" s="55" t="n">
        <f aca="false">(ROUND(AC3120-AC3113,1)/AC3113)</f>
        <v>0.142707970762269</v>
      </c>
      <c r="AE3120" s="46"/>
      <c r="AF3120" s="47"/>
    </row>
    <row r="3121" customFormat="false" ht="15" hidden="false" customHeight="false" outlineLevel="0" collapsed="false">
      <c r="A3121" s="48" t="s">
        <v>36</v>
      </c>
      <c r="B3121" s="58"/>
      <c r="C3121" s="50" t="s">
        <v>12</v>
      </c>
      <c r="D3121" s="51" t="n">
        <v>85</v>
      </c>
      <c r="E3121" s="51" t="n">
        <v>0</v>
      </c>
      <c r="F3121" s="51" t="n">
        <v>0</v>
      </c>
      <c r="G3121" s="51" t="n">
        <v>170</v>
      </c>
      <c r="H3121" s="51" t="n">
        <v>0</v>
      </c>
      <c r="I3121" s="52" t="n">
        <v>80</v>
      </c>
      <c r="J3121" s="52" t="n">
        <v>0</v>
      </c>
      <c r="K3121" s="52" t="n">
        <v>0</v>
      </c>
      <c r="L3121" s="52" t="n">
        <v>85</v>
      </c>
      <c r="M3121" s="52" t="n">
        <v>0</v>
      </c>
      <c r="N3121" s="53" t="n">
        <f aca="false">D3121*$D$11</f>
        <v>106.25</v>
      </c>
      <c r="O3121" s="53" t="n">
        <f aca="false">E3121*$E$11</f>
        <v>0</v>
      </c>
      <c r="P3121" s="53" t="n">
        <f aca="false">F3121*$F$11</f>
        <v>0</v>
      </c>
      <c r="Q3121" s="53" t="n">
        <f aca="false">G3121*$G$11</f>
        <v>212.5</v>
      </c>
      <c r="R3121" s="53" t="n">
        <f aca="false">H3121*$H$11</f>
        <v>0</v>
      </c>
      <c r="S3121" s="53" t="n">
        <f aca="false">(N3121/100)*(I3121*$I$11)+(N3121/100)*(J3121*$J$11)</f>
        <v>85</v>
      </c>
      <c r="T3121" s="53" t="n">
        <f aca="false">(O3121/100)*(K3121*$K$11)</f>
        <v>0</v>
      </c>
      <c r="U3121" s="53" t="n">
        <f aca="false">(P3121/100)*(K3121*$K$11)+(P3121/100)*(L3121*$L$11)</f>
        <v>0</v>
      </c>
      <c r="V3121" s="53" t="n">
        <f aca="false">(Q3121/100)*(L3121*$L$11)</f>
        <v>252.875</v>
      </c>
      <c r="W3121" s="53" t="n">
        <f aca="false">(R3121/100)*(K3121*$K$11)+(R3121/100)*(L3121*$L$11)</f>
        <v>0</v>
      </c>
      <c r="X3121" s="53" t="n">
        <f aca="false">N3121+S3121</f>
        <v>191.25</v>
      </c>
      <c r="Y3121" s="53" t="n">
        <f aca="false">O3121+T3121</f>
        <v>0</v>
      </c>
      <c r="Z3121" s="53" t="n">
        <f aca="false">P3121+U3121</f>
        <v>0</v>
      </c>
      <c r="AA3121" s="53" t="n">
        <f aca="false">Q3121+V3121</f>
        <v>465.375</v>
      </c>
      <c r="AB3121" s="53" t="n">
        <f aca="false">R3121+W3121</f>
        <v>0</v>
      </c>
      <c r="AC3121" s="54" t="n">
        <f aca="false">ROUND(X3121+Y3121+Z3121+AA3121+AB3121,1)</f>
        <v>656.6</v>
      </c>
      <c r="AD3121" s="55" t="n">
        <f aca="false">(ROUND(AC3121-AC3113,1)/AC3113)</f>
        <v>0.142707970762269</v>
      </c>
      <c r="AE3121" s="46"/>
      <c r="AF3121" s="47"/>
    </row>
    <row r="3122" customFormat="false" ht="15" hidden="false" customHeight="false" outlineLevel="0" collapsed="false">
      <c r="A3122" s="48" t="s">
        <v>37</v>
      </c>
      <c r="B3122" s="58"/>
      <c r="C3122" s="50" t="s">
        <v>13</v>
      </c>
      <c r="D3122" s="51" t="n">
        <v>85</v>
      </c>
      <c r="E3122" s="51" t="n">
        <v>0</v>
      </c>
      <c r="F3122" s="51" t="n">
        <v>0</v>
      </c>
      <c r="G3122" s="51" t="n">
        <v>0</v>
      </c>
      <c r="H3122" s="51" t="n">
        <v>170</v>
      </c>
      <c r="I3122" s="52" t="n">
        <v>80</v>
      </c>
      <c r="J3122" s="52" t="n">
        <v>0</v>
      </c>
      <c r="K3122" s="52" t="n">
        <v>42.5</v>
      </c>
      <c r="L3122" s="52" t="n">
        <v>42.5</v>
      </c>
      <c r="M3122" s="52" t="n">
        <v>0</v>
      </c>
      <c r="N3122" s="53" t="n">
        <f aca="false">D3122*$D$12</f>
        <v>106.25</v>
      </c>
      <c r="O3122" s="53" t="n">
        <f aca="false">E3122*$E$12</f>
        <v>0</v>
      </c>
      <c r="P3122" s="53" t="n">
        <f aca="false">F3122*$F$12</f>
        <v>0</v>
      </c>
      <c r="Q3122" s="53" t="n">
        <f aca="false">G3122*$G$12</f>
        <v>0</v>
      </c>
      <c r="R3122" s="53" t="n">
        <f aca="false">H3122*$H$12</f>
        <v>212.5</v>
      </c>
      <c r="S3122" s="53" t="n">
        <f aca="false">(N3122/100)*(I3122*$I$12)+(N3122/100)*(J3122*$J$12)</f>
        <v>85</v>
      </c>
      <c r="T3122" s="53" t="n">
        <f aca="false">(O3122/100)*(K3122*$K$12)</f>
        <v>0</v>
      </c>
      <c r="U3122" s="53" t="n">
        <f aca="false">(P3122/100)*(K3122*$K$12)+(P3122/100)*(L3122*$L$12)</f>
        <v>0</v>
      </c>
      <c r="V3122" s="53" t="n">
        <f aca="false">(Q3122/100)*(L3122*$L$12)</f>
        <v>0</v>
      </c>
      <c r="W3122" s="53" t="n">
        <f aca="false">(R3122/100)*(K3122*$K$12)+(R3122/100)*(L3122*$L$12)</f>
        <v>252.875</v>
      </c>
      <c r="X3122" s="53" t="n">
        <f aca="false">N3122+S3122</f>
        <v>191.25</v>
      </c>
      <c r="Y3122" s="53" t="n">
        <f aca="false">O3122+T3122</f>
        <v>0</v>
      </c>
      <c r="Z3122" s="53" t="n">
        <f aca="false">P3122+U3122</f>
        <v>0</v>
      </c>
      <c r="AA3122" s="53" t="n">
        <f aca="false">Q3122+V3122</f>
        <v>0</v>
      </c>
      <c r="AB3122" s="53" t="n">
        <f aca="false">R3122+W3122</f>
        <v>465.375</v>
      </c>
      <c r="AC3122" s="54" t="n">
        <f aca="false">ROUND(X3122+Y3122+Z3122+AA3122+AB3122,1)</f>
        <v>656.6</v>
      </c>
      <c r="AD3122" s="55" t="n">
        <f aca="false">(ROUND(AC3122-AC3113,1)/AC3113)</f>
        <v>0.142707970762269</v>
      </c>
      <c r="AE3122" s="46"/>
      <c r="AF3122" s="47"/>
    </row>
    <row r="3123" customFormat="false" ht="15" hidden="false" customHeight="false" outlineLevel="0" collapsed="false">
      <c r="A3123" s="48" t="s">
        <v>38</v>
      </c>
      <c r="B3123" s="58"/>
      <c r="C3123" s="50" t="s">
        <v>14</v>
      </c>
      <c r="D3123" s="51" t="n">
        <v>170</v>
      </c>
      <c r="E3123" s="51" t="n">
        <v>0</v>
      </c>
      <c r="F3123" s="51" t="n">
        <v>0</v>
      </c>
      <c r="G3123" s="51" t="n">
        <v>0</v>
      </c>
      <c r="H3123" s="51" t="n">
        <v>0</v>
      </c>
      <c r="I3123" s="52" t="n">
        <v>80</v>
      </c>
      <c r="J3123" s="52" t="n">
        <v>0</v>
      </c>
      <c r="K3123" s="52" t="n">
        <v>0</v>
      </c>
      <c r="L3123" s="52" t="n">
        <v>0</v>
      </c>
      <c r="M3123" s="52" t="n">
        <v>70</v>
      </c>
      <c r="N3123" s="53" t="n">
        <f aca="false">D3123*$D$13</f>
        <v>212.5</v>
      </c>
      <c r="O3123" s="53" t="n">
        <f aca="false">E3123*$E$13</f>
        <v>0</v>
      </c>
      <c r="P3123" s="53" t="n">
        <f aca="false">F3123*$F$13</f>
        <v>0</v>
      </c>
      <c r="Q3123" s="53" t="n">
        <f aca="false">G3123*$G$13</f>
        <v>0</v>
      </c>
      <c r="R3123" s="53" t="n">
        <f aca="false">H3123*$H$13</f>
        <v>0</v>
      </c>
      <c r="S3123" s="53" t="n">
        <f aca="false">(N3123/100)*(I3123*$I$13)+(N3123/100)*(J3123*$J$13)+(N3123/100)*(M3123*$M$13)</f>
        <v>467.5</v>
      </c>
      <c r="T3123" s="53" t="n">
        <f aca="false">(O3123/100)*(K3123*$K$13)+(O3123/100)*(M3123*$M$13)</f>
        <v>0</v>
      </c>
      <c r="U3123" s="53" t="n">
        <f aca="false">(P3123/100)*(K3123*$K$13)+(P3123/100)*(L3123*$L$13)+(P3123/100)*(M3123*$M$13)</f>
        <v>0</v>
      </c>
      <c r="V3123" s="53" t="n">
        <f aca="false">(Q3123/100)*(L3123*$L$13)+(Q3123/100)*(M3123*$M$13)</f>
        <v>0</v>
      </c>
      <c r="W3123" s="53" t="n">
        <f aca="false">(R3123/100)*(K3123*$K$13)+(R3123/100)*(L3123*$L$13)+(R3123/100)*(M3123*$M$13)</f>
        <v>0</v>
      </c>
      <c r="X3123" s="53" t="n">
        <f aca="false">N3123+S3123</f>
        <v>680</v>
      </c>
      <c r="Y3123" s="53" t="n">
        <f aca="false">O3123+T3123</f>
        <v>0</v>
      </c>
      <c r="Z3123" s="53" t="n">
        <f aca="false">P3123+U3123</f>
        <v>0</v>
      </c>
      <c r="AA3123" s="53" t="n">
        <f aca="false">Q3123+V3123</f>
        <v>0</v>
      </c>
      <c r="AB3123" s="53" t="n">
        <f aca="false">R3123+W3123</f>
        <v>0</v>
      </c>
      <c r="AC3123" s="54" t="n">
        <f aca="false">ROUND(X3123+Y3123+Z3123+AA3123+AB3123,1)</f>
        <v>680</v>
      </c>
      <c r="AD3123" s="55" t="n">
        <f aca="false">(ROUND(AC3123-AC3113,1)/AC3113)</f>
        <v>0.183431952662722</v>
      </c>
      <c r="AE3123" s="46"/>
      <c r="AF3123" s="47"/>
    </row>
    <row r="3124" customFormat="false" ht="15" hidden="false" customHeight="false" outlineLevel="0" collapsed="false">
      <c r="A3124" s="48" t="s">
        <v>39</v>
      </c>
      <c r="B3124" s="58"/>
      <c r="C3124" s="50" t="s">
        <v>15</v>
      </c>
      <c r="D3124" s="51" t="n">
        <v>170</v>
      </c>
      <c r="E3124" s="51" t="n">
        <v>0</v>
      </c>
      <c r="F3124" s="51" t="n">
        <v>0</v>
      </c>
      <c r="G3124" s="51" t="n">
        <v>0</v>
      </c>
      <c r="H3124" s="51" t="n">
        <v>0</v>
      </c>
      <c r="I3124" s="52" t="n">
        <v>80</v>
      </c>
      <c r="J3124" s="52" t="n">
        <v>0</v>
      </c>
      <c r="K3124" s="52" t="n">
        <v>70</v>
      </c>
      <c r="L3124" s="52" t="n">
        <v>0</v>
      </c>
      <c r="M3124" s="52" t="n">
        <v>0</v>
      </c>
      <c r="N3124" s="53" t="n">
        <f aca="false">D3124*$D$14</f>
        <v>212.5</v>
      </c>
      <c r="O3124" s="53" t="n">
        <f aca="false">E3124*$E$14</f>
        <v>0</v>
      </c>
      <c r="P3124" s="53" t="n">
        <f aca="false">F3124*$F$14</f>
        <v>0</v>
      </c>
      <c r="Q3124" s="53" t="n">
        <f aca="false">G3124*$G$14</f>
        <v>0</v>
      </c>
      <c r="R3124" s="53" t="n">
        <f aca="false">H3124*$H$14</f>
        <v>0</v>
      </c>
      <c r="S3124" s="53" t="n">
        <f aca="false">(N3124/100)*(I3124*$I$14)+(N3124/100)*(J3124*$J$14)+(N3124/100)*(K3124*$K$14)</f>
        <v>467.5</v>
      </c>
      <c r="T3124" s="53" t="n">
        <f aca="false">(O3124/100)*(K3124*$K$14)</f>
        <v>0</v>
      </c>
      <c r="U3124" s="53" t="n">
        <f aca="false">(P3124/100)*(K3124*$K$14)+(P3124/100)*(L3124*$L$14)</f>
        <v>0</v>
      </c>
      <c r="V3124" s="53" t="n">
        <f aca="false">(Q3124/100)*(L3124*$L$14)</f>
        <v>0</v>
      </c>
      <c r="W3124" s="53" t="n">
        <f aca="false">(R3124/100)*(K3124*$L$14)+(R3124/100)*(L3124*$M$14)</f>
        <v>0</v>
      </c>
      <c r="X3124" s="53" t="n">
        <f aca="false">N3124+S3124</f>
        <v>680</v>
      </c>
      <c r="Y3124" s="53" t="n">
        <f aca="false">O3124+T3124</f>
        <v>0</v>
      </c>
      <c r="Z3124" s="53" t="n">
        <f aca="false">P3124+U3124</f>
        <v>0</v>
      </c>
      <c r="AA3124" s="53" t="n">
        <f aca="false">Q3124+V3124</f>
        <v>0</v>
      </c>
      <c r="AB3124" s="53" t="n">
        <f aca="false">R3124+W3124</f>
        <v>0</v>
      </c>
      <c r="AC3124" s="54" t="n">
        <f aca="false">ROUND(X3124+Y3124+Z3124+AA3124+AB3124,1)</f>
        <v>680</v>
      </c>
      <c r="AD3124" s="55" t="n">
        <f aca="false">(ROUND(AC3124-AC3113,1)/AC3113)</f>
        <v>0.183431952662722</v>
      </c>
      <c r="AE3124" s="46"/>
      <c r="AF3124" s="47"/>
    </row>
    <row r="3125" customFormat="false" ht="15" hidden="false" customHeight="false" outlineLevel="0" collapsed="false">
      <c r="A3125" s="48"/>
      <c r="B3125" s="58"/>
      <c r="C3125" s="50" t="s">
        <v>16</v>
      </c>
      <c r="D3125" s="51" t="n">
        <v>170</v>
      </c>
      <c r="E3125" s="51" t="n">
        <v>0</v>
      </c>
      <c r="F3125" s="51" t="n">
        <v>0</v>
      </c>
      <c r="G3125" s="51" t="n">
        <v>0</v>
      </c>
      <c r="H3125" s="51" t="n">
        <v>0</v>
      </c>
      <c r="I3125" s="52" t="n">
        <v>80</v>
      </c>
      <c r="J3125" s="52" t="n">
        <v>0</v>
      </c>
      <c r="K3125" s="52" t="n">
        <v>0</v>
      </c>
      <c r="L3125" s="52" t="n">
        <v>70</v>
      </c>
      <c r="M3125" s="52" t="n">
        <v>0</v>
      </c>
      <c r="N3125" s="53" t="n">
        <f aca="false">D3125*$D$15</f>
        <v>212.5</v>
      </c>
      <c r="O3125" s="53" t="n">
        <f aca="false">E3125*$E$15</f>
        <v>0</v>
      </c>
      <c r="P3125" s="53" t="n">
        <f aca="false">F3125*$F$15</f>
        <v>0</v>
      </c>
      <c r="Q3125" s="53" t="n">
        <f aca="false">G3125*$G$15</f>
        <v>0</v>
      </c>
      <c r="R3125" s="53" t="n">
        <f aca="false">H3125*$H$15</f>
        <v>0</v>
      </c>
      <c r="S3125" s="53" t="n">
        <f aca="false">(N3125/100)*(I3125*$I$15)+(N3125/100)*(J3125*$J$15)+(N3125/100)*(L3125*$L$15)</f>
        <v>467.5</v>
      </c>
      <c r="T3125" s="53" t="n">
        <f aca="false">(O3125/100)*(K3125*$K$15)</f>
        <v>0</v>
      </c>
      <c r="U3125" s="53" t="n">
        <f aca="false">(P3125/100)*(K3125*$K$15)+(P3125/100)*(L3125*$L$15)</f>
        <v>0</v>
      </c>
      <c r="V3125" s="53" t="n">
        <f aca="false">(Q3125/100)*(L3125*$L$15)</f>
        <v>0</v>
      </c>
      <c r="W3125" s="53" t="n">
        <f aca="false">(R3125/100)*(K3125*$K$15)+(R3125/100)*(L3125*$L$15)</f>
        <v>0</v>
      </c>
      <c r="X3125" s="53" t="n">
        <f aca="false">N3125+S3125</f>
        <v>680</v>
      </c>
      <c r="Y3125" s="53" t="n">
        <f aca="false">O3125+T3125</f>
        <v>0</v>
      </c>
      <c r="Z3125" s="53" t="n">
        <f aca="false">P3125+U3125</f>
        <v>0</v>
      </c>
      <c r="AA3125" s="53" t="n">
        <f aca="false">Q3125+V3125</f>
        <v>0</v>
      </c>
      <c r="AB3125" s="53" t="n">
        <f aca="false">R3125+W3125</f>
        <v>0</v>
      </c>
      <c r="AC3125" s="54" t="n">
        <f aca="false">ROUND(X3125+Y3125+Z3125+AA3125+AB3125,1)</f>
        <v>680</v>
      </c>
      <c r="AD3125" s="55" t="n">
        <f aca="false">(ROUND(AC3125-AC3113,1)/AC3113)</f>
        <v>0.183431952662722</v>
      </c>
      <c r="AE3125" s="46" t="s">
        <v>28</v>
      </c>
      <c r="AF3125" s="47"/>
    </row>
    <row r="3126" customFormat="false" ht="15" hidden="false" customHeight="false" outlineLevel="0" collapsed="false">
      <c r="A3126" s="48"/>
      <c r="B3126" s="58"/>
      <c r="C3126" s="50" t="s">
        <v>17</v>
      </c>
      <c r="D3126" s="51" t="n">
        <v>170</v>
      </c>
      <c r="E3126" s="51" t="n">
        <v>0</v>
      </c>
      <c r="F3126" s="51" t="n">
        <v>0</v>
      </c>
      <c r="G3126" s="51" t="n">
        <v>0</v>
      </c>
      <c r="H3126" s="51" t="n">
        <v>0</v>
      </c>
      <c r="I3126" s="52" t="n">
        <v>80</v>
      </c>
      <c r="J3126" s="52" t="n">
        <v>50</v>
      </c>
      <c r="K3126" s="52" t="n">
        <v>0</v>
      </c>
      <c r="L3126" s="52" t="n">
        <v>0</v>
      </c>
      <c r="M3126" s="52" t="n">
        <v>0</v>
      </c>
      <c r="N3126" s="53" t="n">
        <f aca="false">D3126*$D$16</f>
        <v>212.5</v>
      </c>
      <c r="O3126" s="53" t="n">
        <f aca="false">E3126*$E$16</f>
        <v>0</v>
      </c>
      <c r="P3126" s="53" t="n">
        <f aca="false">F3126*$F$16</f>
        <v>0</v>
      </c>
      <c r="Q3126" s="53" t="n">
        <f aca="false">G3126*$G$16</f>
        <v>0</v>
      </c>
      <c r="R3126" s="53" t="n">
        <f aca="false">H3126*$H$16</f>
        <v>0</v>
      </c>
      <c r="S3126" s="53" t="n">
        <f aca="false">(N3126/100)*(I3126*$I$16)+(N3126/100)*(J3126*$J$16)</f>
        <v>435.625</v>
      </c>
      <c r="T3126" s="53" t="n">
        <f aca="false">(O3126/100)*(K3126*$K$16)</f>
        <v>0</v>
      </c>
      <c r="U3126" s="53" t="n">
        <f aca="false">(P3126/100)*(K3126*$K$16)+(P3126/100)*(L3126*$L$16)</f>
        <v>0</v>
      </c>
      <c r="V3126" s="53" t="n">
        <f aca="false">(Q3126/100)*(L3126*$L$16)</f>
        <v>0</v>
      </c>
      <c r="W3126" s="53" t="n">
        <f aca="false">(R3126/100)*(K3126*$K$16)+(R3126/100)*(L3126*$L$16)</f>
        <v>0</v>
      </c>
      <c r="X3126" s="53" t="n">
        <f aca="false">N3126+S3126</f>
        <v>648.125</v>
      </c>
      <c r="Y3126" s="53" t="n">
        <f aca="false">O3126+T3126</f>
        <v>0</v>
      </c>
      <c r="Z3126" s="53" t="n">
        <f aca="false">P3126+U3126</f>
        <v>0</v>
      </c>
      <c r="AA3126" s="53" t="n">
        <f aca="false">Q3126+V3126</f>
        <v>0</v>
      </c>
      <c r="AB3126" s="53" t="n">
        <f aca="false">R3126+W3126</f>
        <v>0</v>
      </c>
      <c r="AC3126" s="54" t="n">
        <f aca="false">ROUND(X3126+Y3126+Z3126+AA3126+AB3126,1)</f>
        <v>648.1</v>
      </c>
      <c r="AD3126" s="55" t="n">
        <f aca="false">(ROUND(AC3126-AC3113,1)/AC3113)</f>
        <v>0.127915071353985</v>
      </c>
      <c r="AE3126" s="46"/>
      <c r="AF3126" s="47"/>
    </row>
    <row r="3127" customFormat="false" ht="15" hidden="false" customHeight="false" outlineLevel="0" collapsed="false">
      <c r="A3127" s="48"/>
      <c r="B3127" s="58"/>
      <c r="C3127" s="50" t="s">
        <v>18</v>
      </c>
      <c r="D3127" s="51" t="n">
        <v>170</v>
      </c>
      <c r="E3127" s="51" t="n">
        <v>0</v>
      </c>
      <c r="F3127" s="51" t="n">
        <v>0</v>
      </c>
      <c r="G3127" s="51" t="n">
        <v>0</v>
      </c>
      <c r="H3127" s="51" t="n">
        <v>0</v>
      </c>
      <c r="I3127" s="52" t="n">
        <v>100</v>
      </c>
      <c r="J3127" s="52" t="n">
        <v>0</v>
      </c>
      <c r="K3127" s="52" t="n">
        <v>0</v>
      </c>
      <c r="L3127" s="52" t="n">
        <v>0</v>
      </c>
      <c r="M3127" s="52" t="n">
        <v>0</v>
      </c>
      <c r="N3127" s="53" t="n">
        <f aca="false">D3127*$D$17</f>
        <v>212.5</v>
      </c>
      <c r="O3127" s="53" t="n">
        <f aca="false">E3127*$E$17</f>
        <v>0</v>
      </c>
      <c r="P3127" s="53" t="n">
        <f aca="false">F3127*$F$17</f>
        <v>0</v>
      </c>
      <c r="Q3127" s="53" t="n">
        <f aca="false">G3127*$G$17</f>
        <v>0</v>
      </c>
      <c r="R3127" s="53" t="n">
        <f aca="false">H3127*$H$17</f>
        <v>0</v>
      </c>
      <c r="S3127" s="53" t="n">
        <f aca="false">(N3127/100)*(I3127*$I$17)+(N3127/100)*(J3127*$J$17)</f>
        <v>531.25</v>
      </c>
      <c r="T3127" s="53" t="n">
        <f aca="false">(O3127/100)*(K3127*$K$17)</f>
        <v>0</v>
      </c>
      <c r="U3127" s="53" t="n">
        <f aca="false">(P3127/100)*(K3127*$K$17)+(P3127/100)*(L3127*$L$17)</f>
        <v>0</v>
      </c>
      <c r="V3127" s="53" t="n">
        <f aca="false">(Q3127/100)*(L3127*$L$17)</f>
        <v>0</v>
      </c>
      <c r="W3127" s="53" t="n">
        <f aca="false">(R3127/100)*(K3127*$K$17)+(R3127/100)*(L3127*$L$17)</f>
        <v>0</v>
      </c>
      <c r="X3127" s="53" t="n">
        <f aca="false">N3127+S3127</f>
        <v>743.75</v>
      </c>
      <c r="Y3127" s="53" t="n">
        <f aca="false">O3127+T3127</f>
        <v>0</v>
      </c>
      <c r="Z3127" s="53" t="n">
        <f aca="false">P3127+U3127</f>
        <v>0</v>
      </c>
      <c r="AA3127" s="53" t="n">
        <f aca="false">Q3127+V3127</f>
        <v>0</v>
      </c>
      <c r="AB3127" s="53" t="n">
        <f aca="false">R3127+W3127</f>
        <v>0</v>
      </c>
      <c r="AC3127" s="54" t="n">
        <f aca="false">ROUND(X3127+Y3127+Z3127+AA3127+AB3127,1)</f>
        <v>743.8</v>
      </c>
      <c r="AD3127" s="55" t="n">
        <f aca="false">(ROUND(AC3127-AC3113,1)/AC3113)</f>
        <v>0.294465715280195</v>
      </c>
      <c r="AE3127" s="46"/>
      <c r="AF3127" s="47"/>
    </row>
    <row r="3128" customFormat="false" ht="15" hidden="false" customHeight="false" outlineLevel="0" collapsed="false">
      <c r="A3128" s="56" t="s">
        <v>19</v>
      </c>
      <c r="B3128" s="39" t="s">
        <v>266</v>
      </c>
      <c r="C3128" s="40" t="s">
        <v>4</v>
      </c>
      <c r="D3128" s="41" t="n">
        <v>180</v>
      </c>
      <c r="E3128" s="41" t="n">
        <v>0</v>
      </c>
      <c r="F3128" s="41" t="n">
        <v>0</v>
      </c>
      <c r="G3128" s="41" t="n">
        <v>0</v>
      </c>
      <c r="H3128" s="41" t="n">
        <v>0</v>
      </c>
      <c r="I3128" s="42" t="n">
        <v>60</v>
      </c>
      <c r="J3128" s="42" t="n">
        <v>10</v>
      </c>
      <c r="K3128" s="42" t="n">
        <v>0</v>
      </c>
      <c r="L3128" s="42" t="n">
        <v>0</v>
      </c>
      <c r="M3128" s="42" t="n">
        <v>0</v>
      </c>
      <c r="N3128" s="43" t="n">
        <f aca="false">D3128*$D$3</f>
        <v>234</v>
      </c>
      <c r="O3128" s="43" t="n">
        <f aca="false">E3128*$E$3</f>
        <v>0</v>
      </c>
      <c r="P3128" s="43" t="n">
        <f aca="false">F3128*$F$3</f>
        <v>0</v>
      </c>
      <c r="Q3128" s="43" t="n">
        <f aca="false">G3128*$G$3</f>
        <v>0</v>
      </c>
      <c r="R3128" s="43" t="n">
        <f aca="false">H3128*$H$3</f>
        <v>0</v>
      </c>
      <c r="S3128" s="43" t="n">
        <f aca="false">(N3128/100)*(I3128*$I$3)+(N3128/100)*(J3128*$J$3)</f>
        <v>327.6</v>
      </c>
      <c r="T3128" s="43" t="n">
        <f aca="false">(O3128/100)*(K3128*$K$3)</f>
        <v>0</v>
      </c>
      <c r="U3128" s="43" t="n">
        <f aca="false">(P3128/100)*(K3128*$K$3)+(P3128/100)*(L3128*$L$3)</f>
        <v>0</v>
      </c>
      <c r="V3128" s="43" t="n">
        <f aca="false">(Q3128/100)*(L3128*$L$3)</f>
        <v>0</v>
      </c>
      <c r="W3128" s="43" t="n">
        <f aca="false">(R3128/100)*(K3128*$K$3)+(R3128/100)*(L3128*$L$3)</f>
        <v>0</v>
      </c>
      <c r="X3128" s="43" t="n">
        <f aca="false">N3128+S3128</f>
        <v>561.6</v>
      </c>
      <c r="Y3128" s="43" t="n">
        <f aca="false">O3128+T3128</f>
        <v>0</v>
      </c>
      <c r="Z3128" s="43" t="n">
        <f aca="false">P3128+U3128</f>
        <v>0</v>
      </c>
      <c r="AA3128" s="43" t="n">
        <f aca="false">Q3128+V3128</f>
        <v>0</v>
      </c>
      <c r="AB3128" s="43" t="n">
        <f aca="false">R3128+W3128</f>
        <v>0</v>
      </c>
      <c r="AC3128" s="44" t="n">
        <f aca="false">ROUND(X3128+Y3128+Z3128+AA3128+AB3128,1)</f>
        <v>561.6</v>
      </c>
      <c r="AD3128" s="45" t="n">
        <v>0</v>
      </c>
      <c r="AE3128" s="46"/>
      <c r="AF3128" s="47"/>
    </row>
    <row r="3129" customFormat="false" ht="15" hidden="false" customHeight="false" outlineLevel="0" collapsed="false">
      <c r="A3129" s="48" t="s">
        <v>29</v>
      </c>
      <c r="B3129" s="49" t="n">
        <v>32</v>
      </c>
      <c r="C3129" s="50" t="s">
        <v>5</v>
      </c>
      <c r="D3129" s="51" t="n">
        <v>180</v>
      </c>
      <c r="E3129" s="51" t="n">
        <v>0</v>
      </c>
      <c r="F3129" s="51" t="n">
        <v>0</v>
      </c>
      <c r="G3129" s="51" t="n">
        <v>0</v>
      </c>
      <c r="H3129" s="51" t="n">
        <v>0</v>
      </c>
      <c r="I3129" s="52" t="n">
        <v>75</v>
      </c>
      <c r="J3129" s="52" t="n">
        <v>25</v>
      </c>
      <c r="K3129" s="52" t="n">
        <v>0</v>
      </c>
      <c r="L3129" s="52" t="n">
        <v>0</v>
      </c>
      <c r="M3129" s="52" t="n">
        <v>0</v>
      </c>
      <c r="N3129" s="53" t="n">
        <f aca="false">D3129*$D$4</f>
        <v>225</v>
      </c>
      <c r="O3129" s="53" t="n">
        <f aca="false">E3129*$E$4</f>
        <v>0</v>
      </c>
      <c r="P3129" s="53" t="n">
        <f aca="false">F3129*$F$4</f>
        <v>0</v>
      </c>
      <c r="Q3129" s="53" t="n">
        <f aca="false">G3129*$G$4</f>
        <v>0</v>
      </c>
      <c r="R3129" s="53" t="n">
        <f aca="false">H3129*$H$4</f>
        <v>0</v>
      </c>
      <c r="S3129" s="53" t="n">
        <f aca="false">(N3129/100)*(I3129*$I$4)+(N3129/100)*(J3129*$J$4)</f>
        <v>450</v>
      </c>
      <c r="T3129" s="53" t="n">
        <f aca="false">(O3129/100)*(K3129*$K$4)</f>
        <v>0</v>
      </c>
      <c r="U3129" s="53" t="n">
        <f aca="false">(P3129/100)*(K3129*$K$4)+(P3129/100)*(L3129*$L$4)</f>
        <v>0</v>
      </c>
      <c r="V3129" s="53" t="n">
        <f aca="false">(Q3129/100)*(L3129*$L$4)</f>
        <v>0</v>
      </c>
      <c r="W3129" s="53" t="n">
        <f aca="false">(R3129/100)*(K3129*$K$4)+(R3129/100)*(L3129*$L$4)</f>
        <v>0</v>
      </c>
      <c r="X3129" s="53" t="n">
        <f aca="false">N3129+S3129</f>
        <v>675</v>
      </c>
      <c r="Y3129" s="53" t="n">
        <f aca="false">O3129+T3129</f>
        <v>0</v>
      </c>
      <c r="Z3129" s="53" t="n">
        <f aca="false">P3129+U3129</f>
        <v>0</v>
      </c>
      <c r="AA3129" s="53" t="n">
        <f aca="false">Q3129+V3129</f>
        <v>0</v>
      </c>
      <c r="AB3129" s="53" t="n">
        <f aca="false">R3129+W3129</f>
        <v>0</v>
      </c>
      <c r="AC3129" s="54" t="n">
        <f aca="false">ROUND(X3129+Y3129+Z3129+AA3129+AB3129,1)</f>
        <v>675</v>
      </c>
      <c r="AD3129" s="55" t="n">
        <f aca="false">(ROUND(AC3129-AC3128,1)/AC3128)</f>
        <v>0.201923076923077</v>
      </c>
      <c r="AE3129" s="46"/>
      <c r="AF3129" s="47"/>
    </row>
    <row r="3130" customFormat="false" ht="15" hidden="false" customHeight="false" outlineLevel="0" collapsed="false">
      <c r="A3130" s="48" t="s">
        <v>30</v>
      </c>
      <c r="B3130" s="49" t="n">
        <v>0</v>
      </c>
      <c r="C3130" s="50" t="s">
        <v>6</v>
      </c>
      <c r="D3130" s="51" t="n">
        <v>180</v>
      </c>
      <c r="E3130" s="51" t="n">
        <v>0</v>
      </c>
      <c r="F3130" s="51" t="n">
        <v>0</v>
      </c>
      <c r="G3130" s="51" t="n">
        <v>0</v>
      </c>
      <c r="H3130" s="51" t="n">
        <v>0</v>
      </c>
      <c r="I3130" s="52" t="n">
        <v>60</v>
      </c>
      <c r="J3130" s="52" t="n">
        <v>10</v>
      </c>
      <c r="K3130" s="52" t="n">
        <v>0</v>
      </c>
      <c r="L3130" s="52" t="n">
        <v>0</v>
      </c>
      <c r="M3130" s="52" t="n">
        <v>0</v>
      </c>
      <c r="N3130" s="53" t="n">
        <f aca="false">D3130*$D$5</f>
        <v>234</v>
      </c>
      <c r="O3130" s="53" t="n">
        <f aca="false">E3130*$E$5</f>
        <v>0</v>
      </c>
      <c r="P3130" s="53" t="n">
        <f aca="false">F3130*$F$5</f>
        <v>0</v>
      </c>
      <c r="Q3130" s="53" t="n">
        <f aca="false">G3130*$G$5</f>
        <v>0</v>
      </c>
      <c r="R3130" s="53" t="n">
        <f aca="false">H3130*$H$5</f>
        <v>0</v>
      </c>
      <c r="S3130" s="53" t="n">
        <f aca="false">(N3130/100)*(I3130*$I$5)+(N3130/100)*(J3130*$J$5)</f>
        <v>327.6</v>
      </c>
      <c r="T3130" s="53" t="n">
        <f aca="false">(O3130/100)*(K3130*$K$5)</f>
        <v>0</v>
      </c>
      <c r="U3130" s="53" t="n">
        <f aca="false">(P3130/100)*(K3130*$K$5)+(P3130/100)*(L3130*$L$5)</f>
        <v>0</v>
      </c>
      <c r="V3130" s="53" t="n">
        <f aca="false">(Q3130/100)*(L3130*$L$5)</f>
        <v>0</v>
      </c>
      <c r="W3130" s="53" t="n">
        <f aca="false">(R3130/100)*(K3130*$K$5)+(R3130/100)*(L3130*$L$5)</f>
        <v>0</v>
      </c>
      <c r="X3130" s="53" t="n">
        <f aca="false">N3130+S3130</f>
        <v>561.6</v>
      </c>
      <c r="Y3130" s="53" t="n">
        <f aca="false">O3130+T3130</f>
        <v>0</v>
      </c>
      <c r="Z3130" s="53" t="n">
        <f aca="false">P3130+U3130</f>
        <v>0</v>
      </c>
      <c r="AA3130" s="53" t="n">
        <f aca="false">Q3130+V3130</f>
        <v>0</v>
      </c>
      <c r="AB3130" s="53" t="n">
        <f aca="false">R3130+W3130</f>
        <v>0</v>
      </c>
      <c r="AC3130" s="54" t="n">
        <f aca="false">ROUND(X3130+Y3130+Z3130+AA3130+AB3130,1)</f>
        <v>561.6</v>
      </c>
      <c r="AD3130" s="55" t="n">
        <f aca="false">(ROUND(AC3130-AC3128,1)/AC3128)</f>
        <v>0</v>
      </c>
      <c r="AE3130" s="46"/>
      <c r="AF3130" s="47"/>
    </row>
    <row r="3131" customFormat="false" ht="15" hidden="false" customHeight="false" outlineLevel="0" collapsed="false">
      <c r="A3131" s="48" t="s">
        <v>31</v>
      </c>
      <c r="B3131" s="49" t="n">
        <v>0</v>
      </c>
      <c r="C3131" s="50" t="s">
        <v>7</v>
      </c>
      <c r="D3131" s="51" t="n">
        <v>180</v>
      </c>
      <c r="E3131" s="51" t="n">
        <v>0</v>
      </c>
      <c r="F3131" s="51" t="n">
        <v>0</v>
      </c>
      <c r="G3131" s="51" t="n">
        <v>0</v>
      </c>
      <c r="H3131" s="51" t="n">
        <v>0</v>
      </c>
      <c r="I3131" s="52" t="n">
        <v>60</v>
      </c>
      <c r="J3131" s="52" t="n">
        <v>10</v>
      </c>
      <c r="K3131" s="52" t="n">
        <v>0</v>
      </c>
      <c r="L3131" s="52" t="n">
        <v>0</v>
      </c>
      <c r="M3131" s="52" t="n">
        <v>0</v>
      </c>
      <c r="N3131" s="53" t="n">
        <f aca="false">D3131*$D$6</f>
        <v>234</v>
      </c>
      <c r="O3131" s="53" t="n">
        <f aca="false">E3131*$E$6</f>
        <v>0</v>
      </c>
      <c r="P3131" s="53" t="n">
        <f aca="false">F3131*$F$6</f>
        <v>0</v>
      </c>
      <c r="Q3131" s="53" t="n">
        <f aca="false">G3131*$G$6</f>
        <v>0</v>
      </c>
      <c r="R3131" s="53" t="n">
        <f aca="false">H3131*$H$6</f>
        <v>0</v>
      </c>
      <c r="S3131" s="53" t="n">
        <f aca="false">(N3131/100)*(I3131*$I$6)+(N3131/100)*(J3131*$J$6)</f>
        <v>327.6</v>
      </c>
      <c r="T3131" s="53" t="n">
        <f aca="false">(O3131/100)*(K3131*$K$6)</f>
        <v>0</v>
      </c>
      <c r="U3131" s="53" t="n">
        <f aca="false">(P3131/100)*(K3131*$K$6)+(P3131/100)*(L3131*$L$6)</f>
        <v>0</v>
      </c>
      <c r="V3131" s="53" t="n">
        <f aca="false">(Q3131/100)*(L3131*$L$6)</f>
        <v>0</v>
      </c>
      <c r="W3131" s="53" t="n">
        <f aca="false">(R3131/100)*(K3131*$K$6)+(R3131/100)*(L3131*$L$6)</f>
        <v>0</v>
      </c>
      <c r="X3131" s="53" t="n">
        <f aca="false">N3131+S3131</f>
        <v>561.6</v>
      </c>
      <c r="Y3131" s="53" t="n">
        <f aca="false">O3131+T3131</f>
        <v>0</v>
      </c>
      <c r="Z3131" s="53" t="n">
        <f aca="false">P3131+U3131</f>
        <v>0</v>
      </c>
      <c r="AA3131" s="53" t="n">
        <f aca="false">Q3131+V3131</f>
        <v>0</v>
      </c>
      <c r="AB3131" s="53" t="n">
        <f aca="false">R3131+W3131</f>
        <v>0</v>
      </c>
      <c r="AC3131" s="54" t="n">
        <f aca="false">ROUND(X3131+Y3131+Z3131+AA3131+AB3131,1)</f>
        <v>561.6</v>
      </c>
      <c r="AD3131" s="55" t="n">
        <f aca="false">(ROUND(AC3131-AC3128,1)/AC3128)</f>
        <v>0</v>
      </c>
      <c r="AE3131" s="46"/>
      <c r="AF3131" s="47"/>
    </row>
    <row r="3132" customFormat="false" ht="15" hidden="false" customHeight="false" outlineLevel="0" collapsed="false">
      <c r="A3132" s="48" t="s">
        <v>32</v>
      </c>
      <c r="B3132" s="49" t="n">
        <v>0</v>
      </c>
      <c r="C3132" s="50" t="s">
        <v>8</v>
      </c>
      <c r="D3132" s="51" t="n">
        <v>180</v>
      </c>
      <c r="E3132" s="51" t="n">
        <v>0</v>
      </c>
      <c r="F3132" s="51" t="n">
        <v>0</v>
      </c>
      <c r="G3132" s="51" t="n">
        <v>0</v>
      </c>
      <c r="H3132" s="51" t="n">
        <v>0</v>
      </c>
      <c r="I3132" s="52" t="n">
        <v>60</v>
      </c>
      <c r="J3132" s="52" t="n">
        <v>10</v>
      </c>
      <c r="K3132" s="52" t="n">
        <v>0</v>
      </c>
      <c r="L3132" s="52" t="n">
        <v>0</v>
      </c>
      <c r="M3132" s="52" t="n">
        <v>0</v>
      </c>
      <c r="N3132" s="53" t="n">
        <f aca="false">D3132*$D$7</f>
        <v>234</v>
      </c>
      <c r="O3132" s="53" t="n">
        <f aca="false">E3132*$E$7</f>
        <v>0</v>
      </c>
      <c r="P3132" s="53" t="n">
        <f aca="false">F3132*$F$7</f>
        <v>0</v>
      </c>
      <c r="Q3132" s="53" t="n">
        <f aca="false">G3132*$G$7</f>
        <v>0</v>
      </c>
      <c r="R3132" s="53" t="n">
        <f aca="false">H3132*$H$7</f>
        <v>0</v>
      </c>
      <c r="S3132" s="53" t="n">
        <f aca="false">(N3132/100)*(I3132*$I$7)+(N3132/100)*(J3132*$J$7)</f>
        <v>327.6</v>
      </c>
      <c r="T3132" s="53" t="n">
        <f aca="false">(O3132/100)*(K3132*$K$7)</f>
        <v>0</v>
      </c>
      <c r="U3132" s="53" t="n">
        <f aca="false">(P3132/100)*(K3132*$K$7)+(P3132/100)*(L3132*$L$7)</f>
        <v>0</v>
      </c>
      <c r="V3132" s="53" t="n">
        <f aca="false">(Q3132/100)*(L3132*$L$7)</f>
        <v>0</v>
      </c>
      <c r="W3132" s="53" t="n">
        <f aca="false">(R3132/100)*(K3132*$K$7)+(R3132/100)*(L3132*$L$7)</f>
        <v>0</v>
      </c>
      <c r="X3132" s="53" t="n">
        <f aca="false">N3132+S3132</f>
        <v>561.6</v>
      </c>
      <c r="Y3132" s="53" t="n">
        <f aca="false">O3132+T3132</f>
        <v>0</v>
      </c>
      <c r="Z3132" s="53" t="n">
        <f aca="false">P3132+U3132</f>
        <v>0</v>
      </c>
      <c r="AA3132" s="53" t="n">
        <f aca="false">Q3132+V3132</f>
        <v>0</v>
      </c>
      <c r="AB3132" s="53" t="n">
        <f aca="false">R3132+W3132</f>
        <v>0</v>
      </c>
      <c r="AC3132" s="54" t="n">
        <f aca="false">ROUND(X3132+Y3132+Z3132+AA3132+AB3132,1)</f>
        <v>561.6</v>
      </c>
      <c r="AD3132" s="55" t="n">
        <f aca="false">(ROUND(AC3132-AC3128,1)/AC3128)</f>
        <v>0</v>
      </c>
      <c r="AE3132" s="46"/>
      <c r="AF3132" s="47"/>
    </row>
    <row r="3133" customFormat="false" ht="15" hidden="false" customHeight="false" outlineLevel="0" collapsed="false">
      <c r="A3133" s="48" t="s">
        <v>33</v>
      </c>
      <c r="B3133" s="49"/>
      <c r="C3133" s="50" t="s">
        <v>9</v>
      </c>
      <c r="D3133" s="51" t="n">
        <v>180</v>
      </c>
      <c r="E3133" s="51" t="n">
        <v>0</v>
      </c>
      <c r="F3133" s="51" t="n">
        <v>0</v>
      </c>
      <c r="G3133" s="51" t="n">
        <v>0</v>
      </c>
      <c r="H3133" s="51" t="n">
        <v>0</v>
      </c>
      <c r="I3133" s="52" t="n">
        <v>60</v>
      </c>
      <c r="J3133" s="52" t="n">
        <v>10</v>
      </c>
      <c r="K3133" s="52" t="n">
        <v>0</v>
      </c>
      <c r="L3133" s="52" t="n">
        <v>0</v>
      </c>
      <c r="M3133" s="52" t="n">
        <v>0</v>
      </c>
      <c r="N3133" s="53" t="n">
        <f aca="false">D3133*$D$8</f>
        <v>234</v>
      </c>
      <c r="O3133" s="53" t="n">
        <f aca="false">E3133*$E$8</f>
        <v>0</v>
      </c>
      <c r="P3133" s="53" t="n">
        <f aca="false">F3133*$F$8</f>
        <v>0</v>
      </c>
      <c r="Q3133" s="53" t="n">
        <f aca="false">G3133*$G$8</f>
        <v>0</v>
      </c>
      <c r="R3133" s="53" t="n">
        <f aca="false">H3133*$H$8</f>
        <v>0</v>
      </c>
      <c r="S3133" s="53" t="n">
        <f aca="false">(N3133/100)*(I3133*$I$8)+(N3133/100)*(J3133*$J$8)</f>
        <v>327.6</v>
      </c>
      <c r="T3133" s="53" t="n">
        <f aca="false">(O3133/100)*(K3133*$K$8)</f>
        <v>0</v>
      </c>
      <c r="U3133" s="53" t="n">
        <f aca="false">(P3133/100)*(K3133*$K$8)+(P3133/100)*(L3133*$L$8)</f>
        <v>0</v>
      </c>
      <c r="V3133" s="53" t="n">
        <f aca="false">(Q3133/100)*(L3133*$L$8)</f>
        <v>0</v>
      </c>
      <c r="W3133" s="53" t="n">
        <f aca="false">(R3133/100)*(K3133*$K$8)+(R3133/100)*(L3133*$L$8)</f>
        <v>0</v>
      </c>
      <c r="X3133" s="53" t="n">
        <f aca="false">N3133+S3133</f>
        <v>561.6</v>
      </c>
      <c r="Y3133" s="53" t="n">
        <f aca="false">O3133+T3133</f>
        <v>0</v>
      </c>
      <c r="Z3133" s="53" t="n">
        <f aca="false">P3133+U3133</f>
        <v>0</v>
      </c>
      <c r="AA3133" s="53" t="n">
        <f aca="false">Q3133+V3133</f>
        <v>0</v>
      </c>
      <c r="AB3133" s="53" t="n">
        <f aca="false">R3133+W3133</f>
        <v>0</v>
      </c>
      <c r="AC3133" s="54" t="n">
        <f aca="false">ROUND(X3133+Y3133+Z3133+AA3133+AB3133,1)</f>
        <v>561.6</v>
      </c>
      <c r="AD3133" s="55" t="n">
        <f aca="false">(ROUND(AC3133-AC3128,1)/AC3128)</f>
        <v>0</v>
      </c>
      <c r="AE3133" s="46"/>
      <c r="AF3133" s="47"/>
    </row>
    <row r="3134" customFormat="false" ht="15" hidden="false" customHeight="false" outlineLevel="0" collapsed="false">
      <c r="A3134" s="48" t="s">
        <v>34</v>
      </c>
      <c r="B3134" s="49"/>
      <c r="C3134" s="50" t="s">
        <v>10</v>
      </c>
      <c r="D3134" s="51" t="n">
        <v>90</v>
      </c>
      <c r="E3134" s="51" t="n">
        <v>180</v>
      </c>
      <c r="F3134" s="51" t="n">
        <v>0</v>
      </c>
      <c r="G3134" s="51" t="n">
        <v>0</v>
      </c>
      <c r="H3134" s="51" t="n">
        <v>0</v>
      </c>
      <c r="I3134" s="52" t="n">
        <v>60</v>
      </c>
      <c r="J3134" s="52" t="n">
        <v>10</v>
      </c>
      <c r="K3134" s="52" t="n">
        <v>75</v>
      </c>
      <c r="L3134" s="52" t="n">
        <v>0</v>
      </c>
      <c r="M3134" s="52" t="n">
        <v>0</v>
      </c>
      <c r="N3134" s="53" t="n">
        <f aca="false">D3134*$D$9</f>
        <v>112.5</v>
      </c>
      <c r="O3134" s="53" t="n">
        <f aca="false">E3134*$E$9</f>
        <v>225</v>
      </c>
      <c r="P3134" s="53" t="n">
        <f aca="false">F3134*$F$9</f>
        <v>0</v>
      </c>
      <c r="Q3134" s="53" t="n">
        <f aca="false">G3134*$G$9</f>
        <v>0</v>
      </c>
      <c r="R3134" s="53" t="n">
        <f aca="false">H3134*$H$9</f>
        <v>0</v>
      </c>
      <c r="S3134" s="53" t="n">
        <f aca="false">(N3134/100)*(I3134*$I$9)+(N3134/100)*(J3134*$J$9)</f>
        <v>78.75</v>
      </c>
      <c r="T3134" s="53" t="n">
        <f aca="false">(O3134/100)*(K3134*$K$9)</f>
        <v>236.25</v>
      </c>
      <c r="U3134" s="53" t="n">
        <f aca="false">(P3134/100)*(K3134*$K$9)+(P3134/100)*(L3134*$L$9)</f>
        <v>0</v>
      </c>
      <c r="V3134" s="53" t="n">
        <f aca="false">(Q3134/100)*(L3134*$L$9)</f>
        <v>0</v>
      </c>
      <c r="W3134" s="53" t="n">
        <f aca="false">(R3134/100)*(K3134*$K$9)+(R3134/100)*(L3134*$L$9)</f>
        <v>0</v>
      </c>
      <c r="X3134" s="53" t="n">
        <f aca="false">N3134+S3134</f>
        <v>191.25</v>
      </c>
      <c r="Y3134" s="53" t="n">
        <f aca="false">O3134+T3134</f>
        <v>461.25</v>
      </c>
      <c r="Z3134" s="53" t="n">
        <f aca="false">P3134+U3134</f>
        <v>0</v>
      </c>
      <c r="AA3134" s="53" t="n">
        <f aca="false">Q3134+V3134</f>
        <v>0</v>
      </c>
      <c r="AB3134" s="53" t="n">
        <f aca="false">R3134+W3134</f>
        <v>0</v>
      </c>
      <c r="AC3134" s="54" t="n">
        <f aca="false">ROUND(X3134+Y3134+Z3134+AA3134+AB3134,1)</f>
        <v>652.5</v>
      </c>
      <c r="AD3134" s="55" t="n">
        <f aca="false">(ROUND(AC3134-AC3128,1)/AC3128)</f>
        <v>0.161858974358974</v>
      </c>
      <c r="AE3134" s="46"/>
      <c r="AF3134" s="47"/>
    </row>
    <row r="3135" customFormat="false" ht="15" hidden="false" customHeight="false" outlineLevel="0" collapsed="false">
      <c r="A3135" s="48" t="s">
        <v>35</v>
      </c>
      <c r="B3135" s="49"/>
      <c r="C3135" s="50" t="s">
        <v>11</v>
      </c>
      <c r="D3135" s="51" t="n">
        <v>90</v>
      </c>
      <c r="E3135" s="51" t="n">
        <v>0</v>
      </c>
      <c r="F3135" s="51" t="n">
        <v>180</v>
      </c>
      <c r="G3135" s="51" t="n">
        <v>0</v>
      </c>
      <c r="H3135" s="51" t="n">
        <v>0</v>
      </c>
      <c r="I3135" s="52" t="n">
        <v>60</v>
      </c>
      <c r="J3135" s="52" t="n">
        <v>10</v>
      </c>
      <c r="K3135" s="52" t="n">
        <v>37.5</v>
      </c>
      <c r="L3135" s="52" t="n">
        <v>37.5</v>
      </c>
      <c r="M3135" s="52" t="n">
        <v>0</v>
      </c>
      <c r="N3135" s="53" t="n">
        <f aca="false">D3135*$D$10</f>
        <v>112.5</v>
      </c>
      <c r="O3135" s="53" t="n">
        <f aca="false">E3135*$E$10</f>
        <v>0</v>
      </c>
      <c r="P3135" s="53" t="n">
        <f aca="false">F3135*$F$10</f>
        <v>225</v>
      </c>
      <c r="Q3135" s="53" t="n">
        <f aca="false">G3135*$G$10</f>
        <v>0</v>
      </c>
      <c r="R3135" s="53" t="n">
        <f aca="false">H3135*$H$10</f>
        <v>0</v>
      </c>
      <c r="S3135" s="53" t="n">
        <f aca="false">(N3135/100)*(I3135*$I$10)+(N3135/100)*(J3135*$J$10)</f>
        <v>78.75</v>
      </c>
      <c r="T3135" s="53" t="n">
        <f aca="false">(O3135/100)*(K3135*$J$10)</f>
        <v>0</v>
      </c>
      <c r="U3135" s="53" t="n">
        <f aca="false">(P3135/100)*(K3135*$K$10)+(P3135/100)*(L3135*$L$10)</f>
        <v>236.25</v>
      </c>
      <c r="V3135" s="53" t="n">
        <f aca="false">(Q3135/100)*(L3135*$L$10)</f>
        <v>0</v>
      </c>
      <c r="W3135" s="53" t="n">
        <f aca="false">(R3135/100)*(K3135*$K$10)+(R3135/100)*(L3135*$L$10)</f>
        <v>0</v>
      </c>
      <c r="X3135" s="53" t="n">
        <f aca="false">N3135+S3135</f>
        <v>191.25</v>
      </c>
      <c r="Y3135" s="53" t="n">
        <f aca="false">O3135+T3135</f>
        <v>0</v>
      </c>
      <c r="Z3135" s="53" t="n">
        <f aca="false">P3135+U3135</f>
        <v>461.25</v>
      </c>
      <c r="AA3135" s="53" t="n">
        <f aca="false">Q3135+V3135</f>
        <v>0</v>
      </c>
      <c r="AB3135" s="53" t="n">
        <f aca="false">R3135+W3135</f>
        <v>0</v>
      </c>
      <c r="AC3135" s="54" t="n">
        <f aca="false">ROUND(X3135+Y3135+Z3135+AA3135+AB3135,1)</f>
        <v>652.5</v>
      </c>
      <c r="AD3135" s="55" t="n">
        <f aca="false">(ROUND(AC3135-AC3128,1)/AC3128)</f>
        <v>0.161858974358974</v>
      </c>
      <c r="AE3135" s="46"/>
      <c r="AF3135" s="47"/>
    </row>
    <row r="3136" customFormat="false" ht="15" hidden="false" customHeight="false" outlineLevel="0" collapsed="false">
      <c r="A3136" s="48" t="s">
        <v>36</v>
      </c>
      <c r="B3136" s="49"/>
      <c r="C3136" s="50" t="s">
        <v>12</v>
      </c>
      <c r="D3136" s="51" t="n">
        <v>90</v>
      </c>
      <c r="E3136" s="51" t="n">
        <v>0</v>
      </c>
      <c r="F3136" s="51" t="n">
        <v>0</v>
      </c>
      <c r="G3136" s="51" t="n">
        <v>180</v>
      </c>
      <c r="H3136" s="51" t="n">
        <v>0</v>
      </c>
      <c r="I3136" s="52" t="n">
        <v>60</v>
      </c>
      <c r="J3136" s="52" t="n">
        <v>10</v>
      </c>
      <c r="K3136" s="52" t="n">
        <v>0</v>
      </c>
      <c r="L3136" s="52" t="n">
        <v>75</v>
      </c>
      <c r="M3136" s="52" t="n">
        <v>0</v>
      </c>
      <c r="N3136" s="53" t="n">
        <f aca="false">D3136*$D$11</f>
        <v>112.5</v>
      </c>
      <c r="O3136" s="53" t="n">
        <f aca="false">E3136*$E$11</f>
        <v>0</v>
      </c>
      <c r="P3136" s="53" t="n">
        <f aca="false">F3136*$F$11</f>
        <v>0</v>
      </c>
      <c r="Q3136" s="53" t="n">
        <f aca="false">G3136*$G$11</f>
        <v>225</v>
      </c>
      <c r="R3136" s="53" t="n">
        <f aca="false">H3136*$H$11</f>
        <v>0</v>
      </c>
      <c r="S3136" s="53" t="n">
        <f aca="false">(N3136/100)*(I3136*$I$11)+(N3136/100)*(J3136*$J$11)</f>
        <v>78.75</v>
      </c>
      <c r="T3136" s="53" t="n">
        <f aca="false">(O3136/100)*(K3136*$K$11)</f>
        <v>0</v>
      </c>
      <c r="U3136" s="53" t="n">
        <f aca="false">(P3136/100)*(K3136*$K$11)+(P3136/100)*(L3136*$L$11)</f>
        <v>0</v>
      </c>
      <c r="V3136" s="53" t="n">
        <f aca="false">(Q3136/100)*(L3136*$L$11)</f>
        <v>236.25</v>
      </c>
      <c r="W3136" s="53" t="n">
        <f aca="false">(R3136/100)*(K3136*$K$11)+(R3136/100)*(L3136*$L$11)</f>
        <v>0</v>
      </c>
      <c r="X3136" s="53" t="n">
        <f aca="false">N3136+S3136</f>
        <v>191.25</v>
      </c>
      <c r="Y3136" s="53" t="n">
        <f aca="false">O3136+T3136</f>
        <v>0</v>
      </c>
      <c r="Z3136" s="53" t="n">
        <f aca="false">P3136+U3136</f>
        <v>0</v>
      </c>
      <c r="AA3136" s="53" t="n">
        <f aca="false">Q3136+V3136</f>
        <v>461.25</v>
      </c>
      <c r="AB3136" s="53" t="n">
        <f aca="false">R3136+W3136</f>
        <v>0</v>
      </c>
      <c r="AC3136" s="54" t="n">
        <f aca="false">ROUND(X3136+Y3136+Z3136+AA3136+AB3136,1)</f>
        <v>652.5</v>
      </c>
      <c r="AD3136" s="55" t="n">
        <f aca="false">(ROUND(AC3136-AC3128,1)/AC3128)</f>
        <v>0.161858974358974</v>
      </c>
      <c r="AE3136" s="46"/>
      <c r="AF3136" s="47"/>
    </row>
    <row r="3137" customFormat="false" ht="15" hidden="false" customHeight="false" outlineLevel="0" collapsed="false">
      <c r="A3137" s="48" t="s">
        <v>37</v>
      </c>
      <c r="B3137" s="49"/>
      <c r="C3137" s="50" t="s">
        <v>13</v>
      </c>
      <c r="D3137" s="51" t="n">
        <v>90</v>
      </c>
      <c r="E3137" s="51" t="n">
        <v>0</v>
      </c>
      <c r="F3137" s="51" t="n">
        <v>0</v>
      </c>
      <c r="G3137" s="51" t="n">
        <v>0</v>
      </c>
      <c r="H3137" s="51" t="n">
        <v>180</v>
      </c>
      <c r="I3137" s="52" t="n">
        <v>60</v>
      </c>
      <c r="J3137" s="52" t="n">
        <v>10</v>
      </c>
      <c r="K3137" s="52" t="n">
        <v>37.5</v>
      </c>
      <c r="L3137" s="52" t="n">
        <v>37.5</v>
      </c>
      <c r="M3137" s="52" t="n">
        <v>0</v>
      </c>
      <c r="N3137" s="53" t="n">
        <f aca="false">D3137*$D$12</f>
        <v>112.5</v>
      </c>
      <c r="O3137" s="53" t="n">
        <f aca="false">E3137*$E$12</f>
        <v>0</v>
      </c>
      <c r="P3137" s="53" t="n">
        <f aca="false">F3137*$F$12</f>
        <v>0</v>
      </c>
      <c r="Q3137" s="53" t="n">
        <f aca="false">G3137*$G$12</f>
        <v>0</v>
      </c>
      <c r="R3137" s="53" t="n">
        <f aca="false">H3137*$H$12</f>
        <v>225</v>
      </c>
      <c r="S3137" s="53" t="n">
        <f aca="false">(N3137/100)*(I3137*$I$12)+(N3137/100)*(J3137*$J$12)</f>
        <v>78.75</v>
      </c>
      <c r="T3137" s="53" t="n">
        <f aca="false">(O3137/100)*(K3137*$K$12)</f>
        <v>0</v>
      </c>
      <c r="U3137" s="53" t="n">
        <f aca="false">(P3137/100)*(K3137*$K$12)+(P3137/100)*(L3137*$L$12)</f>
        <v>0</v>
      </c>
      <c r="V3137" s="53" t="n">
        <f aca="false">(Q3137/100)*(L3137*$L$12)</f>
        <v>0</v>
      </c>
      <c r="W3137" s="53" t="n">
        <f aca="false">(R3137/100)*(K3137*$K$12)+(R3137/100)*(L3137*$L$12)</f>
        <v>236.25</v>
      </c>
      <c r="X3137" s="53" t="n">
        <f aca="false">N3137+S3137</f>
        <v>191.25</v>
      </c>
      <c r="Y3137" s="53" t="n">
        <f aca="false">O3137+T3137</f>
        <v>0</v>
      </c>
      <c r="Z3137" s="53" t="n">
        <f aca="false">P3137+U3137</f>
        <v>0</v>
      </c>
      <c r="AA3137" s="53" t="n">
        <f aca="false">Q3137+V3137</f>
        <v>0</v>
      </c>
      <c r="AB3137" s="53" t="n">
        <f aca="false">R3137+W3137</f>
        <v>461.25</v>
      </c>
      <c r="AC3137" s="54" t="n">
        <f aca="false">ROUND(X3137+Y3137+Z3137+AA3137+AB3137,1)</f>
        <v>652.5</v>
      </c>
      <c r="AD3137" s="55" t="n">
        <f aca="false">(ROUND(AC3137-AC3128,1)/AC3128)</f>
        <v>0.161858974358974</v>
      </c>
      <c r="AE3137" s="46"/>
      <c r="AF3137" s="47"/>
    </row>
    <row r="3138" customFormat="false" ht="15" hidden="false" customHeight="false" outlineLevel="0" collapsed="false">
      <c r="A3138" s="48" t="s">
        <v>38</v>
      </c>
      <c r="B3138" s="49"/>
      <c r="C3138" s="50" t="s">
        <v>14</v>
      </c>
      <c r="D3138" s="51" t="n">
        <v>180</v>
      </c>
      <c r="E3138" s="51" t="n">
        <v>0</v>
      </c>
      <c r="F3138" s="51" t="n">
        <v>0</v>
      </c>
      <c r="G3138" s="51" t="n">
        <v>0</v>
      </c>
      <c r="H3138" s="51" t="n">
        <v>0</v>
      </c>
      <c r="I3138" s="52" t="n">
        <v>60</v>
      </c>
      <c r="J3138" s="52" t="n">
        <v>10</v>
      </c>
      <c r="K3138" s="52" t="n">
        <v>0</v>
      </c>
      <c r="L3138" s="52" t="n">
        <v>0</v>
      </c>
      <c r="M3138" s="52" t="n">
        <v>65</v>
      </c>
      <c r="N3138" s="53" t="n">
        <f aca="false">D3138*$D$13</f>
        <v>225</v>
      </c>
      <c r="O3138" s="53" t="n">
        <f aca="false">E3138*$E$13</f>
        <v>0</v>
      </c>
      <c r="P3138" s="53" t="n">
        <f aca="false">F3138*$F$13</f>
        <v>0</v>
      </c>
      <c r="Q3138" s="53" t="n">
        <f aca="false">G3138*$G$13</f>
        <v>0</v>
      </c>
      <c r="R3138" s="53" t="n">
        <f aca="false">H3138*$H$13</f>
        <v>0</v>
      </c>
      <c r="S3138" s="53" t="n">
        <f aca="false">(N3138/100)*(I3138*$I$13)+(N3138/100)*(J3138*$J$13)+(N3138/100)*(M3138*$M$13)</f>
        <v>450</v>
      </c>
      <c r="T3138" s="53" t="n">
        <f aca="false">(O3138/100)*(K3138*$K$13)+(O3138/100)*(M3138*$M$13)</f>
        <v>0</v>
      </c>
      <c r="U3138" s="53" t="n">
        <f aca="false">(P3138/100)*(K3138*$K$13)+(P3138/100)*(L3138*$L$13)+(P3138/100)*(M3138*$M$13)</f>
        <v>0</v>
      </c>
      <c r="V3138" s="53" t="n">
        <f aca="false">(Q3138/100)*(L3138*$L$13)+(Q3138/100)*(M3138*$M$13)</f>
        <v>0</v>
      </c>
      <c r="W3138" s="53" t="n">
        <f aca="false">(R3138/100)*(K3138*$K$13)+(R3138/100)*(L3138*$L$13)+(R3138/100)*(M3138*$M$13)</f>
        <v>0</v>
      </c>
      <c r="X3138" s="53" t="n">
        <f aca="false">N3138+S3138</f>
        <v>675</v>
      </c>
      <c r="Y3138" s="53" t="n">
        <f aca="false">O3138+T3138</f>
        <v>0</v>
      </c>
      <c r="Z3138" s="53" t="n">
        <f aca="false">P3138+U3138</f>
        <v>0</v>
      </c>
      <c r="AA3138" s="53" t="n">
        <f aca="false">Q3138+V3138</f>
        <v>0</v>
      </c>
      <c r="AB3138" s="53" t="n">
        <f aca="false">R3138+W3138</f>
        <v>0</v>
      </c>
      <c r="AC3138" s="54" t="n">
        <f aca="false">ROUND(X3138+Y3138+Z3138+AA3138+AB3138,1)</f>
        <v>675</v>
      </c>
      <c r="AD3138" s="55" t="n">
        <f aca="false">(ROUND(AC3138-AC3128,1)/AC3128)</f>
        <v>0.201923076923077</v>
      </c>
      <c r="AE3138" s="46"/>
      <c r="AF3138" s="47"/>
    </row>
    <row r="3139" customFormat="false" ht="15" hidden="false" customHeight="false" outlineLevel="0" collapsed="false">
      <c r="A3139" s="48" t="s">
        <v>39</v>
      </c>
      <c r="B3139" s="49"/>
      <c r="C3139" s="50" t="s">
        <v>15</v>
      </c>
      <c r="D3139" s="51" t="n">
        <v>180</v>
      </c>
      <c r="E3139" s="51" t="n">
        <v>0</v>
      </c>
      <c r="F3139" s="51" t="n">
        <v>0</v>
      </c>
      <c r="G3139" s="51" t="n">
        <v>0</v>
      </c>
      <c r="H3139" s="51" t="n">
        <v>0</v>
      </c>
      <c r="I3139" s="52" t="n">
        <v>60</v>
      </c>
      <c r="J3139" s="52" t="n">
        <v>10</v>
      </c>
      <c r="K3139" s="52" t="n">
        <v>65</v>
      </c>
      <c r="L3139" s="52" t="n">
        <v>0</v>
      </c>
      <c r="M3139" s="52" t="n">
        <v>0</v>
      </c>
      <c r="N3139" s="53" t="n">
        <f aca="false">D3139*$D$14</f>
        <v>225</v>
      </c>
      <c r="O3139" s="53" t="n">
        <f aca="false">E3139*$E$14</f>
        <v>0</v>
      </c>
      <c r="P3139" s="53" t="n">
        <f aca="false">F3139*$F$14</f>
        <v>0</v>
      </c>
      <c r="Q3139" s="53" t="n">
        <f aca="false">G3139*$G$14</f>
        <v>0</v>
      </c>
      <c r="R3139" s="53" t="n">
        <f aca="false">H3139*$H$14</f>
        <v>0</v>
      </c>
      <c r="S3139" s="53" t="n">
        <f aca="false">(N3139/100)*(I3139*$I$14)+(N3139/100)*(J3139*$J$14)+(N3139/100)*(K3139*$K$14)</f>
        <v>450</v>
      </c>
      <c r="T3139" s="53" t="n">
        <f aca="false">(O3139/100)*(K3139*$K$14)</f>
        <v>0</v>
      </c>
      <c r="U3139" s="53" t="n">
        <f aca="false">(P3139/100)*(K3139*$K$14)+(P3139/100)*(L3139*$L$14)</f>
        <v>0</v>
      </c>
      <c r="V3139" s="53" t="n">
        <f aca="false">(Q3139/100)*(L3139*$L$14)</f>
        <v>0</v>
      </c>
      <c r="W3139" s="53" t="n">
        <f aca="false">(R3139/100)*(K3139*$L$14)+(R3139/100)*(L3139*$M$14)</f>
        <v>0</v>
      </c>
      <c r="X3139" s="53" t="n">
        <f aca="false">N3139+S3139</f>
        <v>675</v>
      </c>
      <c r="Y3139" s="53" t="n">
        <f aca="false">O3139+T3139</f>
        <v>0</v>
      </c>
      <c r="Z3139" s="53" t="n">
        <f aca="false">P3139+U3139</f>
        <v>0</v>
      </c>
      <c r="AA3139" s="53" t="n">
        <f aca="false">Q3139+V3139</f>
        <v>0</v>
      </c>
      <c r="AB3139" s="53" t="n">
        <f aca="false">R3139+W3139</f>
        <v>0</v>
      </c>
      <c r="AC3139" s="54" t="n">
        <f aca="false">ROUND(X3139+Y3139+Z3139+AA3139+AB3139,1)</f>
        <v>675</v>
      </c>
      <c r="AD3139" s="55" t="n">
        <f aca="false">(ROUND(AC3139-AC3128,1)/AC3128)</f>
        <v>0.201923076923077</v>
      </c>
      <c r="AE3139" s="46"/>
      <c r="AF3139" s="47"/>
    </row>
    <row r="3140" customFormat="false" ht="15" hidden="false" customHeight="false" outlineLevel="0" collapsed="false">
      <c r="A3140" s="48"/>
      <c r="B3140" s="49"/>
      <c r="C3140" s="50" t="s">
        <v>16</v>
      </c>
      <c r="D3140" s="51" t="n">
        <v>180</v>
      </c>
      <c r="E3140" s="51" t="n">
        <v>0</v>
      </c>
      <c r="F3140" s="51" t="n">
        <v>0</v>
      </c>
      <c r="G3140" s="51" t="n">
        <v>0</v>
      </c>
      <c r="H3140" s="51" t="n">
        <v>0</v>
      </c>
      <c r="I3140" s="52" t="n">
        <v>60</v>
      </c>
      <c r="J3140" s="52" t="n">
        <v>10</v>
      </c>
      <c r="K3140" s="52" t="n">
        <v>0</v>
      </c>
      <c r="L3140" s="52" t="n">
        <v>65</v>
      </c>
      <c r="M3140" s="52" t="n">
        <v>0</v>
      </c>
      <c r="N3140" s="53" t="n">
        <f aca="false">D3140*$D$15</f>
        <v>225</v>
      </c>
      <c r="O3140" s="53" t="n">
        <f aca="false">E3140*$E$15</f>
        <v>0</v>
      </c>
      <c r="P3140" s="53" t="n">
        <f aca="false">F3140*$F$15</f>
        <v>0</v>
      </c>
      <c r="Q3140" s="53" t="n">
        <f aca="false">G3140*$G$15</f>
        <v>0</v>
      </c>
      <c r="R3140" s="53" t="n">
        <f aca="false">H3140*$H$15</f>
        <v>0</v>
      </c>
      <c r="S3140" s="53" t="n">
        <f aca="false">(N3140/100)*(I3140*$I$15)+(N3140/100)*(J3140*$J$15)+(N3140/100)*(L3140*$L$15)</f>
        <v>450</v>
      </c>
      <c r="T3140" s="53" t="n">
        <f aca="false">(O3140/100)*(K3140*$K$15)</f>
        <v>0</v>
      </c>
      <c r="U3140" s="53" t="n">
        <f aca="false">(P3140/100)*(K3140*$K$15)+(P3140/100)*(L3140*$L$15)</f>
        <v>0</v>
      </c>
      <c r="V3140" s="53" t="n">
        <f aca="false">(Q3140/100)*(L3140*$L$15)</f>
        <v>0</v>
      </c>
      <c r="W3140" s="53" t="n">
        <f aca="false">(R3140/100)*(K3140*$K$15)+(R3140/100)*(L3140*$L$15)</f>
        <v>0</v>
      </c>
      <c r="X3140" s="53" t="n">
        <f aca="false">N3140+S3140</f>
        <v>675</v>
      </c>
      <c r="Y3140" s="53" t="n">
        <f aca="false">O3140+T3140</f>
        <v>0</v>
      </c>
      <c r="Z3140" s="53" t="n">
        <f aca="false">P3140+U3140</f>
        <v>0</v>
      </c>
      <c r="AA3140" s="53" t="n">
        <f aca="false">Q3140+V3140</f>
        <v>0</v>
      </c>
      <c r="AB3140" s="53" t="n">
        <f aca="false">R3140+W3140</f>
        <v>0</v>
      </c>
      <c r="AC3140" s="54" t="n">
        <f aca="false">ROUND(X3140+Y3140+Z3140+AA3140+AB3140,1)</f>
        <v>675</v>
      </c>
      <c r="AD3140" s="55" t="n">
        <f aca="false">(ROUND(AC3140-AC3128,1)/AC3128)</f>
        <v>0.201923076923077</v>
      </c>
      <c r="AE3140" s="46"/>
      <c r="AF3140" s="47"/>
    </row>
    <row r="3141" customFormat="false" ht="15" hidden="false" customHeight="false" outlineLevel="0" collapsed="false">
      <c r="A3141" s="48"/>
      <c r="B3141" s="49"/>
      <c r="C3141" s="50" t="s">
        <v>17</v>
      </c>
      <c r="D3141" s="51" t="n">
        <v>180</v>
      </c>
      <c r="E3141" s="51" t="n">
        <v>0</v>
      </c>
      <c r="F3141" s="51" t="n">
        <v>0</v>
      </c>
      <c r="G3141" s="51" t="n">
        <v>0</v>
      </c>
      <c r="H3141" s="51" t="n">
        <v>0</v>
      </c>
      <c r="I3141" s="52" t="n">
        <v>60</v>
      </c>
      <c r="J3141" s="52" t="n">
        <v>50</v>
      </c>
      <c r="K3141" s="52" t="n">
        <v>0</v>
      </c>
      <c r="L3141" s="52" t="n">
        <v>0</v>
      </c>
      <c r="M3141" s="52" t="n">
        <v>0</v>
      </c>
      <c r="N3141" s="53" t="n">
        <f aca="false">D3141*$D$16</f>
        <v>225</v>
      </c>
      <c r="O3141" s="53" t="n">
        <f aca="false">E3141*$E$16</f>
        <v>0</v>
      </c>
      <c r="P3141" s="53" t="n">
        <f aca="false">F3141*$F$16</f>
        <v>0</v>
      </c>
      <c r="Q3141" s="53" t="n">
        <f aca="false">G3141*$G$16</f>
        <v>0</v>
      </c>
      <c r="R3141" s="53" t="n">
        <f aca="false">H3141*$H$16</f>
        <v>0</v>
      </c>
      <c r="S3141" s="53" t="n">
        <f aca="false">(N3141/100)*(I3141*$I$16)+(N3141/100)*(J3141*$J$16)</f>
        <v>416.25</v>
      </c>
      <c r="T3141" s="53" t="n">
        <f aca="false">(O3141/100)*(K3141*$K$16)</f>
        <v>0</v>
      </c>
      <c r="U3141" s="53" t="n">
        <f aca="false">(P3141/100)*(K3141*$K$16)+(P3141/100)*(L3141*$L$16)</f>
        <v>0</v>
      </c>
      <c r="V3141" s="53" t="n">
        <f aca="false">(Q3141/100)*(L3141*$L$16)</f>
        <v>0</v>
      </c>
      <c r="W3141" s="53" t="n">
        <f aca="false">(R3141/100)*(K3141*$K$16)+(R3141/100)*(L3141*$L$16)</f>
        <v>0</v>
      </c>
      <c r="X3141" s="53" t="n">
        <f aca="false">N3141+S3141</f>
        <v>641.25</v>
      </c>
      <c r="Y3141" s="53" t="n">
        <f aca="false">O3141+T3141</f>
        <v>0</v>
      </c>
      <c r="Z3141" s="53" t="n">
        <f aca="false">P3141+U3141</f>
        <v>0</v>
      </c>
      <c r="AA3141" s="53" t="n">
        <f aca="false">Q3141+V3141</f>
        <v>0</v>
      </c>
      <c r="AB3141" s="53" t="n">
        <f aca="false">R3141+W3141</f>
        <v>0</v>
      </c>
      <c r="AC3141" s="54" t="n">
        <f aca="false">ROUND(X3141+Y3141+Z3141+AA3141+AB3141,1)</f>
        <v>641.3</v>
      </c>
      <c r="AD3141" s="55" t="n">
        <f aca="false">(ROUND(AC3141-AC3128,1)/AC3128)</f>
        <v>0.141915954415954</v>
      </c>
      <c r="AE3141" s="46"/>
      <c r="AF3141" s="47"/>
    </row>
    <row r="3142" customFormat="false" ht="15" hidden="false" customHeight="false" outlineLevel="0" collapsed="false">
      <c r="A3142" s="48"/>
      <c r="B3142" s="49"/>
      <c r="C3142" s="50" t="s">
        <v>18</v>
      </c>
      <c r="D3142" s="51" t="n">
        <v>180</v>
      </c>
      <c r="E3142" s="51" t="n">
        <v>0</v>
      </c>
      <c r="F3142" s="51" t="n">
        <v>0</v>
      </c>
      <c r="G3142" s="51" t="n">
        <v>0</v>
      </c>
      <c r="H3142" s="51" t="n">
        <v>0</v>
      </c>
      <c r="I3142" s="52" t="n">
        <v>80</v>
      </c>
      <c r="J3142" s="52" t="n">
        <v>10</v>
      </c>
      <c r="K3142" s="52" t="n">
        <v>0</v>
      </c>
      <c r="L3142" s="52" t="n">
        <v>0</v>
      </c>
      <c r="M3142" s="52" t="n">
        <v>0</v>
      </c>
      <c r="N3142" s="53" t="n">
        <f aca="false">D3142*$D$17</f>
        <v>225</v>
      </c>
      <c r="O3142" s="53" t="n">
        <f aca="false">E3142*$E$17</f>
        <v>0</v>
      </c>
      <c r="P3142" s="53" t="n">
        <f aca="false">F3142*$F$17</f>
        <v>0</v>
      </c>
      <c r="Q3142" s="53" t="n">
        <f aca="false">G3142*$G$17</f>
        <v>0</v>
      </c>
      <c r="R3142" s="53" t="n">
        <f aca="false">H3142*$H$17</f>
        <v>0</v>
      </c>
      <c r="S3142" s="53" t="n">
        <f aca="false">(N3142/100)*(I3142*$I$17)+(N3142/100)*(J3142*$J$17)</f>
        <v>472.5</v>
      </c>
      <c r="T3142" s="53" t="n">
        <f aca="false">(O3142/100)*(K3142*$K$17)</f>
        <v>0</v>
      </c>
      <c r="U3142" s="53" t="n">
        <f aca="false">(P3142/100)*(K3142*$K$17)+(P3142/100)*(L3142*$L$17)</f>
        <v>0</v>
      </c>
      <c r="V3142" s="53" t="n">
        <f aca="false">(Q3142/100)*(L3142*$L$17)</f>
        <v>0</v>
      </c>
      <c r="W3142" s="53" t="n">
        <f aca="false">(R3142/100)*(K3142*$K$17)+(R3142/100)*(L3142*$L$17)</f>
        <v>0</v>
      </c>
      <c r="X3142" s="53" t="n">
        <f aca="false">N3142+S3142</f>
        <v>697.5</v>
      </c>
      <c r="Y3142" s="53" t="n">
        <f aca="false">O3142+T3142</f>
        <v>0</v>
      </c>
      <c r="Z3142" s="53" t="n">
        <f aca="false">P3142+U3142</f>
        <v>0</v>
      </c>
      <c r="AA3142" s="53" t="n">
        <f aca="false">Q3142+V3142</f>
        <v>0</v>
      </c>
      <c r="AB3142" s="53" t="n">
        <f aca="false">R3142+W3142</f>
        <v>0</v>
      </c>
      <c r="AC3142" s="54" t="n">
        <f aca="false">ROUND(X3142+Y3142+Z3142+AA3142+AB3142,1)</f>
        <v>697.5</v>
      </c>
      <c r="AD3142" s="55" t="n">
        <f aca="false">(ROUND(AC3142-AC3128,1)/AC3128)</f>
        <v>0.241987179487179</v>
      </c>
      <c r="AE3142" s="46"/>
      <c r="AF3142" s="47"/>
    </row>
    <row r="3143" customFormat="false" ht="15" hidden="false" customHeight="false" outlineLevel="0" collapsed="false">
      <c r="A3143" s="56" t="s">
        <v>19</v>
      </c>
      <c r="B3143" s="57" t="s">
        <v>267</v>
      </c>
      <c r="C3143" s="40" t="s">
        <v>4</v>
      </c>
      <c r="D3143" s="41" t="n">
        <v>180</v>
      </c>
      <c r="E3143" s="41" t="n">
        <v>0</v>
      </c>
      <c r="F3143" s="41" t="n">
        <v>0</v>
      </c>
      <c r="G3143" s="41" t="n">
        <v>0</v>
      </c>
      <c r="H3143" s="41" t="n">
        <v>0</v>
      </c>
      <c r="I3143" s="42" t="n">
        <v>60</v>
      </c>
      <c r="J3143" s="42" t="n">
        <v>10</v>
      </c>
      <c r="K3143" s="42" t="n">
        <v>0</v>
      </c>
      <c r="L3143" s="42" t="n">
        <v>0</v>
      </c>
      <c r="M3143" s="42" t="n">
        <v>0</v>
      </c>
      <c r="N3143" s="43" t="n">
        <f aca="false">D3143*$D$3</f>
        <v>234</v>
      </c>
      <c r="O3143" s="43" t="n">
        <f aca="false">E3143*$E$3</f>
        <v>0</v>
      </c>
      <c r="P3143" s="43" t="n">
        <f aca="false">F3143*$F$3</f>
        <v>0</v>
      </c>
      <c r="Q3143" s="43" t="n">
        <f aca="false">G3143*$G$3</f>
        <v>0</v>
      </c>
      <c r="R3143" s="43" t="n">
        <f aca="false">H3143*$H$3</f>
        <v>0</v>
      </c>
      <c r="S3143" s="43" t="n">
        <f aca="false">(N3143/100)*(I3143*$I$3)+(N3143/100)*(J3143*$J$3)</f>
        <v>327.6</v>
      </c>
      <c r="T3143" s="43" t="n">
        <f aca="false">(O3143/100)*(K3143*$K$3)</f>
        <v>0</v>
      </c>
      <c r="U3143" s="43" t="n">
        <f aca="false">(P3143/100)*(K3143*$K$3)+(P3143/100)*(L3143*$L$3)</f>
        <v>0</v>
      </c>
      <c r="V3143" s="43" t="n">
        <f aca="false">(Q3143/100)*(L3143*$L$3)</f>
        <v>0</v>
      </c>
      <c r="W3143" s="43" t="n">
        <f aca="false">(R3143/100)*(K3143*$K$3)+(R3143/100)*(L3143*$L$3)</f>
        <v>0</v>
      </c>
      <c r="X3143" s="43" t="n">
        <f aca="false">N3143+S3143</f>
        <v>561.6</v>
      </c>
      <c r="Y3143" s="43" t="n">
        <f aca="false">O3143+T3143</f>
        <v>0</v>
      </c>
      <c r="Z3143" s="43" t="n">
        <f aca="false">P3143+U3143</f>
        <v>0</v>
      </c>
      <c r="AA3143" s="43" t="n">
        <f aca="false">Q3143+V3143</f>
        <v>0</v>
      </c>
      <c r="AB3143" s="43" t="n">
        <f aca="false">R3143+W3143</f>
        <v>0</v>
      </c>
      <c r="AC3143" s="44" t="n">
        <f aca="false">ROUND(X3143+Y3143+Z3143+AA3143+AB3143,1)</f>
        <v>561.6</v>
      </c>
      <c r="AD3143" s="45" t="n">
        <v>0</v>
      </c>
      <c r="AE3143" s="46"/>
      <c r="AF3143" s="47"/>
    </row>
    <row r="3144" customFormat="false" ht="15" hidden="false" customHeight="false" outlineLevel="0" collapsed="false">
      <c r="A3144" s="48" t="s">
        <v>29</v>
      </c>
      <c r="B3144" s="58" t="n">
        <v>28</v>
      </c>
      <c r="C3144" s="50" t="s">
        <v>5</v>
      </c>
      <c r="D3144" s="51" t="n">
        <v>180</v>
      </c>
      <c r="E3144" s="51" t="n">
        <v>0</v>
      </c>
      <c r="F3144" s="51" t="n">
        <v>0</v>
      </c>
      <c r="G3144" s="51" t="n">
        <v>0</v>
      </c>
      <c r="H3144" s="51" t="n">
        <v>0</v>
      </c>
      <c r="I3144" s="52" t="n">
        <v>75</v>
      </c>
      <c r="J3144" s="52" t="n">
        <v>25</v>
      </c>
      <c r="K3144" s="52" t="n">
        <v>0</v>
      </c>
      <c r="L3144" s="52" t="n">
        <v>0</v>
      </c>
      <c r="M3144" s="52" t="n">
        <v>0</v>
      </c>
      <c r="N3144" s="53" t="n">
        <f aca="false">D3144*$D$4</f>
        <v>225</v>
      </c>
      <c r="O3144" s="53" t="n">
        <f aca="false">E3144*$E$4</f>
        <v>0</v>
      </c>
      <c r="P3144" s="53" t="n">
        <f aca="false">F3144*$F$4</f>
        <v>0</v>
      </c>
      <c r="Q3144" s="53" t="n">
        <f aca="false">G3144*$G$4</f>
        <v>0</v>
      </c>
      <c r="R3144" s="53" t="n">
        <f aca="false">H3144*$H$4</f>
        <v>0</v>
      </c>
      <c r="S3144" s="53" t="n">
        <f aca="false">(N3144/100)*(I3144*$I$4)+(N3144/100)*(J3144*$J$4)</f>
        <v>450</v>
      </c>
      <c r="T3144" s="53" t="n">
        <f aca="false">(O3144/100)*(K3144*$K$4)</f>
        <v>0</v>
      </c>
      <c r="U3144" s="53" t="n">
        <f aca="false">(P3144/100)*(K3144*$K$4)+(P3144/100)*(L3144*$L$4)</f>
        <v>0</v>
      </c>
      <c r="V3144" s="53" t="n">
        <f aca="false">(Q3144/100)*(L3144*$L$4)</f>
        <v>0</v>
      </c>
      <c r="W3144" s="53" t="n">
        <f aca="false">(R3144/100)*(K3144*$K$4)+(R3144/100)*(L3144*$L$4)</f>
        <v>0</v>
      </c>
      <c r="X3144" s="53" t="n">
        <f aca="false">N3144+S3144</f>
        <v>675</v>
      </c>
      <c r="Y3144" s="53" t="n">
        <f aca="false">O3144+T3144</f>
        <v>0</v>
      </c>
      <c r="Z3144" s="53" t="n">
        <f aca="false">P3144+U3144</f>
        <v>0</v>
      </c>
      <c r="AA3144" s="53" t="n">
        <f aca="false">Q3144+V3144</f>
        <v>0</v>
      </c>
      <c r="AB3144" s="53" t="n">
        <f aca="false">R3144+W3144</f>
        <v>0</v>
      </c>
      <c r="AC3144" s="54" t="n">
        <f aca="false">ROUND(X3144+Y3144+Z3144+AA3144+AB3144,1)</f>
        <v>675</v>
      </c>
      <c r="AD3144" s="55" t="n">
        <f aca="false">(ROUND(AC3144-AC3143,1)/AC3143)</f>
        <v>0.201923076923077</v>
      </c>
      <c r="AE3144" s="46"/>
      <c r="AF3144" s="47"/>
    </row>
    <row r="3145" customFormat="false" ht="15" hidden="false" customHeight="false" outlineLevel="0" collapsed="false">
      <c r="A3145" s="48" t="s">
        <v>30</v>
      </c>
      <c r="B3145" s="58" t="n">
        <v>0</v>
      </c>
      <c r="C3145" s="50" t="s">
        <v>6</v>
      </c>
      <c r="D3145" s="51" t="n">
        <v>180</v>
      </c>
      <c r="E3145" s="51" t="n">
        <v>0</v>
      </c>
      <c r="F3145" s="51" t="n">
        <v>0</v>
      </c>
      <c r="G3145" s="51" t="n">
        <v>0</v>
      </c>
      <c r="H3145" s="51" t="n">
        <v>0</v>
      </c>
      <c r="I3145" s="52" t="n">
        <v>60</v>
      </c>
      <c r="J3145" s="52" t="n">
        <v>10</v>
      </c>
      <c r="K3145" s="52" t="n">
        <v>0</v>
      </c>
      <c r="L3145" s="52" t="n">
        <v>0</v>
      </c>
      <c r="M3145" s="52" t="n">
        <v>0</v>
      </c>
      <c r="N3145" s="53" t="n">
        <f aca="false">D3145*$D$5</f>
        <v>234</v>
      </c>
      <c r="O3145" s="53" t="n">
        <f aca="false">E3145*$E$5</f>
        <v>0</v>
      </c>
      <c r="P3145" s="53" t="n">
        <f aca="false">F3145*$F$5</f>
        <v>0</v>
      </c>
      <c r="Q3145" s="53" t="n">
        <f aca="false">G3145*$G$5</f>
        <v>0</v>
      </c>
      <c r="R3145" s="53" t="n">
        <f aca="false">H3145*$H$5</f>
        <v>0</v>
      </c>
      <c r="S3145" s="53" t="n">
        <f aca="false">(N3145/100)*(I3145*$I$5)+(N3145/100)*(J3145*$J$5)</f>
        <v>327.6</v>
      </c>
      <c r="T3145" s="53" t="n">
        <f aca="false">(O3145/100)*(K3145*$K$5)</f>
        <v>0</v>
      </c>
      <c r="U3145" s="53" t="n">
        <f aca="false">(P3145/100)*(K3145*$K$5)+(P3145/100)*(L3145*$L$5)</f>
        <v>0</v>
      </c>
      <c r="V3145" s="53" t="n">
        <f aca="false">(Q3145/100)*(L3145*$L$5)</f>
        <v>0</v>
      </c>
      <c r="W3145" s="53" t="n">
        <f aca="false">(R3145/100)*(K3145*$K$5)+(R3145/100)*(L3145*$L$5)</f>
        <v>0</v>
      </c>
      <c r="X3145" s="53" t="n">
        <f aca="false">N3145+S3145</f>
        <v>561.6</v>
      </c>
      <c r="Y3145" s="53" t="n">
        <f aca="false">O3145+T3145</f>
        <v>0</v>
      </c>
      <c r="Z3145" s="53" t="n">
        <f aca="false">P3145+U3145</f>
        <v>0</v>
      </c>
      <c r="AA3145" s="53" t="n">
        <f aca="false">Q3145+V3145</f>
        <v>0</v>
      </c>
      <c r="AB3145" s="53" t="n">
        <f aca="false">R3145+W3145</f>
        <v>0</v>
      </c>
      <c r="AC3145" s="54" t="n">
        <f aca="false">ROUND(X3145+Y3145+Z3145+AA3145+AB3145,1)</f>
        <v>561.6</v>
      </c>
      <c r="AD3145" s="55" t="n">
        <f aca="false">(ROUND(AC3145-AC3143,1)/AC3143)</f>
        <v>0</v>
      </c>
      <c r="AE3145" s="46"/>
      <c r="AF3145" s="47"/>
    </row>
    <row r="3146" customFormat="false" ht="15" hidden="false" customHeight="false" outlineLevel="0" collapsed="false">
      <c r="A3146" s="48" t="s">
        <v>31</v>
      </c>
      <c r="B3146" s="58" t="n">
        <v>0</v>
      </c>
      <c r="C3146" s="50" t="s">
        <v>7</v>
      </c>
      <c r="D3146" s="51" t="n">
        <v>180</v>
      </c>
      <c r="E3146" s="51" t="n">
        <v>0</v>
      </c>
      <c r="F3146" s="51" t="n">
        <v>0</v>
      </c>
      <c r="G3146" s="51" t="n">
        <v>0</v>
      </c>
      <c r="H3146" s="51" t="n">
        <v>0</v>
      </c>
      <c r="I3146" s="52" t="n">
        <v>60</v>
      </c>
      <c r="J3146" s="52" t="n">
        <v>10</v>
      </c>
      <c r="K3146" s="52" t="n">
        <v>0</v>
      </c>
      <c r="L3146" s="52" t="n">
        <v>0</v>
      </c>
      <c r="M3146" s="52" t="n">
        <v>0</v>
      </c>
      <c r="N3146" s="53" t="n">
        <f aca="false">D3146*$D$6</f>
        <v>234</v>
      </c>
      <c r="O3146" s="53" t="n">
        <f aca="false">E3146*$E$6</f>
        <v>0</v>
      </c>
      <c r="P3146" s="53" t="n">
        <f aca="false">F3146*$F$6</f>
        <v>0</v>
      </c>
      <c r="Q3146" s="53" t="n">
        <f aca="false">G3146*$G$6</f>
        <v>0</v>
      </c>
      <c r="R3146" s="53" t="n">
        <f aca="false">H3146*$H$6</f>
        <v>0</v>
      </c>
      <c r="S3146" s="53" t="n">
        <f aca="false">(N3146/100)*(I3146*$I$6)+(N3146/100)*(J3146*$J$6)</f>
        <v>327.6</v>
      </c>
      <c r="T3146" s="53" t="n">
        <f aca="false">(O3146/100)*(K3146*$K$6)</f>
        <v>0</v>
      </c>
      <c r="U3146" s="53" t="n">
        <f aca="false">(P3146/100)*(K3146*$K$6)+(P3146/100)*(L3146*$L$6)</f>
        <v>0</v>
      </c>
      <c r="V3146" s="53" t="n">
        <f aca="false">(Q3146/100)*(L3146*$L$6)</f>
        <v>0</v>
      </c>
      <c r="W3146" s="53" t="n">
        <f aca="false">(R3146/100)*(K3146*$K$6)+(R3146/100)*(L3146*$L$6)</f>
        <v>0</v>
      </c>
      <c r="X3146" s="53" t="n">
        <f aca="false">N3146+S3146</f>
        <v>561.6</v>
      </c>
      <c r="Y3146" s="53" t="n">
        <f aca="false">O3146+T3146</f>
        <v>0</v>
      </c>
      <c r="Z3146" s="53" t="n">
        <f aca="false">P3146+U3146</f>
        <v>0</v>
      </c>
      <c r="AA3146" s="53" t="n">
        <f aca="false">Q3146+V3146</f>
        <v>0</v>
      </c>
      <c r="AB3146" s="53" t="n">
        <f aca="false">R3146+W3146</f>
        <v>0</v>
      </c>
      <c r="AC3146" s="54" t="n">
        <f aca="false">ROUND(X3146+Y3146+Z3146+AA3146+AB3146,1)</f>
        <v>561.6</v>
      </c>
      <c r="AD3146" s="55" t="n">
        <f aca="false">(ROUND(AC3146-AC3143,1)/AC3143)</f>
        <v>0</v>
      </c>
      <c r="AE3146" s="46"/>
      <c r="AF3146" s="47"/>
    </row>
    <row r="3147" customFormat="false" ht="15" hidden="false" customHeight="false" outlineLevel="0" collapsed="false">
      <c r="A3147" s="48" t="s">
        <v>32</v>
      </c>
      <c r="B3147" s="58" t="n">
        <v>0</v>
      </c>
      <c r="C3147" s="50" t="s">
        <v>8</v>
      </c>
      <c r="D3147" s="51" t="n">
        <v>180</v>
      </c>
      <c r="E3147" s="51" t="n">
        <v>0</v>
      </c>
      <c r="F3147" s="51" t="n">
        <v>0</v>
      </c>
      <c r="G3147" s="51" t="n">
        <v>0</v>
      </c>
      <c r="H3147" s="51" t="n">
        <v>0</v>
      </c>
      <c r="I3147" s="52" t="n">
        <v>60</v>
      </c>
      <c r="J3147" s="52" t="n">
        <v>10</v>
      </c>
      <c r="K3147" s="52" t="n">
        <v>0</v>
      </c>
      <c r="L3147" s="52" t="n">
        <v>0</v>
      </c>
      <c r="M3147" s="52" t="n">
        <v>0</v>
      </c>
      <c r="N3147" s="53" t="n">
        <f aca="false">D3147*$D$7</f>
        <v>234</v>
      </c>
      <c r="O3147" s="53" t="n">
        <f aca="false">E3147*$E$7</f>
        <v>0</v>
      </c>
      <c r="P3147" s="53" t="n">
        <f aca="false">F3147*$F$7</f>
        <v>0</v>
      </c>
      <c r="Q3147" s="53" t="n">
        <f aca="false">G3147*$G$7</f>
        <v>0</v>
      </c>
      <c r="R3147" s="53" t="n">
        <f aca="false">H3147*$H$7</f>
        <v>0</v>
      </c>
      <c r="S3147" s="53" t="n">
        <f aca="false">(N3147/100)*(I3147*$I$7)+(N3147/100)*(J3147*$J$7)</f>
        <v>327.6</v>
      </c>
      <c r="T3147" s="53" t="n">
        <f aca="false">(O3147/100)*(K3147*$K$7)</f>
        <v>0</v>
      </c>
      <c r="U3147" s="53" t="n">
        <f aca="false">(P3147/100)*(K3147*$K$7)+(P3147/100)*(L3147*$L$7)</f>
        <v>0</v>
      </c>
      <c r="V3147" s="53" t="n">
        <f aca="false">(Q3147/100)*(L3147*$L$7)</f>
        <v>0</v>
      </c>
      <c r="W3147" s="53" t="n">
        <f aca="false">(R3147/100)*(K3147*$K$7)+(R3147/100)*(L3147*$L$7)</f>
        <v>0</v>
      </c>
      <c r="X3147" s="53" t="n">
        <f aca="false">N3147+S3147</f>
        <v>561.6</v>
      </c>
      <c r="Y3147" s="53" t="n">
        <f aca="false">O3147+T3147</f>
        <v>0</v>
      </c>
      <c r="Z3147" s="53" t="n">
        <f aca="false">P3147+U3147</f>
        <v>0</v>
      </c>
      <c r="AA3147" s="53" t="n">
        <f aca="false">Q3147+V3147</f>
        <v>0</v>
      </c>
      <c r="AB3147" s="53" t="n">
        <f aca="false">R3147+W3147</f>
        <v>0</v>
      </c>
      <c r="AC3147" s="54" t="n">
        <f aca="false">ROUND(X3147+Y3147+Z3147+AA3147+AB3147,1)</f>
        <v>561.6</v>
      </c>
      <c r="AD3147" s="55" t="n">
        <f aca="false">(ROUND(AC3147-AC3143,1)/AC3143)</f>
        <v>0</v>
      </c>
      <c r="AE3147" s="46"/>
      <c r="AF3147" s="47"/>
    </row>
    <row r="3148" customFormat="false" ht="15" hidden="false" customHeight="false" outlineLevel="0" collapsed="false">
      <c r="A3148" s="48" t="s">
        <v>33</v>
      </c>
      <c r="B3148" s="58"/>
      <c r="C3148" s="50" t="s">
        <v>9</v>
      </c>
      <c r="D3148" s="51" t="n">
        <v>180</v>
      </c>
      <c r="E3148" s="51" t="n">
        <v>0</v>
      </c>
      <c r="F3148" s="51" t="n">
        <v>0</v>
      </c>
      <c r="G3148" s="51" t="n">
        <v>0</v>
      </c>
      <c r="H3148" s="51" t="n">
        <v>0</v>
      </c>
      <c r="I3148" s="52" t="n">
        <v>60</v>
      </c>
      <c r="J3148" s="52" t="n">
        <v>10</v>
      </c>
      <c r="K3148" s="52" t="n">
        <v>0</v>
      </c>
      <c r="L3148" s="52" t="n">
        <v>0</v>
      </c>
      <c r="M3148" s="52" t="n">
        <v>0</v>
      </c>
      <c r="N3148" s="53" t="n">
        <f aca="false">D3148*$D$8</f>
        <v>234</v>
      </c>
      <c r="O3148" s="53" t="n">
        <f aca="false">E3148*$E$8</f>
        <v>0</v>
      </c>
      <c r="P3148" s="53" t="n">
        <f aca="false">F3148*$F$8</f>
        <v>0</v>
      </c>
      <c r="Q3148" s="53" t="n">
        <f aca="false">G3148*$G$8</f>
        <v>0</v>
      </c>
      <c r="R3148" s="53" t="n">
        <f aca="false">H3148*$H$8</f>
        <v>0</v>
      </c>
      <c r="S3148" s="53" t="n">
        <f aca="false">(N3148/100)*(I3148*$I$8)+(N3148/100)*(J3148*$J$8)</f>
        <v>327.6</v>
      </c>
      <c r="T3148" s="53" t="n">
        <f aca="false">(O3148/100)*(K3148*$K$8)</f>
        <v>0</v>
      </c>
      <c r="U3148" s="53" t="n">
        <f aca="false">(P3148/100)*(K3148*$K$8)+(P3148/100)*(L3148*$L$8)</f>
        <v>0</v>
      </c>
      <c r="V3148" s="53" t="n">
        <f aca="false">(Q3148/100)*(L3148*$L$8)</f>
        <v>0</v>
      </c>
      <c r="W3148" s="53" t="n">
        <f aca="false">(R3148/100)*(K3148*$K$8)+(R3148/100)*(L3148*$L$8)</f>
        <v>0</v>
      </c>
      <c r="X3148" s="53" t="n">
        <f aca="false">N3148+S3148</f>
        <v>561.6</v>
      </c>
      <c r="Y3148" s="53" t="n">
        <f aca="false">O3148+T3148</f>
        <v>0</v>
      </c>
      <c r="Z3148" s="53" t="n">
        <f aca="false">P3148+U3148</f>
        <v>0</v>
      </c>
      <c r="AA3148" s="53" t="n">
        <f aca="false">Q3148+V3148</f>
        <v>0</v>
      </c>
      <c r="AB3148" s="53" t="n">
        <f aca="false">R3148+W3148</f>
        <v>0</v>
      </c>
      <c r="AC3148" s="54" t="n">
        <f aca="false">ROUND(X3148+Y3148+Z3148+AA3148+AB3148,1)</f>
        <v>561.6</v>
      </c>
      <c r="AD3148" s="55" t="n">
        <f aca="false">(ROUND(AC3148-AC3143,1)/AC3143)</f>
        <v>0</v>
      </c>
      <c r="AE3148" s="46"/>
      <c r="AF3148" s="47"/>
    </row>
    <row r="3149" customFormat="false" ht="15" hidden="false" customHeight="false" outlineLevel="0" collapsed="false">
      <c r="A3149" s="48" t="s">
        <v>34</v>
      </c>
      <c r="B3149" s="58"/>
      <c r="C3149" s="50" t="s">
        <v>10</v>
      </c>
      <c r="D3149" s="51" t="n">
        <v>90</v>
      </c>
      <c r="E3149" s="51" t="n">
        <v>180</v>
      </c>
      <c r="F3149" s="51" t="n">
        <v>0</v>
      </c>
      <c r="G3149" s="51" t="n">
        <v>0</v>
      </c>
      <c r="H3149" s="51" t="n">
        <v>0</v>
      </c>
      <c r="I3149" s="52" t="n">
        <v>60</v>
      </c>
      <c r="J3149" s="52" t="n">
        <v>10</v>
      </c>
      <c r="K3149" s="52" t="n">
        <v>75</v>
      </c>
      <c r="L3149" s="52" t="n">
        <v>0</v>
      </c>
      <c r="M3149" s="52" t="n">
        <v>0</v>
      </c>
      <c r="N3149" s="53" t="n">
        <f aca="false">D3149*$D$9</f>
        <v>112.5</v>
      </c>
      <c r="O3149" s="53" t="n">
        <f aca="false">E3149*$E$9</f>
        <v>225</v>
      </c>
      <c r="P3149" s="53" t="n">
        <f aca="false">F3149*$F$9</f>
        <v>0</v>
      </c>
      <c r="Q3149" s="53" t="n">
        <f aca="false">G3149*$G$9</f>
        <v>0</v>
      </c>
      <c r="R3149" s="53" t="n">
        <f aca="false">H3149*$H$9</f>
        <v>0</v>
      </c>
      <c r="S3149" s="53" t="n">
        <f aca="false">(N3149/100)*(I3149*$I$9)+(N3149/100)*(J3149*$J$9)</f>
        <v>78.75</v>
      </c>
      <c r="T3149" s="53" t="n">
        <f aca="false">(O3149/100)*(K3149*$K$9)</f>
        <v>236.25</v>
      </c>
      <c r="U3149" s="53" t="n">
        <f aca="false">(P3149/100)*(K3149*$K$9)+(P3149/100)*(L3149*$L$9)</f>
        <v>0</v>
      </c>
      <c r="V3149" s="53" t="n">
        <f aca="false">(Q3149/100)*(L3149*$L$9)</f>
        <v>0</v>
      </c>
      <c r="W3149" s="53" t="n">
        <f aca="false">(R3149/100)*(K3149*$K$9)+(R3149/100)*(L3149*$L$9)</f>
        <v>0</v>
      </c>
      <c r="X3149" s="53" t="n">
        <f aca="false">N3149+S3149</f>
        <v>191.25</v>
      </c>
      <c r="Y3149" s="53" t="n">
        <f aca="false">O3149+T3149</f>
        <v>461.25</v>
      </c>
      <c r="Z3149" s="53" t="n">
        <f aca="false">P3149+U3149</f>
        <v>0</v>
      </c>
      <c r="AA3149" s="53" t="n">
        <f aca="false">Q3149+V3149</f>
        <v>0</v>
      </c>
      <c r="AB3149" s="53" t="n">
        <f aca="false">R3149+W3149</f>
        <v>0</v>
      </c>
      <c r="AC3149" s="54" t="n">
        <f aca="false">ROUND(X3149+Y3149+Z3149+AA3149+AB3149,1)</f>
        <v>652.5</v>
      </c>
      <c r="AD3149" s="55" t="n">
        <f aca="false">(ROUND(AC3149-AC3143,1)/AC3143)</f>
        <v>0.161858974358974</v>
      </c>
      <c r="AE3149" s="46"/>
      <c r="AF3149" s="47"/>
    </row>
    <row r="3150" customFormat="false" ht="15" hidden="false" customHeight="false" outlineLevel="0" collapsed="false">
      <c r="A3150" s="48" t="s">
        <v>35</v>
      </c>
      <c r="B3150" s="58"/>
      <c r="C3150" s="50" t="s">
        <v>11</v>
      </c>
      <c r="D3150" s="51" t="n">
        <v>90</v>
      </c>
      <c r="E3150" s="51" t="n">
        <v>0</v>
      </c>
      <c r="F3150" s="51" t="n">
        <v>180</v>
      </c>
      <c r="G3150" s="51" t="n">
        <v>0</v>
      </c>
      <c r="H3150" s="51" t="n">
        <v>0</v>
      </c>
      <c r="I3150" s="52" t="n">
        <v>60</v>
      </c>
      <c r="J3150" s="52" t="n">
        <v>10</v>
      </c>
      <c r="K3150" s="52" t="n">
        <v>37.5</v>
      </c>
      <c r="L3150" s="52" t="n">
        <v>37.5</v>
      </c>
      <c r="M3150" s="52" t="n">
        <v>0</v>
      </c>
      <c r="N3150" s="53" t="n">
        <f aca="false">D3150*$D$10</f>
        <v>112.5</v>
      </c>
      <c r="O3150" s="53" t="n">
        <f aca="false">E3150*$E$10</f>
        <v>0</v>
      </c>
      <c r="P3150" s="53" t="n">
        <f aca="false">F3150*$F$10</f>
        <v>225</v>
      </c>
      <c r="Q3150" s="53" t="n">
        <f aca="false">G3150*$G$10</f>
        <v>0</v>
      </c>
      <c r="R3150" s="53" t="n">
        <f aca="false">H3150*$H$10</f>
        <v>0</v>
      </c>
      <c r="S3150" s="53" t="n">
        <f aca="false">(N3150/100)*(I3150*$I$10)+(N3150/100)*(J3150*$J$10)</f>
        <v>78.75</v>
      </c>
      <c r="T3150" s="53" t="n">
        <f aca="false">(O3150/100)*(K3150*$J$10)</f>
        <v>0</v>
      </c>
      <c r="U3150" s="53" t="n">
        <f aca="false">(P3150/100)*(K3150*$K$10)+(P3150/100)*(L3150*$L$10)</f>
        <v>236.25</v>
      </c>
      <c r="V3150" s="53" t="n">
        <f aca="false">(Q3150/100)*(L3150*$L$10)</f>
        <v>0</v>
      </c>
      <c r="W3150" s="53" t="n">
        <f aca="false">(R3150/100)*(K3150*$K$10)+(R3150/100)*(L3150*$L$10)</f>
        <v>0</v>
      </c>
      <c r="X3150" s="53" t="n">
        <f aca="false">N3150+S3150</f>
        <v>191.25</v>
      </c>
      <c r="Y3150" s="53" t="n">
        <f aca="false">O3150+T3150</f>
        <v>0</v>
      </c>
      <c r="Z3150" s="53" t="n">
        <f aca="false">P3150+U3150</f>
        <v>461.25</v>
      </c>
      <c r="AA3150" s="53" t="n">
        <f aca="false">Q3150+V3150</f>
        <v>0</v>
      </c>
      <c r="AB3150" s="53" t="n">
        <f aca="false">R3150+W3150</f>
        <v>0</v>
      </c>
      <c r="AC3150" s="54" t="n">
        <f aca="false">ROUND(X3150+Y3150+Z3150+AA3150+AB3150,1)</f>
        <v>652.5</v>
      </c>
      <c r="AD3150" s="55" t="n">
        <f aca="false">(ROUND(AC3150-AC3143,1)/AC3143)</f>
        <v>0.161858974358974</v>
      </c>
      <c r="AE3150" s="46"/>
      <c r="AF3150" s="47"/>
    </row>
    <row r="3151" customFormat="false" ht="15" hidden="false" customHeight="false" outlineLevel="0" collapsed="false">
      <c r="A3151" s="48" t="s">
        <v>36</v>
      </c>
      <c r="B3151" s="58"/>
      <c r="C3151" s="50" t="s">
        <v>12</v>
      </c>
      <c r="D3151" s="51" t="n">
        <v>90</v>
      </c>
      <c r="E3151" s="51" t="n">
        <v>0</v>
      </c>
      <c r="F3151" s="51" t="n">
        <v>0</v>
      </c>
      <c r="G3151" s="51" t="n">
        <v>180</v>
      </c>
      <c r="H3151" s="51" t="n">
        <v>0</v>
      </c>
      <c r="I3151" s="52" t="n">
        <v>60</v>
      </c>
      <c r="J3151" s="52" t="n">
        <v>10</v>
      </c>
      <c r="K3151" s="52" t="n">
        <v>0</v>
      </c>
      <c r="L3151" s="52" t="n">
        <v>75</v>
      </c>
      <c r="M3151" s="52" t="n">
        <v>0</v>
      </c>
      <c r="N3151" s="53" t="n">
        <f aca="false">D3151*$D$11</f>
        <v>112.5</v>
      </c>
      <c r="O3151" s="53" t="n">
        <f aca="false">E3151*$E$11</f>
        <v>0</v>
      </c>
      <c r="P3151" s="53" t="n">
        <f aca="false">F3151*$F$11</f>
        <v>0</v>
      </c>
      <c r="Q3151" s="53" t="n">
        <f aca="false">G3151*$G$11</f>
        <v>225</v>
      </c>
      <c r="R3151" s="53" t="n">
        <f aca="false">H3151*$H$11</f>
        <v>0</v>
      </c>
      <c r="S3151" s="53" t="n">
        <f aca="false">(N3151/100)*(I3151*$I$11)+(N3151/100)*(J3151*$J$11)</f>
        <v>78.75</v>
      </c>
      <c r="T3151" s="53" t="n">
        <f aca="false">(O3151/100)*(K3151*$K$11)</f>
        <v>0</v>
      </c>
      <c r="U3151" s="53" t="n">
        <f aca="false">(P3151/100)*(K3151*$K$11)+(P3151/100)*(L3151*$L$11)</f>
        <v>0</v>
      </c>
      <c r="V3151" s="53" t="n">
        <f aca="false">(Q3151/100)*(L3151*$L$11)</f>
        <v>236.25</v>
      </c>
      <c r="W3151" s="53" t="n">
        <f aca="false">(R3151/100)*(K3151*$K$11)+(R3151/100)*(L3151*$L$11)</f>
        <v>0</v>
      </c>
      <c r="X3151" s="53" t="n">
        <f aca="false">N3151+S3151</f>
        <v>191.25</v>
      </c>
      <c r="Y3151" s="53" t="n">
        <f aca="false">O3151+T3151</f>
        <v>0</v>
      </c>
      <c r="Z3151" s="53" t="n">
        <f aca="false">P3151+U3151</f>
        <v>0</v>
      </c>
      <c r="AA3151" s="53" t="n">
        <f aca="false">Q3151+V3151</f>
        <v>461.25</v>
      </c>
      <c r="AB3151" s="53" t="n">
        <f aca="false">R3151+W3151</f>
        <v>0</v>
      </c>
      <c r="AC3151" s="54" t="n">
        <f aca="false">ROUND(X3151+Y3151+Z3151+AA3151+AB3151,1)</f>
        <v>652.5</v>
      </c>
      <c r="AD3151" s="55" t="n">
        <f aca="false">(ROUND(AC3151-AC3143,1)/AC3143)</f>
        <v>0.161858974358974</v>
      </c>
      <c r="AE3151" s="46"/>
      <c r="AF3151" s="47"/>
    </row>
    <row r="3152" customFormat="false" ht="15" hidden="false" customHeight="false" outlineLevel="0" collapsed="false">
      <c r="A3152" s="48" t="s">
        <v>37</v>
      </c>
      <c r="B3152" s="58"/>
      <c r="C3152" s="50" t="s">
        <v>13</v>
      </c>
      <c r="D3152" s="51" t="n">
        <v>90</v>
      </c>
      <c r="E3152" s="51" t="n">
        <v>0</v>
      </c>
      <c r="F3152" s="51" t="n">
        <v>0</v>
      </c>
      <c r="G3152" s="51" t="n">
        <v>0</v>
      </c>
      <c r="H3152" s="51" t="n">
        <v>180</v>
      </c>
      <c r="I3152" s="52" t="n">
        <v>60</v>
      </c>
      <c r="J3152" s="52" t="n">
        <v>10</v>
      </c>
      <c r="K3152" s="52" t="n">
        <v>37.5</v>
      </c>
      <c r="L3152" s="52" t="n">
        <v>37.5</v>
      </c>
      <c r="M3152" s="52" t="n">
        <v>0</v>
      </c>
      <c r="N3152" s="53" t="n">
        <f aca="false">D3152*$D$12</f>
        <v>112.5</v>
      </c>
      <c r="O3152" s="53" t="n">
        <f aca="false">E3152*$E$12</f>
        <v>0</v>
      </c>
      <c r="P3152" s="53" t="n">
        <f aca="false">F3152*$F$12</f>
        <v>0</v>
      </c>
      <c r="Q3152" s="53" t="n">
        <f aca="false">G3152*$G$12</f>
        <v>0</v>
      </c>
      <c r="R3152" s="53" t="n">
        <f aca="false">H3152*$H$12</f>
        <v>225</v>
      </c>
      <c r="S3152" s="53" t="n">
        <f aca="false">(N3152/100)*(I3152*$I$12)+(N3152/100)*(J3152*$J$12)</f>
        <v>78.75</v>
      </c>
      <c r="T3152" s="53" t="n">
        <f aca="false">(O3152/100)*(K3152*$K$12)</f>
        <v>0</v>
      </c>
      <c r="U3152" s="53" t="n">
        <f aca="false">(P3152/100)*(K3152*$K$12)+(P3152/100)*(L3152*$L$12)</f>
        <v>0</v>
      </c>
      <c r="V3152" s="53" t="n">
        <f aca="false">(Q3152/100)*(L3152*$L$12)</f>
        <v>0</v>
      </c>
      <c r="W3152" s="53" t="n">
        <f aca="false">(R3152/100)*(K3152*$K$12)+(R3152/100)*(L3152*$L$12)</f>
        <v>236.25</v>
      </c>
      <c r="X3152" s="53" t="n">
        <f aca="false">N3152+S3152</f>
        <v>191.25</v>
      </c>
      <c r="Y3152" s="53" t="n">
        <f aca="false">O3152+T3152</f>
        <v>0</v>
      </c>
      <c r="Z3152" s="53" t="n">
        <f aca="false">P3152+U3152</f>
        <v>0</v>
      </c>
      <c r="AA3152" s="53" t="n">
        <f aca="false">Q3152+V3152</f>
        <v>0</v>
      </c>
      <c r="AB3152" s="53" t="n">
        <f aca="false">R3152+W3152</f>
        <v>461.25</v>
      </c>
      <c r="AC3152" s="54" t="n">
        <f aca="false">ROUND(X3152+Y3152+Z3152+AA3152+AB3152,1)</f>
        <v>652.5</v>
      </c>
      <c r="AD3152" s="55" t="n">
        <f aca="false">(ROUND(AC3152-AC3143,1)/AC3143)</f>
        <v>0.161858974358974</v>
      </c>
      <c r="AE3152" s="46"/>
      <c r="AF3152" s="47"/>
    </row>
    <row r="3153" customFormat="false" ht="15" hidden="false" customHeight="false" outlineLevel="0" collapsed="false">
      <c r="A3153" s="48" t="s">
        <v>38</v>
      </c>
      <c r="B3153" s="58"/>
      <c r="C3153" s="50" t="s">
        <v>14</v>
      </c>
      <c r="D3153" s="51" t="n">
        <v>180</v>
      </c>
      <c r="E3153" s="51" t="n">
        <v>0</v>
      </c>
      <c r="F3153" s="51" t="n">
        <v>0</v>
      </c>
      <c r="G3153" s="51" t="n">
        <v>0</v>
      </c>
      <c r="H3153" s="51" t="n">
        <v>0</v>
      </c>
      <c r="I3153" s="52" t="n">
        <v>60</v>
      </c>
      <c r="J3153" s="52" t="n">
        <v>10</v>
      </c>
      <c r="K3153" s="52" t="n">
        <v>0</v>
      </c>
      <c r="L3153" s="52" t="n">
        <v>0</v>
      </c>
      <c r="M3153" s="52" t="n">
        <v>65</v>
      </c>
      <c r="N3153" s="53" t="n">
        <f aca="false">D3153*$D$13</f>
        <v>225</v>
      </c>
      <c r="O3153" s="53" t="n">
        <f aca="false">E3153*$E$13</f>
        <v>0</v>
      </c>
      <c r="P3153" s="53" t="n">
        <f aca="false">F3153*$F$13</f>
        <v>0</v>
      </c>
      <c r="Q3153" s="53" t="n">
        <f aca="false">G3153*$G$13</f>
        <v>0</v>
      </c>
      <c r="R3153" s="53" t="n">
        <f aca="false">H3153*$H$13</f>
        <v>0</v>
      </c>
      <c r="S3153" s="53" t="n">
        <f aca="false">(N3153/100)*(I3153*$I$13)+(N3153/100)*(J3153*$J$13)+(N3153/100)*(M3153*$M$13)</f>
        <v>450</v>
      </c>
      <c r="T3153" s="53" t="n">
        <f aca="false">(O3153/100)*(K3153*$K$13)+(O3153/100)*(M3153*$M$13)</f>
        <v>0</v>
      </c>
      <c r="U3153" s="53" t="n">
        <f aca="false">(P3153/100)*(K3153*$K$13)+(P3153/100)*(L3153*$L$13)+(P3153/100)*(M3153*$M$13)</f>
        <v>0</v>
      </c>
      <c r="V3153" s="53" t="n">
        <f aca="false">(Q3153/100)*(L3153*$L$13)+(Q3153/100)*(M3153*$M$13)</f>
        <v>0</v>
      </c>
      <c r="W3153" s="53" t="n">
        <f aca="false">(R3153/100)*(K3153*$K$13)+(R3153/100)*(L3153*$L$13)+(R3153/100)*(M3153*$M$13)</f>
        <v>0</v>
      </c>
      <c r="X3153" s="53" t="n">
        <f aca="false">N3153+S3153</f>
        <v>675</v>
      </c>
      <c r="Y3153" s="53" t="n">
        <f aca="false">O3153+T3153</f>
        <v>0</v>
      </c>
      <c r="Z3153" s="53" t="n">
        <f aca="false">P3153+U3153</f>
        <v>0</v>
      </c>
      <c r="AA3153" s="53" t="n">
        <f aca="false">Q3153+V3153</f>
        <v>0</v>
      </c>
      <c r="AB3153" s="53" t="n">
        <f aca="false">R3153+W3153</f>
        <v>0</v>
      </c>
      <c r="AC3153" s="54" t="n">
        <f aca="false">ROUND(X3153+Y3153+Z3153+AA3153+AB3153,1)</f>
        <v>675</v>
      </c>
      <c r="AD3153" s="55" t="n">
        <f aca="false">(ROUND(AC3153-AC3143,1)/AC3143)</f>
        <v>0.201923076923077</v>
      </c>
      <c r="AE3153" s="46"/>
      <c r="AF3153" s="47"/>
    </row>
    <row r="3154" customFormat="false" ht="15" hidden="false" customHeight="false" outlineLevel="0" collapsed="false">
      <c r="A3154" s="48" t="s">
        <v>39</v>
      </c>
      <c r="B3154" s="58"/>
      <c r="C3154" s="50" t="s">
        <v>15</v>
      </c>
      <c r="D3154" s="51" t="n">
        <v>180</v>
      </c>
      <c r="E3154" s="51" t="n">
        <v>0</v>
      </c>
      <c r="F3154" s="51" t="n">
        <v>0</v>
      </c>
      <c r="G3154" s="51" t="n">
        <v>0</v>
      </c>
      <c r="H3154" s="51" t="n">
        <v>0</v>
      </c>
      <c r="I3154" s="52" t="n">
        <v>60</v>
      </c>
      <c r="J3154" s="52" t="n">
        <v>10</v>
      </c>
      <c r="K3154" s="52" t="n">
        <v>65</v>
      </c>
      <c r="L3154" s="52" t="n">
        <v>0</v>
      </c>
      <c r="M3154" s="52" t="n">
        <v>0</v>
      </c>
      <c r="N3154" s="53" t="n">
        <f aca="false">D3154*$D$14</f>
        <v>225</v>
      </c>
      <c r="O3154" s="53" t="n">
        <f aca="false">E3154*$E$14</f>
        <v>0</v>
      </c>
      <c r="P3154" s="53" t="n">
        <f aca="false">F3154*$F$14</f>
        <v>0</v>
      </c>
      <c r="Q3154" s="53" t="n">
        <f aca="false">G3154*$G$14</f>
        <v>0</v>
      </c>
      <c r="R3154" s="53" t="n">
        <f aca="false">H3154*$H$14</f>
        <v>0</v>
      </c>
      <c r="S3154" s="53" t="n">
        <f aca="false">(N3154/100)*(I3154*$I$14)+(N3154/100)*(J3154*$J$14)+(N3154/100)*(K3154*$K$14)</f>
        <v>450</v>
      </c>
      <c r="T3154" s="53" t="n">
        <f aca="false">(O3154/100)*(K3154*$K$14)</f>
        <v>0</v>
      </c>
      <c r="U3154" s="53" t="n">
        <f aca="false">(P3154/100)*(K3154*$K$14)+(P3154/100)*(L3154*$L$14)</f>
        <v>0</v>
      </c>
      <c r="V3154" s="53" t="n">
        <f aca="false">(Q3154/100)*(L3154*$L$14)</f>
        <v>0</v>
      </c>
      <c r="W3154" s="53" t="n">
        <f aca="false">(R3154/100)*(K3154*$L$14)+(R3154/100)*(L3154*$M$14)</f>
        <v>0</v>
      </c>
      <c r="X3154" s="53" t="n">
        <f aca="false">N3154+S3154</f>
        <v>675</v>
      </c>
      <c r="Y3154" s="53" t="n">
        <f aca="false">O3154+T3154</f>
        <v>0</v>
      </c>
      <c r="Z3154" s="53" t="n">
        <f aca="false">P3154+U3154</f>
        <v>0</v>
      </c>
      <c r="AA3154" s="53" t="n">
        <f aca="false">Q3154+V3154</f>
        <v>0</v>
      </c>
      <c r="AB3154" s="53" t="n">
        <f aca="false">R3154+W3154</f>
        <v>0</v>
      </c>
      <c r="AC3154" s="54" t="n">
        <f aca="false">ROUND(X3154+Y3154+Z3154+AA3154+AB3154,1)</f>
        <v>675</v>
      </c>
      <c r="AD3154" s="55" t="n">
        <f aca="false">(ROUND(AC3154-AC3143,1)/AC3143)</f>
        <v>0.201923076923077</v>
      </c>
      <c r="AE3154" s="46"/>
      <c r="AF3154" s="47"/>
    </row>
    <row r="3155" customFormat="false" ht="15" hidden="false" customHeight="false" outlineLevel="0" collapsed="false">
      <c r="A3155" s="48"/>
      <c r="B3155" s="58"/>
      <c r="C3155" s="50" t="s">
        <v>16</v>
      </c>
      <c r="D3155" s="51" t="n">
        <v>180</v>
      </c>
      <c r="E3155" s="51" t="n">
        <v>0</v>
      </c>
      <c r="F3155" s="51" t="n">
        <v>0</v>
      </c>
      <c r="G3155" s="51" t="n">
        <v>0</v>
      </c>
      <c r="H3155" s="51" t="n">
        <v>0</v>
      </c>
      <c r="I3155" s="52" t="n">
        <v>60</v>
      </c>
      <c r="J3155" s="52" t="n">
        <v>10</v>
      </c>
      <c r="K3155" s="52" t="n">
        <v>0</v>
      </c>
      <c r="L3155" s="52" t="n">
        <v>65</v>
      </c>
      <c r="M3155" s="52" t="n">
        <v>0</v>
      </c>
      <c r="N3155" s="53" t="n">
        <f aca="false">D3155*$D$15</f>
        <v>225</v>
      </c>
      <c r="O3155" s="53" t="n">
        <f aca="false">E3155*$E$15</f>
        <v>0</v>
      </c>
      <c r="P3155" s="53" t="n">
        <f aca="false">F3155*$F$15</f>
        <v>0</v>
      </c>
      <c r="Q3155" s="53" t="n">
        <f aca="false">G3155*$G$15</f>
        <v>0</v>
      </c>
      <c r="R3155" s="53" t="n">
        <f aca="false">H3155*$H$15</f>
        <v>0</v>
      </c>
      <c r="S3155" s="53" t="n">
        <f aca="false">(N3155/100)*(I3155*$I$15)+(N3155/100)*(J3155*$J$15)+(N3155/100)*(L3155*$L$15)</f>
        <v>450</v>
      </c>
      <c r="T3155" s="53" t="n">
        <f aca="false">(O3155/100)*(K3155*$K$15)</f>
        <v>0</v>
      </c>
      <c r="U3155" s="53" t="n">
        <f aca="false">(P3155/100)*(K3155*$K$15)+(P3155/100)*(L3155*$L$15)</f>
        <v>0</v>
      </c>
      <c r="V3155" s="53" t="n">
        <f aca="false">(Q3155/100)*(L3155*$L$15)</f>
        <v>0</v>
      </c>
      <c r="W3155" s="53" t="n">
        <f aca="false">(R3155/100)*(K3155*$K$15)+(R3155/100)*(L3155*$L$15)</f>
        <v>0</v>
      </c>
      <c r="X3155" s="53" t="n">
        <f aca="false">N3155+S3155</f>
        <v>675</v>
      </c>
      <c r="Y3155" s="53" t="n">
        <f aca="false">O3155+T3155</f>
        <v>0</v>
      </c>
      <c r="Z3155" s="53" t="n">
        <f aca="false">P3155+U3155</f>
        <v>0</v>
      </c>
      <c r="AA3155" s="53" t="n">
        <f aca="false">Q3155+V3155</f>
        <v>0</v>
      </c>
      <c r="AB3155" s="53" t="n">
        <f aca="false">R3155+W3155</f>
        <v>0</v>
      </c>
      <c r="AC3155" s="54" t="n">
        <f aca="false">ROUND(X3155+Y3155+Z3155+AA3155+AB3155,1)</f>
        <v>675</v>
      </c>
      <c r="AD3155" s="55" t="n">
        <f aca="false">(ROUND(AC3155-AC3143,1)/AC3143)</f>
        <v>0.201923076923077</v>
      </c>
      <c r="AE3155" s="46"/>
      <c r="AF3155" s="47"/>
    </row>
    <row r="3156" customFormat="false" ht="15" hidden="false" customHeight="false" outlineLevel="0" collapsed="false">
      <c r="A3156" s="48"/>
      <c r="B3156" s="58"/>
      <c r="C3156" s="50" t="s">
        <v>17</v>
      </c>
      <c r="D3156" s="51" t="n">
        <v>180</v>
      </c>
      <c r="E3156" s="51" t="n">
        <v>0</v>
      </c>
      <c r="F3156" s="51" t="n">
        <v>0</v>
      </c>
      <c r="G3156" s="51" t="n">
        <v>0</v>
      </c>
      <c r="H3156" s="51" t="n">
        <v>0</v>
      </c>
      <c r="I3156" s="52" t="n">
        <v>60</v>
      </c>
      <c r="J3156" s="52" t="n">
        <v>45</v>
      </c>
      <c r="K3156" s="52" t="n">
        <v>0</v>
      </c>
      <c r="L3156" s="52" t="n">
        <v>0</v>
      </c>
      <c r="M3156" s="52" t="n">
        <v>0</v>
      </c>
      <c r="N3156" s="53" t="n">
        <f aca="false">D3156*$D$16</f>
        <v>225</v>
      </c>
      <c r="O3156" s="53" t="n">
        <f aca="false">E3156*$E$16</f>
        <v>0</v>
      </c>
      <c r="P3156" s="53" t="n">
        <f aca="false">F3156*$F$16</f>
        <v>0</v>
      </c>
      <c r="Q3156" s="53" t="n">
        <f aca="false">G3156*$G$16</f>
        <v>0</v>
      </c>
      <c r="R3156" s="53" t="n">
        <f aca="false">H3156*$H$16</f>
        <v>0</v>
      </c>
      <c r="S3156" s="53" t="n">
        <f aca="false">(N3156/100)*(I3156*$I$16)+(N3156/100)*(J3156*$J$16)</f>
        <v>388.125</v>
      </c>
      <c r="T3156" s="53" t="n">
        <f aca="false">(O3156/100)*(K3156*$K$16)</f>
        <v>0</v>
      </c>
      <c r="U3156" s="53" t="n">
        <f aca="false">(P3156/100)*(K3156*$K$16)+(P3156/100)*(L3156*$L$16)</f>
        <v>0</v>
      </c>
      <c r="V3156" s="53" t="n">
        <f aca="false">(Q3156/100)*(L3156*$L$16)</f>
        <v>0</v>
      </c>
      <c r="W3156" s="53" t="n">
        <f aca="false">(R3156/100)*(K3156*$K$16)+(R3156/100)*(L3156*$L$16)</f>
        <v>0</v>
      </c>
      <c r="X3156" s="53" t="n">
        <f aca="false">N3156+S3156</f>
        <v>613.125</v>
      </c>
      <c r="Y3156" s="53" t="n">
        <f aca="false">O3156+T3156</f>
        <v>0</v>
      </c>
      <c r="Z3156" s="53" t="n">
        <f aca="false">P3156+U3156</f>
        <v>0</v>
      </c>
      <c r="AA3156" s="53" t="n">
        <f aca="false">Q3156+V3156</f>
        <v>0</v>
      </c>
      <c r="AB3156" s="53" t="n">
        <f aca="false">R3156+W3156</f>
        <v>0</v>
      </c>
      <c r="AC3156" s="54" t="n">
        <f aca="false">ROUND(X3156+Y3156+Z3156+AA3156+AB3156,1)</f>
        <v>613.1</v>
      </c>
      <c r="AD3156" s="55" t="n">
        <f aca="false">(ROUND(AC3156-AC3143,1)/AC3143)</f>
        <v>0.0917022792022792</v>
      </c>
      <c r="AE3156" s="46"/>
      <c r="AF3156" s="47"/>
    </row>
    <row r="3157" customFormat="false" ht="15" hidden="false" customHeight="false" outlineLevel="0" collapsed="false">
      <c r="A3157" s="48"/>
      <c r="B3157" s="58"/>
      <c r="C3157" s="50" t="s">
        <v>18</v>
      </c>
      <c r="D3157" s="51" t="n">
        <v>180</v>
      </c>
      <c r="E3157" s="51" t="n">
        <v>0</v>
      </c>
      <c r="F3157" s="51" t="n">
        <v>0</v>
      </c>
      <c r="G3157" s="51" t="n">
        <v>0</v>
      </c>
      <c r="H3157" s="51" t="n">
        <v>0</v>
      </c>
      <c r="I3157" s="52" t="n">
        <v>80</v>
      </c>
      <c r="J3157" s="52" t="n">
        <v>10</v>
      </c>
      <c r="K3157" s="52" t="n">
        <v>0</v>
      </c>
      <c r="L3157" s="52" t="n">
        <v>0</v>
      </c>
      <c r="M3157" s="52" t="n">
        <v>0</v>
      </c>
      <c r="N3157" s="53" t="n">
        <f aca="false">D3157*$D$17</f>
        <v>225</v>
      </c>
      <c r="O3157" s="53" t="n">
        <f aca="false">E3157*$E$17</f>
        <v>0</v>
      </c>
      <c r="P3157" s="53" t="n">
        <f aca="false">F3157*$F$17</f>
        <v>0</v>
      </c>
      <c r="Q3157" s="53" t="n">
        <f aca="false">G3157*$G$17</f>
        <v>0</v>
      </c>
      <c r="R3157" s="53" t="n">
        <f aca="false">H3157*$H$17</f>
        <v>0</v>
      </c>
      <c r="S3157" s="53" t="n">
        <f aca="false">(N3157/100)*(I3157*$I$17)+(N3157/100)*(J3157*$J$17)</f>
        <v>472.5</v>
      </c>
      <c r="T3157" s="53" t="n">
        <f aca="false">(O3157/100)*(K3157*$K$17)</f>
        <v>0</v>
      </c>
      <c r="U3157" s="53" t="n">
        <f aca="false">(P3157/100)*(K3157*$K$17)+(P3157/100)*(L3157*$L$17)</f>
        <v>0</v>
      </c>
      <c r="V3157" s="53" t="n">
        <f aca="false">(Q3157/100)*(L3157*$L$17)</f>
        <v>0</v>
      </c>
      <c r="W3157" s="53" t="n">
        <f aca="false">(R3157/100)*(K3157*$K$17)+(R3157/100)*(L3157*$L$17)</f>
        <v>0</v>
      </c>
      <c r="X3157" s="53" t="n">
        <f aca="false">N3157+S3157</f>
        <v>697.5</v>
      </c>
      <c r="Y3157" s="53" t="n">
        <f aca="false">O3157+T3157</f>
        <v>0</v>
      </c>
      <c r="Z3157" s="53" t="n">
        <f aca="false">P3157+U3157</f>
        <v>0</v>
      </c>
      <c r="AA3157" s="53" t="n">
        <f aca="false">Q3157+V3157</f>
        <v>0</v>
      </c>
      <c r="AB3157" s="53" t="n">
        <f aca="false">R3157+W3157</f>
        <v>0</v>
      </c>
      <c r="AC3157" s="54" t="n">
        <f aca="false">ROUND(X3157+Y3157+Z3157+AA3157+AB3157,1)</f>
        <v>697.5</v>
      </c>
      <c r="AD3157" s="55" t="n">
        <f aca="false">(ROUND(AC3157-AC3143,1)/AC3143)</f>
        <v>0.241987179487179</v>
      </c>
      <c r="AE3157" s="46"/>
      <c r="AF3157" s="47"/>
    </row>
    <row r="3158" customFormat="false" ht="15" hidden="false" customHeight="false" outlineLevel="0" collapsed="false">
      <c r="A3158" s="56" t="s">
        <v>19</v>
      </c>
      <c r="B3158" s="39" t="s">
        <v>268</v>
      </c>
      <c r="C3158" s="40" t="s">
        <v>4</v>
      </c>
      <c r="D3158" s="41" t="n">
        <v>200</v>
      </c>
      <c r="E3158" s="41" t="n">
        <v>0</v>
      </c>
      <c r="F3158" s="41" t="n">
        <v>0</v>
      </c>
      <c r="G3158" s="41" t="n">
        <v>0</v>
      </c>
      <c r="H3158" s="41" t="n">
        <v>0</v>
      </c>
      <c r="I3158" s="42" t="n">
        <v>60</v>
      </c>
      <c r="J3158" s="42" t="n">
        <v>0</v>
      </c>
      <c r="K3158" s="42" t="n">
        <v>0</v>
      </c>
      <c r="L3158" s="42" t="n">
        <v>0</v>
      </c>
      <c r="M3158" s="42" t="n">
        <v>0</v>
      </c>
      <c r="N3158" s="43" t="n">
        <f aca="false">D3158*$D$3</f>
        <v>260</v>
      </c>
      <c r="O3158" s="43" t="n">
        <f aca="false">E3158*$E$3</f>
        <v>0</v>
      </c>
      <c r="P3158" s="43" t="n">
        <f aca="false">F3158*$F$3</f>
        <v>0</v>
      </c>
      <c r="Q3158" s="43" t="n">
        <f aca="false">G3158*$G$3</f>
        <v>0</v>
      </c>
      <c r="R3158" s="43" t="n">
        <f aca="false">H3158*$H$3</f>
        <v>0</v>
      </c>
      <c r="S3158" s="43" t="n">
        <f aca="false">(N3158/100)*(I3158*$I$3)+(N3158/100)*(J3158*$J$3)</f>
        <v>312</v>
      </c>
      <c r="T3158" s="43" t="n">
        <f aca="false">(O3158/100)*(K3158*$K$3)</f>
        <v>0</v>
      </c>
      <c r="U3158" s="43" t="n">
        <f aca="false">(P3158/100)*(K3158*$K$3)+(P3158/100)*(L3158*$L$3)</f>
        <v>0</v>
      </c>
      <c r="V3158" s="43" t="n">
        <f aca="false">(Q3158/100)*(L3158*$L$3)</f>
        <v>0</v>
      </c>
      <c r="W3158" s="43" t="n">
        <f aca="false">(R3158/100)*(K3158*$K$3)+(R3158/100)*(L3158*$L$3)</f>
        <v>0</v>
      </c>
      <c r="X3158" s="43" t="n">
        <f aca="false">N3158+S3158</f>
        <v>572</v>
      </c>
      <c r="Y3158" s="43" t="n">
        <f aca="false">O3158+T3158</f>
        <v>0</v>
      </c>
      <c r="Z3158" s="43" t="n">
        <f aca="false">P3158+U3158</f>
        <v>0</v>
      </c>
      <c r="AA3158" s="43" t="n">
        <f aca="false">Q3158+V3158</f>
        <v>0</v>
      </c>
      <c r="AB3158" s="43" t="n">
        <f aca="false">R3158+W3158</f>
        <v>0</v>
      </c>
      <c r="AC3158" s="44" t="n">
        <f aca="false">ROUND(X3158+Y3158+Z3158+AA3158+AB3158,1)</f>
        <v>572</v>
      </c>
      <c r="AD3158" s="45" t="n">
        <v>0</v>
      </c>
      <c r="AE3158" s="46"/>
      <c r="AF3158" s="47"/>
    </row>
    <row r="3159" customFormat="false" ht="15" hidden="false" customHeight="false" outlineLevel="0" collapsed="false">
      <c r="A3159" s="48" t="s">
        <v>29</v>
      </c>
      <c r="B3159" s="49" t="n">
        <v>25</v>
      </c>
      <c r="C3159" s="50" t="s">
        <v>5</v>
      </c>
      <c r="D3159" s="51" t="n">
        <v>200</v>
      </c>
      <c r="E3159" s="51" t="n">
        <v>0</v>
      </c>
      <c r="F3159" s="51" t="n">
        <v>0</v>
      </c>
      <c r="G3159" s="51" t="n">
        <v>0</v>
      </c>
      <c r="H3159" s="51" t="n">
        <v>0</v>
      </c>
      <c r="I3159" s="52" t="n">
        <v>75</v>
      </c>
      <c r="J3159" s="52" t="n">
        <v>10</v>
      </c>
      <c r="K3159" s="52" t="n">
        <v>0</v>
      </c>
      <c r="L3159" s="52" t="n">
        <v>0</v>
      </c>
      <c r="M3159" s="52" t="n">
        <v>0</v>
      </c>
      <c r="N3159" s="53" t="n">
        <f aca="false">D3159*$D$4</f>
        <v>250</v>
      </c>
      <c r="O3159" s="53" t="n">
        <f aca="false">E3159*$E$4</f>
        <v>0</v>
      </c>
      <c r="P3159" s="53" t="n">
        <f aca="false">F3159*$F$4</f>
        <v>0</v>
      </c>
      <c r="Q3159" s="53" t="n">
        <f aca="false">G3159*$G$4</f>
        <v>0</v>
      </c>
      <c r="R3159" s="53" t="n">
        <f aca="false">H3159*$H$4</f>
        <v>0</v>
      </c>
      <c r="S3159" s="53" t="n">
        <f aca="false">(N3159/100)*(I3159*$I$4)+(N3159/100)*(J3159*$J$4)</f>
        <v>425</v>
      </c>
      <c r="T3159" s="53" t="n">
        <f aca="false">(O3159/100)*(K3159*$K$4)</f>
        <v>0</v>
      </c>
      <c r="U3159" s="53" t="n">
        <f aca="false">(P3159/100)*(K3159*$K$4)+(P3159/100)*(L3159*$L$4)</f>
        <v>0</v>
      </c>
      <c r="V3159" s="53" t="n">
        <f aca="false">(Q3159/100)*(L3159*$L$4)</f>
        <v>0</v>
      </c>
      <c r="W3159" s="53" t="n">
        <f aca="false">(R3159/100)*(K3159*$K$4)+(R3159/100)*(L3159*$L$4)</f>
        <v>0</v>
      </c>
      <c r="X3159" s="53" t="n">
        <f aca="false">N3159+S3159</f>
        <v>675</v>
      </c>
      <c r="Y3159" s="53" t="n">
        <f aca="false">O3159+T3159</f>
        <v>0</v>
      </c>
      <c r="Z3159" s="53" t="n">
        <f aca="false">P3159+U3159</f>
        <v>0</v>
      </c>
      <c r="AA3159" s="53" t="n">
        <f aca="false">Q3159+V3159</f>
        <v>0</v>
      </c>
      <c r="AB3159" s="53" t="n">
        <f aca="false">R3159+W3159</f>
        <v>0</v>
      </c>
      <c r="AC3159" s="54" t="n">
        <f aca="false">ROUND(X3159+Y3159+Z3159+AA3159+AB3159,1)</f>
        <v>675</v>
      </c>
      <c r="AD3159" s="55" t="n">
        <f aca="false">(ROUND(AC3159-AC3158,1)/AC3158)</f>
        <v>0.18006993006993</v>
      </c>
      <c r="AE3159" s="46"/>
      <c r="AF3159" s="47"/>
    </row>
    <row r="3160" customFormat="false" ht="15" hidden="false" customHeight="false" outlineLevel="0" collapsed="false">
      <c r="A3160" s="48" t="s">
        <v>30</v>
      </c>
      <c r="B3160" s="49" t="n">
        <v>0</v>
      </c>
      <c r="C3160" s="50" t="s">
        <v>6</v>
      </c>
      <c r="D3160" s="51" t="n">
        <v>200</v>
      </c>
      <c r="E3160" s="51" t="n">
        <v>0</v>
      </c>
      <c r="F3160" s="51" t="n">
        <v>0</v>
      </c>
      <c r="G3160" s="51" t="n">
        <v>0</v>
      </c>
      <c r="H3160" s="51" t="n">
        <v>0</v>
      </c>
      <c r="I3160" s="52" t="n">
        <v>60</v>
      </c>
      <c r="J3160" s="52" t="n">
        <v>0</v>
      </c>
      <c r="K3160" s="52" t="n">
        <v>0</v>
      </c>
      <c r="L3160" s="52" t="n">
        <v>0</v>
      </c>
      <c r="M3160" s="52" t="n">
        <v>0</v>
      </c>
      <c r="N3160" s="53" t="n">
        <f aca="false">D3160*$D$5</f>
        <v>260</v>
      </c>
      <c r="O3160" s="53" t="n">
        <f aca="false">E3160*$E$5</f>
        <v>0</v>
      </c>
      <c r="P3160" s="53" t="n">
        <f aca="false">F3160*$F$5</f>
        <v>0</v>
      </c>
      <c r="Q3160" s="53" t="n">
        <f aca="false">G3160*$G$5</f>
        <v>0</v>
      </c>
      <c r="R3160" s="53" t="n">
        <f aca="false">H3160*$H$5</f>
        <v>0</v>
      </c>
      <c r="S3160" s="53" t="n">
        <f aca="false">(N3160/100)*(I3160*$I$5)+(N3160/100)*(J3160*$J$5)</f>
        <v>312</v>
      </c>
      <c r="T3160" s="53" t="n">
        <f aca="false">(O3160/100)*(K3160*$K$5)</f>
        <v>0</v>
      </c>
      <c r="U3160" s="53" t="n">
        <f aca="false">(P3160/100)*(K3160*$K$5)+(P3160/100)*(L3160*$L$5)</f>
        <v>0</v>
      </c>
      <c r="V3160" s="53" t="n">
        <f aca="false">(Q3160/100)*(L3160*$L$5)</f>
        <v>0</v>
      </c>
      <c r="W3160" s="53" t="n">
        <f aca="false">(R3160/100)*(K3160*$K$5)+(R3160/100)*(L3160*$L$5)</f>
        <v>0</v>
      </c>
      <c r="X3160" s="53" t="n">
        <f aca="false">N3160+S3160</f>
        <v>572</v>
      </c>
      <c r="Y3160" s="53" t="n">
        <f aca="false">O3160+T3160</f>
        <v>0</v>
      </c>
      <c r="Z3160" s="53" t="n">
        <f aca="false">P3160+U3160</f>
        <v>0</v>
      </c>
      <c r="AA3160" s="53" t="n">
        <f aca="false">Q3160+V3160</f>
        <v>0</v>
      </c>
      <c r="AB3160" s="53" t="n">
        <f aca="false">R3160+W3160</f>
        <v>0</v>
      </c>
      <c r="AC3160" s="54" t="n">
        <f aca="false">ROUND(X3160+Y3160+Z3160+AA3160+AB3160,1)</f>
        <v>572</v>
      </c>
      <c r="AD3160" s="55" t="n">
        <f aca="false">(ROUND(AC3160-AC3158,1)/AC3158)</f>
        <v>0</v>
      </c>
      <c r="AE3160" s="46"/>
      <c r="AF3160" s="47"/>
    </row>
    <row r="3161" customFormat="false" ht="15" hidden="false" customHeight="false" outlineLevel="0" collapsed="false">
      <c r="A3161" s="48" t="s">
        <v>31</v>
      </c>
      <c r="B3161" s="49" t="n">
        <v>0</v>
      </c>
      <c r="C3161" s="50" t="s">
        <v>7</v>
      </c>
      <c r="D3161" s="51" t="n">
        <v>200</v>
      </c>
      <c r="E3161" s="51" t="n">
        <v>0</v>
      </c>
      <c r="F3161" s="51" t="n">
        <v>0</v>
      </c>
      <c r="G3161" s="51" t="n">
        <v>0</v>
      </c>
      <c r="H3161" s="51" t="n">
        <v>0</v>
      </c>
      <c r="I3161" s="52" t="n">
        <v>60</v>
      </c>
      <c r="J3161" s="52" t="n">
        <v>0</v>
      </c>
      <c r="K3161" s="52" t="n">
        <v>0</v>
      </c>
      <c r="L3161" s="52" t="n">
        <v>0</v>
      </c>
      <c r="M3161" s="52" t="n">
        <v>0</v>
      </c>
      <c r="N3161" s="53" t="n">
        <f aca="false">D3161*$D$6</f>
        <v>260</v>
      </c>
      <c r="O3161" s="53" t="n">
        <f aca="false">E3161*$E$6</f>
        <v>0</v>
      </c>
      <c r="P3161" s="53" t="n">
        <f aca="false">F3161*$F$6</f>
        <v>0</v>
      </c>
      <c r="Q3161" s="53" t="n">
        <f aca="false">G3161*$G$6</f>
        <v>0</v>
      </c>
      <c r="R3161" s="53" t="n">
        <f aca="false">H3161*$H$6</f>
        <v>0</v>
      </c>
      <c r="S3161" s="53" t="n">
        <f aca="false">(N3161/100)*(I3161*$I$6)+(N3161/100)*(J3161*$J$6)</f>
        <v>312</v>
      </c>
      <c r="T3161" s="53" t="n">
        <f aca="false">(O3161/100)*(K3161*$K$6)</f>
        <v>0</v>
      </c>
      <c r="U3161" s="53" t="n">
        <f aca="false">(P3161/100)*(K3161*$K$6)+(P3161/100)*(L3161*$L$6)</f>
        <v>0</v>
      </c>
      <c r="V3161" s="53" t="n">
        <f aca="false">(Q3161/100)*(L3161*$L$6)</f>
        <v>0</v>
      </c>
      <c r="W3161" s="53" t="n">
        <f aca="false">(R3161/100)*(K3161*$K$6)+(R3161/100)*(L3161*$L$6)</f>
        <v>0</v>
      </c>
      <c r="X3161" s="53" t="n">
        <f aca="false">N3161+S3161</f>
        <v>572</v>
      </c>
      <c r="Y3161" s="53" t="n">
        <f aca="false">O3161+T3161</f>
        <v>0</v>
      </c>
      <c r="Z3161" s="53" t="n">
        <f aca="false">P3161+U3161</f>
        <v>0</v>
      </c>
      <c r="AA3161" s="53" t="n">
        <f aca="false">Q3161+V3161</f>
        <v>0</v>
      </c>
      <c r="AB3161" s="53" t="n">
        <f aca="false">R3161+W3161</f>
        <v>0</v>
      </c>
      <c r="AC3161" s="54" t="n">
        <f aca="false">ROUND(X3161+Y3161+Z3161+AA3161+AB3161,1)</f>
        <v>572</v>
      </c>
      <c r="AD3161" s="55" t="n">
        <f aca="false">(ROUND(AC3161-AC3158,1)/AC3158)</f>
        <v>0</v>
      </c>
      <c r="AE3161" s="46"/>
      <c r="AF3161" s="47"/>
    </row>
    <row r="3162" customFormat="false" ht="15" hidden="false" customHeight="false" outlineLevel="0" collapsed="false">
      <c r="A3162" s="48" t="s">
        <v>32</v>
      </c>
      <c r="B3162" s="49" t="n">
        <v>0</v>
      </c>
      <c r="C3162" s="50" t="s">
        <v>8</v>
      </c>
      <c r="D3162" s="51" t="n">
        <v>200</v>
      </c>
      <c r="E3162" s="51" t="n">
        <v>0</v>
      </c>
      <c r="F3162" s="51" t="n">
        <v>0</v>
      </c>
      <c r="G3162" s="51" t="n">
        <v>0</v>
      </c>
      <c r="H3162" s="51" t="n">
        <v>0</v>
      </c>
      <c r="I3162" s="52" t="n">
        <v>60</v>
      </c>
      <c r="J3162" s="52" t="n">
        <v>0</v>
      </c>
      <c r="K3162" s="52" t="n">
        <v>0</v>
      </c>
      <c r="L3162" s="52" t="n">
        <v>0</v>
      </c>
      <c r="M3162" s="52" t="n">
        <v>0</v>
      </c>
      <c r="N3162" s="53" t="n">
        <f aca="false">D3162*$D$7</f>
        <v>260</v>
      </c>
      <c r="O3162" s="53" t="n">
        <f aca="false">E3162*$E$7</f>
        <v>0</v>
      </c>
      <c r="P3162" s="53" t="n">
        <f aca="false">F3162*$F$7</f>
        <v>0</v>
      </c>
      <c r="Q3162" s="53" t="n">
        <f aca="false">G3162*$G$7</f>
        <v>0</v>
      </c>
      <c r="R3162" s="53" t="n">
        <f aca="false">H3162*$H$7</f>
        <v>0</v>
      </c>
      <c r="S3162" s="53" t="n">
        <f aca="false">(N3162/100)*(I3162*$I$7)+(N3162/100)*(J3162*$J$7)</f>
        <v>312</v>
      </c>
      <c r="T3162" s="53" t="n">
        <f aca="false">(O3162/100)*(K3162*$K$7)</f>
        <v>0</v>
      </c>
      <c r="U3162" s="53" t="n">
        <f aca="false">(P3162/100)*(K3162*$K$7)+(P3162/100)*(L3162*$L$7)</f>
        <v>0</v>
      </c>
      <c r="V3162" s="53" t="n">
        <f aca="false">(Q3162/100)*(L3162*$L$7)</f>
        <v>0</v>
      </c>
      <c r="W3162" s="53" t="n">
        <f aca="false">(R3162/100)*(K3162*$K$7)+(R3162/100)*(L3162*$L$7)</f>
        <v>0</v>
      </c>
      <c r="X3162" s="53" t="n">
        <f aca="false">N3162+S3162</f>
        <v>572</v>
      </c>
      <c r="Y3162" s="53" t="n">
        <f aca="false">O3162+T3162</f>
        <v>0</v>
      </c>
      <c r="Z3162" s="53" t="n">
        <f aca="false">P3162+U3162</f>
        <v>0</v>
      </c>
      <c r="AA3162" s="53" t="n">
        <f aca="false">Q3162+V3162</f>
        <v>0</v>
      </c>
      <c r="AB3162" s="53" t="n">
        <f aca="false">R3162+W3162</f>
        <v>0</v>
      </c>
      <c r="AC3162" s="54" t="n">
        <f aca="false">ROUND(X3162+Y3162+Z3162+AA3162+AB3162,1)</f>
        <v>572</v>
      </c>
      <c r="AD3162" s="55" t="n">
        <f aca="false">(ROUND(AC3162-AC3158,1)/AC3158)</f>
        <v>0</v>
      </c>
      <c r="AE3162" s="46"/>
      <c r="AF3162" s="47"/>
    </row>
    <row r="3163" customFormat="false" ht="15" hidden="false" customHeight="false" outlineLevel="0" collapsed="false">
      <c r="A3163" s="48" t="s">
        <v>33</v>
      </c>
      <c r="B3163" s="49"/>
      <c r="C3163" s="50" t="s">
        <v>9</v>
      </c>
      <c r="D3163" s="51" t="n">
        <v>200</v>
      </c>
      <c r="E3163" s="51" t="n">
        <v>0</v>
      </c>
      <c r="F3163" s="51" t="n">
        <v>0</v>
      </c>
      <c r="G3163" s="51" t="n">
        <v>0</v>
      </c>
      <c r="H3163" s="51" t="n">
        <v>0</v>
      </c>
      <c r="I3163" s="52" t="n">
        <v>60</v>
      </c>
      <c r="J3163" s="52" t="n">
        <v>0</v>
      </c>
      <c r="K3163" s="52" t="n">
        <v>0</v>
      </c>
      <c r="L3163" s="52" t="n">
        <v>0</v>
      </c>
      <c r="M3163" s="52" t="n">
        <v>0</v>
      </c>
      <c r="N3163" s="53" t="n">
        <f aca="false">D3163*$D$8</f>
        <v>260</v>
      </c>
      <c r="O3163" s="53" t="n">
        <f aca="false">E3163*$E$8</f>
        <v>0</v>
      </c>
      <c r="P3163" s="53" t="n">
        <f aca="false">F3163*$F$8</f>
        <v>0</v>
      </c>
      <c r="Q3163" s="53" t="n">
        <f aca="false">G3163*$G$8</f>
        <v>0</v>
      </c>
      <c r="R3163" s="53" t="n">
        <f aca="false">H3163*$H$8</f>
        <v>0</v>
      </c>
      <c r="S3163" s="53" t="n">
        <f aca="false">(N3163/100)*(I3163*$I$8)+(N3163/100)*(J3163*$J$8)</f>
        <v>312</v>
      </c>
      <c r="T3163" s="53" t="n">
        <f aca="false">(O3163/100)*(K3163*$K$8)</f>
        <v>0</v>
      </c>
      <c r="U3163" s="53" t="n">
        <f aca="false">(P3163/100)*(K3163*$K$8)+(P3163/100)*(L3163*$L$8)</f>
        <v>0</v>
      </c>
      <c r="V3163" s="53" t="n">
        <f aca="false">(Q3163/100)*(L3163*$L$8)</f>
        <v>0</v>
      </c>
      <c r="W3163" s="53" t="n">
        <f aca="false">(R3163/100)*(K3163*$K$8)+(R3163/100)*(L3163*$L$8)</f>
        <v>0</v>
      </c>
      <c r="X3163" s="53" t="n">
        <f aca="false">N3163+S3163</f>
        <v>572</v>
      </c>
      <c r="Y3163" s="53" t="n">
        <f aca="false">O3163+T3163</f>
        <v>0</v>
      </c>
      <c r="Z3163" s="53" t="n">
        <f aca="false">P3163+U3163</f>
        <v>0</v>
      </c>
      <c r="AA3163" s="53" t="n">
        <f aca="false">Q3163+V3163</f>
        <v>0</v>
      </c>
      <c r="AB3163" s="53" t="n">
        <f aca="false">R3163+W3163</f>
        <v>0</v>
      </c>
      <c r="AC3163" s="54" t="n">
        <f aca="false">ROUND(X3163+Y3163+Z3163+AA3163+AB3163,1)</f>
        <v>572</v>
      </c>
      <c r="AD3163" s="55" t="n">
        <f aca="false">(ROUND(AC3163-AC3158,1)/AC3158)</f>
        <v>0</v>
      </c>
      <c r="AE3163" s="46"/>
      <c r="AF3163" s="47"/>
    </row>
    <row r="3164" customFormat="false" ht="15" hidden="false" customHeight="false" outlineLevel="0" collapsed="false">
      <c r="A3164" s="48" t="s">
        <v>34</v>
      </c>
      <c r="B3164" s="49"/>
      <c r="C3164" s="50" t="s">
        <v>10</v>
      </c>
      <c r="D3164" s="51" t="n">
        <v>100</v>
      </c>
      <c r="E3164" s="51" t="n">
        <v>200</v>
      </c>
      <c r="F3164" s="51" t="n">
        <v>0</v>
      </c>
      <c r="G3164" s="51" t="n">
        <v>0</v>
      </c>
      <c r="H3164" s="51" t="n">
        <v>0</v>
      </c>
      <c r="I3164" s="52" t="n">
        <v>60</v>
      </c>
      <c r="J3164" s="52" t="n">
        <v>0</v>
      </c>
      <c r="K3164" s="52" t="n">
        <v>65</v>
      </c>
      <c r="L3164" s="52" t="n">
        <v>0</v>
      </c>
      <c r="M3164" s="52" t="n">
        <v>0</v>
      </c>
      <c r="N3164" s="53" t="n">
        <f aca="false">D3164*$D$9</f>
        <v>125</v>
      </c>
      <c r="O3164" s="53" t="n">
        <f aca="false">E3164*$E$9</f>
        <v>250</v>
      </c>
      <c r="P3164" s="53" t="n">
        <f aca="false">F3164*$F$9</f>
        <v>0</v>
      </c>
      <c r="Q3164" s="53" t="n">
        <f aca="false">G3164*$G$9</f>
        <v>0</v>
      </c>
      <c r="R3164" s="53" t="n">
        <f aca="false">H3164*$H$9</f>
        <v>0</v>
      </c>
      <c r="S3164" s="53" t="n">
        <f aca="false">(N3164/100)*(I3164*$I$9)+(N3164/100)*(J3164*$J$9)</f>
        <v>75</v>
      </c>
      <c r="T3164" s="53" t="n">
        <f aca="false">(O3164/100)*(K3164*$K$9)</f>
        <v>227.5</v>
      </c>
      <c r="U3164" s="53" t="n">
        <f aca="false">(P3164/100)*(K3164*$K$9)+(P3164/100)*(L3164*$L$9)</f>
        <v>0</v>
      </c>
      <c r="V3164" s="53" t="n">
        <f aca="false">(Q3164/100)*(L3164*$L$9)</f>
        <v>0</v>
      </c>
      <c r="W3164" s="53" t="n">
        <f aca="false">(R3164/100)*(K3164*$K$9)+(R3164/100)*(L3164*$L$9)</f>
        <v>0</v>
      </c>
      <c r="X3164" s="53" t="n">
        <f aca="false">N3164+S3164</f>
        <v>200</v>
      </c>
      <c r="Y3164" s="53" t="n">
        <f aca="false">O3164+T3164</f>
        <v>477.5</v>
      </c>
      <c r="Z3164" s="53" t="n">
        <f aca="false">P3164+U3164</f>
        <v>0</v>
      </c>
      <c r="AA3164" s="53" t="n">
        <f aca="false">Q3164+V3164</f>
        <v>0</v>
      </c>
      <c r="AB3164" s="53" t="n">
        <f aca="false">R3164+W3164</f>
        <v>0</v>
      </c>
      <c r="AC3164" s="54" t="n">
        <f aca="false">ROUND(X3164+Y3164+Z3164+AA3164+AB3164,1)</f>
        <v>677.5</v>
      </c>
      <c r="AD3164" s="55" t="n">
        <f aca="false">(ROUND(AC3164-AC3158,1)/AC3158)</f>
        <v>0.184440559440559</v>
      </c>
      <c r="AE3164" s="46"/>
      <c r="AF3164" s="47"/>
    </row>
    <row r="3165" customFormat="false" ht="15" hidden="false" customHeight="false" outlineLevel="0" collapsed="false">
      <c r="A3165" s="48" t="s">
        <v>35</v>
      </c>
      <c r="B3165" s="49"/>
      <c r="C3165" s="50" t="s">
        <v>11</v>
      </c>
      <c r="D3165" s="51" t="n">
        <v>100</v>
      </c>
      <c r="E3165" s="51" t="n">
        <v>0</v>
      </c>
      <c r="F3165" s="51" t="n">
        <v>200</v>
      </c>
      <c r="G3165" s="51" t="n">
        <v>0</v>
      </c>
      <c r="H3165" s="51" t="n">
        <v>0</v>
      </c>
      <c r="I3165" s="52" t="n">
        <v>60</v>
      </c>
      <c r="J3165" s="52" t="n">
        <v>0</v>
      </c>
      <c r="K3165" s="52" t="n">
        <v>32.5</v>
      </c>
      <c r="L3165" s="52" t="n">
        <v>32.5</v>
      </c>
      <c r="M3165" s="52" t="n">
        <v>0</v>
      </c>
      <c r="N3165" s="53" t="n">
        <f aca="false">D3165*$D$10</f>
        <v>125</v>
      </c>
      <c r="O3165" s="53" t="n">
        <f aca="false">E3165*$E$10</f>
        <v>0</v>
      </c>
      <c r="P3165" s="53" t="n">
        <f aca="false">F3165*$F$10</f>
        <v>250</v>
      </c>
      <c r="Q3165" s="53" t="n">
        <f aca="false">G3165*$G$10</f>
        <v>0</v>
      </c>
      <c r="R3165" s="53" t="n">
        <f aca="false">H3165*$H$10</f>
        <v>0</v>
      </c>
      <c r="S3165" s="53" t="n">
        <f aca="false">(N3165/100)*(I3165*$I$10)+(N3165/100)*(J3165*$J$10)</f>
        <v>75</v>
      </c>
      <c r="T3165" s="53" t="n">
        <f aca="false">(O3165/100)*(K3165*$J$10)</f>
        <v>0</v>
      </c>
      <c r="U3165" s="53" t="n">
        <f aca="false">(P3165/100)*(K3165*$K$10)+(P3165/100)*(L3165*$L$10)</f>
        <v>227.5</v>
      </c>
      <c r="V3165" s="53" t="n">
        <f aca="false">(Q3165/100)*(L3165*$L$10)</f>
        <v>0</v>
      </c>
      <c r="W3165" s="53" t="n">
        <f aca="false">(R3165/100)*(K3165*$K$10)+(R3165/100)*(L3165*$L$10)</f>
        <v>0</v>
      </c>
      <c r="X3165" s="53" t="n">
        <f aca="false">N3165+S3165</f>
        <v>200</v>
      </c>
      <c r="Y3165" s="53" t="n">
        <f aca="false">O3165+T3165</f>
        <v>0</v>
      </c>
      <c r="Z3165" s="53" t="n">
        <f aca="false">P3165+U3165</f>
        <v>477.5</v>
      </c>
      <c r="AA3165" s="53" t="n">
        <f aca="false">Q3165+V3165</f>
        <v>0</v>
      </c>
      <c r="AB3165" s="53" t="n">
        <f aca="false">R3165+W3165</f>
        <v>0</v>
      </c>
      <c r="AC3165" s="54" t="n">
        <f aca="false">ROUND(X3165+Y3165+Z3165+AA3165+AB3165,1)</f>
        <v>677.5</v>
      </c>
      <c r="AD3165" s="55" t="n">
        <f aca="false">(ROUND(AC3165-AC3158,1)/AC3158)</f>
        <v>0.184440559440559</v>
      </c>
      <c r="AE3165" s="46"/>
      <c r="AF3165" s="47"/>
    </row>
    <row r="3166" customFormat="false" ht="15" hidden="false" customHeight="false" outlineLevel="0" collapsed="false">
      <c r="A3166" s="48" t="s">
        <v>36</v>
      </c>
      <c r="B3166" s="49"/>
      <c r="C3166" s="50" t="s">
        <v>12</v>
      </c>
      <c r="D3166" s="51" t="n">
        <v>100</v>
      </c>
      <c r="E3166" s="51" t="n">
        <v>0</v>
      </c>
      <c r="F3166" s="51" t="n">
        <v>0</v>
      </c>
      <c r="G3166" s="51" t="n">
        <v>200</v>
      </c>
      <c r="H3166" s="51" t="n">
        <v>0</v>
      </c>
      <c r="I3166" s="52" t="n">
        <v>60</v>
      </c>
      <c r="J3166" s="52" t="n">
        <v>0</v>
      </c>
      <c r="K3166" s="52" t="n">
        <v>0</v>
      </c>
      <c r="L3166" s="52" t="n">
        <v>65</v>
      </c>
      <c r="M3166" s="52" t="n">
        <v>0</v>
      </c>
      <c r="N3166" s="53" t="n">
        <f aca="false">D3166*$D$11</f>
        <v>125</v>
      </c>
      <c r="O3166" s="53" t="n">
        <f aca="false">E3166*$E$11</f>
        <v>0</v>
      </c>
      <c r="P3166" s="53" t="n">
        <f aca="false">F3166*$F$11</f>
        <v>0</v>
      </c>
      <c r="Q3166" s="53" t="n">
        <f aca="false">G3166*$G$11</f>
        <v>250</v>
      </c>
      <c r="R3166" s="53" t="n">
        <f aca="false">H3166*$H$11</f>
        <v>0</v>
      </c>
      <c r="S3166" s="53" t="n">
        <f aca="false">(N3166/100)*(I3166*$I$11)+(N3166/100)*(J3166*$J$11)</f>
        <v>75</v>
      </c>
      <c r="T3166" s="53" t="n">
        <f aca="false">(O3166/100)*(K3166*$K$11)</f>
        <v>0</v>
      </c>
      <c r="U3166" s="53" t="n">
        <f aca="false">(P3166/100)*(K3166*$K$11)+(P3166/100)*(L3166*$L$11)</f>
        <v>0</v>
      </c>
      <c r="V3166" s="53" t="n">
        <f aca="false">(Q3166/100)*(L3166*$L$11)</f>
        <v>227.5</v>
      </c>
      <c r="W3166" s="53" t="n">
        <f aca="false">(R3166/100)*(K3166*$K$11)+(R3166/100)*(L3166*$L$11)</f>
        <v>0</v>
      </c>
      <c r="X3166" s="53" t="n">
        <f aca="false">N3166+S3166</f>
        <v>200</v>
      </c>
      <c r="Y3166" s="53" t="n">
        <f aca="false">O3166+T3166</f>
        <v>0</v>
      </c>
      <c r="Z3166" s="53" t="n">
        <f aca="false">P3166+U3166</f>
        <v>0</v>
      </c>
      <c r="AA3166" s="53" t="n">
        <f aca="false">Q3166+V3166</f>
        <v>477.5</v>
      </c>
      <c r="AB3166" s="53" t="n">
        <f aca="false">R3166+W3166</f>
        <v>0</v>
      </c>
      <c r="AC3166" s="54" t="n">
        <f aca="false">ROUND(X3166+Y3166+Z3166+AA3166+AB3166,1)</f>
        <v>677.5</v>
      </c>
      <c r="AD3166" s="55" t="n">
        <f aca="false">(ROUND(AC3166-AC3158,1)/AC3158)</f>
        <v>0.184440559440559</v>
      </c>
      <c r="AE3166" s="46"/>
      <c r="AF3166" s="47"/>
    </row>
    <row r="3167" customFormat="false" ht="15" hidden="false" customHeight="false" outlineLevel="0" collapsed="false">
      <c r="A3167" s="48" t="s">
        <v>37</v>
      </c>
      <c r="B3167" s="49"/>
      <c r="C3167" s="50" t="s">
        <v>13</v>
      </c>
      <c r="D3167" s="51" t="n">
        <v>100</v>
      </c>
      <c r="E3167" s="51" t="n">
        <v>0</v>
      </c>
      <c r="F3167" s="51" t="n">
        <v>0</v>
      </c>
      <c r="G3167" s="51" t="n">
        <v>0</v>
      </c>
      <c r="H3167" s="51" t="n">
        <v>200</v>
      </c>
      <c r="I3167" s="52" t="n">
        <v>60</v>
      </c>
      <c r="J3167" s="52" t="n">
        <v>0</v>
      </c>
      <c r="K3167" s="52" t="n">
        <v>32.5</v>
      </c>
      <c r="L3167" s="52" t="n">
        <v>32.5</v>
      </c>
      <c r="M3167" s="52" t="n">
        <v>0</v>
      </c>
      <c r="N3167" s="53" t="n">
        <f aca="false">D3167*$D$12</f>
        <v>125</v>
      </c>
      <c r="O3167" s="53" t="n">
        <f aca="false">E3167*$E$12</f>
        <v>0</v>
      </c>
      <c r="P3167" s="53" t="n">
        <f aca="false">F3167*$F$12</f>
        <v>0</v>
      </c>
      <c r="Q3167" s="53" t="n">
        <f aca="false">G3167*$G$12</f>
        <v>0</v>
      </c>
      <c r="R3167" s="53" t="n">
        <f aca="false">H3167*$H$12</f>
        <v>250</v>
      </c>
      <c r="S3167" s="53" t="n">
        <f aca="false">(N3167/100)*(I3167*$I$12)+(N3167/100)*(J3167*$J$12)</f>
        <v>75</v>
      </c>
      <c r="T3167" s="53" t="n">
        <f aca="false">(O3167/100)*(K3167*$K$12)</f>
        <v>0</v>
      </c>
      <c r="U3167" s="53" t="n">
        <f aca="false">(P3167/100)*(K3167*$K$12)+(P3167/100)*(L3167*$L$12)</f>
        <v>0</v>
      </c>
      <c r="V3167" s="53" t="n">
        <f aca="false">(Q3167/100)*(L3167*$L$12)</f>
        <v>0</v>
      </c>
      <c r="W3167" s="53" t="n">
        <f aca="false">(R3167/100)*(K3167*$K$12)+(R3167/100)*(L3167*$L$12)</f>
        <v>227.5</v>
      </c>
      <c r="X3167" s="53" t="n">
        <f aca="false">N3167+S3167</f>
        <v>200</v>
      </c>
      <c r="Y3167" s="53" t="n">
        <f aca="false">O3167+T3167</f>
        <v>0</v>
      </c>
      <c r="Z3167" s="53" t="n">
        <f aca="false">P3167+U3167</f>
        <v>0</v>
      </c>
      <c r="AA3167" s="53" t="n">
        <f aca="false">Q3167+V3167</f>
        <v>0</v>
      </c>
      <c r="AB3167" s="53" t="n">
        <f aca="false">R3167+W3167</f>
        <v>477.5</v>
      </c>
      <c r="AC3167" s="54" t="n">
        <f aca="false">ROUND(X3167+Y3167+Z3167+AA3167+AB3167,1)</f>
        <v>677.5</v>
      </c>
      <c r="AD3167" s="55" t="n">
        <f aca="false">(ROUND(AC3167-AC3158,1)/AC3158)</f>
        <v>0.184440559440559</v>
      </c>
      <c r="AE3167" s="46"/>
      <c r="AF3167" s="47"/>
    </row>
    <row r="3168" customFormat="false" ht="15" hidden="false" customHeight="false" outlineLevel="0" collapsed="false">
      <c r="A3168" s="48" t="s">
        <v>38</v>
      </c>
      <c r="B3168" s="49"/>
      <c r="C3168" s="50" t="s">
        <v>14</v>
      </c>
      <c r="D3168" s="51" t="n">
        <v>200</v>
      </c>
      <c r="E3168" s="51" t="n">
        <v>0</v>
      </c>
      <c r="F3168" s="51" t="n">
        <v>0</v>
      </c>
      <c r="G3168" s="51" t="n">
        <v>0</v>
      </c>
      <c r="H3168" s="51" t="n">
        <v>0</v>
      </c>
      <c r="I3168" s="52" t="n">
        <v>60</v>
      </c>
      <c r="J3168" s="52" t="n">
        <v>0</v>
      </c>
      <c r="K3168" s="52" t="n">
        <v>0</v>
      </c>
      <c r="L3168" s="52" t="n">
        <v>0</v>
      </c>
      <c r="M3168" s="52" t="n">
        <v>50</v>
      </c>
      <c r="N3168" s="53" t="n">
        <f aca="false">D3168*$D$13</f>
        <v>250</v>
      </c>
      <c r="O3168" s="53" t="n">
        <f aca="false">E3168*$E$13</f>
        <v>0</v>
      </c>
      <c r="P3168" s="53" t="n">
        <f aca="false">F3168*$F$13</f>
        <v>0</v>
      </c>
      <c r="Q3168" s="53" t="n">
        <f aca="false">G3168*$G$13</f>
        <v>0</v>
      </c>
      <c r="R3168" s="53" t="n">
        <f aca="false">H3168*$H$13</f>
        <v>0</v>
      </c>
      <c r="S3168" s="53" t="n">
        <f aca="false">(N3168/100)*(I3168*$I$13)+(N3168/100)*(J3168*$J$13)+(N3168/100)*(M3168*$M$13)</f>
        <v>400</v>
      </c>
      <c r="T3168" s="53" t="n">
        <f aca="false">(O3168/100)*(K3168*$K$13)+(O3168/100)*(M3168*$M$13)</f>
        <v>0</v>
      </c>
      <c r="U3168" s="53" t="n">
        <f aca="false">(P3168/100)*(K3168*$K$13)+(P3168/100)*(L3168*$L$13)+(P3168/100)*(M3168*$M$13)</f>
        <v>0</v>
      </c>
      <c r="V3168" s="53" t="n">
        <f aca="false">(Q3168/100)*(L3168*$L$13)+(Q3168/100)*(M3168*$M$13)</f>
        <v>0</v>
      </c>
      <c r="W3168" s="53" t="n">
        <f aca="false">(R3168/100)*(K3168*$K$13)+(R3168/100)*(L3168*$L$13)+(R3168/100)*(M3168*$M$13)</f>
        <v>0</v>
      </c>
      <c r="X3168" s="53" t="n">
        <f aca="false">N3168+S3168</f>
        <v>650</v>
      </c>
      <c r="Y3168" s="53" t="n">
        <f aca="false">O3168+T3168</f>
        <v>0</v>
      </c>
      <c r="Z3168" s="53" t="n">
        <f aca="false">P3168+U3168</f>
        <v>0</v>
      </c>
      <c r="AA3168" s="53" t="n">
        <f aca="false">Q3168+V3168</f>
        <v>0</v>
      </c>
      <c r="AB3168" s="53" t="n">
        <f aca="false">R3168+W3168</f>
        <v>0</v>
      </c>
      <c r="AC3168" s="54" t="n">
        <f aca="false">ROUND(X3168+Y3168+Z3168+AA3168+AB3168,1)</f>
        <v>650</v>
      </c>
      <c r="AD3168" s="55" t="n">
        <f aca="false">(ROUND(AC3168-AC3158,1)/AC3158)</f>
        <v>0.136363636363636</v>
      </c>
      <c r="AE3168" s="46"/>
      <c r="AF3168" s="47"/>
    </row>
    <row r="3169" customFormat="false" ht="15" hidden="false" customHeight="false" outlineLevel="0" collapsed="false">
      <c r="A3169" s="48" t="s">
        <v>39</v>
      </c>
      <c r="B3169" s="49"/>
      <c r="C3169" s="50" t="s">
        <v>15</v>
      </c>
      <c r="D3169" s="51" t="n">
        <v>200</v>
      </c>
      <c r="E3169" s="51" t="n">
        <v>0</v>
      </c>
      <c r="F3169" s="51" t="n">
        <v>0</v>
      </c>
      <c r="G3169" s="51" t="n">
        <v>0</v>
      </c>
      <c r="H3169" s="51" t="n">
        <v>0</v>
      </c>
      <c r="I3169" s="52" t="n">
        <v>60</v>
      </c>
      <c r="J3169" s="52" t="n">
        <v>0</v>
      </c>
      <c r="K3169" s="52" t="n">
        <v>50</v>
      </c>
      <c r="L3169" s="52" t="n">
        <v>0</v>
      </c>
      <c r="M3169" s="52" t="n">
        <v>0</v>
      </c>
      <c r="N3169" s="53" t="n">
        <f aca="false">D3169*$D$14</f>
        <v>250</v>
      </c>
      <c r="O3169" s="53" t="n">
        <f aca="false">E3169*$E$14</f>
        <v>0</v>
      </c>
      <c r="P3169" s="53" t="n">
        <f aca="false">F3169*$F$14</f>
        <v>0</v>
      </c>
      <c r="Q3169" s="53" t="n">
        <f aca="false">G3169*$G$14</f>
        <v>0</v>
      </c>
      <c r="R3169" s="53" t="n">
        <f aca="false">H3169*$H$14</f>
        <v>0</v>
      </c>
      <c r="S3169" s="53" t="n">
        <f aca="false">(N3169/100)*(I3169*$I$14)+(N3169/100)*(J3169*$J$14)+(N3169/100)*(K3169*$K$14)</f>
        <v>400</v>
      </c>
      <c r="T3169" s="53" t="n">
        <f aca="false">(O3169/100)*(K3169*$K$14)</f>
        <v>0</v>
      </c>
      <c r="U3169" s="53" t="n">
        <f aca="false">(P3169/100)*(K3169*$K$14)+(P3169/100)*(L3169*$L$14)</f>
        <v>0</v>
      </c>
      <c r="V3169" s="53" t="n">
        <f aca="false">(Q3169/100)*(L3169*$L$14)</f>
        <v>0</v>
      </c>
      <c r="W3169" s="53" t="n">
        <f aca="false">(R3169/100)*(K3169*$L$14)+(R3169/100)*(L3169*$M$14)</f>
        <v>0</v>
      </c>
      <c r="X3169" s="53" t="n">
        <f aca="false">N3169+S3169</f>
        <v>650</v>
      </c>
      <c r="Y3169" s="53" t="n">
        <f aca="false">O3169+T3169</f>
        <v>0</v>
      </c>
      <c r="Z3169" s="53" t="n">
        <f aca="false">P3169+U3169</f>
        <v>0</v>
      </c>
      <c r="AA3169" s="53" t="n">
        <f aca="false">Q3169+V3169</f>
        <v>0</v>
      </c>
      <c r="AB3169" s="53" t="n">
        <f aca="false">R3169+W3169</f>
        <v>0</v>
      </c>
      <c r="AC3169" s="54" t="n">
        <f aca="false">ROUND(X3169+Y3169+Z3169+AA3169+AB3169,1)</f>
        <v>650</v>
      </c>
      <c r="AD3169" s="55" t="n">
        <f aca="false">(ROUND(AC3169-AC3158,1)/AC3158)</f>
        <v>0.136363636363636</v>
      </c>
      <c r="AE3169" s="46"/>
      <c r="AF3169" s="47"/>
    </row>
    <row r="3170" customFormat="false" ht="15" hidden="false" customHeight="false" outlineLevel="0" collapsed="false">
      <c r="A3170" s="48"/>
      <c r="B3170" s="49"/>
      <c r="C3170" s="50" t="s">
        <v>16</v>
      </c>
      <c r="D3170" s="51" t="n">
        <v>200</v>
      </c>
      <c r="E3170" s="51" t="n">
        <v>0</v>
      </c>
      <c r="F3170" s="51" t="n">
        <v>0</v>
      </c>
      <c r="G3170" s="51" t="n">
        <v>0</v>
      </c>
      <c r="H3170" s="51" t="n">
        <v>0</v>
      </c>
      <c r="I3170" s="52" t="n">
        <v>60</v>
      </c>
      <c r="J3170" s="52" t="n">
        <v>0</v>
      </c>
      <c r="K3170" s="52" t="n">
        <v>0</v>
      </c>
      <c r="L3170" s="52" t="n">
        <v>50</v>
      </c>
      <c r="M3170" s="52" t="n">
        <v>0</v>
      </c>
      <c r="N3170" s="53" t="n">
        <f aca="false">D3170*$D$15</f>
        <v>250</v>
      </c>
      <c r="O3170" s="53" t="n">
        <f aca="false">E3170*$E$15</f>
        <v>0</v>
      </c>
      <c r="P3170" s="53" t="n">
        <f aca="false">F3170*$F$15</f>
        <v>0</v>
      </c>
      <c r="Q3170" s="53" t="n">
        <f aca="false">G3170*$G$15</f>
        <v>0</v>
      </c>
      <c r="R3170" s="53" t="n">
        <f aca="false">H3170*$H$15</f>
        <v>0</v>
      </c>
      <c r="S3170" s="53" t="n">
        <f aca="false">(N3170/100)*(I3170*$I$15)+(N3170/100)*(J3170*$J$15)+(N3170/100)*(L3170*$L$15)</f>
        <v>400</v>
      </c>
      <c r="T3170" s="53" t="n">
        <f aca="false">(O3170/100)*(K3170*$K$15)</f>
        <v>0</v>
      </c>
      <c r="U3170" s="53" t="n">
        <f aca="false">(P3170/100)*(K3170*$K$15)+(P3170/100)*(L3170*$L$15)</f>
        <v>0</v>
      </c>
      <c r="V3170" s="53" t="n">
        <f aca="false">(Q3170/100)*(L3170*$L$15)</f>
        <v>0</v>
      </c>
      <c r="W3170" s="53" t="n">
        <f aca="false">(R3170/100)*(K3170*$K$15)+(R3170/100)*(L3170*$L$15)</f>
        <v>0</v>
      </c>
      <c r="X3170" s="53" t="n">
        <f aca="false">N3170+S3170</f>
        <v>650</v>
      </c>
      <c r="Y3170" s="53" t="n">
        <f aca="false">O3170+T3170</f>
        <v>0</v>
      </c>
      <c r="Z3170" s="53" t="n">
        <f aca="false">P3170+U3170</f>
        <v>0</v>
      </c>
      <c r="AA3170" s="53" t="n">
        <f aca="false">Q3170+V3170</f>
        <v>0</v>
      </c>
      <c r="AB3170" s="53" t="n">
        <f aca="false">R3170+W3170</f>
        <v>0</v>
      </c>
      <c r="AC3170" s="54" t="n">
        <f aca="false">ROUND(X3170+Y3170+Z3170+AA3170+AB3170,1)</f>
        <v>650</v>
      </c>
      <c r="AD3170" s="55" t="n">
        <f aca="false">(ROUND(AC3170-AC3158,1)/AC3158)</f>
        <v>0.136363636363636</v>
      </c>
      <c r="AE3170" s="46"/>
      <c r="AF3170" s="47"/>
    </row>
    <row r="3171" customFormat="false" ht="15" hidden="false" customHeight="false" outlineLevel="0" collapsed="false">
      <c r="A3171" s="48"/>
      <c r="B3171" s="49"/>
      <c r="C3171" s="50" t="s">
        <v>17</v>
      </c>
      <c r="D3171" s="51" t="n">
        <v>200</v>
      </c>
      <c r="E3171" s="51" t="n">
        <v>0</v>
      </c>
      <c r="F3171" s="51" t="n">
        <v>0</v>
      </c>
      <c r="G3171" s="51" t="n">
        <v>0</v>
      </c>
      <c r="H3171" s="51" t="n">
        <v>0</v>
      </c>
      <c r="I3171" s="52" t="n">
        <v>60</v>
      </c>
      <c r="J3171" s="52" t="n">
        <v>40</v>
      </c>
      <c r="K3171" s="52" t="n">
        <v>0</v>
      </c>
      <c r="L3171" s="52" t="n">
        <v>0</v>
      </c>
      <c r="M3171" s="52" t="n">
        <v>0</v>
      </c>
      <c r="N3171" s="53" t="n">
        <f aca="false">D3171*$D$16</f>
        <v>250</v>
      </c>
      <c r="O3171" s="53" t="n">
        <f aca="false">E3171*$E$16</f>
        <v>0</v>
      </c>
      <c r="P3171" s="53" t="n">
        <f aca="false">F3171*$F$16</f>
        <v>0</v>
      </c>
      <c r="Q3171" s="53" t="n">
        <f aca="false">G3171*$G$16</f>
        <v>0</v>
      </c>
      <c r="R3171" s="53" t="n">
        <f aca="false">H3171*$H$16</f>
        <v>0</v>
      </c>
      <c r="S3171" s="53" t="n">
        <f aca="false">(N3171/100)*(I3171*$I$16)+(N3171/100)*(J3171*$J$16)</f>
        <v>400</v>
      </c>
      <c r="T3171" s="53" t="n">
        <f aca="false">(O3171/100)*(K3171*$K$16)</f>
        <v>0</v>
      </c>
      <c r="U3171" s="53" t="n">
        <f aca="false">(P3171/100)*(K3171*$K$16)+(P3171/100)*(L3171*$L$16)</f>
        <v>0</v>
      </c>
      <c r="V3171" s="53" t="n">
        <f aca="false">(Q3171/100)*(L3171*$L$16)</f>
        <v>0</v>
      </c>
      <c r="W3171" s="53" t="n">
        <f aca="false">(R3171/100)*(K3171*$K$16)+(R3171/100)*(L3171*$L$16)</f>
        <v>0</v>
      </c>
      <c r="X3171" s="53" t="n">
        <f aca="false">N3171+S3171</f>
        <v>650</v>
      </c>
      <c r="Y3171" s="53" t="n">
        <f aca="false">O3171+T3171</f>
        <v>0</v>
      </c>
      <c r="Z3171" s="53" t="n">
        <f aca="false">P3171+U3171</f>
        <v>0</v>
      </c>
      <c r="AA3171" s="53" t="n">
        <f aca="false">Q3171+V3171</f>
        <v>0</v>
      </c>
      <c r="AB3171" s="53" t="n">
        <f aca="false">R3171+W3171</f>
        <v>0</v>
      </c>
      <c r="AC3171" s="54" t="n">
        <f aca="false">ROUND(X3171+Y3171+Z3171+AA3171+AB3171,1)</f>
        <v>650</v>
      </c>
      <c r="AD3171" s="55" t="n">
        <f aca="false">(ROUND(AC3171-AC3158,1)/AC3158)</f>
        <v>0.136363636363636</v>
      </c>
      <c r="AE3171" s="46"/>
      <c r="AF3171" s="47"/>
    </row>
    <row r="3172" customFormat="false" ht="15" hidden="false" customHeight="false" outlineLevel="0" collapsed="false">
      <c r="A3172" s="48"/>
      <c r="B3172" s="49"/>
      <c r="C3172" s="50" t="s">
        <v>18</v>
      </c>
      <c r="D3172" s="51" t="n">
        <v>200</v>
      </c>
      <c r="E3172" s="51" t="n">
        <v>0</v>
      </c>
      <c r="F3172" s="51" t="n">
        <v>0</v>
      </c>
      <c r="G3172" s="51" t="n">
        <v>0</v>
      </c>
      <c r="H3172" s="51" t="n">
        <v>0</v>
      </c>
      <c r="I3172" s="52" t="n">
        <v>75</v>
      </c>
      <c r="J3172" s="52" t="n">
        <v>0</v>
      </c>
      <c r="K3172" s="52" t="n">
        <v>0</v>
      </c>
      <c r="L3172" s="52" t="n">
        <v>0</v>
      </c>
      <c r="M3172" s="52" t="n">
        <v>0</v>
      </c>
      <c r="N3172" s="53" t="n">
        <f aca="false">D3172*$D$17</f>
        <v>250</v>
      </c>
      <c r="O3172" s="53" t="n">
        <f aca="false">E3172*$E$17</f>
        <v>0</v>
      </c>
      <c r="P3172" s="53" t="n">
        <f aca="false">F3172*$F$17</f>
        <v>0</v>
      </c>
      <c r="Q3172" s="53" t="n">
        <f aca="false">G3172*$G$17</f>
        <v>0</v>
      </c>
      <c r="R3172" s="53" t="n">
        <f aca="false">H3172*$H$17</f>
        <v>0</v>
      </c>
      <c r="S3172" s="53" t="n">
        <f aca="false">(N3172/100)*(I3172*$I$17)+(N3172/100)*(J3172*$J$17)</f>
        <v>468.75</v>
      </c>
      <c r="T3172" s="53" t="n">
        <f aca="false">(O3172/100)*(K3172*$K$17)</f>
        <v>0</v>
      </c>
      <c r="U3172" s="53" t="n">
        <f aca="false">(P3172/100)*(K3172*$K$17)+(P3172/100)*(L3172*$L$17)</f>
        <v>0</v>
      </c>
      <c r="V3172" s="53" t="n">
        <f aca="false">(Q3172/100)*(L3172*$L$17)</f>
        <v>0</v>
      </c>
      <c r="W3172" s="53" t="n">
        <f aca="false">(R3172/100)*(K3172*$K$17)+(R3172/100)*(L3172*$L$17)</f>
        <v>0</v>
      </c>
      <c r="X3172" s="53" t="n">
        <f aca="false">N3172+S3172</f>
        <v>718.75</v>
      </c>
      <c r="Y3172" s="53" t="n">
        <f aca="false">O3172+T3172</f>
        <v>0</v>
      </c>
      <c r="Z3172" s="53" t="n">
        <f aca="false">P3172+U3172</f>
        <v>0</v>
      </c>
      <c r="AA3172" s="53" t="n">
        <f aca="false">Q3172+V3172</f>
        <v>0</v>
      </c>
      <c r="AB3172" s="53" t="n">
        <f aca="false">R3172+W3172</f>
        <v>0</v>
      </c>
      <c r="AC3172" s="54" t="n">
        <f aca="false">ROUND(X3172+Y3172+Z3172+AA3172+AB3172,1)</f>
        <v>718.8</v>
      </c>
      <c r="AD3172" s="55" t="n">
        <f aca="false">(ROUND(AC3172-AC3158,1)/AC3158)</f>
        <v>0.256643356643357</v>
      </c>
      <c r="AE3172" s="46"/>
      <c r="AF3172" s="47"/>
    </row>
    <row r="3173" customFormat="false" ht="15" hidden="false" customHeight="false" outlineLevel="0" collapsed="false">
      <c r="A3173" s="56" t="s">
        <v>19</v>
      </c>
      <c r="B3173" s="57" t="s">
        <v>269</v>
      </c>
      <c r="C3173" s="40" t="s">
        <v>4</v>
      </c>
      <c r="D3173" s="41" t="n">
        <v>150</v>
      </c>
      <c r="E3173" s="41" t="n">
        <v>0</v>
      </c>
      <c r="F3173" s="41" t="n">
        <v>0</v>
      </c>
      <c r="G3173" s="41" t="n">
        <v>0</v>
      </c>
      <c r="H3173" s="41" t="n">
        <v>0</v>
      </c>
      <c r="I3173" s="42" t="n">
        <v>45</v>
      </c>
      <c r="J3173" s="42" t="n">
        <v>45</v>
      </c>
      <c r="K3173" s="42" t="n">
        <v>0</v>
      </c>
      <c r="L3173" s="42" t="n">
        <v>0</v>
      </c>
      <c r="M3173" s="42" t="n">
        <v>0</v>
      </c>
      <c r="N3173" s="43" t="n">
        <f aca="false">D3173*$D$3</f>
        <v>195</v>
      </c>
      <c r="O3173" s="43" t="n">
        <f aca="false">E3173*$E$3</f>
        <v>0</v>
      </c>
      <c r="P3173" s="43" t="n">
        <f aca="false">F3173*$F$3</f>
        <v>0</v>
      </c>
      <c r="Q3173" s="43" t="n">
        <f aca="false">G3173*$G$3</f>
        <v>0</v>
      </c>
      <c r="R3173" s="43" t="n">
        <f aca="false">H3173*$H$3</f>
        <v>0</v>
      </c>
      <c r="S3173" s="43" t="n">
        <f aca="false">(N3173/100)*(I3173*$I$3)+(N3173/100)*(J3173*$J$3)</f>
        <v>351</v>
      </c>
      <c r="T3173" s="43" t="n">
        <f aca="false">(O3173/100)*(K3173*$K$3)</f>
        <v>0</v>
      </c>
      <c r="U3173" s="43" t="n">
        <f aca="false">(P3173/100)*(K3173*$K$3)+(P3173/100)*(L3173*$L$3)</f>
        <v>0</v>
      </c>
      <c r="V3173" s="43" t="n">
        <f aca="false">(Q3173/100)*(L3173*$L$3)</f>
        <v>0</v>
      </c>
      <c r="W3173" s="43" t="n">
        <f aca="false">(R3173/100)*(K3173*$K$3)+(R3173/100)*(L3173*$L$3)</f>
        <v>0</v>
      </c>
      <c r="X3173" s="43" t="n">
        <f aca="false">N3173+S3173</f>
        <v>546</v>
      </c>
      <c r="Y3173" s="43" t="n">
        <f aca="false">O3173+T3173</f>
        <v>0</v>
      </c>
      <c r="Z3173" s="43" t="n">
        <f aca="false">P3173+U3173</f>
        <v>0</v>
      </c>
      <c r="AA3173" s="43" t="n">
        <f aca="false">Q3173+V3173</f>
        <v>0</v>
      </c>
      <c r="AB3173" s="43" t="n">
        <f aca="false">R3173+W3173</f>
        <v>0</v>
      </c>
      <c r="AC3173" s="44" t="n">
        <f aca="false">ROUND(X3173+Y3173+Z3173+AA3173+AB3173,1)</f>
        <v>546</v>
      </c>
      <c r="AD3173" s="45" t="n">
        <v>0</v>
      </c>
      <c r="AE3173" s="46"/>
      <c r="AF3173" s="47"/>
    </row>
    <row r="3174" customFormat="false" ht="15" hidden="false" customHeight="false" outlineLevel="0" collapsed="false">
      <c r="A3174" s="48" t="s">
        <v>29</v>
      </c>
      <c r="B3174" s="58" t="n">
        <v>20</v>
      </c>
      <c r="C3174" s="50" t="s">
        <v>5</v>
      </c>
      <c r="D3174" s="51" t="n">
        <v>150</v>
      </c>
      <c r="E3174" s="51" t="n">
        <v>0</v>
      </c>
      <c r="F3174" s="51" t="n">
        <v>0</v>
      </c>
      <c r="G3174" s="51" t="n">
        <v>0</v>
      </c>
      <c r="H3174" s="51" t="n">
        <v>0</v>
      </c>
      <c r="I3174" s="52" t="n">
        <v>65</v>
      </c>
      <c r="J3174" s="52" t="n">
        <v>65</v>
      </c>
      <c r="K3174" s="52" t="n">
        <v>0</v>
      </c>
      <c r="L3174" s="52" t="n">
        <v>0</v>
      </c>
      <c r="M3174" s="52" t="n">
        <v>0</v>
      </c>
      <c r="N3174" s="53" t="n">
        <f aca="false">D3174*$D$4</f>
        <v>187.5</v>
      </c>
      <c r="O3174" s="53" t="n">
        <f aca="false">E3174*$E$4</f>
        <v>0</v>
      </c>
      <c r="P3174" s="53" t="n">
        <f aca="false">F3174*$F$4</f>
        <v>0</v>
      </c>
      <c r="Q3174" s="53" t="n">
        <f aca="false">G3174*$G$4</f>
        <v>0</v>
      </c>
      <c r="R3174" s="53" t="n">
        <f aca="false">H3174*$H$4</f>
        <v>0</v>
      </c>
      <c r="S3174" s="53" t="n">
        <f aca="false">(N3174/100)*(I3174*$I$4)+(N3174/100)*(J3174*$J$4)</f>
        <v>487.5</v>
      </c>
      <c r="T3174" s="53" t="n">
        <f aca="false">(O3174/100)*(K3174*$K$4)</f>
        <v>0</v>
      </c>
      <c r="U3174" s="53" t="n">
        <f aca="false">(P3174/100)*(K3174*$K$4)+(P3174/100)*(L3174*$L$4)</f>
        <v>0</v>
      </c>
      <c r="V3174" s="53" t="n">
        <f aca="false">(Q3174/100)*(L3174*$L$4)</f>
        <v>0</v>
      </c>
      <c r="W3174" s="53" t="n">
        <f aca="false">(R3174/100)*(K3174*$K$4)+(R3174/100)*(L3174*$L$4)</f>
        <v>0</v>
      </c>
      <c r="X3174" s="53" t="n">
        <f aca="false">N3174+S3174</f>
        <v>675</v>
      </c>
      <c r="Y3174" s="53" t="n">
        <f aca="false">O3174+T3174</f>
        <v>0</v>
      </c>
      <c r="Z3174" s="53" t="n">
        <f aca="false">P3174+U3174</f>
        <v>0</v>
      </c>
      <c r="AA3174" s="53" t="n">
        <f aca="false">Q3174+V3174</f>
        <v>0</v>
      </c>
      <c r="AB3174" s="53" t="n">
        <f aca="false">R3174+W3174</f>
        <v>0</v>
      </c>
      <c r="AC3174" s="54" t="n">
        <f aca="false">ROUND(X3174+Y3174+Z3174+AA3174+AB3174,1)</f>
        <v>675</v>
      </c>
      <c r="AD3174" s="55" t="n">
        <f aca="false">(ROUND(AC3174-AC3173,1)/AC3173)</f>
        <v>0.236263736263736</v>
      </c>
      <c r="AE3174" s="46"/>
      <c r="AF3174" s="47"/>
    </row>
    <row r="3175" customFormat="false" ht="15" hidden="false" customHeight="false" outlineLevel="0" collapsed="false">
      <c r="A3175" s="48" t="s">
        <v>30</v>
      </c>
      <c r="B3175" s="58" t="n">
        <v>20</v>
      </c>
      <c r="C3175" s="50" t="s">
        <v>6</v>
      </c>
      <c r="D3175" s="51" t="n">
        <v>150</v>
      </c>
      <c r="E3175" s="51" t="n">
        <v>0</v>
      </c>
      <c r="F3175" s="51" t="n">
        <v>0</v>
      </c>
      <c r="G3175" s="51" t="n">
        <v>0</v>
      </c>
      <c r="H3175" s="51" t="n">
        <v>0</v>
      </c>
      <c r="I3175" s="52" t="n">
        <v>45</v>
      </c>
      <c r="J3175" s="52" t="n">
        <v>45</v>
      </c>
      <c r="K3175" s="52" t="n">
        <v>0</v>
      </c>
      <c r="L3175" s="52" t="n">
        <v>0</v>
      </c>
      <c r="M3175" s="52" t="n">
        <v>0</v>
      </c>
      <c r="N3175" s="53" t="n">
        <f aca="false">D3175*$D$5</f>
        <v>195</v>
      </c>
      <c r="O3175" s="53" t="n">
        <f aca="false">E3175*$E$5</f>
        <v>0</v>
      </c>
      <c r="P3175" s="53" t="n">
        <f aca="false">F3175*$F$5</f>
        <v>0</v>
      </c>
      <c r="Q3175" s="53" t="n">
        <f aca="false">G3175*$G$5</f>
        <v>0</v>
      </c>
      <c r="R3175" s="53" t="n">
        <f aca="false">H3175*$H$5</f>
        <v>0</v>
      </c>
      <c r="S3175" s="53" t="n">
        <f aca="false">(N3175/100)*(I3175*$I$5)+(N3175/100)*(J3175*$J$5)</f>
        <v>351</v>
      </c>
      <c r="T3175" s="53" t="n">
        <f aca="false">(O3175/100)*(K3175*$K$5)</f>
        <v>0</v>
      </c>
      <c r="U3175" s="53" t="n">
        <f aca="false">(P3175/100)*(K3175*$K$5)+(P3175/100)*(L3175*$L$5)</f>
        <v>0</v>
      </c>
      <c r="V3175" s="53" t="n">
        <f aca="false">(Q3175/100)*(L3175*$L$5)</f>
        <v>0</v>
      </c>
      <c r="W3175" s="53" t="n">
        <f aca="false">(R3175/100)*(K3175*$K$5)+(R3175/100)*(L3175*$L$5)</f>
        <v>0</v>
      </c>
      <c r="X3175" s="53" t="n">
        <f aca="false">N3175+S3175</f>
        <v>546</v>
      </c>
      <c r="Y3175" s="53" t="n">
        <f aca="false">O3175+T3175</f>
        <v>0</v>
      </c>
      <c r="Z3175" s="53" t="n">
        <f aca="false">P3175+U3175</f>
        <v>0</v>
      </c>
      <c r="AA3175" s="53" t="n">
        <f aca="false">Q3175+V3175</f>
        <v>0</v>
      </c>
      <c r="AB3175" s="53" t="n">
        <f aca="false">R3175+W3175</f>
        <v>0</v>
      </c>
      <c r="AC3175" s="54" t="n">
        <f aca="false">ROUND(X3175+Y3175+Z3175+AA3175+AB3175,1)</f>
        <v>546</v>
      </c>
      <c r="AD3175" s="55" t="n">
        <f aca="false">(ROUND(AC3175-AC3173,1)/AC3173)</f>
        <v>0</v>
      </c>
      <c r="AE3175" s="46"/>
      <c r="AF3175" s="47"/>
    </row>
    <row r="3176" customFormat="false" ht="15" hidden="false" customHeight="false" outlineLevel="0" collapsed="false">
      <c r="A3176" s="48" t="s">
        <v>31</v>
      </c>
      <c r="B3176" s="58" t="n">
        <v>0</v>
      </c>
      <c r="C3176" s="50" t="s">
        <v>7</v>
      </c>
      <c r="D3176" s="51" t="n">
        <v>150</v>
      </c>
      <c r="E3176" s="51" t="n">
        <v>0</v>
      </c>
      <c r="F3176" s="51" t="n">
        <v>0</v>
      </c>
      <c r="G3176" s="51" t="n">
        <v>0</v>
      </c>
      <c r="H3176" s="51" t="n">
        <v>0</v>
      </c>
      <c r="I3176" s="52" t="n">
        <v>45</v>
      </c>
      <c r="J3176" s="52" t="n">
        <v>45</v>
      </c>
      <c r="K3176" s="52" t="n">
        <v>0</v>
      </c>
      <c r="L3176" s="52" t="n">
        <v>0</v>
      </c>
      <c r="M3176" s="52" t="n">
        <v>0</v>
      </c>
      <c r="N3176" s="53" t="n">
        <f aca="false">D3176*$D$6</f>
        <v>195</v>
      </c>
      <c r="O3176" s="53" t="n">
        <f aca="false">E3176*$E$6</f>
        <v>0</v>
      </c>
      <c r="P3176" s="53" t="n">
        <f aca="false">F3176*$F$6</f>
        <v>0</v>
      </c>
      <c r="Q3176" s="53" t="n">
        <f aca="false">G3176*$G$6</f>
        <v>0</v>
      </c>
      <c r="R3176" s="53" t="n">
        <f aca="false">H3176*$H$6</f>
        <v>0</v>
      </c>
      <c r="S3176" s="53" t="n">
        <f aca="false">(N3176/100)*(I3176*$I$6)+(N3176/100)*(J3176*$J$6)</f>
        <v>351</v>
      </c>
      <c r="T3176" s="53" t="n">
        <f aca="false">(O3176/100)*(K3176*$K$6)</f>
        <v>0</v>
      </c>
      <c r="U3176" s="53" t="n">
        <f aca="false">(P3176/100)*(K3176*$K$6)+(P3176/100)*(L3176*$L$6)</f>
        <v>0</v>
      </c>
      <c r="V3176" s="53" t="n">
        <f aca="false">(Q3176/100)*(L3176*$L$6)</f>
        <v>0</v>
      </c>
      <c r="W3176" s="53" t="n">
        <f aca="false">(R3176/100)*(K3176*$K$6)+(R3176/100)*(L3176*$L$6)</f>
        <v>0</v>
      </c>
      <c r="X3176" s="53" t="n">
        <f aca="false">N3176+S3176</f>
        <v>546</v>
      </c>
      <c r="Y3176" s="53" t="n">
        <f aca="false">O3176+T3176</f>
        <v>0</v>
      </c>
      <c r="Z3176" s="53" t="n">
        <f aca="false">P3176+U3176</f>
        <v>0</v>
      </c>
      <c r="AA3176" s="53" t="n">
        <f aca="false">Q3176+V3176</f>
        <v>0</v>
      </c>
      <c r="AB3176" s="53" t="n">
        <f aca="false">R3176+W3176</f>
        <v>0</v>
      </c>
      <c r="AC3176" s="54" t="n">
        <f aca="false">ROUND(X3176+Y3176+Z3176+AA3176+AB3176,1)</f>
        <v>546</v>
      </c>
      <c r="AD3176" s="55" t="n">
        <f aca="false">(ROUND(AC3176-AC3173,1)/AC3173)</f>
        <v>0</v>
      </c>
      <c r="AE3176" s="46"/>
      <c r="AF3176" s="47"/>
    </row>
    <row r="3177" customFormat="false" ht="15" hidden="false" customHeight="false" outlineLevel="0" collapsed="false">
      <c r="A3177" s="48" t="s">
        <v>32</v>
      </c>
      <c r="B3177" s="58" t="n">
        <v>0</v>
      </c>
      <c r="C3177" s="50" t="s">
        <v>8</v>
      </c>
      <c r="D3177" s="51" t="n">
        <v>150</v>
      </c>
      <c r="E3177" s="51" t="n">
        <v>0</v>
      </c>
      <c r="F3177" s="51" t="n">
        <v>0</v>
      </c>
      <c r="G3177" s="51" t="n">
        <v>0</v>
      </c>
      <c r="H3177" s="51" t="n">
        <v>0</v>
      </c>
      <c r="I3177" s="52" t="n">
        <v>45</v>
      </c>
      <c r="J3177" s="52" t="n">
        <v>45</v>
      </c>
      <c r="K3177" s="52" t="n">
        <v>0</v>
      </c>
      <c r="L3177" s="52" t="n">
        <v>0</v>
      </c>
      <c r="M3177" s="52" t="n">
        <v>0</v>
      </c>
      <c r="N3177" s="53" t="n">
        <f aca="false">D3177*$D$7</f>
        <v>195</v>
      </c>
      <c r="O3177" s="53" t="n">
        <f aca="false">E3177*$E$7</f>
        <v>0</v>
      </c>
      <c r="P3177" s="53" t="n">
        <f aca="false">F3177*$F$7</f>
        <v>0</v>
      </c>
      <c r="Q3177" s="53" t="n">
        <f aca="false">G3177*$G$7</f>
        <v>0</v>
      </c>
      <c r="R3177" s="53" t="n">
        <f aca="false">H3177*$H$7</f>
        <v>0</v>
      </c>
      <c r="S3177" s="53" t="n">
        <f aca="false">(N3177/100)*(I3177*$I$7)+(N3177/100)*(J3177*$J$7)</f>
        <v>351</v>
      </c>
      <c r="T3177" s="53" t="n">
        <f aca="false">(O3177/100)*(K3177*$K$7)</f>
        <v>0</v>
      </c>
      <c r="U3177" s="53" t="n">
        <f aca="false">(P3177/100)*(K3177*$K$7)+(P3177/100)*(L3177*$L$7)</f>
        <v>0</v>
      </c>
      <c r="V3177" s="53" t="n">
        <f aca="false">(Q3177/100)*(L3177*$L$7)</f>
        <v>0</v>
      </c>
      <c r="W3177" s="53" t="n">
        <f aca="false">(R3177/100)*(K3177*$K$7)+(R3177/100)*(L3177*$L$7)</f>
        <v>0</v>
      </c>
      <c r="X3177" s="53" t="n">
        <f aca="false">N3177+S3177</f>
        <v>546</v>
      </c>
      <c r="Y3177" s="53" t="n">
        <f aca="false">O3177+T3177</f>
        <v>0</v>
      </c>
      <c r="Z3177" s="53" t="n">
        <f aca="false">P3177+U3177</f>
        <v>0</v>
      </c>
      <c r="AA3177" s="53" t="n">
        <f aca="false">Q3177+V3177</f>
        <v>0</v>
      </c>
      <c r="AB3177" s="53" t="n">
        <f aca="false">R3177+W3177</f>
        <v>0</v>
      </c>
      <c r="AC3177" s="54" t="n">
        <f aca="false">ROUND(X3177+Y3177+Z3177+AA3177+AB3177,1)</f>
        <v>546</v>
      </c>
      <c r="AD3177" s="55" t="n">
        <f aca="false">(ROUND(AC3177-AC3173,1)/AC3173)</f>
        <v>0</v>
      </c>
      <c r="AE3177" s="46"/>
      <c r="AF3177" s="47"/>
    </row>
    <row r="3178" customFormat="false" ht="15" hidden="false" customHeight="false" outlineLevel="0" collapsed="false">
      <c r="A3178" s="48" t="s">
        <v>33</v>
      </c>
      <c r="B3178" s="58"/>
      <c r="C3178" s="50" t="s">
        <v>9</v>
      </c>
      <c r="D3178" s="51" t="n">
        <v>150</v>
      </c>
      <c r="E3178" s="51" t="n">
        <v>0</v>
      </c>
      <c r="F3178" s="51" t="n">
        <v>0</v>
      </c>
      <c r="G3178" s="51" t="n">
        <v>0</v>
      </c>
      <c r="H3178" s="51" t="n">
        <v>0</v>
      </c>
      <c r="I3178" s="52" t="n">
        <v>45</v>
      </c>
      <c r="J3178" s="52" t="n">
        <v>45</v>
      </c>
      <c r="K3178" s="52" t="n">
        <v>0</v>
      </c>
      <c r="L3178" s="52" t="n">
        <v>0</v>
      </c>
      <c r="M3178" s="52" t="n">
        <v>0</v>
      </c>
      <c r="N3178" s="53" t="n">
        <f aca="false">D3178*$D$8</f>
        <v>195</v>
      </c>
      <c r="O3178" s="53" t="n">
        <f aca="false">E3178*$E$8</f>
        <v>0</v>
      </c>
      <c r="P3178" s="53" t="n">
        <f aca="false">F3178*$F$8</f>
        <v>0</v>
      </c>
      <c r="Q3178" s="53" t="n">
        <f aca="false">G3178*$G$8</f>
        <v>0</v>
      </c>
      <c r="R3178" s="53" t="n">
        <f aca="false">H3178*$H$8</f>
        <v>0</v>
      </c>
      <c r="S3178" s="53" t="n">
        <f aca="false">(N3178/100)*(I3178*$I$8)+(N3178/100)*(J3178*$J$8)</f>
        <v>351</v>
      </c>
      <c r="T3178" s="53" t="n">
        <f aca="false">(O3178/100)*(K3178*$K$8)</f>
        <v>0</v>
      </c>
      <c r="U3178" s="53" t="n">
        <f aca="false">(P3178/100)*(K3178*$K$8)+(P3178/100)*(L3178*$L$8)</f>
        <v>0</v>
      </c>
      <c r="V3178" s="53" t="n">
        <f aca="false">(Q3178/100)*(L3178*$L$8)</f>
        <v>0</v>
      </c>
      <c r="W3178" s="53" t="n">
        <f aca="false">(R3178/100)*(K3178*$K$8)+(R3178/100)*(L3178*$L$8)</f>
        <v>0</v>
      </c>
      <c r="X3178" s="53" t="n">
        <f aca="false">N3178+S3178</f>
        <v>546</v>
      </c>
      <c r="Y3178" s="53" t="n">
        <f aca="false">O3178+T3178</f>
        <v>0</v>
      </c>
      <c r="Z3178" s="53" t="n">
        <f aca="false">P3178+U3178</f>
        <v>0</v>
      </c>
      <c r="AA3178" s="53" t="n">
        <f aca="false">Q3178+V3178</f>
        <v>0</v>
      </c>
      <c r="AB3178" s="53" t="n">
        <f aca="false">R3178+W3178</f>
        <v>0</v>
      </c>
      <c r="AC3178" s="54" t="n">
        <f aca="false">ROUND(X3178+Y3178+Z3178+AA3178+AB3178,1)</f>
        <v>546</v>
      </c>
      <c r="AD3178" s="55" t="n">
        <f aca="false">(ROUND(AC3178-AC3173,1)/AC3173)</f>
        <v>0</v>
      </c>
      <c r="AE3178" s="46"/>
      <c r="AF3178" s="47"/>
    </row>
    <row r="3179" customFormat="false" ht="15" hidden="false" customHeight="false" outlineLevel="0" collapsed="false">
      <c r="A3179" s="48" t="s">
        <v>34</v>
      </c>
      <c r="B3179" s="58"/>
      <c r="C3179" s="50" t="s">
        <v>10</v>
      </c>
      <c r="D3179" s="51" t="n">
        <v>75</v>
      </c>
      <c r="E3179" s="51" t="n">
        <v>150</v>
      </c>
      <c r="F3179" s="51" t="n">
        <v>0</v>
      </c>
      <c r="G3179" s="51" t="n">
        <v>0</v>
      </c>
      <c r="H3179" s="51" t="n">
        <v>0</v>
      </c>
      <c r="I3179" s="52" t="n">
        <v>45</v>
      </c>
      <c r="J3179" s="52" t="n">
        <v>45</v>
      </c>
      <c r="K3179" s="52" t="n">
        <v>100</v>
      </c>
      <c r="L3179" s="52" t="n">
        <v>0</v>
      </c>
      <c r="M3179" s="52" t="n">
        <v>0</v>
      </c>
      <c r="N3179" s="53" t="n">
        <f aca="false">D3179*$D$9</f>
        <v>93.75</v>
      </c>
      <c r="O3179" s="53" t="n">
        <f aca="false">E3179*$E$9</f>
        <v>187.5</v>
      </c>
      <c r="P3179" s="53" t="n">
        <f aca="false">F3179*$F$9</f>
        <v>0</v>
      </c>
      <c r="Q3179" s="53" t="n">
        <f aca="false">G3179*$G$9</f>
        <v>0</v>
      </c>
      <c r="R3179" s="53" t="n">
        <f aca="false">H3179*$H$9</f>
        <v>0</v>
      </c>
      <c r="S3179" s="53" t="n">
        <f aca="false">(N3179/100)*(I3179*$I$9)+(N3179/100)*(J3179*$J$9)</f>
        <v>84.375</v>
      </c>
      <c r="T3179" s="53" t="n">
        <f aca="false">(O3179/100)*(K3179*$K$9)</f>
        <v>262.5</v>
      </c>
      <c r="U3179" s="53" t="n">
        <f aca="false">(P3179/100)*(K3179*$K$9)+(P3179/100)*(L3179*$L$9)</f>
        <v>0</v>
      </c>
      <c r="V3179" s="53" t="n">
        <f aca="false">(Q3179/100)*(L3179*$L$9)</f>
        <v>0</v>
      </c>
      <c r="W3179" s="53" t="n">
        <f aca="false">(R3179/100)*(K3179*$K$9)+(R3179/100)*(L3179*$L$9)</f>
        <v>0</v>
      </c>
      <c r="X3179" s="53" t="n">
        <f aca="false">N3179+S3179</f>
        <v>178.125</v>
      </c>
      <c r="Y3179" s="53" t="n">
        <f aca="false">O3179+T3179</f>
        <v>450</v>
      </c>
      <c r="Z3179" s="53" t="n">
        <f aca="false">P3179+U3179</f>
        <v>0</v>
      </c>
      <c r="AA3179" s="53" t="n">
        <f aca="false">Q3179+V3179</f>
        <v>0</v>
      </c>
      <c r="AB3179" s="53" t="n">
        <f aca="false">R3179+W3179</f>
        <v>0</v>
      </c>
      <c r="AC3179" s="54" t="n">
        <f aca="false">ROUND(X3179+Y3179+Z3179+AA3179+AB3179,1)</f>
        <v>628.1</v>
      </c>
      <c r="AD3179" s="55" t="n">
        <f aca="false">(ROUND(AC3179-AC3173,1)/AC3173)</f>
        <v>0.1503663003663</v>
      </c>
      <c r="AE3179" s="46"/>
      <c r="AF3179" s="47"/>
    </row>
    <row r="3180" customFormat="false" ht="15" hidden="false" customHeight="false" outlineLevel="0" collapsed="false">
      <c r="A3180" s="48" t="s">
        <v>35</v>
      </c>
      <c r="B3180" s="58"/>
      <c r="C3180" s="50" t="s">
        <v>11</v>
      </c>
      <c r="D3180" s="51" t="n">
        <v>75</v>
      </c>
      <c r="E3180" s="51" t="n">
        <v>0</v>
      </c>
      <c r="F3180" s="51" t="n">
        <v>150</v>
      </c>
      <c r="G3180" s="51" t="n">
        <v>0</v>
      </c>
      <c r="H3180" s="51" t="n">
        <v>0</v>
      </c>
      <c r="I3180" s="52" t="n">
        <v>45</v>
      </c>
      <c r="J3180" s="52" t="n">
        <v>45</v>
      </c>
      <c r="K3180" s="52" t="n">
        <v>50</v>
      </c>
      <c r="L3180" s="52" t="n">
        <v>50</v>
      </c>
      <c r="M3180" s="52" t="n">
        <v>0</v>
      </c>
      <c r="N3180" s="53" t="n">
        <f aca="false">D3180*$D$10</f>
        <v>93.75</v>
      </c>
      <c r="O3180" s="53" t="n">
        <f aca="false">E3180*$E$10</f>
        <v>0</v>
      </c>
      <c r="P3180" s="53" t="n">
        <f aca="false">F3180*$F$10</f>
        <v>187.5</v>
      </c>
      <c r="Q3180" s="53" t="n">
        <f aca="false">G3180*$G$10</f>
        <v>0</v>
      </c>
      <c r="R3180" s="53" t="n">
        <f aca="false">H3180*$H$10</f>
        <v>0</v>
      </c>
      <c r="S3180" s="53" t="n">
        <f aca="false">(N3180/100)*(I3180*$I$10)+(N3180/100)*(J3180*$J$10)</f>
        <v>84.375</v>
      </c>
      <c r="T3180" s="53" t="n">
        <f aca="false">(O3180/100)*(K3180*$J$10)</f>
        <v>0</v>
      </c>
      <c r="U3180" s="53" t="n">
        <f aca="false">(P3180/100)*(K3180*$K$10)+(P3180/100)*(L3180*$L$10)</f>
        <v>262.5</v>
      </c>
      <c r="V3180" s="53" t="n">
        <f aca="false">(Q3180/100)*(L3180*$L$10)</f>
        <v>0</v>
      </c>
      <c r="W3180" s="53" t="n">
        <f aca="false">(R3180/100)*(K3180*$K$10)+(R3180/100)*(L3180*$L$10)</f>
        <v>0</v>
      </c>
      <c r="X3180" s="53" t="n">
        <f aca="false">N3180+S3180</f>
        <v>178.125</v>
      </c>
      <c r="Y3180" s="53" t="n">
        <f aca="false">O3180+T3180</f>
        <v>0</v>
      </c>
      <c r="Z3180" s="53" t="n">
        <f aca="false">P3180+U3180</f>
        <v>450</v>
      </c>
      <c r="AA3180" s="53" t="n">
        <f aca="false">Q3180+V3180</f>
        <v>0</v>
      </c>
      <c r="AB3180" s="53" t="n">
        <f aca="false">R3180+W3180</f>
        <v>0</v>
      </c>
      <c r="AC3180" s="54" t="n">
        <f aca="false">ROUND(X3180+Y3180+Z3180+AA3180+AB3180,1)</f>
        <v>628.1</v>
      </c>
      <c r="AD3180" s="55" t="n">
        <f aca="false">(ROUND(AC3180-AC3173,1)/AC3173)</f>
        <v>0.1503663003663</v>
      </c>
      <c r="AE3180" s="46"/>
      <c r="AF3180" s="47"/>
    </row>
    <row r="3181" customFormat="false" ht="15" hidden="false" customHeight="false" outlineLevel="0" collapsed="false">
      <c r="A3181" s="48" t="s">
        <v>36</v>
      </c>
      <c r="B3181" s="58"/>
      <c r="C3181" s="50" t="s">
        <v>12</v>
      </c>
      <c r="D3181" s="51" t="n">
        <v>75</v>
      </c>
      <c r="E3181" s="51" t="n">
        <v>0</v>
      </c>
      <c r="F3181" s="51" t="n">
        <v>0</v>
      </c>
      <c r="G3181" s="51" t="n">
        <v>150</v>
      </c>
      <c r="H3181" s="51" t="n">
        <v>0</v>
      </c>
      <c r="I3181" s="52" t="n">
        <v>45</v>
      </c>
      <c r="J3181" s="52" t="n">
        <v>45</v>
      </c>
      <c r="K3181" s="52" t="n">
        <v>0</v>
      </c>
      <c r="L3181" s="52" t="n">
        <v>100</v>
      </c>
      <c r="M3181" s="52" t="n">
        <v>0</v>
      </c>
      <c r="N3181" s="53" t="n">
        <f aca="false">D3181*$D$11</f>
        <v>93.75</v>
      </c>
      <c r="O3181" s="53" t="n">
        <f aca="false">E3181*$E$11</f>
        <v>0</v>
      </c>
      <c r="P3181" s="53" t="n">
        <f aca="false">F3181*$F$11</f>
        <v>0</v>
      </c>
      <c r="Q3181" s="53" t="n">
        <f aca="false">G3181*$G$11</f>
        <v>187.5</v>
      </c>
      <c r="R3181" s="53" t="n">
        <f aca="false">H3181*$H$11</f>
        <v>0</v>
      </c>
      <c r="S3181" s="53" t="n">
        <f aca="false">(N3181/100)*(I3181*$I$11)+(N3181/100)*(J3181*$J$11)</f>
        <v>84.375</v>
      </c>
      <c r="T3181" s="53" t="n">
        <f aca="false">(O3181/100)*(K3181*$K$11)</f>
        <v>0</v>
      </c>
      <c r="U3181" s="53" t="n">
        <f aca="false">(P3181/100)*(K3181*$K$11)+(P3181/100)*(L3181*$L$11)</f>
        <v>0</v>
      </c>
      <c r="V3181" s="53" t="n">
        <f aca="false">(Q3181/100)*(L3181*$L$11)</f>
        <v>262.5</v>
      </c>
      <c r="W3181" s="53" t="n">
        <f aca="false">(R3181/100)*(K3181*$K$11)+(R3181/100)*(L3181*$L$11)</f>
        <v>0</v>
      </c>
      <c r="X3181" s="53" t="n">
        <f aca="false">N3181+S3181</f>
        <v>178.125</v>
      </c>
      <c r="Y3181" s="53" t="n">
        <f aca="false">O3181+T3181</f>
        <v>0</v>
      </c>
      <c r="Z3181" s="53" t="n">
        <f aca="false">P3181+U3181</f>
        <v>0</v>
      </c>
      <c r="AA3181" s="53" t="n">
        <f aca="false">Q3181+V3181</f>
        <v>450</v>
      </c>
      <c r="AB3181" s="53" t="n">
        <f aca="false">R3181+W3181</f>
        <v>0</v>
      </c>
      <c r="AC3181" s="54" t="n">
        <f aca="false">ROUND(X3181+Y3181+Z3181+AA3181+AB3181,1)</f>
        <v>628.1</v>
      </c>
      <c r="AD3181" s="55" t="n">
        <f aca="false">(ROUND(AC3181-AC3173,1)/AC3173)</f>
        <v>0.1503663003663</v>
      </c>
      <c r="AE3181" s="46"/>
      <c r="AF3181" s="47"/>
    </row>
    <row r="3182" customFormat="false" ht="15" hidden="false" customHeight="false" outlineLevel="0" collapsed="false">
      <c r="A3182" s="48" t="s">
        <v>37</v>
      </c>
      <c r="B3182" s="58"/>
      <c r="C3182" s="50" t="s">
        <v>13</v>
      </c>
      <c r="D3182" s="51" t="n">
        <v>75</v>
      </c>
      <c r="E3182" s="51" t="n">
        <v>0</v>
      </c>
      <c r="F3182" s="51" t="n">
        <v>0</v>
      </c>
      <c r="G3182" s="51" t="n">
        <v>0</v>
      </c>
      <c r="H3182" s="51" t="n">
        <v>150</v>
      </c>
      <c r="I3182" s="52" t="n">
        <v>45</v>
      </c>
      <c r="J3182" s="52" t="n">
        <v>45</v>
      </c>
      <c r="K3182" s="52" t="n">
        <v>50</v>
      </c>
      <c r="L3182" s="52" t="n">
        <v>50</v>
      </c>
      <c r="M3182" s="52" t="n">
        <v>0</v>
      </c>
      <c r="N3182" s="53" t="n">
        <f aca="false">D3182*$D$12</f>
        <v>93.75</v>
      </c>
      <c r="O3182" s="53" t="n">
        <f aca="false">E3182*$E$12</f>
        <v>0</v>
      </c>
      <c r="P3182" s="53" t="n">
        <f aca="false">F3182*$F$12</f>
        <v>0</v>
      </c>
      <c r="Q3182" s="53" t="n">
        <f aca="false">G3182*$G$12</f>
        <v>0</v>
      </c>
      <c r="R3182" s="53" t="n">
        <f aca="false">H3182*$H$12</f>
        <v>187.5</v>
      </c>
      <c r="S3182" s="53" t="n">
        <f aca="false">(N3182/100)*(I3182*$I$12)+(N3182/100)*(J3182*$J$12)</f>
        <v>84.375</v>
      </c>
      <c r="T3182" s="53" t="n">
        <f aca="false">(O3182/100)*(K3182*$K$12)</f>
        <v>0</v>
      </c>
      <c r="U3182" s="53" t="n">
        <f aca="false">(P3182/100)*(K3182*$K$12)+(P3182/100)*(L3182*$L$12)</f>
        <v>0</v>
      </c>
      <c r="V3182" s="53" t="n">
        <f aca="false">(Q3182/100)*(L3182*$L$12)</f>
        <v>0</v>
      </c>
      <c r="W3182" s="53" t="n">
        <f aca="false">(R3182/100)*(K3182*$K$12)+(R3182/100)*(L3182*$L$12)</f>
        <v>262.5</v>
      </c>
      <c r="X3182" s="53" t="n">
        <f aca="false">N3182+S3182</f>
        <v>178.125</v>
      </c>
      <c r="Y3182" s="53" t="n">
        <f aca="false">O3182+T3182</f>
        <v>0</v>
      </c>
      <c r="Z3182" s="53" t="n">
        <f aca="false">P3182+U3182</f>
        <v>0</v>
      </c>
      <c r="AA3182" s="53" t="n">
        <f aca="false">Q3182+V3182</f>
        <v>0</v>
      </c>
      <c r="AB3182" s="53" t="n">
        <f aca="false">R3182+W3182</f>
        <v>450</v>
      </c>
      <c r="AC3182" s="54" t="n">
        <f aca="false">ROUND(X3182+Y3182+Z3182+AA3182+AB3182,1)</f>
        <v>628.1</v>
      </c>
      <c r="AD3182" s="55" t="n">
        <f aca="false">(ROUND(AC3182-AC3173,1)/AC3173)</f>
        <v>0.1503663003663</v>
      </c>
      <c r="AE3182" s="46"/>
      <c r="AF3182" s="47"/>
    </row>
    <row r="3183" customFormat="false" ht="15" hidden="false" customHeight="false" outlineLevel="0" collapsed="false">
      <c r="A3183" s="48" t="s">
        <v>38</v>
      </c>
      <c r="B3183" s="58"/>
      <c r="C3183" s="50" t="s">
        <v>14</v>
      </c>
      <c r="D3183" s="51" t="n">
        <v>150</v>
      </c>
      <c r="E3183" s="51" t="n">
        <v>0</v>
      </c>
      <c r="F3183" s="51" t="n">
        <v>0</v>
      </c>
      <c r="G3183" s="51" t="n">
        <v>0</v>
      </c>
      <c r="H3183" s="51" t="n">
        <v>0</v>
      </c>
      <c r="I3183" s="52" t="n">
        <v>45</v>
      </c>
      <c r="J3183" s="52" t="n">
        <v>45</v>
      </c>
      <c r="K3183" s="52" t="n">
        <v>0</v>
      </c>
      <c r="L3183" s="52" t="n">
        <v>0</v>
      </c>
      <c r="M3183" s="52" t="n">
        <v>75</v>
      </c>
      <c r="N3183" s="53" t="n">
        <f aca="false">D3183*$D$13</f>
        <v>187.5</v>
      </c>
      <c r="O3183" s="53" t="n">
        <f aca="false">E3183*$E$13</f>
        <v>0</v>
      </c>
      <c r="P3183" s="53" t="n">
        <f aca="false">F3183*$F$13</f>
        <v>0</v>
      </c>
      <c r="Q3183" s="53" t="n">
        <f aca="false">G3183*$G$13</f>
        <v>0</v>
      </c>
      <c r="R3183" s="53" t="n">
        <f aca="false">H3183*$H$13</f>
        <v>0</v>
      </c>
      <c r="S3183" s="53" t="n">
        <f aca="false">(N3183/100)*(I3183*$I$13)+(N3183/100)*(J3183*$J$13)+(N3183/100)*(M3183*$M$13)</f>
        <v>450</v>
      </c>
      <c r="T3183" s="53" t="n">
        <f aca="false">(O3183/100)*(K3183*$K$13)+(O3183/100)*(M3183*$M$13)</f>
        <v>0</v>
      </c>
      <c r="U3183" s="53" t="n">
        <f aca="false">(P3183/100)*(K3183*$K$13)+(P3183/100)*(L3183*$L$13)+(P3183/100)*(M3183*$M$13)</f>
        <v>0</v>
      </c>
      <c r="V3183" s="53" t="n">
        <f aca="false">(Q3183/100)*(L3183*$L$13)+(Q3183/100)*(M3183*$M$13)</f>
        <v>0</v>
      </c>
      <c r="W3183" s="53" t="n">
        <f aca="false">(R3183/100)*(K3183*$K$13)+(R3183/100)*(L3183*$L$13)+(R3183/100)*(M3183*$M$13)</f>
        <v>0</v>
      </c>
      <c r="X3183" s="53" t="n">
        <f aca="false">N3183+S3183</f>
        <v>637.5</v>
      </c>
      <c r="Y3183" s="53" t="n">
        <f aca="false">O3183+T3183</f>
        <v>0</v>
      </c>
      <c r="Z3183" s="53" t="n">
        <f aca="false">P3183+U3183</f>
        <v>0</v>
      </c>
      <c r="AA3183" s="53" t="n">
        <f aca="false">Q3183+V3183</f>
        <v>0</v>
      </c>
      <c r="AB3183" s="53" t="n">
        <f aca="false">R3183+W3183</f>
        <v>0</v>
      </c>
      <c r="AC3183" s="54" t="n">
        <f aca="false">ROUND(X3183+Y3183+Z3183+AA3183+AB3183,1)</f>
        <v>637.5</v>
      </c>
      <c r="AD3183" s="55" t="n">
        <f aca="false">(ROUND(AC3183-AC3173,1)/AC3173)</f>
        <v>0.167582417582418</v>
      </c>
      <c r="AE3183" s="46"/>
      <c r="AF3183" s="47"/>
    </row>
    <row r="3184" customFormat="false" ht="15" hidden="false" customHeight="false" outlineLevel="0" collapsed="false">
      <c r="A3184" s="48" t="s">
        <v>39</v>
      </c>
      <c r="B3184" s="58"/>
      <c r="C3184" s="50" t="s">
        <v>15</v>
      </c>
      <c r="D3184" s="51" t="n">
        <v>150</v>
      </c>
      <c r="E3184" s="51" t="n">
        <v>0</v>
      </c>
      <c r="F3184" s="51" t="n">
        <v>0</v>
      </c>
      <c r="G3184" s="51" t="n">
        <v>0</v>
      </c>
      <c r="H3184" s="51" t="n">
        <v>0</v>
      </c>
      <c r="I3184" s="52" t="n">
        <v>45</v>
      </c>
      <c r="J3184" s="52" t="n">
        <v>45</v>
      </c>
      <c r="K3184" s="52" t="n">
        <v>75</v>
      </c>
      <c r="L3184" s="52" t="n">
        <v>0</v>
      </c>
      <c r="M3184" s="52" t="n">
        <v>0</v>
      </c>
      <c r="N3184" s="53" t="n">
        <f aca="false">D3184*$D$14</f>
        <v>187.5</v>
      </c>
      <c r="O3184" s="53" t="n">
        <f aca="false">E3184*$E$14</f>
        <v>0</v>
      </c>
      <c r="P3184" s="53" t="n">
        <f aca="false">F3184*$F$14</f>
        <v>0</v>
      </c>
      <c r="Q3184" s="53" t="n">
        <f aca="false">G3184*$G$14</f>
        <v>0</v>
      </c>
      <c r="R3184" s="53" t="n">
        <f aca="false">H3184*$H$14</f>
        <v>0</v>
      </c>
      <c r="S3184" s="53" t="n">
        <f aca="false">(N3184/100)*(I3184*$I$14)+(N3184/100)*(J3184*$J$14)+(N3184/100)*(K3184*$K$14)</f>
        <v>450</v>
      </c>
      <c r="T3184" s="53" t="n">
        <f aca="false">(O3184/100)*(K3184*$K$14)</f>
        <v>0</v>
      </c>
      <c r="U3184" s="53" t="n">
        <f aca="false">(P3184/100)*(K3184*$K$14)+(P3184/100)*(L3184*$L$14)</f>
        <v>0</v>
      </c>
      <c r="V3184" s="53" t="n">
        <f aca="false">(Q3184/100)*(L3184*$L$14)</f>
        <v>0</v>
      </c>
      <c r="W3184" s="53" t="n">
        <f aca="false">(R3184/100)*(K3184*$L$14)+(R3184/100)*(L3184*$M$14)</f>
        <v>0</v>
      </c>
      <c r="X3184" s="53" t="n">
        <f aca="false">N3184+S3184</f>
        <v>637.5</v>
      </c>
      <c r="Y3184" s="53" t="n">
        <f aca="false">O3184+T3184</f>
        <v>0</v>
      </c>
      <c r="Z3184" s="53" t="n">
        <f aca="false">P3184+U3184</f>
        <v>0</v>
      </c>
      <c r="AA3184" s="53" t="n">
        <f aca="false">Q3184+V3184</f>
        <v>0</v>
      </c>
      <c r="AB3184" s="53" t="n">
        <f aca="false">R3184+W3184</f>
        <v>0</v>
      </c>
      <c r="AC3184" s="54" t="n">
        <f aca="false">ROUND(X3184+Y3184+Z3184+AA3184+AB3184,1)</f>
        <v>637.5</v>
      </c>
      <c r="AD3184" s="55" t="n">
        <f aca="false">(ROUND(AC3184-AC3173,1)/AC3173)</f>
        <v>0.167582417582418</v>
      </c>
      <c r="AE3184" s="46"/>
      <c r="AF3184" s="47"/>
    </row>
    <row r="3185" customFormat="false" ht="15" hidden="false" customHeight="false" outlineLevel="0" collapsed="false">
      <c r="A3185" s="48"/>
      <c r="B3185" s="58"/>
      <c r="C3185" s="50" t="s">
        <v>16</v>
      </c>
      <c r="D3185" s="51" t="n">
        <v>150</v>
      </c>
      <c r="E3185" s="51" t="n">
        <v>0</v>
      </c>
      <c r="F3185" s="51" t="n">
        <v>0</v>
      </c>
      <c r="G3185" s="51" t="n">
        <v>0</v>
      </c>
      <c r="H3185" s="51" t="n">
        <v>0</v>
      </c>
      <c r="I3185" s="52" t="n">
        <v>45</v>
      </c>
      <c r="J3185" s="52" t="n">
        <v>45</v>
      </c>
      <c r="K3185" s="52" t="n">
        <v>0</v>
      </c>
      <c r="L3185" s="52" t="n">
        <v>75</v>
      </c>
      <c r="M3185" s="52" t="n">
        <v>0</v>
      </c>
      <c r="N3185" s="53" t="n">
        <f aca="false">D3185*$D$15</f>
        <v>187.5</v>
      </c>
      <c r="O3185" s="53" t="n">
        <f aca="false">E3185*$E$15</f>
        <v>0</v>
      </c>
      <c r="P3185" s="53" t="n">
        <f aca="false">F3185*$F$15</f>
        <v>0</v>
      </c>
      <c r="Q3185" s="53" t="n">
        <f aca="false">G3185*$G$15</f>
        <v>0</v>
      </c>
      <c r="R3185" s="53" t="n">
        <f aca="false">H3185*$H$15</f>
        <v>0</v>
      </c>
      <c r="S3185" s="53" t="n">
        <f aca="false">(N3185/100)*(I3185*$I$15)+(N3185/100)*(J3185*$J$15)+(N3185/100)*(L3185*$L$15)</f>
        <v>450</v>
      </c>
      <c r="T3185" s="53" t="n">
        <f aca="false">(O3185/100)*(K3185*$K$15)</f>
        <v>0</v>
      </c>
      <c r="U3185" s="53" t="n">
        <f aca="false">(P3185/100)*(K3185*$K$15)+(P3185/100)*(L3185*$L$15)</f>
        <v>0</v>
      </c>
      <c r="V3185" s="53" t="n">
        <f aca="false">(Q3185/100)*(L3185*$L$15)</f>
        <v>0</v>
      </c>
      <c r="W3185" s="53" t="n">
        <f aca="false">(R3185/100)*(K3185*$K$15)+(R3185/100)*(L3185*$L$15)</f>
        <v>0</v>
      </c>
      <c r="X3185" s="53" t="n">
        <f aca="false">N3185+S3185</f>
        <v>637.5</v>
      </c>
      <c r="Y3185" s="53" t="n">
        <f aca="false">O3185+T3185</f>
        <v>0</v>
      </c>
      <c r="Z3185" s="53" t="n">
        <f aca="false">P3185+U3185</f>
        <v>0</v>
      </c>
      <c r="AA3185" s="53" t="n">
        <f aca="false">Q3185+V3185</f>
        <v>0</v>
      </c>
      <c r="AB3185" s="53" t="n">
        <f aca="false">R3185+W3185</f>
        <v>0</v>
      </c>
      <c r="AC3185" s="54" t="n">
        <f aca="false">ROUND(X3185+Y3185+Z3185+AA3185+AB3185,1)</f>
        <v>637.5</v>
      </c>
      <c r="AD3185" s="55" t="n">
        <f aca="false">(ROUND(AC3185-AC3173,1)/AC3173)</f>
        <v>0.167582417582418</v>
      </c>
      <c r="AE3185" s="46"/>
      <c r="AF3185" s="47"/>
    </row>
    <row r="3186" customFormat="false" ht="15" hidden="false" customHeight="false" outlineLevel="0" collapsed="false">
      <c r="A3186" s="48"/>
      <c r="B3186" s="58"/>
      <c r="C3186" s="50" t="s">
        <v>17</v>
      </c>
      <c r="D3186" s="51" t="n">
        <v>150</v>
      </c>
      <c r="E3186" s="51" t="n">
        <v>0</v>
      </c>
      <c r="F3186" s="51" t="n">
        <v>0</v>
      </c>
      <c r="G3186" s="51" t="n">
        <v>0</v>
      </c>
      <c r="H3186" s="51" t="n">
        <v>0</v>
      </c>
      <c r="I3186" s="52" t="n">
        <v>45</v>
      </c>
      <c r="J3186" s="52" t="n">
        <v>75</v>
      </c>
      <c r="K3186" s="52" t="n">
        <v>0</v>
      </c>
      <c r="L3186" s="52" t="n">
        <v>0</v>
      </c>
      <c r="M3186" s="52" t="n">
        <v>0</v>
      </c>
      <c r="N3186" s="53" t="n">
        <f aca="false">D3186*$D$16</f>
        <v>187.5</v>
      </c>
      <c r="O3186" s="53" t="n">
        <f aca="false">E3186*$E$16</f>
        <v>0</v>
      </c>
      <c r="P3186" s="53" t="n">
        <f aca="false">F3186*$F$16</f>
        <v>0</v>
      </c>
      <c r="Q3186" s="53" t="n">
        <f aca="false">G3186*$G$16</f>
        <v>0</v>
      </c>
      <c r="R3186" s="53" t="n">
        <f aca="false">H3186*$H$16</f>
        <v>0</v>
      </c>
      <c r="S3186" s="53" t="n">
        <f aca="false">(N3186/100)*(I3186*$I$16)+(N3186/100)*(J3186*$J$16)</f>
        <v>435.9375</v>
      </c>
      <c r="T3186" s="53" t="n">
        <f aca="false">(O3186/100)*(K3186*$K$16)</f>
        <v>0</v>
      </c>
      <c r="U3186" s="53" t="n">
        <f aca="false">(P3186/100)*(K3186*$K$16)+(P3186/100)*(L3186*$L$16)</f>
        <v>0</v>
      </c>
      <c r="V3186" s="53" t="n">
        <f aca="false">(Q3186/100)*(L3186*$L$16)</f>
        <v>0</v>
      </c>
      <c r="W3186" s="53" t="n">
        <f aca="false">(R3186/100)*(K3186*$K$16)+(R3186/100)*(L3186*$L$16)</f>
        <v>0</v>
      </c>
      <c r="X3186" s="53" t="n">
        <f aca="false">N3186+S3186</f>
        <v>623.4375</v>
      </c>
      <c r="Y3186" s="53" t="n">
        <f aca="false">O3186+T3186</f>
        <v>0</v>
      </c>
      <c r="Z3186" s="53" t="n">
        <f aca="false">P3186+U3186</f>
        <v>0</v>
      </c>
      <c r="AA3186" s="53" t="n">
        <f aca="false">Q3186+V3186</f>
        <v>0</v>
      </c>
      <c r="AB3186" s="53" t="n">
        <f aca="false">R3186+W3186</f>
        <v>0</v>
      </c>
      <c r="AC3186" s="54" t="n">
        <f aca="false">ROUND(X3186+Y3186+Z3186+AA3186+AB3186,1)</f>
        <v>623.4</v>
      </c>
      <c r="AD3186" s="55" t="n">
        <f aca="false">(ROUND(AC3186-AC3173,1)/AC3173)</f>
        <v>0.141758241758242</v>
      </c>
      <c r="AE3186" s="46"/>
      <c r="AF3186" s="47"/>
    </row>
    <row r="3187" customFormat="false" ht="15" hidden="false" customHeight="false" outlineLevel="0" collapsed="false">
      <c r="A3187" s="48"/>
      <c r="B3187" s="58"/>
      <c r="C3187" s="50" t="s">
        <v>18</v>
      </c>
      <c r="D3187" s="51" t="n">
        <v>150</v>
      </c>
      <c r="E3187" s="51" t="n">
        <v>0</v>
      </c>
      <c r="F3187" s="51" t="n">
        <v>0</v>
      </c>
      <c r="G3187" s="51" t="n">
        <v>0</v>
      </c>
      <c r="H3187" s="51" t="n">
        <v>0</v>
      </c>
      <c r="I3187" s="52" t="n">
        <v>75</v>
      </c>
      <c r="J3187" s="52" t="n">
        <v>45</v>
      </c>
      <c r="K3187" s="52" t="n">
        <v>0</v>
      </c>
      <c r="L3187" s="52" t="n">
        <v>0</v>
      </c>
      <c r="M3187" s="52" t="n">
        <v>0</v>
      </c>
      <c r="N3187" s="53" t="n">
        <f aca="false">D3187*$D$17</f>
        <v>187.5</v>
      </c>
      <c r="O3187" s="53" t="n">
        <f aca="false">E3187*$E$17</f>
        <v>0</v>
      </c>
      <c r="P3187" s="53" t="n">
        <f aca="false">F3187*$F$17</f>
        <v>0</v>
      </c>
      <c r="Q3187" s="53" t="n">
        <f aca="false">G3187*$G$17</f>
        <v>0</v>
      </c>
      <c r="R3187" s="53" t="n">
        <f aca="false">H3187*$H$17</f>
        <v>0</v>
      </c>
      <c r="S3187" s="53" t="n">
        <f aca="false">(N3187/100)*(I3187*$I$17)+(N3187/100)*(J3187*$J$17)</f>
        <v>435.9375</v>
      </c>
      <c r="T3187" s="53" t="n">
        <f aca="false">(O3187/100)*(K3187*$K$17)</f>
        <v>0</v>
      </c>
      <c r="U3187" s="53" t="n">
        <f aca="false">(P3187/100)*(K3187*$K$17)+(P3187/100)*(L3187*$L$17)</f>
        <v>0</v>
      </c>
      <c r="V3187" s="53" t="n">
        <f aca="false">(Q3187/100)*(L3187*$L$17)</f>
        <v>0</v>
      </c>
      <c r="W3187" s="53" t="n">
        <f aca="false">(R3187/100)*(K3187*$K$17)+(R3187/100)*(L3187*$L$17)</f>
        <v>0</v>
      </c>
      <c r="X3187" s="53" t="n">
        <f aca="false">N3187+S3187</f>
        <v>623.4375</v>
      </c>
      <c r="Y3187" s="53" t="n">
        <f aca="false">O3187+T3187</f>
        <v>0</v>
      </c>
      <c r="Z3187" s="53" t="n">
        <f aca="false">P3187+U3187</f>
        <v>0</v>
      </c>
      <c r="AA3187" s="53" t="n">
        <f aca="false">Q3187+V3187</f>
        <v>0</v>
      </c>
      <c r="AB3187" s="53" t="n">
        <f aca="false">R3187+W3187</f>
        <v>0</v>
      </c>
      <c r="AC3187" s="54" t="n">
        <f aca="false">ROUND(X3187+Y3187+Z3187+AA3187+AB3187,1)</f>
        <v>623.4</v>
      </c>
      <c r="AD3187" s="55" t="n">
        <f aca="false">(ROUND(AC3187-AC3173,1)/AC3173)</f>
        <v>0.141758241758242</v>
      </c>
      <c r="AE3187" s="46"/>
      <c r="AF3187" s="47"/>
    </row>
    <row r="3188" customFormat="false" ht="15" hidden="false" customHeight="false" outlineLevel="0" collapsed="false">
      <c r="A3188" s="56" t="s">
        <v>19</v>
      </c>
      <c r="B3188" s="60" t="s">
        <v>270</v>
      </c>
      <c r="C3188" s="40" t="s">
        <v>50</v>
      </c>
      <c r="D3188" s="41" t="n">
        <v>152</v>
      </c>
      <c r="E3188" s="41" t="n">
        <v>0</v>
      </c>
      <c r="F3188" s="41" t="n">
        <v>60</v>
      </c>
      <c r="G3188" s="41" t="n">
        <v>0</v>
      </c>
      <c r="H3188" s="41" t="n">
        <v>0</v>
      </c>
      <c r="I3188" s="42" t="n">
        <v>40</v>
      </c>
      <c r="J3188" s="42" t="n">
        <v>20</v>
      </c>
      <c r="K3188" s="42" t="n">
        <v>20</v>
      </c>
      <c r="L3188" s="42" t="n">
        <v>20</v>
      </c>
      <c r="M3188" s="42" t="n">
        <v>0</v>
      </c>
      <c r="N3188" s="43" t="n">
        <f aca="false">D3188*$D$3</f>
        <v>197.6</v>
      </c>
      <c r="O3188" s="43" t="n">
        <f aca="false">E3188*$E$3</f>
        <v>0</v>
      </c>
      <c r="P3188" s="43" t="n">
        <f aca="false">F3188*$F$3</f>
        <v>78</v>
      </c>
      <c r="Q3188" s="43" t="n">
        <f aca="false">G3188*$G$3</f>
        <v>0</v>
      </c>
      <c r="R3188" s="43" t="n">
        <f aca="false">H3188*$H$3</f>
        <v>0</v>
      </c>
      <c r="S3188" s="43" t="n">
        <f aca="false">(N3188/100)*(I3188*$I$3)+(N3188/100)*(J3188*$J$3)</f>
        <v>237.12</v>
      </c>
      <c r="T3188" s="43" t="n">
        <f aca="false">(O3188/100)*(K3188*$K$3)</f>
        <v>0</v>
      </c>
      <c r="U3188" s="43" t="n">
        <f aca="false">(P3188/100)*(K3188*$K$3)+(P3188/100)*(L3188*$L$3)</f>
        <v>62.4</v>
      </c>
      <c r="V3188" s="43" t="n">
        <f aca="false">(Q3188/100)*(L3188*$L$3)</f>
        <v>0</v>
      </c>
      <c r="W3188" s="43" t="n">
        <f aca="false">(R3188/100)*(K3188*$K$3)+(R3188/100)*(L3188*$L$3)</f>
        <v>0</v>
      </c>
      <c r="X3188" s="43" t="n">
        <f aca="false">N3188+S3188</f>
        <v>434.72</v>
      </c>
      <c r="Y3188" s="43" t="n">
        <f aca="false">O3188+T3188</f>
        <v>0</v>
      </c>
      <c r="Z3188" s="43" t="n">
        <f aca="false">P3188+U3188</f>
        <v>140.4</v>
      </c>
      <c r="AA3188" s="43" t="n">
        <f aca="false">Q3188+V3188</f>
        <v>0</v>
      </c>
      <c r="AB3188" s="43" t="n">
        <f aca="false">R3188+W3188</f>
        <v>0</v>
      </c>
      <c r="AC3188" s="44" t="n">
        <f aca="false">ROUND(X3188+Y3188+Z3188+AA3188+AB3188,1)</f>
        <v>575.1</v>
      </c>
      <c r="AD3188" s="45"/>
      <c r="AE3188" s="46"/>
      <c r="AF3188" s="47"/>
    </row>
    <row r="3189" customFormat="false" ht="15" hidden="false" customHeight="false" outlineLevel="0" collapsed="false">
      <c r="A3189" s="48" t="s">
        <v>29</v>
      </c>
      <c r="B3189" s="61" t="n">
        <v>24</v>
      </c>
      <c r="C3189" s="50" t="s">
        <v>5</v>
      </c>
      <c r="D3189" s="51" t="n">
        <v>152</v>
      </c>
      <c r="E3189" s="51" t="n">
        <v>0</v>
      </c>
      <c r="F3189" s="51" t="n">
        <v>60</v>
      </c>
      <c r="G3189" s="51" t="n">
        <v>0</v>
      </c>
      <c r="H3189" s="51" t="n">
        <v>0</v>
      </c>
      <c r="I3189" s="52" t="n">
        <v>50</v>
      </c>
      <c r="J3189" s="52" t="n">
        <v>40</v>
      </c>
      <c r="K3189" s="52" t="n">
        <v>20</v>
      </c>
      <c r="L3189" s="52" t="n">
        <v>20</v>
      </c>
      <c r="M3189" s="52" t="n">
        <v>0</v>
      </c>
      <c r="N3189" s="53" t="n">
        <f aca="false">D3189*$D$4</f>
        <v>190</v>
      </c>
      <c r="O3189" s="53" t="n">
        <f aca="false">E3189*$E$4</f>
        <v>0</v>
      </c>
      <c r="P3189" s="53" t="n">
        <f aca="false">F3189*$F$4</f>
        <v>75</v>
      </c>
      <c r="Q3189" s="53" t="n">
        <f aca="false">G3189*$G$4</f>
        <v>0</v>
      </c>
      <c r="R3189" s="53" t="n">
        <f aca="false">H3189*$H$4</f>
        <v>0</v>
      </c>
      <c r="S3189" s="53" t="n">
        <f aca="false">(N3189/100)*(I3189*$I$4)+(N3189/100)*(J3189*$J$4)</f>
        <v>342</v>
      </c>
      <c r="T3189" s="53" t="n">
        <f aca="false">(O3189/100)*(K3189*$K$4)</f>
        <v>0</v>
      </c>
      <c r="U3189" s="53" t="n">
        <f aca="false">(P3189/100)*(K3189*$K$4)+(P3189/100)*(L3189*$L$4)</f>
        <v>60</v>
      </c>
      <c r="V3189" s="53" t="n">
        <f aca="false">(Q3189/100)*(L3189*$L$4)</f>
        <v>0</v>
      </c>
      <c r="W3189" s="53" t="n">
        <f aca="false">(R3189/100)*(K3189*$K$4)+(R3189/100)*(L3189*$L$4)</f>
        <v>0</v>
      </c>
      <c r="X3189" s="53" t="n">
        <f aca="false">N3189+S3189</f>
        <v>532</v>
      </c>
      <c r="Y3189" s="53" t="n">
        <f aca="false">O3189+T3189</f>
        <v>0</v>
      </c>
      <c r="Z3189" s="53" t="n">
        <f aca="false">P3189+U3189</f>
        <v>135</v>
      </c>
      <c r="AA3189" s="53" t="n">
        <f aca="false">Q3189+V3189</f>
        <v>0</v>
      </c>
      <c r="AB3189" s="53" t="n">
        <f aca="false">R3189+W3189</f>
        <v>0</v>
      </c>
      <c r="AC3189" s="54" t="n">
        <f aca="false">ROUND(X3189+Y3189+Z3189+AA3189+AB3189,1)</f>
        <v>667</v>
      </c>
      <c r="AD3189" s="55" t="n">
        <f aca="false">(ROUND(AC3189-AC3188,1)/AC3188)</f>
        <v>0.159798295948531</v>
      </c>
      <c r="AE3189" s="46"/>
      <c r="AF3189" s="47"/>
    </row>
    <row r="3190" customFormat="false" ht="15" hidden="false" customHeight="false" outlineLevel="0" collapsed="false">
      <c r="A3190" s="48" t="s">
        <v>30</v>
      </c>
      <c r="B3190" s="61" t="n">
        <v>0</v>
      </c>
      <c r="C3190" s="50" t="s">
        <v>6</v>
      </c>
      <c r="D3190" s="51" t="n">
        <v>152</v>
      </c>
      <c r="E3190" s="51" t="n">
        <v>0</v>
      </c>
      <c r="F3190" s="51" t="n">
        <v>60</v>
      </c>
      <c r="G3190" s="51" t="n">
        <v>0</v>
      </c>
      <c r="H3190" s="51" t="n">
        <v>0</v>
      </c>
      <c r="I3190" s="52" t="n">
        <v>40</v>
      </c>
      <c r="J3190" s="52" t="n">
        <v>20</v>
      </c>
      <c r="K3190" s="52" t="n">
        <v>20</v>
      </c>
      <c r="L3190" s="52" t="n">
        <v>20</v>
      </c>
      <c r="M3190" s="52" t="n">
        <v>0</v>
      </c>
      <c r="N3190" s="53" t="n">
        <f aca="false">D3190*$D$5</f>
        <v>197.6</v>
      </c>
      <c r="O3190" s="53" t="n">
        <f aca="false">E3190*$E$5</f>
        <v>0</v>
      </c>
      <c r="P3190" s="53" t="n">
        <f aca="false">F3190*$F$5</f>
        <v>78</v>
      </c>
      <c r="Q3190" s="53" t="n">
        <f aca="false">G3190*$G$5</f>
        <v>0</v>
      </c>
      <c r="R3190" s="53" t="n">
        <f aca="false">H3190*$H$5</f>
        <v>0</v>
      </c>
      <c r="S3190" s="53" t="n">
        <f aca="false">(N3190/100)*(I3190*$I$5)+(N3190/100)*(J3190*$J$5)</f>
        <v>237.12</v>
      </c>
      <c r="T3190" s="53" t="n">
        <f aca="false">(O3190/100)*(K3190*$K$5)</f>
        <v>0</v>
      </c>
      <c r="U3190" s="53" t="n">
        <f aca="false">(P3190/100)*(K3190*$K$5)+(P3190/100)*(L3190*$L$5)</f>
        <v>62.4</v>
      </c>
      <c r="V3190" s="53" t="n">
        <f aca="false">(Q3190/100)*(L3190*$L$5)</f>
        <v>0</v>
      </c>
      <c r="W3190" s="53" t="n">
        <f aca="false">(R3190/100)*(K3190*$K$5)+(R3190/100)*(L3190*$L$5)</f>
        <v>0</v>
      </c>
      <c r="X3190" s="53" t="n">
        <f aca="false">N3190+S3190</f>
        <v>434.72</v>
      </c>
      <c r="Y3190" s="53" t="n">
        <f aca="false">O3190+T3190</f>
        <v>0</v>
      </c>
      <c r="Z3190" s="53" t="n">
        <f aca="false">P3190+U3190</f>
        <v>140.4</v>
      </c>
      <c r="AA3190" s="53" t="n">
        <f aca="false">Q3190+V3190</f>
        <v>0</v>
      </c>
      <c r="AB3190" s="53" t="n">
        <f aca="false">R3190+W3190</f>
        <v>0</v>
      </c>
      <c r="AC3190" s="54" t="n">
        <f aca="false">ROUND(X3190+Y3190+Z3190+AA3190+AB3190,1)</f>
        <v>575.1</v>
      </c>
      <c r="AD3190" s="55" t="n">
        <f aca="false">(ROUND(AC3190-AC3188,1)/AC3188)</f>
        <v>0</v>
      </c>
      <c r="AE3190" s="46"/>
      <c r="AF3190" s="47"/>
    </row>
    <row r="3191" customFormat="false" ht="15" hidden="false" customHeight="false" outlineLevel="0" collapsed="false">
      <c r="A3191" s="48" t="s">
        <v>31</v>
      </c>
      <c r="B3191" s="61" t="n">
        <v>20</v>
      </c>
      <c r="C3191" s="50" t="s">
        <v>7</v>
      </c>
      <c r="D3191" s="51" t="n">
        <v>152</v>
      </c>
      <c r="E3191" s="51" t="n">
        <v>0</v>
      </c>
      <c r="F3191" s="51" t="n">
        <v>60</v>
      </c>
      <c r="G3191" s="51" t="n">
        <v>0</v>
      </c>
      <c r="H3191" s="51" t="n">
        <v>0</v>
      </c>
      <c r="I3191" s="52" t="n">
        <v>40</v>
      </c>
      <c r="J3191" s="52" t="n">
        <v>20</v>
      </c>
      <c r="K3191" s="52" t="n">
        <v>20</v>
      </c>
      <c r="L3191" s="52" t="n">
        <v>20</v>
      </c>
      <c r="M3191" s="52" t="n">
        <v>0</v>
      </c>
      <c r="N3191" s="53" t="n">
        <f aca="false">D3191*$D$6</f>
        <v>197.6</v>
      </c>
      <c r="O3191" s="53" t="n">
        <f aca="false">E3191*$E$6</f>
        <v>0</v>
      </c>
      <c r="P3191" s="53" t="n">
        <f aca="false">F3191*$F$6</f>
        <v>78</v>
      </c>
      <c r="Q3191" s="53" t="n">
        <f aca="false">G3191*$G$6</f>
        <v>0</v>
      </c>
      <c r="R3191" s="53" t="n">
        <f aca="false">H3191*$H$6</f>
        <v>0</v>
      </c>
      <c r="S3191" s="53" t="n">
        <f aca="false">(N3191/100)*(I3191*$I$6)+(N3191/100)*(J3191*$J$6)</f>
        <v>237.12</v>
      </c>
      <c r="T3191" s="53" t="n">
        <f aca="false">(O3191/100)*(K3191*$K$6)</f>
        <v>0</v>
      </c>
      <c r="U3191" s="53" t="n">
        <f aca="false">(P3191/100)*(K3191*$K$6)+(P3191/100)*(L3191*$L$6)</f>
        <v>62.4</v>
      </c>
      <c r="V3191" s="53" t="n">
        <f aca="false">(Q3191/100)*(L3191*$L$6)</f>
        <v>0</v>
      </c>
      <c r="W3191" s="53" t="n">
        <f aca="false">(R3191/100)*(K3191*$K$6)+(R3191/100)*(L3191*$L$6)</f>
        <v>0</v>
      </c>
      <c r="X3191" s="53" t="n">
        <f aca="false">N3191+S3191</f>
        <v>434.72</v>
      </c>
      <c r="Y3191" s="53" t="n">
        <f aca="false">O3191+T3191</f>
        <v>0</v>
      </c>
      <c r="Z3191" s="53" t="n">
        <f aca="false">P3191+U3191</f>
        <v>140.4</v>
      </c>
      <c r="AA3191" s="53" t="n">
        <f aca="false">Q3191+V3191</f>
        <v>0</v>
      </c>
      <c r="AB3191" s="53" t="n">
        <f aca="false">R3191+W3191</f>
        <v>0</v>
      </c>
      <c r="AC3191" s="54" t="n">
        <f aca="false">ROUND(X3191+Y3191+Z3191+AA3191+AB3191,1)</f>
        <v>575.1</v>
      </c>
      <c r="AD3191" s="55" t="n">
        <f aca="false">(ROUND(AC3191-AC3188,1)/AC3188)</f>
        <v>0</v>
      </c>
      <c r="AE3191" s="46"/>
      <c r="AF3191" s="47"/>
    </row>
    <row r="3192" customFormat="false" ht="15" hidden="false" customHeight="false" outlineLevel="0" collapsed="false">
      <c r="A3192" s="48" t="s">
        <v>32</v>
      </c>
      <c r="B3192" s="61" t="n">
        <v>20</v>
      </c>
      <c r="C3192" s="50" t="s">
        <v>8</v>
      </c>
      <c r="D3192" s="51" t="n">
        <v>152</v>
      </c>
      <c r="E3192" s="51" t="n">
        <v>0</v>
      </c>
      <c r="F3192" s="51" t="n">
        <v>60</v>
      </c>
      <c r="G3192" s="51" t="n">
        <v>0</v>
      </c>
      <c r="H3192" s="51" t="n">
        <v>0</v>
      </c>
      <c r="I3192" s="52" t="n">
        <v>40</v>
      </c>
      <c r="J3192" s="52" t="n">
        <v>20</v>
      </c>
      <c r="K3192" s="52" t="n">
        <v>20</v>
      </c>
      <c r="L3192" s="52" t="n">
        <v>20</v>
      </c>
      <c r="M3192" s="52" t="n">
        <v>0</v>
      </c>
      <c r="N3192" s="53" t="n">
        <f aca="false">D3192*$D$7</f>
        <v>197.6</v>
      </c>
      <c r="O3192" s="53" t="n">
        <f aca="false">E3192*$E$7</f>
        <v>0</v>
      </c>
      <c r="P3192" s="53" t="n">
        <f aca="false">F3192*$F$7</f>
        <v>78</v>
      </c>
      <c r="Q3192" s="53" t="n">
        <f aca="false">G3192*$G$7</f>
        <v>0</v>
      </c>
      <c r="R3192" s="53" t="n">
        <f aca="false">H3192*$H$7</f>
        <v>0</v>
      </c>
      <c r="S3192" s="53" t="n">
        <f aca="false">(N3192/100)*(I3192*$I$7)+(N3192/100)*(J3192*$J$7)</f>
        <v>237.12</v>
      </c>
      <c r="T3192" s="53" t="n">
        <f aca="false">(O3192/100)*(K3192*$K$7)</f>
        <v>0</v>
      </c>
      <c r="U3192" s="53" t="n">
        <f aca="false">(P3192/100)*(K3192*$K$7)+(P3192/100)*(L3192*$L$7)</f>
        <v>62.4</v>
      </c>
      <c r="V3192" s="53" t="n">
        <f aca="false">(Q3192/100)*(L3192*$L$7)</f>
        <v>0</v>
      </c>
      <c r="W3192" s="53" t="n">
        <f aca="false">(R3192/100)*(K3192*$K$7)+(R3192/100)*(L3192*$L$7)</f>
        <v>0</v>
      </c>
      <c r="X3192" s="53" t="n">
        <f aca="false">N3192+S3192</f>
        <v>434.72</v>
      </c>
      <c r="Y3192" s="53" t="n">
        <f aca="false">O3192+T3192</f>
        <v>0</v>
      </c>
      <c r="Z3192" s="53" t="n">
        <f aca="false">P3192+U3192</f>
        <v>140.4</v>
      </c>
      <c r="AA3192" s="53" t="n">
        <f aca="false">Q3192+V3192</f>
        <v>0</v>
      </c>
      <c r="AB3192" s="53" t="n">
        <f aca="false">R3192+W3192</f>
        <v>0</v>
      </c>
      <c r="AC3192" s="54" t="n">
        <f aca="false">ROUND(X3192+Y3192+Z3192+AA3192+AB3192,1)</f>
        <v>575.1</v>
      </c>
      <c r="AD3192" s="55" t="n">
        <f aca="false">(ROUND(AC3192-AC3188,1)/AC3188)</f>
        <v>0</v>
      </c>
      <c r="AE3192" s="46"/>
      <c r="AF3192" s="47"/>
    </row>
    <row r="3193" customFormat="false" ht="15" hidden="false" customHeight="false" outlineLevel="0" collapsed="false">
      <c r="A3193" s="48" t="s">
        <v>33</v>
      </c>
      <c r="B3193" s="61"/>
      <c r="C3193" s="50" t="s">
        <v>9</v>
      </c>
      <c r="D3193" s="51" t="n">
        <v>152</v>
      </c>
      <c r="E3193" s="51" t="n">
        <v>0</v>
      </c>
      <c r="F3193" s="51" t="n">
        <v>60</v>
      </c>
      <c r="G3193" s="51" t="n">
        <v>0</v>
      </c>
      <c r="H3193" s="51" t="n">
        <v>0</v>
      </c>
      <c r="I3193" s="52" t="n">
        <v>40</v>
      </c>
      <c r="J3193" s="52" t="n">
        <v>20</v>
      </c>
      <c r="K3193" s="52" t="n">
        <v>20</v>
      </c>
      <c r="L3193" s="52" t="n">
        <v>20</v>
      </c>
      <c r="M3193" s="52" t="n">
        <v>0</v>
      </c>
      <c r="N3193" s="53" t="n">
        <f aca="false">D3193*$D$8</f>
        <v>197.6</v>
      </c>
      <c r="O3193" s="53" t="n">
        <f aca="false">E3193*$E$8</f>
        <v>0</v>
      </c>
      <c r="P3193" s="53" t="n">
        <f aca="false">F3193*$F$8</f>
        <v>78</v>
      </c>
      <c r="Q3193" s="53" t="n">
        <f aca="false">G3193*$G$8</f>
        <v>0</v>
      </c>
      <c r="R3193" s="53" t="n">
        <f aca="false">H3193*$H$8</f>
        <v>0</v>
      </c>
      <c r="S3193" s="53" t="n">
        <f aca="false">(N3193/100)*(I3193*$I$8)+(N3193/100)*(J3193*$J$8)</f>
        <v>237.12</v>
      </c>
      <c r="T3193" s="53" t="n">
        <f aca="false">(O3193/100)*(K3193*$K$8)</f>
        <v>0</v>
      </c>
      <c r="U3193" s="53" t="n">
        <f aca="false">(P3193/100)*(K3193*$K$8)+(P3193/100)*(L3193*$L$8)</f>
        <v>62.4</v>
      </c>
      <c r="V3193" s="53" t="n">
        <f aca="false">(Q3193/100)*(L3193*$L$8)</f>
        <v>0</v>
      </c>
      <c r="W3193" s="53" t="n">
        <f aca="false">(R3193/100)*(K3193*$K$8)+(R3193/100)*(L3193*$L$8)</f>
        <v>0</v>
      </c>
      <c r="X3193" s="53" t="n">
        <f aca="false">N3193+S3193</f>
        <v>434.72</v>
      </c>
      <c r="Y3193" s="53" t="n">
        <f aca="false">O3193+T3193</f>
        <v>0</v>
      </c>
      <c r="Z3193" s="53" t="n">
        <f aca="false">P3193+U3193</f>
        <v>140.4</v>
      </c>
      <c r="AA3193" s="53" t="n">
        <f aca="false">Q3193+V3193</f>
        <v>0</v>
      </c>
      <c r="AB3193" s="53" t="n">
        <f aca="false">R3193+W3193</f>
        <v>0</v>
      </c>
      <c r="AC3193" s="54" t="n">
        <f aca="false">ROUND(X3193+Y3193+Z3193+AA3193+AB3193,1)</f>
        <v>575.1</v>
      </c>
      <c r="AD3193" s="55" t="n">
        <f aca="false">(ROUND(AC3193-AC3188,1)/AC3188)</f>
        <v>0</v>
      </c>
      <c r="AE3193" s="46"/>
      <c r="AF3193" s="47"/>
    </row>
    <row r="3194" customFormat="false" ht="15" hidden="false" customHeight="false" outlineLevel="0" collapsed="false">
      <c r="A3194" s="48" t="s">
        <v>34</v>
      </c>
      <c r="B3194" s="61"/>
      <c r="C3194" s="50" t="s">
        <v>10</v>
      </c>
      <c r="D3194" s="51" t="n">
        <v>76</v>
      </c>
      <c r="E3194" s="51" t="n">
        <v>152</v>
      </c>
      <c r="F3194" s="51" t="n">
        <v>0</v>
      </c>
      <c r="G3194" s="51" t="n">
        <v>0</v>
      </c>
      <c r="H3194" s="51" t="n">
        <v>0</v>
      </c>
      <c r="I3194" s="52" t="n">
        <v>40</v>
      </c>
      <c r="J3194" s="52" t="n">
        <v>20</v>
      </c>
      <c r="K3194" s="52" t="n">
        <v>110</v>
      </c>
      <c r="L3194" s="52" t="n">
        <v>0</v>
      </c>
      <c r="M3194" s="52" t="n">
        <v>0</v>
      </c>
      <c r="N3194" s="53" t="n">
        <f aca="false">D3194*$D$9</f>
        <v>95</v>
      </c>
      <c r="O3194" s="53" t="n">
        <f aca="false">E3194*$E$9</f>
        <v>190</v>
      </c>
      <c r="P3194" s="53" t="n">
        <f aca="false">F3194*$F$9</f>
        <v>0</v>
      </c>
      <c r="Q3194" s="53" t="n">
        <f aca="false">G3194*$G$9</f>
        <v>0</v>
      </c>
      <c r="R3194" s="53" t="n">
        <f aca="false">H3194*$H$9</f>
        <v>0</v>
      </c>
      <c r="S3194" s="53" t="n">
        <f aca="false">(N3194/100)*(I3194*$I$9)+(N3194/100)*(J3194*$J$9)</f>
        <v>57</v>
      </c>
      <c r="T3194" s="53" t="n">
        <f aca="false">(O3194/100)*(K3194*$K$9)</f>
        <v>292.6</v>
      </c>
      <c r="U3194" s="53" t="n">
        <f aca="false">(P3194/100)*(K3194*$K$9)+(P3194/100)*(L3194*$L$9)</f>
        <v>0</v>
      </c>
      <c r="V3194" s="53" t="n">
        <f aca="false">(Q3194/100)*(L3194*$L$9)</f>
        <v>0</v>
      </c>
      <c r="W3194" s="53" t="n">
        <f aca="false">(R3194/100)*(K3194*$K$9)+(R3194/100)*(L3194*$L$9)</f>
        <v>0</v>
      </c>
      <c r="X3194" s="53" t="n">
        <f aca="false">N3194+S3194</f>
        <v>152</v>
      </c>
      <c r="Y3194" s="53" t="n">
        <f aca="false">O3194+T3194</f>
        <v>482.6</v>
      </c>
      <c r="Z3194" s="53" t="n">
        <f aca="false">P3194+U3194</f>
        <v>0</v>
      </c>
      <c r="AA3194" s="53" t="n">
        <f aca="false">Q3194+V3194</f>
        <v>0</v>
      </c>
      <c r="AB3194" s="53" t="n">
        <f aca="false">R3194+W3194</f>
        <v>0</v>
      </c>
      <c r="AC3194" s="54" t="n">
        <f aca="false">ROUND(X3194+Y3194+Z3194+AA3194+AB3194,1)</f>
        <v>634.6</v>
      </c>
      <c r="AD3194" s="55" t="n">
        <f aca="false">(ROUND(AC3194-AC3188,1)/AC3188)</f>
        <v>0.103460267779517</v>
      </c>
      <c r="AE3194" s="46"/>
      <c r="AF3194" s="47"/>
    </row>
    <row r="3195" customFormat="false" ht="15" hidden="false" customHeight="false" outlineLevel="0" collapsed="false">
      <c r="A3195" s="48" t="s">
        <v>35</v>
      </c>
      <c r="B3195" s="61"/>
      <c r="C3195" s="50" t="s">
        <v>11</v>
      </c>
      <c r="D3195" s="51" t="n">
        <v>76</v>
      </c>
      <c r="E3195" s="51" t="n">
        <v>0</v>
      </c>
      <c r="F3195" s="51" t="n">
        <v>152</v>
      </c>
      <c r="G3195" s="51" t="n">
        <v>0</v>
      </c>
      <c r="H3195" s="51" t="n">
        <v>0</v>
      </c>
      <c r="I3195" s="52" t="n">
        <v>40</v>
      </c>
      <c r="J3195" s="52" t="n">
        <v>20</v>
      </c>
      <c r="K3195" s="52" t="n">
        <v>60</v>
      </c>
      <c r="L3195" s="52" t="n">
        <v>60</v>
      </c>
      <c r="M3195" s="52" t="n">
        <v>0</v>
      </c>
      <c r="N3195" s="53" t="n">
        <f aca="false">D3195*$D$10</f>
        <v>95</v>
      </c>
      <c r="O3195" s="53" t="n">
        <f aca="false">E3195*$E$10</f>
        <v>0</v>
      </c>
      <c r="P3195" s="53" t="n">
        <f aca="false">F3195*$F$10</f>
        <v>190</v>
      </c>
      <c r="Q3195" s="53" t="n">
        <f aca="false">G3195*$G$10</f>
        <v>0</v>
      </c>
      <c r="R3195" s="53" t="n">
        <f aca="false">H3195*$H$10</f>
        <v>0</v>
      </c>
      <c r="S3195" s="53" t="n">
        <f aca="false">(N3195/100)*(I3195*$I$10)+(N3195/100)*(J3195*$J$10)</f>
        <v>57</v>
      </c>
      <c r="T3195" s="53" t="n">
        <f aca="false">(O3195/100)*(K3195*$J$10)</f>
        <v>0</v>
      </c>
      <c r="U3195" s="53" t="n">
        <f aca="false">(P3195/100)*(K3195*$K$10)+(P3195/100)*(L3195*$L$10)</f>
        <v>319.2</v>
      </c>
      <c r="V3195" s="53" t="n">
        <f aca="false">(Q3195/100)*(L3195*$L$10)</f>
        <v>0</v>
      </c>
      <c r="W3195" s="53" t="n">
        <f aca="false">(R3195/100)*(K3195*$K$10)+(R3195/100)*(L3195*$L$10)</f>
        <v>0</v>
      </c>
      <c r="X3195" s="53" t="n">
        <f aca="false">N3195+S3195</f>
        <v>152</v>
      </c>
      <c r="Y3195" s="53" t="n">
        <f aca="false">O3195+T3195</f>
        <v>0</v>
      </c>
      <c r="Z3195" s="53" t="n">
        <f aca="false">P3195+U3195</f>
        <v>509.2</v>
      </c>
      <c r="AA3195" s="53" t="n">
        <f aca="false">Q3195+V3195</f>
        <v>0</v>
      </c>
      <c r="AB3195" s="53" t="n">
        <f aca="false">R3195+W3195</f>
        <v>0</v>
      </c>
      <c r="AC3195" s="54" t="n">
        <f aca="false">ROUND(X3195+Y3195+Z3195+AA3195+AB3195,1)</f>
        <v>661.2</v>
      </c>
      <c r="AD3195" s="55" t="n">
        <f aca="false">(ROUND(AC3195-AC3188,1)/AC3188)</f>
        <v>0.149713093375065</v>
      </c>
      <c r="AE3195" s="46"/>
      <c r="AF3195" s="47"/>
    </row>
    <row r="3196" customFormat="false" ht="15" hidden="false" customHeight="false" outlineLevel="0" collapsed="false">
      <c r="A3196" s="48" t="s">
        <v>36</v>
      </c>
      <c r="B3196" s="61"/>
      <c r="C3196" s="50" t="s">
        <v>12</v>
      </c>
      <c r="D3196" s="51" t="n">
        <v>76</v>
      </c>
      <c r="E3196" s="51" t="n">
        <v>0</v>
      </c>
      <c r="F3196" s="51" t="n">
        <v>0</v>
      </c>
      <c r="G3196" s="51" t="n">
        <v>152</v>
      </c>
      <c r="H3196" s="51" t="n">
        <v>0</v>
      </c>
      <c r="I3196" s="52" t="n">
        <v>40</v>
      </c>
      <c r="J3196" s="52" t="n">
        <v>20</v>
      </c>
      <c r="K3196" s="52" t="n">
        <v>0</v>
      </c>
      <c r="L3196" s="52" t="n">
        <v>110</v>
      </c>
      <c r="M3196" s="52" t="n">
        <v>0</v>
      </c>
      <c r="N3196" s="53" t="n">
        <f aca="false">D3196*$D$11</f>
        <v>95</v>
      </c>
      <c r="O3196" s="53" t="n">
        <f aca="false">E3196*$E$11</f>
        <v>0</v>
      </c>
      <c r="P3196" s="53" t="n">
        <f aca="false">F3196*$F$11</f>
        <v>0</v>
      </c>
      <c r="Q3196" s="53" t="n">
        <f aca="false">G3196*$G$11</f>
        <v>190</v>
      </c>
      <c r="R3196" s="53" t="n">
        <f aca="false">H3196*$H$11</f>
        <v>0</v>
      </c>
      <c r="S3196" s="53" t="n">
        <f aca="false">(N3196/100)*(I3196*$I$11)+(N3196/100)*(J3196*$J$11)</f>
        <v>57</v>
      </c>
      <c r="T3196" s="53" t="n">
        <f aca="false">(O3196/100)*(K3196*$K$11)</f>
        <v>0</v>
      </c>
      <c r="U3196" s="53" t="n">
        <f aca="false">(P3196/100)*(K3196*$K$11)+(P3196/100)*(L3196*$L$11)</f>
        <v>0</v>
      </c>
      <c r="V3196" s="53" t="n">
        <f aca="false">(Q3196/100)*(L3196*$L$11)</f>
        <v>292.6</v>
      </c>
      <c r="W3196" s="53" t="n">
        <f aca="false">(R3196/100)*(K3196*$K$11)+(R3196/100)*(L3196*$L$11)</f>
        <v>0</v>
      </c>
      <c r="X3196" s="53" t="n">
        <f aca="false">N3196+S3196</f>
        <v>152</v>
      </c>
      <c r="Y3196" s="53" t="n">
        <f aca="false">O3196+T3196</f>
        <v>0</v>
      </c>
      <c r="Z3196" s="53" t="n">
        <f aca="false">P3196+U3196</f>
        <v>0</v>
      </c>
      <c r="AA3196" s="53" t="n">
        <f aca="false">Q3196+V3196</f>
        <v>482.6</v>
      </c>
      <c r="AB3196" s="53" t="n">
        <f aca="false">R3196+W3196</f>
        <v>0</v>
      </c>
      <c r="AC3196" s="54" t="n">
        <f aca="false">ROUND(X3196+Y3196+Z3196+AA3196+AB3196,1)</f>
        <v>634.6</v>
      </c>
      <c r="AD3196" s="55" t="n">
        <f aca="false">(ROUND(AC3196-AC3188,1)/AC3188)</f>
        <v>0.103460267779517</v>
      </c>
      <c r="AE3196" s="46"/>
      <c r="AF3196" s="47"/>
    </row>
    <row r="3197" customFormat="false" ht="15" hidden="false" customHeight="false" outlineLevel="0" collapsed="false">
      <c r="A3197" s="48" t="s">
        <v>37</v>
      </c>
      <c r="B3197" s="61"/>
      <c r="C3197" s="50" t="s">
        <v>13</v>
      </c>
      <c r="D3197" s="51" t="n">
        <v>76</v>
      </c>
      <c r="E3197" s="51" t="n">
        <v>0</v>
      </c>
      <c r="F3197" s="51" t="n">
        <v>0</v>
      </c>
      <c r="G3197" s="51" t="n">
        <v>0</v>
      </c>
      <c r="H3197" s="51" t="n">
        <v>152</v>
      </c>
      <c r="I3197" s="52" t="n">
        <v>40</v>
      </c>
      <c r="J3197" s="52" t="n">
        <v>20</v>
      </c>
      <c r="K3197" s="52" t="n">
        <v>55</v>
      </c>
      <c r="L3197" s="52" t="n">
        <v>55</v>
      </c>
      <c r="M3197" s="52" t="n">
        <v>0</v>
      </c>
      <c r="N3197" s="53" t="n">
        <f aca="false">D3197*$D$12</f>
        <v>95</v>
      </c>
      <c r="O3197" s="53" t="n">
        <f aca="false">E3197*$E$12</f>
        <v>0</v>
      </c>
      <c r="P3197" s="53" t="n">
        <f aca="false">F3197*$F$12</f>
        <v>0</v>
      </c>
      <c r="Q3197" s="53" t="n">
        <f aca="false">G3197*$G$12</f>
        <v>0</v>
      </c>
      <c r="R3197" s="53" t="n">
        <f aca="false">H3197*$H$12</f>
        <v>190</v>
      </c>
      <c r="S3197" s="53" t="n">
        <f aca="false">(N3197/100)*(I3197*$I$12)+(N3197/100)*(J3197*$J$12)</f>
        <v>57</v>
      </c>
      <c r="T3197" s="53" t="n">
        <f aca="false">(O3197/100)*(K3197*$K$12)</f>
        <v>0</v>
      </c>
      <c r="U3197" s="53" t="n">
        <f aca="false">(P3197/100)*(K3197*$K$12)+(P3197/100)*(L3197*$L$12)</f>
        <v>0</v>
      </c>
      <c r="V3197" s="53" t="n">
        <f aca="false">(Q3197/100)*(L3197*$L$12)</f>
        <v>0</v>
      </c>
      <c r="W3197" s="53" t="n">
        <f aca="false">(R3197/100)*(K3197*$K$12)+(R3197/100)*(L3197*$L$12)</f>
        <v>292.6</v>
      </c>
      <c r="X3197" s="53" t="n">
        <f aca="false">N3197+S3197</f>
        <v>152</v>
      </c>
      <c r="Y3197" s="53" t="n">
        <f aca="false">O3197+T3197</f>
        <v>0</v>
      </c>
      <c r="Z3197" s="53" t="n">
        <f aca="false">P3197+U3197</f>
        <v>0</v>
      </c>
      <c r="AA3197" s="53" t="n">
        <f aca="false">Q3197+V3197</f>
        <v>0</v>
      </c>
      <c r="AB3197" s="53" t="n">
        <f aca="false">R3197+W3197</f>
        <v>482.6</v>
      </c>
      <c r="AC3197" s="54" t="n">
        <f aca="false">ROUND(X3197+Y3197+Z3197+AA3197+AB3197,1)</f>
        <v>634.6</v>
      </c>
      <c r="AD3197" s="55" t="n">
        <f aca="false">(ROUND(AC3197-AC3188,1)/AC3188)</f>
        <v>0.103460267779517</v>
      </c>
      <c r="AE3197" s="46"/>
      <c r="AF3197" s="47"/>
    </row>
    <row r="3198" customFormat="false" ht="15" hidden="false" customHeight="false" outlineLevel="0" collapsed="false">
      <c r="A3198" s="48" t="s">
        <v>38</v>
      </c>
      <c r="B3198" s="61"/>
      <c r="C3198" s="50" t="s">
        <v>14</v>
      </c>
      <c r="D3198" s="51" t="n">
        <v>152</v>
      </c>
      <c r="E3198" s="51" t="n">
        <v>0</v>
      </c>
      <c r="F3198" s="51" t="n">
        <v>60</v>
      </c>
      <c r="G3198" s="51" t="n">
        <v>0</v>
      </c>
      <c r="H3198" s="51" t="n">
        <v>0</v>
      </c>
      <c r="I3198" s="52" t="n">
        <v>40</v>
      </c>
      <c r="J3198" s="52" t="n">
        <v>20</v>
      </c>
      <c r="K3198" s="52" t="n">
        <v>20</v>
      </c>
      <c r="L3198" s="52" t="n">
        <v>20</v>
      </c>
      <c r="M3198" s="52" t="n">
        <v>55</v>
      </c>
      <c r="N3198" s="53" t="n">
        <f aca="false">D3198*$D$13</f>
        <v>190</v>
      </c>
      <c r="O3198" s="53" t="n">
        <f aca="false">E3198*$E$13</f>
        <v>0</v>
      </c>
      <c r="P3198" s="53" t="n">
        <f aca="false">F3198*$F$13</f>
        <v>75</v>
      </c>
      <c r="Q3198" s="53" t="n">
        <f aca="false">G3198*$G$13</f>
        <v>0</v>
      </c>
      <c r="R3198" s="53" t="n">
        <f aca="false">H3198*$H$13</f>
        <v>0</v>
      </c>
      <c r="S3198" s="53" t="n">
        <f aca="false">(N3198/100)*(I3198*$I$13)+(N3198/100)*(J3198*$J$13)+(N3198/100)*(M3198*$M$13)</f>
        <v>323</v>
      </c>
      <c r="T3198" s="53" t="n">
        <f aca="false">(O3198/100)*(K3198*$K$13)+(O3198/100)*(M3198*$M$13)</f>
        <v>0</v>
      </c>
      <c r="U3198" s="53" t="n">
        <f aca="false">(P3198/100)*(K3198*$K$13)+(P3198/100)*(L3198*$L$13)+(P3198/100)*(M3198*$M$13)</f>
        <v>112.5</v>
      </c>
      <c r="V3198" s="53" t="n">
        <f aca="false">(Q3198/100)*(L3198*$L$13)+(Q3198/100)*(M3198*$M$13)</f>
        <v>0</v>
      </c>
      <c r="W3198" s="53" t="n">
        <f aca="false">(R3198/100)*(K3198*$K$13)+(R3198/100)*(L3198*$L$13)+(R3198/100)*(M3198*$M$13)</f>
        <v>0</v>
      </c>
      <c r="X3198" s="53" t="n">
        <f aca="false">N3198+S3198</f>
        <v>513</v>
      </c>
      <c r="Y3198" s="53" t="n">
        <f aca="false">O3198+T3198</f>
        <v>0</v>
      </c>
      <c r="Z3198" s="53" t="n">
        <f aca="false">P3198+U3198</f>
        <v>187.5</v>
      </c>
      <c r="AA3198" s="53" t="n">
        <f aca="false">Q3198+V3198</f>
        <v>0</v>
      </c>
      <c r="AB3198" s="53" t="n">
        <f aca="false">R3198+W3198</f>
        <v>0</v>
      </c>
      <c r="AC3198" s="54" t="n">
        <f aca="false">ROUND(X3198+Y3198+Z3198+AA3198+AB3198,1)</f>
        <v>700.5</v>
      </c>
      <c r="AD3198" s="55" t="n">
        <f aca="false">(ROUND(AC3198-AC3188,1)/AC3188)</f>
        <v>0.218049034950443</v>
      </c>
      <c r="AE3198" s="46"/>
      <c r="AF3198" s="47"/>
    </row>
    <row r="3199" customFormat="false" ht="15" hidden="false" customHeight="false" outlineLevel="0" collapsed="false">
      <c r="A3199" s="48" t="s">
        <v>39</v>
      </c>
      <c r="B3199" s="61"/>
      <c r="C3199" s="50" t="s">
        <v>15</v>
      </c>
      <c r="D3199" s="51" t="n">
        <v>152</v>
      </c>
      <c r="E3199" s="51" t="n">
        <v>0</v>
      </c>
      <c r="F3199" s="51" t="n">
        <v>0</v>
      </c>
      <c r="G3199" s="51" t="n">
        <v>0</v>
      </c>
      <c r="H3199" s="51" t="n">
        <v>0</v>
      </c>
      <c r="I3199" s="52" t="n">
        <v>40</v>
      </c>
      <c r="J3199" s="52" t="n">
        <v>20</v>
      </c>
      <c r="K3199" s="52" t="n">
        <v>100</v>
      </c>
      <c r="L3199" s="52" t="n">
        <v>0</v>
      </c>
      <c r="M3199" s="52" t="n">
        <v>0</v>
      </c>
      <c r="N3199" s="53" t="n">
        <f aca="false">D3199*$D$14</f>
        <v>190</v>
      </c>
      <c r="O3199" s="53" t="n">
        <f aca="false">E3199*$E$14</f>
        <v>0</v>
      </c>
      <c r="P3199" s="53" t="n">
        <f aca="false">F3199*$F$14</f>
        <v>0</v>
      </c>
      <c r="Q3199" s="53" t="n">
        <f aca="false">G3199*$G$14</f>
        <v>0</v>
      </c>
      <c r="R3199" s="53" t="n">
        <f aca="false">H3199*$H$14</f>
        <v>0</v>
      </c>
      <c r="S3199" s="53" t="n">
        <f aca="false">(N3199/100)*(I3199*$I$14)+(N3199/100)*(J3199*$J$14)+(N3199/100)*(K3199*$K$14)</f>
        <v>494</v>
      </c>
      <c r="T3199" s="53" t="n">
        <f aca="false">(O3199/100)*(K3199*$K$14)</f>
        <v>0</v>
      </c>
      <c r="U3199" s="53" t="n">
        <f aca="false">(P3199/100)*(K3199*$K$14)+(P3199/100)*(L3199*$L$14)</f>
        <v>0</v>
      </c>
      <c r="V3199" s="53" t="n">
        <f aca="false">(Q3199/100)*(L3199*$L$14)</f>
        <v>0</v>
      </c>
      <c r="W3199" s="53" t="n">
        <f aca="false">(R3199/100)*(K3199*$L$14)+(R3199/100)*(L3199*$M$14)</f>
        <v>0</v>
      </c>
      <c r="X3199" s="53" t="n">
        <f aca="false">N3199+S3199</f>
        <v>684</v>
      </c>
      <c r="Y3199" s="53" t="n">
        <f aca="false">O3199+T3199</f>
        <v>0</v>
      </c>
      <c r="Z3199" s="53" t="n">
        <f aca="false">P3199+U3199</f>
        <v>0</v>
      </c>
      <c r="AA3199" s="53" t="n">
        <f aca="false">Q3199+V3199</f>
        <v>0</v>
      </c>
      <c r="AB3199" s="53" t="n">
        <f aca="false">R3199+W3199</f>
        <v>0</v>
      </c>
      <c r="AC3199" s="54" t="n">
        <f aca="false">ROUND(X3199+Y3199+Z3199+AA3199+AB3199,1)</f>
        <v>684</v>
      </c>
      <c r="AD3199" s="55" t="n">
        <f aca="false">(ROUND(AC3199-AC3188,1)/AC3188)</f>
        <v>0.189358372456964</v>
      </c>
      <c r="AE3199" s="46"/>
      <c r="AF3199" s="47"/>
    </row>
    <row r="3200" customFormat="false" ht="15" hidden="false" customHeight="false" outlineLevel="0" collapsed="false">
      <c r="A3200" s="48"/>
      <c r="B3200" s="61"/>
      <c r="C3200" s="50" t="s">
        <v>16</v>
      </c>
      <c r="D3200" s="51" t="n">
        <v>152</v>
      </c>
      <c r="E3200" s="51" t="n">
        <v>0</v>
      </c>
      <c r="F3200" s="51" t="n">
        <v>0</v>
      </c>
      <c r="G3200" s="51" t="n">
        <v>0</v>
      </c>
      <c r="H3200" s="51" t="n">
        <v>0</v>
      </c>
      <c r="I3200" s="52" t="n">
        <v>40</v>
      </c>
      <c r="J3200" s="52" t="n">
        <v>20</v>
      </c>
      <c r="K3200" s="52" t="n">
        <v>0</v>
      </c>
      <c r="L3200" s="52" t="n">
        <v>100</v>
      </c>
      <c r="M3200" s="52" t="n">
        <v>0</v>
      </c>
      <c r="N3200" s="53" t="n">
        <f aca="false">D3200*$D$15</f>
        <v>190</v>
      </c>
      <c r="O3200" s="53" t="n">
        <f aca="false">E3200*$E$15</f>
        <v>0</v>
      </c>
      <c r="P3200" s="53" t="n">
        <f aca="false">F3200*$F$15</f>
        <v>0</v>
      </c>
      <c r="Q3200" s="53" t="n">
        <f aca="false">G3200*$G$15</f>
        <v>0</v>
      </c>
      <c r="R3200" s="53" t="n">
        <f aca="false">H3200*$H$15</f>
        <v>0</v>
      </c>
      <c r="S3200" s="53" t="n">
        <f aca="false">(N3200/100)*(I3200*$I$15)+(N3200/100)*(J3200*$J$15)+(N3200/100)*(L3200*$L$15)</f>
        <v>494</v>
      </c>
      <c r="T3200" s="53" t="n">
        <f aca="false">(O3200/100)*(K3200*$K$15)</f>
        <v>0</v>
      </c>
      <c r="U3200" s="53" t="n">
        <f aca="false">(P3200/100)*(K3200*$K$15)+(P3200/100)*(L3200*$L$15)</f>
        <v>0</v>
      </c>
      <c r="V3200" s="53" t="n">
        <f aca="false">(Q3200/100)*(L3200*$L$15)</f>
        <v>0</v>
      </c>
      <c r="W3200" s="53" t="n">
        <f aca="false">(R3200/100)*(K3200*$K$15)+(R3200/100)*(L3200*$L$15)</f>
        <v>0</v>
      </c>
      <c r="X3200" s="53" t="n">
        <f aca="false">N3200+S3200</f>
        <v>684</v>
      </c>
      <c r="Y3200" s="53" t="n">
        <f aca="false">O3200+T3200</f>
        <v>0</v>
      </c>
      <c r="Z3200" s="53" t="n">
        <f aca="false">P3200+U3200</f>
        <v>0</v>
      </c>
      <c r="AA3200" s="53" t="n">
        <f aca="false">Q3200+V3200</f>
        <v>0</v>
      </c>
      <c r="AB3200" s="53" t="n">
        <f aca="false">R3200+W3200</f>
        <v>0</v>
      </c>
      <c r="AC3200" s="54" t="n">
        <f aca="false">ROUND(X3200+Y3200+Z3200+AA3200+AB3200,1)</f>
        <v>684</v>
      </c>
      <c r="AD3200" s="55" t="n">
        <f aca="false">(ROUND(AC3200-AC3188,1)/AC3188)</f>
        <v>0.189358372456964</v>
      </c>
      <c r="AE3200" s="46" t="s">
        <v>28</v>
      </c>
      <c r="AF3200" s="47"/>
    </row>
    <row r="3201" customFormat="false" ht="15" hidden="false" customHeight="false" outlineLevel="0" collapsed="false">
      <c r="A3201" s="48"/>
      <c r="B3201" s="61"/>
      <c r="C3201" s="50" t="s">
        <v>17</v>
      </c>
      <c r="D3201" s="51" t="n">
        <v>152</v>
      </c>
      <c r="E3201" s="51" t="n">
        <v>0</v>
      </c>
      <c r="F3201" s="51" t="n">
        <v>60</v>
      </c>
      <c r="G3201" s="51" t="n">
        <v>0</v>
      </c>
      <c r="H3201" s="51" t="n">
        <v>0</v>
      </c>
      <c r="I3201" s="52" t="n">
        <v>40</v>
      </c>
      <c r="J3201" s="52" t="n">
        <v>60</v>
      </c>
      <c r="K3201" s="52" t="n">
        <v>20</v>
      </c>
      <c r="L3201" s="52" t="n">
        <v>20</v>
      </c>
      <c r="M3201" s="52" t="n">
        <v>0</v>
      </c>
      <c r="N3201" s="53" t="n">
        <f aca="false">D3201*$D$16</f>
        <v>190</v>
      </c>
      <c r="O3201" s="53" t="n">
        <f aca="false">E3201*$E$16</f>
        <v>0</v>
      </c>
      <c r="P3201" s="53" t="n">
        <f aca="false">F3201*$F$16</f>
        <v>75</v>
      </c>
      <c r="Q3201" s="53" t="n">
        <f aca="false">G3201*$G$16</f>
        <v>0</v>
      </c>
      <c r="R3201" s="53" t="n">
        <f aca="false">H3201*$H$16</f>
        <v>0</v>
      </c>
      <c r="S3201" s="53" t="n">
        <f aca="false">(N3201/100)*(I3201*$I$16)+(N3201/100)*(J3201*$J$16)</f>
        <v>361</v>
      </c>
      <c r="T3201" s="53" t="n">
        <f aca="false">(O3201/100)*(K3201*$K$16)</f>
        <v>0</v>
      </c>
      <c r="U3201" s="53" t="n">
        <f aca="false">(P3201/100)*(K3201*$K$16)+(P3201/100)*(L3201*$L$16)</f>
        <v>30</v>
      </c>
      <c r="V3201" s="53" t="n">
        <f aca="false">(Q3201/100)*(L3201*$L$16)</f>
        <v>0</v>
      </c>
      <c r="W3201" s="53" t="n">
        <f aca="false">(R3201/100)*(K3201*$K$16)+(R3201/100)*(L3201*$L$16)</f>
        <v>0</v>
      </c>
      <c r="X3201" s="53" t="n">
        <f aca="false">N3201+S3201</f>
        <v>551</v>
      </c>
      <c r="Y3201" s="53" t="n">
        <f aca="false">O3201+T3201</f>
        <v>0</v>
      </c>
      <c r="Z3201" s="53" t="n">
        <f aca="false">P3201+U3201</f>
        <v>105</v>
      </c>
      <c r="AA3201" s="53" t="n">
        <f aca="false">Q3201+V3201</f>
        <v>0</v>
      </c>
      <c r="AB3201" s="53" t="n">
        <f aca="false">R3201+W3201</f>
        <v>0</v>
      </c>
      <c r="AC3201" s="54" t="n">
        <f aca="false">ROUND(X3201+Y3201+Z3201+AA3201+AB3201,1)</f>
        <v>656</v>
      </c>
      <c r="AD3201" s="55" t="n">
        <f aca="false">(ROUND(AC3201-AC3188,1)/AC3188)</f>
        <v>0.140671187619544</v>
      </c>
      <c r="AE3201" s="46"/>
      <c r="AF3201" s="47"/>
    </row>
    <row r="3202" customFormat="false" ht="15" hidden="false" customHeight="false" outlineLevel="0" collapsed="false">
      <c r="A3202" s="48"/>
      <c r="B3202" s="61"/>
      <c r="C3202" s="50" t="s">
        <v>18</v>
      </c>
      <c r="D3202" s="51" t="n">
        <v>152</v>
      </c>
      <c r="E3202" s="51" t="n">
        <v>0</v>
      </c>
      <c r="F3202" s="51" t="n">
        <v>60</v>
      </c>
      <c r="G3202" s="51" t="n">
        <v>0</v>
      </c>
      <c r="H3202" s="51" t="n">
        <v>0</v>
      </c>
      <c r="I3202" s="52" t="n">
        <v>80</v>
      </c>
      <c r="J3202" s="52" t="n">
        <v>20</v>
      </c>
      <c r="K3202" s="52" t="n">
        <v>20</v>
      </c>
      <c r="L3202" s="52" t="n">
        <v>20</v>
      </c>
      <c r="M3202" s="52" t="n">
        <v>0</v>
      </c>
      <c r="N3202" s="53" t="n">
        <f aca="false">D3202*$D$17</f>
        <v>190</v>
      </c>
      <c r="O3202" s="53" t="n">
        <f aca="false">E3202*$E$17</f>
        <v>0</v>
      </c>
      <c r="P3202" s="53" t="n">
        <f aca="false">F3202*$F$17</f>
        <v>75</v>
      </c>
      <c r="Q3202" s="53" t="n">
        <f aca="false">G3202*$G$17</f>
        <v>0</v>
      </c>
      <c r="R3202" s="53" t="n">
        <f aca="false">H3202*$H$17</f>
        <v>0</v>
      </c>
      <c r="S3202" s="53" t="n">
        <f aca="false">(N3202/100)*(I3202*$I$17)+(N3202/100)*(J3202*$J$17)</f>
        <v>418</v>
      </c>
      <c r="T3202" s="53" t="n">
        <f aca="false">(O3202/100)*(K3202*$K$17)</f>
        <v>0</v>
      </c>
      <c r="U3202" s="53" t="n">
        <f aca="false">(P3202/100)*(K3202*$K$17)+(P3202/100)*(L3202*$L$17)</f>
        <v>30</v>
      </c>
      <c r="V3202" s="53" t="n">
        <f aca="false">(Q3202/100)*(L3202*$L$17)</f>
        <v>0</v>
      </c>
      <c r="W3202" s="53" t="n">
        <f aca="false">(R3202/100)*(K3202*$K$17)+(R3202/100)*(L3202*$L$17)</f>
        <v>0</v>
      </c>
      <c r="X3202" s="53" t="n">
        <f aca="false">N3202+S3202</f>
        <v>608</v>
      </c>
      <c r="Y3202" s="53" t="n">
        <f aca="false">O3202+T3202</f>
        <v>0</v>
      </c>
      <c r="Z3202" s="53" t="n">
        <f aca="false">P3202+U3202</f>
        <v>105</v>
      </c>
      <c r="AA3202" s="53" t="n">
        <f aca="false">Q3202+V3202</f>
        <v>0</v>
      </c>
      <c r="AB3202" s="53" t="n">
        <f aca="false">R3202+W3202</f>
        <v>0</v>
      </c>
      <c r="AC3202" s="54" t="n">
        <f aca="false">ROUND(X3202+Y3202+Z3202+AA3202+AB3202,1)</f>
        <v>713</v>
      </c>
      <c r="AD3202" s="55" t="n">
        <f aca="false">(ROUND(AC3202-AC3188,1)/AC3188)</f>
        <v>0.239784385324291</v>
      </c>
      <c r="AE3202" s="46"/>
      <c r="AF3202" s="47"/>
    </row>
    <row r="3203" customFormat="false" ht="15" hidden="false" customHeight="false" outlineLevel="0" collapsed="false">
      <c r="A3203" s="56" t="s">
        <v>19</v>
      </c>
      <c r="B3203" s="62" t="s">
        <v>271</v>
      </c>
      <c r="C3203" s="40" t="s">
        <v>50</v>
      </c>
      <c r="D3203" s="41" t="n">
        <v>150</v>
      </c>
      <c r="E3203" s="41" t="n">
        <v>0</v>
      </c>
      <c r="F3203" s="41" t="n">
        <v>0</v>
      </c>
      <c r="G3203" s="41" t="n">
        <v>0</v>
      </c>
      <c r="H3203" s="41" t="n">
        <v>0</v>
      </c>
      <c r="I3203" s="42" t="n">
        <v>40</v>
      </c>
      <c r="J3203" s="42" t="n">
        <v>10</v>
      </c>
      <c r="K3203" s="42" t="n">
        <v>0</v>
      </c>
      <c r="L3203" s="42" t="n">
        <v>50</v>
      </c>
      <c r="M3203" s="42" t="n">
        <v>0</v>
      </c>
      <c r="N3203" s="43" t="n">
        <f aca="false">D3203*$D$3</f>
        <v>195</v>
      </c>
      <c r="O3203" s="43" t="n">
        <f aca="false">E3203*$E$3</f>
        <v>0</v>
      </c>
      <c r="P3203" s="43" t="n">
        <f aca="false">F3203*$F$3</f>
        <v>0</v>
      </c>
      <c r="Q3203" s="43" t="n">
        <f aca="false">G3203*$G$3</f>
        <v>0</v>
      </c>
      <c r="R3203" s="43" t="n">
        <f aca="false">H3203*$H$3</f>
        <v>0</v>
      </c>
      <c r="S3203" s="43" t="n">
        <f aca="false">(N3203/100)*(I3203*$I$3)+(N3203/100)*(J3203*$J$3)+(N3203/100)*(L3203*$L$3)</f>
        <v>390</v>
      </c>
      <c r="T3203" s="43" t="n">
        <f aca="false">(O3203/100)*(K3203*$K$3)</f>
        <v>0</v>
      </c>
      <c r="U3203" s="43" t="n">
        <f aca="false">(P3203/100)*(K3203*$K$3)+(P3203/100)*(L3203*$L$3)</f>
        <v>0</v>
      </c>
      <c r="V3203" s="43" t="n">
        <f aca="false">(Q3203/100)*(L3203*$L$3)</f>
        <v>0</v>
      </c>
      <c r="W3203" s="43" t="n">
        <f aca="false">(R3203/100)*(K3203*$K$3)+(R3203/100)*(L3203*$L$3)</f>
        <v>0</v>
      </c>
      <c r="X3203" s="43" t="n">
        <f aca="false">N3203+S3203</f>
        <v>585</v>
      </c>
      <c r="Y3203" s="43" t="n">
        <f aca="false">O3203+T3203</f>
        <v>0</v>
      </c>
      <c r="Z3203" s="43" t="n">
        <f aca="false">P3203+U3203</f>
        <v>0</v>
      </c>
      <c r="AA3203" s="43" t="n">
        <f aca="false">Q3203+V3203</f>
        <v>0</v>
      </c>
      <c r="AB3203" s="43" t="n">
        <f aca="false">R3203+W3203</f>
        <v>0</v>
      </c>
      <c r="AC3203" s="44" t="n">
        <f aca="false">ROUND(X3203+Y3203+Z3203+AA3203+AB3203,1)</f>
        <v>585</v>
      </c>
      <c r="AD3203" s="45" t="s">
        <v>16</v>
      </c>
      <c r="AE3203" s="46"/>
      <c r="AF3203" s="47"/>
    </row>
    <row r="3204" customFormat="false" ht="15" hidden="false" customHeight="false" outlineLevel="0" collapsed="false">
      <c r="A3204" s="48" t="s">
        <v>29</v>
      </c>
      <c r="B3204" s="63" t="n">
        <v>30</v>
      </c>
      <c r="C3204" s="50" t="s">
        <v>5</v>
      </c>
      <c r="D3204" s="51" t="n">
        <v>150</v>
      </c>
      <c r="E3204" s="51" t="n">
        <v>0</v>
      </c>
      <c r="F3204" s="51" t="n">
        <v>0</v>
      </c>
      <c r="G3204" s="51" t="n">
        <v>0</v>
      </c>
      <c r="H3204" s="51" t="n">
        <v>0</v>
      </c>
      <c r="I3204" s="52" t="n">
        <v>55</v>
      </c>
      <c r="J3204" s="52" t="n">
        <v>30</v>
      </c>
      <c r="K3204" s="52" t="n">
        <v>0</v>
      </c>
      <c r="L3204" s="52" t="n">
        <v>50</v>
      </c>
      <c r="M3204" s="52" t="n">
        <v>0</v>
      </c>
      <c r="N3204" s="53" t="n">
        <f aca="false">D3204*$D$4</f>
        <v>187.5</v>
      </c>
      <c r="O3204" s="53" t="n">
        <f aca="false">E3204*$E$4</f>
        <v>0</v>
      </c>
      <c r="P3204" s="53" t="n">
        <f aca="false">F3204*$F$4</f>
        <v>0</v>
      </c>
      <c r="Q3204" s="53" t="n">
        <f aca="false">G3204*$G$4</f>
        <v>0</v>
      </c>
      <c r="R3204" s="53" t="n">
        <f aca="false">H3204*$H$4</f>
        <v>0</v>
      </c>
      <c r="S3204" s="53" t="n">
        <f aca="false">(N3204/100)*(I3204*$I$4)+(N3204/100)*(J3204*$J$4)+(N3204/100)*(L3204*$L$4)</f>
        <v>506.25</v>
      </c>
      <c r="T3204" s="53" t="n">
        <f aca="false">(O3204/100)*(K3204*$K$4)</f>
        <v>0</v>
      </c>
      <c r="U3204" s="53" t="n">
        <f aca="false">(P3204/100)*(K3204*$K$4)+(P3204/100)*(L3204*$L$4)</f>
        <v>0</v>
      </c>
      <c r="V3204" s="53" t="n">
        <f aca="false">(Q3204/100)*(L3204*$L$4)</f>
        <v>0</v>
      </c>
      <c r="W3204" s="53" t="n">
        <f aca="false">(R3204/100)*(K3204*$K$4)+(R3204/100)*(L3204*$L$4)</f>
        <v>0</v>
      </c>
      <c r="X3204" s="53" t="n">
        <f aca="false">N3204+S3204</f>
        <v>693.75</v>
      </c>
      <c r="Y3204" s="53" t="n">
        <f aca="false">O3204+T3204</f>
        <v>0</v>
      </c>
      <c r="Z3204" s="53" t="n">
        <f aca="false">P3204+U3204</f>
        <v>0</v>
      </c>
      <c r="AA3204" s="53" t="n">
        <f aca="false">Q3204+V3204</f>
        <v>0</v>
      </c>
      <c r="AB3204" s="53" t="n">
        <f aca="false">R3204+W3204</f>
        <v>0</v>
      </c>
      <c r="AC3204" s="54" t="n">
        <f aca="false">ROUND(X3204+Y3204+Z3204+AA3204+AB3204,1)</f>
        <v>693.8</v>
      </c>
      <c r="AD3204" s="55" t="n">
        <f aca="false">(ROUND(AC3204-AC3203,1)/AC3203)</f>
        <v>0.185982905982906</v>
      </c>
      <c r="AE3204" s="46"/>
      <c r="AF3204" s="47"/>
    </row>
    <row r="3205" customFormat="false" ht="15" hidden="false" customHeight="false" outlineLevel="0" collapsed="false">
      <c r="A3205" s="48" t="s">
        <v>30</v>
      </c>
      <c r="B3205" s="63" t="n">
        <v>0</v>
      </c>
      <c r="C3205" s="50" t="s">
        <v>6</v>
      </c>
      <c r="D3205" s="51" t="n">
        <v>150</v>
      </c>
      <c r="E3205" s="51" t="n">
        <v>0</v>
      </c>
      <c r="F3205" s="51" t="n">
        <v>0</v>
      </c>
      <c r="G3205" s="51" t="n">
        <v>0</v>
      </c>
      <c r="H3205" s="51" t="n">
        <v>0</v>
      </c>
      <c r="I3205" s="52" t="n">
        <v>40</v>
      </c>
      <c r="J3205" s="52" t="n">
        <v>10</v>
      </c>
      <c r="K3205" s="52" t="n">
        <v>0</v>
      </c>
      <c r="L3205" s="52" t="n">
        <v>50</v>
      </c>
      <c r="M3205" s="52" t="n">
        <v>0</v>
      </c>
      <c r="N3205" s="53" t="n">
        <f aca="false">D3205*$D$5</f>
        <v>195</v>
      </c>
      <c r="O3205" s="53" t="n">
        <f aca="false">E3205*$E$5</f>
        <v>0</v>
      </c>
      <c r="P3205" s="53" t="n">
        <f aca="false">F3205*$F$5</f>
        <v>0</v>
      </c>
      <c r="Q3205" s="53" t="n">
        <f aca="false">G3205*$G$5</f>
        <v>0</v>
      </c>
      <c r="R3205" s="53" t="n">
        <f aca="false">H3205*$H$5</f>
        <v>0</v>
      </c>
      <c r="S3205" s="53" t="n">
        <f aca="false">(N3205/100)*(I3205*$I$5)+(N3205/100)*(J3205*$J$5)+(N3205/100)*(L3205*$L$5)</f>
        <v>390</v>
      </c>
      <c r="T3205" s="53" t="n">
        <f aca="false">(O3205/100)*(K3205*$K$5)</f>
        <v>0</v>
      </c>
      <c r="U3205" s="53" t="n">
        <f aca="false">(P3205/100)*(K3205*$K$5)+(P3205/100)*(L3205*$L$5)</f>
        <v>0</v>
      </c>
      <c r="V3205" s="53" t="n">
        <f aca="false">(Q3205/100)*(L3205*$L$5)</f>
        <v>0</v>
      </c>
      <c r="W3205" s="53" t="n">
        <f aca="false">(R3205/100)*(K3205*$K$5)+(R3205/100)*(L3205*$L$5)</f>
        <v>0</v>
      </c>
      <c r="X3205" s="53" t="n">
        <f aca="false">N3205+S3205</f>
        <v>585</v>
      </c>
      <c r="Y3205" s="53" t="n">
        <f aca="false">O3205+T3205</f>
        <v>0</v>
      </c>
      <c r="Z3205" s="53" t="n">
        <f aca="false">P3205+U3205</f>
        <v>0</v>
      </c>
      <c r="AA3205" s="53" t="n">
        <f aca="false">Q3205+V3205</f>
        <v>0</v>
      </c>
      <c r="AB3205" s="53" t="n">
        <f aca="false">R3205+W3205</f>
        <v>0</v>
      </c>
      <c r="AC3205" s="54" t="n">
        <f aca="false">ROUND(X3205+Y3205+Z3205+AA3205+AB3205,1)</f>
        <v>585</v>
      </c>
      <c r="AD3205" s="55" t="n">
        <f aca="false">(ROUND(AC3205-AC3203,1)/AC3203)</f>
        <v>0</v>
      </c>
      <c r="AE3205" s="46"/>
      <c r="AF3205" s="47"/>
    </row>
    <row r="3206" customFormat="false" ht="15" hidden="false" customHeight="false" outlineLevel="0" collapsed="false">
      <c r="A3206" s="48" t="s">
        <v>31</v>
      </c>
      <c r="B3206" s="63" t="n">
        <v>0</v>
      </c>
      <c r="C3206" s="50" t="s">
        <v>7</v>
      </c>
      <c r="D3206" s="51" t="n">
        <v>150</v>
      </c>
      <c r="E3206" s="51" t="n">
        <v>0</v>
      </c>
      <c r="F3206" s="51" t="n">
        <v>0</v>
      </c>
      <c r="G3206" s="51" t="n">
        <v>0</v>
      </c>
      <c r="H3206" s="51" t="n">
        <v>0</v>
      </c>
      <c r="I3206" s="52" t="n">
        <v>40</v>
      </c>
      <c r="J3206" s="52" t="n">
        <v>10</v>
      </c>
      <c r="K3206" s="52" t="n">
        <v>0</v>
      </c>
      <c r="L3206" s="52" t="n">
        <v>50</v>
      </c>
      <c r="M3206" s="52" t="n">
        <v>0</v>
      </c>
      <c r="N3206" s="53" t="n">
        <f aca="false">D3206*$D$6</f>
        <v>195</v>
      </c>
      <c r="O3206" s="53" t="n">
        <f aca="false">E3206*$E$6</f>
        <v>0</v>
      </c>
      <c r="P3206" s="53" t="n">
        <f aca="false">F3206*$F$6</f>
        <v>0</v>
      </c>
      <c r="Q3206" s="53" t="n">
        <f aca="false">G3206*$G$6</f>
        <v>0</v>
      </c>
      <c r="R3206" s="53" t="n">
        <f aca="false">H3206*$H$6</f>
        <v>0</v>
      </c>
      <c r="S3206" s="53" t="n">
        <f aca="false">(N3206/100)*(I3206*$I$6)+(N3206/100)*(J3206*$J$6)+(N3206/100)*(L3206*$L$6)</f>
        <v>390</v>
      </c>
      <c r="T3206" s="53" t="n">
        <f aca="false">(O3206/100)*(K3206*$K$6)</f>
        <v>0</v>
      </c>
      <c r="U3206" s="53" t="n">
        <f aca="false">(P3206/100)*(K3206*$K$6)+(P3206/100)*(L3206*$L$6)</f>
        <v>0</v>
      </c>
      <c r="V3206" s="53" t="n">
        <f aca="false">(Q3206/100)*(L3206*$L$6)</f>
        <v>0</v>
      </c>
      <c r="W3206" s="53" t="n">
        <f aca="false">(R3206/100)*(K3206*$K$6)+(R3206/100)*(L3206*$L$6)</f>
        <v>0</v>
      </c>
      <c r="X3206" s="53" t="n">
        <f aca="false">N3206+S3206</f>
        <v>585</v>
      </c>
      <c r="Y3206" s="53" t="n">
        <f aca="false">O3206+T3206</f>
        <v>0</v>
      </c>
      <c r="Z3206" s="53" t="n">
        <f aca="false">P3206+U3206</f>
        <v>0</v>
      </c>
      <c r="AA3206" s="53" t="n">
        <f aca="false">Q3206+V3206</f>
        <v>0</v>
      </c>
      <c r="AB3206" s="53" t="n">
        <f aca="false">R3206+W3206</f>
        <v>0</v>
      </c>
      <c r="AC3206" s="54" t="n">
        <f aca="false">ROUND(X3206+Y3206+Z3206+AA3206+AB3206,1)</f>
        <v>585</v>
      </c>
      <c r="AD3206" s="55" t="n">
        <f aca="false">(ROUND(AC3206-AC3203,1)/AC3203)</f>
        <v>0</v>
      </c>
      <c r="AE3206" s="46"/>
      <c r="AF3206" s="47"/>
    </row>
    <row r="3207" customFormat="false" ht="15" hidden="false" customHeight="false" outlineLevel="0" collapsed="false">
      <c r="A3207" s="48" t="s">
        <v>32</v>
      </c>
      <c r="B3207" s="63" t="n">
        <v>40</v>
      </c>
      <c r="C3207" s="50" t="s">
        <v>8</v>
      </c>
      <c r="D3207" s="51" t="n">
        <v>150</v>
      </c>
      <c r="E3207" s="51" t="n">
        <v>0</v>
      </c>
      <c r="F3207" s="51" t="n">
        <v>0</v>
      </c>
      <c r="G3207" s="51" t="n">
        <v>0</v>
      </c>
      <c r="H3207" s="51" t="n">
        <v>0</v>
      </c>
      <c r="I3207" s="52" t="n">
        <v>40</v>
      </c>
      <c r="J3207" s="52" t="n">
        <v>10</v>
      </c>
      <c r="K3207" s="52" t="n">
        <v>0</v>
      </c>
      <c r="L3207" s="52" t="n">
        <v>50</v>
      </c>
      <c r="M3207" s="52" t="n">
        <v>0</v>
      </c>
      <c r="N3207" s="53" t="n">
        <f aca="false">D3207*$D$7</f>
        <v>195</v>
      </c>
      <c r="O3207" s="53" t="n">
        <f aca="false">E3207*$E$7</f>
        <v>0</v>
      </c>
      <c r="P3207" s="53" t="n">
        <f aca="false">F3207*$F$7</f>
        <v>0</v>
      </c>
      <c r="Q3207" s="53" t="n">
        <f aca="false">G3207*$G$7</f>
        <v>0</v>
      </c>
      <c r="R3207" s="53" t="n">
        <f aca="false">H3207*$H$7</f>
        <v>0</v>
      </c>
      <c r="S3207" s="53" t="n">
        <f aca="false">(N3207/100)*(I3207*$I$7)+(N3207/100)*(J3207*$J$7)+(N3207/100)*(L3207*$L$7)</f>
        <v>390</v>
      </c>
      <c r="T3207" s="53" t="n">
        <f aca="false">(O3207/100)*(K3207*$K$7)</f>
        <v>0</v>
      </c>
      <c r="U3207" s="53" t="n">
        <f aca="false">(P3207/100)*(K3207*$K$7)+(P3207/100)*(L3207*$L$7)</f>
        <v>0</v>
      </c>
      <c r="V3207" s="53" t="n">
        <f aca="false">(Q3207/100)*(L3207*$L$7)</f>
        <v>0</v>
      </c>
      <c r="W3207" s="53" t="n">
        <f aca="false">(R3207/100)*(K3207*$K$7)+(R3207/100)*(L3207*$L$7)</f>
        <v>0</v>
      </c>
      <c r="X3207" s="53" t="n">
        <f aca="false">N3207+S3207</f>
        <v>585</v>
      </c>
      <c r="Y3207" s="53" t="n">
        <f aca="false">O3207+T3207</f>
        <v>0</v>
      </c>
      <c r="Z3207" s="53" t="n">
        <f aca="false">P3207+U3207</f>
        <v>0</v>
      </c>
      <c r="AA3207" s="53" t="n">
        <f aca="false">Q3207+V3207</f>
        <v>0</v>
      </c>
      <c r="AB3207" s="53" t="n">
        <f aca="false">R3207+W3207</f>
        <v>0</v>
      </c>
      <c r="AC3207" s="54" t="n">
        <f aca="false">ROUND(X3207+Y3207+Z3207+AA3207+AB3207,1)</f>
        <v>585</v>
      </c>
      <c r="AD3207" s="55" t="n">
        <f aca="false">(ROUND(AC3207-AC3203,1)/AC3203)</f>
        <v>0</v>
      </c>
      <c r="AE3207" s="46"/>
      <c r="AF3207" s="47"/>
    </row>
    <row r="3208" customFormat="false" ht="15" hidden="false" customHeight="false" outlineLevel="0" collapsed="false">
      <c r="A3208" s="48" t="s">
        <v>33</v>
      </c>
      <c r="B3208" s="63"/>
      <c r="C3208" s="50" t="s">
        <v>9</v>
      </c>
      <c r="D3208" s="51" t="n">
        <v>150</v>
      </c>
      <c r="E3208" s="51" t="n">
        <v>0</v>
      </c>
      <c r="F3208" s="51" t="n">
        <v>0</v>
      </c>
      <c r="G3208" s="51" t="n">
        <v>0</v>
      </c>
      <c r="H3208" s="51" t="n">
        <v>0</v>
      </c>
      <c r="I3208" s="52" t="n">
        <v>40</v>
      </c>
      <c r="J3208" s="52" t="n">
        <v>10</v>
      </c>
      <c r="K3208" s="52" t="n">
        <v>0</v>
      </c>
      <c r="L3208" s="52" t="n">
        <v>50</v>
      </c>
      <c r="M3208" s="52" t="n">
        <v>0</v>
      </c>
      <c r="N3208" s="53" t="n">
        <f aca="false">D3208*$D$8</f>
        <v>195</v>
      </c>
      <c r="O3208" s="53" t="n">
        <f aca="false">E3208*$E$8</f>
        <v>0</v>
      </c>
      <c r="P3208" s="53" t="n">
        <f aca="false">F3208*$F$8</f>
        <v>0</v>
      </c>
      <c r="Q3208" s="53" t="n">
        <f aca="false">G3208*$G$8</f>
        <v>0</v>
      </c>
      <c r="R3208" s="53" t="n">
        <f aca="false">H3208*$H$8</f>
        <v>0</v>
      </c>
      <c r="S3208" s="53" t="n">
        <f aca="false">(N3208/100)*(I3208*$I$8)+(N3208/100)*(J3208*$J$8)+(N3208/100)*(L3208*$L$8)</f>
        <v>390</v>
      </c>
      <c r="T3208" s="53" t="n">
        <f aca="false">(O3208/100)*(K3208*$K$8)</f>
        <v>0</v>
      </c>
      <c r="U3208" s="53" t="n">
        <f aca="false">(P3208/100)*(K3208*$K$8)+(P3208/100)*(L3208*$L$8)</f>
        <v>0</v>
      </c>
      <c r="V3208" s="53" t="n">
        <f aca="false">(Q3208/100)*(L3208*$L$8)</f>
        <v>0</v>
      </c>
      <c r="W3208" s="53" t="n">
        <f aca="false">(R3208/100)*(K3208*$K$8)+(R3208/100)*(L3208*$L$8)</f>
        <v>0</v>
      </c>
      <c r="X3208" s="53" t="n">
        <f aca="false">N3208+S3208</f>
        <v>585</v>
      </c>
      <c r="Y3208" s="53" t="n">
        <f aca="false">O3208+T3208</f>
        <v>0</v>
      </c>
      <c r="Z3208" s="53" t="n">
        <f aca="false">P3208+U3208</f>
        <v>0</v>
      </c>
      <c r="AA3208" s="53" t="n">
        <f aca="false">Q3208+V3208</f>
        <v>0</v>
      </c>
      <c r="AB3208" s="53" t="n">
        <f aca="false">R3208+W3208</f>
        <v>0</v>
      </c>
      <c r="AC3208" s="54" t="n">
        <f aca="false">ROUND(X3208+Y3208+Z3208+AA3208+AB3208,1)</f>
        <v>585</v>
      </c>
      <c r="AD3208" s="55" t="n">
        <f aca="false">(ROUND(AC3208-AC3203,1)/AC3203)</f>
        <v>0</v>
      </c>
      <c r="AE3208" s="46"/>
      <c r="AF3208" s="47"/>
    </row>
    <row r="3209" customFormat="false" ht="15" hidden="false" customHeight="false" outlineLevel="0" collapsed="false">
      <c r="A3209" s="48" t="s">
        <v>34</v>
      </c>
      <c r="B3209" s="63"/>
      <c r="C3209" s="50" t="s">
        <v>10</v>
      </c>
      <c r="D3209" s="51" t="n">
        <v>75</v>
      </c>
      <c r="E3209" s="51" t="n">
        <v>150</v>
      </c>
      <c r="F3209" s="51" t="n">
        <v>0</v>
      </c>
      <c r="G3209" s="51" t="n">
        <v>0</v>
      </c>
      <c r="H3209" s="51" t="n">
        <v>0</v>
      </c>
      <c r="I3209" s="52" t="n">
        <v>40</v>
      </c>
      <c r="J3209" s="52" t="n">
        <v>10</v>
      </c>
      <c r="K3209" s="52" t="n">
        <v>128</v>
      </c>
      <c r="L3209" s="52" t="n">
        <v>0</v>
      </c>
      <c r="M3209" s="52" t="n">
        <v>0</v>
      </c>
      <c r="N3209" s="53" t="n">
        <f aca="false">D3209*$D$9</f>
        <v>93.75</v>
      </c>
      <c r="O3209" s="53" t="n">
        <f aca="false">E3209*$E$9</f>
        <v>187.5</v>
      </c>
      <c r="P3209" s="53" t="n">
        <f aca="false">F3209*$F$9</f>
        <v>0</v>
      </c>
      <c r="Q3209" s="53" t="n">
        <f aca="false">G3209*$G$9</f>
        <v>0</v>
      </c>
      <c r="R3209" s="53" t="n">
        <f aca="false">H3209*$H$9</f>
        <v>0</v>
      </c>
      <c r="S3209" s="53" t="n">
        <f aca="false">(N3209/100)*(I3209*$I$9)+(N3209/100)*(J3209*$J$9)+(N3209/100)*(L3209*$L$9)</f>
        <v>46.875</v>
      </c>
      <c r="T3209" s="53" t="n">
        <f aca="false">(O3209/100)*(K3209*$K$9)</f>
        <v>336</v>
      </c>
      <c r="U3209" s="53" t="n">
        <f aca="false">(P3209/100)*(K3209*$K$9)+(P3209/100)*(L3209*$L$9)</f>
        <v>0</v>
      </c>
      <c r="V3209" s="53" t="n">
        <f aca="false">(Q3209/100)*(L3209*$L$9)</f>
        <v>0</v>
      </c>
      <c r="W3209" s="53" t="n">
        <f aca="false">(R3209/100)*(K3209*$K$9)+(R3209/100)*(L3209*$L$9)</f>
        <v>0</v>
      </c>
      <c r="X3209" s="53" t="n">
        <f aca="false">N3209+S3209</f>
        <v>140.625</v>
      </c>
      <c r="Y3209" s="53" t="n">
        <f aca="false">O3209+T3209</f>
        <v>523.5</v>
      </c>
      <c r="Z3209" s="53" t="n">
        <f aca="false">P3209+U3209</f>
        <v>0</v>
      </c>
      <c r="AA3209" s="53" t="n">
        <f aca="false">Q3209+V3209</f>
        <v>0</v>
      </c>
      <c r="AB3209" s="53" t="n">
        <f aca="false">R3209+W3209</f>
        <v>0</v>
      </c>
      <c r="AC3209" s="54" t="n">
        <f aca="false">ROUND(X3209+Y3209+Z3209+AA3209+AB3209,1)</f>
        <v>664.1</v>
      </c>
      <c r="AD3209" s="55" t="n">
        <f aca="false">(ROUND(AC3209-AC3203,1)/AC3203)</f>
        <v>0.135213675213675</v>
      </c>
      <c r="AE3209" s="46"/>
      <c r="AF3209" s="47"/>
    </row>
    <row r="3210" customFormat="false" ht="15" hidden="false" customHeight="false" outlineLevel="0" collapsed="false">
      <c r="A3210" s="48" t="s">
        <v>35</v>
      </c>
      <c r="B3210" s="63"/>
      <c r="C3210" s="50" t="s">
        <v>11</v>
      </c>
      <c r="D3210" s="51" t="n">
        <v>75</v>
      </c>
      <c r="E3210" s="51" t="n">
        <v>0</v>
      </c>
      <c r="F3210" s="51" t="n">
        <v>150</v>
      </c>
      <c r="G3210" s="51" t="n">
        <v>0</v>
      </c>
      <c r="H3210" s="51" t="n">
        <v>0</v>
      </c>
      <c r="I3210" s="52" t="n">
        <v>40</v>
      </c>
      <c r="J3210" s="52" t="n">
        <v>10</v>
      </c>
      <c r="K3210" s="52" t="n">
        <v>52.5</v>
      </c>
      <c r="L3210" s="52" t="n">
        <v>52.5</v>
      </c>
      <c r="M3210" s="52" t="n">
        <v>0</v>
      </c>
      <c r="N3210" s="53" t="n">
        <f aca="false">D3210*$D$10</f>
        <v>93.75</v>
      </c>
      <c r="O3210" s="53" t="n">
        <f aca="false">E3210*$E$10</f>
        <v>0</v>
      </c>
      <c r="P3210" s="53" t="n">
        <f aca="false">F3210*$F$10</f>
        <v>187.5</v>
      </c>
      <c r="Q3210" s="53" t="n">
        <f aca="false">G3210*$G$10</f>
        <v>0</v>
      </c>
      <c r="R3210" s="53" t="n">
        <f aca="false">H3210*$H$10</f>
        <v>0</v>
      </c>
      <c r="S3210" s="53" t="n">
        <f aca="false">(N3210/100)*(I3210*$I$10)+(N3210/100)*(J3210*$J$10)+(N3210/100)*(L3210*$L$10)</f>
        <v>115.78125</v>
      </c>
      <c r="T3210" s="53" t="n">
        <f aca="false">(O3210/100)*(K3210*$J$10)</f>
        <v>0</v>
      </c>
      <c r="U3210" s="53" t="n">
        <f aca="false">(P3210/100)*(K3210*$K$10)+(P3210/100)*(L3210*$L$10)</f>
        <v>275.625</v>
      </c>
      <c r="V3210" s="53" t="n">
        <f aca="false">(Q3210/100)*(L3210*$L$10)</f>
        <v>0</v>
      </c>
      <c r="W3210" s="53" t="n">
        <f aca="false">(R3210/100)*(K3210*$K$10)+(R3210/100)*(L3210*$L$10)</f>
        <v>0</v>
      </c>
      <c r="X3210" s="53" t="n">
        <f aca="false">N3210+S3210</f>
        <v>209.53125</v>
      </c>
      <c r="Y3210" s="53" t="n">
        <f aca="false">O3210+T3210</f>
        <v>0</v>
      </c>
      <c r="Z3210" s="53" t="n">
        <f aca="false">P3210+U3210</f>
        <v>463.125</v>
      </c>
      <c r="AA3210" s="53" t="n">
        <f aca="false">Q3210+V3210</f>
        <v>0</v>
      </c>
      <c r="AB3210" s="53" t="n">
        <f aca="false">R3210+W3210</f>
        <v>0</v>
      </c>
      <c r="AC3210" s="54" t="n">
        <f aca="false">ROUND(X3210+Y3210+Z3210+AA3210+AB3210,1)</f>
        <v>672.7</v>
      </c>
      <c r="AD3210" s="55" t="n">
        <f aca="false">(ROUND(AC3210-AC3203,1)/AC3203)</f>
        <v>0.14991452991453</v>
      </c>
      <c r="AE3210" s="46"/>
      <c r="AF3210" s="47"/>
    </row>
    <row r="3211" customFormat="false" ht="15" hidden="false" customHeight="false" outlineLevel="0" collapsed="false">
      <c r="A3211" s="48" t="s">
        <v>36</v>
      </c>
      <c r="B3211" s="63"/>
      <c r="C3211" s="50" t="s">
        <v>12</v>
      </c>
      <c r="D3211" s="51" t="n">
        <v>75</v>
      </c>
      <c r="E3211" s="51" t="n">
        <v>0</v>
      </c>
      <c r="F3211" s="51" t="n">
        <v>0</v>
      </c>
      <c r="G3211" s="51" t="n">
        <v>150</v>
      </c>
      <c r="H3211" s="51" t="n">
        <v>0</v>
      </c>
      <c r="I3211" s="52" t="n">
        <v>40</v>
      </c>
      <c r="J3211" s="52" t="n">
        <v>10</v>
      </c>
      <c r="K3211" s="52" t="n">
        <v>0</v>
      </c>
      <c r="L3211" s="52" t="n">
        <v>89</v>
      </c>
      <c r="M3211" s="52" t="n">
        <v>0</v>
      </c>
      <c r="N3211" s="53" t="n">
        <f aca="false">D3211*$D$11</f>
        <v>93.75</v>
      </c>
      <c r="O3211" s="53" t="n">
        <f aca="false">E3211*$E$11</f>
        <v>0</v>
      </c>
      <c r="P3211" s="53" t="n">
        <f aca="false">F3211*$F$11</f>
        <v>0</v>
      </c>
      <c r="Q3211" s="53" t="n">
        <f aca="false">G3211*$G$11</f>
        <v>187.5</v>
      </c>
      <c r="R3211" s="53" t="n">
        <f aca="false">H3211*$H$11</f>
        <v>0</v>
      </c>
      <c r="S3211" s="53" t="n">
        <f aca="false">(N3211/100)*(I3211*$I$11)+(N3211/100)*(J3211*$J$11)+(N3211/100)*(L3211*$L$11)</f>
        <v>163.6875</v>
      </c>
      <c r="T3211" s="53" t="n">
        <f aca="false">(O3211/100)*(K3211*$K$11)</f>
        <v>0</v>
      </c>
      <c r="U3211" s="53" t="n">
        <f aca="false">(P3211/100)*(K3211*$K$11)+(P3211/100)*(L3211*$L$11)</f>
        <v>0</v>
      </c>
      <c r="V3211" s="53" t="n">
        <f aca="false">(Q3211/100)*(L3211*$L$11)</f>
        <v>233.625</v>
      </c>
      <c r="W3211" s="53" t="n">
        <f aca="false">(R3211/100)*(K3211*$K$11)+(R3211/100)*(L3211*$L$11)</f>
        <v>0</v>
      </c>
      <c r="X3211" s="53" t="n">
        <f aca="false">N3211+S3211</f>
        <v>257.4375</v>
      </c>
      <c r="Y3211" s="53" t="n">
        <f aca="false">O3211+T3211</f>
        <v>0</v>
      </c>
      <c r="Z3211" s="53" t="n">
        <f aca="false">P3211+U3211</f>
        <v>0</v>
      </c>
      <c r="AA3211" s="53" t="n">
        <f aca="false">Q3211+V3211</f>
        <v>421.125</v>
      </c>
      <c r="AB3211" s="53" t="n">
        <f aca="false">R3211+W3211</f>
        <v>0</v>
      </c>
      <c r="AC3211" s="54" t="n">
        <f aca="false">ROUND(X3211+Y3211+Z3211+AA3211+AB3211,1)</f>
        <v>678.6</v>
      </c>
      <c r="AD3211" s="55" t="n">
        <f aca="false">(ROUND(AC3211-AC3203,1)/AC3203)</f>
        <v>0.16</v>
      </c>
      <c r="AE3211" s="46"/>
      <c r="AF3211" s="47"/>
    </row>
    <row r="3212" customFormat="false" ht="15" hidden="false" customHeight="false" outlineLevel="0" collapsed="false">
      <c r="A3212" s="48" t="s">
        <v>37</v>
      </c>
      <c r="B3212" s="63"/>
      <c r="C3212" s="50" t="s">
        <v>13</v>
      </c>
      <c r="D3212" s="51" t="n">
        <v>75</v>
      </c>
      <c r="E3212" s="51" t="n">
        <v>0</v>
      </c>
      <c r="F3212" s="51" t="n">
        <v>0</v>
      </c>
      <c r="G3212" s="51" t="n">
        <v>0</v>
      </c>
      <c r="H3212" s="51" t="n">
        <v>150</v>
      </c>
      <c r="I3212" s="52" t="n">
        <v>40</v>
      </c>
      <c r="J3212" s="52" t="n">
        <v>10</v>
      </c>
      <c r="K3212" s="52" t="n">
        <v>52.5</v>
      </c>
      <c r="L3212" s="52" t="n">
        <v>52.5</v>
      </c>
      <c r="M3212" s="52" t="n">
        <v>0</v>
      </c>
      <c r="N3212" s="53" t="n">
        <f aca="false">D3212*$D$12</f>
        <v>93.75</v>
      </c>
      <c r="O3212" s="53" t="n">
        <f aca="false">E3212*$E$12</f>
        <v>0</v>
      </c>
      <c r="P3212" s="53" t="n">
        <f aca="false">F3212*$F$12</f>
        <v>0</v>
      </c>
      <c r="Q3212" s="53" t="n">
        <f aca="false">G3212*$G$12</f>
        <v>0</v>
      </c>
      <c r="R3212" s="53" t="n">
        <f aca="false">H3212*$H$12</f>
        <v>187.5</v>
      </c>
      <c r="S3212" s="53" t="n">
        <f aca="false">(N3212/100)*(I3212*$I$12)+(N3212/100)*(J3212*$J$12)+(N3212/100)*(L3212*$L$12)</f>
        <v>115.78125</v>
      </c>
      <c r="T3212" s="53" t="n">
        <f aca="false">(O3212/100)*(K3212*$K$12)</f>
        <v>0</v>
      </c>
      <c r="U3212" s="53" t="n">
        <f aca="false">(P3212/100)*(K3212*$K$12)+(P3212/100)*(L3212*$L$12)</f>
        <v>0</v>
      </c>
      <c r="V3212" s="53" t="n">
        <f aca="false">(Q3212/100)*(L3212*$L$12)</f>
        <v>0</v>
      </c>
      <c r="W3212" s="53" t="n">
        <f aca="false">(R3212/100)*(K3212*$K$12)+(R3212/100)*(L3212*$L$12)</f>
        <v>275.625</v>
      </c>
      <c r="X3212" s="53" t="n">
        <f aca="false">N3212+S3212</f>
        <v>209.53125</v>
      </c>
      <c r="Y3212" s="53" t="n">
        <f aca="false">O3212+T3212</f>
        <v>0</v>
      </c>
      <c r="Z3212" s="53" t="n">
        <f aca="false">P3212+U3212</f>
        <v>0</v>
      </c>
      <c r="AA3212" s="53" t="n">
        <f aca="false">Q3212+V3212</f>
        <v>0</v>
      </c>
      <c r="AB3212" s="53" t="n">
        <f aca="false">R3212+W3212</f>
        <v>463.125</v>
      </c>
      <c r="AC3212" s="54" t="n">
        <f aca="false">ROUND(X3212+Y3212+Z3212+AA3212+AB3212,1)</f>
        <v>672.7</v>
      </c>
      <c r="AD3212" s="55" t="n">
        <f aca="false">(ROUND(AC3212-AC3203,1)/AC3203)</f>
        <v>0.14991452991453</v>
      </c>
      <c r="AE3212" s="46"/>
      <c r="AF3212" s="47"/>
    </row>
    <row r="3213" customFormat="false" ht="15" hidden="false" customHeight="false" outlineLevel="0" collapsed="false">
      <c r="A3213" s="48" t="s">
        <v>38</v>
      </c>
      <c r="B3213" s="63"/>
      <c r="C3213" s="50" t="s">
        <v>14</v>
      </c>
      <c r="D3213" s="51" t="n">
        <v>150</v>
      </c>
      <c r="E3213" s="51" t="n">
        <v>0</v>
      </c>
      <c r="F3213" s="51" t="n">
        <v>0</v>
      </c>
      <c r="G3213" s="51" t="n">
        <v>0</v>
      </c>
      <c r="H3213" s="51" t="n">
        <v>0</v>
      </c>
      <c r="I3213" s="52" t="n">
        <v>40</v>
      </c>
      <c r="J3213" s="52" t="n">
        <v>10</v>
      </c>
      <c r="K3213" s="52" t="n">
        <v>0</v>
      </c>
      <c r="L3213" s="52" t="n">
        <v>50</v>
      </c>
      <c r="M3213" s="52" t="n">
        <v>80</v>
      </c>
      <c r="N3213" s="53" t="n">
        <f aca="false">D3213*$D$13</f>
        <v>187.5</v>
      </c>
      <c r="O3213" s="53" t="n">
        <f aca="false">E3213*$E$13</f>
        <v>0</v>
      </c>
      <c r="P3213" s="53" t="n">
        <f aca="false">F3213*$F$13</f>
        <v>0</v>
      </c>
      <c r="Q3213" s="53" t="n">
        <f aca="false">G3213*$G$13</f>
        <v>0</v>
      </c>
      <c r="R3213" s="53" t="n">
        <f aca="false">H3213*$H$13</f>
        <v>0</v>
      </c>
      <c r="S3213" s="53" t="n">
        <f aca="false">(N3213/100)*(I3213*$I$13)+(N3213/100)*(J3213*$J$13)+(N3213/100)*(M3213*$M$13)+(N3213/100)*(L3213*$L$13)</f>
        <v>487.5</v>
      </c>
      <c r="T3213" s="53" t="n">
        <f aca="false">(O3213/100)*(K3213*$K$13)+(O3213/100)*(M3213*$M$13)</f>
        <v>0</v>
      </c>
      <c r="U3213" s="53" t="n">
        <f aca="false">(P3213/100)*(K3213*$K$13)+(P3213/100)*(L3213*$L$13)+(P3213/100)*(M3213*$M$13)</f>
        <v>0</v>
      </c>
      <c r="V3213" s="53" t="n">
        <f aca="false">(Q3213/100)*(L3213*$L$13)+(Q3213/100)*(M3213*$M$13)</f>
        <v>0</v>
      </c>
      <c r="W3213" s="53" t="n">
        <f aca="false">(R3213/100)*(K3213*$K$13)+(R3213/100)*(L3213*$L$13)+(R3213/100)*(M3213*$M$13)</f>
        <v>0</v>
      </c>
      <c r="X3213" s="53" t="n">
        <f aca="false">N3213+S3213</f>
        <v>675</v>
      </c>
      <c r="Y3213" s="53" t="n">
        <f aca="false">O3213+T3213</f>
        <v>0</v>
      </c>
      <c r="Z3213" s="53" t="n">
        <f aca="false">P3213+U3213</f>
        <v>0</v>
      </c>
      <c r="AA3213" s="53" t="n">
        <f aca="false">Q3213+V3213</f>
        <v>0</v>
      </c>
      <c r="AB3213" s="53" t="n">
        <f aca="false">R3213+W3213</f>
        <v>0</v>
      </c>
      <c r="AC3213" s="54" t="n">
        <f aca="false">ROUND(X3213+Y3213+Z3213+AA3213+AB3213,1)</f>
        <v>675</v>
      </c>
      <c r="AD3213" s="55" t="n">
        <f aca="false">(ROUND(AC3213-AC3203,1)/AC3203)</f>
        <v>0.153846153846154</v>
      </c>
      <c r="AE3213" s="46"/>
      <c r="AF3213" s="47"/>
    </row>
    <row r="3214" customFormat="false" ht="15" hidden="false" customHeight="false" outlineLevel="0" collapsed="false">
      <c r="A3214" s="48" t="s">
        <v>39</v>
      </c>
      <c r="B3214" s="63"/>
      <c r="C3214" s="50" t="s">
        <v>15</v>
      </c>
      <c r="D3214" s="51" t="n">
        <v>150</v>
      </c>
      <c r="E3214" s="51" t="n">
        <v>0</v>
      </c>
      <c r="F3214" s="51" t="n">
        <v>0</v>
      </c>
      <c r="G3214" s="51" t="n">
        <v>0</v>
      </c>
      <c r="H3214" s="51" t="n">
        <v>0</v>
      </c>
      <c r="I3214" s="52" t="n">
        <v>40</v>
      </c>
      <c r="J3214" s="52" t="n">
        <v>10</v>
      </c>
      <c r="K3214" s="52" t="n">
        <v>84</v>
      </c>
      <c r="L3214" s="52" t="n">
        <v>0</v>
      </c>
      <c r="M3214" s="52" t="n">
        <v>0</v>
      </c>
      <c r="N3214" s="53" t="n">
        <f aca="false">D3214*$D$14</f>
        <v>187.5</v>
      </c>
      <c r="O3214" s="53" t="n">
        <f aca="false">E3214*$E$14</f>
        <v>0</v>
      </c>
      <c r="P3214" s="53" t="n">
        <f aca="false">F3214*$F$14</f>
        <v>0</v>
      </c>
      <c r="Q3214" s="53" t="n">
        <f aca="false">G3214*$G$14</f>
        <v>0</v>
      </c>
      <c r="R3214" s="53" t="n">
        <f aca="false">H3214*$H$14</f>
        <v>0</v>
      </c>
      <c r="S3214" s="53" t="n">
        <f aca="false">(N3214/100)*(I3214*$I$14)+(N3214/100)*(J3214*$J$14)+(N3214/100)*(K3214*$K$14)</f>
        <v>408.75</v>
      </c>
      <c r="T3214" s="53" t="n">
        <f aca="false">(O3214/100)*(K3214*$K$14)</f>
        <v>0</v>
      </c>
      <c r="U3214" s="53" t="n">
        <f aca="false">(P3214/100)*(K3214*$K$14)+(P3214/100)*(L3214*$L$14)</f>
        <v>0</v>
      </c>
      <c r="V3214" s="53" t="n">
        <f aca="false">(Q3214/100)*(L3214*$L$14)</f>
        <v>0</v>
      </c>
      <c r="W3214" s="53" t="n">
        <f aca="false">(R3214/100)*(K3214*$L$14)+(R3214/100)*(L3214*$M$14)</f>
        <v>0</v>
      </c>
      <c r="X3214" s="53" t="n">
        <f aca="false">N3214+S3214</f>
        <v>596.25</v>
      </c>
      <c r="Y3214" s="53" t="n">
        <f aca="false">O3214+T3214</f>
        <v>0</v>
      </c>
      <c r="Z3214" s="53" t="n">
        <f aca="false">P3214+U3214</f>
        <v>0</v>
      </c>
      <c r="AA3214" s="53" t="n">
        <f aca="false">Q3214+V3214</f>
        <v>0</v>
      </c>
      <c r="AB3214" s="53" t="n">
        <f aca="false">R3214+W3214</f>
        <v>0</v>
      </c>
      <c r="AC3214" s="54" t="n">
        <f aca="false">ROUND(X3214+Y3214+Z3214+AA3214+AB3214,1)</f>
        <v>596.3</v>
      </c>
      <c r="AD3214" s="55" t="n">
        <f aca="false">(ROUND(AC3214-AC3203,1)/AC3203)</f>
        <v>0.0193162393162393</v>
      </c>
      <c r="AE3214" s="46"/>
      <c r="AF3214" s="47"/>
    </row>
    <row r="3215" customFormat="false" ht="15" hidden="false" customHeight="false" outlineLevel="0" collapsed="false">
      <c r="A3215" s="48"/>
      <c r="B3215" s="63"/>
      <c r="C3215" s="50" t="s">
        <v>16</v>
      </c>
      <c r="D3215" s="51" t="n">
        <v>150</v>
      </c>
      <c r="E3215" s="51" t="n">
        <v>0</v>
      </c>
      <c r="F3215" s="51" t="n">
        <v>0</v>
      </c>
      <c r="G3215" s="51" t="n">
        <v>0</v>
      </c>
      <c r="H3215" s="51" t="n">
        <v>0</v>
      </c>
      <c r="I3215" s="52" t="n">
        <v>40</v>
      </c>
      <c r="J3215" s="52" t="n">
        <v>10</v>
      </c>
      <c r="K3215" s="52" t="n">
        <v>0</v>
      </c>
      <c r="L3215" s="52" t="n">
        <v>84</v>
      </c>
      <c r="M3215" s="52" t="n">
        <v>0</v>
      </c>
      <c r="N3215" s="53" t="n">
        <f aca="false">D3215*$D$15</f>
        <v>187.5</v>
      </c>
      <c r="O3215" s="53" t="n">
        <f aca="false">E3215*$E$15</f>
        <v>0</v>
      </c>
      <c r="P3215" s="53" t="n">
        <f aca="false">F3215*$F$15</f>
        <v>0</v>
      </c>
      <c r="Q3215" s="53" t="n">
        <f aca="false">G3215*$G$15</f>
        <v>0</v>
      </c>
      <c r="R3215" s="53" t="n">
        <f aca="false">H3215*$H$15</f>
        <v>0</v>
      </c>
      <c r="S3215" s="53" t="n">
        <f aca="false">(N3215/100)*(I3215*$I$15)+(N3215/100)*(J3215*$J$15)+(N3215/100)*(L3215*$L$15)</f>
        <v>408.75</v>
      </c>
      <c r="T3215" s="53" t="n">
        <f aca="false">(O3215/100)*(K3215*$K$15)</f>
        <v>0</v>
      </c>
      <c r="U3215" s="53" t="n">
        <f aca="false">(P3215/100)*(K3215*$K$15)+(P3215/100)*(L3215*$L$15)</f>
        <v>0</v>
      </c>
      <c r="V3215" s="53" t="n">
        <f aca="false">(Q3215/100)*(L3215*$L$15)</f>
        <v>0</v>
      </c>
      <c r="W3215" s="53" t="n">
        <f aca="false">(R3215/100)*(K3215*$K$15)+(R3215/100)*(L3215*$L$15)</f>
        <v>0</v>
      </c>
      <c r="X3215" s="53" t="n">
        <f aca="false">N3215+S3215</f>
        <v>596.25</v>
      </c>
      <c r="Y3215" s="53" t="n">
        <f aca="false">O3215+T3215</f>
        <v>0</v>
      </c>
      <c r="Z3215" s="53" t="n">
        <f aca="false">P3215+U3215</f>
        <v>0</v>
      </c>
      <c r="AA3215" s="53" t="n">
        <f aca="false">Q3215+V3215</f>
        <v>0</v>
      </c>
      <c r="AB3215" s="53" t="n">
        <f aca="false">R3215+W3215</f>
        <v>0</v>
      </c>
      <c r="AC3215" s="54" t="n">
        <f aca="false">ROUND(X3215+Y3215+Z3215+AA3215+AB3215,1)</f>
        <v>596.3</v>
      </c>
      <c r="AD3215" s="55" t="n">
        <f aca="false">(ROUND(AC3215-AC3203,1)/AC3203)</f>
        <v>0.0193162393162393</v>
      </c>
      <c r="AE3215" s="46" t="s">
        <v>28</v>
      </c>
      <c r="AF3215" s="47"/>
    </row>
    <row r="3216" customFormat="false" ht="15" hidden="false" customHeight="false" outlineLevel="0" collapsed="false">
      <c r="A3216" s="48"/>
      <c r="B3216" s="63"/>
      <c r="C3216" s="50" t="s">
        <v>17</v>
      </c>
      <c r="D3216" s="51" t="n">
        <v>150</v>
      </c>
      <c r="E3216" s="51" t="n">
        <v>0</v>
      </c>
      <c r="F3216" s="51" t="n">
        <v>0</v>
      </c>
      <c r="G3216" s="51" t="n">
        <v>0</v>
      </c>
      <c r="H3216" s="51" t="n">
        <v>0</v>
      </c>
      <c r="I3216" s="52" t="n">
        <v>40</v>
      </c>
      <c r="J3216" s="52" t="n">
        <v>60</v>
      </c>
      <c r="K3216" s="52" t="n">
        <v>0</v>
      </c>
      <c r="L3216" s="52" t="n">
        <v>50</v>
      </c>
      <c r="M3216" s="52" t="n">
        <v>0</v>
      </c>
      <c r="N3216" s="53" t="n">
        <f aca="false">D3216*$D$16</f>
        <v>187.5</v>
      </c>
      <c r="O3216" s="53" t="n">
        <f aca="false">E3216*$E$16</f>
        <v>0</v>
      </c>
      <c r="P3216" s="53" t="n">
        <f aca="false">F3216*$F$16</f>
        <v>0</v>
      </c>
      <c r="Q3216" s="53" t="n">
        <f aca="false">G3216*$G$16</f>
        <v>0</v>
      </c>
      <c r="R3216" s="53" t="n">
        <f aca="false">H3216*$H$16</f>
        <v>0</v>
      </c>
      <c r="S3216" s="53" t="n">
        <f aca="false">(N3216/100)*(I3216*$I$16)+(N3216/100)*(J3216*$J$16)+(N3216/100)*(L3216*$L$16)</f>
        <v>450</v>
      </c>
      <c r="T3216" s="53" t="n">
        <f aca="false">(O3216/100)*(K3216*$K$16)</f>
        <v>0</v>
      </c>
      <c r="U3216" s="53" t="n">
        <f aca="false">(P3216/100)*(K3216*$K$16)+(P3216/100)*(L3216*$L$16)</f>
        <v>0</v>
      </c>
      <c r="V3216" s="53" t="n">
        <f aca="false">(Q3216/100)*(L3216*$L$16)</f>
        <v>0</v>
      </c>
      <c r="W3216" s="53" t="n">
        <f aca="false">(R3216/100)*(K3216*$K$16)+(R3216/100)*(L3216*$L$16)</f>
        <v>0</v>
      </c>
      <c r="X3216" s="53" t="n">
        <f aca="false">N3216+S3216</f>
        <v>637.5</v>
      </c>
      <c r="Y3216" s="53" t="n">
        <f aca="false">O3216+T3216</f>
        <v>0</v>
      </c>
      <c r="Z3216" s="53" t="n">
        <f aca="false">P3216+U3216</f>
        <v>0</v>
      </c>
      <c r="AA3216" s="53" t="n">
        <f aca="false">Q3216+V3216</f>
        <v>0</v>
      </c>
      <c r="AB3216" s="53" t="n">
        <f aca="false">R3216+W3216</f>
        <v>0</v>
      </c>
      <c r="AC3216" s="54" t="n">
        <f aca="false">ROUND(X3216+Y3216+Z3216+AA3216+AB3216,1)</f>
        <v>637.5</v>
      </c>
      <c r="AD3216" s="55" t="n">
        <f aca="false">(ROUND(AC3216-AC3203,1)/AC3203)</f>
        <v>0.0897435897435897</v>
      </c>
      <c r="AE3216" s="46"/>
      <c r="AF3216" s="47"/>
    </row>
    <row r="3217" customFormat="false" ht="15" hidden="false" customHeight="false" outlineLevel="0" collapsed="false">
      <c r="A3217" s="48"/>
      <c r="B3217" s="63"/>
      <c r="C3217" s="50" t="s">
        <v>18</v>
      </c>
      <c r="D3217" s="51" t="n">
        <v>150</v>
      </c>
      <c r="E3217" s="51" t="n">
        <v>0</v>
      </c>
      <c r="F3217" s="51" t="n">
        <v>0</v>
      </c>
      <c r="G3217" s="51" t="n">
        <v>0</v>
      </c>
      <c r="H3217" s="51" t="n">
        <v>0</v>
      </c>
      <c r="I3217" s="52" t="n">
        <v>90</v>
      </c>
      <c r="J3217" s="52" t="n">
        <v>10</v>
      </c>
      <c r="K3217" s="52" t="n">
        <v>0</v>
      </c>
      <c r="L3217" s="52" t="n">
        <v>50</v>
      </c>
      <c r="M3217" s="52" t="n">
        <v>0</v>
      </c>
      <c r="N3217" s="53" t="n">
        <f aca="false">D3217*$D$17</f>
        <v>187.5</v>
      </c>
      <c r="O3217" s="53" t="n">
        <f aca="false">E3217*$E$17</f>
        <v>0</v>
      </c>
      <c r="P3217" s="53" t="n">
        <f aca="false">F3217*$F$17</f>
        <v>0</v>
      </c>
      <c r="Q3217" s="53" t="n">
        <f aca="false">G3217*$G$17</f>
        <v>0</v>
      </c>
      <c r="R3217" s="53" t="n">
        <f aca="false">H3217*$H$17</f>
        <v>0</v>
      </c>
      <c r="S3217" s="53" t="n">
        <f aca="false">(N3217/100)*(I3217*$I$17)+(N3217/100)*(J3217*$J$17)+(N3217/100)*(L3217*$L$17)</f>
        <v>534.375</v>
      </c>
      <c r="T3217" s="53" t="n">
        <f aca="false">(O3217/100)*(K3217*$K$17)</f>
        <v>0</v>
      </c>
      <c r="U3217" s="53" t="n">
        <f aca="false">(P3217/100)*(K3217*$K$17)+(P3217/100)*(L3217*$L$17)</f>
        <v>0</v>
      </c>
      <c r="V3217" s="53" t="n">
        <f aca="false">(Q3217/100)*(L3217*$L$17)</f>
        <v>0</v>
      </c>
      <c r="W3217" s="53" t="n">
        <f aca="false">(R3217/100)*(K3217*$K$17)+(R3217/100)*(L3217*$L$17)</f>
        <v>0</v>
      </c>
      <c r="X3217" s="53" t="n">
        <f aca="false">N3217+S3217</f>
        <v>721.875</v>
      </c>
      <c r="Y3217" s="53" t="n">
        <f aca="false">O3217+T3217</f>
        <v>0</v>
      </c>
      <c r="Z3217" s="53" t="n">
        <f aca="false">P3217+U3217</f>
        <v>0</v>
      </c>
      <c r="AA3217" s="53" t="n">
        <f aca="false">Q3217+V3217</f>
        <v>0</v>
      </c>
      <c r="AB3217" s="53" t="n">
        <f aca="false">R3217+W3217</f>
        <v>0</v>
      </c>
      <c r="AC3217" s="54" t="n">
        <f aca="false">ROUND(X3217+Y3217+Z3217+AA3217+AB3217,1)</f>
        <v>721.9</v>
      </c>
      <c r="AD3217" s="55" t="n">
        <f aca="false">(ROUND(AC3217-AC3203,1)/AC3203)</f>
        <v>0.234017094017094</v>
      </c>
      <c r="AE3217" s="46"/>
      <c r="AF3217" s="47"/>
    </row>
    <row r="3218" customFormat="false" ht="15" hidden="false" customHeight="false" outlineLevel="0" collapsed="false">
      <c r="A3218" s="56" t="s">
        <v>19</v>
      </c>
      <c r="B3218" s="60" t="s">
        <v>272</v>
      </c>
      <c r="C3218" s="40" t="s">
        <v>50</v>
      </c>
      <c r="D3218" s="41" t="n">
        <v>175</v>
      </c>
      <c r="E3218" s="41" t="n">
        <v>0</v>
      </c>
      <c r="F3218" s="41" t="n">
        <v>0</v>
      </c>
      <c r="G3218" s="41" t="n">
        <v>0</v>
      </c>
      <c r="H3218" s="41" t="n">
        <v>0</v>
      </c>
      <c r="I3218" s="42" t="n">
        <v>80</v>
      </c>
      <c r="J3218" s="42" t="n">
        <v>0</v>
      </c>
      <c r="K3218" s="42" t="n">
        <v>0</v>
      </c>
      <c r="L3218" s="42" t="n">
        <v>0</v>
      </c>
      <c r="M3218" s="42" t="n">
        <v>0</v>
      </c>
      <c r="N3218" s="43" t="n">
        <f aca="false">D3218*$D$3</f>
        <v>227.5</v>
      </c>
      <c r="O3218" s="43" t="n">
        <f aca="false">E3218*$E$3</f>
        <v>0</v>
      </c>
      <c r="P3218" s="43" t="n">
        <f aca="false">F3218*$F$3</f>
        <v>0</v>
      </c>
      <c r="Q3218" s="43" t="n">
        <f aca="false">G3218*$G$3</f>
        <v>0</v>
      </c>
      <c r="R3218" s="43" t="n">
        <f aca="false">H3218*$H$3</f>
        <v>0</v>
      </c>
      <c r="S3218" s="43" t="n">
        <f aca="false">(N3218/100)*(I3218*$I$3)+(N3218/100)*(J3218*$J$3)</f>
        <v>364</v>
      </c>
      <c r="T3218" s="43" t="n">
        <f aca="false">(O3218/100)*(K3218*$K$3)</f>
        <v>0</v>
      </c>
      <c r="U3218" s="43" t="n">
        <f aca="false">(P3218/100)*(K3218*$K$3)+(P3218/100)*(L3218*$L$3)</f>
        <v>0</v>
      </c>
      <c r="V3218" s="43" t="n">
        <f aca="false">(Q3218/100)*(L3218*$L$3)</f>
        <v>0</v>
      </c>
      <c r="W3218" s="43" t="n">
        <f aca="false">(R3218/100)*(K3218*$K$3)+(R3218/100)*(L3218*$L$3)</f>
        <v>0</v>
      </c>
      <c r="X3218" s="43" t="n">
        <f aca="false">N3218+S3218</f>
        <v>591.5</v>
      </c>
      <c r="Y3218" s="43" t="n">
        <f aca="false">O3218+T3218</f>
        <v>0</v>
      </c>
      <c r="Z3218" s="43" t="n">
        <f aca="false">P3218+U3218</f>
        <v>0</v>
      </c>
      <c r="AA3218" s="43" t="n">
        <f aca="false">Q3218+V3218</f>
        <v>0</v>
      </c>
      <c r="AB3218" s="43" t="n">
        <f aca="false">R3218+W3218</f>
        <v>0</v>
      </c>
      <c r="AC3218" s="44" t="n">
        <f aca="false">ROUND(X3218+Y3218+Z3218+AA3218+AB3218,1)</f>
        <v>591.5</v>
      </c>
      <c r="AD3218" s="45"/>
      <c r="AE3218" s="46"/>
      <c r="AF3218" s="47"/>
    </row>
    <row r="3219" customFormat="false" ht="15" hidden="false" customHeight="false" outlineLevel="0" collapsed="false">
      <c r="A3219" s="48" t="s">
        <v>29</v>
      </c>
      <c r="B3219" s="61" t="n">
        <v>50</v>
      </c>
      <c r="C3219" s="50" t="s">
        <v>5</v>
      </c>
      <c r="D3219" s="51" t="n">
        <v>175</v>
      </c>
      <c r="E3219" s="51" t="n">
        <v>0</v>
      </c>
      <c r="F3219" s="51" t="n">
        <v>0</v>
      </c>
      <c r="G3219" s="51" t="n">
        <v>0</v>
      </c>
      <c r="H3219" s="51" t="n">
        <v>0</v>
      </c>
      <c r="I3219" s="52" t="n">
        <v>85</v>
      </c>
      <c r="J3219" s="52" t="n">
        <v>20</v>
      </c>
      <c r="K3219" s="52" t="n">
        <v>0</v>
      </c>
      <c r="L3219" s="52" t="n">
        <v>0</v>
      </c>
      <c r="M3219" s="52" t="n">
        <v>0</v>
      </c>
      <c r="N3219" s="53" t="n">
        <f aca="false">D3219*$D$4</f>
        <v>218.75</v>
      </c>
      <c r="O3219" s="53" t="n">
        <f aca="false">E3219*$E$4</f>
        <v>0</v>
      </c>
      <c r="P3219" s="53" t="n">
        <f aca="false">F3219*$F$4</f>
        <v>0</v>
      </c>
      <c r="Q3219" s="53" t="n">
        <f aca="false">G3219*$G$4</f>
        <v>0</v>
      </c>
      <c r="R3219" s="53" t="n">
        <f aca="false">H3219*$H$4</f>
        <v>0</v>
      </c>
      <c r="S3219" s="53" t="n">
        <f aca="false">(N3219/100)*(I3219*$I$4)+(N3219/100)*(J3219*$J$4)</f>
        <v>459.375</v>
      </c>
      <c r="T3219" s="53" t="n">
        <f aca="false">(O3219/100)*(K3219*$K$4)</f>
        <v>0</v>
      </c>
      <c r="U3219" s="53" t="n">
        <f aca="false">(P3219/100)*(K3219*$K$4)+(P3219/100)*(L3219*$L$4)</f>
        <v>0</v>
      </c>
      <c r="V3219" s="53" t="n">
        <f aca="false">(Q3219/100)*(L3219*$L$4)</f>
        <v>0</v>
      </c>
      <c r="W3219" s="53" t="n">
        <f aca="false">(R3219/100)*(K3219*$K$4)+(R3219/100)*(L3219*$L$4)</f>
        <v>0</v>
      </c>
      <c r="X3219" s="53" t="n">
        <f aca="false">N3219+S3219</f>
        <v>678.125</v>
      </c>
      <c r="Y3219" s="53" t="n">
        <f aca="false">O3219+T3219</f>
        <v>0</v>
      </c>
      <c r="Z3219" s="53" t="n">
        <f aca="false">P3219+U3219</f>
        <v>0</v>
      </c>
      <c r="AA3219" s="53" t="n">
        <f aca="false">Q3219+V3219</f>
        <v>0</v>
      </c>
      <c r="AB3219" s="53" t="n">
        <f aca="false">R3219+W3219</f>
        <v>0</v>
      </c>
      <c r="AC3219" s="54" t="n">
        <f aca="false">ROUND(X3219+Y3219+Z3219+AA3219+AB3219,1)</f>
        <v>678.1</v>
      </c>
      <c r="AD3219" s="55" t="n">
        <f aca="false">(ROUND(AC3219-AC3218,1)/AC3218)</f>
        <v>0.146407438715131</v>
      </c>
      <c r="AE3219" s="46"/>
      <c r="AF3219" s="47"/>
    </row>
    <row r="3220" customFormat="false" ht="15" hidden="false" customHeight="false" outlineLevel="0" collapsed="false">
      <c r="A3220" s="48" t="s">
        <v>30</v>
      </c>
      <c r="B3220" s="61" t="n">
        <v>0</v>
      </c>
      <c r="C3220" s="50" t="s">
        <v>6</v>
      </c>
      <c r="D3220" s="51" t="n">
        <v>175</v>
      </c>
      <c r="E3220" s="51" t="n">
        <v>0</v>
      </c>
      <c r="F3220" s="51" t="n">
        <v>0</v>
      </c>
      <c r="G3220" s="51" t="n">
        <v>0</v>
      </c>
      <c r="H3220" s="51" t="n">
        <v>0</v>
      </c>
      <c r="I3220" s="52" t="n">
        <v>80</v>
      </c>
      <c r="J3220" s="52" t="n">
        <v>0</v>
      </c>
      <c r="K3220" s="52" t="n">
        <v>0</v>
      </c>
      <c r="L3220" s="52" t="n">
        <v>0</v>
      </c>
      <c r="M3220" s="52" t="n">
        <v>0</v>
      </c>
      <c r="N3220" s="53" t="n">
        <f aca="false">D3220*$D$5</f>
        <v>227.5</v>
      </c>
      <c r="O3220" s="53" t="n">
        <f aca="false">E3220*$E$5</f>
        <v>0</v>
      </c>
      <c r="P3220" s="53" t="n">
        <f aca="false">F3220*$F$5</f>
        <v>0</v>
      </c>
      <c r="Q3220" s="53" t="n">
        <f aca="false">G3220*$G$5</f>
        <v>0</v>
      </c>
      <c r="R3220" s="53" t="n">
        <f aca="false">H3220*$H$5</f>
        <v>0</v>
      </c>
      <c r="S3220" s="53" t="n">
        <f aca="false">(N3220/100)*(I3220*$I$5)+(N3220/100)*(J3220*$J$5)</f>
        <v>364</v>
      </c>
      <c r="T3220" s="53" t="n">
        <f aca="false">(O3220/100)*(K3220*$K$5)</f>
        <v>0</v>
      </c>
      <c r="U3220" s="53" t="n">
        <f aca="false">(P3220/100)*(K3220*$K$5)+(P3220/100)*(L3220*$L$5)</f>
        <v>0</v>
      </c>
      <c r="V3220" s="53" t="n">
        <f aca="false">(Q3220/100)*(L3220*$L$5)</f>
        <v>0</v>
      </c>
      <c r="W3220" s="53" t="n">
        <f aca="false">(R3220/100)*(K3220*$K$5)+(R3220/100)*(L3220*$L$5)</f>
        <v>0</v>
      </c>
      <c r="X3220" s="53" t="n">
        <f aca="false">N3220+S3220</f>
        <v>591.5</v>
      </c>
      <c r="Y3220" s="53" t="n">
        <f aca="false">O3220+T3220</f>
        <v>0</v>
      </c>
      <c r="Z3220" s="53" t="n">
        <f aca="false">P3220+U3220</f>
        <v>0</v>
      </c>
      <c r="AA3220" s="53" t="n">
        <f aca="false">Q3220+V3220</f>
        <v>0</v>
      </c>
      <c r="AB3220" s="53" t="n">
        <f aca="false">R3220+W3220</f>
        <v>0</v>
      </c>
      <c r="AC3220" s="54" t="n">
        <f aca="false">ROUND(X3220+Y3220+Z3220+AA3220+AB3220,1)</f>
        <v>591.5</v>
      </c>
      <c r="AD3220" s="55" t="n">
        <f aca="false">(ROUND(AC3220-AC3218,1)/AC3218)</f>
        <v>0</v>
      </c>
      <c r="AE3220" s="46"/>
      <c r="AF3220" s="47"/>
    </row>
    <row r="3221" customFormat="false" ht="15" hidden="false" customHeight="false" outlineLevel="0" collapsed="false">
      <c r="A3221" s="48" t="s">
        <v>31</v>
      </c>
      <c r="B3221" s="61" t="n">
        <v>0</v>
      </c>
      <c r="C3221" s="50" t="s">
        <v>7</v>
      </c>
      <c r="D3221" s="51" t="n">
        <v>175</v>
      </c>
      <c r="E3221" s="51" t="n">
        <v>0</v>
      </c>
      <c r="F3221" s="51" t="n">
        <v>0</v>
      </c>
      <c r="G3221" s="51" t="n">
        <v>0</v>
      </c>
      <c r="H3221" s="51" t="n">
        <v>0</v>
      </c>
      <c r="I3221" s="52" t="n">
        <v>80</v>
      </c>
      <c r="J3221" s="52" t="n">
        <v>0</v>
      </c>
      <c r="K3221" s="52" t="n">
        <v>0</v>
      </c>
      <c r="L3221" s="52" t="n">
        <v>0</v>
      </c>
      <c r="M3221" s="52" t="n">
        <v>0</v>
      </c>
      <c r="N3221" s="53" t="n">
        <f aca="false">D3221*$D$6</f>
        <v>227.5</v>
      </c>
      <c r="O3221" s="53" t="n">
        <f aca="false">E3221*$E$6</f>
        <v>0</v>
      </c>
      <c r="P3221" s="53" t="n">
        <f aca="false">F3221*$F$6</f>
        <v>0</v>
      </c>
      <c r="Q3221" s="53" t="n">
        <f aca="false">G3221*$G$6</f>
        <v>0</v>
      </c>
      <c r="R3221" s="53" t="n">
        <f aca="false">H3221*$H$6</f>
        <v>0</v>
      </c>
      <c r="S3221" s="53" t="n">
        <f aca="false">(N3221/100)*(I3221*$I$6)+(N3221/100)*(J3221*$J$6)</f>
        <v>364</v>
      </c>
      <c r="T3221" s="53" t="n">
        <f aca="false">(O3221/100)*(K3221*$K$6)</f>
        <v>0</v>
      </c>
      <c r="U3221" s="53" t="n">
        <f aca="false">(P3221/100)*(K3221*$K$6)+(P3221/100)*(L3221*$L$6)</f>
        <v>0</v>
      </c>
      <c r="V3221" s="53" t="n">
        <f aca="false">(Q3221/100)*(L3221*$L$6)</f>
        <v>0</v>
      </c>
      <c r="W3221" s="53" t="n">
        <f aca="false">(R3221/100)*(K3221*$K$6)+(R3221/100)*(L3221*$L$6)</f>
        <v>0</v>
      </c>
      <c r="X3221" s="53" t="n">
        <f aca="false">N3221+S3221</f>
        <v>591.5</v>
      </c>
      <c r="Y3221" s="53" t="n">
        <f aca="false">O3221+T3221</f>
        <v>0</v>
      </c>
      <c r="Z3221" s="53" t="n">
        <f aca="false">P3221+U3221</f>
        <v>0</v>
      </c>
      <c r="AA3221" s="53" t="n">
        <f aca="false">Q3221+V3221</f>
        <v>0</v>
      </c>
      <c r="AB3221" s="53" t="n">
        <f aca="false">R3221+W3221</f>
        <v>0</v>
      </c>
      <c r="AC3221" s="54" t="n">
        <f aca="false">ROUND(X3221+Y3221+Z3221+AA3221+AB3221,1)</f>
        <v>591.5</v>
      </c>
      <c r="AD3221" s="55" t="n">
        <f aca="false">(ROUND(AC3221-AC3218,1)/AC3218)</f>
        <v>0</v>
      </c>
      <c r="AE3221" s="46"/>
      <c r="AF3221" s="47"/>
    </row>
    <row r="3222" customFormat="false" ht="15" hidden="false" customHeight="false" outlineLevel="0" collapsed="false">
      <c r="A3222" s="48" t="s">
        <v>32</v>
      </c>
      <c r="B3222" s="61" t="n">
        <v>0</v>
      </c>
      <c r="C3222" s="50" t="s">
        <v>8</v>
      </c>
      <c r="D3222" s="51" t="n">
        <v>175</v>
      </c>
      <c r="E3222" s="51" t="n">
        <v>0</v>
      </c>
      <c r="F3222" s="51" t="n">
        <v>0</v>
      </c>
      <c r="G3222" s="51" t="n">
        <v>0</v>
      </c>
      <c r="H3222" s="51" t="n">
        <v>0</v>
      </c>
      <c r="I3222" s="52" t="n">
        <v>80</v>
      </c>
      <c r="J3222" s="52" t="n">
        <v>0</v>
      </c>
      <c r="K3222" s="52" t="n">
        <v>0</v>
      </c>
      <c r="L3222" s="52" t="n">
        <v>0</v>
      </c>
      <c r="M3222" s="52" t="n">
        <v>0</v>
      </c>
      <c r="N3222" s="53" t="n">
        <f aca="false">D3222*$D$7</f>
        <v>227.5</v>
      </c>
      <c r="O3222" s="53" t="n">
        <f aca="false">E3222*$E$7</f>
        <v>0</v>
      </c>
      <c r="P3222" s="53" t="n">
        <f aca="false">F3222*$F$7</f>
        <v>0</v>
      </c>
      <c r="Q3222" s="53" t="n">
        <f aca="false">G3222*$G$7</f>
        <v>0</v>
      </c>
      <c r="R3222" s="53" t="n">
        <f aca="false">H3222*$H$7</f>
        <v>0</v>
      </c>
      <c r="S3222" s="53" t="n">
        <f aca="false">(N3222/100)*(I3222*$I$7)+(N3222/100)*(J3222*$J$7)</f>
        <v>364</v>
      </c>
      <c r="T3222" s="53" t="n">
        <f aca="false">(O3222/100)*(K3222*$K$7)</f>
        <v>0</v>
      </c>
      <c r="U3222" s="53" t="n">
        <f aca="false">(P3222/100)*(K3222*$K$7)+(P3222/100)*(L3222*$L$7)</f>
        <v>0</v>
      </c>
      <c r="V3222" s="53" t="n">
        <f aca="false">(Q3222/100)*(L3222*$L$7)</f>
        <v>0</v>
      </c>
      <c r="W3222" s="53" t="n">
        <f aca="false">(R3222/100)*(K3222*$K$7)+(R3222/100)*(L3222*$L$7)</f>
        <v>0</v>
      </c>
      <c r="X3222" s="53" t="n">
        <f aca="false">N3222+S3222</f>
        <v>591.5</v>
      </c>
      <c r="Y3222" s="53" t="n">
        <f aca="false">O3222+T3222</f>
        <v>0</v>
      </c>
      <c r="Z3222" s="53" t="n">
        <f aca="false">P3222+U3222</f>
        <v>0</v>
      </c>
      <c r="AA3222" s="53" t="n">
        <f aca="false">Q3222+V3222</f>
        <v>0</v>
      </c>
      <c r="AB3222" s="53" t="n">
        <f aca="false">R3222+W3222</f>
        <v>0</v>
      </c>
      <c r="AC3222" s="54" t="n">
        <f aca="false">ROUND(X3222+Y3222+Z3222+AA3222+AB3222,1)</f>
        <v>591.5</v>
      </c>
      <c r="AD3222" s="55" t="n">
        <f aca="false">(ROUND(AC3222-AC3218,1)/AC3218)</f>
        <v>0</v>
      </c>
      <c r="AE3222" s="46"/>
      <c r="AF3222" s="47"/>
    </row>
    <row r="3223" customFormat="false" ht="15" hidden="false" customHeight="false" outlineLevel="0" collapsed="false">
      <c r="A3223" s="48" t="s">
        <v>33</v>
      </c>
      <c r="B3223" s="61"/>
      <c r="C3223" s="50" t="s">
        <v>9</v>
      </c>
      <c r="D3223" s="51" t="n">
        <v>175</v>
      </c>
      <c r="E3223" s="51" t="n">
        <v>0</v>
      </c>
      <c r="F3223" s="51" t="n">
        <v>0</v>
      </c>
      <c r="G3223" s="51" t="n">
        <v>0</v>
      </c>
      <c r="H3223" s="51" t="n">
        <v>0</v>
      </c>
      <c r="I3223" s="52" t="n">
        <v>80</v>
      </c>
      <c r="J3223" s="52" t="n">
        <v>0</v>
      </c>
      <c r="K3223" s="52" t="n">
        <v>0</v>
      </c>
      <c r="L3223" s="52" t="n">
        <v>0</v>
      </c>
      <c r="M3223" s="52" t="n">
        <v>0</v>
      </c>
      <c r="N3223" s="53" t="n">
        <f aca="false">D3223*$D$8</f>
        <v>227.5</v>
      </c>
      <c r="O3223" s="53" t="n">
        <f aca="false">E3223*$E$8</f>
        <v>0</v>
      </c>
      <c r="P3223" s="53" t="n">
        <f aca="false">F3223*$F$8</f>
        <v>0</v>
      </c>
      <c r="Q3223" s="53" t="n">
        <f aca="false">G3223*$G$8</f>
        <v>0</v>
      </c>
      <c r="R3223" s="53" t="n">
        <f aca="false">H3223*$H$8</f>
        <v>0</v>
      </c>
      <c r="S3223" s="53" t="n">
        <f aca="false">(N3223/100)*(I3223*$I$8)+(N3223/100)*(J3223*$J$8)</f>
        <v>364</v>
      </c>
      <c r="T3223" s="53" t="n">
        <f aca="false">(O3223/100)*(K3223*$K$8)</f>
        <v>0</v>
      </c>
      <c r="U3223" s="53" t="n">
        <f aca="false">(P3223/100)*(K3223*$K$8)+(P3223/100)*(L3223*$L$8)</f>
        <v>0</v>
      </c>
      <c r="V3223" s="53" t="n">
        <f aca="false">(Q3223/100)*(L3223*$L$8)</f>
        <v>0</v>
      </c>
      <c r="W3223" s="53" t="n">
        <f aca="false">(R3223/100)*(K3223*$K$8)+(R3223/100)*(L3223*$L$8)</f>
        <v>0</v>
      </c>
      <c r="X3223" s="53" t="n">
        <f aca="false">N3223+S3223</f>
        <v>591.5</v>
      </c>
      <c r="Y3223" s="53" t="n">
        <f aca="false">O3223+T3223</f>
        <v>0</v>
      </c>
      <c r="Z3223" s="53" t="n">
        <f aca="false">P3223+U3223</f>
        <v>0</v>
      </c>
      <c r="AA3223" s="53" t="n">
        <f aca="false">Q3223+V3223</f>
        <v>0</v>
      </c>
      <c r="AB3223" s="53" t="n">
        <f aca="false">R3223+W3223</f>
        <v>0</v>
      </c>
      <c r="AC3223" s="54" t="n">
        <f aca="false">ROUND(X3223+Y3223+Z3223+AA3223+AB3223,1)</f>
        <v>591.5</v>
      </c>
      <c r="AD3223" s="55" t="n">
        <f aca="false">(ROUND(AC3223-AC3218,1)/AC3218)</f>
        <v>0</v>
      </c>
      <c r="AE3223" s="46"/>
      <c r="AF3223" s="47"/>
    </row>
    <row r="3224" customFormat="false" ht="15" hidden="false" customHeight="false" outlineLevel="0" collapsed="false">
      <c r="A3224" s="48" t="s">
        <v>34</v>
      </c>
      <c r="B3224" s="61"/>
      <c r="C3224" s="50" t="s">
        <v>10</v>
      </c>
      <c r="D3224" s="51" t="n">
        <v>87</v>
      </c>
      <c r="E3224" s="51" t="n">
        <v>175</v>
      </c>
      <c r="F3224" s="51" t="n">
        <v>0</v>
      </c>
      <c r="G3224" s="51" t="n">
        <v>0</v>
      </c>
      <c r="H3224" s="51" t="n">
        <v>0</v>
      </c>
      <c r="I3224" s="52" t="n">
        <v>80</v>
      </c>
      <c r="J3224" s="52" t="n">
        <v>0</v>
      </c>
      <c r="K3224" s="52" t="n">
        <v>85</v>
      </c>
      <c r="L3224" s="52" t="n">
        <v>0</v>
      </c>
      <c r="M3224" s="52" t="n">
        <v>0</v>
      </c>
      <c r="N3224" s="53" t="n">
        <f aca="false">D3224*$D$9</f>
        <v>108.75</v>
      </c>
      <c r="O3224" s="53" t="n">
        <f aca="false">E3224*$E$9</f>
        <v>218.75</v>
      </c>
      <c r="P3224" s="53" t="n">
        <f aca="false">F3224*$F$9</f>
        <v>0</v>
      </c>
      <c r="Q3224" s="53" t="n">
        <f aca="false">G3224*$G$9</f>
        <v>0</v>
      </c>
      <c r="R3224" s="53" t="n">
        <f aca="false">H3224*$H$9</f>
        <v>0</v>
      </c>
      <c r="S3224" s="53" t="n">
        <f aca="false">(N3224/100)*(I3224*$I$9)+(N3224/100)*(J3224*$J$9)</f>
        <v>87</v>
      </c>
      <c r="T3224" s="53" t="n">
        <f aca="false">(O3224/100)*(K3224*$K$9)</f>
        <v>260.3125</v>
      </c>
      <c r="U3224" s="53" t="n">
        <f aca="false">(P3224/100)*(K3224*$K$9)+(P3224/100)*(L3224*$L$9)</f>
        <v>0</v>
      </c>
      <c r="V3224" s="53" t="n">
        <f aca="false">(Q3224/100)*(L3224*$L$9)</f>
        <v>0</v>
      </c>
      <c r="W3224" s="53" t="n">
        <f aca="false">(R3224/100)*(K3224*$K$9)+(R3224/100)*(L3224*$L$9)</f>
        <v>0</v>
      </c>
      <c r="X3224" s="53" t="n">
        <f aca="false">N3224+S3224</f>
        <v>195.75</v>
      </c>
      <c r="Y3224" s="53" t="n">
        <f aca="false">O3224+T3224</f>
        <v>479.0625</v>
      </c>
      <c r="Z3224" s="53" t="n">
        <f aca="false">P3224+U3224</f>
        <v>0</v>
      </c>
      <c r="AA3224" s="53" t="n">
        <f aca="false">Q3224+V3224</f>
        <v>0</v>
      </c>
      <c r="AB3224" s="53" t="n">
        <f aca="false">R3224+W3224</f>
        <v>0</v>
      </c>
      <c r="AC3224" s="54" t="n">
        <f aca="false">ROUND(X3224+Y3224+Z3224+AA3224+AB3224,1)</f>
        <v>674.8</v>
      </c>
      <c r="AD3224" s="55" t="n">
        <f aca="false">(ROUND(AC3224-AC3218,1)/AC3218)</f>
        <v>0.140828402366864</v>
      </c>
      <c r="AE3224" s="46"/>
      <c r="AF3224" s="47"/>
    </row>
    <row r="3225" customFormat="false" ht="15" hidden="false" customHeight="false" outlineLevel="0" collapsed="false">
      <c r="A3225" s="48" t="s">
        <v>35</v>
      </c>
      <c r="B3225" s="61"/>
      <c r="C3225" s="50" t="s">
        <v>11</v>
      </c>
      <c r="D3225" s="51" t="n">
        <v>87</v>
      </c>
      <c r="E3225" s="51" t="n">
        <v>0</v>
      </c>
      <c r="F3225" s="51" t="n">
        <v>175</v>
      </c>
      <c r="G3225" s="51" t="n">
        <v>0</v>
      </c>
      <c r="H3225" s="51" t="n">
        <v>0</v>
      </c>
      <c r="I3225" s="52" t="n">
        <v>80</v>
      </c>
      <c r="J3225" s="52" t="n">
        <v>0</v>
      </c>
      <c r="K3225" s="52" t="n">
        <v>42.5</v>
      </c>
      <c r="L3225" s="52" t="n">
        <v>42.5</v>
      </c>
      <c r="M3225" s="52" t="n">
        <v>0</v>
      </c>
      <c r="N3225" s="53" t="n">
        <f aca="false">D3225*$D$10</f>
        <v>108.75</v>
      </c>
      <c r="O3225" s="53" t="n">
        <f aca="false">E3225*$E$10</f>
        <v>0</v>
      </c>
      <c r="P3225" s="53" t="n">
        <f aca="false">F3225*$F$10</f>
        <v>218.75</v>
      </c>
      <c r="Q3225" s="53" t="n">
        <f aca="false">G3225*$G$10</f>
        <v>0</v>
      </c>
      <c r="R3225" s="53" t="n">
        <f aca="false">H3225*$H$10</f>
        <v>0</v>
      </c>
      <c r="S3225" s="53" t="n">
        <f aca="false">(N3225/100)*(I3225*$I$10)+(N3225/100)*(J3225*$J$10)</f>
        <v>87</v>
      </c>
      <c r="T3225" s="53" t="n">
        <f aca="false">(O3225/100)*(K3225*$J$10)</f>
        <v>0</v>
      </c>
      <c r="U3225" s="53" t="n">
        <f aca="false">(P3225/100)*(K3225*$K$10)+(P3225/100)*(L3225*$L$10)</f>
        <v>260.3125</v>
      </c>
      <c r="V3225" s="53" t="n">
        <f aca="false">(Q3225/100)*(L3225*$L$10)</f>
        <v>0</v>
      </c>
      <c r="W3225" s="53" t="n">
        <f aca="false">(R3225/100)*(K3225*$K$10)+(R3225/100)*(L3225*$L$10)</f>
        <v>0</v>
      </c>
      <c r="X3225" s="53" t="n">
        <f aca="false">N3225+S3225</f>
        <v>195.75</v>
      </c>
      <c r="Y3225" s="53" t="n">
        <f aca="false">O3225+T3225</f>
        <v>0</v>
      </c>
      <c r="Z3225" s="53" t="n">
        <f aca="false">P3225+U3225</f>
        <v>479.0625</v>
      </c>
      <c r="AA3225" s="53" t="n">
        <f aca="false">Q3225+V3225</f>
        <v>0</v>
      </c>
      <c r="AB3225" s="53" t="n">
        <f aca="false">R3225+W3225</f>
        <v>0</v>
      </c>
      <c r="AC3225" s="54" t="n">
        <f aca="false">ROUND(X3225+Y3225+Z3225+AA3225+AB3225,1)</f>
        <v>674.8</v>
      </c>
      <c r="AD3225" s="55" t="n">
        <f aca="false">(ROUND(AC3225-AC3218,1)/AC3218)</f>
        <v>0.140828402366864</v>
      </c>
      <c r="AE3225" s="46"/>
      <c r="AF3225" s="47"/>
    </row>
    <row r="3226" customFormat="false" ht="15" hidden="false" customHeight="false" outlineLevel="0" collapsed="false">
      <c r="A3226" s="48" t="s">
        <v>36</v>
      </c>
      <c r="B3226" s="61"/>
      <c r="C3226" s="50" t="s">
        <v>12</v>
      </c>
      <c r="D3226" s="51" t="n">
        <v>87</v>
      </c>
      <c r="E3226" s="51" t="n">
        <v>0</v>
      </c>
      <c r="F3226" s="51" t="n">
        <v>0</v>
      </c>
      <c r="G3226" s="51" t="n">
        <v>175</v>
      </c>
      <c r="H3226" s="51" t="n">
        <v>0</v>
      </c>
      <c r="I3226" s="52" t="n">
        <v>80</v>
      </c>
      <c r="J3226" s="52" t="n">
        <v>0</v>
      </c>
      <c r="K3226" s="52" t="n">
        <v>0</v>
      </c>
      <c r="L3226" s="52" t="n">
        <v>85</v>
      </c>
      <c r="M3226" s="52" t="n">
        <v>0</v>
      </c>
      <c r="N3226" s="53" t="n">
        <f aca="false">D3226*$D$11</f>
        <v>108.75</v>
      </c>
      <c r="O3226" s="53" t="n">
        <f aca="false">E3226*$E$11</f>
        <v>0</v>
      </c>
      <c r="P3226" s="53" t="n">
        <f aca="false">F3226*$F$11</f>
        <v>0</v>
      </c>
      <c r="Q3226" s="53" t="n">
        <f aca="false">G3226*$G$11</f>
        <v>218.75</v>
      </c>
      <c r="R3226" s="53" t="n">
        <f aca="false">H3226*$H$11</f>
        <v>0</v>
      </c>
      <c r="S3226" s="53" t="n">
        <f aca="false">(N3226/100)*(I3226*$I$11)+(N3226/100)*(J3226*$J$11)</f>
        <v>87</v>
      </c>
      <c r="T3226" s="53" t="n">
        <f aca="false">(O3226/100)*(K3226*$K$11)</f>
        <v>0</v>
      </c>
      <c r="U3226" s="53" t="n">
        <f aca="false">(P3226/100)*(K3226*$K$11)+(P3226/100)*(L3226*$L$11)</f>
        <v>0</v>
      </c>
      <c r="V3226" s="53" t="n">
        <f aca="false">(Q3226/100)*(L3226*$L$11)</f>
        <v>260.3125</v>
      </c>
      <c r="W3226" s="53" t="n">
        <f aca="false">(R3226/100)*(K3226*$K$11)+(R3226/100)*(L3226*$L$11)</f>
        <v>0</v>
      </c>
      <c r="X3226" s="53" t="n">
        <f aca="false">N3226+S3226</f>
        <v>195.75</v>
      </c>
      <c r="Y3226" s="53" t="n">
        <f aca="false">O3226+T3226</f>
        <v>0</v>
      </c>
      <c r="Z3226" s="53" t="n">
        <f aca="false">P3226+U3226</f>
        <v>0</v>
      </c>
      <c r="AA3226" s="53" t="n">
        <f aca="false">Q3226+V3226</f>
        <v>479.0625</v>
      </c>
      <c r="AB3226" s="53" t="n">
        <f aca="false">R3226+W3226</f>
        <v>0</v>
      </c>
      <c r="AC3226" s="54" t="n">
        <f aca="false">ROUND(X3226+Y3226+Z3226+AA3226+AB3226,1)</f>
        <v>674.8</v>
      </c>
      <c r="AD3226" s="55" t="n">
        <f aca="false">(ROUND(AC3226-AC3218,1)/AC3218)</f>
        <v>0.140828402366864</v>
      </c>
      <c r="AE3226" s="46"/>
      <c r="AF3226" s="47"/>
    </row>
    <row r="3227" customFormat="false" ht="15" hidden="false" customHeight="false" outlineLevel="0" collapsed="false">
      <c r="A3227" s="48" t="s">
        <v>37</v>
      </c>
      <c r="B3227" s="61"/>
      <c r="C3227" s="50" t="s">
        <v>13</v>
      </c>
      <c r="D3227" s="51" t="n">
        <v>87</v>
      </c>
      <c r="E3227" s="51" t="n">
        <v>0</v>
      </c>
      <c r="F3227" s="51" t="n">
        <v>0</v>
      </c>
      <c r="G3227" s="51" t="n">
        <v>0</v>
      </c>
      <c r="H3227" s="51" t="n">
        <v>175</v>
      </c>
      <c r="I3227" s="52" t="n">
        <v>80</v>
      </c>
      <c r="J3227" s="52" t="n">
        <v>0</v>
      </c>
      <c r="K3227" s="52" t="n">
        <v>42.5</v>
      </c>
      <c r="L3227" s="52" t="n">
        <v>42.5</v>
      </c>
      <c r="M3227" s="52" t="n">
        <v>0</v>
      </c>
      <c r="N3227" s="53" t="n">
        <f aca="false">D3227*$D$12</f>
        <v>108.75</v>
      </c>
      <c r="O3227" s="53" t="n">
        <f aca="false">E3227*$E$12</f>
        <v>0</v>
      </c>
      <c r="P3227" s="53" t="n">
        <f aca="false">F3227*$F$12</f>
        <v>0</v>
      </c>
      <c r="Q3227" s="53" t="n">
        <f aca="false">G3227*$G$12</f>
        <v>0</v>
      </c>
      <c r="R3227" s="53" t="n">
        <f aca="false">H3227*$H$12</f>
        <v>218.75</v>
      </c>
      <c r="S3227" s="53" t="n">
        <f aca="false">(N3227/100)*(I3227*$I$12)+(N3227/100)*(J3227*$J$12)</f>
        <v>87</v>
      </c>
      <c r="T3227" s="53" t="n">
        <f aca="false">(O3227/100)*(K3227*$K$12)</f>
        <v>0</v>
      </c>
      <c r="U3227" s="53" t="n">
        <f aca="false">(P3227/100)*(K3227*$K$12)+(P3227/100)*(L3227*$L$12)</f>
        <v>0</v>
      </c>
      <c r="V3227" s="53" t="n">
        <f aca="false">(Q3227/100)*(L3227*$L$12)</f>
        <v>0</v>
      </c>
      <c r="W3227" s="53" t="n">
        <f aca="false">(R3227/100)*(K3227*$K$12)+(R3227/100)*(L3227*$L$12)</f>
        <v>260.3125</v>
      </c>
      <c r="X3227" s="53" t="n">
        <f aca="false">N3227+S3227</f>
        <v>195.75</v>
      </c>
      <c r="Y3227" s="53" t="n">
        <f aca="false">O3227+T3227</f>
        <v>0</v>
      </c>
      <c r="Z3227" s="53" t="n">
        <f aca="false">P3227+U3227</f>
        <v>0</v>
      </c>
      <c r="AA3227" s="53" t="n">
        <f aca="false">Q3227+V3227</f>
        <v>0</v>
      </c>
      <c r="AB3227" s="53" t="n">
        <f aca="false">R3227+W3227</f>
        <v>479.0625</v>
      </c>
      <c r="AC3227" s="54" t="n">
        <f aca="false">ROUND(X3227+Y3227+Z3227+AA3227+AB3227,1)</f>
        <v>674.8</v>
      </c>
      <c r="AD3227" s="55" t="n">
        <f aca="false">(ROUND(AC3227-AC3218,1)/AC3218)</f>
        <v>0.140828402366864</v>
      </c>
      <c r="AE3227" s="46"/>
      <c r="AF3227" s="47"/>
    </row>
    <row r="3228" customFormat="false" ht="15" hidden="false" customHeight="false" outlineLevel="0" collapsed="false">
      <c r="A3228" s="48" t="s">
        <v>38</v>
      </c>
      <c r="B3228" s="61"/>
      <c r="C3228" s="50" t="s">
        <v>14</v>
      </c>
      <c r="D3228" s="51" t="n">
        <v>175</v>
      </c>
      <c r="E3228" s="51" t="n">
        <v>0</v>
      </c>
      <c r="F3228" s="51" t="n">
        <v>0</v>
      </c>
      <c r="G3228" s="51" t="n">
        <v>0</v>
      </c>
      <c r="H3228" s="51" t="n">
        <v>0</v>
      </c>
      <c r="I3228" s="52" t="n">
        <v>80</v>
      </c>
      <c r="J3228" s="52" t="n">
        <v>0</v>
      </c>
      <c r="K3228" s="52" t="n">
        <v>0</v>
      </c>
      <c r="L3228" s="52" t="n">
        <v>0</v>
      </c>
      <c r="M3228" s="52" t="n">
        <v>70</v>
      </c>
      <c r="N3228" s="53" t="n">
        <f aca="false">D3228*$D$13</f>
        <v>218.75</v>
      </c>
      <c r="O3228" s="53" t="n">
        <f aca="false">E3228*$E$13</f>
        <v>0</v>
      </c>
      <c r="P3228" s="53" t="n">
        <f aca="false">F3228*$F$13</f>
        <v>0</v>
      </c>
      <c r="Q3228" s="53" t="n">
        <f aca="false">G3228*$G$13</f>
        <v>0</v>
      </c>
      <c r="R3228" s="53" t="n">
        <f aca="false">H3228*$H$13</f>
        <v>0</v>
      </c>
      <c r="S3228" s="53" t="n">
        <f aca="false">(N3228/100)*(I3228*$I$13)+(N3228/100)*(J3228*$J$13)+(N3228/100)*(M3228*$M$13)</f>
        <v>481.25</v>
      </c>
      <c r="T3228" s="53" t="n">
        <f aca="false">(O3228/100)*(K3228*$K$13)+(O3228/100)*(M3228*$M$13)</f>
        <v>0</v>
      </c>
      <c r="U3228" s="53" t="n">
        <f aca="false">(P3228/100)*(K3228*$K$13)+(P3228/100)*(L3228*$L$13)+(P3228/100)*(M3228*$M$13)</f>
        <v>0</v>
      </c>
      <c r="V3228" s="53" t="n">
        <f aca="false">(Q3228/100)*(L3228*$L$13)+(Q3228/100)*(M3228*$M$13)</f>
        <v>0</v>
      </c>
      <c r="W3228" s="53" t="n">
        <f aca="false">(R3228/100)*(K3228*$K$13)+(R3228/100)*(L3228*$L$13)+(R3228/100)*(M3228*$M$13)</f>
        <v>0</v>
      </c>
      <c r="X3228" s="53" t="n">
        <f aca="false">N3228+S3228</f>
        <v>700</v>
      </c>
      <c r="Y3228" s="53" t="n">
        <f aca="false">O3228+T3228</f>
        <v>0</v>
      </c>
      <c r="Z3228" s="53" t="n">
        <f aca="false">P3228+U3228</f>
        <v>0</v>
      </c>
      <c r="AA3228" s="53" t="n">
        <f aca="false">Q3228+V3228</f>
        <v>0</v>
      </c>
      <c r="AB3228" s="53" t="n">
        <f aca="false">R3228+W3228</f>
        <v>0</v>
      </c>
      <c r="AC3228" s="54" t="n">
        <f aca="false">ROUND(X3228+Y3228+Z3228+AA3228+AB3228,1)</f>
        <v>700</v>
      </c>
      <c r="AD3228" s="55" t="n">
        <f aca="false">(ROUND(AC3228-AC3218,1)/AC3218)</f>
        <v>0.183431952662722</v>
      </c>
      <c r="AE3228" s="46"/>
      <c r="AF3228" s="47"/>
    </row>
    <row r="3229" customFormat="false" ht="15" hidden="false" customHeight="false" outlineLevel="0" collapsed="false">
      <c r="A3229" s="48" t="s">
        <v>39</v>
      </c>
      <c r="B3229" s="61"/>
      <c r="C3229" s="50" t="s">
        <v>15</v>
      </c>
      <c r="D3229" s="51" t="n">
        <v>175</v>
      </c>
      <c r="E3229" s="51" t="n">
        <v>0</v>
      </c>
      <c r="F3229" s="51" t="n">
        <v>0</v>
      </c>
      <c r="G3229" s="51" t="n">
        <v>0</v>
      </c>
      <c r="H3229" s="51" t="n">
        <v>0</v>
      </c>
      <c r="I3229" s="52" t="n">
        <v>80</v>
      </c>
      <c r="J3229" s="52" t="n">
        <v>0</v>
      </c>
      <c r="K3229" s="52" t="n">
        <v>70</v>
      </c>
      <c r="L3229" s="52" t="n">
        <v>0</v>
      </c>
      <c r="M3229" s="52" t="n">
        <v>0</v>
      </c>
      <c r="N3229" s="53" t="n">
        <f aca="false">D3229*$D$14</f>
        <v>218.75</v>
      </c>
      <c r="O3229" s="53" t="n">
        <f aca="false">E3229*$E$14</f>
        <v>0</v>
      </c>
      <c r="P3229" s="53" t="n">
        <f aca="false">F3229*$F$14</f>
        <v>0</v>
      </c>
      <c r="Q3229" s="53" t="n">
        <f aca="false">G3229*$G$14</f>
        <v>0</v>
      </c>
      <c r="R3229" s="53" t="n">
        <f aca="false">H3229*$H$14</f>
        <v>0</v>
      </c>
      <c r="S3229" s="53" t="n">
        <f aca="false">(N3229/100)*(I3229*$I$14)+(N3229/100)*(J3229*$J$14)+(N3229/100)*(K3229*$K$14)</f>
        <v>481.25</v>
      </c>
      <c r="T3229" s="53" t="n">
        <f aca="false">(O3229/100)*(K3229*$K$14)</f>
        <v>0</v>
      </c>
      <c r="U3229" s="53" t="n">
        <f aca="false">(P3229/100)*(K3229*$K$14)+(P3229/100)*(L3229*$L$14)</f>
        <v>0</v>
      </c>
      <c r="V3229" s="53" t="n">
        <f aca="false">(Q3229/100)*(L3229*$L$14)</f>
        <v>0</v>
      </c>
      <c r="W3229" s="53" t="n">
        <f aca="false">(R3229/100)*(K3229*$L$14)+(R3229/100)*(L3229*$M$14)</f>
        <v>0</v>
      </c>
      <c r="X3229" s="53" t="n">
        <f aca="false">N3229+S3229</f>
        <v>700</v>
      </c>
      <c r="Y3229" s="53" t="n">
        <f aca="false">O3229+T3229</f>
        <v>0</v>
      </c>
      <c r="Z3229" s="53" t="n">
        <f aca="false">P3229+U3229</f>
        <v>0</v>
      </c>
      <c r="AA3229" s="53" t="n">
        <f aca="false">Q3229+V3229</f>
        <v>0</v>
      </c>
      <c r="AB3229" s="53" t="n">
        <f aca="false">R3229+W3229</f>
        <v>0</v>
      </c>
      <c r="AC3229" s="54" t="n">
        <f aca="false">ROUND(X3229+Y3229+Z3229+AA3229+AB3229,1)</f>
        <v>700</v>
      </c>
      <c r="AD3229" s="55" t="n">
        <f aca="false">(ROUND(AC3229-AC3218,1)/AC3218)</f>
        <v>0.183431952662722</v>
      </c>
      <c r="AE3229" s="46"/>
      <c r="AF3229" s="47"/>
    </row>
    <row r="3230" customFormat="false" ht="15" hidden="false" customHeight="false" outlineLevel="0" collapsed="false">
      <c r="A3230" s="48"/>
      <c r="B3230" s="61"/>
      <c r="C3230" s="50" t="s">
        <v>16</v>
      </c>
      <c r="D3230" s="51" t="n">
        <v>175</v>
      </c>
      <c r="E3230" s="51" t="n">
        <v>0</v>
      </c>
      <c r="F3230" s="51" t="n">
        <v>0</v>
      </c>
      <c r="G3230" s="51" t="n">
        <v>0</v>
      </c>
      <c r="H3230" s="51" t="n">
        <v>0</v>
      </c>
      <c r="I3230" s="52" t="n">
        <v>80</v>
      </c>
      <c r="J3230" s="52" t="n">
        <v>0</v>
      </c>
      <c r="K3230" s="52" t="n">
        <v>0</v>
      </c>
      <c r="L3230" s="52" t="n">
        <v>70</v>
      </c>
      <c r="M3230" s="52" t="n">
        <v>0</v>
      </c>
      <c r="N3230" s="53" t="n">
        <f aca="false">D3230*$D$15</f>
        <v>218.75</v>
      </c>
      <c r="O3230" s="53" t="n">
        <f aca="false">E3230*$E$15</f>
        <v>0</v>
      </c>
      <c r="P3230" s="53" t="n">
        <f aca="false">F3230*$F$15</f>
        <v>0</v>
      </c>
      <c r="Q3230" s="53" t="n">
        <f aca="false">G3230*$G$15</f>
        <v>0</v>
      </c>
      <c r="R3230" s="53" t="n">
        <f aca="false">H3230*$H$15</f>
        <v>0</v>
      </c>
      <c r="S3230" s="53" t="n">
        <f aca="false">(N3230/100)*(I3230*$I$15)+(N3230/100)*(J3230*$J$15)+(N3230/100)*(L3230*$L$15)</f>
        <v>481.25</v>
      </c>
      <c r="T3230" s="53" t="n">
        <f aca="false">(O3230/100)*(K3230*$K$15)</f>
        <v>0</v>
      </c>
      <c r="U3230" s="53" t="n">
        <f aca="false">(P3230/100)*(K3230*$K$15)+(P3230/100)*(L3230*$L$15)</f>
        <v>0</v>
      </c>
      <c r="V3230" s="53" t="n">
        <f aca="false">(Q3230/100)*(L3230*$L$15)</f>
        <v>0</v>
      </c>
      <c r="W3230" s="53" t="n">
        <f aca="false">(R3230/100)*(K3230*$K$15)+(R3230/100)*(L3230*$L$15)</f>
        <v>0</v>
      </c>
      <c r="X3230" s="53" t="n">
        <f aca="false">N3230+S3230</f>
        <v>700</v>
      </c>
      <c r="Y3230" s="53" t="n">
        <f aca="false">O3230+T3230</f>
        <v>0</v>
      </c>
      <c r="Z3230" s="53" t="n">
        <f aca="false">P3230+U3230</f>
        <v>0</v>
      </c>
      <c r="AA3230" s="53" t="n">
        <f aca="false">Q3230+V3230</f>
        <v>0</v>
      </c>
      <c r="AB3230" s="53" t="n">
        <f aca="false">R3230+W3230</f>
        <v>0</v>
      </c>
      <c r="AC3230" s="54" t="n">
        <f aca="false">ROUND(X3230+Y3230+Z3230+AA3230+AB3230,1)</f>
        <v>700</v>
      </c>
      <c r="AD3230" s="55" t="n">
        <f aca="false">(ROUND(AC3230-AC3218,1)/AC3218)</f>
        <v>0.183431952662722</v>
      </c>
      <c r="AE3230" s="46" t="s">
        <v>28</v>
      </c>
      <c r="AF3230" s="47"/>
    </row>
    <row r="3231" customFormat="false" ht="15" hidden="false" customHeight="false" outlineLevel="0" collapsed="false">
      <c r="A3231" s="48"/>
      <c r="B3231" s="61"/>
      <c r="C3231" s="50" t="s">
        <v>17</v>
      </c>
      <c r="D3231" s="51" t="n">
        <v>175</v>
      </c>
      <c r="E3231" s="51" t="n">
        <v>0</v>
      </c>
      <c r="F3231" s="51" t="n">
        <v>0</v>
      </c>
      <c r="G3231" s="51" t="n">
        <v>0</v>
      </c>
      <c r="H3231" s="51" t="n">
        <v>0</v>
      </c>
      <c r="I3231" s="52" t="n">
        <v>80</v>
      </c>
      <c r="J3231" s="52" t="n">
        <v>45</v>
      </c>
      <c r="K3231" s="52" t="n">
        <v>0</v>
      </c>
      <c r="L3231" s="52" t="n">
        <v>0</v>
      </c>
      <c r="M3231" s="52" t="n">
        <v>0</v>
      </c>
      <c r="N3231" s="53" t="n">
        <f aca="false">D3231*$D$16</f>
        <v>218.75</v>
      </c>
      <c r="O3231" s="53" t="n">
        <f aca="false">E3231*$E$16</f>
        <v>0</v>
      </c>
      <c r="P3231" s="53" t="n">
        <f aca="false">F3231*$F$16</f>
        <v>0</v>
      </c>
      <c r="Q3231" s="53" t="n">
        <f aca="false">G3231*$G$16</f>
        <v>0</v>
      </c>
      <c r="R3231" s="53" t="n">
        <f aca="false">H3231*$H$16</f>
        <v>0</v>
      </c>
      <c r="S3231" s="53" t="n">
        <f aca="false">(N3231/100)*(I3231*$I$16)+(N3231/100)*(J3231*$J$16)</f>
        <v>421.09375</v>
      </c>
      <c r="T3231" s="53" t="n">
        <f aca="false">(O3231/100)*(K3231*$K$16)</f>
        <v>0</v>
      </c>
      <c r="U3231" s="53" t="n">
        <f aca="false">(P3231/100)*(K3231*$K$16)+(P3231/100)*(L3231*$L$16)</f>
        <v>0</v>
      </c>
      <c r="V3231" s="53" t="n">
        <f aca="false">(Q3231/100)*(L3231*$L$16)</f>
        <v>0</v>
      </c>
      <c r="W3231" s="53" t="n">
        <f aca="false">(R3231/100)*(K3231*$K$16)+(R3231/100)*(L3231*$L$16)</f>
        <v>0</v>
      </c>
      <c r="X3231" s="53" t="n">
        <f aca="false">N3231+S3231</f>
        <v>639.84375</v>
      </c>
      <c r="Y3231" s="53" t="n">
        <f aca="false">O3231+T3231</f>
        <v>0</v>
      </c>
      <c r="Z3231" s="53" t="n">
        <f aca="false">P3231+U3231</f>
        <v>0</v>
      </c>
      <c r="AA3231" s="53" t="n">
        <f aca="false">Q3231+V3231</f>
        <v>0</v>
      </c>
      <c r="AB3231" s="53" t="n">
        <f aca="false">R3231+W3231</f>
        <v>0</v>
      </c>
      <c r="AC3231" s="54" t="n">
        <f aca="false">ROUND(X3231+Y3231+Z3231+AA3231+AB3231,1)</f>
        <v>639.8</v>
      </c>
      <c r="AD3231" s="55" t="n">
        <f aca="false">(ROUND(AC3231-AC3218,1)/AC3218)</f>
        <v>0.0816568047337278</v>
      </c>
      <c r="AE3231" s="46"/>
      <c r="AF3231" s="47"/>
    </row>
    <row r="3232" customFormat="false" ht="15" hidden="false" customHeight="false" outlineLevel="0" collapsed="false">
      <c r="A3232" s="48"/>
      <c r="B3232" s="61"/>
      <c r="C3232" s="50" t="s">
        <v>18</v>
      </c>
      <c r="D3232" s="51" t="n">
        <v>175</v>
      </c>
      <c r="E3232" s="51" t="n">
        <v>0</v>
      </c>
      <c r="F3232" s="51" t="n">
        <v>0</v>
      </c>
      <c r="G3232" s="51" t="n">
        <v>0</v>
      </c>
      <c r="H3232" s="51" t="n">
        <v>0</v>
      </c>
      <c r="I3232" s="52" t="n">
        <v>100</v>
      </c>
      <c r="J3232" s="52" t="n">
        <v>0</v>
      </c>
      <c r="K3232" s="52" t="n">
        <v>0</v>
      </c>
      <c r="L3232" s="52" t="n">
        <v>0</v>
      </c>
      <c r="M3232" s="52" t="n">
        <v>0</v>
      </c>
      <c r="N3232" s="53" t="n">
        <f aca="false">D3232*$D$17</f>
        <v>218.75</v>
      </c>
      <c r="O3232" s="53" t="n">
        <f aca="false">E3232*$E$17</f>
        <v>0</v>
      </c>
      <c r="P3232" s="53" t="n">
        <f aca="false">F3232*$F$17</f>
        <v>0</v>
      </c>
      <c r="Q3232" s="53" t="n">
        <f aca="false">G3232*$G$17</f>
        <v>0</v>
      </c>
      <c r="R3232" s="53" t="n">
        <f aca="false">H3232*$H$17</f>
        <v>0</v>
      </c>
      <c r="S3232" s="53" t="n">
        <f aca="false">(N3232/100)*(I3232*$I$17)+(N3232/100)*(J3232*$J$17)</f>
        <v>546.875</v>
      </c>
      <c r="T3232" s="53" t="n">
        <f aca="false">(O3232/100)*(K3232*$K$17)</f>
        <v>0</v>
      </c>
      <c r="U3232" s="53" t="n">
        <f aca="false">(P3232/100)*(K3232*$K$17)+(P3232/100)*(L3232*$L$17)</f>
        <v>0</v>
      </c>
      <c r="V3232" s="53" t="n">
        <f aca="false">(Q3232/100)*(L3232*$L$17)</f>
        <v>0</v>
      </c>
      <c r="W3232" s="53" t="n">
        <f aca="false">(R3232/100)*(K3232*$K$17)+(R3232/100)*(L3232*$L$17)</f>
        <v>0</v>
      </c>
      <c r="X3232" s="53" t="n">
        <f aca="false">N3232+S3232</f>
        <v>765.625</v>
      </c>
      <c r="Y3232" s="53" t="n">
        <f aca="false">O3232+T3232</f>
        <v>0</v>
      </c>
      <c r="Z3232" s="53" t="n">
        <f aca="false">P3232+U3232</f>
        <v>0</v>
      </c>
      <c r="AA3232" s="53" t="n">
        <f aca="false">Q3232+V3232</f>
        <v>0</v>
      </c>
      <c r="AB3232" s="53" t="n">
        <f aca="false">R3232+W3232</f>
        <v>0</v>
      </c>
      <c r="AC3232" s="54" t="n">
        <f aca="false">ROUND(X3232+Y3232+Z3232+AA3232+AB3232,1)</f>
        <v>765.6</v>
      </c>
      <c r="AD3232" s="55" t="n">
        <f aca="false">(ROUND(AC3232-AC3218,1)/AC3218)</f>
        <v>0.294336432797971</v>
      </c>
      <c r="AE3232" s="46"/>
      <c r="AF3232" s="47"/>
    </row>
    <row r="3233" customFormat="false" ht="15" hidden="false" customHeight="false" outlineLevel="0" collapsed="false">
      <c r="A3233" s="56" t="s">
        <v>19</v>
      </c>
      <c r="B3233" s="62" t="s">
        <v>273</v>
      </c>
      <c r="C3233" s="40" t="s">
        <v>50</v>
      </c>
      <c r="D3233" s="41" t="n">
        <v>165</v>
      </c>
      <c r="E3233" s="41" t="n">
        <v>0</v>
      </c>
      <c r="F3233" s="41" t="n">
        <v>0</v>
      </c>
      <c r="G3233" s="41" t="n">
        <v>0</v>
      </c>
      <c r="H3233" s="41" t="n">
        <v>0</v>
      </c>
      <c r="I3233" s="42" t="n">
        <v>65</v>
      </c>
      <c r="J3233" s="42" t="n">
        <v>20</v>
      </c>
      <c r="K3233" s="42" t="n">
        <v>0</v>
      </c>
      <c r="L3233" s="42" t="n">
        <v>0</v>
      </c>
      <c r="M3233" s="42" t="n">
        <v>0</v>
      </c>
      <c r="N3233" s="43" t="n">
        <f aca="false">D3233*$D$3</f>
        <v>214.5</v>
      </c>
      <c r="O3233" s="43" t="n">
        <f aca="false">E3233*$E$3</f>
        <v>0</v>
      </c>
      <c r="P3233" s="43" t="n">
        <f aca="false">F3233*$F$3</f>
        <v>0</v>
      </c>
      <c r="Q3233" s="43" t="n">
        <f aca="false">G3233*$G$3</f>
        <v>0</v>
      </c>
      <c r="R3233" s="43" t="n">
        <f aca="false">H3233*$H$3</f>
        <v>0</v>
      </c>
      <c r="S3233" s="43" t="n">
        <f aca="false">(N3233/100)*(I3233*$I$3)+(N3233/100)*(J3233*$J$3)</f>
        <v>364.65</v>
      </c>
      <c r="T3233" s="43" t="n">
        <f aca="false">(O3233/100)*(K3233*$K$3)</f>
        <v>0</v>
      </c>
      <c r="U3233" s="43" t="n">
        <f aca="false">(P3233/100)*(K3233*$K$3)+(P3233/100)*(L3233*$L$3)</f>
        <v>0</v>
      </c>
      <c r="V3233" s="43" t="n">
        <f aca="false">(Q3233/100)*(L3233*$L$3)</f>
        <v>0</v>
      </c>
      <c r="W3233" s="43" t="n">
        <f aca="false">(R3233/100)*(K3233*$K$3)+(R3233/100)*(L3233*$L$3)</f>
        <v>0</v>
      </c>
      <c r="X3233" s="43" t="n">
        <f aca="false">N3233+S3233</f>
        <v>579.15</v>
      </c>
      <c r="Y3233" s="43" t="n">
        <f aca="false">O3233+T3233</f>
        <v>0</v>
      </c>
      <c r="Z3233" s="43" t="n">
        <f aca="false">P3233+U3233</f>
        <v>0</v>
      </c>
      <c r="AA3233" s="43" t="n">
        <f aca="false">Q3233+V3233</f>
        <v>0</v>
      </c>
      <c r="AB3233" s="43" t="n">
        <f aca="false">R3233+W3233</f>
        <v>0</v>
      </c>
      <c r="AC3233" s="44" t="n">
        <f aca="false">ROUND(X3233+Y3233+Z3233+AA3233+AB3233,1)</f>
        <v>579.2</v>
      </c>
      <c r="AD3233" s="45"/>
      <c r="AE3233" s="46"/>
      <c r="AF3233" s="47"/>
    </row>
    <row r="3234" customFormat="false" ht="15" hidden="false" customHeight="false" outlineLevel="0" collapsed="false">
      <c r="A3234" s="48" t="s">
        <v>29</v>
      </c>
      <c r="B3234" s="63" t="n">
        <v>40</v>
      </c>
      <c r="C3234" s="50" t="s">
        <v>5</v>
      </c>
      <c r="D3234" s="51" t="n">
        <v>165</v>
      </c>
      <c r="E3234" s="51" t="n">
        <v>0</v>
      </c>
      <c r="F3234" s="51" t="n">
        <v>0</v>
      </c>
      <c r="G3234" s="51" t="n">
        <v>0</v>
      </c>
      <c r="H3234" s="51" t="n">
        <v>0</v>
      </c>
      <c r="I3234" s="52" t="n">
        <v>80</v>
      </c>
      <c r="J3234" s="52" t="n">
        <v>35</v>
      </c>
      <c r="K3234" s="52" t="n">
        <v>0</v>
      </c>
      <c r="L3234" s="52" t="n">
        <v>0</v>
      </c>
      <c r="M3234" s="52" t="n">
        <v>0</v>
      </c>
      <c r="N3234" s="53" t="n">
        <f aca="false">D3234*$D$4</f>
        <v>206.25</v>
      </c>
      <c r="O3234" s="53" t="n">
        <f aca="false">E3234*$E$4</f>
        <v>0</v>
      </c>
      <c r="P3234" s="53" t="n">
        <f aca="false">F3234*$F$4</f>
        <v>0</v>
      </c>
      <c r="Q3234" s="53" t="n">
        <f aca="false">G3234*$G$4</f>
        <v>0</v>
      </c>
      <c r="R3234" s="53" t="n">
        <f aca="false">H3234*$H$4</f>
        <v>0</v>
      </c>
      <c r="S3234" s="53" t="n">
        <f aca="false">(N3234/100)*(I3234*$I$4)+(N3234/100)*(J3234*$J$4)</f>
        <v>474.375</v>
      </c>
      <c r="T3234" s="53" t="n">
        <f aca="false">(O3234/100)*(K3234*$K$4)</f>
        <v>0</v>
      </c>
      <c r="U3234" s="53" t="n">
        <f aca="false">(P3234/100)*(K3234*$K$4)+(P3234/100)*(L3234*$L$4)</f>
        <v>0</v>
      </c>
      <c r="V3234" s="53" t="n">
        <f aca="false">(Q3234/100)*(L3234*$L$4)</f>
        <v>0</v>
      </c>
      <c r="W3234" s="53" t="n">
        <f aca="false">(R3234/100)*(K3234*$K$4)+(R3234/100)*(L3234*$L$4)</f>
        <v>0</v>
      </c>
      <c r="X3234" s="53" t="n">
        <f aca="false">N3234+S3234</f>
        <v>680.625</v>
      </c>
      <c r="Y3234" s="53" t="n">
        <f aca="false">O3234+T3234</f>
        <v>0</v>
      </c>
      <c r="Z3234" s="53" t="n">
        <f aca="false">P3234+U3234</f>
        <v>0</v>
      </c>
      <c r="AA3234" s="53" t="n">
        <f aca="false">Q3234+V3234</f>
        <v>0</v>
      </c>
      <c r="AB3234" s="53" t="n">
        <f aca="false">R3234+W3234</f>
        <v>0</v>
      </c>
      <c r="AC3234" s="54" t="n">
        <f aca="false">ROUND(X3234+Y3234+Z3234+AA3234+AB3234,1)</f>
        <v>680.6</v>
      </c>
      <c r="AD3234" s="55" t="n">
        <f aca="false">(ROUND(AC3234-AC3233,1)/AC3233)</f>
        <v>0.175069060773481</v>
      </c>
      <c r="AE3234" s="46"/>
      <c r="AF3234" s="47"/>
    </row>
    <row r="3235" customFormat="false" ht="15" hidden="false" customHeight="false" outlineLevel="0" collapsed="false">
      <c r="A3235" s="48" t="s">
        <v>30</v>
      </c>
      <c r="B3235" s="63" t="n">
        <v>0</v>
      </c>
      <c r="C3235" s="50" t="s">
        <v>6</v>
      </c>
      <c r="D3235" s="51" t="n">
        <v>165</v>
      </c>
      <c r="E3235" s="51" t="n">
        <v>0</v>
      </c>
      <c r="F3235" s="51" t="n">
        <v>0</v>
      </c>
      <c r="G3235" s="51" t="n">
        <v>0</v>
      </c>
      <c r="H3235" s="51" t="n">
        <v>0</v>
      </c>
      <c r="I3235" s="52" t="n">
        <v>65</v>
      </c>
      <c r="J3235" s="52" t="n">
        <v>20</v>
      </c>
      <c r="K3235" s="52" t="n">
        <v>0</v>
      </c>
      <c r="L3235" s="52" t="n">
        <v>0</v>
      </c>
      <c r="M3235" s="52" t="n">
        <v>0</v>
      </c>
      <c r="N3235" s="53" t="n">
        <f aca="false">D3235*$D$5</f>
        <v>214.5</v>
      </c>
      <c r="O3235" s="53" t="n">
        <f aca="false">E3235*$E$5</f>
        <v>0</v>
      </c>
      <c r="P3235" s="53" t="n">
        <f aca="false">F3235*$F$5</f>
        <v>0</v>
      </c>
      <c r="Q3235" s="53" t="n">
        <f aca="false">G3235*$G$5</f>
        <v>0</v>
      </c>
      <c r="R3235" s="53" t="n">
        <f aca="false">H3235*$H$5</f>
        <v>0</v>
      </c>
      <c r="S3235" s="53" t="n">
        <f aca="false">(N3235/100)*(I3235*$I$5)+(N3235/100)*(J3235*$J$5)</f>
        <v>364.65</v>
      </c>
      <c r="T3235" s="53" t="n">
        <f aca="false">(O3235/100)*(K3235*$K$5)</f>
        <v>0</v>
      </c>
      <c r="U3235" s="53" t="n">
        <f aca="false">(P3235/100)*(K3235*$K$5)+(P3235/100)*(L3235*$L$5)</f>
        <v>0</v>
      </c>
      <c r="V3235" s="53" t="n">
        <f aca="false">(Q3235/100)*(L3235*$L$5)</f>
        <v>0</v>
      </c>
      <c r="W3235" s="53" t="n">
        <f aca="false">(R3235/100)*(K3235*$K$5)+(R3235/100)*(L3235*$L$5)</f>
        <v>0</v>
      </c>
      <c r="X3235" s="53" t="n">
        <f aca="false">N3235+S3235</f>
        <v>579.15</v>
      </c>
      <c r="Y3235" s="53" t="n">
        <f aca="false">O3235+T3235</f>
        <v>0</v>
      </c>
      <c r="Z3235" s="53" t="n">
        <f aca="false">P3235+U3235</f>
        <v>0</v>
      </c>
      <c r="AA3235" s="53" t="n">
        <f aca="false">Q3235+V3235</f>
        <v>0</v>
      </c>
      <c r="AB3235" s="53" t="n">
        <f aca="false">R3235+W3235</f>
        <v>0</v>
      </c>
      <c r="AC3235" s="54" t="n">
        <f aca="false">ROUND(X3235+Y3235+Z3235+AA3235+AB3235,1)</f>
        <v>579.2</v>
      </c>
      <c r="AD3235" s="55" t="n">
        <f aca="false">(ROUND(AC3235-AC3233,1)/AC3233)</f>
        <v>0</v>
      </c>
      <c r="AE3235" s="46"/>
      <c r="AF3235" s="47"/>
    </row>
    <row r="3236" customFormat="false" ht="15" hidden="false" customHeight="false" outlineLevel="0" collapsed="false">
      <c r="A3236" s="48" t="s">
        <v>31</v>
      </c>
      <c r="B3236" s="63" t="n">
        <v>0</v>
      </c>
      <c r="C3236" s="50" t="s">
        <v>7</v>
      </c>
      <c r="D3236" s="51" t="n">
        <v>165</v>
      </c>
      <c r="E3236" s="51" t="n">
        <v>0</v>
      </c>
      <c r="F3236" s="51" t="n">
        <v>0</v>
      </c>
      <c r="G3236" s="51" t="n">
        <v>0</v>
      </c>
      <c r="H3236" s="51" t="n">
        <v>0</v>
      </c>
      <c r="I3236" s="52" t="n">
        <v>65</v>
      </c>
      <c r="J3236" s="52" t="n">
        <v>20</v>
      </c>
      <c r="K3236" s="52" t="n">
        <v>0</v>
      </c>
      <c r="L3236" s="52" t="n">
        <v>0</v>
      </c>
      <c r="M3236" s="52" t="n">
        <v>0</v>
      </c>
      <c r="N3236" s="53" t="n">
        <f aca="false">D3236*$D$6</f>
        <v>214.5</v>
      </c>
      <c r="O3236" s="53" t="n">
        <f aca="false">E3236*$E$6</f>
        <v>0</v>
      </c>
      <c r="P3236" s="53" t="n">
        <f aca="false">F3236*$F$6</f>
        <v>0</v>
      </c>
      <c r="Q3236" s="53" t="n">
        <f aca="false">G3236*$G$6</f>
        <v>0</v>
      </c>
      <c r="R3236" s="53" t="n">
        <f aca="false">H3236*$H$6</f>
        <v>0</v>
      </c>
      <c r="S3236" s="53" t="n">
        <f aca="false">(N3236/100)*(I3236*$I$6)+(N3236/100)*(J3236*$J$6)</f>
        <v>364.65</v>
      </c>
      <c r="T3236" s="53" t="n">
        <f aca="false">(O3236/100)*(K3236*$K$6)</f>
        <v>0</v>
      </c>
      <c r="U3236" s="53" t="n">
        <f aca="false">(P3236/100)*(K3236*$K$6)+(P3236/100)*(L3236*$L$6)</f>
        <v>0</v>
      </c>
      <c r="V3236" s="53" t="n">
        <f aca="false">(Q3236/100)*(L3236*$L$6)</f>
        <v>0</v>
      </c>
      <c r="W3236" s="53" t="n">
        <f aca="false">(R3236/100)*(K3236*$K$6)+(R3236/100)*(L3236*$L$6)</f>
        <v>0</v>
      </c>
      <c r="X3236" s="53" t="n">
        <f aca="false">N3236+S3236</f>
        <v>579.15</v>
      </c>
      <c r="Y3236" s="53" t="n">
        <f aca="false">O3236+T3236</f>
        <v>0</v>
      </c>
      <c r="Z3236" s="53" t="n">
        <f aca="false">P3236+U3236</f>
        <v>0</v>
      </c>
      <c r="AA3236" s="53" t="n">
        <f aca="false">Q3236+V3236</f>
        <v>0</v>
      </c>
      <c r="AB3236" s="53" t="n">
        <f aca="false">R3236+W3236</f>
        <v>0</v>
      </c>
      <c r="AC3236" s="54" t="n">
        <f aca="false">ROUND(X3236+Y3236+Z3236+AA3236+AB3236,1)</f>
        <v>579.2</v>
      </c>
      <c r="AD3236" s="55" t="n">
        <f aca="false">(ROUND(AC3236-AC3233,1)/AC3233)</f>
        <v>0</v>
      </c>
      <c r="AE3236" s="46"/>
      <c r="AF3236" s="47"/>
    </row>
    <row r="3237" customFormat="false" ht="15" hidden="false" customHeight="false" outlineLevel="0" collapsed="false">
      <c r="A3237" s="48" t="s">
        <v>32</v>
      </c>
      <c r="B3237" s="63" t="n">
        <v>0</v>
      </c>
      <c r="C3237" s="50" t="s">
        <v>8</v>
      </c>
      <c r="D3237" s="51" t="n">
        <v>165</v>
      </c>
      <c r="E3237" s="51" t="n">
        <v>0</v>
      </c>
      <c r="F3237" s="51" t="n">
        <v>0</v>
      </c>
      <c r="G3237" s="51" t="n">
        <v>0</v>
      </c>
      <c r="H3237" s="51" t="n">
        <v>0</v>
      </c>
      <c r="I3237" s="52" t="n">
        <v>65</v>
      </c>
      <c r="J3237" s="52" t="n">
        <v>20</v>
      </c>
      <c r="K3237" s="52" t="n">
        <v>0</v>
      </c>
      <c r="L3237" s="52" t="n">
        <v>0</v>
      </c>
      <c r="M3237" s="52" t="n">
        <v>0</v>
      </c>
      <c r="N3237" s="53" t="n">
        <f aca="false">D3237*$D$7</f>
        <v>214.5</v>
      </c>
      <c r="O3237" s="53" t="n">
        <f aca="false">E3237*$E$7</f>
        <v>0</v>
      </c>
      <c r="P3237" s="53" t="n">
        <f aca="false">F3237*$F$7</f>
        <v>0</v>
      </c>
      <c r="Q3237" s="53" t="n">
        <f aca="false">G3237*$G$7</f>
        <v>0</v>
      </c>
      <c r="R3237" s="53" t="n">
        <f aca="false">H3237*$H$7</f>
        <v>0</v>
      </c>
      <c r="S3237" s="53" t="n">
        <f aca="false">(N3237/100)*(I3237*$I$7)+(N3237/100)*(J3237*$J$7)</f>
        <v>364.65</v>
      </c>
      <c r="T3237" s="53" t="n">
        <f aca="false">(O3237/100)*(K3237*$K$7)</f>
        <v>0</v>
      </c>
      <c r="U3237" s="53" t="n">
        <f aca="false">(P3237/100)*(K3237*$K$7)+(P3237/100)*(L3237*$L$7)</f>
        <v>0</v>
      </c>
      <c r="V3237" s="53" t="n">
        <f aca="false">(Q3237/100)*(L3237*$L$7)</f>
        <v>0</v>
      </c>
      <c r="W3237" s="53" t="n">
        <f aca="false">(R3237/100)*(K3237*$K$7)+(R3237/100)*(L3237*$L$7)</f>
        <v>0</v>
      </c>
      <c r="X3237" s="53" t="n">
        <f aca="false">N3237+S3237</f>
        <v>579.15</v>
      </c>
      <c r="Y3237" s="53" t="n">
        <f aca="false">O3237+T3237</f>
        <v>0</v>
      </c>
      <c r="Z3237" s="53" t="n">
        <f aca="false">P3237+U3237</f>
        <v>0</v>
      </c>
      <c r="AA3237" s="53" t="n">
        <f aca="false">Q3237+V3237</f>
        <v>0</v>
      </c>
      <c r="AB3237" s="53" t="n">
        <f aca="false">R3237+W3237</f>
        <v>0</v>
      </c>
      <c r="AC3237" s="54" t="n">
        <f aca="false">ROUND(X3237+Y3237+Z3237+AA3237+AB3237,1)</f>
        <v>579.2</v>
      </c>
      <c r="AD3237" s="55" t="n">
        <f aca="false">(ROUND(AC3237-AC3233,1)/AC3233)</f>
        <v>0</v>
      </c>
      <c r="AE3237" s="46"/>
      <c r="AF3237" s="47"/>
    </row>
    <row r="3238" customFormat="false" ht="15" hidden="false" customHeight="false" outlineLevel="0" collapsed="false">
      <c r="A3238" s="48" t="s">
        <v>33</v>
      </c>
      <c r="B3238" s="63"/>
      <c r="C3238" s="50" t="s">
        <v>9</v>
      </c>
      <c r="D3238" s="51" t="n">
        <v>165</v>
      </c>
      <c r="E3238" s="51" t="n">
        <v>0</v>
      </c>
      <c r="F3238" s="51" t="n">
        <v>0</v>
      </c>
      <c r="G3238" s="51" t="n">
        <v>0</v>
      </c>
      <c r="H3238" s="51" t="n">
        <v>0</v>
      </c>
      <c r="I3238" s="52" t="n">
        <v>65</v>
      </c>
      <c r="J3238" s="52" t="n">
        <v>20</v>
      </c>
      <c r="K3238" s="52" t="n">
        <v>0</v>
      </c>
      <c r="L3238" s="52" t="n">
        <v>0</v>
      </c>
      <c r="M3238" s="52" t="n">
        <v>0</v>
      </c>
      <c r="N3238" s="53" t="n">
        <f aca="false">D3238*$D$8</f>
        <v>214.5</v>
      </c>
      <c r="O3238" s="53" t="n">
        <f aca="false">E3238*$E$8</f>
        <v>0</v>
      </c>
      <c r="P3238" s="53" t="n">
        <f aca="false">F3238*$F$8</f>
        <v>0</v>
      </c>
      <c r="Q3238" s="53" t="n">
        <f aca="false">G3238*$G$8</f>
        <v>0</v>
      </c>
      <c r="R3238" s="53" t="n">
        <f aca="false">H3238*$H$8</f>
        <v>0</v>
      </c>
      <c r="S3238" s="53" t="n">
        <f aca="false">(N3238/100)*(I3238*$I$8)+(N3238/100)*(J3238*$J$8)</f>
        <v>364.65</v>
      </c>
      <c r="T3238" s="53" t="n">
        <f aca="false">(O3238/100)*(K3238*$K$8)</f>
        <v>0</v>
      </c>
      <c r="U3238" s="53" t="n">
        <f aca="false">(P3238/100)*(K3238*$K$8)+(P3238/100)*(L3238*$L$8)</f>
        <v>0</v>
      </c>
      <c r="V3238" s="53" t="n">
        <f aca="false">(Q3238/100)*(L3238*$L$8)</f>
        <v>0</v>
      </c>
      <c r="W3238" s="53" t="n">
        <f aca="false">(R3238/100)*(K3238*$K$8)+(R3238/100)*(L3238*$L$8)</f>
        <v>0</v>
      </c>
      <c r="X3238" s="53" t="n">
        <f aca="false">N3238+S3238</f>
        <v>579.15</v>
      </c>
      <c r="Y3238" s="53" t="n">
        <f aca="false">O3238+T3238</f>
        <v>0</v>
      </c>
      <c r="Z3238" s="53" t="n">
        <f aca="false">P3238+U3238</f>
        <v>0</v>
      </c>
      <c r="AA3238" s="53" t="n">
        <f aca="false">Q3238+V3238</f>
        <v>0</v>
      </c>
      <c r="AB3238" s="53" t="n">
        <f aca="false">R3238+W3238</f>
        <v>0</v>
      </c>
      <c r="AC3238" s="54" t="n">
        <f aca="false">ROUND(X3238+Y3238+Z3238+AA3238+AB3238,1)</f>
        <v>579.2</v>
      </c>
      <c r="AD3238" s="55" t="n">
        <f aca="false">(ROUND(AC3238-AC3233,1)/AC3233)</f>
        <v>0</v>
      </c>
      <c r="AE3238" s="46"/>
      <c r="AF3238" s="47"/>
    </row>
    <row r="3239" customFormat="false" ht="15" hidden="false" customHeight="false" outlineLevel="0" collapsed="false">
      <c r="A3239" s="48" t="s">
        <v>34</v>
      </c>
      <c r="B3239" s="63"/>
      <c r="C3239" s="50" t="s">
        <v>10</v>
      </c>
      <c r="D3239" s="51" t="n">
        <v>82</v>
      </c>
      <c r="E3239" s="51" t="n">
        <v>165</v>
      </c>
      <c r="F3239" s="51" t="n">
        <v>0</v>
      </c>
      <c r="G3239" s="51" t="n">
        <v>0</v>
      </c>
      <c r="H3239" s="51" t="n">
        <v>0</v>
      </c>
      <c r="I3239" s="52" t="n">
        <v>65</v>
      </c>
      <c r="J3239" s="52" t="n">
        <v>20</v>
      </c>
      <c r="K3239" s="52" t="n">
        <v>90</v>
      </c>
      <c r="L3239" s="52" t="n">
        <v>0</v>
      </c>
      <c r="M3239" s="52" t="n">
        <v>0</v>
      </c>
      <c r="N3239" s="53" t="n">
        <f aca="false">D3239*$D$9</f>
        <v>102.5</v>
      </c>
      <c r="O3239" s="53" t="n">
        <f aca="false">E3239*$E$9</f>
        <v>206.25</v>
      </c>
      <c r="P3239" s="53" t="n">
        <f aca="false">F3239*$F$9</f>
        <v>0</v>
      </c>
      <c r="Q3239" s="53" t="n">
        <f aca="false">G3239*$G$9</f>
        <v>0</v>
      </c>
      <c r="R3239" s="53" t="n">
        <f aca="false">H3239*$H$9</f>
        <v>0</v>
      </c>
      <c r="S3239" s="53" t="n">
        <f aca="false">(N3239/100)*(I3239*$I$9)+(N3239/100)*(J3239*$J$9)</f>
        <v>87.125</v>
      </c>
      <c r="T3239" s="53" t="n">
        <f aca="false">(O3239/100)*(K3239*$K$9)</f>
        <v>259.875</v>
      </c>
      <c r="U3239" s="53" t="n">
        <f aca="false">(P3239/100)*(K3239*$K$9)+(P3239/100)*(L3239*$L$9)</f>
        <v>0</v>
      </c>
      <c r="V3239" s="53" t="n">
        <f aca="false">(Q3239/100)*(L3239*$L$9)</f>
        <v>0</v>
      </c>
      <c r="W3239" s="53" t="n">
        <f aca="false">(R3239/100)*(K3239*$K$9)+(R3239/100)*(L3239*$L$9)</f>
        <v>0</v>
      </c>
      <c r="X3239" s="53" t="n">
        <f aca="false">N3239+S3239</f>
        <v>189.625</v>
      </c>
      <c r="Y3239" s="53" t="n">
        <f aca="false">O3239+T3239</f>
        <v>466.125</v>
      </c>
      <c r="Z3239" s="53" t="n">
        <f aca="false">P3239+U3239</f>
        <v>0</v>
      </c>
      <c r="AA3239" s="53" t="n">
        <f aca="false">Q3239+V3239</f>
        <v>0</v>
      </c>
      <c r="AB3239" s="53" t="n">
        <f aca="false">R3239+W3239</f>
        <v>0</v>
      </c>
      <c r="AC3239" s="54" t="n">
        <f aca="false">ROUND(X3239+Y3239+Z3239+AA3239+AB3239,1)</f>
        <v>655.8</v>
      </c>
      <c r="AD3239" s="55" t="n">
        <f aca="false">(ROUND(AC3239-AC3233,1)/AC3233)</f>
        <v>0.13225138121547</v>
      </c>
      <c r="AE3239" s="46"/>
      <c r="AF3239" s="47"/>
    </row>
    <row r="3240" customFormat="false" ht="15" hidden="false" customHeight="false" outlineLevel="0" collapsed="false">
      <c r="A3240" s="48" t="s">
        <v>35</v>
      </c>
      <c r="B3240" s="63"/>
      <c r="C3240" s="50" t="s">
        <v>11</v>
      </c>
      <c r="D3240" s="51" t="n">
        <v>82</v>
      </c>
      <c r="E3240" s="51" t="n">
        <v>0</v>
      </c>
      <c r="F3240" s="51" t="n">
        <v>165</v>
      </c>
      <c r="G3240" s="51" t="n">
        <v>0</v>
      </c>
      <c r="H3240" s="51" t="n">
        <v>0</v>
      </c>
      <c r="I3240" s="52" t="n">
        <v>65</v>
      </c>
      <c r="J3240" s="52" t="n">
        <v>20</v>
      </c>
      <c r="K3240" s="52" t="n">
        <v>45</v>
      </c>
      <c r="L3240" s="52" t="n">
        <v>45</v>
      </c>
      <c r="M3240" s="52" t="n">
        <v>0</v>
      </c>
      <c r="N3240" s="53" t="n">
        <f aca="false">D3240*$D$10</f>
        <v>102.5</v>
      </c>
      <c r="O3240" s="53" t="n">
        <f aca="false">E3240*$E$10</f>
        <v>0</v>
      </c>
      <c r="P3240" s="53" t="n">
        <f aca="false">F3240*$F$10</f>
        <v>206.25</v>
      </c>
      <c r="Q3240" s="53" t="n">
        <f aca="false">G3240*$G$10</f>
        <v>0</v>
      </c>
      <c r="R3240" s="53" t="n">
        <f aca="false">H3240*$H$10</f>
        <v>0</v>
      </c>
      <c r="S3240" s="53" t="n">
        <f aca="false">(N3240/100)*(I3240*$I$10)+(N3240/100)*(J3240*$J$10)</f>
        <v>87.125</v>
      </c>
      <c r="T3240" s="53" t="n">
        <f aca="false">(O3240/100)*(K3240*$J$10)</f>
        <v>0</v>
      </c>
      <c r="U3240" s="53" t="n">
        <f aca="false">(P3240/100)*(K3240*$K$10)+(P3240/100)*(L3240*$L$10)</f>
        <v>259.875</v>
      </c>
      <c r="V3240" s="53" t="n">
        <f aca="false">(Q3240/100)*(L3240*$L$10)</f>
        <v>0</v>
      </c>
      <c r="W3240" s="53" t="n">
        <f aca="false">(R3240/100)*(K3240*$K$10)+(R3240/100)*(L3240*$L$10)</f>
        <v>0</v>
      </c>
      <c r="X3240" s="53" t="n">
        <f aca="false">N3240+S3240</f>
        <v>189.625</v>
      </c>
      <c r="Y3240" s="53" t="n">
        <f aca="false">O3240+T3240</f>
        <v>0</v>
      </c>
      <c r="Z3240" s="53" t="n">
        <f aca="false">P3240+U3240</f>
        <v>466.125</v>
      </c>
      <c r="AA3240" s="53" t="n">
        <f aca="false">Q3240+V3240</f>
        <v>0</v>
      </c>
      <c r="AB3240" s="53" t="n">
        <f aca="false">R3240+W3240</f>
        <v>0</v>
      </c>
      <c r="AC3240" s="54" t="n">
        <f aca="false">ROUND(X3240+Y3240+Z3240+AA3240+AB3240,1)</f>
        <v>655.8</v>
      </c>
      <c r="AD3240" s="55" t="n">
        <f aca="false">(ROUND(AC3240-AC3233,1)/AC3233)</f>
        <v>0.13225138121547</v>
      </c>
      <c r="AE3240" s="46"/>
      <c r="AF3240" s="47"/>
    </row>
    <row r="3241" customFormat="false" ht="15" hidden="false" customHeight="false" outlineLevel="0" collapsed="false">
      <c r="A3241" s="48" t="s">
        <v>36</v>
      </c>
      <c r="B3241" s="63"/>
      <c r="C3241" s="50" t="s">
        <v>12</v>
      </c>
      <c r="D3241" s="51" t="n">
        <v>82</v>
      </c>
      <c r="E3241" s="51" t="n">
        <v>0</v>
      </c>
      <c r="F3241" s="51" t="n">
        <v>0</v>
      </c>
      <c r="G3241" s="51" t="n">
        <v>165</v>
      </c>
      <c r="H3241" s="51" t="n">
        <v>0</v>
      </c>
      <c r="I3241" s="52" t="n">
        <v>65</v>
      </c>
      <c r="J3241" s="52" t="n">
        <v>20</v>
      </c>
      <c r="K3241" s="52" t="n">
        <v>0</v>
      </c>
      <c r="L3241" s="52" t="n">
        <v>90</v>
      </c>
      <c r="M3241" s="52" t="n">
        <v>0</v>
      </c>
      <c r="N3241" s="53" t="n">
        <f aca="false">D3241*$D$11</f>
        <v>102.5</v>
      </c>
      <c r="O3241" s="53" t="n">
        <f aca="false">E3241*$E$11</f>
        <v>0</v>
      </c>
      <c r="P3241" s="53" t="n">
        <f aca="false">F3241*$F$11</f>
        <v>0</v>
      </c>
      <c r="Q3241" s="53" t="n">
        <f aca="false">G3241*$G$11</f>
        <v>206.25</v>
      </c>
      <c r="R3241" s="53" t="n">
        <f aca="false">H3241*$H$11</f>
        <v>0</v>
      </c>
      <c r="S3241" s="53" t="n">
        <f aca="false">(N3241/100)*(I3241*$I$11)+(N3241/100)*(J3241*$J$11)</f>
        <v>87.125</v>
      </c>
      <c r="T3241" s="53" t="n">
        <f aca="false">(O3241/100)*(K3241*$K$11)</f>
        <v>0</v>
      </c>
      <c r="U3241" s="53" t="n">
        <f aca="false">(P3241/100)*(K3241*$K$11)+(P3241/100)*(L3241*$L$11)</f>
        <v>0</v>
      </c>
      <c r="V3241" s="53" t="n">
        <f aca="false">(Q3241/100)*(L3241*$L$11)</f>
        <v>259.875</v>
      </c>
      <c r="W3241" s="53" t="n">
        <f aca="false">(R3241/100)*(K3241*$K$11)+(R3241/100)*(L3241*$L$11)</f>
        <v>0</v>
      </c>
      <c r="X3241" s="53" t="n">
        <f aca="false">N3241+S3241</f>
        <v>189.625</v>
      </c>
      <c r="Y3241" s="53" t="n">
        <f aca="false">O3241+T3241</f>
        <v>0</v>
      </c>
      <c r="Z3241" s="53" t="n">
        <f aca="false">P3241+U3241</f>
        <v>0</v>
      </c>
      <c r="AA3241" s="53" t="n">
        <f aca="false">Q3241+V3241</f>
        <v>466.125</v>
      </c>
      <c r="AB3241" s="53" t="n">
        <f aca="false">R3241+W3241</f>
        <v>0</v>
      </c>
      <c r="AC3241" s="54" t="n">
        <f aca="false">ROUND(X3241+Y3241+Z3241+AA3241+AB3241,1)</f>
        <v>655.8</v>
      </c>
      <c r="AD3241" s="55" t="n">
        <f aca="false">(ROUND(AC3241-AC3233,1)/AC3233)</f>
        <v>0.13225138121547</v>
      </c>
      <c r="AE3241" s="46"/>
      <c r="AF3241" s="47"/>
    </row>
    <row r="3242" customFormat="false" ht="15" hidden="false" customHeight="false" outlineLevel="0" collapsed="false">
      <c r="A3242" s="48" t="s">
        <v>37</v>
      </c>
      <c r="B3242" s="63"/>
      <c r="C3242" s="50" t="s">
        <v>13</v>
      </c>
      <c r="D3242" s="51" t="n">
        <v>82</v>
      </c>
      <c r="E3242" s="51" t="n">
        <v>0</v>
      </c>
      <c r="F3242" s="51" t="n">
        <v>0</v>
      </c>
      <c r="G3242" s="51" t="n">
        <v>0</v>
      </c>
      <c r="H3242" s="51" t="n">
        <v>165</v>
      </c>
      <c r="I3242" s="52" t="n">
        <v>65</v>
      </c>
      <c r="J3242" s="52" t="n">
        <v>20</v>
      </c>
      <c r="K3242" s="52" t="n">
        <v>45</v>
      </c>
      <c r="L3242" s="52" t="n">
        <v>45</v>
      </c>
      <c r="M3242" s="52" t="n">
        <v>0</v>
      </c>
      <c r="N3242" s="53" t="n">
        <f aca="false">D3242*$D$12</f>
        <v>102.5</v>
      </c>
      <c r="O3242" s="53" t="n">
        <f aca="false">E3242*$E$12</f>
        <v>0</v>
      </c>
      <c r="P3242" s="53" t="n">
        <f aca="false">F3242*$F$12</f>
        <v>0</v>
      </c>
      <c r="Q3242" s="53" t="n">
        <f aca="false">G3242*$G$12</f>
        <v>0</v>
      </c>
      <c r="R3242" s="53" t="n">
        <f aca="false">H3242*$H$12</f>
        <v>206.25</v>
      </c>
      <c r="S3242" s="53" t="n">
        <f aca="false">(N3242/100)*(I3242*$I$12)+(N3242/100)*(J3242*$J$12)</f>
        <v>87.125</v>
      </c>
      <c r="T3242" s="53" t="n">
        <f aca="false">(O3242/100)*(K3242*$K$12)</f>
        <v>0</v>
      </c>
      <c r="U3242" s="53" t="n">
        <f aca="false">(P3242/100)*(K3242*$K$12)+(P3242/100)*(L3242*$L$12)</f>
        <v>0</v>
      </c>
      <c r="V3242" s="53" t="n">
        <f aca="false">(Q3242/100)*(L3242*$L$12)</f>
        <v>0</v>
      </c>
      <c r="W3242" s="53" t="n">
        <f aca="false">(R3242/100)*(K3242*$K$12)+(R3242/100)*(L3242*$L$12)</f>
        <v>259.875</v>
      </c>
      <c r="X3242" s="53" t="n">
        <f aca="false">N3242+S3242</f>
        <v>189.625</v>
      </c>
      <c r="Y3242" s="53" t="n">
        <f aca="false">O3242+T3242</f>
        <v>0</v>
      </c>
      <c r="Z3242" s="53" t="n">
        <f aca="false">P3242+U3242</f>
        <v>0</v>
      </c>
      <c r="AA3242" s="53" t="n">
        <f aca="false">Q3242+V3242</f>
        <v>0</v>
      </c>
      <c r="AB3242" s="53" t="n">
        <f aca="false">R3242+W3242</f>
        <v>466.125</v>
      </c>
      <c r="AC3242" s="54" t="n">
        <f aca="false">ROUND(X3242+Y3242+Z3242+AA3242+AB3242,1)</f>
        <v>655.8</v>
      </c>
      <c r="AD3242" s="55" t="n">
        <f aca="false">(ROUND(AC3242-AC3233,1)/AC3233)</f>
        <v>0.13225138121547</v>
      </c>
      <c r="AE3242" s="46"/>
      <c r="AF3242" s="47"/>
    </row>
    <row r="3243" customFormat="false" ht="15" hidden="false" customHeight="false" outlineLevel="0" collapsed="false">
      <c r="A3243" s="48" t="s">
        <v>38</v>
      </c>
      <c r="B3243" s="63"/>
      <c r="C3243" s="50" t="s">
        <v>14</v>
      </c>
      <c r="D3243" s="51" t="n">
        <v>165</v>
      </c>
      <c r="E3243" s="51" t="n">
        <v>0</v>
      </c>
      <c r="F3243" s="51" t="n">
        <v>0</v>
      </c>
      <c r="G3243" s="51" t="n">
        <v>0</v>
      </c>
      <c r="H3243" s="51" t="n">
        <v>0</v>
      </c>
      <c r="I3243" s="52" t="n">
        <v>65</v>
      </c>
      <c r="J3243" s="52" t="n">
        <v>20</v>
      </c>
      <c r="K3243" s="52" t="n">
        <v>0</v>
      </c>
      <c r="L3243" s="52" t="n">
        <v>0</v>
      </c>
      <c r="M3243" s="52" t="n">
        <v>72</v>
      </c>
      <c r="N3243" s="53" t="n">
        <f aca="false">D3243*$D$13</f>
        <v>206.25</v>
      </c>
      <c r="O3243" s="53" t="n">
        <f aca="false">E3243*$E$13</f>
        <v>0</v>
      </c>
      <c r="P3243" s="53" t="n">
        <f aca="false">F3243*$F$13</f>
        <v>0</v>
      </c>
      <c r="Q3243" s="53" t="n">
        <f aca="false">G3243*$G$13</f>
        <v>0</v>
      </c>
      <c r="R3243" s="53" t="n">
        <f aca="false">H3243*$H$13</f>
        <v>0</v>
      </c>
      <c r="S3243" s="53" t="n">
        <f aca="false">(N3243/100)*(I3243*$I$13)+(N3243/100)*(J3243*$J$13)+(N3243/100)*(M3243*$M$13)</f>
        <v>472.3125</v>
      </c>
      <c r="T3243" s="53" t="n">
        <f aca="false">(O3243/100)*(K3243*$K$13)+(O3243/100)*(M3243*$M$13)</f>
        <v>0</v>
      </c>
      <c r="U3243" s="53" t="n">
        <f aca="false">(P3243/100)*(K3243*$K$13)+(P3243/100)*(L3243*$L$13)+(P3243/100)*(M3243*$M$13)</f>
        <v>0</v>
      </c>
      <c r="V3243" s="53" t="n">
        <f aca="false">(Q3243/100)*(L3243*$L$13)+(Q3243/100)*(M3243*$M$13)</f>
        <v>0</v>
      </c>
      <c r="W3243" s="53" t="n">
        <f aca="false">(R3243/100)*(K3243*$K$13)+(R3243/100)*(L3243*$L$13)+(R3243/100)*(M3243*$M$13)</f>
        <v>0</v>
      </c>
      <c r="X3243" s="53" t="n">
        <f aca="false">N3243+S3243</f>
        <v>678.5625</v>
      </c>
      <c r="Y3243" s="53" t="n">
        <f aca="false">O3243+T3243</f>
        <v>0</v>
      </c>
      <c r="Z3243" s="53" t="n">
        <f aca="false">P3243+U3243</f>
        <v>0</v>
      </c>
      <c r="AA3243" s="53" t="n">
        <f aca="false">Q3243+V3243</f>
        <v>0</v>
      </c>
      <c r="AB3243" s="53" t="n">
        <f aca="false">R3243+W3243</f>
        <v>0</v>
      </c>
      <c r="AC3243" s="54" t="n">
        <f aca="false">ROUND(X3243+Y3243+Z3243+AA3243+AB3243,1)</f>
        <v>678.6</v>
      </c>
      <c r="AD3243" s="55" t="n">
        <f aca="false">(ROUND(AC3243-AC3233,1)/AC3233)</f>
        <v>0.171616022099448</v>
      </c>
      <c r="AE3243" s="46"/>
      <c r="AF3243" s="47"/>
    </row>
    <row r="3244" customFormat="false" ht="15" hidden="false" customHeight="false" outlineLevel="0" collapsed="false">
      <c r="A3244" s="48" t="s">
        <v>39</v>
      </c>
      <c r="B3244" s="63"/>
      <c r="C3244" s="50" t="s">
        <v>15</v>
      </c>
      <c r="D3244" s="51" t="n">
        <v>165</v>
      </c>
      <c r="E3244" s="51" t="n">
        <v>0</v>
      </c>
      <c r="F3244" s="51" t="n">
        <v>0</v>
      </c>
      <c r="G3244" s="51" t="n">
        <v>0</v>
      </c>
      <c r="H3244" s="51" t="n">
        <v>0</v>
      </c>
      <c r="I3244" s="52" t="n">
        <v>65</v>
      </c>
      <c r="J3244" s="52" t="n">
        <v>20</v>
      </c>
      <c r="K3244" s="52" t="n">
        <v>72</v>
      </c>
      <c r="L3244" s="52" t="n">
        <v>0</v>
      </c>
      <c r="M3244" s="52" t="n">
        <v>0</v>
      </c>
      <c r="N3244" s="53" t="n">
        <f aca="false">D3244*$D$14</f>
        <v>206.25</v>
      </c>
      <c r="O3244" s="53" t="n">
        <f aca="false">E3244*$E$14</f>
        <v>0</v>
      </c>
      <c r="P3244" s="53" t="n">
        <f aca="false">F3244*$F$14</f>
        <v>0</v>
      </c>
      <c r="Q3244" s="53" t="n">
        <f aca="false">G3244*$G$14</f>
        <v>0</v>
      </c>
      <c r="R3244" s="53" t="n">
        <f aca="false">H3244*$H$14</f>
        <v>0</v>
      </c>
      <c r="S3244" s="53" t="n">
        <f aca="false">(N3244/100)*(I3244*$I$14)+(N3244/100)*(J3244*$J$14)+(N3244/100)*(K3244*$K$14)</f>
        <v>472.3125</v>
      </c>
      <c r="T3244" s="53" t="n">
        <f aca="false">(O3244/100)*(K3244*$K$14)</f>
        <v>0</v>
      </c>
      <c r="U3244" s="53" t="n">
        <f aca="false">(P3244/100)*(K3244*$K$14)+(P3244/100)*(L3244*$L$14)</f>
        <v>0</v>
      </c>
      <c r="V3244" s="53" t="n">
        <f aca="false">(Q3244/100)*(L3244*$L$14)</f>
        <v>0</v>
      </c>
      <c r="W3244" s="53" t="n">
        <f aca="false">(R3244/100)*(K3244*$L$14)+(R3244/100)*(L3244*$M$14)</f>
        <v>0</v>
      </c>
      <c r="X3244" s="53" t="n">
        <f aca="false">N3244+S3244</f>
        <v>678.5625</v>
      </c>
      <c r="Y3244" s="53" t="n">
        <f aca="false">O3244+T3244</f>
        <v>0</v>
      </c>
      <c r="Z3244" s="53" t="n">
        <f aca="false">P3244+U3244</f>
        <v>0</v>
      </c>
      <c r="AA3244" s="53" t="n">
        <f aca="false">Q3244+V3244</f>
        <v>0</v>
      </c>
      <c r="AB3244" s="53" t="n">
        <f aca="false">R3244+W3244</f>
        <v>0</v>
      </c>
      <c r="AC3244" s="54" t="n">
        <f aca="false">ROUND(X3244+Y3244+Z3244+AA3244+AB3244,1)</f>
        <v>678.6</v>
      </c>
      <c r="AD3244" s="55" t="n">
        <f aca="false">(ROUND(AC3244-AC3233,1)/AC3233)</f>
        <v>0.171616022099448</v>
      </c>
      <c r="AE3244" s="46"/>
      <c r="AF3244" s="47"/>
    </row>
    <row r="3245" customFormat="false" ht="15" hidden="false" customHeight="false" outlineLevel="0" collapsed="false">
      <c r="A3245" s="48"/>
      <c r="B3245" s="63"/>
      <c r="C3245" s="50" t="s">
        <v>16</v>
      </c>
      <c r="D3245" s="51" t="n">
        <v>165</v>
      </c>
      <c r="E3245" s="51" t="n">
        <v>0</v>
      </c>
      <c r="F3245" s="51" t="n">
        <v>0</v>
      </c>
      <c r="G3245" s="51" t="n">
        <v>0</v>
      </c>
      <c r="H3245" s="51" t="n">
        <v>0</v>
      </c>
      <c r="I3245" s="52" t="n">
        <v>65</v>
      </c>
      <c r="J3245" s="52" t="n">
        <v>20</v>
      </c>
      <c r="K3245" s="52" t="n">
        <v>0</v>
      </c>
      <c r="L3245" s="52" t="n">
        <v>72</v>
      </c>
      <c r="M3245" s="52" t="n">
        <v>0</v>
      </c>
      <c r="N3245" s="53" t="n">
        <f aca="false">D3245*$D$15</f>
        <v>206.25</v>
      </c>
      <c r="O3245" s="53" t="n">
        <f aca="false">E3245*$E$15</f>
        <v>0</v>
      </c>
      <c r="P3245" s="53" t="n">
        <f aca="false">F3245*$F$15</f>
        <v>0</v>
      </c>
      <c r="Q3245" s="53" t="n">
        <f aca="false">G3245*$G$15</f>
        <v>0</v>
      </c>
      <c r="R3245" s="53" t="n">
        <f aca="false">H3245*$H$15</f>
        <v>0</v>
      </c>
      <c r="S3245" s="53" t="n">
        <f aca="false">(N3245/100)*(I3245*$I$15)+(N3245/100)*(J3245*$J$15)+(N3245/100)*(L3245*$L$15)</f>
        <v>472.3125</v>
      </c>
      <c r="T3245" s="53" t="n">
        <f aca="false">(O3245/100)*(K3245*$K$15)</f>
        <v>0</v>
      </c>
      <c r="U3245" s="53" t="n">
        <f aca="false">(P3245/100)*(K3245*$K$15)+(P3245/100)*(L3245*$L$15)</f>
        <v>0</v>
      </c>
      <c r="V3245" s="53" t="n">
        <f aca="false">(Q3245/100)*(L3245*$L$15)</f>
        <v>0</v>
      </c>
      <c r="W3245" s="53" t="n">
        <f aca="false">(R3245/100)*(K3245*$K$15)+(R3245/100)*(L3245*$L$15)</f>
        <v>0</v>
      </c>
      <c r="X3245" s="53" t="n">
        <f aca="false">N3245+S3245</f>
        <v>678.5625</v>
      </c>
      <c r="Y3245" s="53" t="n">
        <f aca="false">O3245+T3245</f>
        <v>0</v>
      </c>
      <c r="Z3245" s="53" t="n">
        <f aca="false">P3245+U3245</f>
        <v>0</v>
      </c>
      <c r="AA3245" s="53" t="n">
        <f aca="false">Q3245+V3245</f>
        <v>0</v>
      </c>
      <c r="AB3245" s="53" t="n">
        <f aca="false">R3245+W3245</f>
        <v>0</v>
      </c>
      <c r="AC3245" s="54" t="n">
        <f aca="false">ROUND(X3245+Y3245+Z3245+AA3245+AB3245,1)</f>
        <v>678.6</v>
      </c>
      <c r="AD3245" s="55" t="n">
        <f aca="false">(ROUND(AC3245-AC3233,1)/AC3233)</f>
        <v>0.171616022099448</v>
      </c>
      <c r="AE3245" s="46" t="s">
        <v>28</v>
      </c>
      <c r="AF3245" s="47"/>
    </row>
    <row r="3246" customFormat="false" ht="15" hidden="false" customHeight="false" outlineLevel="0" collapsed="false">
      <c r="A3246" s="48"/>
      <c r="B3246" s="63"/>
      <c r="C3246" s="50" t="s">
        <v>17</v>
      </c>
      <c r="D3246" s="51" t="n">
        <v>165</v>
      </c>
      <c r="E3246" s="51" t="n">
        <v>0</v>
      </c>
      <c r="F3246" s="51" t="n">
        <v>0</v>
      </c>
      <c r="G3246" s="51" t="n">
        <v>0</v>
      </c>
      <c r="H3246" s="51" t="n">
        <v>0</v>
      </c>
      <c r="I3246" s="52" t="n">
        <v>65</v>
      </c>
      <c r="J3246" s="52" t="n">
        <v>55</v>
      </c>
      <c r="K3246" s="52" t="n">
        <v>0</v>
      </c>
      <c r="L3246" s="52" t="n">
        <v>0</v>
      </c>
      <c r="M3246" s="52" t="n">
        <v>0</v>
      </c>
      <c r="N3246" s="53" t="n">
        <f aca="false">D3246*$D$16</f>
        <v>206.25</v>
      </c>
      <c r="O3246" s="53" t="n">
        <f aca="false">E3246*$E$16</f>
        <v>0</v>
      </c>
      <c r="P3246" s="53" t="n">
        <f aca="false">F3246*$F$16</f>
        <v>0</v>
      </c>
      <c r="Q3246" s="53" t="n">
        <f aca="false">G3246*$G$16</f>
        <v>0</v>
      </c>
      <c r="R3246" s="53" t="n">
        <f aca="false">H3246*$H$16</f>
        <v>0</v>
      </c>
      <c r="S3246" s="53" t="n">
        <f aca="false">(N3246/100)*(I3246*$I$16)+(N3246/100)*(J3246*$J$16)</f>
        <v>417.65625</v>
      </c>
      <c r="T3246" s="53" t="n">
        <f aca="false">(O3246/100)*(K3246*$K$16)</f>
        <v>0</v>
      </c>
      <c r="U3246" s="53" t="n">
        <f aca="false">(P3246/100)*(K3246*$K$16)+(P3246/100)*(L3246*$L$16)</f>
        <v>0</v>
      </c>
      <c r="V3246" s="53" t="n">
        <f aca="false">(Q3246/100)*(L3246*$L$16)</f>
        <v>0</v>
      </c>
      <c r="W3246" s="53" t="n">
        <f aca="false">(R3246/100)*(K3246*$K$16)+(R3246/100)*(L3246*$L$16)</f>
        <v>0</v>
      </c>
      <c r="X3246" s="53" t="n">
        <f aca="false">N3246+S3246</f>
        <v>623.90625</v>
      </c>
      <c r="Y3246" s="53" t="n">
        <f aca="false">O3246+T3246</f>
        <v>0</v>
      </c>
      <c r="Z3246" s="53" t="n">
        <f aca="false">P3246+U3246</f>
        <v>0</v>
      </c>
      <c r="AA3246" s="53" t="n">
        <f aca="false">Q3246+V3246</f>
        <v>0</v>
      </c>
      <c r="AB3246" s="53" t="n">
        <f aca="false">R3246+W3246</f>
        <v>0</v>
      </c>
      <c r="AC3246" s="54" t="n">
        <f aca="false">ROUND(X3246+Y3246+Z3246+AA3246+AB3246,1)</f>
        <v>623.9</v>
      </c>
      <c r="AD3246" s="55" t="n">
        <f aca="false">(ROUND(AC3246-AC3233,1)/AC3233)</f>
        <v>0.0771754143646409</v>
      </c>
      <c r="AE3246" s="46"/>
      <c r="AF3246" s="47"/>
    </row>
    <row r="3247" customFormat="false" ht="15" hidden="false" customHeight="false" outlineLevel="0" collapsed="false">
      <c r="A3247" s="48"/>
      <c r="B3247" s="63"/>
      <c r="C3247" s="50" t="s">
        <v>18</v>
      </c>
      <c r="D3247" s="51" t="n">
        <v>165</v>
      </c>
      <c r="E3247" s="51" t="n">
        <v>0</v>
      </c>
      <c r="F3247" s="51" t="n">
        <v>0</v>
      </c>
      <c r="G3247" s="51" t="n">
        <v>0</v>
      </c>
      <c r="H3247" s="51" t="n">
        <v>0</v>
      </c>
      <c r="I3247" s="52" t="n">
        <v>90</v>
      </c>
      <c r="J3247" s="52" t="n">
        <v>20</v>
      </c>
      <c r="K3247" s="52" t="n">
        <v>0</v>
      </c>
      <c r="L3247" s="52" t="n">
        <v>0</v>
      </c>
      <c r="M3247" s="52" t="n">
        <v>0</v>
      </c>
      <c r="N3247" s="53" t="n">
        <f aca="false">D3247*$D$17</f>
        <v>206.25</v>
      </c>
      <c r="O3247" s="53" t="n">
        <f aca="false">E3247*$E$17</f>
        <v>0</v>
      </c>
      <c r="P3247" s="53" t="n">
        <f aca="false">F3247*$F$17</f>
        <v>0</v>
      </c>
      <c r="Q3247" s="53" t="n">
        <f aca="false">G3247*$G$17</f>
        <v>0</v>
      </c>
      <c r="R3247" s="53" t="n">
        <f aca="false">H3247*$H$17</f>
        <v>0</v>
      </c>
      <c r="S3247" s="53" t="n">
        <f aca="false">(N3247/100)*(I3247*$I$17)+(N3247/100)*(J3247*$J$17)</f>
        <v>505.3125</v>
      </c>
      <c r="T3247" s="53" t="n">
        <f aca="false">(O3247/100)*(K3247*$K$17)</f>
        <v>0</v>
      </c>
      <c r="U3247" s="53" t="n">
        <f aca="false">(P3247/100)*(K3247*$K$17)+(P3247/100)*(L3247*$L$17)</f>
        <v>0</v>
      </c>
      <c r="V3247" s="53" t="n">
        <f aca="false">(Q3247/100)*(L3247*$L$17)</f>
        <v>0</v>
      </c>
      <c r="W3247" s="53" t="n">
        <f aca="false">(R3247/100)*(K3247*$K$17)+(R3247/100)*(L3247*$L$17)</f>
        <v>0</v>
      </c>
      <c r="X3247" s="53" t="n">
        <f aca="false">N3247+S3247</f>
        <v>711.5625</v>
      </c>
      <c r="Y3247" s="53" t="n">
        <f aca="false">O3247+T3247</f>
        <v>0</v>
      </c>
      <c r="Z3247" s="53" t="n">
        <f aca="false">P3247+U3247</f>
        <v>0</v>
      </c>
      <c r="AA3247" s="53" t="n">
        <f aca="false">Q3247+V3247</f>
        <v>0</v>
      </c>
      <c r="AB3247" s="53" t="n">
        <f aca="false">R3247+W3247</f>
        <v>0</v>
      </c>
      <c r="AC3247" s="54" t="n">
        <f aca="false">ROUND(X3247+Y3247+Z3247+AA3247+AB3247,1)</f>
        <v>711.6</v>
      </c>
      <c r="AD3247" s="55" t="n">
        <f aca="false">(ROUND(AC3247-AC3233,1)/AC3233)</f>
        <v>0.228591160220994</v>
      </c>
      <c r="AE3247" s="46"/>
      <c r="AF3247" s="47"/>
    </row>
    <row r="3248" customFormat="false" ht="15" hidden="false" customHeight="false" outlineLevel="0" collapsed="false">
      <c r="A3248" s="56" t="s">
        <v>19</v>
      </c>
      <c r="B3248" s="60" t="s">
        <v>274</v>
      </c>
      <c r="C3248" s="40" t="s">
        <v>50</v>
      </c>
      <c r="D3248" s="41" t="n">
        <v>200</v>
      </c>
      <c r="E3248" s="41" t="n">
        <v>0</v>
      </c>
      <c r="F3248" s="41" t="n">
        <v>0</v>
      </c>
      <c r="G3248" s="41" t="n">
        <v>0</v>
      </c>
      <c r="H3248" s="41" t="n">
        <v>0</v>
      </c>
      <c r="I3248" s="42" t="n">
        <v>65</v>
      </c>
      <c r="J3248" s="42" t="n">
        <v>0</v>
      </c>
      <c r="K3248" s="42" t="n">
        <v>0</v>
      </c>
      <c r="L3248" s="42" t="n">
        <v>0</v>
      </c>
      <c r="M3248" s="42" t="n">
        <v>0</v>
      </c>
      <c r="N3248" s="43" t="n">
        <f aca="false">D3248*$D$3</f>
        <v>260</v>
      </c>
      <c r="O3248" s="43" t="n">
        <f aca="false">E3248*$E$3</f>
        <v>0</v>
      </c>
      <c r="P3248" s="43" t="n">
        <f aca="false">F3248*$F$3</f>
        <v>0</v>
      </c>
      <c r="Q3248" s="43" t="n">
        <f aca="false">G3248*$G$3</f>
        <v>0</v>
      </c>
      <c r="R3248" s="43" t="n">
        <f aca="false">H3248*$H$3</f>
        <v>0</v>
      </c>
      <c r="S3248" s="43" t="n">
        <f aca="false">(N3248/100)*(I3248*$I$3)+(N3248/100)*(J3248*$J$3)</f>
        <v>338</v>
      </c>
      <c r="T3248" s="43" t="n">
        <f aca="false">(O3248/100)*(K3248*$K$3)</f>
        <v>0</v>
      </c>
      <c r="U3248" s="43" t="n">
        <f aca="false">(P3248/100)*(K3248*$K$3)+(P3248/100)*(L3248*$L$3)</f>
        <v>0</v>
      </c>
      <c r="V3248" s="43" t="n">
        <f aca="false">(Q3248/100)*(L3248*$L$3)</f>
        <v>0</v>
      </c>
      <c r="W3248" s="43" t="n">
        <f aca="false">(R3248/100)*(K3248*$K$3)+(R3248/100)*(L3248*$L$3)</f>
        <v>0</v>
      </c>
      <c r="X3248" s="43" t="n">
        <f aca="false">N3248+S3248</f>
        <v>598</v>
      </c>
      <c r="Y3248" s="43" t="n">
        <f aca="false">O3248+T3248</f>
        <v>0</v>
      </c>
      <c r="Z3248" s="43" t="n">
        <f aca="false">P3248+U3248</f>
        <v>0</v>
      </c>
      <c r="AA3248" s="43" t="n">
        <f aca="false">Q3248+V3248</f>
        <v>0</v>
      </c>
      <c r="AB3248" s="43" t="n">
        <f aca="false">R3248+W3248</f>
        <v>0</v>
      </c>
      <c r="AC3248" s="44" t="n">
        <f aca="false">ROUND(X3248+Y3248+Z3248+AA3248+AB3248,1)</f>
        <v>598</v>
      </c>
      <c r="AD3248" s="45"/>
      <c r="AE3248" s="46"/>
      <c r="AF3248" s="47"/>
    </row>
    <row r="3249" customFormat="false" ht="15" hidden="false" customHeight="false" outlineLevel="0" collapsed="false">
      <c r="A3249" s="48" t="s">
        <v>29</v>
      </c>
      <c r="B3249" s="61" t="n">
        <v>50</v>
      </c>
      <c r="C3249" s="50" t="s">
        <v>5</v>
      </c>
      <c r="D3249" s="51" t="n">
        <v>200</v>
      </c>
      <c r="E3249" s="51" t="n">
        <v>0</v>
      </c>
      <c r="F3249" s="51" t="n">
        <v>0</v>
      </c>
      <c r="G3249" s="51" t="n">
        <v>0</v>
      </c>
      <c r="H3249" s="51" t="n">
        <v>0</v>
      </c>
      <c r="I3249" s="52" t="n">
        <v>70</v>
      </c>
      <c r="J3249" s="52" t="n">
        <v>20</v>
      </c>
      <c r="K3249" s="52" t="n">
        <v>0</v>
      </c>
      <c r="L3249" s="52" t="n">
        <v>0</v>
      </c>
      <c r="M3249" s="52" t="n">
        <v>0</v>
      </c>
      <c r="N3249" s="53" t="n">
        <f aca="false">D3249*$D$4</f>
        <v>250</v>
      </c>
      <c r="O3249" s="53" t="n">
        <f aca="false">E3249*$E$4</f>
        <v>0</v>
      </c>
      <c r="P3249" s="53" t="n">
        <f aca="false">F3249*$F$4</f>
        <v>0</v>
      </c>
      <c r="Q3249" s="53" t="n">
        <f aca="false">G3249*$G$4</f>
        <v>0</v>
      </c>
      <c r="R3249" s="53" t="n">
        <f aca="false">H3249*$H$4</f>
        <v>0</v>
      </c>
      <c r="S3249" s="53" t="n">
        <f aca="false">(N3249/100)*(I3249*$I$4)+(N3249/100)*(J3249*$J$4)</f>
        <v>450</v>
      </c>
      <c r="T3249" s="53" t="n">
        <f aca="false">(O3249/100)*(K3249*$K$4)</f>
        <v>0</v>
      </c>
      <c r="U3249" s="53" t="n">
        <f aca="false">(P3249/100)*(K3249*$K$4)+(P3249/100)*(L3249*$L$4)</f>
        <v>0</v>
      </c>
      <c r="V3249" s="53" t="n">
        <f aca="false">(Q3249/100)*(L3249*$L$4)</f>
        <v>0</v>
      </c>
      <c r="W3249" s="53" t="n">
        <f aca="false">(R3249/100)*(K3249*$K$4)+(R3249/100)*(L3249*$L$4)</f>
        <v>0</v>
      </c>
      <c r="X3249" s="53" t="n">
        <f aca="false">N3249+S3249</f>
        <v>700</v>
      </c>
      <c r="Y3249" s="53" t="n">
        <f aca="false">O3249+T3249</f>
        <v>0</v>
      </c>
      <c r="Z3249" s="53" t="n">
        <f aca="false">P3249+U3249</f>
        <v>0</v>
      </c>
      <c r="AA3249" s="53" t="n">
        <f aca="false">Q3249+V3249</f>
        <v>0</v>
      </c>
      <c r="AB3249" s="53" t="n">
        <f aca="false">R3249+W3249</f>
        <v>0</v>
      </c>
      <c r="AC3249" s="54" t="n">
        <f aca="false">ROUND(X3249+Y3249+Z3249+AA3249+AB3249,1)</f>
        <v>700</v>
      </c>
      <c r="AD3249" s="55" t="n">
        <f aca="false">(ROUND(AC3249-AC3248,1)/AC3248)</f>
        <v>0.17056856187291</v>
      </c>
      <c r="AE3249" s="46"/>
      <c r="AF3249" s="47"/>
    </row>
    <row r="3250" customFormat="false" ht="15" hidden="false" customHeight="false" outlineLevel="0" collapsed="false">
      <c r="A3250" s="48" t="s">
        <v>30</v>
      </c>
      <c r="B3250" s="61" t="n">
        <v>0</v>
      </c>
      <c r="C3250" s="50" t="s">
        <v>6</v>
      </c>
      <c r="D3250" s="51" t="n">
        <v>200</v>
      </c>
      <c r="E3250" s="51" t="n">
        <v>0</v>
      </c>
      <c r="F3250" s="51" t="n">
        <v>0</v>
      </c>
      <c r="G3250" s="51" t="n">
        <v>0</v>
      </c>
      <c r="H3250" s="51" t="n">
        <v>0</v>
      </c>
      <c r="I3250" s="52" t="n">
        <v>65</v>
      </c>
      <c r="J3250" s="52" t="n">
        <v>0</v>
      </c>
      <c r="K3250" s="52" t="n">
        <v>0</v>
      </c>
      <c r="L3250" s="52" t="n">
        <v>0</v>
      </c>
      <c r="M3250" s="52" t="n">
        <v>0</v>
      </c>
      <c r="N3250" s="53" t="n">
        <f aca="false">D3250*$D$5</f>
        <v>260</v>
      </c>
      <c r="O3250" s="53" t="n">
        <f aca="false">E3250*$E$5</f>
        <v>0</v>
      </c>
      <c r="P3250" s="53" t="n">
        <f aca="false">F3250*$F$5</f>
        <v>0</v>
      </c>
      <c r="Q3250" s="53" t="n">
        <f aca="false">G3250*$G$5</f>
        <v>0</v>
      </c>
      <c r="R3250" s="53" t="n">
        <f aca="false">H3250*$H$5</f>
        <v>0</v>
      </c>
      <c r="S3250" s="53" t="n">
        <f aca="false">(N3250/100)*(I3250*$I$5)+(N3250/100)*(J3250*$J$5)</f>
        <v>338</v>
      </c>
      <c r="T3250" s="53" t="n">
        <f aca="false">(O3250/100)*(K3250*$K$5)</f>
        <v>0</v>
      </c>
      <c r="U3250" s="53" t="n">
        <f aca="false">(P3250/100)*(K3250*$K$5)+(P3250/100)*(L3250*$L$5)</f>
        <v>0</v>
      </c>
      <c r="V3250" s="53" t="n">
        <f aca="false">(Q3250/100)*(L3250*$L$5)</f>
        <v>0</v>
      </c>
      <c r="W3250" s="53" t="n">
        <f aca="false">(R3250/100)*(K3250*$K$5)+(R3250/100)*(L3250*$L$5)</f>
        <v>0</v>
      </c>
      <c r="X3250" s="53" t="n">
        <f aca="false">N3250+S3250</f>
        <v>598</v>
      </c>
      <c r="Y3250" s="53" t="n">
        <f aca="false">O3250+T3250</f>
        <v>0</v>
      </c>
      <c r="Z3250" s="53" t="n">
        <f aca="false">P3250+U3250</f>
        <v>0</v>
      </c>
      <c r="AA3250" s="53" t="n">
        <f aca="false">Q3250+V3250</f>
        <v>0</v>
      </c>
      <c r="AB3250" s="53" t="n">
        <f aca="false">R3250+W3250</f>
        <v>0</v>
      </c>
      <c r="AC3250" s="54" t="n">
        <f aca="false">ROUND(X3250+Y3250+Z3250+AA3250+AB3250,1)</f>
        <v>598</v>
      </c>
      <c r="AD3250" s="55" t="n">
        <f aca="false">(ROUND(AC3250-AC3248,1)/AC3248)</f>
        <v>0</v>
      </c>
      <c r="AE3250" s="46"/>
      <c r="AF3250" s="47"/>
    </row>
    <row r="3251" customFormat="false" ht="15" hidden="false" customHeight="false" outlineLevel="0" collapsed="false">
      <c r="A3251" s="48" t="s">
        <v>31</v>
      </c>
      <c r="B3251" s="61" t="n">
        <v>0</v>
      </c>
      <c r="C3251" s="50" t="s">
        <v>7</v>
      </c>
      <c r="D3251" s="51" t="n">
        <v>200</v>
      </c>
      <c r="E3251" s="51" t="n">
        <v>0</v>
      </c>
      <c r="F3251" s="51" t="n">
        <v>0</v>
      </c>
      <c r="G3251" s="51" t="n">
        <v>0</v>
      </c>
      <c r="H3251" s="51" t="n">
        <v>0</v>
      </c>
      <c r="I3251" s="52" t="n">
        <v>65</v>
      </c>
      <c r="J3251" s="52" t="n">
        <v>0</v>
      </c>
      <c r="K3251" s="52" t="n">
        <v>0</v>
      </c>
      <c r="L3251" s="52" t="n">
        <v>0</v>
      </c>
      <c r="M3251" s="52" t="n">
        <v>0</v>
      </c>
      <c r="N3251" s="53" t="n">
        <f aca="false">D3251*$D$6</f>
        <v>260</v>
      </c>
      <c r="O3251" s="53" t="n">
        <f aca="false">E3251*$E$6</f>
        <v>0</v>
      </c>
      <c r="P3251" s="53" t="n">
        <f aca="false">F3251*$F$6</f>
        <v>0</v>
      </c>
      <c r="Q3251" s="53" t="n">
        <f aca="false">G3251*$G$6</f>
        <v>0</v>
      </c>
      <c r="R3251" s="53" t="n">
        <f aca="false">H3251*$H$6</f>
        <v>0</v>
      </c>
      <c r="S3251" s="53" t="n">
        <f aca="false">(N3251/100)*(I3251*$I$6)+(N3251/100)*(J3251*$J$6)</f>
        <v>338</v>
      </c>
      <c r="T3251" s="53" t="n">
        <f aca="false">(O3251/100)*(K3251*$K$6)</f>
        <v>0</v>
      </c>
      <c r="U3251" s="53" t="n">
        <f aca="false">(P3251/100)*(K3251*$K$6)+(P3251/100)*(L3251*$L$6)</f>
        <v>0</v>
      </c>
      <c r="V3251" s="53" t="n">
        <f aca="false">(Q3251/100)*(L3251*$L$6)</f>
        <v>0</v>
      </c>
      <c r="W3251" s="53" t="n">
        <f aca="false">(R3251/100)*(K3251*$K$6)+(R3251/100)*(L3251*$L$6)</f>
        <v>0</v>
      </c>
      <c r="X3251" s="53" t="n">
        <f aca="false">N3251+S3251</f>
        <v>598</v>
      </c>
      <c r="Y3251" s="53" t="n">
        <f aca="false">O3251+T3251</f>
        <v>0</v>
      </c>
      <c r="Z3251" s="53" t="n">
        <f aca="false">P3251+U3251</f>
        <v>0</v>
      </c>
      <c r="AA3251" s="53" t="n">
        <f aca="false">Q3251+V3251</f>
        <v>0</v>
      </c>
      <c r="AB3251" s="53" t="n">
        <f aca="false">R3251+W3251</f>
        <v>0</v>
      </c>
      <c r="AC3251" s="54" t="n">
        <f aca="false">ROUND(X3251+Y3251+Z3251+AA3251+AB3251,1)</f>
        <v>598</v>
      </c>
      <c r="AD3251" s="55" t="n">
        <f aca="false">(ROUND(AC3251-AC3248,1)/AC3248)</f>
        <v>0</v>
      </c>
      <c r="AE3251" s="46"/>
      <c r="AF3251" s="47"/>
    </row>
    <row r="3252" customFormat="false" ht="15" hidden="false" customHeight="false" outlineLevel="0" collapsed="false">
      <c r="A3252" s="48" t="s">
        <v>32</v>
      </c>
      <c r="B3252" s="61" t="n">
        <v>0</v>
      </c>
      <c r="C3252" s="50" t="s">
        <v>8</v>
      </c>
      <c r="D3252" s="51" t="n">
        <v>200</v>
      </c>
      <c r="E3252" s="51" t="n">
        <v>0</v>
      </c>
      <c r="F3252" s="51" t="n">
        <v>0</v>
      </c>
      <c r="G3252" s="51" t="n">
        <v>0</v>
      </c>
      <c r="H3252" s="51" t="n">
        <v>0</v>
      </c>
      <c r="I3252" s="52" t="n">
        <v>65</v>
      </c>
      <c r="J3252" s="52" t="n">
        <v>0</v>
      </c>
      <c r="K3252" s="52" t="n">
        <v>0</v>
      </c>
      <c r="L3252" s="52" t="n">
        <v>0</v>
      </c>
      <c r="M3252" s="52" t="n">
        <v>0</v>
      </c>
      <c r="N3252" s="53" t="n">
        <f aca="false">D3252*$D$7</f>
        <v>260</v>
      </c>
      <c r="O3252" s="53" t="n">
        <f aca="false">E3252*$E$7</f>
        <v>0</v>
      </c>
      <c r="P3252" s="53" t="n">
        <f aca="false">F3252*$F$7</f>
        <v>0</v>
      </c>
      <c r="Q3252" s="53" t="n">
        <f aca="false">G3252*$G$7</f>
        <v>0</v>
      </c>
      <c r="R3252" s="53" t="n">
        <f aca="false">H3252*$H$7</f>
        <v>0</v>
      </c>
      <c r="S3252" s="53" t="n">
        <f aca="false">(N3252/100)*(I3252*$I$7)+(N3252/100)*(J3252*$J$7)</f>
        <v>338</v>
      </c>
      <c r="T3252" s="53" t="n">
        <f aca="false">(O3252/100)*(K3252*$K$7)</f>
        <v>0</v>
      </c>
      <c r="U3252" s="53" t="n">
        <f aca="false">(P3252/100)*(K3252*$K$7)+(P3252/100)*(L3252*$L$7)</f>
        <v>0</v>
      </c>
      <c r="V3252" s="53" t="n">
        <f aca="false">(Q3252/100)*(L3252*$L$7)</f>
        <v>0</v>
      </c>
      <c r="W3252" s="53" t="n">
        <f aca="false">(R3252/100)*(K3252*$K$7)+(R3252/100)*(L3252*$L$7)</f>
        <v>0</v>
      </c>
      <c r="X3252" s="53" t="n">
        <f aca="false">N3252+S3252</f>
        <v>598</v>
      </c>
      <c r="Y3252" s="53" t="n">
        <f aca="false">O3252+T3252</f>
        <v>0</v>
      </c>
      <c r="Z3252" s="53" t="n">
        <f aca="false">P3252+U3252</f>
        <v>0</v>
      </c>
      <c r="AA3252" s="53" t="n">
        <f aca="false">Q3252+V3252</f>
        <v>0</v>
      </c>
      <c r="AB3252" s="53" t="n">
        <f aca="false">R3252+W3252</f>
        <v>0</v>
      </c>
      <c r="AC3252" s="54" t="n">
        <f aca="false">ROUND(X3252+Y3252+Z3252+AA3252+AB3252,1)</f>
        <v>598</v>
      </c>
      <c r="AD3252" s="55" t="n">
        <f aca="false">(ROUND(AC3252-AC3248,1)/AC3248)</f>
        <v>0</v>
      </c>
      <c r="AE3252" s="46"/>
      <c r="AF3252" s="47"/>
    </row>
    <row r="3253" customFormat="false" ht="15" hidden="false" customHeight="false" outlineLevel="0" collapsed="false">
      <c r="A3253" s="48" t="s">
        <v>33</v>
      </c>
      <c r="B3253" s="61"/>
      <c r="C3253" s="50" t="s">
        <v>9</v>
      </c>
      <c r="D3253" s="51" t="n">
        <v>200</v>
      </c>
      <c r="E3253" s="51" t="n">
        <v>0</v>
      </c>
      <c r="F3253" s="51" t="n">
        <v>0</v>
      </c>
      <c r="G3253" s="51" t="n">
        <v>0</v>
      </c>
      <c r="H3253" s="51" t="n">
        <v>0</v>
      </c>
      <c r="I3253" s="52" t="n">
        <v>65</v>
      </c>
      <c r="J3253" s="52" t="n">
        <v>0</v>
      </c>
      <c r="K3253" s="52" t="n">
        <v>0</v>
      </c>
      <c r="L3253" s="52" t="n">
        <v>0</v>
      </c>
      <c r="M3253" s="52" t="n">
        <v>0</v>
      </c>
      <c r="N3253" s="53" t="n">
        <f aca="false">D3253*$D$8</f>
        <v>260</v>
      </c>
      <c r="O3253" s="53" t="n">
        <f aca="false">E3253*$E$8</f>
        <v>0</v>
      </c>
      <c r="P3253" s="53" t="n">
        <f aca="false">F3253*$F$8</f>
        <v>0</v>
      </c>
      <c r="Q3253" s="53" t="n">
        <f aca="false">G3253*$G$8</f>
        <v>0</v>
      </c>
      <c r="R3253" s="53" t="n">
        <f aca="false">H3253*$H$8</f>
        <v>0</v>
      </c>
      <c r="S3253" s="53" t="n">
        <f aca="false">(N3253/100)*(I3253*$I$8)+(N3253/100)*(J3253*$J$8)</f>
        <v>338</v>
      </c>
      <c r="T3253" s="53" t="n">
        <f aca="false">(O3253/100)*(K3253*$K$8)</f>
        <v>0</v>
      </c>
      <c r="U3253" s="53" t="n">
        <f aca="false">(P3253/100)*(K3253*$K$8)+(P3253/100)*(L3253*$L$8)</f>
        <v>0</v>
      </c>
      <c r="V3253" s="53" t="n">
        <f aca="false">(Q3253/100)*(L3253*$L$8)</f>
        <v>0</v>
      </c>
      <c r="W3253" s="53" t="n">
        <f aca="false">(R3253/100)*(K3253*$K$8)+(R3253/100)*(L3253*$L$8)</f>
        <v>0</v>
      </c>
      <c r="X3253" s="53" t="n">
        <f aca="false">N3253+S3253</f>
        <v>598</v>
      </c>
      <c r="Y3253" s="53" t="n">
        <f aca="false">O3253+T3253</f>
        <v>0</v>
      </c>
      <c r="Z3253" s="53" t="n">
        <f aca="false">P3253+U3253</f>
        <v>0</v>
      </c>
      <c r="AA3253" s="53" t="n">
        <f aca="false">Q3253+V3253</f>
        <v>0</v>
      </c>
      <c r="AB3253" s="53" t="n">
        <f aca="false">R3253+W3253</f>
        <v>0</v>
      </c>
      <c r="AC3253" s="54" t="n">
        <f aca="false">ROUND(X3253+Y3253+Z3253+AA3253+AB3253,1)</f>
        <v>598</v>
      </c>
      <c r="AD3253" s="55" t="n">
        <f aca="false">(ROUND(AC3253-AC3248,1)/AC3248)</f>
        <v>0</v>
      </c>
      <c r="AE3253" s="46"/>
      <c r="AF3253" s="47"/>
    </row>
    <row r="3254" customFormat="false" ht="15" hidden="false" customHeight="false" outlineLevel="0" collapsed="false">
      <c r="A3254" s="48" t="s">
        <v>34</v>
      </c>
      <c r="B3254" s="61"/>
      <c r="C3254" s="50" t="s">
        <v>10</v>
      </c>
      <c r="D3254" s="51" t="n">
        <v>100</v>
      </c>
      <c r="E3254" s="51" t="n">
        <v>200</v>
      </c>
      <c r="F3254" s="51" t="n">
        <v>0</v>
      </c>
      <c r="G3254" s="51" t="n">
        <v>0</v>
      </c>
      <c r="H3254" s="51" t="n">
        <v>0</v>
      </c>
      <c r="I3254" s="52" t="n">
        <v>65</v>
      </c>
      <c r="J3254" s="52" t="n">
        <v>0</v>
      </c>
      <c r="K3254" s="52" t="n">
        <v>70</v>
      </c>
      <c r="L3254" s="52" t="n">
        <v>0</v>
      </c>
      <c r="M3254" s="52" t="n">
        <v>0</v>
      </c>
      <c r="N3254" s="53" t="n">
        <f aca="false">D3254*$D$9</f>
        <v>125</v>
      </c>
      <c r="O3254" s="53" t="n">
        <f aca="false">E3254*$E$9</f>
        <v>250</v>
      </c>
      <c r="P3254" s="53" t="n">
        <f aca="false">F3254*$F$9</f>
        <v>0</v>
      </c>
      <c r="Q3254" s="53" t="n">
        <f aca="false">G3254*$G$9</f>
        <v>0</v>
      </c>
      <c r="R3254" s="53" t="n">
        <f aca="false">H3254*$H$9</f>
        <v>0</v>
      </c>
      <c r="S3254" s="53" t="n">
        <f aca="false">(N3254/100)*(I3254*$I$9)+(N3254/100)*(J3254*$J$9)</f>
        <v>81.25</v>
      </c>
      <c r="T3254" s="53" t="n">
        <f aca="false">(O3254/100)*(K3254*$K$9)</f>
        <v>245</v>
      </c>
      <c r="U3254" s="53" t="n">
        <f aca="false">(P3254/100)*(K3254*$K$9)+(P3254/100)*(L3254*$L$9)</f>
        <v>0</v>
      </c>
      <c r="V3254" s="53" t="n">
        <f aca="false">(Q3254/100)*(L3254*$L$9)</f>
        <v>0</v>
      </c>
      <c r="W3254" s="53" t="n">
        <f aca="false">(R3254/100)*(K3254*$K$9)+(R3254/100)*(L3254*$L$9)</f>
        <v>0</v>
      </c>
      <c r="X3254" s="53" t="n">
        <f aca="false">N3254+S3254</f>
        <v>206.25</v>
      </c>
      <c r="Y3254" s="53" t="n">
        <f aca="false">O3254+T3254</f>
        <v>495</v>
      </c>
      <c r="Z3254" s="53" t="n">
        <f aca="false">P3254+U3254</f>
        <v>0</v>
      </c>
      <c r="AA3254" s="53" t="n">
        <f aca="false">Q3254+V3254</f>
        <v>0</v>
      </c>
      <c r="AB3254" s="53" t="n">
        <f aca="false">R3254+W3254</f>
        <v>0</v>
      </c>
      <c r="AC3254" s="54" t="n">
        <f aca="false">ROUND(X3254+Y3254+Z3254+AA3254+AB3254,1)</f>
        <v>701.3</v>
      </c>
      <c r="AD3254" s="55" t="n">
        <f aca="false">(ROUND(AC3254-AC3248,1)/AC3248)</f>
        <v>0.172742474916388</v>
      </c>
      <c r="AE3254" s="46"/>
      <c r="AF3254" s="47"/>
    </row>
    <row r="3255" customFormat="false" ht="15" hidden="false" customHeight="false" outlineLevel="0" collapsed="false">
      <c r="A3255" s="48" t="s">
        <v>35</v>
      </c>
      <c r="B3255" s="61"/>
      <c r="C3255" s="50" t="s">
        <v>11</v>
      </c>
      <c r="D3255" s="51" t="n">
        <v>100</v>
      </c>
      <c r="E3255" s="51" t="n">
        <v>0</v>
      </c>
      <c r="F3255" s="51" t="n">
        <v>200</v>
      </c>
      <c r="G3255" s="51" t="n">
        <v>0</v>
      </c>
      <c r="H3255" s="51" t="n">
        <v>0</v>
      </c>
      <c r="I3255" s="52" t="n">
        <v>65</v>
      </c>
      <c r="J3255" s="52" t="n">
        <v>0</v>
      </c>
      <c r="K3255" s="52" t="n">
        <v>35</v>
      </c>
      <c r="L3255" s="52" t="n">
        <v>35</v>
      </c>
      <c r="M3255" s="52" t="n">
        <v>0</v>
      </c>
      <c r="N3255" s="53" t="n">
        <f aca="false">D3255*$D$10</f>
        <v>125</v>
      </c>
      <c r="O3255" s="53" t="n">
        <f aca="false">E3255*$E$10</f>
        <v>0</v>
      </c>
      <c r="P3255" s="53" t="n">
        <f aca="false">F3255*$F$10</f>
        <v>250</v>
      </c>
      <c r="Q3255" s="53" t="n">
        <f aca="false">G3255*$G$10</f>
        <v>0</v>
      </c>
      <c r="R3255" s="53" t="n">
        <f aca="false">H3255*$H$10</f>
        <v>0</v>
      </c>
      <c r="S3255" s="53" t="n">
        <f aca="false">(N3255/100)*(I3255*$I$10)+(N3255/100)*(J3255*$J$10)</f>
        <v>81.25</v>
      </c>
      <c r="T3255" s="53" t="n">
        <f aca="false">(O3255/100)*(K3255*$J$10)</f>
        <v>0</v>
      </c>
      <c r="U3255" s="53" t="n">
        <f aca="false">(P3255/100)*(K3255*$K$10)+(P3255/100)*(L3255*$L$10)</f>
        <v>245</v>
      </c>
      <c r="V3255" s="53" t="n">
        <f aca="false">(Q3255/100)*(L3255*$L$10)</f>
        <v>0</v>
      </c>
      <c r="W3255" s="53" t="n">
        <f aca="false">(R3255/100)*(K3255*$K$10)+(R3255/100)*(L3255*$L$10)</f>
        <v>0</v>
      </c>
      <c r="X3255" s="53" t="n">
        <f aca="false">N3255+S3255</f>
        <v>206.25</v>
      </c>
      <c r="Y3255" s="53" t="n">
        <f aca="false">O3255+T3255</f>
        <v>0</v>
      </c>
      <c r="Z3255" s="53" t="n">
        <f aca="false">P3255+U3255</f>
        <v>495</v>
      </c>
      <c r="AA3255" s="53" t="n">
        <f aca="false">Q3255+V3255</f>
        <v>0</v>
      </c>
      <c r="AB3255" s="53" t="n">
        <f aca="false">R3255+W3255</f>
        <v>0</v>
      </c>
      <c r="AC3255" s="54" t="n">
        <f aca="false">ROUND(X3255+Y3255+Z3255+AA3255+AB3255,1)</f>
        <v>701.3</v>
      </c>
      <c r="AD3255" s="55" t="n">
        <f aca="false">(ROUND(AC3255-AC3248,1)/AC3248)</f>
        <v>0.172742474916388</v>
      </c>
      <c r="AE3255" s="46"/>
      <c r="AF3255" s="47"/>
    </row>
    <row r="3256" customFormat="false" ht="15" hidden="false" customHeight="false" outlineLevel="0" collapsed="false">
      <c r="A3256" s="48" t="s">
        <v>36</v>
      </c>
      <c r="B3256" s="61"/>
      <c r="C3256" s="50" t="s">
        <v>12</v>
      </c>
      <c r="D3256" s="51" t="n">
        <v>100</v>
      </c>
      <c r="E3256" s="51" t="n">
        <v>0</v>
      </c>
      <c r="F3256" s="51" t="n">
        <v>0</v>
      </c>
      <c r="G3256" s="51" t="n">
        <v>200</v>
      </c>
      <c r="H3256" s="51" t="n">
        <v>0</v>
      </c>
      <c r="I3256" s="52" t="n">
        <v>65</v>
      </c>
      <c r="J3256" s="52" t="n">
        <v>0</v>
      </c>
      <c r="K3256" s="52" t="n">
        <v>0</v>
      </c>
      <c r="L3256" s="52" t="n">
        <v>70</v>
      </c>
      <c r="M3256" s="52" t="n">
        <v>0</v>
      </c>
      <c r="N3256" s="53" t="n">
        <f aca="false">D3256*$D$11</f>
        <v>125</v>
      </c>
      <c r="O3256" s="53" t="n">
        <f aca="false">E3256*$E$11</f>
        <v>0</v>
      </c>
      <c r="P3256" s="53" t="n">
        <f aca="false">F3256*$F$11</f>
        <v>0</v>
      </c>
      <c r="Q3256" s="53" t="n">
        <f aca="false">G3256*$G$11</f>
        <v>250</v>
      </c>
      <c r="R3256" s="53" t="n">
        <f aca="false">H3256*$H$11</f>
        <v>0</v>
      </c>
      <c r="S3256" s="53" t="n">
        <f aca="false">(N3256/100)*(I3256*$I$11)+(N3256/100)*(J3256*$J$11)</f>
        <v>81.25</v>
      </c>
      <c r="T3256" s="53" t="n">
        <f aca="false">(O3256/100)*(K3256*$K$11)</f>
        <v>0</v>
      </c>
      <c r="U3256" s="53" t="n">
        <f aca="false">(P3256/100)*(K3256*$K$11)+(P3256/100)*(L3256*$L$11)</f>
        <v>0</v>
      </c>
      <c r="V3256" s="53" t="n">
        <f aca="false">(Q3256/100)*(L3256*$L$11)</f>
        <v>245</v>
      </c>
      <c r="W3256" s="53" t="n">
        <f aca="false">(R3256/100)*(K3256*$K$11)+(R3256/100)*(L3256*$L$11)</f>
        <v>0</v>
      </c>
      <c r="X3256" s="53" t="n">
        <f aca="false">N3256+S3256</f>
        <v>206.25</v>
      </c>
      <c r="Y3256" s="53" t="n">
        <f aca="false">O3256+T3256</f>
        <v>0</v>
      </c>
      <c r="Z3256" s="53" t="n">
        <f aca="false">P3256+U3256</f>
        <v>0</v>
      </c>
      <c r="AA3256" s="53" t="n">
        <f aca="false">Q3256+V3256</f>
        <v>495</v>
      </c>
      <c r="AB3256" s="53" t="n">
        <f aca="false">R3256+W3256</f>
        <v>0</v>
      </c>
      <c r="AC3256" s="54" t="n">
        <f aca="false">ROUND(X3256+Y3256+Z3256+AA3256+AB3256,1)</f>
        <v>701.3</v>
      </c>
      <c r="AD3256" s="55" t="n">
        <f aca="false">(ROUND(AC3256-AC3248,1)/AC3248)</f>
        <v>0.172742474916388</v>
      </c>
      <c r="AE3256" s="46"/>
      <c r="AF3256" s="47"/>
    </row>
    <row r="3257" customFormat="false" ht="15" hidden="false" customHeight="false" outlineLevel="0" collapsed="false">
      <c r="A3257" s="48" t="s">
        <v>37</v>
      </c>
      <c r="B3257" s="61"/>
      <c r="C3257" s="50" t="s">
        <v>13</v>
      </c>
      <c r="D3257" s="51" t="n">
        <v>100</v>
      </c>
      <c r="E3257" s="51" t="n">
        <v>0</v>
      </c>
      <c r="F3257" s="51" t="n">
        <v>0</v>
      </c>
      <c r="G3257" s="51" t="n">
        <v>0</v>
      </c>
      <c r="H3257" s="51" t="n">
        <v>200</v>
      </c>
      <c r="I3257" s="52" t="n">
        <v>65</v>
      </c>
      <c r="J3257" s="52" t="n">
        <v>0</v>
      </c>
      <c r="K3257" s="52" t="n">
        <v>35</v>
      </c>
      <c r="L3257" s="52" t="n">
        <v>35</v>
      </c>
      <c r="M3257" s="52" t="n">
        <v>0</v>
      </c>
      <c r="N3257" s="53" t="n">
        <f aca="false">D3257*$D$12</f>
        <v>125</v>
      </c>
      <c r="O3257" s="53" t="n">
        <f aca="false">E3257*$E$12</f>
        <v>0</v>
      </c>
      <c r="P3257" s="53" t="n">
        <f aca="false">F3257*$F$12</f>
        <v>0</v>
      </c>
      <c r="Q3257" s="53" t="n">
        <f aca="false">G3257*$G$12</f>
        <v>0</v>
      </c>
      <c r="R3257" s="53" t="n">
        <f aca="false">H3257*$H$12</f>
        <v>250</v>
      </c>
      <c r="S3257" s="53" t="n">
        <f aca="false">(N3257/100)*(I3257*$I$12)+(N3257/100)*(J3257*$J$12)</f>
        <v>81.25</v>
      </c>
      <c r="T3257" s="53" t="n">
        <f aca="false">(O3257/100)*(K3257*$K$12)</f>
        <v>0</v>
      </c>
      <c r="U3257" s="53" t="n">
        <f aca="false">(P3257/100)*(K3257*$K$12)+(P3257/100)*(L3257*$L$12)</f>
        <v>0</v>
      </c>
      <c r="V3257" s="53" t="n">
        <f aca="false">(Q3257/100)*(L3257*$L$12)</f>
        <v>0</v>
      </c>
      <c r="W3257" s="53" t="n">
        <f aca="false">(R3257/100)*(K3257*$K$12)+(R3257/100)*(L3257*$L$12)</f>
        <v>245</v>
      </c>
      <c r="X3257" s="53" t="n">
        <f aca="false">N3257+S3257</f>
        <v>206.25</v>
      </c>
      <c r="Y3257" s="53" t="n">
        <f aca="false">O3257+T3257</f>
        <v>0</v>
      </c>
      <c r="Z3257" s="53" t="n">
        <f aca="false">P3257+U3257</f>
        <v>0</v>
      </c>
      <c r="AA3257" s="53" t="n">
        <f aca="false">Q3257+V3257</f>
        <v>0</v>
      </c>
      <c r="AB3257" s="53" t="n">
        <f aca="false">R3257+W3257</f>
        <v>495</v>
      </c>
      <c r="AC3257" s="54" t="n">
        <f aca="false">ROUND(X3257+Y3257+Z3257+AA3257+AB3257,1)</f>
        <v>701.3</v>
      </c>
      <c r="AD3257" s="55" t="n">
        <f aca="false">(ROUND(AC3257-AC3248,1)/AC3248)</f>
        <v>0.172742474916388</v>
      </c>
      <c r="AE3257" s="46"/>
      <c r="AF3257" s="47"/>
    </row>
    <row r="3258" customFormat="false" ht="15" hidden="false" customHeight="false" outlineLevel="0" collapsed="false">
      <c r="A3258" s="48" t="s">
        <v>38</v>
      </c>
      <c r="B3258" s="61"/>
      <c r="C3258" s="50" t="s">
        <v>14</v>
      </c>
      <c r="D3258" s="51" t="n">
        <v>200</v>
      </c>
      <c r="E3258" s="51" t="n">
        <v>0</v>
      </c>
      <c r="F3258" s="51" t="n">
        <v>0</v>
      </c>
      <c r="G3258" s="51" t="n">
        <v>0</v>
      </c>
      <c r="H3258" s="51" t="n">
        <v>0</v>
      </c>
      <c r="I3258" s="52" t="n">
        <v>65</v>
      </c>
      <c r="J3258" s="52" t="n">
        <v>0</v>
      </c>
      <c r="K3258" s="52" t="n">
        <v>0</v>
      </c>
      <c r="L3258" s="52" t="n">
        <v>0</v>
      </c>
      <c r="M3258" s="52" t="n">
        <v>62</v>
      </c>
      <c r="N3258" s="53" t="n">
        <f aca="false">D3258*$D$13</f>
        <v>250</v>
      </c>
      <c r="O3258" s="53" t="n">
        <f aca="false">E3258*$E$13</f>
        <v>0</v>
      </c>
      <c r="P3258" s="53" t="n">
        <f aca="false">F3258*$F$13</f>
        <v>0</v>
      </c>
      <c r="Q3258" s="53" t="n">
        <f aca="false">G3258*$G$13</f>
        <v>0</v>
      </c>
      <c r="R3258" s="53" t="n">
        <f aca="false">H3258*$H$13</f>
        <v>0</v>
      </c>
      <c r="S3258" s="53" t="n">
        <f aca="false">(N3258/100)*(I3258*$I$13)+(N3258/100)*(J3258*$J$13)+(N3258/100)*(M3258*$M$13)</f>
        <v>472.5</v>
      </c>
      <c r="T3258" s="53" t="n">
        <f aca="false">(O3258/100)*(K3258*$K$13)+(O3258/100)*(M3258*$M$13)</f>
        <v>0</v>
      </c>
      <c r="U3258" s="53" t="n">
        <f aca="false">(P3258/100)*(K3258*$K$13)+(P3258/100)*(L3258*$L$13)+(P3258/100)*(M3258*$M$13)</f>
        <v>0</v>
      </c>
      <c r="V3258" s="53" t="n">
        <f aca="false">(Q3258/100)*(L3258*$L$13)+(Q3258/100)*(M3258*$M$13)</f>
        <v>0</v>
      </c>
      <c r="W3258" s="53" t="n">
        <f aca="false">(R3258/100)*(K3258*$K$13)+(R3258/100)*(L3258*$L$13)+(R3258/100)*(M3258*$M$13)</f>
        <v>0</v>
      </c>
      <c r="X3258" s="53" t="n">
        <f aca="false">N3258+S3258</f>
        <v>722.5</v>
      </c>
      <c r="Y3258" s="53" t="n">
        <f aca="false">O3258+T3258</f>
        <v>0</v>
      </c>
      <c r="Z3258" s="53" t="n">
        <f aca="false">P3258+U3258</f>
        <v>0</v>
      </c>
      <c r="AA3258" s="53" t="n">
        <f aca="false">Q3258+V3258</f>
        <v>0</v>
      </c>
      <c r="AB3258" s="53" t="n">
        <f aca="false">R3258+W3258</f>
        <v>0</v>
      </c>
      <c r="AC3258" s="54" t="n">
        <f aca="false">ROUND(X3258+Y3258+Z3258+AA3258+AB3258,1)</f>
        <v>722.5</v>
      </c>
      <c r="AD3258" s="55" t="n">
        <f aca="false">(ROUND(AC3258-AC3248,1)/AC3248)</f>
        <v>0.20819397993311</v>
      </c>
      <c r="AE3258" s="46"/>
      <c r="AF3258" s="47"/>
    </row>
    <row r="3259" customFormat="false" ht="15" hidden="false" customHeight="false" outlineLevel="0" collapsed="false">
      <c r="A3259" s="48" t="s">
        <v>39</v>
      </c>
      <c r="B3259" s="61"/>
      <c r="C3259" s="50" t="s">
        <v>15</v>
      </c>
      <c r="D3259" s="51" t="n">
        <v>200</v>
      </c>
      <c r="E3259" s="51" t="n">
        <v>0</v>
      </c>
      <c r="F3259" s="51" t="n">
        <v>0</v>
      </c>
      <c r="G3259" s="51" t="n">
        <v>0</v>
      </c>
      <c r="H3259" s="51" t="n">
        <v>0</v>
      </c>
      <c r="I3259" s="52" t="n">
        <v>65</v>
      </c>
      <c r="J3259" s="52" t="n">
        <v>0</v>
      </c>
      <c r="K3259" s="52" t="n">
        <v>62</v>
      </c>
      <c r="L3259" s="52" t="n">
        <v>0</v>
      </c>
      <c r="M3259" s="52" t="n">
        <v>0</v>
      </c>
      <c r="N3259" s="53" t="n">
        <f aca="false">D3259*$D$14</f>
        <v>250</v>
      </c>
      <c r="O3259" s="53" t="n">
        <f aca="false">E3259*$E$14</f>
        <v>0</v>
      </c>
      <c r="P3259" s="53" t="n">
        <f aca="false">F3259*$F$14</f>
        <v>0</v>
      </c>
      <c r="Q3259" s="53" t="n">
        <f aca="false">G3259*$G$14</f>
        <v>0</v>
      </c>
      <c r="R3259" s="53" t="n">
        <f aca="false">H3259*$H$14</f>
        <v>0</v>
      </c>
      <c r="S3259" s="53" t="n">
        <f aca="false">(N3259/100)*(I3259*$I$14)+(N3259/100)*(J3259*$J$14)+(N3259/100)*(K3259*$K$14)</f>
        <v>472.5</v>
      </c>
      <c r="T3259" s="53" t="n">
        <f aca="false">(O3259/100)*(K3259*$K$14)</f>
        <v>0</v>
      </c>
      <c r="U3259" s="53" t="n">
        <f aca="false">(P3259/100)*(K3259*$K$14)+(P3259/100)*(L3259*$L$14)</f>
        <v>0</v>
      </c>
      <c r="V3259" s="53" t="n">
        <f aca="false">(Q3259/100)*(L3259*$L$14)</f>
        <v>0</v>
      </c>
      <c r="W3259" s="53" t="n">
        <f aca="false">(R3259/100)*(K3259*$L$14)+(R3259/100)*(L3259*$M$14)</f>
        <v>0</v>
      </c>
      <c r="X3259" s="53" t="n">
        <f aca="false">N3259+S3259</f>
        <v>722.5</v>
      </c>
      <c r="Y3259" s="53" t="n">
        <f aca="false">O3259+T3259</f>
        <v>0</v>
      </c>
      <c r="Z3259" s="53" t="n">
        <f aca="false">P3259+U3259</f>
        <v>0</v>
      </c>
      <c r="AA3259" s="53" t="n">
        <f aca="false">Q3259+V3259</f>
        <v>0</v>
      </c>
      <c r="AB3259" s="53" t="n">
        <f aca="false">R3259+W3259</f>
        <v>0</v>
      </c>
      <c r="AC3259" s="54" t="n">
        <f aca="false">ROUND(X3259+Y3259+Z3259+AA3259+AB3259,1)</f>
        <v>722.5</v>
      </c>
      <c r="AD3259" s="55" t="n">
        <f aca="false">(ROUND(AC3259-AC3248,1)/AC3248)</f>
        <v>0.20819397993311</v>
      </c>
      <c r="AE3259" s="46"/>
      <c r="AF3259" s="47"/>
    </row>
    <row r="3260" customFormat="false" ht="15" hidden="false" customHeight="false" outlineLevel="0" collapsed="false">
      <c r="A3260" s="48"/>
      <c r="B3260" s="61"/>
      <c r="C3260" s="50" t="s">
        <v>16</v>
      </c>
      <c r="D3260" s="51" t="n">
        <v>200</v>
      </c>
      <c r="E3260" s="51" t="n">
        <v>0</v>
      </c>
      <c r="F3260" s="51" t="n">
        <v>0</v>
      </c>
      <c r="G3260" s="51" t="n">
        <v>0</v>
      </c>
      <c r="H3260" s="51" t="n">
        <v>0</v>
      </c>
      <c r="I3260" s="52" t="n">
        <v>65</v>
      </c>
      <c r="J3260" s="52" t="n">
        <v>0</v>
      </c>
      <c r="K3260" s="52" t="n">
        <v>0</v>
      </c>
      <c r="L3260" s="52" t="n">
        <v>62</v>
      </c>
      <c r="M3260" s="52" t="n">
        <v>0</v>
      </c>
      <c r="N3260" s="53" t="n">
        <f aca="false">D3260*$D$15</f>
        <v>250</v>
      </c>
      <c r="O3260" s="53" t="n">
        <f aca="false">E3260*$E$15</f>
        <v>0</v>
      </c>
      <c r="P3260" s="53" t="n">
        <f aca="false">F3260*$F$15</f>
        <v>0</v>
      </c>
      <c r="Q3260" s="53" t="n">
        <f aca="false">G3260*$G$15</f>
        <v>0</v>
      </c>
      <c r="R3260" s="53" t="n">
        <f aca="false">H3260*$H$15</f>
        <v>0</v>
      </c>
      <c r="S3260" s="53" t="n">
        <f aca="false">(N3260/100)*(I3260*$I$15)+(N3260/100)*(J3260*$J$15)+(N3260/100)*(L3260*$L$15)</f>
        <v>472.5</v>
      </c>
      <c r="T3260" s="53" t="n">
        <f aca="false">(O3260/100)*(K3260*$K$15)</f>
        <v>0</v>
      </c>
      <c r="U3260" s="53" t="n">
        <f aca="false">(P3260/100)*(K3260*$K$15)+(P3260/100)*(L3260*$L$15)</f>
        <v>0</v>
      </c>
      <c r="V3260" s="53" t="n">
        <f aca="false">(Q3260/100)*(L3260*$L$15)</f>
        <v>0</v>
      </c>
      <c r="W3260" s="53" t="n">
        <f aca="false">(R3260/100)*(K3260*$K$15)+(R3260/100)*(L3260*$L$15)</f>
        <v>0</v>
      </c>
      <c r="X3260" s="53" t="n">
        <f aca="false">N3260+S3260</f>
        <v>722.5</v>
      </c>
      <c r="Y3260" s="53" t="n">
        <f aca="false">O3260+T3260</f>
        <v>0</v>
      </c>
      <c r="Z3260" s="53" t="n">
        <f aca="false">P3260+U3260</f>
        <v>0</v>
      </c>
      <c r="AA3260" s="53" t="n">
        <f aca="false">Q3260+V3260</f>
        <v>0</v>
      </c>
      <c r="AB3260" s="53" t="n">
        <f aca="false">R3260+W3260</f>
        <v>0</v>
      </c>
      <c r="AC3260" s="54" t="n">
        <f aca="false">ROUND(X3260+Y3260+Z3260+AA3260+AB3260,1)</f>
        <v>722.5</v>
      </c>
      <c r="AD3260" s="55" t="n">
        <f aca="false">(ROUND(AC3260-AC3248,1)/AC3248)</f>
        <v>0.20819397993311</v>
      </c>
      <c r="AE3260" s="46" t="s">
        <v>28</v>
      </c>
      <c r="AF3260" s="47"/>
    </row>
    <row r="3261" customFormat="false" ht="15" hidden="false" customHeight="false" outlineLevel="0" collapsed="false">
      <c r="A3261" s="48"/>
      <c r="B3261" s="61"/>
      <c r="C3261" s="50" t="s">
        <v>17</v>
      </c>
      <c r="D3261" s="51" t="n">
        <v>200</v>
      </c>
      <c r="E3261" s="51" t="n">
        <v>0</v>
      </c>
      <c r="F3261" s="51" t="n">
        <v>0</v>
      </c>
      <c r="G3261" s="51" t="n">
        <v>0</v>
      </c>
      <c r="H3261" s="51" t="n">
        <v>0</v>
      </c>
      <c r="I3261" s="52" t="n">
        <v>65</v>
      </c>
      <c r="J3261" s="52" t="n">
        <v>40</v>
      </c>
      <c r="K3261" s="52" t="n">
        <v>0</v>
      </c>
      <c r="L3261" s="52" t="n">
        <v>0</v>
      </c>
      <c r="M3261" s="52" t="n">
        <v>0</v>
      </c>
      <c r="N3261" s="53" t="n">
        <f aca="false">D3261*$D$16</f>
        <v>250</v>
      </c>
      <c r="O3261" s="53" t="n">
        <f aca="false">E3261*$E$16</f>
        <v>0</v>
      </c>
      <c r="P3261" s="53" t="n">
        <f aca="false">F3261*$F$16</f>
        <v>0</v>
      </c>
      <c r="Q3261" s="53" t="n">
        <f aca="false">G3261*$G$16</f>
        <v>0</v>
      </c>
      <c r="R3261" s="53" t="n">
        <f aca="false">H3261*$H$16</f>
        <v>0</v>
      </c>
      <c r="S3261" s="53" t="n">
        <f aca="false">(N3261/100)*(I3261*$I$16)+(N3261/100)*(J3261*$J$16)</f>
        <v>412.5</v>
      </c>
      <c r="T3261" s="53" t="n">
        <f aca="false">(O3261/100)*(K3261*$K$16)</f>
        <v>0</v>
      </c>
      <c r="U3261" s="53" t="n">
        <f aca="false">(P3261/100)*(K3261*$K$16)+(P3261/100)*(L3261*$L$16)</f>
        <v>0</v>
      </c>
      <c r="V3261" s="53" t="n">
        <f aca="false">(Q3261/100)*(L3261*$L$16)</f>
        <v>0</v>
      </c>
      <c r="W3261" s="53" t="n">
        <f aca="false">(R3261/100)*(K3261*$K$16)+(R3261/100)*(L3261*$L$16)</f>
        <v>0</v>
      </c>
      <c r="X3261" s="53" t="n">
        <f aca="false">N3261+S3261</f>
        <v>662.5</v>
      </c>
      <c r="Y3261" s="53" t="n">
        <f aca="false">O3261+T3261</f>
        <v>0</v>
      </c>
      <c r="Z3261" s="53" t="n">
        <f aca="false">P3261+U3261</f>
        <v>0</v>
      </c>
      <c r="AA3261" s="53" t="n">
        <f aca="false">Q3261+V3261</f>
        <v>0</v>
      </c>
      <c r="AB3261" s="53" t="n">
        <f aca="false">R3261+W3261</f>
        <v>0</v>
      </c>
      <c r="AC3261" s="54" t="n">
        <f aca="false">ROUND(X3261+Y3261+Z3261+AA3261+AB3261,1)</f>
        <v>662.5</v>
      </c>
      <c r="AD3261" s="55" t="n">
        <f aca="false">(ROUND(AC3261-AC3248,1)/AC3248)</f>
        <v>0.107859531772575</v>
      </c>
      <c r="AE3261" s="46"/>
      <c r="AF3261" s="47"/>
    </row>
    <row r="3262" customFormat="false" ht="15" hidden="false" customHeight="false" outlineLevel="0" collapsed="false">
      <c r="A3262" s="48"/>
      <c r="B3262" s="61"/>
      <c r="C3262" s="50" t="s">
        <v>18</v>
      </c>
      <c r="D3262" s="51" t="n">
        <v>200</v>
      </c>
      <c r="E3262" s="51" t="n">
        <v>0</v>
      </c>
      <c r="F3262" s="51" t="n">
        <v>0</v>
      </c>
      <c r="G3262" s="51" t="n">
        <v>0</v>
      </c>
      <c r="H3262" s="51" t="n">
        <v>0</v>
      </c>
      <c r="I3262" s="52" t="n">
        <v>85</v>
      </c>
      <c r="J3262" s="52" t="n">
        <v>0</v>
      </c>
      <c r="K3262" s="52" t="n">
        <v>0</v>
      </c>
      <c r="L3262" s="52" t="n">
        <v>0</v>
      </c>
      <c r="M3262" s="52" t="n">
        <v>0</v>
      </c>
      <c r="N3262" s="53" t="n">
        <f aca="false">D3262*$D$17</f>
        <v>250</v>
      </c>
      <c r="O3262" s="53" t="n">
        <f aca="false">E3262*$E$17</f>
        <v>0</v>
      </c>
      <c r="P3262" s="53" t="n">
        <f aca="false">F3262*$F$17</f>
        <v>0</v>
      </c>
      <c r="Q3262" s="53" t="n">
        <f aca="false">G3262*$G$17</f>
        <v>0</v>
      </c>
      <c r="R3262" s="53" t="n">
        <f aca="false">H3262*$H$17</f>
        <v>0</v>
      </c>
      <c r="S3262" s="53" t="n">
        <f aca="false">(N3262/100)*(I3262*$I$17)+(N3262/100)*(J3262*$J$17)</f>
        <v>531.25</v>
      </c>
      <c r="T3262" s="53" t="n">
        <f aca="false">(O3262/100)*(K3262*$K$17)</f>
        <v>0</v>
      </c>
      <c r="U3262" s="53" t="n">
        <f aca="false">(P3262/100)*(K3262*$K$17)+(P3262/100)*(L3262*$L$17)</f>
        <v>0</v>
      </c>
      <c r="V3262" s="53" t="n">
        <f aca="false">(Q3262/100)*(L3262*$L$17)</f>
        <v>0</v>
      </c>
      <c r="W3262" s="53" t="n">
        <f aca="false">(R3262/100)*(K3262*$K$17)+(R3262/100)*(L3262*$L$17)</f>
        <v>0</v>
      </c>
      <c r="X3262" s="53" t="n">
        <f aca="false">N3262+S3262</f>
        <v>781.25</v>
      </c>
      <c r="Y3262" s="53" t="n">
        <f aca="false">O3262+T3262</f>
        <v>0</v>
      </c>
      <c r="Z3262" s="53" t="n">
        <f aca="false">P3262+U3262</f>
        <v>0</v>
      </c>
      <c r="AA3262" s="53" t="n">
        <f aca="false">Q3262+V3262</f>
        <v>0</v>
      </c>
      <c r="AB3262" s="53" t="n">
        <f aca="false">R3262+W3262</f>
        <v>0</v>
      </c>
      <c r="AC3262" s="54" t="n">
        <f aca="false">ROUND(X3262+Y3262+Z3262+AA3262+AB3262,1)</f>
        <v>781.3</v>
      </c>
      <c r="AD3262" s="55" t="n">
        <f aca="false">(ROUND(AC3262-AC3248,1)/AC3248)</f>
        <v>0.306521739130435</v>
      </c>
      <c r="AE3262" s="46"/>
      <c r="AF3262" s="47"/>
    </row>
    <row r="3263" customFormat="false" ht="15" hidden="false" customHeight="false" outlineLevel="0" collapsed="false">
      <c r="A3263" s="56" t="s">
        <v>19</v>
      </c>
      <c r="B3263" s="62" t="s">
        <v>275</v>
      </c>
      <c r="C3263" s="40" t="s">
        <v>53</v>
      </c>
      <c r="D3263" s="41" t="n">
        <v>155</v>
      </c>
      <c r="E3263" s="41" t="n">
        <v>0</v>
      </c>
      <c r="F3263" s="41" t="n">
        <v>0</v>
      </c>
      <c r="G3263" s="41" t="n">
        <v>0</v>
      </c>
      <c r="H3263" s="41" t="n">
        <v>0</v>
      </c>
      <c r="I3263" s="42" t="n">
        <v>70</v>
      </c>
      <c r="J3263" s="42" t="n">
        <v>20</v>
      </c>
      <c r="K3263" s="42" t="n">
        <v>0</v>
      </c>
      <c r="L3263" s="42" t="n">
        <v>0</v>
      </c>
      <c r="M3263" s="42" t="n">
        <v>0</v>
      </c>
      <c r="N3263" s="43" t="n">
        <f aca="false">D3263*$D$3</f>
        <v>201.5</v>
      </c>
      <c r="O3263" s="43" t="n">
        <f aca="false">E3263*$E$3</f>
        <v>0</v>
      </c>
      <c r="P3263" s="43" t="n">
        <f aca="false">F3263*$F$3</f>
        <v>0</v>
      </c>
      <c r="Q3263" s="43" t="n">
        <f aca="false">G3263*$G$3</f>
        <v>0</v>
      </c>
      <c r="R3263" s="43" t="n">
        <f aca="false">H3263*$H$3</f>
        <v>0</v>
      </c>
      <c r="S3263" s="43" t="n">
        <f aca="false">(N3263/100)*(I3263*$I$3)+(N3263/100)*(J3263*$J$3)</f>
        <v>362.7</v>
      </c>
      <c r="T3263" s="43" t="n">
        <f aca="false">(O3263/100)*(K3263*$K$3)</f>
        <v>0</v>
      </c>
      <c r="U3263" s="43" t="n">
        <f aca="false">(P3263/100)*(K3263*$K$3)+(P3263/100)*(L3263*$L$3)</f>
        <v>0</v>
      </c>
      <c r="V3263" s="43" t="n">
        <f aca="false">(Q3263/100)*(L3263*$L$3)</f>
        <v>0</v>
      </c>
      <c r="W3263" s="43" t="n">
        <f aca="false">(R3263/100)*(K3263*$K$3)+(R3263/100)*(L3263*$L$3)</f>
        <v>0</v>
      </c>
      <c r="X3263" s="43" t="n">
        <f aca="false">N3263+S3263</f>
        <v>564.2</v>
      </c>
      <c r="Y3263" s="43" t="n">
        <f aca="false">O3263+T3263</f>
        <v>0</v>
      </c>
      <c r="Z3263" s="43" t="n">
        <f aca="false">P3263+U3263</f>
        <v>0</v>
      </c>
      <c r="AA3263" s="43" t="n">
        <f aca="false">Q3263+V3263</f>
        <v>0</v>
      </c>
      <c r="AB3263" s="43" t="n">
        <f aca="false">R3263+W3263</f>
        <v>0</v>
      </c>
      <c r="AC3263" s="44" t="n">
        <f aca="false">ROUND(X3263+Y3263+Z3263+AA3263+AB3263,1)</f>
        <v>564.2</v>
      </c>
      <c r="AD3263" s="45"/>
      <c r="AE3263" s="46"/>
      <c r="AF3263" s="47"/>
    </row>
    <row r="3264" customFormat="false" ht="15" hidden="false" customHeight="false" outlineLevel="0" collapsed="false">
      <c r="A3264" s="48" t="s">
        <v>29</v>
      </c>
      <c r="B3264" s="63" t="n">
        <v>32</v>
      </c>
      <c r="C3264" s="50" t="s">
        <v>5</v>
      </c>
      <c r="D3264" s="51" t="n">
        <v>155</v>
      </c>
      <c r="E3264" s="51" t="n">
        <v>0</v>
      </c>
      <c r="F3264" s="51" t="n">
        <v>0</v>
      </c>
      <c r="G3264" s="51" t="n">
        <v>0</v>
      </c>
      <c r="H3264" s="51" t="n">
        <v>0</v>
      </c>
      <c r="I3264" s="52" t="n">
        <v>85</v>
      </c>
      <c r="J3264" s="52" t="n">
        <v>35</v>
      </c>
      <c r="K3264" s="52" t="n">
        <v>0</v>
      </c>
      <c r="L3264" s="52" t="n">
        <v>0</v>
      </c>
      <c r="M3264" s="52" t="n">
        <v>0</v>
      </c>
      <c r="N3264" s="53" t="n">
        <f aca="false">D3264*$D$4</f>
        <v>193.75</v>
      </c>
      <c r="O3264" s="53" t="n">
        <f aca="false">E3264*$E$4</f>
        <v>0</v>
      </c>
      <c r="P3264" s="53" t="n">
        <f aca="false">F3264*$F$4</f>
        <v>0</v>
      </c>
      <c r="Q3264" s="53" t="n">
        <f aca="false">G3264*$G$4</f>
        <v>0</v>
      </c>
      <c r="R3264" s="53" t="n">
        <f aca="false">H3264*$H$4</f>
        <v>0</v>
      </c>
      <c r="S3264" s="53" t="n">
        <f aca="false">(N3264/100)*(I3264*$I$4)+(N3264/100)*(J3264*$J$4)</f>
        <v>465</v>
      </c>
      <c r="T3264" s="53" t="n">
        <f aca="false">(O3264/100)*(K3264*$K$4)</f>
        <v>0</v>
      </c>
      <c r="U3264" s="53" t="n">
        <f aca="false">(P3264/100)*(K3264*$K$4)+(P3264/100)*(L3264*$L$4)</f>
        <v>0</v>
      </c>
      <c r="V3264" s="53" t="n">
        <f aca="false">(Q3264/100)*(L3264*$L$4)</f>
        <v>0</v>
      </c>
      <c r="W3264" s="53" t="n">
        <f aca="false">(R3264/100)*(K3264*$K$4)+(R3264/100)*(L3264*$L$4)</f>
        <v>0</v>
      </c>
      <c r="X3264" s="53" t="n">
        <f aca="false">N3264+S3264</f>
        <v>658.75</v>
      </c>
      <c r="Y3264" s="53" t="n">
        <f aca="false">O3264+T3264</f>
        <v>0</v>
      </c>
      <c r="Z3264" s="53" t="n">
        <f aca="false">P3264+U3264</f>
        <v>0</v>
      </c>
      <c r="AA3264" s="53" t="n">
        <f aca="false">Q3264+V3264</f>
        <v>0</v>
      </c>
      <c r="AB3264" s="53" t="n">
        <f aca="false">R3264+W3264</f>
        <v>0</v>
      </c>
      <c r="AC3264" s="54" t="n">
        <f aca="false">ROUND(X3264+Y3264+Z3264+AA3264+AB3264,1)</f>
        <v>658.8</v>
      </c>
      <c r="AD3264" s="55" t="n">
        <f aca="false">(ROUND(AC3264-AC3263,1)/AC3263)</f>
        <v>0.167671038638781</v>
      </c>
      <c r="AE3264" s="46"/>
      <c r="AF3264" s="47"/>
    </row>
    <row r="3265" customFormat="false" ht="15" hidden="false" customHeight="false" outlineLevel="0" collapsed="false">
      <c r="A3265" s="48" t="s">
        <v>30</v>
      </c>
      <c r="B3265" s="63" t="n">
        <v>0</v>
      </c>
      <c r="C3265" s="50" t="s">
        <v>6</v>
      </c>
      <c r="D3265" s="51" t="n">
        <v>155</v>
      </c>
      <c r="E3265" s="51" t="n">
        <v>0</v>
      </c>
      <c r="F3265" s="51" t="n">
        <v>0</v>
      </c>
      <c r="G3265" s="51" t="n">
        <v>0</v>
      </c>
      <c r="H3265" s="51" t="n">
        <v>0</v>
      </c>
      <c r="I3265" s="52" t="n">
        <v>70</v>
      </c>
      <c r="J3265" s="52" t="n">
        <v>20</v>
      </c>
      <c r="K3265" s="52" t="n">
        <v>0</v>
      </c>
      <c r="L3265" s="52" t="n">
        <v>0</v>
      </c>
      <c r="M3265" s="52" t="n">
        <v>0</v>
      </c>
      <c r="N3265" s="53" t="n">
        <f aca="false">D3265*$D$5</f>
        <v>201.5</v>
      </c>
      <c r="O3265" s="53" t="n">
        <f aca="false">E3265*$E$5</f>
        <v>0</v>
      </c>
      <c r="P3265" s="53" t="n">
        <f aca="false">F3265*$F$5</f>
        <v>0</v>
      </c>
      <c r="Q3265" s="53" t="n">
        <f aca="false">G3265*$G$5</f>
        <v>0</v>
      </c>
      <c r="R3265" s="53" t="n">
        <f aca="false">H3265*$H$5</f>
        <v>0</v>
      </c>
      <c r="S3265" s="53" t="n">
        <f aca="false">(N3265/100)*(I3265*$I$5)+(N3265/100)*(J3265*$J$5)</f>
        <v>362.7</v>
      </c>
      <c r="T3265" s="53" t="n">
        <f aca="false">(O3265/100)*(K3265*$K$5)</f>
        <v>0</v>
      </c>
      <c r="U3265" s="53" t="n">
        <f aca="false">(P3265/100)*(K3265*$K$5)+(P3265/100)*(L3265*$L$5)</f>
        <v>0</v>
      </c>
      <c r="V3265" s="53" t="n">
        <f aca="false">(Q3265/100)*(L3265*$L$5)</f>
        <v>0</v>
      </c>
      <c r="W3265" s="53" t="n">
        <f aca="false">(R3265/100)*(K3265*$K$5)+(R3265/100)*(L3265*$L$5)</f>
        <v>0</v>
      </c>
      <c r="X3265" s="53" t="n">
        <f aca="false">N3265+S3265</f>
        <v>564.2</v>
      </c>
      <c r="Y3265" s="53" t="n">
        <f aca="false">O3265+T3265</f>
        <v>0</v>
      </c>
      <c r="Z3265" s="53" t="n">
        <f aca="false">P3265+U3265</f>
        <v>0</v>
      </c>
      <c r="AA3265" s="53" t="n">
        <f aca="false">Q3265+V3265</f>
        <v>0</v>
      </c>
      <c r="AB3265" s="53" t="n">
        <f aca="false">R3265+W3265</f>
        <v>0</v>
      </c>
      <c r="AC3265" s="54" t="n">
        <f aca="false">ROUND(X3265+Y3265+Z3265+AA3265+AB3265,1)</f>
        <v>564.2</v>
      </c>
      <c r="AD3265" s="55" t="n">
        <f aca="false">(ROUND(AC3265-AC3263,1)/AC3263)</f>
        <v>0</v>
      </c>
      <c r="AE3265" s="46"/>
      <c r="AF3265" s="47"/>
    </row>
    <row r="3266" customFormat="false" ht="15" hidden="false" customHeight="false" outlineLevel="0" collapsed="false">
      <c r="A3266" s="48" t="s">
        <v>31</v>
      </c>
      <c r="B3266" s="63" t="n">
        <v>0</v>
      </c>
      <c r="C3266" s="50" t="s">
        <v>7</v>
      </c>
      <c r="D3266" s="51" t="n">
        <v>155</v>
      </c>
      <c r="E3266" s="51" t="n">
        <v>0</v>
      </c>
      <c r="F3266" s="51" t="n">
        <v>0</v>
      </c>
      <c r="G3266" s="51" t="n">
        <v>0</v>
      </c>
      <c r="H3266" s="51" t="n">
        <v>0</v>
      </c>
      <c r="I3266" s="52" t="n">
        <v>70</v>
      </c>
      <c r="J3266" s="52" t="n">
        <v>20</v>
      </c>
      <c r="K3266" s="52" t="n">
        <v>0</v>
      </c>
      <c r="L3266" s="52" t="n">
        <v>0</v>
      </c>
      <c r="M3266" s="52" t="n">
        <v>0</v>
      </c>
      <c r="N3266" s="53" t="n">
        <f aca="false">D3266*$D$6</f>
        <v>201.5</v>
      </c>
      <c r="O3266" s="53" t="n">
        <f aca="false">E3266*$E$6</f>
        <v>0</v>
      </c>
      <c r="P3266" s="53" t="n">
        <f aca="false">F3266*$F$6</f>
        <v>0</v>
      </c>
      <c r="Q3266" s="53" t="n">
        <f aca="false">G3266*$G$6</f>
        <v>0</v>
      </c>
      <c r="R3266" s="53" t="n">
        <f aca="false">H3266*$H$6</f>
        <v>0</v>
      </c>
      <c r="S3266" s="53" t="n">
        <f aca="false">(N3266/100)*(I3266*$I$6)+(N3266/100)*(J3266*$J$6)</f>
        <v>362.7</v>
      </c>
      <c r="T3266" s="53" t="n">
        <f aca="false">(O3266/100)*(K3266*$K$6)</f>
        <v>0</v>
      </c>
      <c r="U3266" s="53" t="n">
        <f aca="false">(P3266/100)*(K3266*$K$6)+(P3266/100)*(L3266*$L$6)</f>
        <v>0</v>
      </c>
      <c r="V3266" s="53" t="n">
        <f aca="false">(Q3266/100)*(L3266*$L$6)</f>
        <v>0</v>
      </c>
      <c r="W3266" s="53" t="n">
        <f aca="false">(R3266/100)*(K3266*$K$6)+(R3266/100)*(L3266*$L$6)</f>
        <v>0</v>
      </c>
      <c r="X3266" s="53" t="n">
        <f aca="false">N3266+S3266</f>
        <v>564.2</v>
      </c>
      <c r="Y3266" s="53" t="n">
        <f aca="false">O3266+T3266</f>
        <v>0</v>
      </c>
      <c r="Z3266" s="53" t="n">
        <f aca="false">P3266+U3266</f>
        <v>0</v>
      </c>
      <c r="AA3266" s="53" t="n">
        <f aca="false">Q3266+V3266</f>
        <v>0</v>
      </c>
      <c r="AB3266" s="53" t="n">
        <f aca="false">R3266+W3266</f>
        <v>0</v>
      </c>
      <c r="AC3266" s="54" t="n">
        <f aca="false">ROUND(X3266+Y3266+Z3266+AA3266+AB3266,1)</f>
        <v>564.2</v>
      </c>
      <c r="AD3266" s="55" t="n">
        <f aca="false">(ROUND(AC3266-AC3263,1)/AC3263)</f>
        <v>0</v>
      </c>
      <c r="AE3266" s="46"/>
      <c r="AF3266" s="47"/>
    </row>
    <row r="3267" customFormat="false" ht="15" hidden="false" customHeight="false" outlineLevel="0" collapsed="false">
      <c r="A3267" s="48" t="s">
        <v>32</v>
      </c>
      <c r="B3267" s="63" t="n">
        <v>0</v>
      </c>
      <c r="C3267" s="50" t="s">
        <v>8</v>
      </c>
      <c r="D3267" s="51" t="n">
        <v>155</v>
      </c>
      <c r="E3267" s="51" t="n">
        <v>0</v>
      </c>
      <c r="F3267" s="51" t="n">
        <v>0</v>
      </c>
      <c r="G3267" s="51" t="n">
        <v>0</v>
      </c>
      <c r="H3267" s="51" t="n">
        <v>0</v>
      </c>
      <c r="I3267" s="52" t="n">
        <v>70</v>
      </c>
      <c r="J3267" s="52" t="n">
        <v>20</v>
      </c>
      <c r="K3267" s="52" t="n">
        <v>0</v>
      </c>
      <c r="L3267" s="52" t="n">
        <v>0</v>
      </c>
      <c r="M3267" s="52" t="n">
        <v>0</v>
      </c>
      <c r="N3267" s="53" t="n">
        <f aca="false">D3267*$D$7</f>
        <v>201.5</v>
      </c>
      <c r="O3267" s="53" t="n">
        <f aca="false">E3267*$E$7</f>
        <v>0</v>
      </c>
      <c r="P3267" s="53" t="n">
        <f aca="false">F3267*$F$7</f>
        <v>0</v>
      </c>
      <c r="Q3267" s="53" t="n">
        <f aca="false">G3267*$G$7</f>
        <v>0</v>
      </c>
      <c r="R3267" s="53" t="n">
        <f aca="false">H3267*$H$7</f>
        <v>0</v>
      </c>
      <c r="S3267" s="53" t="n">
        <f aca="false">(N3267/100)*(I3267*$I$7)+(N3267/100)*(J3267*$J$7)</f>
        <v>362.7</v>
      </c>
      <c r="T3267" s="53" t="n">
        <f aca="false">(O3267/100)*(K3267*$K$7)</f>
        <v>0</v>
      </c>
      <c r="U3267" s="53" t="n">
        <f aca="false">(P3267/100)*(K3267*$K$7)+(P3267/100)*(L3267*$L$7)</f>
        <v>0</v>
      </c>
      <c r="V3267" s="53" t="n">
        <f aca="false">(Q3267/100)*(L3267*$L$7)</f>
        <v>0</v>
      </c>
      <c r="W3267" s="53" t="n">
        <f aca="false">(R3267/100)*(K3267*$K$7)+(R3267/100)*(L3267*$L$7)</f>
        <v>0</v>
      </c>
      <c r="X3267" s="53" t="n">
        <f aca="false">N3267+S3267</f>
        <v>564.2</v>
      </c>
      <c r="Y3267" s="53" t="n">
        <f aca="false">O3267+T3267</f>
        <v>0</v>
      </c>
      <c r="Z3267" s="53" t="n">
        <f aca="false">P3267+U3267</f>
        <v>0</v>
      </c>
      <c r="AA3267" s="53" t="n">
        <f aca="false">Q3267+V3267</f>
        <v>0</v>
      </c>
      <c r="AB3267" s="53" t="n">
        <f aca="false">R3267+W3267</f>
        <v>0</v>
      </c>
      <c r="AC3267" s="54" t="n">
        <f aca="false">ROUND(X3267+Y3267+Z3267+AA3267+AB3267,1)</f>
        <v>564.2</v>
      </c>
      <c r="AD3267" s="55" t="n">
        <f aca="false">(ROUND(AC3267-AC3263,1)/AC3263)</f>
        <v>0</v>
      </c>
      <c r="AE3267" s="46"/>
      <c r="AF3267" s="47"/>
    </row>
    <row r="3268" customFormat="false" ht="15" hidden="false" customHeight="false" outlineLevel="0" collapsed="false">
      <c r="A3268" s="48" t="s">
        <v>33</v>
      </c>
      <c r="B3268" s="63"/>
      <c r="C3268" s="50" t="s">
        <v>9</v>
      </c>
      <c r="D3268" s="51" t="n">
        <v>155</v>
      </c>
      <c r="E3268" s="51" t="n">
        <v>0</v>
      </c>
      <c r="F3268" s="51" t="n">
        <v>0</v>
      </c>
      <c r="G3268" s="51" t="n">
        <v>0</v>
      </c>
      <c r="H3268" s="51" t="n">
        <v>0</v>
      </c>
      <c r="I3268" s="52" t="n">
        <v>70</v>
      </c>
      <c r="J3268" s="52" t="n">
        <v>20</v>
      </c>
      <c r="K3268" s="52" t="n">
        <v>0</v>
      </c>
      <c r="L3268" s="52" t="n">
        <v>0</v>
      </c>
      <c r="M3268" s="52" t="n">
        <v>0</v>
      </c>
      <c r="N3268" s="53" t="n">
        <f aca="false">D3268*$D$8</f>
        <v>201.5</v>
      </c>
      <c r="O3268" s="53" t="n">
        <f aca="false">E3268*$E$8</f>
        <v>0</v>
      </c>
      <c r="P3268" s="53" t="n">
        <f aca="false">F3268*$F$8</f>
        <v>0</v>
      </c>
      <c r="Q3268" s="53" t="n">
        <f aca="false">G3268*$G$8</f>
        <v>0</v>
      </c>
      <c r="R3268" s="53" t="n">
        <f aca="false">H3268*$H$8</f>
        <v>0</v>
      </c>
      <c r="S3268" s="53" t="n">
        <f aca="false">(N3268/100)*(I3268*$I$8)+(N3268/100)*(J3268*$J$8)</f>
        <v>362.7</v>
      </c>
      <c r="T3268" s="53" t="n">
        <f aca="false">(O3268/100)*(K3268*$K$8)</f>
        <v>0</v>
      </c>
      <c r="U3268" s="53" t="n">
        <f aca="false">(P3268/100)*(K3268*$K$8)+(P3268/100)*(L3268*$L$8)</f>
        <v>0</v>
      </c>
      <c r="V3268" s="53" t="n">
        <f aca="false">(Q3268/100)*(L3268*$L$8)</f>
        <v>0</v>
      </c>
      <c r="W3268" s="53" t="n">
        <f aca="false">(R3268/100)*(K3268*$K$8)+(R3268/100)*(L3268*$L$8)</f>
        <v>0</v>
      </c>
      <c r="X3268" s="53" t="n">
        <f aca="false">N3268+S3268</f>
        <v>564.2</v>
      </c>
      <c r="Y3268" s="53" t="n">
        <f aca="false">O3268+T3268</f>
        <v>0</v>
      </c>
      <c r="Z3268" s="53" t="n">
        <f aca="false">P3268+U3268</f>
        <v>0</v>
      </c>
      <c r="AA3268" s="53" t="n">
        <f aca="false">Q3268+V3268</f>
        <v>0</v>
      </c>
      <c r="AB3268" s="53" t="n">
        <f aca="false">R3268+W3268</f>
        <v>0</v>
      </c>
      <c r="AC3268" s="54" t="n">
        <f aca="false">ROUND(X3268+Y3268+Z3268+AA3268+AB3268,1)</f>
        <v>564.2</v>
      </c>
      <c r="AD3268" s="55" t="n">
        <f aca="false">(ROUND(AC3268-AC3263,1)/AC3263)</f>
        <v>0</v>
      </c>
      <c r="AE3268" s="46"/>
      <c r="AF3268" s="47"/>
    </row>
    <row r="3269" customFormat="false" ht="15" hidden="false" customHeight="false" outlineLevel="0" collapsed="false">
      <c r="A3269" s="48" t="s">
        <v>34</v>
      </c>
      <c r="B3269" s="63"/>
      <c r="C3269" s="50" t="s">
        <v>10</v>
      </c>
      <c r="D3269" s="51" t="n">
        <v>78</v>
      </c>
      <c r="E3269" s="51" t="n">
        <v>155</v>
      </c>
      <c r="F3269" s="51" t="n">
        <v>0</v>
      </c>
      <c r="G3269" s="51" t="n">
        <v>0</v>
      </c>
      <c r="H3269" s="51" t="n">
        <v>0</v>
      </c>
      <c r="I3269" s="52" t="n">
        <v>70</v>
      </c>
      <c r="J3269" s="52" t="n">
        <v>20</v>
      </c>
      <c r="K3269" s="52" t="n">
        <v>95</v>
      </c>
      <c r="L3269" s="52" t="n">
        <v>0</v>
      </c>
      <c r="M3269" s="52" t="n">
        <v>0</v>
      </c>
      <c r="N3269" s="53" t="n">
        <f aca="false">D3269*$D$9</f>
        <v>97.5</v>
      </c>
      <c r="O3269" s="53" t="n">
        <f aca="false">E3269*$E$9</f>
        <v>193.75</v>
      </c>
      <c r="P3269" s="53" t="n">
        <f aca="false">F3269*$F$9</f>
        <v>0</v>
      </c>
      <c r="Q3269" s="53" t="n">
        <f aca="false">G3269*$G$9</f>
        <v>0</v>
      </c>
      <c r="R3269" s="53" t="n">
        <f aca="false">H3269*$H$9</f>
        <v>0</v>
      </c>
      <c r="S3269" s="53" t="n">
        <f aca="false">(N3269/100)*(I3269*$I$9)+(N3269/100)*(J3269*$J$9)</f>
        <v>87.75</v>
      </c>
      <c r="T3269" s="53" t="n">
        <f aca="false">(O3269/100)*(K3269*$K$9)</f>
        <v>257.6875</v>
      </c>
      <c r="U3269" s="53" t="n">
        <f aca="false">(P3269/100)*(K3269*$K$9)+(P3269/100)*(L3269*$L$9)</f>
        <v>0</v>
      </c>
      <c r="V3269" s="53" t="n">
        <f aca="false">(Q3269/100)*(L3269*$L$9)</f>
        <v>0</v>
      </c>
      <c r="W3269" s="53" t="n">
        <f aca="false">(R3269/100)*(K3269*$K$9)+(R3269/100)*(L3269*$L$9)</f>
        <v>0</v>
      </c>
      <c r="X3269" s="53" t="n">
        <f aca="false">N3269+S3269</f>
        <v>185.25</v>
      </c>
      <c r="Y3269" s="53" t="n">
        <f aca="false">O3269+T3269</f>
        <v>451.4375</v>
      </c>
      <c r="Z3269" s="53" t="n">
        <f aca="false">P3269+U3269</f>
        <v>0</v>
      </c>
      <c r="AA3269" s="53" t="n">
        <f aca="false">Q3269+V3269</f>
        <v>0</v>
      </c>
      <c r="AB3269" s="53" t="n">
        <f aca="false">R3269+W3269</f>
        <v>0</v>
      </c>
      <c r="AC3269" s="54" t="n">
        <f aca="false">ROUND(X3269+Y3269+Z3269+AA3269+AB3269,1)</f>
        <v>636.7</v>
      </c>
      <c r="AD3269" s="55" t="n">
        <f aca="false">(ROUND(AC3269-AC3263,1)/AC3263)</f>
        <v>0.128500531726338</v>
      </c>
      <c r="AE3269" s="46"/>
      <c r="AF3269" s="47"/>
    </row>
    <row r="3270" customFormat="false" ht="15" hidden="false" customHeight="false" outlineLevel="0" collapsed="false">
      <c r="A3270" s="48" t="s">
        <v>35</v>
      </c>
      <c r="B3270" s="63"/>
      <c r="C3270" s="50" t="s">
        <v>11</v>
      </c>
      <c r="D3270" s="51" t="n">
        <v>78</v>
      </c>
      <c r="E3270" s="51" t="n">
        <v>0</v>
      </c>
      <c r="F3270" s="51" t="n">
        <v>155</v>
      </c>
      <c r="G3270" s="51" t="n">
        <v>0</v>
      </c>
      <c r="H3270" s="51" t="n">
        <v>0</v>
      </c>
      <c r="I3270" s="52" t="n">
        <v>70</v>
      </c>
      <c r="J3270" s="52" t="n">
        <v>20</v>
      </c>
      <c r="K3270" s="52" t="n">
        <v>47.5</v>
      </c>
      <c r="L3270" s="52" t="n">
        <v>47.5</v>
      </c>
      <c r="M3270" s="52" t="n">
        <v>0</v>
      </c>
      <c r="N3270" s="53" t="n">
        <f aca="false">D3270*$D$10</f>
        <v>97.5</v>
      </c>
      <c r="O3270" s="53" t="n">
        <f aca="false">E3270*$E$10</f>
        <v>0</v>
      </c>
      <c r="P3270" s="53" t="n">
        <f aca="false">F3270*$F$10</f>
        <v>193.75</v>
      </c>
      <c r="Q3270" s="53" t="n">
        <f aca="false">G3270*$G$10</f>
        <v>0</v>
      </c>
      <c r="R3270" s="53" t="n">
        <f aca="false">H3270*$H$10</f>
        <v>0</v>
      </c>
      <c r="S3270" s="53" t="n">
        <f aca="false">(N3270/100)*(I3270*$I$10)+(N3270/100)*(J3270*$J$10)</f>
        <v>87.75</v>
      </c>
      <c r="T3270" s="53" t="n">
        <f aca="false">(O3270/100)*(K3270*$J$10)</f>
        <v>0</v>
      </c>
      <c r="U3270" s="53" t="n">
        <f aca="false">(P3270/100)*(K3270*$K$10)+(P3270/100)*(L3270*$L$10)</f>
        <v>257.6875</v>
      </c>
      <c r="V3270" s="53" t="n">
        <f aca="false">(Q3270/100)*(L3270*$L$10)</f>
        <v>0</v>
      </c>
      <c r="W3270" s="53" t="n">
        <f aca="false">(R3270/100)*(K3270*$K$10)+(R3270/100)*(L3270*$L$10)</f>
        <v>0</v>
      </c>
      <c r="X3270" s="53" t="n">
        <f aca="false">N3270+S3270</f>
        <v>185.25</v>
      </c>
      <c r="Y3270" s="53" t="n">
        <f aca="false">O3270+T3270</f>
        <v>0</v>
      </c>
      <c r="Z3270" s="53" t="n">
        <f aca="false">P3270+U3270</f>
        <v>451.4375</v>
      </c>
      <c r="AA3270" s="53" t="n">
        <f aca="false">Q3270+V3270</f>
        <v>0</v>
      </c>
      <c r="AB3270" s="53" t="n">
        <f aca="false">R3270+W3270</f>
        <v>0</v>
      </c>
      <c r="AC3270" s="54" t="n">
        <f aca="false">ROUND(X3270+Y3270+Z3270+AA3270+AB3270,1)</f>
        <v>636.7</v>
      </c>
      <c r="AD3270" s="55" t="n">
        <f aca="false">(ROUND(AC3270-AC3263,1)/AC3263)</f>
        <v>0.128500531726338</v>
      </c>
      <c r="AE3270" s="46"/>
      <c r="AF3270" s="47"/>
    </row>
    <row r="3271" customFormat="false" ht="15" hidden="false" customHeight="false" outlineLevel="0" collapsed="false">
      <c r="A3271" s="48" t="s">
        <v>36</v>
      </c>
      <c r="B3271" s="63"/>
      <c r="C3271" s="50" t="s">
        <v>12</v>
      </c>
      <c r="D3271" s="51" t="n">
        <v>78</v>
      </c>
      <c r="E3271" s="51" t="n">
        <v>0</v>
      </c>
      <c r="F3271" s="51" t="n">
        <v>0</v>
      </c>
      <c r="G3271" s="51" t="n">
        <v>155</v>
      </c>
      <c r="H3271" s="51" t="n">
        <v>0</v>
      </c>
      <c r="I3271" s="52" t="n">
        <v>70</v>
      </c>
      <c r="J3271" s="52" t="n">
        <v>20</v>
      </c>
      <c r="K3271" s="52" t="n">
        <v>0</v>
      </c>
      <c r="L3271" s="52" t="n">
        <v>95</v>
      </c>
      <c r="M3271" s="52" t="n">
        <v>0</v>
      </c>
      <c r="N3271" s="53" t="n">
        <f aca="false">D3271*$D$11</f>
        <v>97.5</v>
      </c>
      <c r="O3271" s="53" t="n">
        <f aca="false">E3271*$E$11</f>
        <v>0</v>
      </c>
      <c r="P3271" s="53" t="n">
        <f aca="false">F3271*$F$11</f>
        <v>0</v>
      </c>
      <c r="Q3271" s="53" t="n">
        <f aca="false">G3271*$G$11</f>
        <v>193.75</v>
      </c>
      <c r="R3271" s="53" t="n">
        <f aca="false">H3271*$H$11</f>
        <v>0</v>
      </c>
      <c r="S3271" s="53" t="n">
        <f aca="false">(N3271/100)*(I3271*$I$11)+(N3271/100)*(J3271*$J$11)</f>
        <v>87.75</v>
      </c>
      <c r="T3271" s="53" t="n">
        <f aca="false">(O3271/100)*(K3271*$K$11)</f>
        <v>0</v>
      </c>
      <c r="U3271" s="53" t="n">
        <f aca="false">(P3271/100)*(K3271*$K$11)+(P3271/100)*(L3271*$L$11)</f>
        <v>0</v>
      </c>
      <c r="V3271" s="53" t="n">
        <f aca="false">(Q3271/100)*(L3271*$L$11)</f>
        <v>257.6875</v>
      </c>
      <c r="W3271" s="53" t="n">
        <f aca="false">(R3271/100)*(K3271*$K$11)+(R3271/100)*(L3271*$L$11)</f>
        <v>0</v>
      </c>
      <c r="X3271" s="53" t="n">
        <f aca="false">N3271+S3271</f>
        <v>185.25</v>
      </c>
      <c r="Y3271" s="53" t="n">
        <f aca="false">O3271+T3271</f>
        <v>0</v>
      </c>
      <c r="Z3271" s="53" t="n">
        <f aca="false">P3271+U3271</f>
        <v>0</v>
      </c>
      <c r="AA3271" s="53" t="n">
        <f aca="false">Q3271+V3271</f>
        <v>451.4375</v>
      </c>
      <c r="AB3271" s="53" t="n">
        <f aca="false">R3271+W3271</f>
        <v>0</v>
      </c>
      <c r="AC3271" s="54" t="n">
        <f aca="false">ROUND(X3271+Y3271+Z3271+AA3271+AB3271,1)</f>
        <v>636.7</v>
      </c>
      <c r="AD3271" s="55" t="n">
        <f aca="false">(ROUND(AC3271-AC3263,1)/AC3263)</f>
        <v>0.128500531726338</v>
      </c>
      <c r="AE3271" s="46"/>
      <c r="AF3271" s="47"/>
    </row>
    <row r="3272" customFormat="false" ht="15" hidden="false" customHeight="false" outlineLevel="0" collapsed="false">
      <c r="A3272" s="48" t="s">
        <v>37</v>
      </c>
      <c r="B3272" s="63"/>
      <c r="C3272" s="50" t="s">
        <v>13</v>
      </c>
      <c r="D3272" s="51" t="n">
        <v>78</v>
      </c>
      <c r="E3272" s="51" t="n">
        <v>0</v>
      </c>
      <c r="F3272" s="51" t="n">
        <v>0</v>
      </c>
      <c r="G3272" s="51" t="n">
        <v>0</v>
      </c>
      <c r="H3272" s="51" t="n">
        <v>155</v>
      </c>
      <c r="I3272" s="52" t="n">
        <v>70</v>
      </c>
      <c r="J3272" s="52" t="n">
        <v>20</v>
      </c>
      <c r="K3272" s="52" t="n">
        <v>47.5</v>
      </c>
      <c r="L3272" s="52" t="n">
        <v>47.5</v>
      </c>
      <c r="M3272" s="52" t="n">
        <v>0</v>
      </c>
      <c r="N3272" s="53" t="n">
        <f aca="false">D3272*$D$12</f>
        <v>97.5</v>
      </c>
      <c r="O3272" s="53" t="n">
        <f aca="false">E3272*$E$12</f>
        <v>0</v>
      </c>
      <c r="P3272" s="53" t="n">
        <f aca="false">F3272*$F$12</f>
        <v>0</v>
      </c>
      <c r="Q3272" s="53" t="n">
        <f aca="false">G3272*$G$12</f>
        <v>0</v>
      </c>
      <c r="R3272" s="53" t="n">
        <f aca="false">H3272*$H$12</f>
        <v>193.75</v>
      </c>
      <c r="S3272" s="53" t="n">
        <f aca="false">(N3272/100)*(I3272*$I$12)+(N3272/100)*(J3272*$J$12)</f>
        <v>87.75</v>
      </c>
      <c r="T3272" s="53" t="n">
        <f aca="false">(O3272/100)*(K3272*$K$12)</f>
        <v>0</v>
      </c>
      <c r="U3272" s="53" t="n">
        <f aca="false">(P3272/100)*(K3272*$K$12)+(P3272/100)*(L3272*$L$12)</f>
        <v>0</v>
      </c>
      <c r="V3272" s="53" t="n">
        <f aca="false">(Q3272/100)*(L3272*$L$12)</f>
        <v>0</v>
      </c>
      <c r="W3272" s="53" t="n">
        <f aca="false">(R3272/100)*(K3272*$K$12)+(R3272/100)*(L3272*$L$12)</f>
        <v>257.6875</v>
      </c>
      <c r="X3272" s="53" t="n">
        <f aca="false">N3272+S3272</f>
        <v>185.25</v>
      </c>
      <c r="Y3272" s="53" t="n">
        <f aca="false">O3272+T3272</f>
        <v>0</v>
      </c>
      <c r="Z3272" s="53" t="n">
        <f aca="false">P3272+U3272</f>
        <v>0</v>
      </c>
      <c r="AA3272" s="53" t="n">
        <f aca="false">Q3272+V3272</f>
        <v>0</v>
      </c>
      <c r="AB3272" s="53" t="n">
        <f aca="false">R3272+W3272</f>
        <v>451.4375</v>
      </c>
      <c r="AC3272" s="54" t="n">
        <f aca="false">ROUND(X3272+Y3272+Z3272+AA3272+AB3272,1)</f>
        <v>636.7</v>
      </c>
      <c r="AD3272" s="55" t="n">
        <f aca="false">(ROUND(AC3272-AC3263,1)/AC3263)</f>
        <v>0.128500531726338</v>
      </c>
      <c r="AE3272" s="46"/>
      <c r="AF3272" s="47"/>
    </row>
    <row r="3273" customFormat="false" ht="15" hidden="false" customHeight="false" outlineLevel="0" collapsed="false">
      <c r="A3273" s="48" t="s">
        <v>38</v>
      </c>
      <c r="B3273" s="63"/>
      <c r="C3273" s="50" t="s">
        <v>14</v>
      </c>
      <c r="D3273" s="51" t="n">
        <v>155</v>
      </c>
      <c r="E3273" s="51" t="n">
        <v>0</v>
      </c>
      <c r="F3273" s="51" t="n">
        <v>0</v>
      </c>
      <c r="G3273" s="51" t="n">
        <v>0</v>
      </c>
      <c r="H3273" s="51" t="n">
        <v>0</v>
      </c>
      <c r="I3273" s="52" t="n">
        <v>70</v>
      </c>
      <c r="J3273" s="52" t="n">
        <v>20</v>
      </c>
      <c r="K3273" s="52" t="n">
        <v>0</v>
      </c>
      <c r="L3273" s="52" t="n">
        <v>0</v>
      </c>
      <c r="M3273" s="52" t="n">
        <v>75</v>
      </c>
      <c r="N3273" s="53" t="n">
        <f aca="false">D3273*$D$13</f>
        <v>193.75</v>
      </c>
      <c r="O3273" s="53" t="n">
        <f aca="false">E3273*$E$13</f>
        <v>0</v>
      </c>
      <c r="P3273" s="53" t="n">
        <f aca="false">F3273*$F$13</f>
        <v>0</v>
      </c>
      <c r="Q3273" s="53" t="n">
        <f aca="false">G3273*$G$13</f>
        <v>0</v>
      </c>
      <c r="R3273" s="53" t="n">
        <f aca="false">H3273*$H$13</f>
        <v>0</v>
      </c>
      <c r="S3273" s="53" t="n">
        <f aca="false">(N3273/100)*(I3273*$I$13)+(N3273/100)*(J3273*$J$13)+(N3273/100)*(M3273*$M$13)</f>
        <v>465</v>
      </c>
      <c r="T3273" s="53" t="n">
        <f aca="false">(O3273/100)*(K3273*$K$13)+(O3273/100)*(M3273*$M$13)</f>
        <v>0</v>
      </c>
      <c r="U3273" s="53" t="n">
        <f aca="false">(P3273/100)*(K3273*$K$13)+(P3273/100)*(L3273*$L$13)+(P3273/100)*(M3273*$M$13)</f>
        <v>0</v>
      </c>
      <c r="V3273" s="53" t="n">
        <f aca="false">(Q3273/100)*(L3273*$L$13)+(Q3273/100)*(M3273*$M$13)</f>
        <v>0</v>
      </c>
      <c r="W3273" s="53" t="n">
        <f aca="false">(R3273/100)*(K3273*$K$13)+(R3273/100)*(L3273*$L$13)+(R3273/100)*(M3273*$M$13)</f>
        <v>0</v>
      </c>
      <c r="X3273" s="53" t="n">
        <f aca="false">N3273+S3273</f>
        <v>658.75</v>
      </c>
      <c r="Y3273" s="53" t="n">
        <f aca="false">O3273+T3273</f>
        <v>0</v>
      </c>
      <c r="Z3273" s="53" t="n">
        <f aca="false">P3273+U3273</f>
        <v>0</v>
      </c>
      <c r="AA3273" s="53" t="n">
        <f aca="false">Q3273+V3273</f>
        <v>0</v>
      </c>
      <c r="AB3273" s="53" t="n">
        <f aca="false">R3273+W3273</f>
        <v>0</v>
      </c>
      <c r="AC3273" s="54" t="n">
        <f aca="false">ROUND(X3273+Y3273+Z3273+AA3273+AB3273,1)</f>
        <v>658.8</v>
      </c>
      <c r="AD3273" s="55" t="n">
        <f aca="false">(ROUND(AC3273-AC3263,1)/AC3263)</f>
        <v>0.167671038638781</v>
      </c>
      <c r="AE3273" s="46"/>
      <c r="AF3273" s="47"/>
    </row>
    <row r="3274" customFormat="false" ht="15" hidden="false" customHeight="false" outlineLevel="0" collapsed="false">
      <c r="A3274" s="48" t="s">
        <v>39</v>
      </c>
      <c r="B3274" s="63"/>
      <c r="C3274" s="50" t="s">
        <v>15</v>
      </c>
      <c r="D3274" s="51" t="n">
        <v>155</v>
      </c>
      <c r="E3274" s="51" t="n">
        <v>0</v>
      </c>
      <c r="F3274" s="51" t="n">
        <v>0</v>
      </c>
      <c r="G3274" s="51" t="n">
        <v>0</v>
      </c>
      <c r="H3274" s="51" t="n">
        <v>0</v>
      </c>
      <c r="I3274" s="52" t="n">
        <v>70</v>
      </c>
      <c r="J3274" s="52" t="n">
        <v>20</v>
      </c>
      <c r="K3274" s="52" t="n">
        <v>75</v>
      </c>
      <c r="L3274" s="52" t="n">
        <v>0</v>
      </c>
      <c r="M3274" s="52" t="n">
        <v>0</v>
      </c>
      <c r="N3274" s="53" t="n">
        <f aca="false">D3274*$D$14</f>
        <v>193.75</v>
      </c>
      <c r="O3274" s="53" t="n">
        <f aca="false">E3274*$E$14</f>
        <v>0</v>
      </c>
      <c r="P3274" s="53" t="n">
        <f aca="false">F3274*$F$14</f>
        <v>0</v>
      </c>
      <c r="Q3274" s="53" t="n">
        <f aca="false">G3274*$G$14</f>
        <v>0</v>
      </c>
      <c r="R3274" s="53" t="n">
        <f aca="false">H3274*$H$14</f>
        <v>0</v>
      </c>
      <c r="S3274" s="53" t="n">
        <f aca="false">(N3274/100)*(I3274*$I$14)+(N3274/100)*(J3274*$J$14)+(N3274/100)*(K3274*$K$14)</f>
        <v>465</v>
      </c>
      <c r="T3274" s="53" t="n">
        <f aca="false">(O3274/100)*(K3274*$K$14)</f>
        <v>0</v>
      </c>
      <c r="U3274" s="53" t="n">
        <f aca="false">(P3274/100)*(K3274*$K$14)+(P3274/100)*(L3274*$L$14)</f>
        <v>0</v>
      </c>
      <c r="V3274" s="53" t="n">
        <f aca="false">(Q3274/100)*(L3274*$L$14)</f>
        <v>0</v>
      </c>
      <c r="W3274" s="53" t="n">
        <f aca="false">(R3274/100)*(K3274*$L$14)+(R3274/100)*(L3274*$M$14)</f>
        <v>0</v>
      </c>
      <c r="X3274" s="53" t="n">
        <f aca="false">N3274+S3274</f>
        <v>658.75</v>
      </c>
      <c r="Y3274" s="53" t="n">
        <f aca="false">O3274+T3274</f>
        <v>0</v>
      </c>
      <c r="Z3274" s="53" t="n">
        <f aca="false">P3274+U3274</f>
        <v>0</v>
      </c>
      <c r="AA3274" s="53" t="n">
        <f aca="false">Q3274+V3274</f>
        <v>0</v>
      </c>
      <c r="AB3274" s="53" t="n">
        <f aca="false">R3274+W3274</f>
        <v>0</v>
      </c>
      <c r="AC3274" s="54" t="n">
        <f aca="false">ROUND(X3274+Y3274+Z3274+AA3274+AB3274,1)</f>
        <v>658.8</v>
      </c>
      <c r="AD3274" s="55" t="n">
        <f aca="false">(ROUND(AC3274-AC3263,1)/AC3263)</f>
        <v>0.167671038638781</v>
      </c>
      <c r="AE3274" s="46"/>
      <c r="AF3274" s="47"/>
    </row>
    <row r="3275" customFormat="false" ht="15" hidden="false" customHeight="false" outlineLevel="0" collapsed="false">
      <c r="A3275" s="48"/>
      <c r="B3275" s="63"/>
      <c r="C3275" s="50" t="s">
        <v>16</v>
      </c>
      <c r="D3275" s="51" t="n">
        <v>155</v>
      </c>
      <c r="E3275" s="51" t="n">
        <v>0</v>
      </c>
      <c r="F3275" s="51" t="n">
        <v>0</v>
      </c>
      <c r="G3275" s="51" t="n">
        <v>0</v>
      </c>
      <c r="H3275" s="51" t="n">
        <v>0</v>
      </c>
      <c r="I3275" s="52" t="n">
        <v>70</v>
      </c>
      <c r="J3275" s="52" t="n">
        <v>20</v>
      </c>
      <c r="K3275" s="52" t="n">
        <v>0</v>
      </c>
      <c r="L3275" s="52" t="n">
        <v>75</v>
      </c>
      <c r="M3275" s="52" t="n">
        <v>0</v>
      </c>
      <c r="N3275" s="53" t="n">
        <f aca="false">D3275*$D$15</f>
        <v>193.75</v>
      </c>
      <c r="O3275" s="53" t="n">
        <f aca="false">E3275*$E$15</f>
        <v>0</v>
      </c>
      <c r="P3275" s="53" t="n">
        <f aca="false">F3275*$F$15</f>
        <v>0</v>
      </c>
      <c r="Q3275" s="53" t="n">
        <f aca="false">G3275*$G$15</f>
        <v>0</v>
      </c>
      <c r="R3275" s="53" t="n">
        <f aca="false">H3275*$H$15</f>
        <v>0</v>
      </c>
      <c r="S3275" s="53" t="n">
        <f aca="false">(N3275/100)*(I3275*$I$15)+(N3275/100)*(J3275*$J$15)+(N3275/100)*(L3275*$L$15)</f>
        <v>465</v>
      </c>
      <c r="T3275" s="53" t="n">
        <f aca="false">(O3275/100)*(K3275*$K$15)</f>
        <v>0</v>
      </c>
      <c r="U3275" s="53" t="n">
        <f aca="false">(P3275/100)*(K3275*$K$15)+(P3275/100)*(L3275*$L$15)</f>
        <v>0</v>
      </c>
      <c r="V3275" s="53" t="n">
        <f aca="false">(Q3275/100)*(L3275*$L$15)</f>
        <v>0</v>
      </c>
      <c r="W3275" s="53" t="n">
        <f aca="false">(R3275/100)*(K3275*$K$15)+(R3275/100)*(L3275*$L$15)</f>
        <v>0</v>
      </c>
      <c r="X3275" s="53" t="n">
        <f aca="false">N3275+S3275</f>
        <v>658.75</v>
      </c>
      <c r="Y3275" s="53" t="n">
        <f aca="false">O3275+T3275</f>
        <v>0</v>
      </c>
      <c r="Z3275" s="53" t="n">
        <f aca="false">P3275+U3275</f>
        <v>0</v>
      </c>
      <c r="AA3275" s="53" t="n">
        <f aca="false">Q3275+V3275</f>
        <v>0</v>
      </c>
      <c r="AB3275" s="53" t="n">
        <f aca="false">R3275+W3275</f>
        <v>0</v>
      </c>
      <c r="AC3275" s="54" t="n">
        <f aca="false">ROUND(X3275+Y3275+Z3275+AA3275+AB3275,1)</f>
        <v>658.8</v>
      </c>
      <c r="AD3275" s="55" t="n">
        <f aca="false">(ROUND(AC3275-AC3263,1)/AC3263)</f>
        <v>0.167671038638781</v>
      </c>
      <c r="AE3275" s="46" t="s">
        <v>28</v>
      </c>
      <c r="AF3275" s="47"/>
    </row>
    <row r="3276" customFormat="false" ht="15" hidden="false" customHeight="false" outlineLevel="0" collapsed="false">
      <c r="A3276" s="48"/>
      <c r="B3276" s="63"/>
      <c r="C3276" s="50" t="s">
        <v>17</v>
      </c>
      <c r="D3276" s="51" t="n">
        <v>155</v>
      </c>
      <c r="E3276" s="51" t="n">
        <v>0</v>
      </c>
      <c r="F3276" s="51" t="n">
        <v>0</v>
      </c>
      <c r="G3276" s="51" t="n">
        <v>0</v>
      </c>
      <c r="H3276" s="51" t="n">
        <v>0</v>
      </c>
      <c r="I3276" s="52" t="n">
        <v>70</v>
      </c>
      <c r="J3276" s="52" t="n">
        <v>60</v>
      </c>
      <c r="K3276" s="52" t="n">
        <v>0</v>
      </c>
      <c r="L3276" s="52" t="n">
        <v>0</v>
      </c>
      <c r="M3276" s="52" t="n">
        <v>0</v>
      </c>
      <c r="N3276" s="53" t="n">
        <f aca="false">D3276*$D$16</f>
        <v>193.75</v>
      </c>
      <c r="O3276" s="53" t="n">
        <f aca="false">E3276*$E$16</f>
        <v>0</v>
      </c>
      <c r="P3276" s="53" t="n">
        <f aca="false">F3276*$F$16</f>
        <v>0</v>
      </c>
      <c r="Q3276" s="53" t="n">
        <f aca="false">G3276*$G$16</f>
        <v>0</v>
      </c>
      <c r="R3276" s="53" t="n">
        <f aca="false">H3276*$H$16</f>
        <v>0</v>
      </c>
      <c r="S3276" s="53" t="n">
        <f aca="false">(N3276/100)*(I3276*$I$16)+(N3276/100)*(J3276*$J$16)</f>
        <v>426.25</v>
      </c>
      <c r="T3276" s="53" t="n">
        <f aca="false">(O3276/100)*(K3276*$K$16)</f>
        <v>0</v>
      </c>
      <c r="U3276" s="53" t="n">
        <f aca="false">(P3276/100)*(K3276*$K$16)+(P3276/100)*(L3276*$L$16)</f>
        <v>0</v>
      </c>
      <c r="V3276" s="53" t="n">
        <f aca="false">(Q3276/100)*(L3276*$L$16)</f>
        <v>0</v>
      </c>
      <c r="W3276" s="53" t="n">
        <f aca="false">(R3276/100)*(K3276*$K$16)+(R3276/100)*(L3276*$L$16)</f>
        <v>0</v>
      </c>
      <c r="X3276" s="53" t="n">
        <f aca="false">N3276+S3276</f>
        <v>620</v>
      </c>
      <c r="Y3276" s="53" t="n">
        <f aca="false">O3276+T3276</f>
        <v>0</v>
      </c>
      <c r="Z3276" s="53" t="n">
        <f aca="false">P3276+U3276</f>
        <v>0</v>
      </c>
      <c r="AA3276" s="53" t="n">
        <f aca="false">Q3276+V3276</f>
        <v>0</v>
      </c>
      <c r="AB3276" s="53" t="n">
        <f aca="false">R3276+W3276</f>
        <v>0</v>
      </c>
      <c r="AC3276" s="54" t="n">
        <f aca="false">ROUND(X3276+Y3276+Z3276+AA3276+AB3276,1)</f>
        <v>620</v>
      </c>
      <c r="AD3276" s="55" t="n">
        <f aca="false">(ROUND(AC3276-AC3263,1)/AC3263)</f>
        <v>0.0989010989010989</v>
      </c>
      <c r="AE3276" s="46"/>
      <c r="AF3276" s="47"/>
    </row>
    <row r="3277" customFormat="false" ht="15" hidden="false" customHeight="false" outlineLevel="0" collapsed="false">
      <c r="A3277" s="48"/>
      <c r="B3277" s="63"/>
      <c r="C3277" s="50" t="s">
        <v>18</v>
      </c>
      <c r="D3277" s="51" t="n">
        <v>155</v>
      </c>
      <c r="E3277" s="51" t="n">
        <v>0</v>
      </c>
      <c r="F3277" s="51" t="n">
        <v>0</v>
      </c>
      <c r="G3277" s="51" t="n">
        <v>0</v>
      </c>
      <c r="H3277" s="51" t="n">
        <v>0</v>
      </c>
      <c r="I3277" s="52" t="n">
        <v>95</v>
      </c>
      <c r="J3277" s="52" t="n">
        <v>20</v>
      </c>
      <c r="K3277" s="52" t="n">
        <v>0</v>
      </c>
      <c r="L3277" s="52" t="n">
        <v>0</v>
      </c>
      <c r="M3277" s="52" t="n">
        <v>0</v>
      </c>
      <c r="N3277" s="53" t="n">
        <f aca="false">D3277*$D$17</f>
        <v>193.75</v>
      </c>
      <c r="O3277" s="53" t="n">
        <f aca="false">E3277*$E$17</f>
        <v>0</v>
      </c>
      <c r="P3277" s="53" t="n">
        <f aca="false">F3277*$F$17</f>
        <v>0</v>
      </c>
      <c r="Q3277" s="53" t="n">
        <f aca="false">G3277*$G$17</f>
        <v>0</v>
      </c>
      <c r="R3277" s="53" t="n">
        <f aca="false">H3277*$H$17</f>
        <v>0</v>
      </c>
      <c r="S3277" s="53" t="n">
        <f aca="false">(N3277/100)*(I3277*$I$17)+(N3277/100)*(J3277*$J$17)</f>
        <v>498.90625</v>
      </c>
      <c r="T3277" s="53" t="n">
        <f aca="false">(O3277/100)*(K3277*$K$17)</f>
        <v>0</v>
      </c>
      <c r="U3277" s="53" t="n">
        <f aca="false">(P3277/100)*(K3277*$K$17)+(P3277/100)*(L3277*$L$17)</f>
        <v>0</v>
      </c>
      <c r="V3277" s="53" t="n">
        <f aca="false">(Q3277/100)*(L3277*$L$17)</f>
        <v>0</v>
      </c>
      <c r="W3277" s="53" t="n">
        <f aca="false">(R3277/100)*(K3277*$K$17)+(R3277/100)*(L3277*$L$17)</f>
        <v>0</v>
      </c>
      <c r="X3277" s="53" t="n">
        <f aca="false">N3277+S3277</f>
        <v>692.65625</v>
      </c>
      <c r="Y3277" s="53" t="n">
        <f aca="false">O3277+T3277</f>
        <v>0</v>
      </c>
      <c r="Z3277" s="53" t="n">
        <f aca="false">P3277+U3277</f>
        <v>0</v>
      </c>
      <c r="AA3277" s="53" t="n">
        <f aca="false">Q3277+V3277</f>
        <v>0</v>
      </c>
      <c r="AB3277" s="53" t="n">
        <f aca="false">R3277+W3277</f>
        <v>0</v>
      </c>
      <c r="AC3277" s="54" t="n">
        <f aca="false">ROUND(X3277+Y3277+Z3277+AA3277+AB3277,1)</f>
        <v>692.7</v>
      </c>
      <c r="AD3277" s="55" t="n">
        <f aca="false">(ROUND(AC3277-AC3263,1)/AC3263)</f>
        <v>0.227756114852889</v>
      </c>
      <c r="AE3277" s="46"/>
      <c r="AF3277" s="47"/>
    </row>
    <row r="3278" customFormat="false" ht="15" hidden="false" customHeight="false" outlineLevel="0" collapsed="false">
      <c r="A3278" s="56" t="s">
        <v>19</v>
      </c>
      <c r="B3278" s="60" t="s">
        <v>276</v>
      </c>
      <c r="C3278" s="40" t="s">
        <v>53</v>
      </c>
      <c r="D3278" s="41" t="n">
        <v>160</v>
      </c>
      <c r="E3278" s="41" t="n">
        <v>0</v>
      </c>
      <c r="F3278" s="41" t="n">
        <v>65</v>
      </c>
      <c r="G3278" s="41" t="n">
        <v>0</v>
      </c>
      <c r="H3278" s="41" t="n">
        <v>0</v>
      </c>
      <c r="I3278" s="42" t="n">
        <v>40</v>
      </c>
      <c r="J3278" s="42" t="n">
        <v>10</v>
      </c>
      <c r="K3278" s="42" t="n">
        <v>25</v>
      </c>
      <c r="L3278" s="42" t="n">
        <v>25</v>
      </c>
      <c r="M3278" s="42" t="n">
        <v>0</v>
      </c>
      <c r="N3278" s="43" t="n">
        <f aca="false">D3278*$D$3</f>
        <v>208</v>
      </c>
      <c r="O3278" s="43" t="n">
        <f aca="false">E3278*$E$3</f>
        <v>0</v>
      </c>
      <c r="P3278" s="43" t="n">
        <f aca="false">F3278*$F$3</f>
        <v>84.5</v>
      </c>
      <c r="Q3278" s="43" t="n">
        <f aca="false">G3278*$G$3</f>
        <v>0</v>
      </c>
      <c r="R3278" s="43" t="n">
        <f aca="false">H3278*$H$3</f>
        <v>0</v>
      </c>
      <c r="S3278" s="43" t="n">
        <f aca="false">(N3278/100)*(I3278*$I$3)+(N3278/100)*(J3278*$J$3)</f>
        <v>208</v>
      </c>
      <c r="T3278" s="43" t="n">
        <f aca="false">(O3278/100)*(K3278*$K$3)</f>
        <v>0</v>
      </c>
      <c r="U3278" s="43" t="n">
        <f aca="false">(P3278/100)*(K3278*$K$3)+(P3278/100)*(L3278*$L$3)</f>
        <v>84.5</v>
      </c>
      <c r="V3278" s="43" t="n">
        <f aca="false">(Q3278/100)*(L3278*$L$3)</f>
        <v>0</v>
      </c>
      <c r="W3278" s="43" t="n">
        <f aca="false">(R3278/100)*(K3278*$K$3)+(R3278/100)*(L3278*$L$3)</f>
        <v>0</v>
      </c>
      <c r="X3278" s="43" t="n">
        <f aca="false">N3278+S3278</f>
        <v>416</v>
      </c>
      <c r="Y3278" s="43" t="n">
        <f aca="false">O3278+T3278</f>
        <v>0</v>
      </c>
      <c r="Z3278" s="43" t="n">
        <f aca="false">P3278+U3278</f>
        <v>169</v>
      </c>
      <c r="AA3278" s="43" t="n">
        <f aca="false">Q3278+V3278</f>
        <v>0</v>
      </c>
      <c r="AB3278" s="43" t="n">
        <f aca="false">R3278+W3278</f>
        <v>0</v>
      </c>
      <c r="AC3278" s="44" t="n">
        <f aca="false">ROUND(X3278+Y3278+Z3278+AA3278+AB3278,1)</f>
        <v>585</v>
      </c>
      <c r="AD3278" s="45"/>
      <c r="AE3278" s="46"/>
      <c r="AF3278" s="47"/>
    </row>
    <row r="3279" customFormat="false" ht="15" hidden="false" customHeight="false" outlineLevel="0" collapsed="false">
      <c r="A3279" s="48" t="s">
        <v>29</v>
      </c>
      <c r="B3279" s="61" t="n">
        <v>32</v>
      </c>
      <c r="C3279" s="50" t="s">
        <v>5</v>
      </c>
      <c r="D3279" s="51" t="n">
        <v>160</v>
      </c>
      <c r="E3279" s="51" t="n">
        <v>0</v>
      </c>
      <c r="F3279" s="51" t="n">
        <v>65</v>
      </c>
      <c r="G3279" s="51" t="n">
        <v>0</v>
      </c>
      <c r="H3279" s="51" t="n">
        <v>0</v>
      </c>
      <c r="I3279" s="52" t="n">
        <v>55</v>
      </c>
      <c r="J3279" s="52" t="n">
        <v>30</v>
      </c>
      <c r="K3279" s="52" t="n">
        <v>25</v>
      </c>
      <c r="L3279" s="52" t="n">
        <v>25</v>
      </c>
      <c r="M3279" s="52" t="n">
        <v>0</v>
      </c>
      <c r="N3279" s="53" t="n">
        <f aca="false">D3279*$D$4</f>
        <v>200</v>
      </c>
      <c r="O3279" s="53" t="n">
        <f aca="false">E3279*$E$4</f>
        <v>0</v>
      </c>
      <c r="P3279" s="53" t="n">
        <f aca="false">F3279*$F$4</f>
        <v>81.25</v>
      </c>
      <c r="Q3279" s="53" t="n">
        <f aca="false">G3279*$G$4</f>
        <v>0</v>
      </c>
      <c r="R3279" s="53" t="n">
        <f aca="false">H3279*$H$4</f>
        <v>0</v>
      </c>
      <c r="S3279" s="53" t="n">
        <f aca="false">(N3279/100)*(I3279*$I$4)+(N3279/100)*(J3279*$J$4)</f>
        <v>340</v>
      </c>
      <c r="T3279" s="53" t="n">
        <f aca="false">(O3279/100)*(K3279*$K$4)</f>
        <v>0</v>
      </c>
      <c r="U3279" s="53" t="n">
        <f aca="false">(P3279/100)*(K3279*$K$4)+(P3279/100)*(L3279*$L$4)</f>
        <v>81.25</v>
      </c>
      <c r="V3279" s="53" t="n">
        <f aca="false">(Q3279/100)*(L3279*$L$4)</f>
        <v>0</v>
      </c>
      <c r="W3279" s="53" t="n">
        <f aca="false">(R3279/100)*(K3279*$K$4)+(R3279/100)*(L3279*$L$4)</f>
        <v>0</v>
      </c>
      <c r="X3279" s="53" t="n">
        <f aca="false">N3279+S3279</f>
        <v>540</v>
      </c>
      <c r="Y3279" s="53" t="n">
        <f aca="false">O3279+T3279</f>
        <v>0</v>
      </c>
      <c r="Z3279" s="53" t="n">
        <f aca="false">P3279+U3279</f>
        <v>162.5</v>
      </c>
      <c r="AA3279" s="53" t="n">
        <f aca="false">Q3279+V3279</f>
        <v>0</v>
      </c>
      <c r="AB3279" s="53" t="n">
        <f aca="false">R3279+W3279</f>
        <v>0</v>
      </c>
      <c r="AC3279" s="54" t="n">
        <f aca="false">ROUND(X3279+Y3279+Z3279+AA3279+AB3279,1)</f>
        <v>702.5</v>
      </c>
      <c r="AD3279" s="55" t="n">
        <f aca="false">(ROUND(AC3279-AC3278,1)/AC3278)</f>
        <v>0.200854700854701</v>
      </c>
      <c r="AE3279" s="46"/>
      <c r="AF3279" s="47"/>
    </row>
    <row r="3280" customFormat="false" ht="15" hidden="false" customHeight="false" outlineLevel="0" collapsed="false">
      <c r="A3280" s="48" t="s">
        <v>30</v>
      </c>
      <c r="B3280" s="61" t="n">
        <v>0</v>
      </c>
      <c r="C3280" s="50" t="s">
        <v>6</v>
      </c>
      <c r="D3280" s="51" t="n">
        <v>160</v>
      </c>
      <c r="E3280" s="51" t="n">
        <v>0</v>
      </c>
      <c r="F3280" s="51" t="n">
        <v>65</v>
      </c>
      <c r="G3280" s="51" t="n">
        <v>0</v>
      </c>
      <c r="H3280" s="51" t="n">
        <v>0</v>
      </c>
      <c r="I3280" s="52" t="n">
        <v>40</v>
      </c>
      <c r="J3280" s="52" t="n">
        <v>10</v>
      </c>
      <c r="K3280" s="52" t="n">
        <v>25</v>
      </c>
      <c r="L3280" s="52" t="n">
        <v>25</v>
      </c>
      <c r="M3280" s="52" t="n">
        <v>0</v>
      </c>
      <c r="N3280" s="53" t="n">
        <f aca="false">D3280*$D$5</f>
        <v>208</v>
      </c>
      <c r="O3280" s="53" t="n">
        <f aca="false">E3280*$E$5</f>
        <v>0</v>
      </c>
      <c r="P3280" s="53" t="n">
        <f aca="false">F3280*$F$5</f>
        <v>84.5</v>
      </c>
      <c r="Q3280" s="53" t="n">
        <f aca="false">G3280*$G$5</f>
        <v>0</v>
      </c>
      <c r="R3280" s="53" t="n">
        <f aca="false">H3280*$H$5</f>
        <v>0</v>
      </c>
      <c r="S3280" s="53" t="n">
        <f aca="false">(N3280/100)*(I3280*$I$5)+(N3280/100)*(J3280*$J$5)</f>
        <v>208</v>
      </c>
      <c r="T3280" s="53" t="n">
        <f aca="false">(O3280/100)*(K3280*$K$5)</f>
        <v>0</v>
      </c>
      <c r="U3280" s="53" t="n">
        <f aca="false">(P3280/100)*(K3280*$K$5)+(P3280/100)*(L3280*$L$5)</f>
        <v>84.5</v>
      </c>
      <c r="V3280" s="53" t="n">
        <f aca="false">(Q3280/100)*(L3280*$L$5)</f>
        <v>0</v>
      </c>
      <c r="W3280" s="53" t="n">
        <f aca="false">(R3280/100)*(K3280*$K$5)+(R3280/100)*(L3280*$L$5)</f>
        <v>0</v>
      </c>
      <c r="X3280" s="53" t="n">
        <f aca="false">N3280+S3280</f>
        <v>416</v>
      </c>
      <c r="Y3280" s="53" t="n">
        <f aca="false">O3280+T3280</f>
        <v>0</v>
      </c>
      <c r="Z3280" s="53" t="n">
        <f aca="false">P3280+U3280</f>
        <v>169</v>
      </c>
      <c r="AA3280" s="53" t="n">
        <f aca="false">Q3280+V3280</f>
        <v>0</v>
      </c>
      <c r="AB3280" s="53" t="n">
        <f aca="false">R3280+W3280</f>
        <v>0</v>
      </c>
      <c r="AC3280" s="54" t="n">
        <f aca="false">ROUND(X3280+Y3280+Z3280+AA3280+AB3280,1)</f>
        <v>585</v>
      </c>
      <c r="AD3280" s="55" t="n">
        <f aca="false">(ROUND(AC3280-AC3278,1)/AC3278)</f>
        <v>0</v>
      </c>
      <c r="AE3280" s="46"/>
      <c r="AF3280" s="47"/>
    </row>
    <row r="3281" customFormat="false" ht="15" hidden="false" customHeight="false" outlineLevel="0" collapsed="false">
      <c r="A3281" s="48" t="s">
        <v>31</v>
      </c>
      <c r="B3281" s="61" t="n">
        <v>20</v>
      </c>
      <c r="C3281" s="50" t="s">
        <v>7</v>
      </c>
      <c r="D3281" s="51" t="n">
        <v>160</v>
      </c>
      <c r="E3281" s="51" t="n">
        <v>0</v>
      </c>
      <c r="F3281" s="51" t="n">
        <v>65</v>
      </c>
      <c r="G3281" s="51" t="n">
        <v>0</v>
      </c>
      <c r="H3281" s="51" t="n">
        <v>0</v>
      </c>
      <c r="I3281" s="52" t="n">
        <v>40</v>
      </c>
      <c r="J3281" s="52" t="n">
        <v>10</v>
      </c>
      <c r="K3281" s="52" t="n">
        <v>25</v>
      </c>
      <c r="L3281" s="52" t="n">
        <v>25</v>
      </c>
      <c r="M3281" s="52" t="n">
        <v>0</v>
      </c>
      <c r="N3281" s="53" t="n">
        <f aca="false">D3281*$D$6</f>
        <v>208</v>
      </c>
      <c r="O3281" s="53" t="n">
        <f aca="false">E3281*$E$6</f>
        <v>0</v>
      </c>
      <c r="P3281" s="53" t="n">
        <f aca="false">F3281*$F$6</f>
        <v>84.5</v>
      </c>
      <c r="Q3281" s="53" t="n">
        <f aca="false">G3281*$G$6</f>
        <v>0</v>
      </c>
      <c r="R3281" s="53" t="n">
        <f aca="false">H3281*$H$6</f>
        <v>0</v>
      </c>
      <c r="S3281" s="53" t="n">
        <f aca="false">(N3281/100)*(I3281*$I$6)+(N3281/100)*(J3281*$J$6)</f>
        <v>208</v>
      </c>
      <c r="T3281" s="53" t="n">
        <f aca="false">(O3281/100)*(K3281*$K$6)</f>
        <v>0</v>
      </c>
      <c r="U3281" s="53" t="n">
        <f aca="false">(P3281/100)*(K3281*$K$6)+(P3281/100)*(L3281*$L$6)</f>
        <v>84.5</v>
      </c>
      <c r="V3281" s="53" t="n">
        <f aca="false">(Q3281/100)*(L3281*$L$6)</f>
        <v>0</v>
      </c>
      <c r="W3281" s="53" t="n">
        <f aca="false">(R3281/100)*(K3281*$K$6)+(R3281/100)*(L3281*$L$6)</f>
        <v>0</v>
      </c>
      <c r="X3281" s="53" t="n">
        <f aca="false">N3281+S3281</f>
        <v>416</v>
      </c>
      <c r="Y3281" s="53" t="n">
        <f aca="false">O3281+T3281</f>
        <v>0</v>
      </c>
      <c r="Z3281" s="53" t="n">
        <f aca="false">P3281+U3281</f>
        <v>169</v>
      </c>
      <c r="AA3281" s="53" t="n">
        <f aca="false">Q3281+V3281</f>
        <v>0</v>
      </c>
      <c r="AB3281" s="53" t="n">
        <f aca="false">R3281+W3281</f>
        <v>0</v>
      </c>
      <c r="AC3281" s="54" t="n">
        <f aca="false">ROUND(X3281+Y3281+Z3281+AA3281+AB3281,1)</f>
        <v>585</v>
      </c>
      <c r="AD3281" s="55" t="n">
        <f aca="false">(ROUND(AC3281-AC3278,1)/AC3278)</f>
        <v>0</v>
      </c>
      <c r="AE3281" s="46"/>
      <c r="AF3281" s="47"/>
    </row>
    <row r="3282" customFormat="false" ht="15" hidden="false" customHeight="false" outlineLevel="0" collapsed="false">
      <c r="A3282" s="48" t="s">
        <v>32</v>
      </c>
      <c r="B3282" s="61" t="n">
        <v>20</v>
      </c>
      <c r="C3282" s="50" t="s">
        <v>8</v>
      </c>
      <c r="D3282" s="51" t="n">
        <v>160</v>
      </c>
      <c r="E3282" s="51" t="n">
        <v>0</v>
      </c>
      <c r="F3282" s="51" t="n">
        <v>65</v>
      </c>
      <c r="G3282" s="51" t="n">
        <v>0</v>
      </c>
      <c r="H3282" s="51" t="n">
        <v>0</v>
      </c>
      <c r="I3282" s="52" t="n">
        <v>40</v>
      </c>
      <c r="J3282" s="52" t="n">
        <v>10</v>
      </c>
      <c r="K3282" s="52" t="n">
        <v>25</v>
      </c>
      <c r="L3282" s="52" t="n">
        <v>25</v>
      </c>
      <c r="M3282" s="52" t="n">
        <v>0</v>
      </c>
      <c r="N3282" s="53" t="n">
        <f aca="false">D3282*$D$7</f>
        <v>208</v>
      </c>
      <c r="O3282" s="53" t="n">
        <f aca="false">E3282*$E$7</f>
        <v>0</v>
      </c>
      <c r="P3282" s="53" t="n">
        <f aca="false">F3282*$F$7</f>
        <v>84.5</v>
      </c>
      <c r="Q3282" s="53" t="n">
        <f aca="false">G3282*$G$7</f>
        <v>0</v>
      </c>
      <c r="R3282" s="53" t="n">
        <f aca="false">H3282*$H$7</f>
        <v>0</v>
      </c>
      <c r="S3282" s="53" t="n">
        <f aca="false">(N3282/100)*(I3282*$I$7)+(N3282/100)*(J3282*$J$7)</f>
        <v>208</v>
      </c>
      <c r="T3282" s="53" t="n">
        <f aca="false">(O3282/100)*(K3282*$K$7)</f>
        <v>0</v>
      </c>
      <c r="U3282" s="53" t="n">
        <f aca="false">(P3282/100)*(K3282*$K$7)+(P3282/100)*(L3282*$L$7)</f>
        <v>84.5</v>
      </c>
      <c r="V3282" s="53" t="n">
        <f aca="false">(Q3282/100)*(L3282*$L$7)</f>
        <v>0</v>
      </c>
      <c r="W3282" s="53" t="n">
        <f aca="false">(R3282/100)*(K3282*$K$7)+(R3282/100)*(L3282*$L$7)</f>
        <v>0</v>
      </c>
      <c r="X3282" s="53" t="n">
        <f aca="false">N3282+S3282</f>
        <v>416</v>
      </c>
      <c r="Y3282" s="53" t="n">
        <f aca="false">O3282+T3282</f>
        <v>0</v>
      </c>
      <c r="Z3282" s="53" t="n">
        <f aca="false">P3282+U3282</f>
        <v>169</v>
      </c>
      <c r="AA3282" s="53" t="n">
        <f aca="false">Q3282+V3282</f>
        <v>0</v>
      </c>
      <c r="AB3282" s="53" t="n">
        <f aca="false">R3282+W3282</f>
        <v>0</v>
      </c>
      <c r="AC3282" s="54" t="n">
        <f aca="false">ROUND(X3282+Y3282+Z3282+AA3282+AB3282,1)</f>
        <v>585</v>
      </c>
      <c r="AD3282" s="55" t="n">
        <f aca="false">(ROUND(AC3282-AC3278,1)/AC3278)</f>
        <v>0</v>
      </c>
      <c r="AE3282" s="46"/>
      <c r="AF3282" s="47"/>
    </row>
    <row r="3283" customFormat="false" ht="15" hidden="false" customHeight="false" outlineLevel="0" collapsed="false">
      <c r="A3283" s="48" t="s">
        <v>33</v>
      </c>
      <c r="B3283" s="61"/>
      <c r="C3283" s="50" t="s">
        <v>9</v>
      </c>
      <c r="D3283" s="51" t="n">
        <v>160</v>
      </c>
      <c r="E3283" s="51" t="n">
        <v>0</v>
      </c>
      <c r="F3283" s="51" t="n">
        <v>65</v>
      </c>
      <c r="G3283" s="51" t="n">
        <v>0</v>
      </c>
      <c r="H3283" s="51" t="n">
        <v>0</v>
      </c>
      <c r="I3283" s="52" t="n">
        <v>40</v>
      </c>
      <c r="J3283" s="52" t="n">
        <v>10</v>
      </c>
      <c r="K3283" s="52" t="n">
        <v>25</v>
      </c>
      <c r="L3283" s="52" t="n">
        <v>25</v>
      </c>
      <c r="M3283" s="52" t="n">
        <v>0</v>
      </c>
      <c r="N3283" s="53" t="n">
        <f aca="false">D3283*$D$8</f>
        <v>208</v>
      </c>
      <c r="O3283" s="53" t="n">
        <f aca="false">E3283*$E$8</f>
        <v>0</v>
      </c>
      <c r="P3283" s="53" t="n">
        <f aca="false">F3283*$F$8</f>
        <v>84.5</v>
      </c>
      <c r="Q3283" s="53" t="n">
        <f aca="false">G3283*$G$8</f>
        <v>0</v>
      </c>
      <c r="R3283" s="53" t="n">
        <f aca="false">H3283*$H$8</f>
        <v>0</v>
      </c>
      <c r="S3283" s="53" t="n">
        <f aca="false">(N3283/100)*(I3283*$I$8)+(N3283/100)*(J3283*$J$8)</f>
        <v>208</v>
      </c>
      <c r="T3283" s="53" t="n">
        <f aca="false">(O3283/100)*(K3283*$K$8)</f>
        <v>0</v>
      </c>
      <c r="U3283" s="53" t="n">
        <f aca="false">(P3283/100)*(K3283*$K$8)+(P3283/100)*(L3283*$L$8)</f>
        <v>84.5</v>
      </c>
      <c r="V3283" s="53" t="n">
        <f aca="false">(Q3283/100)*(L3283*$L$8)</f>
        <v>0</v>
      </c>
      <c r="W3283" s="53" t="n">
        <f aca="false">(R3283/100)*(K3283*$K$8)+(R3283/100)*(L3283*$L$8)</f>
        <v>0</v>
      </c>
      <c r="X3283" s="53" t="n">
        <f aca="false">N3283+S3283</f>
        <v>416</v>
      </c>
      <c r="Y3283" s="53" t="n">
        <f aca="false">O3283+T3283</f>
        <v>0</v>
      </c>
      <c r="Z3283" s="53" t="n">
        <f aca="false">P3283+U3283</f>
        <v>169</v>
      </c>
      <c r="AA3283" s="53" t="n">
        <f aca="false">Q3283+V3283</f>
        <v>0</v>
      </c>
      <c r="AB3283" s="53" t="n">
        <f aca="false">R3283+W3283</f>
        <v>0</v>
      </c>
      <c r="AC3283" s="54" t="n">
        <f aca="false">ROUND(X3283+Y3283+Z3283+AA3283+AB3283,1)</f>
        <v>585</v>
      </c>
      <c r="AD3283" s="55" t="n">
        <f aca="false">(ROUND(AC3283-AC3278,1)/AC3278)</f>
        <v>0</v>
      </c>
      <c r="AE3283" s="46"/>
      <c r="AF3283" s="47"/>
    </row>
    <row r="3284" customFormat="false" ht="15" hidden="false" customHeight="false" outlineLevel="0" collapsed="false">
      <c r="A3284" s="48" t="s">
        <v>34</v>
      </c>
      <c r="B3284" s="61"/>
      <c r="C3284" s="50" t="s">
        <v>10</v>
      </c>
      <c r="D3284" s="51" t="n">
        <v>80</v>
      </c>
      <c r="E3284" s="51" t="n">
        <v>160</v>
      </c>
      <c r="F3284" s="51" t="n">
        <v>0</v>
      </c>
      <c r="G3284" s="51" t="n">
        <v>0</v>
      </c>
      <c r="H3284" s="51" t="n">
        <v>0</v>
      </c>
      <c r="I3284" s="52" t="n">
        <v>40</v>
      </c>
      <c r="J3284" s="52" t="n">
        <v>10</v>
      </c>
      <c r="K3284" s="52" t="n">
        <v>120</v>
      </c>
      <c r="L3284" s="52" t="n">
        <v>0</v>
      </c>
      <c r="M3284" s="52" t="n">
        <v>0</v>
      </c>
      <c r="N3284" s="53" t="n">
        <f aca="false">D3284*$D$9</f>
        <v>100</v>
      </c>
      <c r="O3284" s="53" t="n">
        <f aca="false">E3284*$E$9</f>
        <v>200</v>
      </c>
      <c r="P3284" s="53" t="n">
        <f aca="false">F3284*$F$9</f>
        <v>0</v>
      </c>
      <c r="Q3284" s="53" t="n">
        <f aca="false">G3284*$G$9</f>
        <v>0</v>
      </c>
      <c r="R3284" s="53" t="n">
        <f aca="false">H3284*$H$9</f>
        <v>0</v>
      </c>
      <c r="S3284" s="53" t="n">
        <f aca="false">(N3284/100)*(I3284*$I$9)+(N3284/100)*(J3284*$J$9)</f>
        <v>50</v>
      </c>
      <c r="T3284" s="53" t="n">
        <f aca="false">(O3284/100)*(K3284*$K$9)</f>
        <v>336</v>
      </c>
      <c r="U3284" s="53" t="n">
        <f aca="false">(P3284/100)*(K3284*$K$9)+(P3284/100)*(L3284*$L$9)</f>
        <v>0</v>
      </c>
      <c r="V3284" s="53" t="n">
        <f aca="false">(Q3284/100)*(L3284*$L$9)</f>
        <v>0</v>
      </c>
      <c r="W3284" s="53" t="n">
        <f aca="false">(R3284/100)*(K3284*$K$9)+(R3284/100)*(L3284*$L$9)</f>
        <v>0</v>
      </c>
      <c r="X3284" s="53" t="n">
        <f aca="false">N3284+S3284</f>
        <v>150</v>
      </c>
      <c r="Y3284" s="53" t="n">
        <f aca="false">O3284+T3284</f>
        <v>536</v>
      </c>
      <c r="Z3284" s="53" t="n">
        <f aca="false">P3284+U3284</f>
        <v>0</v>
      </c>
      <c r="AA3284" s="53" t="n">
        <f aca="false">Q3284+V3284</f>
        <v>0</v>
      </c>
      <c r="AB3284" s="53" t="n">
        <f aca="false">R3284+W3284</f>
        <v>0</v>
      </c>
      <c r="AC3284" s="54" t="n">
        <f aca="false">ROUND(X3284+Y3284+Z3284+AA3284+AB3284,1)</f>
        <v>686</v>
      </c>
      <c r="AD3284" s="55" t="n">
        <f aca="false">(ROUND(AC3284-AC3278,1)/AC3278)</f>
        <v>0.172649572649573</v>
      </c>
      <c r="AE3284" s="46"/>
      <c r="AF3284" s="47"/>
    </row>
    <row r="3285" customFormat="false" ht="15" hidden="false" customHeight="false" outlineLevel="0" collapsed="false">
      <c r="A3285" s="48" t="s">
        <v>35</v>
      </c>
      <c r="B3285" s="61"/>
      <c r="C3285" s="50" t="s">
        <v>11</v>
      </c>
      <c r="D3285" s="51" t="n">
        <v>80</v>
      </c>
      <c r="E3285" s="51" t="n">
        <v>0</v>
      </c>
      <c r="F3285" s="51" t="n">
        <v>160</v>
      </c>
      <c r="G3285" s="51" t="n">
        <v>0</v>
      </c>
      <c r="H3285" s="51" t="n">
        <v>0</v>
      </c>
      <c r="I3285" s="52" t="n">
        <v>40</v>
      </c>
      <c r="J3285" s="52" t="n">
        <v>10</v>
      </c>
      <c r="K3285" s="52" t="n">
        <v>70</v>
      </c>
      <c r="L3285" s="52" t="n">
        <v>70</v>
      </c>
      <c r="M3285" s="52" t="n">
        <v>0</v>
      </c>
      <c r="N3285" s="53" t="n">
        <f aca="false">D3285*$D$10</f>
        <v>100</v>
      </c>
      <c r="O3285" s="53" t="n">
        <f aca="false">E3285*$E$10</f>
        <v>0</v>
      </c>
      <c r="P3285" s="53" t="n">
        <f aca="false">F3285*$F$10</f>
        <v>200</v>
      </c>
      <c r="Q3285" s="53" t="n">
        <f aca="false">G3285*$G$10</f>
        <v>0</v>
      </c>
      <c r="R3285" s="53" t="n">
        <f aca="false">H3285*$H$10</f>
        <v>0</v>
      </c>
      <c r="S3285" s="53" t="n">
        <f aca="false">(N3285/100)*(I3285*$I$10)+(N3285/100)*(J3285*$J$10)</f>
        <v>50</v>
      </c>
      <c r="T3285" s="53" t="n">
        <f aca="false">(O3285/100)*(K3285*$J$10)</f>
        <v>0</v>
      </c>
      <c r="U3285" s="53" t="n">
        <f aca="false">(P3285/100)*(K3285*$K$10)+(P3285/100)*(L3285*$L$10)</f>
        <v>392</v>
      </c>
      <c r="V3285" s="53" t="n">
        <f aca="false">(Q3285/100)*(L3285*$L$10)</f>
        <v>0</v>
      </c>
      <c r="W3285" s="53" t="n">
        <f aca="false">(R3285/100)*(K3285*$K$10)+(R3285/100)*(L3285*$L$10)</f>
        <v>0</v>
      </c>
      <c r="X3285" s="53" t="n">
        <f aca="false">N3285+S3285</f>
        <v>150</v>
      </c>
      <c r="Y3285" s="53" t="n">
        <f aca="false">O3285+T3285</f>
        <v>0</v>
      </c>
      <c r="Z3285" s="53" t="n">
        <f aca="false">P3285+U3285</f>
        <v>592</v>
      </c>
      <c r="AA3285" s="53" t="n">
        <f aca="false">Q3285+V3285</f>
        <v>0</v>
      </c>
      <c r="AB3285" s="53" t="n">
        <f aca="false">R3285+W3285</f>
        <v>0</v>
      </c>
      <c r="AC3285" s="54" t="n">
        <f aca="false">ROUND(X3285+Y3285+Z3285+AA3285+AB3285,1)</f>
        <v>742</v>
      </c>
      <c r="AD3285" s="55" t="n">
        <f aca="false">(ROUND(AC3285-AC3278,1)/AC3278)</f>
        <v>0.268376068376068</v>
      </c>
      <c r="AE3285" s="46"/>
      <c r="AF3285" s="47"/>
    </row>
    <row r="3286" customFormat="false" ht="15" hidden="false" customHeight="false" outlineLevel="0" collapsed="false">
      <c r="A3286" s="48" t="s">
        <v>36</v>
      </c>
      <c r="B3286" s="61"/>
      <c r="C3286" s="50" t="s">
        <v>12</v>
      </c>
      <c r="D3286" s="51" t="n">
        <v>80</v>
      </c>
      <c r="E3286" s="51" t="n">
        <v>0</v>
      </c>
      <c r="F3286" s="51" t="n">
        <v>0</v>
      </c>
      <c r="G3286" s="51" t="n">
        <v>160</v>
      </c>
      <c r="H3286" s="51" t="n">
        <v>0</v>
      </c>
      <c r="I3286" s="52" t="n">
        <v>40</v>
      </c>
      <c r="J3286" s="52" t="n">
        <v>10</v>
      </c>
      <c r="K3286" s="52" t="n">
        <v>0</v>
      </c>
      <c r="L3286" s="52" t="n">
        <v>120</v>
      </c>
      <c r="M3286" s="52" t="n">
        <v>0</v>
      </c>
      <c r="N3286" s="53" t="n">
        <f aca="false">D3286*$D$11</f>
        <v>100</v>
      </c>
      <c r="O3286" s="53" t="n">
        <f aca="false">E3286*$E$11</f>
        <v>0</v>
      </c>
      <c r="P3286" s="53" t="n">
        <f aca="false">F3286*$F$11</f>
        <v>0</v>
      </c>
      <c r="Q3286" s="53" t="n">
        <f aca="false">G3286*$G$11</f>
        <v>200</v>
      </c>
      <c r="R3286" s="53" t="n">
        <f aca="false">H3286*$H$11</f>
        <v>0</v>
      </c>
      <c r="S3286" s="53" t="n">
        <f aca="false">(N3286/100)*(I3286*$I$11)+(N3286/100)*(J3286*$J$11)</f>
        <v>50</v>
      </c>
      <c r="T3286" s="53" t="n">
        <f aca="false">(O3286/100)*(K3286*$K$11)</f>
        <v>0</v>
      </c>
      <c r="U3286" s="53" t="n">
        <f aca="false">(P3286/100)*(K3286*$K$11)+(P3286/100)*(L3286*$L$11)</f>
        <v>0</v>
      </c>
      <c r="V3286" s="53" t="n">
        <f aca="false">(Q3286/100)*(L3286*$L$11)</f>
        <v>336</v>
      </c>
      <c r="W3286" s="53" t="n">
        <f aca="false">(R3286/100)*(K3286*$K$11)+(R3286/100)*(L3286*$L$11)</f>
        <v>0</v>
      </c>
      <c r="X3286" s="53" t="n">
        <f aca="false">N3286+S3286</f>
        <v>150</v>
      </c>
      <c r="Y3286" s="53" t="n">
        <f aca="false">O3286+T3286</f>
        <v>0</v>
      </c>
      <c r="Z3286" s="53" t="n">
        <f aca="false">P3286+U3286</f>
        <v>0</v>
      </c>
      <c r="AA3286" s="53" t="n">
        <f aca="false">Q3286+V3286</f>
        <v>536</v>
      </c>
      <c r="AB3286" s="53" t="n">
        <f aca="false">R3286+W3286</f>
        <v>0</v>
      </c>
      <c r="AC3286" s="54" t="n">
        <f aca="false">ROUND(X3286+Y3286+Z3286+AA3286+AB3286,1)</f>
        <v>686</v>
      </c>
      <c r="AD3286" s="55" t="n">
        <f aca="false">(ROUND(AC3286-AC3278,1)/AC3278)</f>
        <v>0.172649572649573</v>
      </c>
      <c r="AE3286" s="46"/>
      <c r="AF3286" s="47"/>
    </row>
    <row r="3287" customFormat="false" ht="15" hidden="false" customHeight="false" outlineLevel="0" collapsed="false">
      <c r="A3287" s="48" t="s">
        <v>37</v>
      </c>
      <c r="B3287" s="61"/>
      <c r="C3287" s="50" t="s">
        <v>13</v>
      </c>
      <c r="D3287" s="51" t="n">
        <v>80</v>
      </c>
      <c r="E3287" s="51" t="n">
        <v>0</v>
      </c>
      <c r="F3287" s="51" t="n">
        <v>0</v>
      </c>
      <c r="G3287" s="51" t="n">
        <v>0</v>
      </c>
      <c r="H3287" s="51" t="n">
        <v>160</v>
      </c>
      <c r="I3287" s="52" t="n">
        <v>40</v>
      </c>
      <c r="J3287" s="52" t="n">
        <v>10</v>
      </c>
      <c r="K3287" s="52" t="n">
        <v>60</v>
      </c>
      <c r="L3287" s="52" t="n">
        <v>60</v>
      </c>
      <c r="M3287" s="52" t="n">
        <v>0</v>
      </c>
      <c r="N3287" s="53" t="n">
        <f aca="false">D3287*$D$12</f>
        <v>100</v>
      </c>
      <c r="O3287" s="53" t="n">
        <f aca="false">E3287*$E$12</f>
        <v>0</v>
      </c>
      <c r="P3287" s="53" t="n">
        <f aca="false">F3287*$F$12</f>
        <v>0</v>
      </c>
      <c r="Q3287" s="53" t="n">
        <f aca="false">G3287*$G$12</f>
        <v>0</v>
      </c>
      <c r="R3287" s="53" t="n">
        <f aca="false">H3287*$H$12</f>
        <v>200</v>
      </c>
      <c r="S3287" s="53" t="n">
        <f aca="false">(N3287/100)*(I3287*$I$12)+(N3287/100)*(J3287*$J$12)</f>
        <v>50</v>
      </c>
      <c r="T3287" s="53" t="n">
        <f aca="false">(O3287/100)*(K3287*$K$12)</f>
        <v>0</v>
      </c>
      <c r="U3287" s="53" t="n">
        <f aca="false">(P3287/100)*(K3287*$K$12)+(P3287/100)*(L3287*$L$12)</f>
        <v>0</v>
      </c>
      <c r="V3287" s="53" t="n">
        <f aca="false">(Q3287/100)*(L3287*$L$12)</f>
        <v>0</v>
      </c>
      <c r="W3287" s="53" t="n">
        <f aca="false">(R3287/100)*(K3287*$K$12)+(R3287/100)*(L3287*$L$12)</f>
        <v>336</v>
      </c>
      <c r="X3287" s="53" t="n">
        <f aca="false">N3287+S3287</f>
        <v>150</v>
      </c>
      <c r="Y3287" s="53" t="n">
        <f aca="false">O3287+T3287</f>
        <v>0</v>
      </c>
      <c r="Z3287" s="53" t="n">
        <f aca="false">P3287+U3287</f>
        <v>0</v>
      </c>
      <c r="AA3287" s="53" t="n">
        <f aca="false">Q3287+V3287</f>
        <v>0</v>
      </c>
      <c r="AB3287" s="53" t="n">
        <f aca="false">R3287+W3287</f>
        <v>536</v>
      </c>
      <c r="AC3287" s="54" t="n">
        <f aca="false">ROUND(X3287+Y3287+Z3287+AA3287+AB3287,1)</f>
        <v>686</v>
      </c>
      <c r="AD3287" s="55" t="n">
        <f aca="false">(ROUND(AC3287-AC3278,1)/AC3278)</f>
        <v>0.172649572649573</v>
      </c>
      <c r="AE3287" s="46"/>
      <c r="AF3287" s="47"/>
    </row>
    <row r="3288" customFormat="false" ht="15" hidden="false" customHeight="false" outlineLevel="0" collapsed="false">
      <c r="A3288" s="48" t="s">
        <v>38</v>
      </c>
      <c r="B3288" s="61"/>
      <c r="C3288" s="50" t="s">
        <v>14</v>
      </c>
      <c r="D3288" s="51" t="n">
        <v>160</v>
      </c>
      <c r="E3288" s="51" t="n">
        <v>0</v>
      </c>
      <c r="F3288" s="51" t="n">
        <v>65</v>
      </c>
      <c r="G3288" s="51" t="n">
        <v>0</v>
      </c>
      <c r="H3288" s="51" t="n">
        <v>0</v>
      </c>
      <c r="I3288" s="52" t="n">
        <v>40</v>
      </c>
      <c r="J3288" s="52" t="n">
        <v>10</v>
      </c>
      <c r="K3288" s="52" t="n">
        <v>25</v>
      </c>
      <c r="L3288" s="52" t="n">
        <v>25</v>
      </c>
      <c r="M3288" s="52" t="n">
        <v>50</v>
      </c>
      <c r="N3288" s="53" t="n">
        <f aca="false">D3288*$D$13</f>
        <v>200</v>
      </c>
      <c r="O3288" s="53" t="n">
        <f aca="false">E3288*$E$13</f>
        <v>0</v>
      </c>
      <c r="P3288" s="53" t="n">
        <f aca="false">F3288*$F$13</f>
        <v>81.25</v>
      </c>
      <c r="Q3288" s="53" t="n">
        <f aca="false">G3288*$G$13</f>
        <v>0</v>
      </c>
      <c r="R3288" s="53" t="n">
        <f aca="false">H3288*$H$13</f>
        <v>0</v>
      </c>
      <c r="S3288" s="53" t="n">
        <f aca="false">(N3288/100)*(I3288*$I$13)+(N3288/100)*(J3288*$J$13)+(N3288/100)*(M3288*$M$13)</f>
        <v>300</v>
      </c>
      <c r="T3288" s="53" t="n">
        <f aca="false">(O3288/100)*(K3288*$K$13)+(O3288/100)*(M3288*$M$13)</f>
        <v>0</v>
      </c>
      <c r="U3288" s="53" t="n">
        <f aca="false">(P3288/100)*(K3288*$K$13)+(P3288/100)*(L3288*$L$13)+(P3288/100)*(M3288*$M$13)</f>
        <v>121.875</v>
      </c>
      <c r="V3288" s="53" t="n">
        <f aca="false">(Q3288/100)*(L3288*$L$13)+(Q3288/100)*(M3288*$M$13)</f>
        <v>0</v>
      </c>
      <c r="W3288" s="53" t="n">
        <f aca="false">(R3288/100)*(K3288*$K$13)+(R3288/100)*(L3288*$L$13)+(R3288/100)*(M3288*$M$13)</f>
        <v>0</v>
      </c>
      <c r="X3288" s="53" t="n">
        <f aca="false">N3288+S3288</f>
        <v>500</v>
      </c>
      <c r="Y3288" s="53" t="n">
        <f aca="false">O3288+T3288</f>
        <v>0</v>
      </c>
      <c r="Z3288" s="53" t="n">
        <f aca="false">P3288+U3288</f>
        <v>203.125</v>
      </c>
      <c r="AA3288" s="53" t="n">
        <f aca="false">Q3288+V3288</f>
        <v>0</v>
      </c>
      <c r="AB3288" s="53" t="n">
        <f aca="false">R3288+W3288</f>
        <v>0</v>
      </c>
      <c r="AC3288" s="54" t="n">
        <f aca="false">ROUND(X3288+Y3288+Z3288+AA3288+AB3288,1)</f>
        <v>703.1</v>
      </c>
      <c r="AD3288" s="55" t="n">
        <f aca="false">(ROUND(AC3288-AC3278,1)/AC3278)</f>
        <v>0.201880341880342</v>
      </c>
      <c r="AE3288" s="46"/>
      <c r="AF3288" s="47"/>
    </row>
    <row r="3289" customFormat="false" ht="15" hidden="false" customHeight="false" outlineLevel="0" collapsed="false">
      <c r="A3289" s="48" t="s">
        <v>39</v>
      </c>
      <c r="B3289" s="61"/>
      <c r="C3289" s="50" t="s">
        <v>15</v>
      </c>
      <c r="D3289" s="51" t="n">
        <v>160</v>
      </c>
      <c r="E3289" s="51" t="n">
        <v>0</v>
      </c>
      <c r="F3289" s="51" t="n">
        <v>0</v>
      </c>
      <c r="G3289" s="51" t="n">
        <v>0</v>
      </c>
      <c r="H3289" s="51" t="n">
        <v>0</v>
      </c>
      <c r="I3289" s="52" t="n">
        <v>40</v>
      </c>
      <c r="J3289" s="52" t="n">
        <v>10</v>
      </c>
      <c r="K3289" s="52" t="n">
        <v>90</v>
      </c>
      <c r="L3289" s="52" t="n">
        <v>0</v>
      </c>
      <c r="M3289" s="52" t="n">
        <v>0</v>
      </c>
      <c r="N3289" s="53" t="n">
        <f aca="false">D3289*$D$14</f>
        <v>200</v>
      </c>
      <c r="O3289" s="53" t="n">
        <f aca="false">E3289*$E$14</f>
        <v>0</v>
      </c>
      <c r="P3289" s="53" t="n">
        <f aca="false">F3289*$F$14</f>
        <v>0</v>
      </c>
      <c r="Q3289" s="53" t="n">
        <f aca="false">G3289*$G$14</f>
        <v>0</v>
      </c>
      <c r="R3289" s="53" t="n">
        <f aca="false">H3289*$H$14</f>
        <v>0</v>
      </c>
      <c r="S3289" s="53" t="n">
        <f aca="false">(N3289/100)*(I3289*$I$14)+(N3289/100)*(J3289*$J$14)+(N3289/100)*(K3289*$K$14)</f>
        <v>460</v>
      </c>
      <c r="T3289" s="53" t="n">
        <f aca="false">(O3289/100)*(K3289*$K$14)</f>
        <v>0</v>
      </c>
      <c r="U3289" s="53" t="n">
        <f aca="false">(P3289/100)*(K3289*$K$14)+(P3289/100)*(L3289*$L$14)</f>
        <v>0</v>
      </c>
      <c r="V3289" s="53" t="n">
        <f aca="false">(Q3289/100)*(L3289*$L$14)</f>
        <v>0</v>
      </c>
      <c r="W3289" s="53" t="n">
        <f aca="false">(R3289/100)*(K3289*$L$14)+(R3289/100)*(L3289*$M$14)</f>
        <v>0</v>
      </c>
      <c r="X3289" s="53" t="n">
        <f aca="false">N3289+S3289</f>
        <v>660</v>
      </c>
      <c r="Y3289" s="53" t="n">
        <f aca="false">O3289+T3289</f>
        <v>0</v>
      </c>
      <c r="Z3289" s="53" t="n">
        <f aca="false">P3289+U3289</f>
        <v>0</v>
      </c>
      <c r="AA3289" s="53" t="n">
        <f aca="false">Q3289+V3289</f>
        <v>0</v>
      </c>
      <c r="AB3289" s="53" t="n">
        <f aca="false">R3289+W3289</f>
        <v>0</v>
      </c>
      <c r="AC3289" s="54" t="n">
        <f aca="false">ROUND(X3289+Y3289+Z3289+AA3289+AB3289,1)</f>
        <v>660</v>
      </c>
      <c r="AD3289" s="55" t="n">
        <f aca="false">(ROUND(AC3289-AC3278,1)/AC3278)</f>
        <v>0.128205128205128</v>
      </c>
      <c r="AE3289" s="46"/>
      <c r="AF3289" s="47"/>
    </row>
    <row r="3290" customFormat="false" ht="15" hidden="false" customHeight="false" outlineLevel="0" collapsed="false">
      <c r="A3290" s="48"/>
      <c r="B3290" s="61"/>
      <c r="C3290" s="50" t="s">
        <v>16</v>
      </c>
      <c r="D3290" s="51" t="n">
        <v>160</v>
      </c>
      <c r="E3290" s="51" t="n">
        <v>0</v>
      </c>
      <c r="F3290" s="51" t="n">
        <v>0</v>
      </c>
      <c r="G3290" s="51" t="n">
        <v>0</v>
      </c>
      <c r="H3290" s="51" t="n">
        <v>0</v>
      </c>
      <c r="I3290" s="52" t="n">
        <v>40</v>
      </c>
      <c r="J3290" s="52" t="n">
        <v>10</v>
      </c>
      <c r="K3290" s="52" t="n">
        <v>0</v>
      </c>
      <c r="L3290" s="52" t="n">
        <v>90</v>
      </c>
      <c r="M3290" s="52" t="n">
        <v>0</v>
      </c>
      <c r="N3290" s="53" t="n">
        <f aca="false">D3290*$D$15</f>
        <v>200</v>
      </c>
      <c r="O3290" s="53" t="n">
        <f aca="false">E3290*$E$15</f>
        <v>0</v>
      </c>
      <c r="P3290" s="53" t="n">
        <f aca="false">F3290*$F$15</f>
        <v>0</v>
      </c>
      <c r="Q3290" s="53" t="n">
        <f aca="false">G3290*$G$15</f>
        <v>0</v>
      </c>
      <c r="R3290" s="53" t="n">
        <f aca="false">H3290*$H$15</f>
        <v>0</v>
      </c>
      <c r="S3290" s="53" t="n">
        <f aca="false">(N3290/100)*(I3290*$I$15)+(N3290/100)*(J3290*$J$15)+(N3290/100)*(L3290*$L$15)</f>
        <v>460</v>
      </c>
      <c r="T3290" s="53" t="n">
        <f aca="false">(O3290/100)*(K3290*$K$15)</f>
        <v>0</v>
      </c>
      <c r="U3290" s="53" t="n">
        <f aca="false">(P3290/100)*(K3290*$K$15)+(P3290/100)*(L3290*$L$15)</f>
        <v>0</v>
      </c>
      <c r="V3290" s="53" t="n">
        <f aca="false">(Q3290/100)*(L3290*$L$15)</f>
        <v>0</v>
      </c>
      <c r="W3290" s="53" t="n">
        <f aca="false">(R3290/100)*(K3290*$K$15)+(R3290/100)*(L3290*$L$15)</f>
        <v>0</v>
      </c>
      <c r="X3290" s="53" t="n">
        <f aca="false">N3290+S3290</f>
        <v>660</v>
      </c>
      <c r="Y3290" s="53" t="n">
        <f aca="false">O3290+T3290</f>
        <v>0</v>
      </c>
      <c r="Z3290" s="53" t="n">
        <f aca="false">P3290+U3290</f>
        <v>0</v>
      </c>
      <c r="AA3290" s="53" t="n">
        <f aca="false">Q3290+V3290</f>
        <v>0</v>
      </c>
      <c r="AB3290" s="53" t="n">
        <f aca="false">R3290+W3290</f>
        <v>0</v>
      </c>
      <c r="AC3290" s="54" t="n">
        <f aca="false">ROUND(X3290+Y3290+Z3290+AA3290+AB3290,1)</f>
        <v>660</v>
      </c>
      <c r="AD3290" s="55" t="n">
        <f aca="false">(ROUND(AC3290-AC3278,1)/AC3278)</f>
        <v>0.128205128205128</v>
      </c>
      <c r="AE3290" s="46" t="s">
        <v>28</v>
      </c>
      <c r="AF3290" s="47"/>
    </row>
    <row r="3291" customFormat="false" ht="15" hidden="false" customHeight="false" outlineLevel="0" collapsed="false">
      <c r="A3291" s="48"/>
      <c r="B3291" s="61"/>
      <c r="C3291" s="50" t="s">
        <v>17</v>
      </c>
      <c r="D3291" s="51" t="n">
        <v>160</v>
      </c>
      <c r="E3291" s="51" t="n">
        <v>0</v>
      </c>
      <c r="F3291" s="51" t="n">
        <v>65</v>
      </c>
      <c r="G3291" s="51" t="n">
        <v>0</v>
      </c>
      <c r="H3291" s="51" t="n">
        <v>0</v>
      </c>
      <c r="I3291" s="52" t="n">
        <v>40</v>
      </c>
      <c r="J3291" s="52" t="n">
        <v>45</v>
      </c>
      <c r="K3291" s="52" t="n">
        <v>25</v>
      </c>
      <c r="L3291" s="52" t="n">
        <v>25</v>
      </c>
      <c r="M3291" s="52" t="n">
        <v>0</v>
      </c>
      <c r="N3291" s="53" t="n">
        <f aca="false">D3291*$D$16</f>
        <v>200</v>
      </c>
      <c r="O3291" s="53" t="n">
        <f aca="false">E3291*$E$16</f>
        <v>0</v>
      </c>
      <c r="P3291" s="53" t="n">
        <f aca="false">F3291*$F$16</f>
        <v>81.25</v>
      </c>
      <c r="Q3291" s="53" t="n">
        <f aca="false">G3291*$G$16</f>
        <v>0</v>
      </c>
      <c r="R3291" s="53" t="n">
        <f aca="false">H3291*$H$16</f>
        <v>0</v>
      </c>
      <c r="S3291" s="53" t="n">
        <f aca="false">(N3291/100)*(I3291*$I$16)+(N3291/100)*(J3291*$J$16)</f>
        <v>305</v>
      </c>
      <c r="T3291" s="53" t="n">
        <f aca="false">(O3291/100)*(K3291*$K$16)</f>
        <v>0</v>
      </c>
      <c r="U3291" s="53" t="n">
        <f aca="false">(P3291/100)*(K3291*$K$16)+(P3291/100)*(L3291*$L$16)</f>
        <v>40.625</v>
      </c>
      <c r="V3291" s="53" t="n">
        <f aca="false">(Q3291/100)*(L3291*$L$16)</f>
        <v>0</v>
      </c>
      <c r="W3291" s="53" t="n">
        <f aca="false">(R3291/100)*(K3291*$K$16)+(R3291/100)*(L3291*$L$16)</f>
        <v>0</v>
      </c>
      <c r="X3291" s="53" t="n">
        <f aca="false">N3291+S3291</f>
        <v>505</v>
      </c>
      <c r="Y3291" s="53" t="n">
        <f aca="false">O3291+T3291</f>
        <v>0</v>
      </c>
      <c r="Z3291" s="53" t="n">
        <f aca="false">P3291+U3291</f>
        <v>121.875</v>
      </c>
      <c r="AA3291" s="53" t="n">
        <f aca="false">Q3291+V3291</f>
        <v>0</v>
      </c>
      <c r="AB3291" s="53" t="n">
        <f aca="false">R3291+W3291</f>
        <v>0</v>
      </c>
      <c r="AC3291" s="54" t="n">
        <f aca="false">ROUND(X3291+Y3291+Z3291+AA3291+AB3291,1)</f>
        <v>626.9</v>
      </c>
      <c r="AD3291" s="55" t="n">
        <f aca="false">(ROUND(AC3291-AC3278,1)/AC3278)</f>
        <v>0.0716239316239316</v>
      </c>
      <c r="AE3291" s="46"/>
      <c r="AF3291" s="47"/>
    </row>
    <row r="3292" customFormat="false" ht="15" hidden="false" customHeight="false" outlineLevel="0" collapsed="false">
      <c r="A3292" s="48"/>
      <c r="B3292" s="61"/>
      <c r="C3292" s="50" t="s">
        <v>18</v>
      </c>
      <c r="D3292" s="51" t="n">
        <v>160</v>
      </c>
      <c r="E3292" s="51" t="n">
        <v>0</v>
      </c>
      <c r="F3292" s="51" t="n">
        <v>65</v>
      </c>
      <c r="G3292" s="51" t="n">
        <v>0</v>
      </c>
      <c r="H3292" s="51" t="n">
        <v>0</v>
      </c>
      <c r="I3292" s="52" t="n">
        <v>80</v>
      </c>
      <c r="J3292" s="52" t="n">
        <v>10</v>
      </c>
      <c r="K3292" s="52" t="n">
        <v>25</v>
      </c>
      <c r="L3292" s="52" t="n">
        <v>25</v>
      </c>
      <c r="M3292" s="52" t="n">
        <v>0</v>
      </c>
      <c r="N3292" s="53" t="n">
        <f aca="false">D3292*$D$17</f>
        <v>200</v>
      </c>
      <c r="O3292" s="53" t="n">
        <f aca="false">E3292*$E$17</f>
        <v>0</v>
      </c>
      <c r="P3292" s="53" t="n">
        <f aca="false">F3292*$F$17</f>
        <v>81.25</v>
      </c>
      <c r="Q3292" s="53" t="n">
        <f aca="false">G3292*$G$17</f>
        <v>0</v>
      </c>
      <c r="R3292" s="53" t="n">
        <f aca="false">H3292*$H$17</f>
        <v>0</v>
      </c>
      <c r="S3292" s="53" t="n">
        <f aca="false">(N3292/100)*(I3292*$I$17)+(N3292/100)*(J3292*$J$17)</f>
        <v>420</v>
      </c>
      <c r="T3292" s="53" t="n">
        <f aca="false">(O3292/100)*(K3292*$K$17)</f>
        <v>0</v>
      </c>
      <c r="U3292" s="53" t="n">
        <f aca="false">(P3292/100)*(K3292*$K$17)+(P3292/100)*(L3292*$L$17)</f>
        <v>40.625</v>
      </c>
      <c r="V3292" s="53" t="n">
        <f aca="false">(Q3292/100)*(L3292*$L$17)</f>
        <v>0</v>
      </c>
      <c r="W3292" s="53" t="n">
        <f aca="false">(R3292/100)*(K3292*$K$17)+(R3292/100)*(L3292*$L$17)</f>
        <v>0</v>
      </c>
      <c r="X3292" s="53" t="n">
        <f aca="false">N3292+S3292</f>
        <v>620</v>
      </c>
      <c r="Y3292" s="53" t="n">
        <f aca="false">O3292+T3292</f>
        <v>0</v>
      </c>
      <c r="Z3292" s="53" t="n">
        <f aca="false">P3292+U3292</f>
        <v>121.875</v>
      </c>
      <c r="AA3292" s="53" t="n">
        <f aca="false">Q3292+V3292</f>
        <v>0</v>
      </c>
      <c r="AB3292" s="53" t="n">
        <f aca="false">R3292+W3292</f>
        <v>0</v>
      </c>
      <c r="AC3292" s="54" t="n">
        <f aca="false">ROUND(X3292+Y3292+Z3292+AA3292+AB3292,1)</f>
        <v>741.9</v>
      </c>
      <c r="AD3292" s="55" t="n">
        <f aca="false">(ROUND(AC3292-AC3278,1)/AC3278)</f>
        <v>0.268205128205128</v>
      </c>
      <c r="AE3292" s="46"/>
      <c r="AF3292" s="47"/>
    </row>
    <row r="3293" customFormat="false" ht="15" hidden="false" customHeight="false" outlineLevel="0" collapsed="false">
      <c r="A3293" s="56" t="s">
        <v>19</v>
      </c>
      <c r="B3293" s="62" t="s">
        <v>277</v>
      </c>
      <c r="C3293" s="40" t="s">
        <v>53</v>
      </c>
      <c r="D3293" s="41" t="n">
        <v>230</v>
      </c>
      <c r="E3293" s="41" t="n">
        <v>0</v>
      </c>
      <c r="F3293" s="41" t="n">
        <v>0</v>
      </c>
      <c r="G3293" s="41" t="n">
        <v>0</v>
      </c>
      <c r="H3293" s="41" t="n">
        <v>0</v>
      </c>
      <c r="I3293" s="42" t="n">
        <v>50</v>
      </c>
      <c r="J3293" s="42" t="n">
        <v>0</v>
      </c>
      <c r="K3293" s="42" t="n">
        <v>0</v>
      </c>
      <c r="L3293" s="42" t="n">
        <v>0</v>
      </c>
      <c r="M3293" s="42" t="n">
        <v>0</v>
      </c>
      <c r="N3293" s="43" t="n">
        <f aca="false">D3293*$D$3</f>
        <v>299</v>
      </c>
      <c r="O3293" s="43" t="n">
        <f aca="false">E3293*$E$3</f>
        <v>0</v>
      </c>
      <c r="P3293" s="43" t="n">
        <f aca="false">F3293*$F$3</f>
        <v>0</v>
      </c>
      <c r="Q3293" s="43" t="n">
        <f aca="false">G3293*$G$3</f>
        <v>0</v>
      </c>
      <c r="R3293" s="43" t="n">
        <f aca="false">H3293*$H$3</f>
        <v>0</v>
      </c>
      <c r="S3293" s="43" t="n">
        <f aca="false">(N3293/100)*(I3293*$I$3)+(N3293/100)*(J3293*$J$3)</f>
        <v>299</v>
      </c>
      <c r="T3293" s="43" t="n">
        <f aca="false">(O3293/100)*(K3293*$K$3)</f>
        <v>0</v>
      </c>
      <c r="U3293" s="43" t="n">
        <f aca="false">(P3293/100)*(K3293*$K$3)+(P3293/100)*(L3293*$L$3)</f>
        <v>0</v>
      </c>
      <c r="V3293" s="43" t="n">
        <f aca="false">(Q3293/100)*(L3293*$L$3)</f>
        <v>0</v>
      </c>
      <c r="W3293" s="43" t="n">
        <f aca="false">(R3293/100)*(K3293*$K$3)+(R3293/100)*(L3293*$L$3)</f>
        <v>0</v>
      </c>
      <c r="X3293" s="43" t="n">
        <f aca="false">N3293+S3293</f>
        <v>598</v>
      </c>
      <c r="Y3293" s="43" t="n">
        <f aca="false">O3293+T3293</f>
        <v>0</v>
      </c>
      <c r="Z3293" s="43" t="n">
        <f aca="false">P3293+U3293</f>
        <v>0</v>
      </c>
      <c r="AA3293" s="43" t="n">
        <f aca="false">Q3293+V3293</f>
        <v>0</v>
      </c>
      <c r="AB3293" s="43" t="n">
        <f aca="false">R3293+W3293</f>
        <v>0</v>
      </c>
      <c r="AC3293" s="44" t="n">
        <f aca="false">ROUND(X3293+Y3293+Z3293+AA3293+AB3293,1)</f>
        <v>598</v>
      </c>
      <c r="AD3293" s="45"/>
      <c r="AE3293" s="46"/>
      <c r="AF3293" s="47"/>
    </row>
    <row r="3294" customFormat="false" ht="15" hidden="false" customHeight="false" outlineLevel="0" collapsed="false">
      <c r="A3294" s="48" t="s">
        <v>29</v>
      </c>
      <c r="B3294" s="63" t="n">
        <v>60</v>
      </c>
      <c r="C3294" s="50" t="s">
        <v>5</v>
      </c>
      <c r="D3294" s="51" t="n">
        <v>230</v>
      </c>
      <c r="E3294" s="51" t="n">
        <v>0</v>
      </c>
      <c r="F3294" s="51" t="n">
        <v>0</v>
      </c>
      <c r="G3294" s="51" t="n">
        <v>0</v>
      </c>
      <c r="H3294" s="51" t="n">
        <v>0</v>
      </c>
      <c r="I3294" s="52" t="n">
        <v>60</v>
      </c>
      <c r="J3294" s="52" t="n">
        <v>10</v>
      </c>
      <c r="K3294" s="52" t="n">
        <v>0</v>
      </c>
      <c r="L3294" s="52" t="n">
        <v>0</v>
      </c>
      <c r="M3294" s="52" t="n">
        <v>0</v>
      </c>
      <c r="N3294" s="53" t="n">
        <f aca="false">D3294*$D$4</f>
        <v>287.5</v>
      </c>
      <c r="O3294" s="53" t="n">
        <f aca="false">E3294*$E$4</f>
        <v>0</v>
      </c>
      <c r="P3294" s="53" t="n">
        <f aca="false">F3294*$F$4</f>
        <v>0</v>
      </c>
      <c r="Q3294" s="53" t="n">
        <f aca="false">G3294*$G$4</f>
        <v>0</v>
      </c>
      <c r="R3294" s="53" t="n">
        <f aca="false">H3294*$H$4</f>
        <v>0</v>
      </c>
      <c r="S3294" s="53" t="n">
        <f aca="false">(N3294/100)*(I3294*$I$4)+(N3294/100)*(J3294*$J$4)</f>
        <v>402.5</v>
      </c>
      <c r="T3294" s="53" t="n">
        <f aca="false">(O3294/100)*(K3294*$K$4)</f>
        <v>0</v>
      </c>
      <c r="U3294" s="53" t="n">
        <f aca="false">(P3294/100)*(K3294*$K$4)+(P3294/100)*(L3294*$L$4)</f>
        <v>0</v>
      </c>
      <c r="V3294" s="53" t="n">
        <f aca="false">(Q3294/100)*(L3294*$L$4)</f>
        <v>0</v>
      </c>
      <c r="W3294" s="53" t="n">
        <f aca="false">(R3294/100)*(K3294*$K$4)+(R3294/100)*(L3294*$L$4)</f>
        <v>0</v>
      </c>
      <c r="X3294" s="53" t="n">
        <f aca="false">N3294+S3294</f>
        <v>690</v>
      </c>
      <c r="Y3294" s="53" t="n">
        <f aca="false">O3294+T3294</f>
        <v>0</v>
      </c>
      <c r="Z3294" s="53" t="n">
        <f aca="false">P3294+U3294</f>
        <v>0</v>
      </c>
      <c r="AA3294" s="53" t="n">
        <f aca="false">Q3294+V3294</f>
        <v>0</v>
      </c>
      <c r="AB3294" s="53" t="n">
        <f aca="false">R3294+W3294</f>
        <v>0</v>
      </c>
      <c r="AC3294" s="54" t="n">
        <f aca="false">ROUND(X3294+Y3294+Z3294+AA3294+AB3294,1)</f>
        <v>690</v>
      </c>
      <c r="AD3294" s="55" t="n">
        <f aca="false">(ROUND(AC3294-AC3293,1)/AC3293)</f>
        <v>0.153846153846154</v>
      </c>
      <c r="AE3294" s="46"/>
      <c r="AF3294" s="47"/>
    </row>
    <row r="3295" customFormat="false" ht="15" hidden="false" customHeight="false" outlineLevel="0" collapsed="false">
      <c r="A3295" s="48" t="s">
        <v>30</v>
      </c>
      <c r="B3295" s="63" t="n">
        <v>0</v>
      </c>
      <c r="C3295" s="50" t="s">
        <v>6</v>
      </c>
      <c r="D3295" s="51" t="n">
        <v>230</v>
      </c>
      <c r="E3295" s="51" t="n">
        <v>0</v>
      </c>
      <c r="F3295" s="51" t="n">
        <v>0</v>
      </c>
      <c r="G3295" s="51" t="n">
        <v>0</v>
      </c>
      <c r="H3295" s="51" t="n">
        <v>0</v>
      </c>
      <c r="I3295" s="52" t="n">
        <v>50</v>
      </c>
      <c r="J3295" s="52" t="n">
        <v>0</v>
      </c>
      <c r="K3295" s="52" t="n">
        <v>0</v>
      </c>
      <c r="L3295" s="52" t="n">
        <v>0</v>
      </c>
      <c r="M3295" s="52" t="n">
        <v>0</v>
      </c>
      <c r="N3295" s="53" t="n">
        <f aca="false">D3295*$D$5</f>
        <v>299</v>
      </c>
      <c r="O3295" s="53" t="n">
        <f aca="false">E3295*$E$5</f>
        <v>0</v>
      </c>
      <c r="P3295" s="53" t="n">
        <f aca="false">F3295*$F$5</f>
        <v>0</v>
      </c>
      <c r="Q3295" s="53" t="n">
        <f aca="false">G3295*$G$5</f>
        <v>0</v>
      </c>
      <c r="R3295" s="53" t="n">
        <f aca="false">H3295*$H$5</f>
        <v>0</v>
      </c>
      <c r="S3295" s="53" t="n">
        <f aca="false">(N3295/100)*(I3295*$I$5)+(N3295/100)*(J3295*$J$5)</f>
        <v>299</v>
      </c>
      <c r="T3295" s="53" t="n">
        <f aca="false">(O3295/100)*(K3295*$K$5)</f>
        <v>0</v>
      </c>
      <c r="U3295" s="53" t="n">
        <f aca="false">(P3295/100)*(K3295*$K$5)+(P3295/100)*(L3295*$L$5)</f>
        <v>0</v>
      </c>
      <c r="V3295" s="53" t="n">
        <f aca="false">(Q3295/100)*(L3295*$L$5)</f>
        <v>0</v>
      </c>
      <c r="W3295" s="53" t="n">
        <f aca="false">(R3295/100)*(K3295*$K$5)+(R3295/100)*(L3295*$L$5)</f>
        <v>0</v>
      </c>
      <c r="X3295" s="53" t="n">
        <f aca="false">N3295+S3295</f>
        <v>598</v>
      </c>
      <c r="Y3295" s="53" t="n">
        <f aca="false">O3295+T3295</f>
        <v>0</v>
      </c>
      <c r="Z3295" s="53" t="n">
        <f aca="false">P3295+U3295</f>
        <v>0</v>
      </c>
      <c r="AA3295" s="53" t="n">
        <f aca="false">Q3295+V3295</f>
        <v>0</v>
      </c>
      <c r="AB3295" s="53" t="n">
        <f aca="false">R3295+W3295</f>
        <v>0</v>
      </c>
      <c r="AC3295" s="54" t="n">
        <f aca="false">ROUND(X3295+Y3295+Z3295+AA3295+AB3295,1)</f>
        <v>598</v>
      </c>
      <c r="AD3295" s="55" t="n">
        <f aca="false">(ROUND(AC3295-AC3293,1)/AC3293)</f>
        <v>0</v>
      </c>
      <c r="AE3295" s="46"/>
      <c r="AF3295" s="47"/>
    </row>
    <row r="3296" customFormat="false" ht="15" hidden="false" customHeight="false" outlineLevel="0" collapsed="false">
      <c r="A3296" s="48" t="s">
        <v>31</v>
      </c>
      <c r="B3296" s="63" t="n">
        <v>0</v>
      </c>
      <c r="C3296" s="50" t="s">
        <v>7</v>
      </c>
      <c r="D3296" s="51" t="n">
        <v>230</v>
      </c>
      <c r="E3296" s="51" t="n">
        <v>0</v>
      </c>
      <c r="F3296" s="51" t="n">
        <v>0</v>
      </c>
      <c r="G3296" s="51" t="n">
        <v>0</v>
      </c>
      <c r="H3296" s="51" t="n">
        <v>0</v>
      </c>
      <c r="I3296" s="52" t="n">
        <v>50</v>
      </c>
      <c r="J3296" s="52" t="n">
        <v>0</v>
      </c>
      <c r="K3296" s="52" t="n">
        <v>0</v>
      </c>
      <c r="L3296" s="52" t="n">
        <v>0</v>
      </c>
      <c r="M3296" s="52" t="n">
        <v>0</v>
      </c>
      <c r="N3296" s="53" t="n">
        <f aca="false">D3296*$D$6</f>
        <v>299</v>
      </c>
      <c r="O3296" s="53" t="n">
        <f aca="false">E3296*$E$6</f>
        <v>0</v>
      </c>
      <c r="P3296" s="53" t="n">
        <f aca="false">F3296*$F$6</f>
        <v>0</v>
      </c>
      <c r="Q3296" s="53" t="n">
        <f aca="false">G3296*$G$6</f>
        <v>0</v>
      </c>
      <c r="R3296" s="53" t="n">
        <f aca="false">H3296*$H$6</f>
        <v>0</v>
      </c>
      <c r="S3296" s="53" t="n">
        <f aca="false">(N3296/100)*(I3296*$I$6)+(N3296/100)*(J3296*$J$6)</f>
        <v>299</v>
      </c>
      <c r="T3296" s="53" t="n">
        <f aca="false">(O3296/100)*(K3296*$K$6)</f>
        <v>0</v>
      </c>
      <c r="U3296" s="53" t="n">
        <f aca="false">(P3296/100)*(K3296*$K$6)+(P3296/100)*(L3296*$L$6)</f>
        <v>0</v>
      </c>
      <c r="V3296" s="53" t="n">
        <f aca="false">(Q3296/100)*(L3296*$L$6)</f>
        <v>0</v>
      </c>
      <c r="W3296" s="53" t="n">
        <f aca="false">(R3296/100)*(K3296*$K$6)+(R3296/100)*(L3296*$L$6)</f>
        <v>0</v>
      </c>
      <c r="X3296" s="53" t="n">
        <f aca="false">N3296+S3296</f>
        <v>598</v>
      </c>
      <c r="Y3296" s="53" t="n">
        <f aca="false">O3296+T3296</f>
        <v>0</v>
      </c>
      <c r="Z3296" s="53" t="n">
        <f aca="false">P3296+U3296</f>
        <v>0</v>
      </c>
      <c r="AA3296" s="53" t="n">
        <f aca="false">Q3296+V3296</f>
        <v>0</v>
      </c>
      <c r="AB3296" s="53" t="n">
        <f aca="false">R3296+W3296</f>
        <v>0</v>
      </c>
      <c r="AC3296" s="54" t="n">
        <f aca="false">ROUND(X3296+Y3296+Z3296+AA3296+AB3296,1)</f>
        <v>598</v>
      </c>
      <c r="AD3296" s="55" t="n">
        <f aca="false">(ROUND(AC3296-AC3293,1)/AC3293)</f>
        <v>0</v>
      </c>
      <c r="AE3296" s="46"/>
      <c r="AF3296" s="47"/>
    </row>
    <row r="3297" customFormat="false" ht="15" hidden="false" customHeight="false" outlineLevel="0" collapsed="false">
      <c r="A3297" s="48" t="s">
        <v>32</v>
      </c>
      <c r="B3297" s="63" t="n">
        <v>0</v>
      </c>
      <c r="C3297" s="50" t="s">
        <v>8</v>
      </c>
      <c r="D3297" s="51" t="n">
        <v>230</v>
      </c>
      <c r="E3297" s="51" t="n">
        <v>0</v>
      </c>
      <c r="F3297" s="51" t="n">
        <v>0</v>
      </c>
      <c r="G3297" s="51" t="n">
        <v>0</v>
      </c>
      <c r="H3297" s="51" t="n">
        <v>0</v>
      </c>
      <c r="I3297" s="52" t="n">
        <v>50</v>
      </c>
      <c r="J3297" s="52" t="n">
        <v>0</v>
      </c>
      <c r="K3297" s="52" t="n">
        <v>0</v>
      </c>
      <c r="L3297" s="52" t="n">
        <v>0</v>
      </c>
      <c r="M3297" s="52" t="n">
        <v>0</v>
      </c>
      <c r="N3297" s="53" t="n">
        <f aca="false">D3297*$D$7</f>
        <v>299</v>
      </c>
      <c r="O3297" s="53" t="n">
        <f aca="false">E3297*$E$7</f>
        <v>0</v>
      </c>
      <c r="P3297" s="53" t="n">
        <f aca="false">F3297*$F$7</f>
        <v>0</v>
      </c>
      <c r="Q3297" s="53" t="n">
        <f aca="false">G3297*$G$7</f>
        <v>0</v>
      </c>
      <c r="R3297" s="53" t="n">
        <f aca="false">H3297*$H$7</f>
        <v>0</v>
      </c>
      <c r="S3297" s="53" t="n">
        <f aca="false">(N3297/100)*(I3297*$I$7)+(N3297/100)*(J3297*$J$7)</f>
        <v>299</v>
      </c>
      <c r="T3297" s="53" t="n">
        <f aca="false">(O3297/100)*(K3297*$K$7)</f>
        <v>0</v>
      </c>
      <c r="U3297" s="53" t="n">
        <f aca="false">(P3297/100)*(K3297*$K$7)+(P3297/100)*(L3297*$L$7)</f>
        <v>0</v>
      </c>
      <c r="V3297" s="53" t="n">
        <f aca="false">(Q3297/100)*(L3297*$L$7)</f>
        <v>0</v>
      </c>
      <c r="W3297" s="53" t="n">
        <f aca="false">(R3297/100)*(K3297*$K$7)+(R3297/100)*(L3297*$L$7)</f>
        <v>0</v>
      </c>
      <c r="X3297" s="53" t="n">
        <f aca="false">N3297+S3297</f>
        <v>598</v>
      </c>
      <c r="Y3297" s="53" t="n">
        <f aca="false">O3297+T3297</f>
        <v>0</v>
      </c>
      <c r="Z3297" s="53" t="n">
        <f aca="false">P3297+U3297</f>
        <v>0</v>
      </c>
      <c r="AA3297" s="53" t="n">
        <f aca="false">Q3297+V3297</f>
        <v>0</v>
      </c>
      <c r="AB3297" s="53" t="n">
        <f aca="false">R3297+W3297</f>
        <v>0</v>
      </c>
      <c r="AC3297" s="54" t="n">
        <f aca="false">ROUND(X3297+Y3297+Z3297+AA3297+AB3297,1)</f>
        <v>598</v>
      </c>
      <c r="AD3297" s="55" t="n">
        <f aca="false">(ROUND(AC3297-AC3293,1)/AC3293)</f>
        <v>0</v>
      </c>
      <c r="AE3297" s="46"/>
      <c r="AF3297" s="47"/>
    </row>
    <row r="3298" customFormat="false" ht="15" hidden="false" customHeight="false" outlineLevel="0" collapsed="false">
      <c r="A3298" s="48" t="s">
        <v>33</v>
      </c>
      <c r="B3298" s="63"/>
      <c r="C3298" s="50" t="s">
        <v>9</v>
      </c>
      <c r="D3298" s="51" t="n">
        <v>230</v>
      </c>
      <c r="E3298" s="51" t="n">
        <v>0</v>
      </c>
      <c r="F3298" s="51" t="n">
        <v>0</v>
      </c>
      <c r="G3298" s="51" t="n">
        <v>0</v>
      </c>
      <c r="H3298" s="51" t="n">
        <v>0</v>
      </c>
      <c r="I3298" s="52" t="n">
        <v>50</v>
      </c>
      <c r="J3298" s="52" t="n">
        <v>0</v>
      </c>
      <c r="K3298" s="52" t="n">
        <v>0</v>
      </c>
      <c r="L3298" s="52" t="n">
        <v>0</v>
      </c>
      <c r="M3298" s="52" t="n">
        <v>0</v>
      </c>
      <c r="N3298" s="53" t="n">
        <f aca="false">D3298*$D$8</f>
        <v>299</v>
      </c>
      <c r="O3298" s="53" t="n">
        <f aca="false">E3298*$E$8</f>
        <v>0</v>
      </c>
      <c r="P3298" s="53" t="n">
        <f aca="false">F3298*$F$8</f>
        <v>0</v>
      </c>
      <c r="Q3298" s="53" t="n">
        <f aca="false">G3298*$G$8</f>
        <v>0</v>
      </c>
      <c r="R3298" s="53" t="n">
        <f aca="false">H3298*$H$8</f>
        <v>0</v>
      </c>
      <c r="S3298" s="53" t="n">
        <f aca="false">(N3298/100)*(I3298*$I$8)+(N3298/100)*(J3298*$J$8)</f>
        <v>299</v>
      </c>
      <c r="T3298" s="53" t="n">
        <f aca="false">(O3298/100)*(K3298*$K$8)</f>
        <v>0</v>
      </c>
      <c r="U3298" s="53" t="n">
        <f aca="false">(P3298/100)*(K3298*$K$8)+(P3298/100)*(L3298*$L$8)</f>
        <v>0</v>
      </c>
      <c r="V3298" s="53" t="n">
        <f aca="false">(Q3298/100)*(L3298*$L$8)</f>
        <v>0</v>
      </c>
      <c r="W3298" s="53" t="n">
        <f aca="false">(R3298/100)*(K3298*$K$8)+(R3298/100)*(L3298*$L$8)</f>
        <v>0</v>
      </c>
      <c r="X3298" s="53" t="n">
        <f aca="false">N3298+S3298</f>
        <v>598</v>
      </c>
      <c r="Y3298" s="53" t="n">
        <f aca="false">O3298+T3298</f>
        <v>0</v>
      </c>
      <c r="Z3298" s="53" t="n">
        <f aca="false">P3298+U3298</f>
        <v>0</v>
      </c>
      <c r="AA3298" s="53" t="n">
        <f aca="false">Q3298+V3298</f>
        <v>0</v>
      </c>
      <c r="AB3298" s="53" t="n">
        <f aca="false">R3298+W3298</f>
        <v>0</v>
      </c>
      <c r="AC3298" s="54" t="n">
        <f aca="false">ROUND(X3298+Y3298+Z3298+AA3298+AB3298,1)</f>
        <v>598</v>
      </c>
      <c r="AD3298" s="55" t="n">
        <f aca="false">(ROUND(AC3298-AC3293,1)/AC3293)</f>
        <v>0</v>
      </c>
      <c r="AE3298" s="46"/>
      <c r="AF3298" s="47"/>
    </row>
    <row r="3299" customFormat="false" ht="15" hidden="false" customHeight="false" outlineLevel="0" collapsed="false">
      <c r="A3299" s="48" t="s">
        <v>34</v>
      </c>
      <c r="B3299" s="63"/>
      <c r="C3299" s="50" t="s">
        <v>10</v>
      </c>
      <c r="D3299" s="51" t="n">
        <v>115</v>
      </c>
      <c r="E3299" s="51" t="n">
        <v>230</v>
      </c>
      <c r="F3299" s="51" t="n">
        <v>0</v>
      </c>
      <c r="G3299" s="51" t="n">
        <v>0</v>
      </c>
      <c r="H3299" s="51" t="n">
        <v>0</v>
      </c>
      <c r="I3299" s="52" t="n">
        <v>50</v>
      </c>
      <c r="J3299" s="52" t="n">
        <v>0</v>
      </c>
      <c r="K3299" s="52" t="n">
        <v>60</v>
      </c>
      <c r="L3299" s="52" t="n">
        <v>0</v>
      </c>
      <c r="M3299" s="52" t="n">
        <v>0</v>
      </c>
      <c r="N3299" s="53" t="n">
        <f aca="false">D3299*$D$9</f>
        <v>143.75</v>
      </c>
      <c r="O3299" s="53" t="n">
        <f aca="false">E3299*$E$9</f>
        <v>287.5</v>
      </c>
      <c r="P3299" s="53" t="n">
        <f aca="false">F3299*$F$9</f>
        <v>0</v>
      </c>
      <c r="Q3299" s="53" t="n">
        <f aca="false">G3299*$G$9</f>
        <v>0</v>
      </c>
      <c r="R3299" s="53" t="n">
        <f aca="false">H3299*$H$9</f>
        <v>0</v>
      </c>
      <c r="S3299" s="53" t="n">
        <f aca="false">(N3299/100)*(I3299*$I$9)+(N3299/100)*(J3299*$J$9)</f>
        <v>71.875</v>
      </c>
      <c r="T3299" s="53" t="n">
        <f aca="false">(O3299/100)*(K3299*$K$9)</f>
        <v>241.5</v>
      </c>
      <c r="U3299" s="53" t="n">
        <f aca="false">(P3299/100)*(K3299*$K$9)+(P3299/100)*(L3299*$L$9)</f>
        <v>0</v>
      </c>
      <c r="V3299" s="53" t="n">
        <f aca="false">(Q3299/100)*(L3299*$L$9)</f>
        <v>0</v>
      </c>
      <c r="W3299" s="53" t="n">
        <f aca="false">(R3299/100)*(K3299*$K$9)+(R3299/100)*(L3299*$L$9)</f>
        <v>0</v>
      </c>
      <c r="X3299" s="53" t="n">
        <f aca="false">N3299+S3299</f>
        <v>215.625</v>
      </c>
      <c r="Y3299" s="53" t="n">
        <f aca="false">O3299+T3299</f>
        <v>529</v>
      </c>
      <c r="Z3299" s="53" t="n">
        <f aca="false">P3299+U3299</f>
        <v>0</v>
      </c>
      <c r="AA3299" s="53" t="n">
        <f aca="false">Q3299+V3299</f>
        <v>0</v>
      </c>
      <c r="AB3299" s="53" t="n">
        <f aca="false">R3299+W3299</f>
        <v>0</v>
      </c>
      <c r="AC3299" s="54" t="n">
        <f aca="false">ROUND(X3299+Y3299+Z3299+AA3299+AB3299,1)</f>
        <v>744.6</v>
      </c>
      <c r="AD3299" s="55" t="n">
        <f aca="false">(ROUND(AC3299-AC3293,1)/AC3293)</f>
        <v>0.245150501672241</v>
      </c>
      <c r="AE3299" s="46"/>
      <c r="AF3299" s="47"/>
    </row>
    <row r="3300" customFormat="false" ht="15" hidden="false" customHeight="false" outlineLevel="0" collapsed="false">
      <c r="A3300" s="48" t="s">
        <v>35</v>
      </c>
      <c r="B3300" s="63"/>
      <c r="C3300" s="50" t="s">
        <v>11</v>
      </c>
      <c r="D3300" s="51" t="n">
        <v>115</v>
      </c>
      <c r="E3300" s="51" t="n">
        <v>0</v>
      </c>
      <c r="F3300" s="51" t="n">
        <v>230</v>
      </c>
      <c r="G3300" s="51" t="n">
        <v>0</v>
      </c>
      <c r="H3300" s="51" t="n">
        <v>0</v>
      </c>
      <c r="I3300" s="52" t="n">
        <v>50</v>
      </c>
      <c r="J3300" s="52" t="n">
        <v>0</v>
      </c>
      <c r="K3300" s="52" t="n">
        <v>30</v>
      </c>
      <c r="L3300" s="52" t="n">
        <v>30</v>
      </c>
      <c r="M3300" s="52" t="n">
        <v>0</v>
      </c>
      <c r="N3300" s="53" t="n">
        <f aca="false">D3300*$D$10</f>
        <v>143.75</v>
      </c>
      <c r="O3300" s="53" t="n">
        <f aca="false">E3300*$E$10</f>
        <v>0</v>
      </c>
      <c r="P3300" s="53" t="n">
        <f aca="false">F3300*$F$10</f>
        <v>287.5</v>
      </c>
      <c r="Q3300" s="53" t="n">
        <f aca="false">G3300*$G$10</f>
        <v>0</v>
      </c>
      <c r="R3300" s="53" t="n">
        <f aca="false">H3300*$H$10</f>
        <v>0</v>
      </c>
      <c r="S3300" s="53" t="n">
        <f aca="false">(N3300/100)*(I3300*$I$10)+(N3300/100)*(J3300*$J$10)</f>
        <v>71.875</v>
      </c>
      <c r="T3300" s="53" t="n">
        <f aca="false">(O3300/100)*(K3300*$J$10)</f>
        <v>0</v>
      </c>
      <c r="U3300" s="53" t="n">
        <f aca="false">(P3300/100)*(K3300*$K$10)+(P3300/100)*(L3300*$L$10)</f>
        <v>241.5</v>
      </c>
      <c r="V3300" s="53" t="n">
        <f aca="false">(Q3300/100)*(L3300*$L$10)</f>
        <v>0</v>
      </c>
      <c r="W3300" s="53" t="n">
        <f aca="false">(R3300/100)*(K3300*$K$10)+(R3300/100)*(L3300*$L$10)</f>
        <v>0</v>
      </c>
      <c r="X3300" s="53" t="n">
        <f aca="false">N3300+S3300</f>
        <v>215.625</v>
      </c>
      <c r="Y3300" s="53" t="n">
        <f aca="false">O3300+T3300</f>
        <v>0</v>
      </c>
      <c r="Z3300" s="53" t="n">
        <f aca="false">P3300+U3300</f>
        <v>529</v>
      </c>
      <c r="AA3300" s="53" t="n">
        <f aca="false">Q3300+V3300</f>
        <v>0</v>
      </c>
      <c r="AB3300" s="53" t="n">
        <f aca="false">R3300+W3300</f>
        <v>0</v>
      </c>
      <c r="AC3300" s="54" t="n">
        <f aca="false">ROUND(X3300+Y3300+Z3300+AA3300+AB3300,1)</f>
        <v>744.6</v>
      </c>
      <c r="AD3300" s="55" t="n">
        <f aca="false">(ROUND(AC3300-AC3293,1)/AC3293)</f>
        <v>0.245150501672241</v>
      </c>
      <c r="AE3300" s="46"/>
      <c r="AF3300" s="47"/>
    </row>
    <row r="3301" customFormat="false" ht="15" hidden="false" customHeight="false" outlineLevel="0" collapsed="false">
      <c r="A3301" s="48" t="s">
        <v>36</v>
      </c>
      <c r="B3301" s="63"/>
      <c r="C3301" s="50" t="s">
        <v>12</v>
      </c>
      <c r="D3301" s="51" t="n">
        <v>115</v>
      </c>
      <c r="E3301" s="51" t="n">
        <v>0</v>
      </c>
      <c r="F3301" s="51" t="n">
        <v>0</v>
      </c>
      <c r="G3301" s="51" t="n">
        <v>230</v>
      </c>
      <c r="H3301" s="51" t="n">
        <v>0</v>
      </c>
      <c r="I3301" s="52" t="n">
        <v>50</v>
      </c>
      <c r="J3301" s="52" t="n">
        <v>0</v>
      </c>
      <c r="K3301" s="52" t="n">
        <v>0</v>
      </c>
      <c r="L3301" s="52" t="n">
        <v>60</v>
      </c>
      <c r="M3301" s="52" t="n">
        <v>0</v>
      </c>
      <c r="N3301" s="53" t="n">
        <f aca="false">D3301*$D$11</f>
        <v>143.75</v>
      </c>
      <c r="O3301" s="53" t="n">
        <f aca="false">E3301*$E$11</f>
        <v>0</v>
      </c>
      <c r="P3301" s="53" t="n">
        <f aca="false">F3301*$F$11</f>
        <v>0</v>
      </c>
      <c r="Q3301" s="53" t="n">
        <f aca="false">G3301*$G$11</f>
        <v>287.5</v>
      </c>
      <c r="R3301" s="53" t="n">
        <f aca="false">H3301*$H$11</f>
        <v>0</v>
      </c>
      <c r="S3301" s="53" t="n">
        <f aca="false">(N3301/100)*(I3301*$I$11)+(N3301/100)*(J3301*$J$11)</f>
        <v>71.875</v>
      </c>
      <c r="T3301" s="53" t="n">
        <f aca="false">(O3301/100)*(K3301*$K$11)</f>
        <v>0</v>
      </c>
      <c r="U3301" s="53" t="n">
        <f aca="false">(P3301/100)*(K3301*$K$11)+(P3301/100)*(L3301*$L$11)</f>
        <v>0</v>
      </c>
      <c r="V3301" s="53" t="n">
        <f aca="false">(Q3301/100)*(L3301*$L$11)</f>
        <v>241.5</v>
      </c>
      <c r="W3301" s="53" t="n">
        <f aca="false">(R3301/100)*(K3301*$K$11)+(R3301/100)*(L3301*$L$11)</f>
        <v>0</v>
      </c>
      <c r="X3301" s="53" t="n">
        <f aca="false">N3301+S3301</f>
        <v>215.625</v>
      </c>
      <c r="Y3301" s="53" t="n">
        <f aca="false">O3301+T3301</f>
        <v>0</v>
      </c>
      <c r="Z3301" s="53" t="n">
        <f aca="false">P3301+U3301</f>
        <v>0</v>
      </c>
      <c r="AA3301" s="53" t="n">
        <f aca="false">Q3301+V3301</f>
        <v>529</v>
      </c>
      <c r="AB3301" s="53" t="n">
        <f aca="false">R3301+W3301</f>
        <v>0</v>
      </c>
      <c r="AC3301" s="54" t="n">
        <f aca="false">ROUND(X3301+Y3301+Z3301+AA3301+AB3301,1)</f>
        <v>744.6</v>
      </c>
      <c r="AD3301" s="55" t="n">
        <f aca="false">(ROUND(AC3301-AC3293,1)/AC3293)</f>
        <v>0.245150501672241</v>
      </c>
      <c r="AE3301" s="46"/>
      <c r="AF3301" s="47"/>
    </row>
    <row r="3302" customFormat="false" ht="15" hidden="false" customHeight="false" outlineLevel="0" collapsed="false">
      <c r="A3302" s="48" t="s">
        <v>37</v>
      </c>
      <c r="B3302" s="63"/>
      <c r="C3302" s="50" t="s">
        <v>13</v>
      </c>
      <c r="D3302" s="51" t="n">
        <v>115</v>
      </c>
      <c r="E3302" s="51" t="n">
        <v>0</v>
      </c>
      <c r="F3302" s="51" t="n">
        <v>0</v>
      </c>
      <c r="G3302" s="51" t="n">
        <v>0</v>
      </c>
      <c r="H3302" s="51" t="n">
        <v>230</v>
      </c>
      <c r="I3302" s="52" t="n">
        <v>50</v>
      </c>
      <c r="J3302" s="52" t="n">
        <v>0</v>
      </c>
      <c r="K3302" s="52" t="n">
        <v>30</v>
      </c>
      <c r="L3302" s="52" t="n">
        <v>30</v>
      </c>
      <c r="M3302" s="52" t="n">
        <v>0</v>
      </c>
      <c r="N3302" s="53" t="n">
        <f aca="false">D3302*$D$12</f>
        <v>143.75</v>
      </c>
      <c r="O3302" s="53" t="n">
        <f aca="false">E3302*$E$12</f>
        <v>0</v>
      </c>
      <c r="P3302" s="53" t="n">
        <f aca="false">F3302*$F$12</f>
        <v>0</v>
      </c>
      <c r="Q3302" s="53" t="n">
        <f aca="false">G3302*$G$12</f>
        <v>0</v>
      </c>
      <c r="R3302" s="53" t="n">
        <f aca="false">H3302*$H$12</f>
        <v>287.5</v>
      </c>
      <c r="S3302" s="53" t="n">
        <f aca="false">(N3302/100)*(I3302*$I$12)+(N3302/100)*(J3302*$J$12)</f>
        <v>71.875</v>
      </c>
      <c r="T3302" s="53" t="n">
        <f aca="false">(O3302/100)*(K3302*$K$12)</f>
        <v>0</v>
      </c>
      <c r="U3302" s="53" t="n">
        <f aca="false">(P3302/100)*(K3302*$K$12)+(P3302/100)*(L3302*$L$12)</f>
        <v>0</v>
      </c>
      <c r="V3302" s="53" t="n">
        <f aca="false">(Q3302/100)*(L3302*$L$12)</f>
        <v>0</v>
      </c>
      <c r="W3302" s="53" t="n">
        <f aca="false">(R3302/100)*(K3302*$K$12)+(R3302/100)*(L3302*$L$12)</f>
        <v>241.5</v>
      </c>
      <c r="X3302" s="53" t="n">
        <f aca="false">N3302+S3302</f>
        <v>215.625</v>
      </c>
      <c r="Y3302" s="53" t="n">
        <f aca="false">O3302+T3302</f>
        <v>0</v>
      </c>
      <c r="Z3302" s="53" t="n">
        <f aca="false">P3302+U3302</f>
        <v>0</v>
      </c>
      <c r="AA3302" s="53" t="n">
        <f aca="false">Q3302+V3302</f>
        <v>0</v>
      </c>
      <c r="AB3302" s="53" t="n">
        <f aca="false">R3302+W3302</f>
        <v>529</v>
      </c>
      <c r="AC3302" s="54" t="n">
        <f aca="false">ROUND(X3302+Y3302+Z3302+AA3302+AB3302,1)</f>
        <v>744.6</v>
      </c>
      <c r="AD3302" s="55" t="n">
        <f aca="false">(ROUND(AC3302-AC3293,1)/AC3293)</f>
        <v>0.245150501672241</v>
      </c>
      <c r="AE3302" s="46"/>
      <c r="AF3302" s="47"/>
    </row>
    <row r="3303" customFormat="false" ht="15" hidden="false" customHeight="false" outlineLevel="0" collapsed="false">
      <c r="A3303" s="48" t="s">
        <v>38</v>
      </c>
      <c r="B3303" s="63"/>
      <c r="C3303" s="50" t="s">
        <v>14</v>
      </c>
      <c r="D3303" s="51" t="n">
        <v>230</v>
      </c>
      <c r="E3303" s="51" t="n">
        <v>0</v>
      </c>
      <c r="F3303" s="51" t="n">
        <v>0</v>
      </c>
      <c r="G3303" s="51" t="n">
        <v>0</v>
      </c>
      <c r="H3303" s="51" t="n">
        <v>0</v>
      </c>
      <c r="I3303" s="52" t="n">
        <v>50</v>
      </c>
      <c r="J3303" s="52" t="n">
        <v>0</v>
      </c>
      <c r="K3303" s="52" t="n">
        <v>0</v>
      </c>
      <c r="L3303" s="52" t="n">
        <v>0</v>
      </c>
      <c r="M3303" s="52" t="n">
        <v>50</v>
      </c>
      <c r="N3303" s="53" t="n">
        <f aca="false">D3303*$D$13</f>
        <v>287.5</v>
      </c>
      <c r="O3303" s="53" t="n">
        <f aca="false">E3303*$E$13</f>
        <v>0</v>
      </c>
      <c r="P3303" s="53" t="n">
        <f aca="false">F3303*$F$13</f>
        <v>0</v>
      </c>
      <c r="Q3303" s="53" t="n">
        <f aca="false">G3303*$G$13</f>
        <v>0</v>
      </c>
      <c r="R3303" s="53" t="n">
        <f aca="false">H3303*$H$13</f>
        <v>0</v>
      </c>
      <c r="S3303" s="53" t="n">
        <f aca="false">(N3303/100)*(I3303*$I$13)+(N3303/100)*(J3303*$J$13)+(N3303/100)*(M3303*$M$13)</f>
        <v>431.25</v>
      </c>
      <c r="T3303" s="53" t="n">
        <f aca="false">(O3303/100)*(K3303*$K$13)+(O3303/100)*(M3303*$M$13)</f>
        <v>0</v>
      </c>
      <c r="U3303" s="53" t="n">
        <f aca="false">(P3303/100)*(K3303*$K$13)+(P3303/100)*(L3303*$L$13)+(P3303/100)*(M3303*$M$13)</f>
        <v>0</v>
      </c>
      <c r="V3303" s="53" t="n">
        <f aca="false">(Q3303/100)*(L3303*$L$13)+(Q3303/100)*(M3303*$M$13)</f>
        <v>0</v>
      </c>
      <c r="W3303" s="53" t="n">
        <f aca="false">(R3303/100)*(K3303*$K$13)+(R3303/100)*(L3303*$L$13)+(R3303/100)*(M3303*$M$13)</f>
        <v>0</v>
      </c>
      <c r="X3303" s="53" t="n">
        <f aca="false">N3303+S3303</f>
        <v>718.75</v>
      </c>
      <c r="Y3303" s="53" t="n">
        <f aca="false">O3303+T3303</f>
        <v>0</v>
      </c>
      <c r="Z3303" s="53" t="n">
        <f aca="false">P3303+U3303</f>
        <v>0</v>
      </c>
      <c r="AA3303" s="53" t="n">
        <f aca="false">Q3303+V3303</f>
        <v>0</v>
      </c>
      <c r="AB3303" s="53" t="n">
        <f aca="false">R3303+W3303</f>
        <v>0</v>
      </c>
      <c r="AC3303" s="54" t="n">
        <f aca="false">ROUND(X3303+Y3303+Z3303+AA3303+AB3303,1)</f>
        <v>718.8</v>
      </c>
      <c r="AD3303" s="55" t="n">
        <f aca="false">(ROUND(AC3303-AC3293,1)/AC3293)</f>
        <v>0.202006688963211</v>
      </c>
      <c r="AE3303" s="46"/>
      <c r="AF3303" s="47"/>
    </row>
    <row r="3304" customFormat="false" ht="15" hidden="false" customHeight="false" outlineLevel="0" collapsed="false">
      <c r="A3304" s="48" t="s">
        <v>39</v>
      </c>
      <c r="B3304" s="63"/>
      <c r="C3304" s="50" t="s">
        <v>15</v>
      </c>
      <c r="D3304" s="51" t="n">
        <v>230</v>
      </c>
      <c r="E3304" s="51" t="n">
        <v>0</v>
      </c>
      <c r="F3304" s="51" t="n">
        <v>0</v>
      </c>
      <c r="G3304" s="51" t="n">
        <v>0</v>
      </c>
      <c r="H3304" s="51" t="n">
        <v>0</v>
      </c>
      <c r="I3304" s="52" t="n">
        <v>50</v>
      </c>
      <c r="J3304" s="52" t="n">
        <v>0</v>
      </c>
      <c r="K3304" s="52" t="n">
        <v>50</v>
      </c>
      <c r="L3304" s="52" t="n">
        <v>0</v>
      </c>
      <c r="M3304" s="52" t="n">
        <v>0</v>
      </c>
      <c r="N3304" s="53" t="n">
        <f aca="false">D3304*$D$14</f>
        <v>287.5</v>
      </c>
      <c r="O3304" s="53" t="n">
        <f aca="false">E3304*$E$14</f>
        <v>0</v>
      </c>
      <c r="P3304" s="53" t="n">
        <f aca="false">F3304*$F$14</f>
        <v>0</v>
      </c>
      <c r="Q3304" s="53" t="n">
        <f aca="false">G3304*$G$14</f>
        <v>0</v>
      </c>
      <c r="R3304" s="53" t="n">
        <f aca="false">H3304*$H$14</f>
        <v>0</v>
      </c>
      <c r="S3304" s="53" t="n">
        <f aca="false">(N3304/100)*(I3304*$I$14)+(N3304/100)*(J3304*$J$14)+(N3304/100)*(K3304*$K$14)</f>
        <v>431.25</v>
      </c>
      <c r="T3304" s="53" t="n">
        <f aca="false">(O3304/100)*(K3304*$K$14)</f>
        <v>0</v>
      </c>
      <c r="U3304" s="53" t="n">
        <f aca="false">(P3304/100)*(K3304*$K$14)+(P3304/100)*(L3304*$L$14)</f>
        <v>0</v>
      </c>
      <c r="V3304" s="53" t="n">
        <f aca="false">(Q3304/100)*(L3304*$L$14)</f>
        <v>0</v>
      </c>
      <c r="W3304" s="53" t="n">
        <f aca="false">(R3304/100)*(K3304*$L$14)+(R3304/100)*(L3304*$M$14)</f>
        <v>0</v>
      </c>
      <c r="X3304" s="53" t="n">
        <f aca="false">N3304+S3304</f>
        <v>718.75</v>
      </c>
      <c r="Y3304" s="53" t="n">
        <f aca="false">O3304+T3304</f>
        <v>0</v>
      </c>
      <c r="Z3304" s="53" t="n">
        <f aca="false">P3304+U3304</f>
        <v>0</v>
      </c>
      <c r="AA3304" s="53" t="n">
        <f aca="false">Q3304+V3304</f>
        <v>0</v>
      </c>
      <c r="AB3304" s="53" t="n">
        <f aca="false">R3304+W3304</f>
        <v>0</v>
      </c>
      <c r="AC3304" s="54" t="n">
        <f aca="false">ROUND(X3304+Y3304+Z3304+AA3304+AB3304,1)</f>
        <v>718.8</v>
      </c>
      <c r="AD3304" s="55" t="n">
        <f aca="false">(ROUND(AC3304-AC3293,1)/AC3293)</f>
        <v>0.202006688963211</v>
      </c>
      <c r="AE3304" s="46"/>
      <c r="AF3304" s="47"/>
    </row>
    <row r="3305" customFormat="false" ht="15" hidden="false" customHeight="false" outlineLevel="0" collapsed="false">
      <c r="A3305" s="48"/>
      <c r="B3305" s="63"/>
      <c r="C3305" s="50" t="s">
        <v>16</v>
      </c>
      <c r="D3305" s="51" t="n">
        <v>230</v>
      </c>
      <c r="E3305" s="51" t="n">
        <v>0</v>
      </c>
      <c r="F3305" s="51" t="n">
        <v>0</v>
      </c>
      <c r="G3305" s="51" t="n">
        <v>0</v>
      </c>
      <c r="H3305" s="51" t="n">
        <v>0</v>
      </c>
      <c r="I3305" s="52" t="n">
        <v>50</v>
      </c>
      <c r="J3305" s="52" t="n">
        <v>0</v>
      </c>
      <c r="K3305" s="52" t="n">
        <v>0</v>
      </c>
      <c r="L3305" s="52" t="n">
        <v>50</v>
      </c>
      <c r="M3305" s="52" t="n">
        <v>0</v>
      </c>
      <c r="N3305" s="53" t="n">
        <f aca="false">D3305*$D$15</f>
        <v>287.5</v>
      </c>
      <c r="O3305" s="53" t="n">
        <f aca="false">E3305*$E$15</f>
        <v>0</v>
      </c>
      <c r="P3305" s="53" t="n">
        <f aca="false">F3305*$F$15</f>
        <v>0</v>
      </c>
      <c r="Q3305" s="53" t="n">
        <f aca="false">G3305*$G$15</f>
        <v>0</v>
      </c>
      <c r="R3305" s="53" t="n">
        <f aca="false">H3305*$H$15</f>
        <v>0</v>
      </c>
      <c r="S3305" s="53" t="n">
        <f aca="false">(N3305/100)*(I3305*$I$15)+(N3305/100)*(J3305*$J$15)+(N3305/100)*(L3305*$L$15)</f>
        <v>431.25</v>
      </c>
      <c r="T3305" s="53" t="n">
        <f aca="false">(O3305/100)*(K3305*$K$15)</f>
        <v>0</v>
      </c>
      <c r="U3305" s="53" t="n">
        <f aca="false">(P3305/100)*(K3305*$K$15)+(P3305/100)*(L3305*$L$15)</f>
        <v>0</v>
      </c>
      <c r="V3305" s="53" t="n">
        <f aca="false">(Q3305/100)*(L3305*$L$15)</f>
        <v>0</v>
      </c>
      <c r="W3305" s="53" t="n">
        <f aca="false">(R3305/100)*(K3305*$K$15)+(R3305/100)*(L3305*$L$15)</f>
        <v>0</v>
      </c>
      <c r="X3305" s="53" t="n">
        <f aca="false">N3305+S3305</f>
        <v>718.75</v>
      </c>
      <c r="Y3305" s="53" t="n">
        <f aca="false">O3305+T3305</f>
        <v>0</v>
      </c>
      <c r="Z3305" s="53" t="n">
        <f aca="false">P3305+U3305</f>
        <v>0</v>
      </c>
      <c r="AA3305" s="53" t="n">
        <f aca="false">Q3305+V3305</f>
        <v>0</v>
      </c>
      <c r="AB3305" s="53" t="n">
        <f aca="false">R3305+W3305</f>
        <v>0</v>
      </c>
      <c r="AC3305" s="54" t="n">
        <f aca="false">ROUND(X3305+Y3305+Z3305+AA3305+AB3305,1)</f>
        <v>718.8</v>
      </c>
      <c r="AD3305" s="55" t="n">
        <f aca="false">(ROUND(AC3305-AC3293,1)/AC3293)</f>
        <v>0.202006688963211</v>
      </c>
      <c r="AE3305" s="46" t="s">
        <v>28</v>
      </c>
      <c r="AF3305" s="47"/>
    </row>
    <row r="3306" customFormat="false" ht="15" hidden="false" customHeight="false" outlineLevel="0" collapsed="false">
      <c r="A3306" s="48"/>
      <c r="B3306" s="63"/>
      <c r="C3306" s="50" t="s">
        <v>17</v>
      </c>
      <c r="D3306" s="51" t="n">
        <v>230</v>
      </c>
      <c r="E3306" s="51" t="n">
        <v>0</v>
      </c>
      <c r="F3306" s="51" t="n">
        <v>0</v>
      </c>
      <c r="G3306" s="51" t="n">
        <v>0</v>
      </c>
      <c r="H3306" s="51" t="n">
        <v>0</v>
      </c>
      <c r="I3306" s="52" t="n">
        <v>50</v>
      </c>
      <c r="J3306" s="52" t="n">
        <v>35</v>
      </c>
      <c r="K3306" s="52" t="n">
        <v>0</v>
      </c>
      <c r="L3306" s="52" t="n">
        <v>0</v>
      </c>
      <c r="M3306" s="52" t="n">
        <v>0</v>
      </c>
      <c r="N3306" s="53" t="n">
        <f aca="false">D3306*$D$16</f>
        <v>287.5</v>
      </c>
      <c r="O3306" s="53" t="n">
        <f aca="false">E3306*$E$16</f>
        <v>0</v>
      </c>
      <c r="P3306" s="53" t="n">
        <f aca="false">F3306*$F$16</f>
        <v>0</v>
      </c>
      <c r="Q3306" s="53" t="n">
        <f aca="false">G3306*$G$16</f>
        <v>0</v>
      </c>
      <c r="R3306" s="53" t="n">
        <f aca="false">H3306*$H$16</f>
        <v>0</v>
      </c>
      <c r="S3306" s="53" t="n">
        <f aca="false">(N3306/100)*(I3306*$I$16)+(N3306/100)*(J3306*$J$16)</f>
        <v>395.3125</v>
      </c>
      <c r="T3306" s="53" t="n">
        <f aca="false">(O3306/100)*(K3306*$K$16)</f>
        <v>0</v>
      </c>
      <c r="U3306" s="53" t="n">
        <f aca="false">(P3306/100)*(K3306*$K$16)+(P3306/100)*(L3306*$L$16)</f>
        <v>0</v>
      </c>
      <c r="V3306" s="53" t="n">
        <f aca="false">(Q3306/100)*(L3306*$L$16)</f>
        <v>0</v>
      </c>
      <c r="W3306" s="53" t="n">
        <f aca="false">(R3306/100)*(K3306*$K$16)+(R3306/100)*(L3306*$L$16)</f>
        <v>0</v>
      </c>
      <c r="X3306" s="53" t="n">
        <f aca="false">N3306+S3306</f>
        <v>682.8125</v>
      </c>
      <c r="Y3306" s="53" t="n">
        <f aca="false">O3306+T3306</f>
        <v>0</v>
      </c>
      <c r="Z3306" s="53" t="n">
        <f aca="false">P3306+U3306</f>
        <v>0</v>
      </c>
      <c r="AA3306" s="53" t="n">
        <f aca="false">Q3306+V3306</f>
        <v>0</v>
      </c>
      <c r="AB3306" s="53" t="n">
        <f aca="false">R3306+W3306</f>
        <v>0</v>
      </c>
      <c r="AC3306" s="54" t="n">
        <f aca="false">ROUND(X3306+Y3306+Z3306+AA3306+AB3306,1)</f>
        <v>682.8</v>
      </c>
      <c r="AD3306" s="55" t="n">
        <f aca="false">(ROUND(AC3306-AC3293,1)/AC3293)</f>
        <v>0.14180602006689</v>
      </c>
      <c r="AE3306" s="46"/>
      <c r="AF3306" s="47"/>
    </row>
    <row r="3307" customFormat="false" ht="15" hidden="false" customHeight="false" outlineLevel="0" collapsed="false">
      <c r="A3307" s="48"/>
      <c r="B3307" s="63"/>
      <c r="C3307" s="50" t="s">
        <v>18</v>
      </c>
      <c r="D3307" s="51" t="n">
        <v>230</v>
      </c>
      <c r="E3307" s="51" t="n">
        <v>0</v>
      </c>
      <c r="F3307" s="51" t="n">
        <v>0</v>
      </c>
      <c r="G3307" s="51" t="n">
        <v>0</v>
      </c>
      <c r="H3307" s="51" t="n">
        <v>0</v>
      </c>
      <c r="I3307" s="52" t="n">
        <v>65</v>
      </c>
      <c r="J3307" s="52" t="n">
        <v>0</v>
      </c>
      <c r="K3307" s="52" t="n">
        <v>0</v>
      </c>
      <c r="L3307" s="52" t="n">
        <v>0</v>
      </c>
      <c r="M3307" s="52" t="n">
        <v>0</v>
      </c>
      <c r="N3307" s="53" t="n">
        <f aca="false">D3307*$D$17</f>
        <v>287.5</v>
      </c>
      <c r="O3307" s="53" t="n">
        <f aca="false">E3307*$E$17</f>
        <v>0</v>
      </c>
      <c r="P3307" s="53" t="n">
        <f aca="false">F3307*$F$17</f>
        <v>0</v>
      </c>
      <c r="Q3307" s="53" t="n">
        <f aca="false">G3307*$G$17</f>
        <v>0</v>
      </c>
      <c r="R3307" s="53" t="n">
        <f aca="false">H3307*$H$17</f>
        <v>0</v>
      </c>
      <c r="S3307" s="53" t="n">
        <f aca="false">(N3307/100)*(I3307*$I$17)+(N3307/100)*(J3307*$J$17)</f>
        <v>467.1875</v>
      </c>
      <c r="T3307" s="53" t="n">
        <f aca="false">(O3307/100)*(K3307*$K$17)</f>
        <v>0</v>
      </c>
      <c r="U3307" s="53" t="n">
        <f aca="false">(P3307/100)*(K3307*$K$17)+(P3307/100)*(L3307*$L$17)</f>
        <v>0</v>
      </c>
      <c r="V3307" s="53" t="n">
        <f aca="false">(Q3307/100)*(L3307*$L$17)</f>
        <v>0</v>
      </c>
      <c r="W3307" s="53" t="n">
        <f aca="false">(R3307/100)*(K3307*$K$17)+(R3307/100)*(L3307*$L$17)</f>
        <v>0</v>
      </c>
      <c r="X3307" s="53" t="n">
        <f aca="false">N3307+S3307</f>
        <v>754.6875</v>
      </c>
      <c r="Y3307" s="53" t="n">
        <f aca="false">O3307+T3307</f>
        <v>0</v>
      </c>
      <c r="Z3307" s="53" t="n">
        <f aca="false">P3307+U3307</f>
        <v>0</v>
      </c>
      <c r="AA3307" s="53" t="n">
        <f aca="false">Q3307+V3307</f>
        <v>0</v>
      </c>
      <c r="AB3307" s="53" t="n">
        <f aca="false">R3307+W3307</f>
        <v>0</v>
      </c>
      <c r="AC3307" s="54" t="n">
        <f aca="false">ROUND(X3307+Y3307+Z3307+AA3307+AB3307,1)</f>
        <v>754.7</v>
      </c>
      <c r="AD3307" s="55" t="n">
        <f aca="false">(ROUND(AC3307-AC3293,1)/AC3293)</f>
        <v>0.262040133779264</v>
      </c>
      <c r="AE3307" s="46"/>
      <c r="AF3307" s="47"/>
    </row>
    <row r="3308" customFormat="false" ht="15" hidden="false" customHeight="false" outlineLevel="0" collapsed="false">
      <c r="A3308" s="56" t="s">
        <v>19</v>
      </c>
      <c r="B3308" s="60" t="s">
        <v>278</v>
      </c>
      <c r="C3308" s="40" t="s">
        <v>53</v>
      </c>
      <c r="D3308" s="41" t="n">
        <v>155</v>
      </c>
      <c r="E3308" s="41" t="n">
        <v>0</v>
      </c>
      <c r="F3308" s="41" t="n">
        <v>0</v>
      </c>
      <c r="G3308" s="41" t="n">
        <v>0</v>
      </c>
      <c r="H3308" s="41" t="n">
        <v>0</v>
      </c>
      <c r="I3308" s="42" t="n">
        <v>80</v>
      </c>
      <c r="J3308" s="42" t="n">
        <v>20</v>
      </c>
      <c r="K3308" s="42" t="n">
        <v>0</v>
      </c>
      <c r="L3308" s="42" t="n">
        <v>0</v>
      </c>
      <c r="M3308" s="42" t="n">
        <v>0</v>
      </c>
      <c r="N3308" s="43" t="n">
        <f aca="false">D3308*$D$3</f>
        <v>201.5</v>
      </c>
      <c r="O3308" s="43" t="n">
        <f aca="false">E3308*$E$3</f>
        <v>0</v>
      </c>
      <c r="P3308" s="43" t="n">
        <f aca="false">F3308*$F$3</f>
        <v>0</v>
      </c>
      <c r="Q3308" s="43" t="n">
        <f aca="false">G3308*$G$3</f>
        <v>0</v>
      </c>
      <c r="R3308" s="43" t="n">
        <f aca="false">H3308*$H$3</f>
        <v>0</v>
      </c>
      <c r="S3308" s="43" t="n">
        <f aca="false">(N3308/100)*(I3308*$I$3)+(N3308/100)*(J3308*$J$3)</f>
        <v>403</v>
      </c>
      <c r="T3308" s="43" t="n">
        <f aca="false">(O3308/100)*(K3308*$K$3)</f>
        <v>0</v>
      </c>
      <c r="U3308" s="43" t="n">
        <f aca="false">(P3308/100)*(K3308*$K$3)+(P3308/100)*(L3308*$L$3)</f>
        <v>0</v>
      </c>
      <c r="V3308" s="43" t="n">
        <f aca="false">(Q3308/100)*(L3308*$L$3)</f>
        <v>0</v>
      </c>
      <c r="W3308" s="43" t="n">
        <f aca="false">(R3308/100)*(K3308*$K$3)+(R3308/100)*(L3308*$L$3)</f>
        <v>0</v>
      </c>
      <c r="X3308" s="43" t="n">
        <f aca="false">N3308+S3308</f>
        <v>604.5</v>
      </c>
      <c r="Y3308" s="43" t="n">
        <f aca="false">O3308+T3308</f>
        <v>0</v>
      </c>
      <c r="Z3308" s="43" t="n">
        <f aca="false">P3308+U3308</f>
        <v>0</v>
      </c>
      <c r="AA3308" s="43" t="n">
        <f aca="false">Q3308+V3308</f>
        <v>0</v>
      </c>
      <c r="AB3308" s="43" t="n">
        <f aca="false">R3308+W3308</f>
        <v>0</v>
      </c>
      <c r="AC3308" s="44" t="n">
        <f aca="false">ROUND(X3308+Y3308+Z3308+AA3308+AB3308,1)</f>
        <v>604.5</v>
      </c>
      <c r="AD3308" s="45"/>
      <c r="AE3308" s="46"/>
      <c r="AF3308" s="47"/>
    </row>
    <row r="3309" customFormat="false" ht="15" hidden="false" customHeight="false" outlineLevel="0" collapsed="false">
      <c r="A3309" s="48" t="s">
        <v>29</v>
      </c>
      <c r="B3309" s="61" t="n">
        <v>40</v>
      </c>
      <c r="C3309" s="50" t="s">
        <v>5</v>
      </c>
      <c r="D3309" s="51" t="n">
        <v>155</v>
      </c>
      <c r="E3309" s="51" t="n">
        <v>0</v>
      </c>
      <c r="F3309" s="51" t="n">
        <v>0</v>
      </c>
      <c r="G3309" s="51" t="n">
        <v>0</v>
      </c>
      <c r="H3309" s="51" t="n">
        <v>0</v>
      </c>
      <c r="I3309" s="52" t="n">
        <v>95</v>
      </c>
      <c r="J3309" s="52" t="n">
        <v>35</v>
      </c>
      <c r="K3309" s="52" t="n">
        <v>0</v>
      </c>
      <c r="L3309" s="52" t="n">
        <v>0</v>
      </c>
      <c r="M3309" s="52" t="n">
        <v>0</v>
      </c>
      <c r="N3309" s="53" t="n">
        <f aca="false">D3309*$D$4</f>
        <v>193.75</v>
      </c>
      <c r="O3309" s="53" t="n">
        <f aca="false">E3309*$E$4</f>
        <v>0</v>
      </c>
      <c r="P3309" s="53" t="n">
        <f aca="false">F3309*$F$4</f>
        <v>0</v>
      </c>
      <c r="Q3309" s="53" t="n">
        <f aca="false">G3309*$G$4</f>
        <v>0</v>
      </c>
      <c r="R3309" s="53" t="n">
        <f aca="false">H3309*$H$4</f>
        <v>0</v>
      </c>
      <c r="S3309" s="53" t="n">
        <f aca="false">(N3309/100)*(I3309*$I$4)+(N3309/100)*(J3309*$J$4)</f>
        <v>503.75</v>
      </c>
      <c r="T3309" s="53" t="n">
        <f aca="false">(O3309/100)*(K3309*$K$4)</f>
        <v>0</v>
      </c>
      <c r="U3309" s="53" t="n">
        <f aca="false">(P3309/100)*(K3309*$K$4)+(P3309/100)*(L3309*$L$4)</f>
        <v>0</v>
      </c>
      <c r="V3309" s="53" t="n">
        <f aca="false">(Q3309/100)*(L3309*$L$4)</f>
        <v>0</v>
      </c>
      <c r="W3309" s="53" t="n">
        <f aca="false">(R3309/100)*(K3309*$K$4)+(R3309/100)*(L3309*$L$4)</f>
        <v>0</v>
      </c>
      <c r="X3309" s="53" t="n">
        <f aca="false">N3309+S3309</f>
        <v>697.5</v>
      </c>
      <c r="Y3309" s="53" t="n">
        <f aca="false">O3309+T3309</f>
        <v>0</v>
      </c>
      <c r="Z3309" s="53" t="n">
        <f aca="false">P3309+U3309</f>
        <v>0</v>
      </c>
      <c r="AA3309" s="53" t="n">
        <f aca="false">Q3309+V3309</f>
        <v>0</v>
      </c>
      <c r="AB3309" s="53" t="n">
        <f aca="false">R3309+W3309</f>
        <v>0</v>
      </c>
      <c r="AC3309" s="54" t="n">
        <f aca="false">ROUND(X3309+Y3309+Z3309+AA3309+AB3309,1)</f>
        <v>697.5</v>
      </c>
      <c r="AD3309" s="55" t="n">
        <f aca="false">(ROUND(AC3309-AC3308,1)/AC3308)</f>
        <v>0.153846153846154</v>
      </c>
      <c r="AE3309" s="46"/>
      <c r="AF3309" s="47"/>
    </row>
    <row r="3310" customFormat="false" ht="15" hidden="false" customHeight="false" outlineLevel="0" collapsed="false">
      <c r="A3310" s="48" t="s">
        <v>30</v>
      </c>
      <c r="B3310" s="61" t="n">
        <v>0</v>
      </c>
      <c r="C3310" s="50" t="s">
        <v>6</v>
      </c>
      <c r="D3310" s="51" t="n">
        <v>155</v>
      </c>
      <c r="E3310" s="51" t="n">
        <v>0</v>
      </c>
      <c r="F3310" s="51" t="n">
        <v>0</v>
      </c>
      <c r="G3310" s="51" t="n">
        <v>0</v>
      </c>
      <c r="H3310" s="51" t="n">
        <v>0</v>
      </c>
      <c r="I3310" s="52" t="n">
        <v>80</v>
      </c>
      <c r="J3310" s="52" t="n">
        <v>20</v>
      </c>
      <c r="K3310" s="52" t="n">
        <v>0</v>
      </c>
      <c r="L3310" s="52" t="n">
        <v>0</v>
      </c>
      <c r="M3310" s="52" t="n">
        <v>0</v>
      </c>
      <c r="N3310" s="53" t="n">
        <f aca="false">D3310*$D$5</f>
        <v>201.5</v>
      </c>
      <c r="O3310" s="53" t="n">
        <f aca="false">E3310*$E$5</f>
        <v>0</v>
      </c>
      <c r="P3310" s="53" t="n">
        <f aca="false">F3310*$F$5</f>
        <v>0</v>
      </c>
      <c r="Q3310" s="53" t="n">
        <f aca="false">G3310*$G$5</f>
        <v>0</v>
      </c>
      <c r="R3310" s="53" t="n">
        <f aca="false">H3310*$H$5</f>
        <v>0</v>
      </c>
      <c r="S3310" s="53" t="n">
        <f aca="false">(N3310/100)*(I3310*$I$5)+(N3310/100)*(J3310*$J$5)</f>
        <v>403</v>
      </c>
      <c r="T3310" s="53" t="n">
        <f aca="false">(O3310/100)*(K3310*$K$5)</f>
        <v>0</v>
      </c>
      <c r="U3310" s="53" t="n">
        <f aca="false">(P3310/100)*(K3310*$K$5)+(P3310/100)*(L3310*$L$5)</f>
        <v>0</v>
      </c>
      <c r="V3310" s="53" t="n">
        <f aca="false">(Q3310/100)*(L3310*$L$5)</f>
        <v>0</v>
      </c>
      <c r="W3310" s="53" t="n">
        <f aca="false">(R3310/100)*(K3310*$K$5)+(R3310/100)*(L3310*$L$5)</f>
        <v>0</v>
      </c>
      <c r="X3310" s="53" t="n">
        <f aca="false">N3310+S3310</f>
        <v>604.5</v>
      </c>
      <c r="Y3310" s="53" t="n">
        <f aca="false">O3310+T3310</f>
        <v>0</v>
      </c>
      <c r="Z3310" s="53" t="n">
        <f aca="false">P3310+U3310</f>
        <v>0</v>
      </c>
      <c r="AA3310" s="53" t="n">
        <f aca="false">Q3310+V3310</f>
        <v>0</v>
      </c>
      <c r="AB3310" s="53" t="n">
        <f aca="false">R3310+W3310</f>
        <v>0</v>
      </c>
      <c r="AC3310" s="54" t="n">
        <f aca="false">ROUND(X3310+Y3310+Z3310+AA3310+AB3310,1)</f>
        <v>604.5</v>
      </c>
      <c r="AD3310" s="55" t="n">
        <f aca="false">(ROUND(AC3310-AC3308,1)/AC3308)</f>
        <v>0</v>
      </c>
      <c r="AE3310" s="46"/>
      <c r="AF3310" s="47"/>
    </row>
    <row r="3311" customFormat="false" ht="15" hidden="false" customHeight="false" outlineLevel="0" collapsed="false">
      <c r="A3311" s="48" t="s">
        <v>31</v>
      </c>
      <c r="B3311" s="61" t="n">
        <v>0</v>
      </c>
      <c r="C3311" s="50" t="s">
        <v>7</v>
      </c>
      <c r="D3311" s="51" t="n">
        <v>155</v>
      </c>
      <c r="E3311" s="51" t="n">
        <v>0</v>
      </c>
      <c r="F3311" s="51" t="n">
        <v>0</v>
      </c>
      <c r="G3311" s="51" t="n">
        <v>0</v>
      </c>
      <c r="H3311" s="51" t="n">
        <v>0</v>
      </c>
      <c r="I3311" s="52" t="n">
        <v>80</v>
      </c>
      <c r="J3311" s="52" t="n">
        <v>20</v>
      </c>
      <c r="K3311" s="52" t="n">
        <v>0</v>
      </c>
      <c r="L3311" s="52" t="n">
        <v>0</v>
      </c>
      <c r="M3311" s="52" t="n">
        <v>0</v>
      </c>
      <c r="N3311" s="53" t="n">
        <f aca="false">D3311*$D$6</f>
        <v>201.5</v>
      </c>
      <c r="O3311" s="53" t="n">
        <f aca="false">E3311*$E$6</f>
        <v>0</v>
      </c>
      <c r="P3311" s="53" t="n">
        <f aca="false">F3311*$F$6</f>
        <v>0</v>
      </c>
      <c r="Q3311" s="53" t="n">
        <f aca="false">G3311*$G$6</f>
        <v>0</v>
      </c>
      <c r="R3311" s="53" t="n">
        <f aca="false">H3311*$H$6</f>
        <v>0</v>
      </c>
      <c r="S3311" s="53" t="n">
        <f aca="false">(N3311/100)*(I3311*$I$6)+(N3311/100)*(J3311*$J$6)</f>
        <v>403</v>
      </c>
      <c r="T3311" s="53" t="n">
        <f aca="false">(O3311/100)*(K3311*$K$6)</f>
        <v>0</v>
      </c>
      <c r="U3311" s="53" t="n">
        <f aca="false">(P3311/100)*(K3311*$K$6)+(P3311/100)*(L3311*$L$6)</f>
        <v>0</v>
      </c>
      <c r="V3311" s="53" t="n">
        <f aca="false">(Q3311/100)*(L3311*$L$6)</f>
        <v>0</v>
      </c>
      <c r="W3311" s="53" t="n">
        <f aca="false">(R3311/100)*(K3311*$K$6)+(R3311/100)*(L3311*$L$6)</f>
        <v>0</v>
      </c>
      <c r="X3311" s="53" t="n">
        <f aca="false">N3311+S3311</f>
        <v>604.5</v>
      </c>
      <c r="Y3311" s="53" t="n">
        <f aca="false">O3311+T3311</f>
        <v>0</v>
      </c>
      <c r="Z3311" s="53" t="n">
        <f aca="false">P3311+U3311</f>
        <v>0</v>
      </c>
      <c r="AA3311" s="53" t="n">
        <f aca="false">Q3311+V3311</f>
        <v>0</v>
      </c>
      <c r="AB3311" s="53" t="n">
        <f aca="false">R3311+W3311</f>
        <v>0</v>
      </c>
      <c r="AC3311" s="54" t="n">
        <f aca="false">ROUND(X3311+Y3311+Z3311+AA3311+AB3311,1)</f>
        <v>604.5</v>
      </c>
      <c r="AD3311" s="55" t="n">
        <f aca="false">(ROUND(AC3311-AC3308,1)/AC3308)</f>
        <v>0</v>
      </c>
      <c r="AE3311" s="46"/>
      <c r="AF3311" s="47"/>
    </row>
    <row r="3312" customFormat="false" ht="15" hidden="false" customHeight="false" outlineLevel="0" collapsed="false">
      <c r="A3312" s="48" t="s">
        <v>32</v>
      </c>
      <c r="B3312" s="61" t="n">
        <v>0</v>
      </c>
      <c r="C3312" s="50" t="s">
        <v>8</v>
      </c>
      <c r="D3312" s="51" t="n">
        <v>155</v>
      </c>
      <c r="E3312" s="51" t="n">
        <v>0</v>
      </c>
      <c r="F3312" s="51" t="n">
        <v>0</v>
      </c>
      <c r="G3312" s="51" t="n">
        <v>0</v>
      </c>
      <c r="H3312" s="51" t="n">
        <v>0</v>
      </c>
      <c r="I3312" s="52" t="n">
        <v>80</v>
      </c>
      <c r="J3312" s="52" t="n">
        <v>20</v>
      </c>
      <c r="K3312" s="52" t="n">
        <v>0</v>
      </c>
      <c r="L3312" s="52" t="n">
        <v>0</v>
      </c>
      <c r="M3312" s="52" t="n">
        <v>0</v>
      </c>
      <c r="N3312" s="53" t="n">
        <f aca="false">D3312*$D$7</f>
        <v>201.5</v>
      </c>
      <c r="O3312" s="53" t="n">
        <f aca="false">E3312*$E$7</f>
        <v>0</v>
      </c>
      <c r="P3312" s="53" t="n">
        <f aca="false">F3312*$F$7</f>
        <v>0</v>
      </c>
      <c r="Q3312" s="53" t="n">
        <f aca="false">G3312*$G$7</f>
        <v>0</v>
      </c>
      <c r="R3312" s="53" t="n">
        <f aca="false">H3312*$H$7</f>
        <v>0</v>
      </c>
      <c r="S3312" s="53" t="n">
        <f aca="false">(N3312/100)*(I3312*$I$7)+(N3312/100)*(J3312*$J$7)</f>
        <v>403</v>
      </c>
      <c r="T3312" s="53" t="n">
        <f aca="false">(O3312/100)*(K3312*$K$7)</f>
        <v>0</v>
      </c>
      <c r="U3312" s="53" t="n">
        <f aca="false">(P3312/100)*(K3312*$K$7)+(P3312/100)*(L3312*$L$7)</f>
        <v>0</v>
      </c>
      <c r="V3312" s="53" t="n">
        <f aca="false">(Q3312/100)*(L3312*$L$7)</f>
        <v>0</v>
      </c>
      <c r="W3312" s="53" t="n">
        <f aca="false">(R3312/100)*(K3312*$K$7)+(R3312/100)*(L3312*$L$7)</f>
        <v>0</v>
      </c>
      <c r="X3312" s="53" t="n">
        <f aca="false">N3312+S3312</f>
        <v>604.5</v>
      </c>
      <c r="Y3312" s="53" t="n">
        <f aca="false">O3312+T3312</f>
        <v>0</v>
      </c>
      <c r="Z3312" s="53" t="n">
        <f aca="false">P3312+U3312</f>
        <v>0</v>
      </c>
      <c r="AA3312" s="53" t="n">
        <f aca="false">Q3312+V3312</f>
        <v>0</v>
      </c>
      <c r="AB3312" s="53" t="n">
        <f aca="false">R3312+W3312</f>
        <v>0</v>
      </c>
      <c r="AC3312" s="54" t="n">
        <f aca="false">ROUND(X3312+Y3312+Z3312+AA3312+AB3312,1)</f>
        <v>604.5</v>
      </c>
      <c r="AD3312" s="55" t="n">
        <f aca="false">(ROUND(AC3312-AC3308,1)/AC3308)</f>
        <v>0</v>
      </c>
      <c r="AE3312" s="46"/>
      <c r="AF3312" s="47"/>
    </row>
    <row r="3313" customFormat="false" ht="15" hidden="false" customHeight="false" outlineLevel="0" collapsed="false">
      <c r="A3313" s="48" t="s">
        <v>33</v>
      </c>
      <c r="B3313" s="61"/>
      <c r="C3313" s="50" t="s">
        <v>9</v>
      </c>
      <c r="D3313" s="51" t="n">
        <v>155</v>
      </c>
      <c r="E3313" s="51" t="n">
        <v>0</v>
      </c>
      <c r="F3313" s="51" t="n">
        <v>0</v>
      </c>
      <c r="G3313" s="51" t="n">
        <v>0</v>
      </c>
      <c r="H3313" s="51" t="n">
        <v>0</v>
      </c>
      <c r="I3313" s="52" t="n">
        <v>80</v>
      </c>
      <c r="J3313" s="52" t="n">
        <v>20</v>
      </c>
      <c r="K3313" s="52" t="n">
        <v>0</v>
      </c>
      <c r="L3313" s="52" t="n">
        <v>0</v>
      </c>
      <c r="M3313" s="52" t="n">
        <v>0</v>
      </c>
      <c r="N3313" s="53" t="n">
        <f aca="false">D3313*$D$8</f>
        <v>201.5</v>
      </c>
      <c r="O3313" s="53" t="n">
        <f aca="false">E3313*$E$8</f>
        <v>0</v>
      </c>
      <c r="P3313" s="53" t="n">
        <f aca="false">F3313*$F$8</f>
        <v>0</v>
      </c>
      <c r="Q3313" s="53" t="n">
        <f aca="false">G3313*$G$8</f>
        <v>0</v>
      </c>
      <c r="R3313" s="53" t="n">
        <f aca="false">H3313*$H$8</f>
        <v>0</v>
      </c>
      <c r="S3313" s="53" t="n">
        <f aca="false">(N3313/100)*(I3313*$I$8)+(N3313/100)*(J3313*$J$8)</f>
        <v>403</v>
      </c>
      <c r="T3313" s="53" t="n">
        <f aca="false">(O3313/100)*(K3313*$K$8)</f>
        <v>0</v>
      </c>
      <c r="U3313" s="53" t="n">
        <f aca="false">(P3313/100)*(K3313*$K$8)+(P3313/100)*(L3313*$L$8)</f>
        <v>0</v>
      </c>
      <c r="V3313" s="53" t="n">
        <f aca="false">(Q3313/100)*(L3313*$L$8)</f>
        <v>0</v>
      </c>
      <c r="W3313" s="53" t="n">
        <f aca="false">(R3313/100)*(K3313*$K$8)+(R3313/100)*(L3313*$L$8)</f>
        <v>0</v>
      </c>
      <c r="X3313" s="53" t="n">
        <f aca="false">N3313+S3313</f>
        <v>604.5</v>
      </c>
      <c r="Y3313" s="53" t="n">
        <f aca="false">O3313+T3313</f>
        <v>0</v>
      </c>
      <c r="Z3313" s="53" t="n">
        <f aca="false">P3313+U3313</f>
        <v>0</v>
      </c>
      <c r="AA3313" s="53" t="n">
        <f aca="false">Q3313+V3313</f>
        <v>0</v>
      </c>
      <c r="AB3313" s="53" t="n">
        <f aca="false">R3313+W3313</f>
        <v>0</v>
      </c>
      <c r="AC3313" s="54" t="n">
        <f aca="false">ROUND(X3313+Y3313+Z3313+AA3313+AB3313,1)</f>
        <v>604.5</v>
      </c>
      <c r="AD3313" s="55" t="n">
        <f aca="false">(ROUND(AC3313-AC3308,1)/AC3308)</f>
        <v>0</v>
      </c>
      <c r="AE3313" s="46"/>
      <c r="AF3313" s="47"/>
    </row>
    <row r="3314" customFormat="false" ht="15" hidden="false" customHeight="false" outlineLevel="0" collapsed="false">
      <c r="A3314" s="48" t="s">
        <v>34</v>
      </c>
      <c r="B3314" s="61"/>
      <c r="C3314" s="50" t="s">
        <v>10</v>
      </c>
      <c r="D3314" s="51" t="n">
        <v>78</v>
      </c>
      <c r="E3314" s="51" t="n">
        <v>155</v>
      </c>
      <c r="F3314" s="51" t="n">
        <v>0</v>
      </c>
      <c r="G3314" s="51" t="n">
        <v>0</v>
      </c>
      <c r="H3314" s="51" t="n">
        <v>0</v>
      </c>
      <c r="I3314" s="52" t="n">
        <v>80</v>
      </c>
      <c r="J3314" s="52" t="n">
        <v>20</v>
      </c>
      <c r="K3314" s="52" t="n">
        <v>105</v>
      </c>
      <c r="L3314" s="52" t="n">
        <v>0</v>
      </c>
      <c r="M3314" s="52" t="n">
        <v>0</v>
      </c>
      <c r="N3314" s="53" t="n">
        <f aca="false">D3314*$D$9</f>
        <v>97.5</v>
      </c>
      <c r="O3314" s="53" t="n">
        <f aca="false">E3314*$E$9</f>
        <v>193.75</v>
      </c>
      <c r="P3314" s="53" t="n">
        <f aca="false">F3314*$F$9</f>
        <v>0</v>
      </c>
      <c r="Q3314" s="53" t="n">
        <f aca="false">G3314*$G$9</f>
        <v>0</v>
      </c>
      <c r="R3314" s="53" t="n">
        <f aca="false">H3314*$H$9</f>
        <v>0</v>
      </c>
      <c r="S3314" s="53" t="n">
        <f aca="false">(N3314/100)*(I3314*$I$9)+(N3314/100)*(J3314*$J$9)</f>
        <v>97.5</v>
      </c>
      <c r="T3314" s="53" t="n">
        <f aca="false">(O3314/100)*(K3314*$K$9)</f>
        <v>284.8125</v>
      </c>
      <c r="U3314" s="53" t="n">
        <f aca="false">(P3314/100)*(K3314*$K$9)+(P3314/100)*(L3314*$L$9)</f>
        <v>0</v>
      </c>
      <c r="V3314" s="53" t="n">
        <f aca="false">(Q3314/100)*(L3314*$L$9)</f>
        <v>0</v>
      </c>
      <c r="W3314" s="53" t="n">
        <f aca="false">(R3314/100)*(K3314*$K$9)+(R3314/100)*(L3314*$L$9)</f>
        <v>0</v>
      </c>
      <c r="X3314" s="53" t="n">
        <f aca="false">N3314+S3314</f>
        <v>195</v>
      </c>
      <c r="Y3314" s="53" t="n">
        <f aca="false">O3314+T3314</f>
        <v>478.5625</v>
      </c>
      <c r="Z3314" s="53" t="n">
        <f aca="false">P3314+U3314</f>
        <v>0</v>
      </c>
      <c r="AA3314" s="53" t="n">
        <f aca="false">Q3314+V3314</f>
        <v>0</v>
      </c>
      <c r="AB3314" s="53" t="n">
        <f aca="false">R3314+W3314</f>
        <v>0</v>
      </c>
      <c r="AC3314" s="54" t="n">
        <f aca="false">ROUND(X3314+Y3314+Z3314+AA3314+AB3314,1)</f>
        <v>673.6</v>
      </c>
      <c r="AD3314" s="55" t="n">
        <f aca="false">(ROUND(AC3314-AC3308,1)/AC3308)</f>
        <v>0.114309346567411</v>
      </c>
      <c r="AE3314" s="46"/>
      <c r="AF3314" s="47"/>
    </row>
    <row r="3315" customFormat="false" ht="15" hidden="false" customHeight="false" outlineLevel="0" collapsed="false">
      <c r="A3315" s="48" t="s">
        <v>35</v>
      </c>
      <c r="B3315" s="61"/>
      <c r="C3315" s="50" t="s">
        <v>11</v>
      </c>
      <c r="D3315" s="51" t="n">
        <v>78</v>
      </c>
      <c r="E3315" s="51" t="n">
        <v>0</v>
      </c>
      <c r="F3315" s="51" t="n">
        <v>155</v>
      </c>
      <c r="G3315" s="51" t="n">
        <v>0</v>
      </c>
      <c r="H3315" s="51" t="n">
        <v>0</v>
      </c>
      <c r="I3315" s="52" t="n">
        <v>80</v>
      </c>
      <c r="J3315" s="52" t="n">
        <v>20</v>
      </c>
      <c r="K3315" s="52" t="n">
        <v>52.5</v>
      </c>
      <c r="L3315" s="52" t="n">
        <v>52.5</v>
      </c>
      <c r="M3315" s="52" t="n">
        <v>0</v>
      </c>
      <c r="N3315" s="53" t="n">
        <f aca="false">D3315*$D$10</f>
        <v>97.5</v>
      </c>
      <c r="O3315" s="53" t="n">
        <f aca="false">E3315*$E$10</f>
        <v>0</v>
      </c>
      <c r="P3315" s="53" t="n">
        <f aca="false">F3315*$F$10</f>
        <v>193.75</v>
      </c>
      <c r="Q3315" s="53" t="n">
        <f aca="false">G3315*$G$10</f>
        <v>0</v>
      </c>
      <c r="R3315" s="53" t="n">
        <f aca="false">H3315*$H$10</f>
        <v>0</v>
      </c>
      <c r="S3315" s="53" t="n">
        <f aca="false">(N3315/100)*(I3315*$I$10)+(N3315/100)*(J3315*$J$10)</f>
        <v>97.5</v>
      </c>
      <c r="T3315" s="53" t="n">
        <f aca="false">(O3315/100)*(K3315*$J$10)</f>
        <v>0</v>
      </c>
      <c r="U3315" s="53" t="n">
        <f aca="false">(P3315/100)*(K3315*$K$10)+(P3315/100)*(L3315*$L$10)</f>
        <v>284.8125</v>
      </c>
      <c r="V3315" s="53" t="n">
        <f aca="false">(Q3315/100)*(L3315*$L$10)</f>
        <v>0</v>
      </c>
      <c r="W3315" s="53" t="n">
        <f aca="false">(R3315/100)*(K3315*$K$10)+(R3315/100)*(L3315*$L$10)</f>
        <v>0</v>
      </c>
      <c r="X3315" s="53" t="n">
        <f aca="false">N3315+S3315</f>
        <v>195</v>
      </c>
      <c r="Y3315" s="53" t="n">
        <f aca="false">O3315+T3315</f>
        <v>0</v>
      </c>
      <c r="Z3315" s="53" t="n">
        <f aca="false">P3315+U3315</f>
        <v>478.5625</v>
      </c>
      <c r="AA3315" s="53" t="n">
        <f aca="false">Q3315+V3315</f>
        <v>0</v>
      </c>
      <c r="AB3315" s="53" t="n">
        <f aca="false">R3315+W3315</f>
        <v>0</v>
      </c>
      <c r="AC3315" s="54" t="n">
        <f aca="false">ROUND(X3315+Y3315+Z3315+AA3315+AB3315,1)</f>
        <v>673.6</v>
      </c>
      <c r="AD3315" s="55" t="n">
        <f aca="false">(ROUND(AC3315-AC3308,1)/AC3308)</f>
        <v>0.114309346567411</v>
      </c>
      <c r="AE3315" s="46"/>
      <c r="AF3315" s="47"/>
    </row>
    <row r="3316" customFormat="false" ht="15" hidden="false" customHeight="false" outlineLevel="0" collapsed="false">
      <c r="A3316" s="48" t="s">
        <v>36</v>
      </c>
      <c r="B3316" s="61"/>
      <c r="C3316" s="50" t="s">
        <v>12</v>
      </c>
      <c r="D3316" s="51" t="n">
        <v>78</v>
      </c>
      <c r="E3316" s="51" t="n">
        <v>0</v>
      </c>
      <c r="F3316" s="51" t="n">
        <v>0</v>
      </c>
      <c r="G3316" s="51" t="n">
        <v>155</v>
      </c>
      <c r="H3316" s="51" t="n">
        <v>0</v>
      </c>
      <c r="I3316" s="52" t="n">
        <v>80</v>
      </c>
      <c r="J3316" s="52" t="n">
        <v>20</v>
      </c>
      <c r="K3316" s="52" t="n">
        <v>0</v>
      </c>
      <c r="L3316" s="52" t="n">
        <v>105</v>
      </c>
      <c r="M3316" s="52" t="n">
        <v>0</v>
      </c>
      <c r="N3316" s="53" t="n">
        <f aca="false">D3316*$D$11</f>
        <v>97.5</v>
      </c>
      <c r="O3316" s="53" t="n">
        <f aca="false">E3316*$E$11</f>
        <v>0</v>
      </c>
      <c r="P3316" s="53" t="n">
        <f aca="false">F3316*$F$11</f>
        <v>0</v>
      </c>
      <c r="Q3316" s="53" t="n">
        <f aca="false">G3316*$G$11</f>
        <v>193.75</v>
      </c>
      <c r="R3316" s="53" t="n">
        <f aca="false">H3316*$H$11</f>
        <v>0</v>
      </c>
      <c r="S3316" s="53" t="n">
        <f aca="false">(N3316/100)*(I3316*$I$11)+(N3316/100)*(J3316*$J$11)</f>
        <v>97.5</v>
      </c>
      <c r="T3316" s="53" t="n">
        <f aca="false">(O3316/100)*(K3316*$K$11)</f>
        <v>0</v>
      </c>
      <c r="U3316" s="53" t="n">
        <f aca="false">(P3316/100)*(K3316*$K$11)+(P3316/100)*(L3316*$L$11)</f>
        <v>0</v>
      </c>
      <c r="V3316" s="53" t="n">
        <f aca="false">(Q3316/100)*(L3316*$L$11)</f>
        <v>284.8125</v>
      </c>
      <c r="W3316" s="53" t="n">
        <f aca="false">(R3316/100)*(K3316*$K$11)+(R3316/100)*(L3316*$L$11)</f>
        <v>0</v>
      </c>
      <c r="X3316" s="53" t="n">
        <f aca="false">N3316+S3316</f>
        <v>195</v>
      </c>
      <c r="Y3316" s="53" t="n">
        <f aca="false">O3316+T3316</f>
        <v>0</v>
      </c>
      <c r="Z3316" s="53" t="n">
        <f aca="false">P3316+U3316</f>
        <v>0</v>
      </c>
      <c r="AA3316" s="53" t="n">
        <f aca="false">Q3316+V3316</f>
        <v>478.5625</v>
      </c>
      <c r="AB3316" s="53" t="n">
        <f aca="false">R3316+W3316</f>
        <v>0</v>
      </c>
      <c r="AC3316" s="54" t="n">
        <f aca="false">ROUND(X3316+Y3316+Z3316+AA3316+AB3316,1)</f>
        <v>673.6</v>
      </c>
      <c r="AD3316" s="55" t="n">
        <f aca="false">(ROUND(AC3316-AC3308,1)/AC3308)</f>
        <v>0.114309346567411</v>
      </c>
      <c r="AE3316" s="46"/>
      <c r="AF3316" s="47"/>
    </row>
    <row r="3317" customFormat="false" ht="15" hidden="false" customHeight="false" outlineLevel="0" collapsed="false">
      <c r="A3317" s="48" t="s">
        <v>37</v>
      </c>
      <c r="B3317" s="61"/>
      <c r="C3317" s="50" t="s">
        <v>13</v>
      </c>
      <c r="D3317" s="51" t="n">
        <v>78</v>
      </c>
      <c r="E3317" s="51" t="n">
        <v>0</v>
      </c>
      <c r="F3317" s="51" t="n">
        <v>0</v>
      </c>
      <c r="G3317" s="51" t="n">
        <v>0</v>
      </c>
      <c r="H3317" s="51" t="n">
        <v>155</v>
      </c>
      <c r="I3317" s="52" t="n">
        <v>80</v>
      </c>
      <c r="J3317" s="52" t="n">
        <v>20</v>
      </c>
      <c r="K3317" s="52" t="n">
        <v>52.5</v>
      </c>
      <c r="L3317" s="52" t="n">
        <v>52.5</v>
      </c>
      <c r="M3317" s="52" t="n">
        <v>0</v>
      </c>
      <c r="N3317" s="53" t="n">
        <f aca="false">D3317*$D$12</f>
        <v>97.5</v>
      </c>
      <c r="O3317" s="53" t="n">
        <f aca="false">E3317*$E$12</f>
        <v>0</v>
      </c>
      <c r="P3317" s="53" t="n">
        <f aca="false">F3317*$F$12</f>
        <v>0</v>
      </c>
      <c r="Q3317" s="53" t="n">
        <f aca="false">G3317*$G$12</f>
        <v>0</v>
      </c>
      <c r="R3317" s="53" t="n">
        <f aca="false">H3317*$H$12</f>
        <v>193.75</v>
      </c>
      <c r="S3317" s="53" t="n">
        <f aca="false">(N3317/100)*(I3317*$I$12)+(N3317/100)*(J3317*$J$12)</f>
        <v>97.5</v>
      </c>
      <c r="T3317" s="53" t="n">
        <f aca="false">(O3317/100)*(K3317*$K$12)</f>
        <v>0</v>
      </c>
      <c r="U3317" s="53" t="n">
        <f aca="false">(P3317/100)*(K3317*$K$12)+(P3317/100)*(L3317*$L$12)</f>
        <v>0</v>
      </c>
      <c r="V3317" s="53" t="n">
        <f aca="false">(Q3317/100)*(L3317*$L$12)</f>
        <v>0</v>
      </c>
      <c r="W3317" s="53" t="n">
        <f aca="false">(R3317/100)*(K3317*$K$12)+(R3317/100)*(L3317*$L$12)</f>
        <v>284.8125</v>
      </c>
      <c r="X3317" s="53" t="n">
        <f aca="false">N3317+S3317</f>
        <v>195</v>
      </c>
      <c r="Y3317" s="53" t="n">
        <f aca="false">O3317+T3317</f>
        <v>0</v>
      </c>
      <c r="Z3317" s="53" t="n">
        <f aca="false">P3317+U3317</f>
        <v>0</v>
      </c>
      <c r="AA3317" s="53" t="n">
        <f aca="false">Q3317+V3317</f>
        <v>0</v>
      </c>
      <c r="AB3317" s="53" t="n">
        <f aca="false">R3317+W3317</f>
        <v>478.5625</v>
      </c>
      <c r="AC3317" s="54" t="n">
        <f aca="false">ROUND(X3317+Y3317+Z3317+AA3317+AB3317,1)</f>
        <v>673.6</v>
      </c>
      <c r="AD3317" s="55" t="n">
        <f aca="false">(ROUND(AC3317-AC3308,1)/AC3308)</f>
        <v>0.114309346567411</v>
      </c>
      <c r="AE3317" s="46"/>
      <c r="AF3317" s="47"/>
    </row>
    <row r="3318" customFormat="false" ht="15" hidden="false" customHeight="false" outlineLevel="0" collapsed="false">
      <c r="A3318" s="48" t="s">
        <v>38</v>
      </c>
      <c r="B3318" s="61"/>
      <c r="C3318" s="50" t="s">
        <v>14</v>
      </c>
      <c r="D3318" s="51" t="n">
        <v>155</v>
      </c>
      <c r="E3318" s="51" t="n">
        <v>0</v>
      </c>
      <c r="F3318" s="51" t="n">
        <v>0</v>
      </c>
      <c r="G3318" s="51" t="n">
        <v>0</v>
      </c>
      <c r="H3318" s="51" t="n">
        <v>0</v>
      </c>
      <c r="I3318" s="52" t="n">
        <v>80</v>
      </c>
      <c r="J3318" s="52" t="n">
        <v>20</v>
      </c>
      <c r="K3318" s="52" t="n">
        <v>0</v>
      </c>
      <c r="L3318" s="52" t="n">
        <v>0</v>
      </c>
      <c r="M3318" s="52" t="n">
        <v>80</v>
      </c>
      <c r="N3318" s="53" t="n">
        <f aca="false">D3318*$D$13</f>
        <v>193.75</v>
      </c>
      <c r="O3318" s="53" t="n">
        <f aca="false">E3318*$E$13</f>
        <v>0</v>
      </c>
      <c r="P3318" s="53" t="n">
        <f aca="false">F3318*$F$13</f>
        <v>0</v>
      </c>
      <c r="Q3318" s="53" t="n">
        <f aca="false">G3318*$G$13</f>
        <v>0</v>
      </c>
      <c r="R3318" s="53" t="n">
        <f aca="false">H3318*$H$13</f>
        <v>0</v>
      </c>
      <c r="S3318" s="53" t="n">
        <f aca="false">(N3318/100)*(I3318*$I$13)+(N3318/100)*(J3318*$J$13)+(N3318/100)*(M3318*$M$13)</f>
        <v>503.75</v>
      </c>
      <c r="T3318" s="53" t="n">
        <f aca="false">(O3318/100)*(K3318*$K$13)+(O3318/100)*(M3318*$M$13)</f>
        <v>0</v>
      </c>
      <c r="U3318" s="53" t="n">
        <f aca="false">(P3318/100)*(K3318*$K$13)+(P3318/100)*(L3318*$L$13)+(P3318/100)*(M3318*$M$13)</f>
        <v>0</v>
      </c>
      <c r="V3318" s="53" t="n">
        <f aca="false">(Q3318/100)*(L3318*$L$13)+(Q3318/100)*(M3318*$M$13)</f>
        <v>0</v>
      </c>
      <c r="W3318" s="53" t="n">
        <f aca="false">(R3318/100)*(K3318*$K$13)+(R3318/100)*(L3318*$L$13)+(R3318/100)*(M3318*$M$13)</f>
        <v>0</v>
      </c>
      <c r="X3318" s="53" t="n">
        <f aca="false">N3318+S3318</f>
        <v>697.5</v>
      </c>
      <c r="Y3318" s="53" t="n">
        <f aca="false">O3318+T3318</f>
        <v>0</v>
      </c>
      <c r="Z3318" s="53" t="n">
        <f aca="false">P3318+U3318</f>
        <v>0</v>
      </c>
      <c r="AA3318" s="53" t="n">
        <f aca="false">Q3318+V3318</f>
        <v>0</v>
      </c>
      <c r="AB3318" s="53" t="n">
        <f aca="false">R3318+W3318</f>
        <v>0</v>
      </c>
      <c r="AC3318" s="54" t="n">
        <f aca="false">ROUND(X3318+Y3318+Z3318+AA3318+AB3318,1)</f>
        <v>697.5</v>
      </c>
      <c r="AD3318" s="55" t="n">
        <f aca="false">(ROUND(AC3318-AC3308,1)/AC3308)</f>
        <v>0.153846153846154</v>
      </c>
      <c r="AE3318" s="46"/>
      <c r="AF3318" s="47"/>
    </row>
    <row r="3319" customFormat="false" ht="15" hidden="false" customHeight="false" outlineLevel="0" collapsed="false">
      <c r="A3319" s="48" t="s">
        <v>39</v>
      </c>
      <c r="B3319" s="61"/>
      <c r="C3319" s="50" t="s">
        <v>15</v>
      </c>
      <c r="D3319" s="51" t="n">
        <v>155</v>
      </c>
      <c r="E3319" s="51" t="n">
        <v>0</v>
      </c>
      <c r="F3319" s="51" t="n">
        <v>0</v>
      </c>
      <c r="G3319" s="51" t="n">
        <v>0</v>
      </c>
      <c r="H3319" s="51" t="n">
        <v>0</v>
      </c>
      <c r="I3319" s="52" t="n">
        <v>80</v>
      </c>
      <c r="J3319" s="52" t="n">
        <v>20</v>
      </c>
      <c r="K3319" s="52" t="n">
        <v>80</v>
      </c>
      <c r="L3319" s="52" t="n">
        <v>0</v>
      </c>
      <c r="M3319" s="52" t="n">
        <v>0</v>
      </c>
      <c r="N3319" s="53" t="n">
        <f aca="false">D3319*$D$14</f>
        <v>193.75</v>
      </c>
      <c r="O3319" s="53" t="n">
        <f aca="false">E3319*$E$14</f>
        <v>0</v>
      </c>
      <c r="P3319" s="53" t="n">
        <f aca="false">F3319*$F$14</f>
        <v>0</v>
      </c>
      <c r="Q3319" s="53" t="n">
        <f aca="false">G3319*$G$14</f>
        <v>0</v>
      </c>
      <c r="R3319" s="53" t="n">
        <f aca="false">H3319*$H$14</f>
        <v>0</v>
      </c>
      <c r="S3319" s="53" t="n">
        <f aca="false">(N3319/100)*(I3319*$I$14)+(N3319/100)*(J3319*$J$14)+(N3319/100)*(K3319*$K$14)</f>
        <v>503.75</v>
      </c>
      <c r="T3319" s="53" t="n">
        <f aca="false">(O3319/100)*(K3319*$K$14)</f>
        <v>0</v>
      </c>
      <c r="U3319" s="53" t="n">
        <f aca="false">(P3319/100)*(K3319*$K$14)+(P3319/100)*(L3319*$L$14)</f>
        <v>0</v>
      </c>
      <c r="V3319" s="53" t="n">
        <f aca="false">(Q3319/100)*(L3319*$L$14)</f>
        <v>0</v>
      </c>
      <c r="W3319" s="53" t="n">
        <f aca="false">(R3319/100)*(K3319*$L$14)+(R3319/100)*(L3319*$M$14)</f>
        <v>0</v>
      </c>
      <c r="X3319" s="53" t="n">
        <f aca="false">N3319+S3319</f>
        <v>697.5</v>
      </c>
      <c r="Y3319" s="53" t="n">
        <f aca="false">O3319+T3319</f>
        <v>0</v>
      </c>
      <c r="Z3319" s="53" t="n">
        <f aca="false">P3319+U3319</f>
        <v>0</v>
      </c>
      <c r="AA3319" s="53" t="n">
        <f aca="false">Q3319+V3319</f>
        <v>0</v>
      </c>
      <c r="AB3319" s="53" t="n">
        <f aca="false">R3319+W3319</f>
        <v>0</v>
      </c>
      <c r="AC3319" s="54" t="n">
        <f aca="false">ROUND(X3319+Y3319+Z3319+AA3319+AB3319,1)</f>
        <v>697.5</v>
      </c>
      <c r="AD3319" s="55" t="n">
        <f aca="false">(ROUND(AC3319-AC3308,1)/AC3308)</f>
        <v>0.153846153846154</v>
      </c>
      <c r="AE3319" s="46"/>
      <c r="AF3319" s="47"/>
    </row>
    <row r="3320" customFormat="false" ht="15" hidden="false" customHeight="false" outlineLevel="0" collapsed="false">
      <c r="A3320" s="48"/>
      <c r="B3320" s="61"/>
      <c r="C3320" s="50" t="s">
        <v>16</v>
      </c>
      <c r="D3320" s="51" t="n">
        <v>155</v>
      </c>
      <c r="E3320" s="51" t="n">
        <v>0</v>
      </c>
      <c r="F3320" s="51" t="n">
        <v>0</v>
      </c>
      <c r="G3320" s="51" t="n">
        <v>0</v>
      </c>
      <c r="H3320" s="51" t="n">
        <v>0</v>
      </c>
      <c r="I3320" s="52" t="n">
        <v>80</v>
      </c>
      <c r="J3320" s="52" t="n">
        <v>20</v>
      </c>
      <c r="K3320" s="52" t="n">
        <v>0</v>
      </c>
      <c r="L3320" s="52" t="n">
        <v>80</v>
      </c>
      <c r="M3320" s="52" t="n">
        <v>0</v>
      </c>
      <c r="N3320" s="53" t="n">
        <f aca="false">D3320*$D$15</f>
        <v>193.75</v>
      </c>
      <c r="O3320" s="53" t="n">
        <f aca="false">E3320*$E$15</f>
        <v>0</v>
      </c>
      <c r="P3320" s="53" t="n">
        <f aca="false">F3320*$F$15</f>
        <v>0</v>
      </c>
      <c r="Q3320" s="53" t="n">
        <f aca="false">G3320*$G$15</f>
        <v>0</v>
      </c>
      <c r="R3320" s="53" t="n">
        <f aca="false">H3320*$H$15</f>
        <v>0</v>
      </c>
      <c r="S3320" s="53" t="n">
        <f aca="false">(N3320/100)*(I3320*$I$15)+(N3320/100)*(J3320*$J$15)+(N3320/100)*(L3320*$L$15)</f>
        <v>503.75</v>
      </c>
      <c r="T3320" s="53" t="n">
        <f aca="false">(O3320/100)*(K3320*$K$15)</f>
        <v>0</v>
      </c>
      <c r="U3320" s="53" t="n">
        <f aca="false">(P3320/100)*(K3320*$K$15)+(P3320/100)*(L3320*$L$15)</f>
        <v>0</v>
      </c>
      <c r="V3320" s="53" t="n">
        <f aca="false">(Q3320/100)*(L3320*$L$15)</f>
        <v>0</v>
      </c>
      <c r="W3320" s="53" t="n">
        <f aca="false">(R3320/100)*(K3320*$K$15)+(R3320/100)*(L3320*$L$15)</f>
        <v>0</v>
      </c>
      <c r="X3320" s="53" t="n">
        <f aca="false">N3320+S3320</f>
        <v>697.5</v>
      </c>
      <c r="Y3320" s="53" t="n">
        <f aca="false">O3320+T3320</f>
        <v>0</v>
      </c>
      <c r="Z3320" s="53" t="n">
        <f aca="false">P3320+U3320</f>
        <v>0</v>
      </c>
      <c r="AA3320" s="53" t="n">
        <f aca="false">Q3320+V3320</f>
        <v>0</v>
      </c>
      <c r="AB3320" s="53" t="n">
        <f aca="false">R3320+W3320</f>
        <v>0</v>
      </c>
      <c r="AC3320" s="54" t="n">
        <f aca="false">ROUND(X3320+Y3320+Z3320+AA3320+AB3320,1)</f>
        <v>697.5</v>
      </c>
      <c r="AD3320" s="55" t="n">
        <f aca="false">(ROUND(AC3320-AC3308,1)/AC3308)</f>
        <v>0.153846153846154</v>
      </c>
      <c r="AE3320" s="46" t="s">
        <v>28</v>
      </c>
      <c r="AF3320" s="47"/>
    </row>
    <row r="3321" customFormat="false" ht="15" hidden="false" customHeight="false" outlineLevel="0" collapsed="false">
      <c r="A3321" s="48"/>
      <c r="B3321" s="61"/>
      <c r="C3321" s="50" t="s">
        <v>17</v>
      </c>
      <c r="D3321" s="51" t="n">
        <v>155</v>
      </c>
      <c r="E3321" s="51" t="n">
        <v>0</v>
      </c>
      <c r="F3321" s="51" t="n">
        <v>0</v>
      </c>
      <c r="G3321" s="51" t="n">
        <v>0</v>
      </c>
      <c r="H3321" s="51" t="n">
        <v>0</v>
      </c>
      <c r="I3321" s="52" t="n">
        <v>80</v>
      </c>
      <c r="J3321" s="52" t="n">
        <v>65</v>
      </c>
      <c r="K3321" s="52" t="n">
        <v>0</v>
      </c>
      <c r="L3321" s="52" t="n">
        <v>0</v>
      </c>
      <c r="M3321" s="52" t="n">
        <v>0</v>
      </c>
      <c r="N3321" s="53" t="n">
        <f aca="false">D3321*$D$16</f>
        <v>193.75</v>
      </c>
      <c r="O3321" s="53" t="n">
        <f aca="false">E3321*$E$16</f>
        <v>0</v>
      </c>
      <c r="P3321" s="53" t="n">
        <f aca="false">F3321*$F$16</f>
        <v>0</v>
      </c>
      <c r="Q3321" s="53" t="n">
        <f aca="false">G3321*$G$16</f>
        <v>0</v>
      </c>
      <c r="R3321" s="53" t="n">
        <f aca="false">H3321*$H$16</f>
        <v>0</v>
      </c>
      <c r="S3321" s="53" t="n">
        <f aca="false">(N3321/100)*(I3321*$I$16)+(N3321/100)*(J3321*$J$16)</f>
        <v>469.84375</v>
      </c>
      <c r="T3321" s="53" t="n">
        <f aca="false">(O3321/100)*(K3321*$K$16)</f>
        <v>0</v>
      </c>
      <c r="U3321" s="53" t="n">
        <f aca="false">(P3321/100)*(K3321*$K$16)+(P3321/100)*(L3321*$L$16)</f>
        <v>0</v>
      </c>
      <c r="V3321" s="53" t="n">
        <f aca="false">(Q3321/100)*(L3321*$L$16)</f>
        <v>0</v>
      </c>
      <c r="W3321" s="53" t="n">
        <f aca="false">(R3321/100)*(K3321*$K$16)+(R3321/100)*(L3321*$L$16)</f>
        <v>0</v>
      </c>
      <c r="X3321" s="53" t="n">
        <f aca="false">N3321+S3321</f>
        <v>663.59375</v>
      </c>
      <c r="Y3321" s="53" t="n">
        <f aca="false">O3321+T3321</f>
        <v>0</v>
      </c>
      <c r="Z3321" s="53" t="n">
        <f aca="false">P3321+U3321</f>
        <v>0</v>
      </c>
      <c r="AA3321" s="53" t="n">
        <f aca="false">Q3321+V3321</f>
        <v>0</v>
      </c>
      <c r="AB3321" s="53" t="n">
        <f aca="false">R3321+W3321</f>
        <v>0</v>
      </c>
      <c r="AC3321" s="54" t="n">
        <f aca="false">ROUND(X3321+Y3321+Z3321+AA3321+AB3321,1)</f>
        <v>663.6</v>
      </c>
      <c r="AD3321" s="55" t="n">
        <f aca="false">(ROUND(AC3321-AC3308,1)/AC3308)</f>
        <v>0.0977667493796526</v>
      </c>
      <c r="AE3321" s="46"/>
      <c r="AF3321" s="47"/>
    </row>
    <row r="3322" customFormat="false" ht="15" hidden="false" customHeight="false" outlineLevel="0" collapsed="false">
      <c r="A3322" s="48"/>
      <c r="B3322" s="61"/>
      <c r="C3322" s="50" t="s">
        <v>18</v>
      </c>
      <c r="D3322" s="51" t="n">
        <v>155</v>
      </c>
      <c r="E3322" s="51" t="n">
        <v>0</v>
      </c>
      <c r="F3322" s="51" t="n">
        <v>0</v>
      </c>
      <c r="G3322" s="51" t="n">
        <v>0</v>
      </c>
      <c r="H3322" s="51" t="n">
        <v>0</v>
      </c>
      <c r="I3322" s="52" t="n">
        <v>110</v>
      </c>
      <c r="J3322" s="52" t="n">
        <v>20</v>
      </c>
      <c r="K3322" s="52" t="n">
        <v>0</v>
      </c>
      <c r="L3322" s="52" t="n">
        <v>0</v>
      </c>
      <c r="M3322" s="52" t="n">
        <v>0</v>
      </c>
      <c r="N3322" s="53" t="n">
        <f aca="false">D3322*$D$17</f>
        <v>193.75</v>
      </c>
      <c r="O3322" s="53" t="n">
        <f aca="false">E3322*$E$17</f>
        <v>0</v>
      </c>
      <c r="P3322" s="53" t="n">
        <f aca="false">F3322*$F$17</f>
        <v>0</v>
      </c>
      <c r="Q3322" s="53" t="n">
        <f aca="false">G3322*$G$17</f>
        <v>0</v>
      </c>
      <c r="R3322" s="53" t="n">
        <f aca="false">H3322*$H$17</f>
        <v>0</v>
      </c>
      <c r="S3322" s="53" t="n">
        <f aca="false">(N3322/100)*(I3322*$I$17)+(N3322/100)*(J3322*$J$17)</f>
        <v>571.5625</v>
      </c>
      <c r="T3322" s="53" t="n">
        <f aca="false">(O3322/100)*(K3322*$K$17)</f>
        <v>0</v>
      </c>
      <c r="U3322" s="53" t="n">
        <f aca="false">(P3322/100)*(K3322*$K$17)+(P3322/100)*(L3322*$L$17)</f>
        <v>0</v>
      </c>
      <c r="V3322" s="53" t="n">
        <f aca="false">(Q3322/100)*(L3322*$L$17)</f>
        <v>0</v>
      </c>
      <c r="W3322" s="53" t="n">
        <f aca="false">(R3322/100)*(K3322*$K$17)+(R3322/100)*(L3322*$L$17)</f>
        <v>0</v>
      </c>
      <c r="X3322" s="53" t="n">
        <f aca="false">N3322+S3322</f>
        <v>765.3125</v>
      </c>
      <c r="Y3322" s="53" t="n">
        <f aca="false">O3322+T3322</f>
        <v>0</v>
      </c>
      <c r="Z3322" s="53" t="n">
        <f aca="false">P3322+U3322</f>
        <v>0</v>
      </c>
      <c r="AA3322" s="53" t="n">
        <f aca="false">Q3322+V3322</f>
        <v>0</v>
      </c>
      <c r="AB3322" s="53" t="n">
        <f aca="false">R3322+W3322</f>
        <v>0</v>
      </c>
      <c r="AC3322" s="54" t="n">
        <f aca="false">ROUND(X3322+Y3322+Z3322+AA3322+AB3322,1)</f>
        <v>765.3</v>
      </c>
      <c r="AD3322" s="55" t="n">
        <f aca="false">(ROUND(AC3322-AC3308,1)/AC3308)</f>
        <v>0.266004962779156</v>
      </c>
      <c r="AE3322" s="46"/>
      <c r="AF3322" s="47"/>
    </row>
    <row r="3323" customFormat="false" ht="15" hidden="false" customHeight="false" outlineLevel="0" collapsed="false">
      <c r="A3323" s="56" t="s">
        <v>19</v>
      </c>
      <c r="B3323" s="62" t="s">
        <v>279</v>
      </c>
      <c r="C3323" s="40" t="s">
        <v>50</v>
      </c>
      <c r="D3323" s="41" t="n">
        <v>150</v>
      </c>
      <c r="E3323" s="41" t="n">
        <v>0</v>
      </c>
      <c r="F3323" s="41" t="n">
        <v>0</v>
      </c>
      <c r="G3323" s="41" t="n">
        <v>0</v>
      </c>
      <c r="H3323" s="41" t="n">
        <v>0</v>
      </c>
      <c r="I3323" s="42" t="n">
        <v>60</v>
      </c>
      <c r="J3323" s="42" t="n">
        <v>35</v>
      </c>
      <c r="K3323" s="42" t="n">
        <v>0</v>
      </c>
      <c r="L3323" s="42" t="n">
        <v>0</v>
      </c>
      <c r="M3323" s="42" t="n">
        <v>0</v>
      </c>
      <c r="N3323" s="43" t="n">
        <f aca="false">D3323*$D$3</f>
        <v>195</v>
      </c>
      <c r="O3323" s="43" t="n">
        <f aca="false">E3323*$E$3</f>
        <v>0</v>
      </c>
      <c r="P3323" s="43" t="n">
        <f aca="false">F3323*$F$3</f>
        <v>0</v>
      </c>
      <c r="Q3323" s="43" t="n">
        <f aca="false">G3323*$G$3</f>
        <v>0</v>
      </c>
      <c r="R3323" s="43" t="n">
        <f aca="false">H3323*$H$3</f>
        <v>0</v>
      </c>
      <c r="S3323" s="43" t="n">
        <f aca="false">(N3323/100)*(I3323*$I$3)+(N3323/100)*(J3323*$J$3)</f>
        <v>370.5</v>
      </c>
      <c r="T3323" s="43" t="n">
        <f aca="false">(O3323/100)*(K3323*$K$3)</f>
        <v>0</v>
      </c>
      <c r="U3323" s="43" t="n">
        <f aca="false">(P3323/100)*(K3323*$K$3)+(P3323/100)*(L3323*$L$3)</f>
        <v>0</v>
      </c>
      <c r="V3323" s="43" t="n">
        <f aca="false">(Q3323/100)*(L3323*$L$3)</f>
        <v>0</v>
      </c>
      <c r="W3323" s="43" t="n">
        <f aca="false">(R3323/100)*(K3323*$K$3)+(R3323/100)*(L3323*$L$3)</f>
        <v>0</v>
      </c>
      <c r="X3323" s="43" t="n">
        <f aca="false">N3323+S3323</f>
        <v>565.5</v>
      </c>
      <c r="Y3323" s="43" t="n">
        <f aca="false">O3323+T3323</f>
        <v>0</v>
      </c>
      <c r="Z3323" s="43" t="n">
        <f aca="false">P3323+U3323</f>
        <v>0</v>
      </c>
      <c r="AA3323" s="43" t="n">
        <f aca="false">Q3323+V3323</f>
        <v>0</v>
      </c>
      <c r="AB3323" s="43" t="n">
        <f aca="false">R3323+W3323</f>
        <v>0</v>
      </c>
      <c r="AC3323" s="44" t="n">
        <f aca="false">ROUND(X3323+Y3323+Z3323+AA3323+AB3323,1)</f>
        <v>565.5</v>
      </c>
      <c r="AD3323" s="45"/>
      <c r="AE3323" s="46"/>
      <c r="AF3323" s="47"/>
    </row>
    <row r="3324" customFormat="false" ht="15" hidden="false" customHeight="false" outlineLevel="0" collapsed="false">
      <c r="A3324" s="48" t="s">
        <v>29</v>
      </c>
      <c r="B3324" s="63" t="n">
        <v>28</v>
      </c>
      <c r="C3324" s="50" t="s">
        <v>5</v>
      </c>
      <c r="D3324" s="51" t="n">
        <v>150</v>
      </c>
      <c r="E3324" s="51" t="n">
        <v>0</v>
      </c>
      <c r="F3324" s="51" t="n">
        <v>0</v>
      </c>
      <c r="G3324" s="51" t="n">
        <v>0</v>
      </c>
      <c r="H3324" s="51" t="n">
        <v>0</v>
      </c>
      <c r="I3324" s="52" t="n">
        <v>75</v>
      </c>
      <c r="J3324" s="52" t="n">
        <v>50</v>
      </c>
      <c r="K3324" s="52" t="n">
        <v>0</v>
      </c>
      <c r="L3324" s="52" t="n">
        <v>0</v>
      </c>
      <c r="M3324" s="52" t="n">
        <v>0</v>
      </c>
      <c r="N3324" s="53" t="n">
        <f aca="false">D3324*$D$4</f>
        <v>187.5</v>
      </c>
      <c r="O3324" s="53" t="n">
        <f aca="false">E3324*$E$4</f>
        <v>0</v>
      </c>
      <c r="P3324" s="53" t="n">
        <f aca="false">F3324*$F$4</f>
        <v>0</v>
      </c>
      <c r="Q3324" s="53" t="n">
        <f aca="false">G3324*$G$4</f>
        <v>0</v>
      </c>
      <c r="R3324" s="53" t="n">
        <f aca="false">H3324*$H$4</f>
        <v>0</v>
      </c>
      <c r="S3324" s="53" t="n">
        <f aca="false">(N3324/100)*(I3324*$I$4)+(N3324/100)*(J3324*$J$4)</f>
        <v>468.75</v>
      </c>
      <c r="T3324" s="53" t="n">
        <f aca="false">(O3324/100)*(K3324*$K$4)</f>
        <v>0</v>
      </c>
      <c r="U3324" s="53" t="n">
        <f aca="false">(P3324/100)*(K3324*$K$4)+(P3324/100)*(L3324*$L$4)</f>
        <v>0</v>
      </c>
      <c r="V3324" s="53" t="n">
        <f aca="false">(Q3324/100)*(L3324*$L$4)</f>
        <v>0</v>
      </c>
      <c r="W3324" s="53" t="n">
        <f aca="false">(R3324/100)*(K3324*$K$4)+(R3324/100)*(L3324*$L$4)</f>
        <v>0</v>
      </c>
      <c r="X3324" s="53" t="n">
        <f aca="false">N3324+S3324</f>
        <v>656.25</v>
      </c>
      <c r="Y3324" s="53" t="n">
        <f aca="false">O3324+T3324</f>
        <v>0</v>
      </c>
      <c r="Z3324" s="53" t="n">
        <f aca="false">P3324+U3324</f>
        <v>0</v>
      </c>
      <c r="AA3324" s="53" t="n">
        <f aca="false">Q3324+V3324</f>
        <v>0</v>
      </c>
      <c r="AB3324" s="53" t="n">
        <f aca="false">R3324+W3324</f>
        <v>0</v>
      </c>
      <c r="AC3324" s="54" t="n">
        <f aca="false">ROUND(X3324+Y3324+Z3324+AA3324+AB3324,1)</f>
        <v>656.3</v>
      </c>
      <c r="AD3324" s="55" t="n">
        <f aca="false">(ROUND(AC3324-AC3323,1)/AC3323)</f>
        <v>0.160565870910698</v>
      </c>
      <c r="AE3324" s="46"/>
      <c r="AF3324" s="47"/>
    </row>
    <row r="3325" customFormat="false" ht="15" hidden="false" customHeight="false" outlineLevel="0" collapsed="false">
      <c r="A3325" s="48" t="s">
        <v>30</v>
      </c>
      <c r="B3325" s="63" t="n">
        <v>10</v>
      </c>
      <c r="C3325" s="50" t="s">
        <v>6</v>
      </c>
      <c r="D3325" s="51" t="n">
        <v>150</v>
      </c>
      <c r="E3325" s="51" t="n">
        <v>0</v>
      </c>
      <c r="F3325" s="51" t="n">
        <v>0</v>
      </c>
      <c r="G3325" s="51" t="n">
        <v>0</v>
      </c>
      <c r="H3325" s="51" t="n">
        <v>0</v>
      </c>
      <c r="I3325" s="52" t="n">
        <v>60</v>
      </c>
      <c r="J3325" s="52" t="n">
        <v>35</v>
      </c>
      <c r="K3325" s="52" t="n">
        <v>0</v>
      </c>
      <c r="L3325" s="52" t="n">
        <v>0</v>
      </c>
      <c r="M3325" s="52" t="n">
        <v>0</v>
      </c>
      <c r="N3325" s="53" t="n">
        <f aca="false">D3325*$D$5</f>
        <v>195</v>
      </c>
      <c r="O3325" s="53" t="n">
        <f aca="false">E3325*$E$5</f>
        <v>0</v>
      </c>
      <c r="P3325" s="53" t="n">
        <f aca="false">F3325*$F$5</f>
        <v>0</v>
      </c>
      <c r="Q3325" s="53" t="n">
        <f aca="false">G3325*$G$5</f>
        <v>0</v>
      </c>
      <c r="R3325" s="53" t="n">
        <f aca="false">H3325*$H$5</f>
        <v>0</v>
      </c>
      <c r="S3325" s="53" t="n">
        <f aca="false">(N3325/100)*(I3325*$I$5)+(N3325/100)*(J3325*$J$5)</f>
        <v>370.5</v>
      </c>
      <c r="T3325" s="53" t="n">
        <f aca="false">(O3325/100)*(K3325*$K$5)</f>
        <v>0</v>
      </c>
      <c r="U3325" s="53" t="n">
        <f aca="false">(P3325/100)*(K3325*$K$5)+(P3325/100)*(L3325*$L$5)</f>
        <v>0</v>
      </c>
      <c r="V3325" s="53" t="n">
        <f aca="false">(Q3325/100)*(L3325*$L$5)</f>
        <v>0</v>
      </c>
      <c r="W3325" s="53" t="n">
        <f aca="false">(R3325/100)*(K3325*$K$5)+(R3325/100)*(L3325*$L$5)</f>
        <v>0</v>
      </c>
      <c r="X3325" s="53" t="n">
        <f aca="false">N3325+S3325</f>
        <v>565.5</v>
      </c>
      <c r="Y3325" s="53" t="n">
        <f aca="false">O3325+T3325</f>
        <v>0</v>
      </c>
      <c r="Z3325" s="53" t="n">
        <f aca="false">P3325+U3325</f>
        <v>0</v>
      </c>
      <c r="AA3325" s="53" t="n">
        <f aca="false">Q3325+V3325</f>
        <v>0</v>
      </c>
      <c r="AB3325" s="53" t="n">
        <f aca="false">R3325+W3325</f>
        <v>0</v>
      </c>
      <c r="AC3325" s="54" t="n">
        <f aca="false">ROUND(X3325+Y3325+Z3325+AA3325+AB3325,1)</f>
        <v>565.5</v>
      </c>
      <c r="AD3325" s="55" t="n">
        <f aca="false">(ROUND(AC3325-AC3323,1)/AC3323)</f>
        <v>0</v>
      </c>
      <c r="AE3325" s="46"/>
      <c r="AF3325" s="47"/>
    </row>
    <row r="3326" customFormat="false" ht="15" hidden="false" customHeight="false" outlineLevel="0" collapsed="false">
      <c r="A3326" s="48" t="s">
        <v>31</v>
      </c>
      <c r="B3326" s="63" t="n">
        <v>0</v>
      </c>
      <c r="C3326" s="50" t="s">
        <v>7</v>
      </c>
      <c r="D3326" s="51" t="n">
        <v>150</v>
      </c>
      <c r="E3326" s="51" t="n">
        <v>0</v>
      </c>
      <c r="F3326" s="51" t="n">
        <v>0</v>
      </c>
      <c r="G3326" s="51" t="n">
        <v>0</v>
      </c>
      <c r="H3326" s="51" t="n">
        <v>0</v>
      </c>
      <c r="I3326" s="52" t="n">
        <v>60</v>
      </c>
      <c r="J3326" s="52" t="n">
        <v>35</v>
      </c>
      <c r="K3326" s="52" t="n">
        <v>0</v>
      </c>
      <c r="L3326" s="52" t="n">
        <v>0</v>
      </c>
      <c r="M3326" s="52" t="n">
        <v>0</v>
      </c>
      <c r="N3326" s="53" t="n">
        <f aca="false">D3326*$D$6</f>
        <v>195</v>
      </c>
      <c r="O3326" s="53" t="n">
        <f aca="false">E3326*$E$6</f>
        <v>0</v>
      </c>
      <c r="P3326" s="53" t="n">
        <f aca="false">F3326*$F$6</f>
        <v>0</v>
      </c>
      <c r="Q3326" s="53" t="n">
        <f aca="false">G3326*$G$6</f>
        <v>0</v>
      </c>
      <c r="R3326" s="53" t="n">
        <f aca="false">H3326*$H$6</f>
        <v>0</v>
      </c>
      <c r="S3326" s="53" t="n">
        <f aca="false">(N3326/100)*(I3326*$I$6)+(N3326/100)*(J3326*$J$6)</f>
        <v>370.5</v>
      </c>
      <c r="T3326" s="53" t="n">
        <f aca="false">(O3326/100)*(K3326*$K$6)</f>
        <v>0</v>
      </c>
      <c r="U3326" s="53" t="n">
        <f aca="false">(P3326/100)*(K3326*$K$6)+(P3326/100)*(L3326*$L$6)</f>
        <v>0</v>
      </c>
      <c r="V3326" s="53" t="n">
        <f aca="false">(Q3326/100)*(L3326*$L$6)</f>
        <v>0</v>
      </c>
      <c r="W3326" s="53" t="n">
        <f aca="false">(R3326/100)*(K3326*$K$6)+(R3326/100)*(L3326*$L$6)</f>
        <v>0</v>
      </c>
      <c r="X3326" s="53" t="n">
        <f aca="false">N3326+S3326</f>
        <v>565.5</v>
      </c>
      <c r="Y3326" s="53" t="n">
        <f aca="false">O3326+T3326</f>
        <v>0</v>
      </c>
      <c r="Z3326" s="53" t="n">
        <f aca="false">P3326+U3326</f>
        <v>0</v>
      </c>
      <c r="AA3326" s="53" t="n">
        <f aca="false">Q3326+V3326</f>
        <v>0</v>
      </c>
      <c r="AB3326" s="53" t="n">
        <f aca="false">R3326+W3326</f>
        <v>0</v>
      </c>
      <c r="AC3326" s="54" t="n">
        <f aca="false">ROUND(X3326+Y3326+Z3326+AA3326+AB3326,1)</f>
        <v>565.5</v>
      </c>
      <c r="AD3326" s="55" t="n">
        <f aca="false">(ROUND(AC3326-AC3323,1)/AC3323)</f>
        <v>0</v>
      </c>
      <c r="AE3326" s="46"/>
      <c r="AF3326" s="47"/>
    </row>
    <row r="3327" customFormat="false" ht="15" hidden="false" customHeight="false" outlineLevel="0" collapsed="false">
      <c r="A3327" s="48" t="s">
        <v>32</v>
      </c>
      <c r="B3327" s="63" t="n">
        <v>0</v>
      </c>
      <c r="C3327" s="50" t="s">
        <v>8</v>
      </c>
      <c r="D3327" s="51" t="n">
        <v>150</v>
      </c>
      <c r="E3327" s="51" t="n">
        <v>0</v>
      </c>
      <c r="F3327" s="51" t="n">
        <v>0</v>
      </c>
      <c r="G3327" s="51" t="n">
        <v>0</v>
      </c>
      <c r="H3327" s="51" t="n">
        <v>0</v>
      </c>
      <c r="I3327" s="52" t="n">
        <v>60</v>
      </c>
      <c r="J3327" s="52" t="n">
        <v>35</v>
      </c>
      <c r="K3327" s="52" t="n">
        <v>0</v>
      </c>
      <c r="L3327" s="52" t="n">
        <v>0</v>
      </c>
      <c r="M3327" s="52" t="n">
        <v>0</v>
      </c>
      <c r="N3327" s="53" t="n">
        <f aca="false">D3327*$D$7</f>
        <v>195</v>
      </c>
      <c r="O3327" s="53" t="n">
        <f aca="false">E3327*$E$7</f>
        <v>0</v>
      </c>
      <c r="P3327" s="53" t="n">
        <f aca="false">F3327*$F$7</f>
        <v>0</v>
      </c>
      <c r="Q3327" s="53" t="n">
        <f aca="false">G3327*$G$7</f>
        <v>0</v>
      </c>
      <c r="R3327" s="53" t="n">
        <f aca="false">H3327*$H$7</f>
        <v>0</v>
      </c>
      <c r="S3327" s="53" t="n">
        <f aca="false">(N3327/100)*(I3327*$I$7)+(N3327/100)*(J3327*$J$7)</f>
        <v>370.5</v>
      </c>
      <c r="T3327" s="53" t="n">
        <f aca="false">(O3327/100)*(K3327*$K$7)</f>
        <v>0</v>
      </c>
      <c r="U3327" s="53" t="n">
        <f aca="false">(P3327/100)*(K3327*$K$7)+(P3327/100)*(L3327*$L$7)</f>
        <v>0</v>
      </c>
      <c r="V3327" s="53" t="n">
        <f aca="false">(Q3327/100)*(L3327*$L$7)</f>
        <v>0</v>
      </c>
      <c r="W3327" s="53" t="n">
        <f aca="false">(R3327/100)*(K3327*$K$7)+(R3327/100)*(L3327*$L$7)</f>
        <v>0</v>
      </c>
      <c r="X3327" s="53" t="n">
        <f aca="false">N3327+S3327</f>
        <v>565.5</v>
      </c>
      <c r="Y3327" s="53" t="n">
        <f aca="false">O3327+T3327</f>
        <v>0</v>
      </c>
      <c r="Z3327" s="53" t="n">
        <f aca="false">P3327+U3327</f>
        <v>0</v>
      </c>
      <c r="AA3327" s="53" t="n">
        <f aca="false">Q3327+V3327</f>
        <v>0</v>
      </c>
      <c r="AB3327" s="53" t="n">
        <f aca="false">R3327+W3327</f>
        <v>0</v>
      </c>
      <c r="AC3327" s="54" t="n">
        <f aca="false">ROUND(X3327+Y3327+Z3327+AA3327+AB3327,1)</f>
        <v>565.5</v>
      </c>
      <c r="AD3327" s="55" t="n">
        <f aca="false">(ROUND(AC3327-AC3323,1)/AC3323)</f>
        <v>0</v>
      </c>
      <c r="AE3327" s="46"/>
      <c r="AF3327" s="47"/>
    </row>
    <row r="3328" customFormat="false" ht="15" hidden="false" customHeight="false" outlineLevel="0" collapsed="false">
      <c r="A3328" s="48" t="s">
        <v>33</v>
      </c>
      <c r="B3328" s="63"/>
      <c r="C3328" s="50" t="s">
        <v>9</v>
      </c>
      <c r="D3328" s="51" t="n">
        <v>150</v>
      </c>
      <c r="E3328" s="51" t="n">
        <v>0</v>
      </c>
      <c r="F3328" s="51" t="n">
        <v>0</v>
      </c>
      <c r="G3328" s="51" t="n">
        <v>0</v>
      </c>
      <c r="H3328" s="51" t="n">
        <v>0</v>
      </c>
      <c r="I3328" s="52" t="n">
        <v>60</v>
      </c>
      <c r="J3328" s="52" t="n">
        <v>35</v>
      </c>
      <c r="K3328" s="52" t="n">
        <v>0</v>
      </c>
      <c r="L3328" s="52" t="n">
        <v>0</v>
      </c>
      <c r="M3328" s="52" t="n">
        <v>0</v>
      </c>
      <c r="N3328" s="53" t="n">
        <f aca="false">D3328*$D$8</f>
        <v>195</v>
      </c>
      <c r="O3328" s="53" t="n">
        <f aca="false">E3328*$E$8</f>
        <v>0</v>
      </c>
      <c r="P3328" s="53" t="n">
        <f aca="false">F3328*$F$8</f>
        <v>0</v>
      </c>
      <c r="Q3328" s="53" t="n">
        <f aca="false">G3328*$G$8</f>
        <v>0</v>
      </c>
      <c r="R3328" s="53" t="n">
        <f aca="false">H3328*$H$8</f>
        <v>0</v>
      </c>
      <c r="S3328" s="53" t="n">
        <f aca="false">(N3328/100)*(I3328*$I$8)+(N3328/100)*(J3328*$J$8)</f>
        <v>370.5</v>
      </c>
      <c r="T3328" s="53" t="n">
        <f aca="false">(O3328/100)*(K3328*$K$8)</f>
        <v>0</v>
      </c>
      <c r="U3328" s="53" t="n">
        <f aca="false">(P3328/100)*(K3328*$K$8)+(P3328/100)*(L3328*$L$8)</f>
        <v>0</v>
      </c>
      <c r="V3328" s="53" t="n">
        <f aca="false">(Q3328/100)*(L3328*$L$8)</f>
        <v>0</v>
      </c>
      <c r="W3328" s="53" t="n">
        <f aca="false">(R3328/100)*(K3328*$K$8)+(R3328/100)*(L3328*$L$8)</f>
        <v>0</v>
      </c>
      <c r="X3328" s="53" t="n">
        <f aca="false">N3328+S3328</f>
        <v>565.5</v>
      </c>
      <c r="Y3328" s="53" t="n">
        <f aca="false">O3328+T3328</f>
        <v>0</v>
      </c>
      <c r="Z3328" s="53" t="n">
        <f aca="false">P3328+U3328</f>
        <v>0</v>
      </c>
      <c r="AA3328" s="53" t="n">
        <f aca="false">Q3328+V3328</f>
        <v>0</v>
      </c>
      <c r="AB3328" s="53" t="n">
        <f aca="false">R3328+W3328</f>
        <v>0</v>
      </c>
      <c r="AC3328" s="54" t="n">
        <f aca="false">ROUND(X3328+Y3328+Z3328+AA3328+AB3328,1)</f>
        <v>565.5</v>
      </c>
      <c r="AD3328" s="55" t="n">
        <f aca="false">(ROUND(AC3328-AC3323,1)/AC3323)</f>
        <v>0</v>
      </c>
      <c r="AE3328" s="46"/>
      <c r="AF3328" s="47"/>
    </row>
    <row r="3329" customFormat="false" ht="15" hidden="false" customHeight="false" outlineLevel="0" collapsed="false">
      <c r="A3329" s="48" t="s">
        <v>34</v>
      </c>
      <c r="B3329" s="63"/>
      <c r="C3329" s="50" t="s">
        <v>10</v>
      </c>
      <c r="D3329" s="51" t="n">
        <v>75</v>
      </c>
      <c r="E3329" s="51" t="n">
        <v>150</v>
      </c>
      <c r="F3329" s="51" t="n">
        <v>0</v>
      </c>
      <c r="G3329" s="51" t="n">
        <v>0</v>
      </c>
      <c r="H3329" s="51" t="n">
        <v>0</v>
      </c>
      <c r="I3329" s="52" t="n">
        <v>60</v>
      </c>
      <c r="J3329" s="52" t="n">
        <v>35</v>
      </c>
      <c r="K3329" s="52" t="n">
        <v>100</v>
      </c>
      <c r="L3329" s="52" t="n">
        <v>0</v>
      </c>
      <c r="M3329" s="52" t="n">
        <v>0</v>
      </c>
      <c r="N3329" s="53" t="n">
        <f aca="false">D3329*$D$9</f>
        <v>93.75</v>
      </c>
      <c r="O3329" s="53" t="n">
        <f aca="false">E3329*$E$9</f>
        <v>187.5</v>
      </c>
      <c r="P3329" s="53" t="n">
        <f aca="false">F3329*$F$9</f>
        <v>0</v>
      </c>
      <c r="Q3329" s="53" t="n">
        <f aca="false">G3329*$G$9</f>
        <v>0</v>
      </c>
      <c r="R3329" s="53" t="n">
        <f aca="false">H3329*$H$9</f>
        <v>0</v>
      </c>
      <c r="S3329" s="53" t="n">
        <f aca="false">(N3329/100)*(I3329*$I$9)+(N3329/100)*(J3329*$J$9)</f>
        <v>89.0625</v>
      </c>
      <c r="T3329" s="53" t="n">
        <f aca="false">(O3329/100)*(K3329*$K$9)</f>
        <v>262.5</v>
      </c>
      <c r="U3329" s="53" t="n">
        <f aca="false">(P3329/100)*(K3329*$K$9)+(P3329/100)*(L3329*$L$9)</f>
        <v>0</v>
      </c>
      <c r="V3329" s="53" t="n">
        <f aca="false">(Q3329/100)*(L3329*$L$9)</f>
        <v>0</v>
      </c>
      <c r="W3329" s="53" t="n">
        <f aca="false">(R3329/100)*(K3329*$K$9)+(R3329/100)*(L3329*$L$9)</f>
        <v>0</v>
      </c>
      <c r="X3329" s="53" t="n">
        <f aca="false">N3329+S3329</f>
        <v>182.8125</v>
      </c>
      <c r="Y3329" s="53" t="n">
        <f aca="false">O3329+T3329</f>
        <v>450</v>
      </c>
      <c r="Z3329" s="53" t="n">
        <f aca="false">P3329+U3329</f>
        <v>0</v>
      </c>
      <c r="AA3329" s="53" t="n">
        <f aca="false">Q3329+V3329</f>
        <v>0</v>
      </c>
      <c r="AB3329" s="53" t="n">
        <f aca="false">R3329+W3329</f>
        <v>0</v>
      </c>
      <c r="AC3329" s="54" t="n">
        <f aca="false">ROUND(X3329+Y3329+Z3329+AA3329+AB3329,1)</f>
        <v>632.8</v>
      </c>
      <c r="AD3329" s="55" t="n">
        <f aca="false">(ROUND(AC3329-AC3323,1)/AC3323)</f>
        <v>0.119009725906278</v>
      </c>
      <c r="AE3329" s="46"/>
      <c r="AF3329" s="47"/>
    </row>
    <row r="3330" customFormat="false" ht="15" hidden="false" customHeight="false" outlineLevel="0" collapsed="false">
      <c r="A3330" s="48" t="s">
        <v>35</v>
      </c>
      <c r="B3330" s="63"/>
      <c r="C3330" s="50" t="s">
        <v>11</v>
      </c>
      <c r="D3330" s="51" t="n">
        <v>75</v>
      </c>
      <c r="E3330" s="51" t="n">
        <v>0</v>
      </c>
      <c r="F3330" s="51" t="n">
        <v>150</v>
      </c>
      <c r="G3330" s="51" t="n">
        <v>0</v>
      </c>
      <c r="H3330" s="51" t="n">
        <v>0</v>
      </c>
      <c r="I3330" s="52" t="n">
        <v>60</v>
      </c>
      <c r="J3330" s="52" t="n">
        <v>35</v>
      </c>
      <c r="K3330" s="52" t="n">
        <v>50</v>
      </c>
      <c r="L3330" s="52" t="n">
        <v>50</v>
      </c>
      <c r="M3330" s="52" t="n">
        <v>0</v>
      </c>
      <c r="N3330" s="53" t="n">
        <f aca="false">D3330*$D$10</f>
        <v>93.75</v>
      </c>
      <c r="O3330" s="53" t="n">
        <f aca="false">E3330*$E$10</f>
        <v>0</v>
      </c>
      <c r="P3330" s="53" t="n">
        <f aca="false">F3330*$F$10</f>
        <v>187.5</v>
      </c>
      <c r="Q3330" s="53" t="n">
        <f aca="false">G3330*$G$10</f>
        <v>0</v>
      </c>
      <c r="R3330" s="53" t="n">
        <f aca="false">H3330*$H$10</f>
        <v>0</v>
      </c>
      <c r="S3330" s="53" t="n">
        <f aca="false">(N3330/100)*(I3330*$I$10)+(N3330/100)*(J3330*$J$10)</f>
        <v>89.0625</v>
      </c>
      <c r="T3330" s="53" t="n">
        <f aca="false">(O3330/100)*(K3330*$J$10)</f>
        <v>0</v>
      </c>
      <c r="U3330" s="53" t="n">
        <f aca="false">(P3330/100)*(K3330*$K$10)+(P3330/100)*(L3330*$L$10)</f>
        <v>262.5</v>
      </c>
      <c r="V3330" s="53" t="n">
        <f aca="false">(Q3330/100)*(L3330*$L$10)</f>
        <v>0</v>
      </c>
      <c r="W3330" s="53" t="n">
        <f aca="false">(R3330/100)*(K3330*$K$10)+(R3330/100)*(L3330*$L$10)</f>
        <v>0</v>
      </c>
      <c r="X3330" s="53" t="n">
        <f aca="false">N3330+S3330</f>
        <v>182.8125</v>
      </c>
      <c r="Y3330" s="53" t="n">
        <f aca="false">O3330+T3330</f>
        <v>0</v>
      </c>
      <c r="Z3330" s="53" t="n">
        <f aca="false">P3330+U3330</f>
        <v>450</v>
      </c>
      <c r="AA3330" s="53" t="n">
        <f aca="false">Q3330+V3330</f>
        <v>0</v>
      </c>
      <c r="AB3330" s="53" t="n">
        <f aca="false">R3330+W3330</f>
        <v>0</v>
      </c>
      <c r="AC3330" s="54" t="n">
        <f aca="false">ROUND(X3330+Y3330+Z3330+AA3330+AB3330,1)</f>
        <v>632.8</v>
      </c>
      <c r="AD3330" s="55" t="n">
        <f aca="false">(ROUND(AC3330-AC3323,1)/AC3323)</f>
        <v>0.119009725906278</v>
      </c>
      <c r="AE3330" s="46"/>
      <c r="AF3330" s="47"/>
    </row>
    <row r="3331" customFormat="false" ht="15" hidden="false" customHeight="false" outlineLevel="0" collapsed="false">
      <c r="A3331" s="48" t="s">
        <v>36</v>
      </c>
      <c r="B3331" s="63"/>
      <c r="C3331" s="50" t="s">
        <v>12</v>
      </c>
      <c r="D3331" s="51" t="n">
        <v>75</v>
      </c>
      <c r="E3331" s="51" t="n">
        <v>0</v>
      </c>
      <c r="F3331" s="51" t="n">
        <v>0</v>
      </c>
      <c r="G3331" s="51" t="n">
        <v>150</v>
      </c>
      <c r="H3331" s="51" t="n">
        <v>0</v>
      </c>
      <c r="I3331" s="52" t="n">
        <v>60</v>
      </c>
      <c r="J3331" s="52" t="n">
        <v>35</v>
      </c>
      <c r="K3331" s="52" t="n">
        <v>0</v>
      </c>
      <c r="L3331" s="52" t="n">
        <v>100</v>
      </c>
      <c r="M3331" s="52" t="n">
        <v>0</v>
      </c>
      <c r="N3331" s="53" t="n">
        <f aca="false">D3331*$D$11</f>
        <v>93.75</v>
      </c>
      <c r="O3331" s="53" t="n">
        <f aca="false">E3331*$E$11</f>
        <v>0</v>
      </c>
      <c r="P3331" s="53" t="n">
        <f aca="false">F3331*$F$11</f>
        <v>0</v>
      </c>
      <c r="Q3331" s="53" t="n">
        <f aca="false">G3331*$G$11</f>
        <v>187.5</v>
      </c>
      <c r="R3331" s="53" t="n">
        <f aca="false">H3331*$H$11</f>
        <v>0</v>
      </c>
      <c r="S3331" s="53" t="n">
        <f aca="false">(N3331/100)*(I3331*$I$11)+(N3331/100)*(J3331*$J$11)</f>
        <v>89.0625</v>
      </c>
      <c r="T3331" s="53" t="n">
        <f aca="false">(O3331/100)*(K3331*$K$11)</f>
        <v>0</v>
      </c>
      <c r="U3331" s="53" t="n">
        <f aca="false">(P3331/100)*(K3331*$K$11)+(P3331/100)*(L3331*$L$11)</f>
        <v>0</v>
      </c>
      <c r="V3331" s="53" t="n">
        <f aca="false">(Q3331/100)*(L3331*$L$11)</f>
        <v>262.5</v>
      </c>
      <c r="W3331" s="53" t="n">
        <f aca="false">(R3331/100)*(K3331*$K$11)+(R3331/100)*(L3331*$L$11)</f>
        <v>0</v>
      </c>
      <c r="X3331" s="53" t="n">
        <f aca="false">N3331+S3331</f>
        <v>182.8125</v>
      </c>
      <c r="Y3331" s="53" t="n">
        <f aca="false">O3331+T3331</f>
        <v>0</v>
      </c>
      <c r="Z3331" s="53" t="n">
        <f aca="false">P3331+U3331</f>
        <v>0</v>
      </c>
      <c r="AA3331" s="53" t="n">
        <f aca="false">Q3331+V3331</f>
        <v>450</v>
      </c>
      <c r="AB3331" s="53" t="n">
        <f aca="false">R3331+W3331</f>
        <v>0</v>
      </c>
      <c r="AC3331" s="54" t="n">
        <f aca="false">ROUND(X3331+Y3331+Z3331+AA3331+AB3331,1)</f>
        <v>632.8</v>
      </c>
      <c r="AD3331" s="55" t="n">
        <f aca="false">(ROUND(AC3331-AC3323,1)/AC3323)</f>
        <v>0.119009725906278</v>
      </c>
      <c r="AE3331" s="46"/>
      <c r="AF3331" s="47"/>
    </row>
    <row r="3332" customFormat="false" ht="15" hidden="false" customHeight="false" outlineLevel="0" collapsed="false">
      <c r="A3332" s="48" t="s">
        <v>37</v>
      </c>
      <c r="B3332" s="63"/>
      <c r="C3332" s="50" t="s">
        <v>13</v>
      </c>
      <c r="D3332" s="51" t="n">
        <v>75</v>
      </c>
      <c r="E3332" s="51" t="n">
        <v>0</v>
      </c>
      <c r="F3332" s="51" t="n">
        <v>0</v>
      </c>
      <c r="G3332" s="51" t="n">
        <v>0</v>
      </c>
      <c r="H3332" s="51" t="n">
        <v>150</v>
      </c>
      <c r="I3332" s="52" t="n">
        <v>60</v>
      </c>
      <c r="J3332" s="52" t="n">
        <v>35</v>
      </c>
      <c r="K3332" s="52" t="n">
        <v>50</v>
      </c>
      <c r="L3332" s="52" t="n">
        <v>50</v>
      </c>
      <c r="M3332" s="52" t="n">
        <v>0</v>
      </c>
      <c r="N3332" s="53" t="n">
        <f aca="false">D3332*$D$12</f>
        <v>93.75</v>
      </c>
      <c r="O3332" s="53" t="n">
        <f aca="false">E3332*$E$12</f>
        <v>0</v>
      </c>
      <c r="P3332" s="53" t="n">
        <f aca="false">F3332*$F$12</f>
        <v>0</v>
      </c>
      <c r="Q3332" s="53" t="n">
        <f aca="false">G3332*$G$12</f>
        <v>0</v>
      </c>
      <c r="R3332" s="53" t="n">
        <f aca="false">H3332*$H$12</f>
        <v>187.5</v>
      </c>
      <c r="S3332" s="53" t="n">
        <f aca="false">(N3332/100)*(I3332*$I$12)+(N3332/100)*(J3332*$J$12)</f>
        <v>89.0625</v>
      </c>
      <c r="T3332" s="53" t="n">
        <f aca="false">(O3332/100)*(K3332*$K$12)</f>
        <v>0</v>
      </c>
      <c r="U3332" s="53" t="n">
        <f aca="false">(P3332/100)*(K3332*$K$12)+(P3332/100)*(L3332*$L$12)</f>
        <v>0</v>
      </c>
      <c r="V3332" s="53" t="n">
        <f aca="false">(Q3332/100)*(L3332*$L$12)</f>
        <v>0</v>
      </c>
      <c r="W3332" s="53" t="n">
        <f aca="false">(R3332/100)*(K3332*$K$12)+(R3332/100)*(L3332*$L$12)</f>
        <v>262.5</v>
      </c>
      <c r="X3332" s="53" t="n">
        <f aca="false">N3332+S3332</f>
        <v>182.8125</v>
      </c>
      <c r="Y3332" s="53" t="n">
        <f aca="false">O3332+T3332</f>
        <v>0</v>
      </c>
      <c r="Z3332" s="53" t="n">
        <f aca="false">P3332+U3332</f>
        <v>0</v>
      </c>
      <c r="AA3332" s="53" t="n">
        <f aca="false">Q3332+V3332</f>
        <v>0</v>
      </c>
      <c r="AB3332" s="53" t="n">
        <f aca="false">R3332+W3332</f>
        <v>450</v>
      </c>
      <c r="AC3332" s="54" t="n">
        <f aca="false">ROUND(X3332+Y3332+Z3332+AA3332+AB3332,1)</f>
        <v>632.8</v>
      </c>
      <c r="AD3332" s="55" t="n">
        <f aca="false">(ROUND(AC3332-AC3323,1)/AC3323)</f>
        <v>0.119009725906278</v>
      </c>
      <c r="AE3332" s="46"/>
      <c r="AF3332" s="47"/>
    </row>
    <row r="3333" customFormat="false" ht="15" hidden="false" customHeight="false" outlineLevel="0" collapsed="false">
      <c r="A3333" s="48" t="s">
        <v>38</v>
      </c>
      <c r="B3333" s="63"/>
      <c r="C3333" s="50" t="s">
        <v>14</v>
      </c>
      <c r="D3333" s="51" t="n">
        <v>150</v>
      </c>
      <c r="E3333" s="51" t="n">
        <v>0</v>
      </c>
      <c r="F3333" s="51" t="n">
        <v>0</v>
      </c>
      <c r="G3333" s="51" t="n">
        <v>0</v>
      </c>
      <c r="H3333" s="51" t="n">
        <v>0</v>
      </c>
      <c r="I3333" s="52" t="n">
        <v>60</v>
      </c>
      <c r="J3333" s="52" t="n">
        <v>35</v>
      </c>
      <c r="K3333" s="52" t="n">
        <v>0</v>
      </c>
      <c r="L3333" s="52" t="n">
        <v>0</v>
      </c>
      <c r="M3333" s="52" t="n">
        <v>77</v>
      </c>
      <c r="N3333" s="53" t="n">
        <f aca="false">D3333*$D$13</f>
        <v>187.5</v>
      </c>
      <c r="O3333" s="53" t="n">
        <f aca="false">E3333*$E$13</f>
        <v>0</v>
      </c>
      <c r="P3333" s="53" t="n">
        <f aca="false">F3333*$F$13</f>
        <v>0</v>
      </c>
      <c r="Q3333" s="53" t="n">
        <f aca="false">G3333*$G$13</f>
        <v>0</v>
      </c>
      <c r="R3333" s="53" t="n">
        <f aca="false">H3333*$H$13</f>
        <v>0</v>
      </c>
      <c r="S3333" s="53" t="n">
        <f aca="false">(N3333/100)*(I3333*$I$13)+(N3333/100)*(J3333*$J$13)+(N3333/100)*(M3333*$M$13)</f>
        <v>466.875</v>
      </c>
      <c r="T3333" s="53" t="n">
        <f aca="false">(O3333/100)*(K3333*$K$13)+(O3333/100)*(M3333*$M$13)</f>
        <v>0</v>
      </c>
      <c r="U3333" s="53" t="n">
        <f aca="false">(P3333/100)*(K3333*$K$13)+(P3333/100)*(L3333*$L$13)+(P3333/100)*(M3333*$M$13)</f>
        <v>0</v>
      </c>
      <c r="V3333" s="53" t="n">
        <f aca="false">(Q3333/100)*(L3333*$L$13)+(Q3333/100)*(M3333*$M$13)</f>
        <v>0</v>
      </c>
      <c r="W3333" s="53" t="n">
        <f aca="false">(R3333/100)*(K3333*$K$13)+(R3333/100)*(L3333*$L$13)+(R3333/100)*(M3333*$M$13)</f>
        <v>0</v>
      </c>
      <c r="X3333" s="53" t="n">
        <f aca="false">N3333+S3333</f>
        <v>654.375</v>
      </c>
      <c r="Y3333" s="53" t="n">
        <f aca="false">O3333+T3333</f>
        <v>0</v>
      </c>
      <c r="Z3333" s="53" t="n">
        <f aca="false">P3333+U3333</f>
        <v>0</v>
      </c>
      <c r="AA3333" s="53" t="n">
        <f aca="false">Q3333+V3333</f>
        <v>0</v>
      </c>
      <c r="AB3333" s="53" t="n">
        <f aca="false">R3333+W3333</f>
        <v>0</v>
      </c>
      <c r="AC3333" s="54" t="n">
        <f aca="false">ROUND(X3333+Y3333+Z3333+AA3333+AB3333,1)</f>
        <v>654.4</v>
      </c>
      <c r="AD3333" s="55" t="n">
        <f aca="false">(ROUND(AC3333-AC3323,1)/AC3323)</f>
        <v>0.157206012378426</v>
      </c>
      <c r="AE3333" s="46"/>
      <c r="AF3333" s="15"/>
    </row>
    <row r="3334" customFormat="false" ht="15" hidden="false" customHeight="false" outlineLevel="0" collapsed="false">
      <c r="A3334" s="48" t="s">
        <v>39</v>
      </c>
      <c r="B3334" s="63"/>
      <c r="C3334" s="50" t="s">
        <v>15</v>
      </c>
      <c r="D3334" s="51" t="n">
        <v>150</v>
      </c>
      <c r="E3334" s="51" t="n">
        <v>0</v>
      </c>
      <c r="F3334" s="51" t="n">
        <v>0</v>
      </c>
      <c r="G3334" s="51" t="n">
        <v>0</v>
      </c>
      <c r="H3334" s="51" t="n">
        <v>0</v>
      </c>
      <c r="I3334" s="52" t="n">
        <v>60</v>
      </c>
      <c r="J3334" s="52" t="n">
        <v>35</v>
      </c>
      <c r="K3334" s="52" t="n">
        <v>77</v>
      </c>
      <c r="L3334" s="52" t="n">
        <v>0</v>
      </c>
      <c r="M3334" s="52" t="n">
        <v>0</v>
      </c>
      <c r="N3334" s="53" t="n">
        <f aca="false">D3334*$D$14</f>
        <v>187.5</v>
      </c>
      <c r="O3334" s="53" t="n">
        <f aca="false">E3334*$E$14</f>
        <v>0</v>
      </c>
      <c r="P3334" s="53" t="n">
        <f aca="false">F3334*$F$14</f>
        <v>0</v>
      </c>
      <c r="Q3334" s="53" t="n">
        <f aca="false">G3334*$G$14</f>
        <v>0</v>
      </c>
      <c r="R3334" s="53" t="n">
        <f aca="false">H3334*$H$14</f>
        <v>0</v>
      </c>
      <c r="S3334" s="53" t="n">
        <f aca="false">(N3334/100)*(I3334*$I$14)+(N3334/100)*(J3334*$J$14)+(N3334/100)*(K3334*$K$14)</f>
        <v>466.875</v>
      </c>
      <c r="T3334" s="53" t="n">
        <f aca="false">(O3334/100)*(K3334*$K$14)</f>
        <v>0</v>
      </c>
      <c r="U3334" s="53" t="n">
        <f aca="false">(P3334/100)*(K3334*$K$14)+(P3334/100)*(L3334*$L$14)</f>
        <v>0</v>
      </c>
      <c r="V3334" s="53" t="n">
        <f aca="false">(Q3334/100)*(L3334*$L$14)</f>
        <v>0</v>
      </c>
      <c r="W3334" s="53" t="n">
        <f aca="false">(R3334/100)*(K3334*$L$14)+(R3334/100)*(L3334*$M$14)</f>
        <v>0</v>
      </c>
      <c r="X3334" s="53" t="n">
        <f aca="false">N3334+S3334</f>
        <v>654.375</v>
      </c>
      <c r="Y3334" s="53" t="n">
        <f aca="false">O3334+T3334</f>
        <v>0</v>
      </c>
      <c r="Z3334" s="53" t="n">
        <f aca="false">P3334+U3334</f>
        <v>0</v>
      </c>
      <c r="AA3334" s="53" t="n">
        <f aca="false">Q3334+V3334</f>
        <v>0</v>
      </c>
      <c r="AB3334" s="53" t="n">
        <f aca="false">R3334+W3334</f>
        <v>0</v>
      </c>
      <c r="AC3334" s="54" t="n">
        <f aca="false">ROUND(X3334+Y3334+Z3334+AA3334+AB3334,1)</f>
        <v>654.4</v>
      </c>
      <c r="AD3334" s="55" t="n">
        <f aca="false">(ROUND(AC3334-AC3323,1)/AC3323)</f>
        <v>0.157206012378426</v>
      </c>
      <c r="AE3334" s="46"/>
      <c r="AF3334" s="47"/>
    </row>
    <row r="3335" customFormat="false" ht="15" hidden="false" customHeight="false" outlineLevel="0" collapsed="false">
      <c r="A3335" s="48"/>
      <c r="B3335" s="63"/>
      <c r="C3335" s="50" t="s">
        <v>16</v>
      </c>
      <c r="D3335" s="51" t="n">
        <v>150</v>
      </c>
      <c r="E3335" s="51" t="n">
        <v>0</v>
      </c>
      <c r="F3335" s="51" t="n">
        <v>0</v>
      </c>
      <c r="G3335" s="51" t="n">
        <v>0</v>
      </c>
      <c r="H3335" s="51" t="n">
        <v>0</v>
      </c>
      <c r="I3335" s="52" t="n">
        <v>60</v>
      </c>
      <c r="J3335" s="52" t="n">
        <v>35</v>
      </c>
      <c r="K3335" s="52" t="n">
        <v>0</v>
      </c>
      <c r="L3335" s="52" t="n">
        <v>77</v>
      </c>
      <c r="M3335" s="52" t="n">
        <v>0</v>
      </c>
      <c r="N3335" s="53" t="n">
        <f aca="false">D3335*$D$15</f>
        <v>187.5</v>
      </c>
      <c r="O3335" s="53" t="n">
        <f aca="false">E3335*$E$15</f>
        <v>0</v>
      </c>
      <c r="P3335" s="53" t="n">
        <f aca="false">F3335*$F$15</f>
        <v>0</v>
      </c>
      <c r="Q3335" s="53" t="n">
        <f aca="false">G3335*$G$15</f>
        <v>0</v>
      </c>
      <c r="R3335" s="53" t="n">
        <f aca="false">H3335*$H$15</f>
        <v>0</v>
      </c>
      <c r="S3335" s="53" t="n">
        <f aca="false">(N3335/100)*(I3335*$I$15)+(N3335/100)*(J3335*$J$15)+(N3335/100)*(L3335*$L$15)</f>
        <v>466.875</v>
      </c>
      <c r="T3335" s="53" t="n">
        <f aca="false">(O3335/100)*(K3335*$K$15)</f>
        <v>0</v>
      </c>
      <c r="U3335" s="53" t="n">
        <f aca="false">(P3335/100)*(K3335*$K$15)+(P3335/100)*(L3335*$L$15)</f>
        <v>0</v>
      </c>
      <c r="V3335" s="53" t="n">
        <f aca="false">(Q3335/100)*(L3335*$L$15)</f>
        <v>0</v>
      </c>
      <c r="W3335" s="53" t="n">
        <f aca="false">(R3335/100)*(K3335*$K$15)+(R3335/100)*(L3335*$L$15)</f>
        <v>0</v>
      </c>
      <c r="X3335" s="53" t="n">
        <f aca="false">N3335+S3335</f>
        <v>654.375</v>
      </c>
      <c r="Y3335" s="53" t="n">
        <f aca="false">O3335+T3335</f>
        <v>0</v>
      </c>
      <c r="Z3335" s="53" t="n">
        <f aca="false">P3335+U3335</f>
        <v>0</v>
      </c>
      <c r="AA3335" s="53" t="n">
        <f aca="false">Q3335+V3335</f>
        <v>0</v>
      </c>
      <c r="AB3335" s="53" t="n">
        <f aca="false">R3335+W3335</f>
        <v>0</v>
      </c>
      <c r="AC3335" s="54" t="n">
        <f aca="false">ROUND(X3335+Y3335+Z3335+AA3335+AB3335,1)</f>
        <v>654.4</v>
      </c>
      <c r="AD3335" s="55" t="n">
        <f aca="false">(ROUND(AC3335-AC3323,1)/AC3323)</f>
        <v>0.157206012378426</v>
      </c>
      <c r="AE3335" s="46" t="s">
        <v>28</v>
      </c>
      <c r="AF3335" s="47"/>
    </row>
    <row r="3336" customFormat="false" ht="15" hidden="false" customHeight="false" outlineLevel="0" collapsed="false">
      <c r="A3336" s="48"/>
      <c r="B3336" s="63"/>
      <c r="C3336" s="50" t="s">
        <v>17</v>
      </c>
      <c r="D3336" s="51" t="n">
        <v>150</v>
      </c>
      <c r="E3336" s="51" t="n">
        <v>0</v>
      </c>
      <c r="F3336" s="51" t="n">
        <v>0</v>
      </c>
      <c r="G3336" s="51" t="n">
        <v>0</v>
      </c>
      <c r="H3336" s="51" t="n">
        <v>0</v>
      </c>
      <c r="I3336" s="52" t="n">
        <v>60</v>
      </c>
      <c r="J3336" s="52" t="n">
        <v>65</v>
      </c>
      <c r="K3336" s="52" t="n">
        <v>0</v>
      </c>
      <c r="L3336" s="52" t="n">
        <v>0</v>
      </c>
      <c r="M3336" s="52" t="n">
        <v>0</v>
      </c>
      <c r="N3336" s="53" t="n">
        <f aca="false">D3336*$D$16</f>
        <v>187.5</v>
      </c>
      <c r="O3336" s="53" t="n">
        <f aca="false">E3336*$E$16</f>
        <v>0</v>
      </c>
      <c r="P3336" s="53" t="n">
        <f aca="false">F3336*$F$16</f>
        <v>0</v>
      </c>
      <c r="Q3336" s="53" t="n">
        <f aca="false">G3336*$G$16</f>
        <v>0</v>
      </c>
      <c r="R3336" s="53" t="n">
        <f aca="false">H3336*$H$16</f>
        <v>0</v>
      </c>
      <c r="S3336" s="53" t="n">
        <f aca="false">(N3336/100)*(I3336*$I$16)+(N3336/100)*(J3336*$J$16)</f>
        <v>417.1875</v>
      </c>
      <c r="T3336" s="53" t="n">
        <f aca="false">(O3336/100)*(K3336*$K$16)</f>
        <v>0</v>
      </c>
      <c r="U3336" s="53" t="n">
        <f aca="false">(P3336/100)*(K3336*$K$16)+(P3336/100)*(L3336*$L$16)</f>
        <v>0</v>
      </c>
      <c r="V3336" s="53" t="n">
        <f aca="false">(Q3336/100)*(L3336*$L$16)</f>
        <v>0</v>
      </c>
      <c r="W3336" s="53" t="n">
        <f aca="false">(R3336/100)*(K3336*$K$16)+(R3336/100)*(L3336*$L$16)</f>
        <v>0</v>
      </c>
      <c r="X3336" s="53" t="n">
        <f aca="false">N3336+S3336</f>
        <v>604.6875</v>
      </c>
      <c r="Y3336" s="53" t="n">
        <f aca="false">O3336+T3336</f>
        <v>0</v>
      </c>
      <c r="Z3336" s="53" t="n">
        <f aca="false">P3336+U3336</f>
        <v>0</v>
      </c>
      <c r="AA3336" s="53" t="n">
        <f aca="false">Q3336+V3336</f>
        <v>0</v>
      </c>
      <c r="AB3336" s="53" t="n">
        <f aca="false">R3336+W3336</f>
        <v>0</v>
      </c>
      <c r="AC3336" s="54" t="n">
        <f aca="false">ROUND(X3336+Y3336+Z3336+AA3336+AB3336,1)</f>
        <v>604.7</v>
      </c>
      <c r="AD3336" s="55" t="n">
        <f aca="false">(ROUND(AC3336-AC3323,1)/AC3323)</f>
        <v>0.0693191865605659</v>
      </c>
      <c r="AE3336" s="46"/>
      <c r="AF3336" s="47"/>
    </row>
    <row r="3337" customFormat="false" ht="15" hidden="false" customHeight="false" outlineLevel="0" collapsed="false">
      <c r="A3337" s="48"/>
      <c r="B3337" s="63"/>
      <c r="C3337" s="50" t="s">
        <v>18</v>
      </c>
      <c r="D3337" s="51" t="n">
        <v>150</v>
      </c>
      <c r="E3337" s="51" t="n">
        <v>0</v>
      </c>
      <c r="F3337" s="51" t="n">
        <v>0</v>
      </c>
      <c r="G3337" s="51" t="n">
        <v>0</v>
      </c>
      <c r="H3337" s="51" t="n">
        <v>0</v>
      </c>
      <c r="I3337" s="52" t="n">
        <v>90</v>
      </c>
      <c r="J3337" s="52" t="n">
        <v>35</v>
      </c>
      <c r="K3337" s="52" t="n">
        <v>0</v>
      </c>
      <c r="L3337" s="52" t="n">
        <v>0</v>
      </c>
      <c r="M3337" s="52" t="n">
        <v>0</v>
      </c>
      <c r="N3337" s="53" t="n">
        <f aca="false">D3337*$D$17</f>
        <v>187.5</v>
      </c>
      <c r="O3337" s="53" t="n">
        <f aca="false">E3337*$E$17</f>
        <v>0</v>
      </c>
      <c r="P3337" s="53" t="n">
        <f aca="false">F3337*$F$17</f>
        <v>0</v>
      </c>
      <c r="Q3337" s="53" t="n">
        <f aca="false">G3337*$G$17</f>
        <v>0</v>
      </c>
      <c r="R3337" s="53" t="n">
        <f aca="false">H3337*$H$17</f>
        <v>0</v>
      </c>
      <c r="S3337" s="53" t="n">
        <f aca="false">(N3337/100)*(I3337*$I$17)+(N3337/100)*(J3337*$J$17)</f>
        <v>487.5</v>
      </c>
      <c r="T3337" s="53" t="n">
        <f aca="false">(O3337/100)*(K3337*$K$17)</f>
        <v>0</v>
      </c>
      <c r="U3337" s="53" t="n">
        <f aca="false">(P3337/100)*(K3337*$K$17)+(P3337/100)*(L3337*$L$17)</f>
        <v>0</v>
      </c>
      <c r="V3337" s="53" t="n">
        <f aca="false">(Q3337/100)*(L3337*$L$17)</f>
        <v>0</v>
      </c>
      <c r="W3337" s="53" t="n">
        <f aca="false">(R3337/100)*(K3337*$K$17)+(R3337/100)*(L3337*$L$17)</f>
        <v>0</v>
      </c>
      <c r="X3337" s="53" t="n">
        <f aca="false">N3337+S3337</f>
        <v>675</v>
      </c>
      <c r="Y3337" s="53" t="n">
        <f aca="false">O3337+T3337</f>
        <v>0</v>
      </c>
      <c r="Z3337" s="53" t="n">
        <f aca="false">P3337+U3337</f>
        <v>0</v>
      </c>
      <c r="AA3337" s="53" t="n">
        <f aca="false">Q3337+V3337</f>
        <v>0</v>
      </c>
      <c r="AB3337" s="53" t="n">
        <f aca="false">R3337+W3337</f>
        <v>0</v>
      </c>
      <c r="AC3337" s="54" t="n">
        <f aca="false">ROUND(X3337+Y3337+Z3337+AA3337+AB3337,1)</f>
        <v>675</v>
      </c>
      <c r="AD3337" s="55" t="n">
        <f aca="false">(ROUND(AC3337-AC3323,1)/AC3323)</f>
        <v>0.193633952254642</v>
      </c>
      <c r="AE3337" s="46"/>
      <c r="AF3337" s="47"/>
    </row>
    <row r="3338" customFormat="false" ht="15" hidden="false" customHeight="false" outlineLevel="0" collapsed="false">
      <c r="A3338" s="56" t="s">
        <v>19</v>
      </c>
      <c r="B3338" s="60" t="s">
        <v>280</v>
      </c>
      <c r="C3338" s="40" t="s">
        <v>50</v>
      </c>
      <c r="D3338" s="41" t="n">
        <v>160</v>
      </c>
      <c r="E3338" s="41" t="n">
        <v>0</v>
      </c>
      <c r="F3338" s="41" t="n">
        <v>0</v>
      </c>
      <c r="G3338" s="41" t="n">
        <v>0</v>
      </c>
      <c r="H3338" s="41" t="n">
        <v>0</v>
      </c>
      <c r="I3338" s="42" t="n">
        <v>70</v>
      </c>
      <c r="J3338" s="42" t="n">
        <v>25</v>
      </c>
      <c r="K3338" s="42" t="n">
        <v>0</v>
      </c>
      <c r="L3338" s="42" t="n">
        <v>0</v>
      </c>
      <c r="M3338" s="42" t="n">
        <v>0</v>
      </c>
      <c r="N3338" s="43" t="n">
        <f aca="false">D3338*$D$3</f>
        <v>208</v>
      </c>
      <c r="O3338" s="43" t="n">
        <f aca="false">E3338*$E$3</f>
        <v>0</v>
      </c>
      <c r="P3338" s="43" t="n">
        <f aca="false">F3338*$F$3</f>
        <v>0</v>
      </c>
      <c r="Q3338" s="43" t="n">
        <f aca="false">G3338*$G$3</f>
        <v>0</v>
      </c>
      <c r="R3338" s="43" t="n">
        <f aca="false">H3338*$H$3</f>
        <v>0</v>
      </c>
      <c r="S3338" s="43" t="n">
        <f aca="false">(N3338/100)*(I3338*$I$3)+(N3338/100)*(J3338*$J$3)</f>
        <v>395.2</v>
      </c>
      <c r="T3338" s="43" t="n">
        <f aca="false">(O3338/100)*(K3338*$K$3)</f>
        <v>0</v>
      </c>
      <c r="U3338" s="43" t="n">
        <f aca="false">(P3338/100)*(K3338*$K$3)+(P3338/100)*(L3338*$L$3)</f>
        <v>0</v>
      </c>
      <c r="V3338" s="43" t="n">
        <f aca="false">(Q3338/100)*(L3338*$L$3)</f>
        <v>0</v>
      </c>
      <c r="W3338" s="43" t="n">
        <f aca="false">(R3338/100)*(K3338*$K$3)+(R3338/100)*(L3338*$L$3)</f>
        <v>0</v>
      </c>
      <c r="X3338" s="43" t="n">
        <f aca="false">N3338+S3338</f>
        <v>603.2</v>
      </c>
      <c r="Y3338" s="43" t="n">
        <f aca="false">O3338+T3338</f>
        <v>0</v>
      </c>
      <c r="Z3338" s="43" t="n">
        <f aca="false">P3338+U3338</f>
        <v>0</v>
      </c>
      <c r="AA3338" s="43" t="n">
        <f aca="false">Q3338+V3338</f>
        <v>0</v>
      </c>
      <c r="AB3338" s="43" t="n">
        <f aca="false">R3338+W3338</f>
        <v>0</v>
      </c>
      <c r="AC3338" s="44" t="n">
        <f aca="false">ROUND(X3338+Y3338+Z3338+AA3338+AB3338,1)</f>
        <v>603.2</v>
      </c>
      <c r="AD3338" s="45"/>
      <c r="AE3338" s="46"/>
      <c r="AF3338" s="47"/>
    </row>
    <row r="3339" customFormat="false" ht="15" hidden="false" customHeight="false" outlineLevel="0" collapsed="false">
      <c r="A3339" s="48" t="s">
        <v>29</v>
      </c>
      <c r="B3339" s="61" t="n">
        <v>35</v>
      </c>
      <c r="C3339" s="50" t="s">
        <v>5</v>
      </c>
      <c r="D3339" s="51" t="n">
        <v>160</v>
      </c>
      <c r="E3339" s="51" t="n">
        <v>0</v>
      </c>
      <c r="F3339" s="51" t="n">
        <v>0</v>
      </c>
      <c r="G3339" s="51" t="n">
        <v>0</v>
      </c>
      <c r="H3339" s="51" t="n">
        <v>0</v>
      </c>
      <c r="I3339" s="52" t="n">
        <v>85</v>
      </c>
      <c r="J3339" s="52" t="n">
        <v>42</v>
      </c>
      <c r="K3339" s="52" t="n">
        <v>0</v>
      </c>
      <c r="L3339" s="52" t="n">
        <v>0</v>
      </c>
      <c r="M3339" s="52" t="n">
        <v>0</v>
      </c>
      <c r="N3339" s="53" t="n">
        <f aca="false">D3339*$D$4</f>
        <v>200</v>
      </c>
      <c r="O3339" s="53" t="n">
        <f aca="false">E3339*$E$4</f>
        <v>0</v>
      </c>
      <c r="P3339" s="53" t="n">
        <f aca="false">F3339*$F$4</f>
        <v>0</v>
      </c>
      <c r="Q3339" s="53" t="n">
        <f aca="false">G3339*$G$4</f>
        <v>0</v>
      </c>
      <c r="R3339" s="53" t="n">
        <f aca="false">H3339*$H$4</f>
        <v>0</v>
      </c>
      <c r="S3339" s="53" t="n">
        <f aca="false">(N3339/100)*(I3339*$I$4)+(N3339/100)*(J3339*$J$4)</f>
        <v>508</v>
      </c>
      <c r="T3339" s="53" t="n">
        <f aca="false">(O3339/100)*(K3339*$K$4)</f>
        <v>0</v>
      </c>
      <c r="U3339" s="53" t="n">
        <f aca="false">(P3339/100)*(K3339*$K$4)+(P3339/100)*(L3339*$L$4)</f>
        <v>0</v>
      </c>
      <c r="V3339" s="53" t="n">
        <f aca="false">(Q3339/100)*(L3339*$L$4)</f>
        <v>0</v>
      </c>
      <c r="W3339" s="53" t="n">
        <f aca="false">(R3339/100)*(K3339*$K$4)+(R3339/100)*(L3339*$L$4)</f>
        <v>0</v>
      </c>
      <c r="X3339" s="53" t="n">
        <f aca="false">N3339+S3339</f>
        <v>708</v>
      </c>
      <c r="Y3339" s="53" t="n">
        <f aca="false">O3339+T3339</f>
        <v>0</v>
      </c>
      <c r="Z3339" s="53" t="n">
        <f aca="false">P3339+U3339</f>
        <v>0</v>
      </c>
      <c r="AA3339" s="53" t="n">
        <f aca="false">Q3339+V3339</f>
        <v>0</v>
      </c>
      <c r="AB3339" s="53" t="n">
        <f aca="false">R3339+W3339</f>
        <v>0</v>
      </c>
      <c r="AC3339" s="54" t="n">
        <f aca="false">ROUND(X3339+Y3339+Z3339+AA3339+AB3339,1)</f>
        <v>708</v>
      </c>
      <c r="AD3339" s="55" t="n">
        <f aca="false">(ROUND(AC3339-AC3338,1)/AC3338)</f>
        <v>0.173740053050398</v>
      </c>
      <c r="AE3339" s="46"/>
      <c r="AF3339" s="47"/>
    </row>
    <row r="3340" customFormat="false" ht="15" hidden="false" customHeight="false" outlineLevel="0" collapsed="false">
      <c r="A3340" s="48" t="s">
        <v>30</v>
      </c>
      <c r="B3340" s="61" t="n">
        <v>0</v>
      </c>
      <c r="C3340" s="50" t="s">
        <v>6</v>
      </c>
      <c r="D3340" s="51" t="n">
        <v>160</v>
      </c>
      <c r="E3340" s="51" t="n">
        <v>0</v>
      </c>
      <c r="F3340" s="51" t="n">
        <v>0</v>
      </c>
      <c r="G3340" s="51" t="n">
        <v>0</v>
      </c>
      <c r="H3340" s="51" t="n">
        <v>0</v>
      </c>
      <c r="I3340" s="52" t="n">
        <v>70</v>
      </c>
      <c r="J3340" s="52" t="n">
        <v>25</v>
      </c>
      <c r="K3340" s="52" t="n">
        <v>0</v>
      </c>
      <c r="L3340" s="52" t="n">
        <v>0</v>
      </c>
      <c r="M3340" s="52" t="n">
        <v>0</v>
      </c>
      <c r="N3340" s="53" t="n">
        <f aca="false">D3340*$D$5</f>
        <v>208</v>
      </c>
      <c r="O3340" s="53" t="n">
        <f aca="false">E3340*$E$5</f>
        <v>0</v>
      </c>
      <c r="P3340" s="53" t="n">
        <f aca="false">F3340*$F$5</f>
        <v>0</v>
      </c>
      <c r="Q3340" s="53" t="n">
        <f aca="false">G3340*$G$5</f>
        <v>0</v>
      </c>
      <c r="R3340" s="53" t="n">
        <f aca="false">H3340*$H$5</f>
        <v>0</v>
      </c>
      <c r="S3340" s="53" t="n">
        <f aca="false">(N3340/100)*(I3340*$I$5)+(N3340/100)*(J3340*$J$5)</f>
        <v>395.2</v>
      </c>
      <c r="T3340" s="53" t="n">
        <f aca="false">(O3340/100)*(K3340*$K$5)</f>
        <v>0</v>
      </c>
      <c r="U3340" s="53" t="n">
        <f aca="false">(P3340/100)*(K3340*$K$5)+(P3340/100)*(L3340*$L$5)</f>
        <v>0</v>
      </c>
      <c r="V3340" s="53" t="n">
        <f aca="false">(Q3340/100)*(L3340*$L$5)</f>
        <v>0</v>
      </c>
      <c r="W3340" s="53" t="n">
        <f aca="false">(R3340/100)*(K3340*$K$5)+(R3340/100)*(L3340*$L$5)</f>
        <v>0</v>
      </c>
      <c r="X3340" s="53" t="n">
        <f aca="false">N3340+S3340</f>
        <v>603.2</v>
      </c>
      <c r="Y3340" s="53" t="n">
        <f aca="false">O3340+T3340</f>
        <v>0</v>
      </c>
      <c r="Z3340" s="53" t="n">
        <f aca="false">P3340+U3340</f>
        <v>0</v>
      </c>
      <c r="AA3340" s="53" t="n">
        <f aca="false">Q3340+V3340</f>
        <v>0</v>
      </c>
      <c r="AB3340" s="53" t="n">
        <f aca="false">R3340+W3340</f>
        <v>0</v>
      </c>
      <c r="AC3340" s="54" t="n">
        <f aca="false">ROUND(X3340+Y3340+Z3340+AA3340+AB3340,1)</f>
        <v>603.2</v>
      </c>
      <c r="AD3340" s="55" t="n">
        <f aca="false">(ROUND(AC3340-AC3338,1)/AC3338)</f>
        <v>0</v>
      </c>
      <c r="AE3340" s="46"/>
      <c r="AF3340" s="47"/>
    </row>
    <row r="3341" customFormat="false" ht="15" hidden="false" customHeight="false" outlineLevel="0" collapsed="false">
      <c r="A3341" s="48" t="s">
        <v>31</v>
      </c>
      <c r="B3341" s="61" t="n">
        <v>0</v>
      </c>
      <c r="C3341" s="50" t="s">
        <v>7</v>
      </c>
      <c r="D3341" s="51" t="n">
        <v>160</v>
      </c>
      <c r="E3341" s="51" t="n">
        <v>0</v>
      </c>
      <c r="F3341" s="51" t="n">
        <v>0</v>
      </c>
      <c r="G3341" s="51" t="n">
        <v>0</v>
      </c>
      <c r="H3341" s="51" t="n">
        <v>0</v>
      </c>
      <c r="I3341" s="52" t="n">
        <v>70</v>
      </c>
      <c r="J3341" s="52" t="n">
        <v>25</v>
      </c>
      <c r="K3341" s="52" t="n">
        <v>0</v>
      </c>
      <c r="L3341" s="52" t="n">
        <v>0</v>
      </c>
      <c r="M3341" s="52" t="n">
        <v>0</v>
      </c>
      <c r="N3341" s="53" t="n">
        <f aca="false">D3341*$D$6</f>
        <v>208</v>
      </c>
      <c r="O3341" s="53" t="n">
        <f aca="false">E3341*$E$6</f>
        <v>0</v>
      </c>
      <c r="P3341" s="53" t="n">
        <f aca="false">F3341*$F$6</f>
        <v>0</v>
      </c>
      <c r="Q3341" s="53" t="n">
        <f aca="false">G3341*$G$6</f>
        <v>0</v>
      </c>
      <c r="R3341" s="53" t="n">
        <f aca="false">H3341*$H$6</f>
        <v>0</v>
      </c>
      <c r="S3341" s="53" t="n">
        <f aca="false">(N3341/100)*(I3341*$I$6)+(N3341/100)*(J3341*$J$6)</f>
        <v>395.2</v>
      </c>
      <c r="T3341" s="53" t="n">
        <f aca="false">(O3341/100)*(K3341*$K$6)</f>
        <v>0</v>
      </c>
      <c r="U3341" s="53" t="n">
        <f aca="false">(P3341/100)*(K3341*$K$6)+(P3341/100)*(L3341*$L$6)</f>
        <v>0</v>
      </c>
      <c r="V3341" s="53" t="n">
        <f aca="false">(Q3341/100)*(L3341*$L$6)</f>
        <v>0</v>
      </c>
      <c r="W3341" s="53" t="n">
        <f aca="false">(R3341/100)*(K3341*$K$6)+(R3341/100)*(L3341*$L$6)</f>
        <v>0</v>
      </c>
      <c r="X3341" s="53" t="n">
        <f aca="false">N3341+S3341</f>
        <v>603.2</v>
      </c>
      <c r="Y3341" s="53" t="n">
        <f aca="false">O3341+T3341</f>
        <v>0</v>
      </c>
      <c r="Z3341" s="53" t="n">
        <f aca="false">P3341+U3341</f>
        <v>0</v>
      </c>
      <c r="AA3341" s="53" t="n">
        <f aca="false">Q3341+V3341</f>
        <v>0</v>
      </c>
      <c r="AB3341" s="53" t="n">
        <f aca="false">R3341+W3341</f>
        <v>0</v>
      </c>
      <c r="AC3341" s="54" t="n">
        <f aca="false">ROUND(X3341+Y3341+Z3341+AA3341+AB3341,1)</f>
        <v>603.2</v>
      </c>
      <c r="AD3341" s="55" t="n">
        <f aca="false">(ROUND(AC3341-AC3338,1)/AC3338)</f>
        <v>0</v>
      </c>
      <c r="AE3341" s="46"/>
      <c r="AF3341" s="47"/>
    </row>
    <row r="3342" customFormat="false" ht="15" hidden="false" customHeight="false" outlineLevel="0" collapsed="false">
      <c r="A3342" s="48" t="s">
        <v>32</v>
      </c>
      <c r="B3342" s="61" t="n">
        <v>0</v>
      </c>
      <c r="C3342" s="50" t="s">
        <v>8</v>
      </c>
      <c r="D3342" s="51" t="n">
        <v>160</v>
      </c>
      <c r="E3342" s="51" t="n">
        <v>0</v>
      </c>
      <c r="F3342" s="51" t="n">
        <v>0</v>
      </c>
      <c r="G3342" s="51" t="n">
        <v>0</v>
      </c>
      <c r="H3342" s="51" t="n">
        <v>0</v>
      </c>
      <c r="I3342" s="52" t="n">
        <v>70</v>
      </c>
      <c r="J3342" s="52" t="n">
        <v>25</v>
      </c>
      <c r="K3342" s="52" t="n">
        <v>0</v>
      </c>
      <c r="L3342" s="52" t="n">
        <v>0</v>
      </c>
      <c r="M3342" s="52" t="n">
        <v>0</v>
      </c>
      <c r="N3342" s="53" t="n">
        <f aca="false">D3342*$D$7</f>
        <v>208</v>
      </c>
      <c r="O3342" s="53" t="n">
        <f aca="false">E3342*$E$7</f>
        <v>0</v>
      </c>
      <c r="P3342" s="53" t="n">
        <f aca="false">F3342*$F$7</f>
        <v>0</v>
      </c>
      <c r="Q3342" s="53" t="n">
        <f aca="false">G3342*$G$7</f>
        <v>0</v>
      </c>
      <c r="R3342" s="53" t="n">
        <f aca="false">H3342*$H$7</f>
        <v>0</v>
      </c>
      <c r="S3342" s="53" t="n">
        <f aca="false">(N3342/100)*(I3342*$I$7)+(N3342/100)*(J3342*$J$7)</f>
        <v>395.2</v>
      </c>
      <c r="T3342" s="53" t="n">
        <f aca="false">(O3342/100)*(K3342*$K$7)</f>
        <v>0</v>
      </c>
      <c r="U3342" s="53" t="n">
        <f aca="false">(P3342/100)*(K3342*$K$7)+(P3342/100)*(L3342*$L$7)</f>
        <v>0</v>
      </c>
      <c r="V3342" s="53" t="n">
        <f aca="false">(Q3342/100)*(L3342*$L$7)</f>
        <v>0</v>
      </c>
      <c r="W3342" s="53" t="n">
        <f aca="false">(R3342/100)*(K3342*$K$7)+(R3342/100)*(L3342*$L$7)</f>
        <v>0</v>
      </c>
      <c r="X3342" s="53" t="n">
        <f aca="false">N3342+S3342</f>
        <v>603.2</v>
      </c>
      <c r="Y3342" s="53" t="n">
        <f aca="false">O3342+T3342</f>
        <v>0</v>
      </c>
      <c r="Z3342" s="53" t="n">
        <f aca="false">P3342+U3342</f>
        <v>0</v>
      </c>
      <c r="AA3342" s="53" t="n">
        <f aca="false">Q3342+V3342</f>
        <v>0</v>
      </c>
      <c r="AB3342" s="53" t="n">
        <f aca="false">R3342+W3342</f>
        <v>0</v>
      </c>
      <c r="AC3342" s="54" t="n">
        <f aca="false">ROUND(X3342+Y3342+Z3342+AA3342+AB3342,1)</f>
        <v>603.2</v>
      </c>
      <c r="AD3342" s="55" t="n">
        <f aca="false">(ROUND(AC3342-AC3338,1)/AC3338)</f>
        <v>0</v>
      </c>
      <c r="AE3342" s="46"/>
      <c r="AF3342" s="47"/>
    </row>
    <row r="3343" customFormat="false" ht="15" hidden="false" customHeight="false" outlineLevel="0" collapsed="false">
      <c r="A3343" s="48" t="s">
        <v>33</v>
      </c>
      <c r="B3343" s="61"/>
      <c r="C3343" s="50" t="s">
        <v>9</v>
      </c>
      <c r="D3343" s="51" t="n">
        <v>160</v>
      </c>
      <c r="E3343" s="51" t="n">
        <v>0</v>
      </c>
      <c r="F3343" s="51" t="n">
        <v>0</v>
      </c>
      <c r="G3343" s="51" t="n">
        <v>0</v>
      </c>
      <c r="H3343" s="51" t="n">
        <v>0</v>
      </c>
      <c r="I3343" s="52" t="n">
        <v>70</v>
      </c>
      <c r="J3343" s="52" t="n">
        <v>25</v>
      </c>
      <c r="K3343" s="52" t="n">
        <v>0</v>
      </c>
      <c r="L3343" s="52" t="n">
        <v>0</v>
      </c>
      <c r="M3343" s="52" t="n">
        <v>0</v>
      </c>
      <c r="N3343" s="53" t="n">
        <f aca="false">D3343*$D$8</f>
        <v>208</v>
      </c>
      <c r="O3343" s="53" t="n">
        <f aca="false">E3343*$E$8</f>
        <v>0</v>
      </c>
      <c r="P3343" s="53" t="n">
        <f aca="false">F3343*$F$8</f>
        <v>0</v>
      </c>
      <c r="Q3343" s="53" t="n">
        <f aca="false">G3343*$G$8</f>
        <v>0</v>
      </c>
      <c r="R3343" s="53" t="n">
        <f aca="false">H3343*$H$8</f>
        <v>0</v>
      </c>
      <c r="S3343" s="53" t="n">
        <f aca="false">(N3343/100)*(I3343*$I$8)+(N3343/100)*(J3343*$J$8)</f>
        <v>395.2</v>
      </c>
      <c r="T3343" s="53" t="n">
        <f aca="false">(O3343/100)*(K3343*$K$8)</f>
        <v>0</v>
      </c>
      <c r="U3343" s="53" t="n">
        <f aca="false">(P3343/100)*(K3343*$K$8)+(P3343/100)*(L3343*$L$8)</f>
        <v>0</v>
      </c>
      <c r="V3343" s="53" t="n">
        <f aca="false">(Q3343/100)*(L3343*$L$8)</f>
        <v>0</v>
      </c>
      <c r="W3343" s="53" t="n">
        <f aca="false">(R3343/100)*(K3343*$K$8)+(R3343/100)*(L3343*$L$8)</f>
        <v>0</v>
      </c>
      <c r="X3343" s="53" t="n">
        <f aca="false">N3343+S3343</f>
        <v>603.2</v>
      </c>
      <c r="Y3343" s="53" t="n">
        <f aca="false">O3343+T3343</f>
        <v>0</v>
      </c>
      <c r="Z3343" s="53" t="n">
        <f aca="false">P3343+U3343</f>
        <v>0</v>
      </c>
      <c r="AA3343" s="53" t="n">
        <f aca="false">Q3343+V3343</f>
        <v>0</v>
      </c>
      <c r="AB3343" s="53" t="n">
        <f aca="false">R3343+W3343</f>
        <v>0</v>
      </c>
      <c r="AC3343" s="54" t="n">
        <f aca="false">ROUND(X3343+Y3343+Z3343+AA3343+AB3343,1)</f>
        <v>603.2</v>
      </c>
      <c r="AD3343" s="55" t="n">
        <f aca="false">(ROUND(AC3343-AC3338,1)/AC3338)</f>
        <v>0</v>
      </c>
      <c r="AE3343" s="46"/>
      <c r="AF3343" s="47"/>
    </row>
    <row r="3344" customFormat="false" ht="15" hidden="false" customHeight="false" outlineLevel="0" collapsed="false">
      <c r="A3344" s="48" t="s">
        <v>34</v>
      </c>
      <c r="B3344" s="61"/>
      <c r="C3344" s="50" t="s">
        <v>10</v>
      </c>
      <c r="D3344" s="51" t="n">
        <v>80</v>
      </c>
      <c r="E3344" s="51" t="n">
        <v>160</v>
      </c>
      <c r="F3344" s="51" t="n">
        <v>0</v>
      </c>
      <c r="G3344" s="51" t="n">
        <v>0</v>
      </c>
      <c r="H3344" s="51" t="n">
        <v>0</v>
      </c>
      <c r="I3344" s="52" t="n">
        <v>70</v>
      </c>
      <c r="J3344" s="52" t="n">
        <v>25</v>
      </c>
      <c r="K3344" s="52" t="n">
        <v>100</v>
      </c>
      <c r="L3344" s="52" t="n">
        <v>0</v>
      </c>
      <c r="M3344" s="52" t="n">
        <v>0</v>
      </c>
      <c r="N3344" s="53" t="n">
        <f aca="false">D3344*$D$9</f>
        <v>100</v>
      </c>
      <c r="O3344" s="53" t="n">
        <f aca="false">E3344*$E$9</f>
        <v>200</v>
      </c>
      <c r="P3344" s="53" t="n">
        <f aca="false">F3344*$F$9</f>
        <v>0</v>
      </c>
      <c r="Q3344" s="53" t="n">
        <f aca="false">G3344*$G$9</f>
        <v>0</v>
      </c>
      <c r="R3344" s="53" t="n">
        <f aca="false">H3344*$H$9</f>
        <v>0</v>
      </c>
      <c r="S3344" s="53" t="n">
        <f aca="false">(N3344/100)*(I3344*$I$9)+(N3344/100)*(J3344*$J$9)</f>
        <v>95</v>
      </c>
      <c r="T3344" s="53" t="n">
        <f aca="false">(O3344/100)*(K3344*$K$9)</f>
        <v>280</v>
      </c>
      <c r="U3344" s="53" t="n">
        <f aca="false">(P3344/100)*(K3344*$K$9)+(P3344/100)*(L3344*$L$9)</f>
        <v>0</v>
      </c>
      <c r="V3344" s="53" t="n">
        <f aca="false">(Q3344/100)*(L3344*$L$9)</f>
        <v>0</v>
      </c>
      <c r="W3344" s="53" t="n">
        <f aca="false">(R3344/100)*(K3344*$K$9)+(R3344/100)*(L3344*$L$9)</f>
        <v>0</v>
      </c>
      <c r="X3344" s="53" t="n">
        <f aca="false">N3344+S3344</f>
        <v>195</v>
      </c>
      <c r="Y3344" s="53" t="n">
        <f aca="false">O3344+T3344</f>
        <v>480</v>
      </c>
      <c r="Z3344" s="53" t="n">
        <f aca="false">P3344+U3344</f>
        <v>0</v>
      </c>
      <c r="AA3344" s="53" t="n">
        <f aca="false">Q3344+V3344</f>
        <v>0</v>
      </c>
      <c r="AB3344" s="53" t="n">
        <f aca="false">R3344+W3344</f>
        <v>0</v>
      </c>
      <c r="AC3344" s="54" t="n">
        <f aca="false">ROUND(X3344+Y3344+Z3344+AA3344+AB3344,1)</f>
        <v>675</v>
      </c>
      <c r="AD3344" s="55" t="n">
        <f aca="false">(ROUND(AC3344-AC3338,1)/AC3338)</f>
        <v>0.119031830238727</v>
      </c>
      <c r="AE3344" s="46"/>
      <c r="AF3344" s="47"/>
    </row>
    <row r="3345" customFormat="false" ht="15" hidden="false" customHeight="false" outlineLevel="0" collapsed="false">
      <c r="A3345" s="48" t="s">
        <v>35</v>
      </c>
      <c r="B3345" s="61"/>
      <c r="C3345" s="50" t="s">
        <v>11</v>
      </c>
      <c r="D3345" s="51" t="n">
        <v>80</v>
      </c>
      <c r="E3345" s="51" t="n">
        <v>0</v>
      </c>
      <c r="F3345" s="51" t="n">
        <v>160</v>
      </c>
      <c r="G3345" s="51" t="n">
        <v>0</v>
      </c>
      <c r="H3345" s="51" t="n">
        <v>0</v>
      </c>
      <c r="I3345" s="52" t="n">
        <v>70</v>
      </c>
      <c r="J3345" s="52" t="n">
        <v>25</v>
      </c>
      <c r="K3345" s="52" t="n">
        <v>50</v>
      </c>
      <c r="L3345" s="52" t="n">
        <v>50</v>
      </c>
      <c r="M3345" s="52" t="n">
        <v>0</v>
      </c>
      <c r="N3345" s="53" t="n">
        <f aca="false">D3345*$D$10</f>
        <v>100</v>
      </c>
      <c r="O3345" s="53" t="n">
        <f aca="false">E3345*$E$10</f>
        <v>0</v>
      </c>
      <c r="P3345" s="53" t="n">
        <f aca="false">F3345*$F$10</f>
        <v>200</v>
      </c>
      <c r="Q3345" s="53" t="n">
        <f aca="false">G3345*$G$10</f>
        <v>0</v>
      </c>
      <c r="R3345" s="53" t="n">
        <f aca="false">H3345*$H$10</f>
        <v>0</v>
      </c>
      <c r="S3345" s="53" t="n">
        <f aca="false">(N3345/100)*(I3345*$I$10)+(N3345/100)*(J3345*$J$10)</f>
        <v>95</v>
      </c>
      <c r="T3345" s="53" t="n">
        <f aca="false">(O3345/100)*(K3345*$J$10)</f>
        <v>0</v>
      </c>
      <c r="U3345" s="53" t="n">
        <f aca="false">(P3345/100)*(K3345*$K$10)+(P3345/100)*(L3345*$L$10)</f>
        <v>280</v>
      </c>
      <c r="V3345" s="53" t="n">
        <f aca="false">(Q3345/100)*(L3345*$L$10)</f>
        <v>0</v>
      </c>
      <c r="W3345" s="53" t="n">
        <f aca="false">(R3345/100)*(K3345*$K$10)+(R3345/100)*(L3345*$L$10)</f>
        <v>0</v>
      </c>
      <c r="X3345" s="53" t="n">
        <f aca="false">N3345+S3345</f>
        <v>195</v>
      </c>
      <c r="Y3345" s="53" t="n">
        <f aca="false">O3345+T3345</f>
        <v>0</v>
      </c>
      <c r="Z3345" s="53" t="n">
        <f aca="false">P3345+U3345</f>
        <v>480</v>
      </c>
      <c r="AA3345" s="53" t="n">
        <f aca="false">Q3345+V3345</f>
        <v>0</v>
      </c>
      <c r="AB3345" s="53" t="n">
        <f aca="false">R3345+W3345</f>
        <v>0</v>
      </c>
      <c r="AC3345" s="54" t="n">
        <f aca="false">ROUND(X3345+Y3345+Z3345+AA3345+AB3345,1)</f>
        <v>675</v>
      </c>
      <c r="AD3345" s="55" t="n">
        <f aca="false">(ROUND(AC3345-AC3338,1)/AC3338)</f>
        <v>0.119031830238727</v>
      </c>
      <c r="AE3345" s="46"/>
      <c r="AF3345" s="47"/>
    </row>
    <row r="3346" customFormat="false" ht="15" hidden="false" customHeight="false" outlineLevel="0" collapsed="false">
      <c r="A3346" s="48" t="s">
        <v>36</v>
      </c>
      <c r="B3346" s="61"/>
      <c r="C3346" s="50" t="s">
        <v>12</v>
      </c>
      <c r="D3346" s="51" t="n">
        <v>80</v>
      </c>
      <c r="E3346" s="51" t="n">
        <v>0</v>
      </c>
      <c r="F3346" s="51" t="n">
        <v>0</v>
      </c>
      <c r="G3346" s="51" t="n">
        <v>160</v>
      </c>
      <c r="H3346" s="51" t="n">
        <v>0</v>
      </c>
      <c r="I3346" s="52" t="n">
        <v>70</v>
      </c>
      <c r="J3346" s="52" t="n">
        <v>25</v>
      </c>
      <c r="K3346" s="52" t="n">
        <v>0</v>
      </c>
      <c r="L3346" s="52" t="n">
        <v>100</v>
      </c>
      <c r="M3346" s="52" t="n">
        <v>0</v>
      </c>
      <c r="N3346" s="53" t="n">
        <f aca="false">D3346*$D$11</f>
        <v>100</v>
      </c>
      <c r="O3346" s="53" t="n">
        <f aca="false">E3346*$E$11</f>
        <v>0</v>
      </c>
      <c r="P3346" s="53" t="n">
        <f aca="false">F3346*$F$11</f>
        <v>0</v>
      </c>
      <c r="Q3346" s="53" t="n">
        <f aca="false">G3346*$G$11</f>
        <v>200</v>
      </c>
      <c r="R3346" s="53" t="n">
        <f aca="false">H3346*$H$11</f>
        <v>0</v>
      </c>
      <c r="S3346" s="53" t="n">
        <f aca="false">(N3346/100)*(I3346*$I$11)+(N3346/100)*(J3346*$J$11)</f>
        <v>95</v>
      </c>
      <c r="T3346" s="53" t="n">
        <f aca="false">(O3346/100)*(K3346*$K$11)</f>
        <v>0</v>
      </c>
      <c r="U3346" s="53" t="n">
        <f aca="false">(P3346/100)*(K3346*$K$11)+(P3346/100)*(L3346*$L$11)</f>
        <v>0</v>
      </c>
      <c r="V3346" s="53" t="n">
        <f aca="false">(Q3346/100)*(L3346*$L$11)</f>
        <v>280</v>
      </c>
      <c r="W3346" s="53" t="n">
        <f aca="false">(R3346/100)*(K3346*$K$11)+(R3346/100)*(L3346*$L$11)</f>
        <v>0</v>
      </c>
      <c r="X3346" s="53" t="n">
        <f aca="false">N3346+S3346</f>
        <v>195</v>
      </c>
      <c r="Y3346" s="53" t="n">
        <f aca="false">O3346+T3346</f>
        <v>0</v>
      </c>
      <c r="Z3346" s="53" t="n">
        <f aca="false">P3346+U3346</f>
        <v>0</v>
      </c>
      <c r="AA3346" s="53" t="n">
        <f aca="false">Q3346+V3346</f>
        <v>480</v>
      </c>
      <c r="AB3346" s="53" t="n">
        <f aca="false">R3346+W3346</f>
        <v>0</v>
      </c>
      <c r="AC3346" s="54" t="n">
        <f aca="false">ROUND(X3346+Y3346+Z3346+AA3346+AB3346,1)</f>
        <v>675</v>
      </c>
      <c r="AD3346" s="55" t="n">
        <f aca="false">(ROUND(AC3346-AC3338,1)/AC3338)</f>
        <v>0.119031830238727</v>
      </c>
      <c r="AE3346" s="46"/>
      <c r="AF3346" s="47"/>
    </row>
    <row r="3347" customFormat="false" ht="15" hidden="false" customHeight="false" outlineLevel="0" collapsed="false">
      <c r="A3347" s="48" t="s">
        <v>37</v>
      </c>
      <c r="B3347" s="61"/>
      <c r="C3347" s="50" t="s">
        <v>13</v>
      </c>
      <c r="D3347" s="51" t="n">
        <v>80</v>
      </c>
      <c r="E3347" s="51" t="n">
        <v>0</v>
      </c>
      <c r="F3347" s="51" t="n">
        <v>0</v>
      </c>
      <c r="G3347" s="51" t="n">
        <v>0</v>
      </c>
      <c r="H3347" s="51" t="n">
        <v>160</v>
      </c>
      <c r="I3347" s="52" t="n">
        <v>70</v>
      </c>
      <c r="J3347" s="52" t="n">
        <v>25</v>
      </c>
      <c r="K3347" s="52" t="n">
        <v>50</v>
      </c>
      <c r="L3347" s="52" t="n">
        <v>50</v>
      </c>
      <c r="M3347" s="52" t="n">
        <v>0</v>
      </c>
      <c r="N3347" s="53" t="n">
        <f aca="false">D3347*$D$12</f>
        <v>100</v>
      </c>
      <c r="O3347" s="53" t="n">
        <f aca="false">E3347*$E$12</f>
        <v>0</v>
      </c>
      <c r="P3347" s="53" t="n">
        <f aca="false">F3347*$F$12</f>
        <v>0</v>
      </c>
      <c r="Q3347" s="53" t="n">
        <f aca="false">G3347*$G$12</f>
        <v>0</v>
      </c>
      <c r="R3347" s="53" t="n">
        <f aca="false">H3347*$H$12</f>
        <v>200</v>
      </c>
      <c r="S3347" s="53" t="n">
        <f aca="false">(N3347/100)*(I3347*$I$12)+(N3347/100)*(J3347*$J$12)</f>
        <v>95</v>
      </c>
      <c r="T3347" s="53" t="n">
        <f aca="false">(O3347/100)*(K3347*$K$12)</f>
        <v>0</v>
      </c>
      <c r="U3347" s="53" t="n">
        <f aca="false">(P3347/100)*(K3347*$K$12)+(P3347/100)*(L3347*$L$12)</f>
        <v>0</v>
      </c>
      <c r="V3347" s="53" t="n">
        <f aca="false">(Q3347/100)*(L3347*$L$12)</f>
        <v>0</v>
      </c>
      <c r="W3347" s="53" t="n">
        <f aca="false">(R3347/100)*(K3347*$K$12)+(R3347/100)*(L3347*$L$12)</f>
        <v>280</v>
      </c>
      <c r="X3347" s="53" t="n">
        <f aca="false">N3347+S3347</f>
        <v>195</v>
      </c>
      <c r="Y3347" s="53" t="n">
        <f aca="false">O3347+T3347</f>
        <v>0</v>
      </c>
      <c r="Z3347" s="53" t="n">
        <f aca="false">P3347+U3347</f>
        <v>0</v>
      </c>
      <c r="AA3347" s="53" t="n">
        <f aca="false">Q3347+V3347</f>
        <v>0</v>
      </c>
      <c r="AB3347" s="53" t="n">
        <f aca="false">R3347+W3347</f>
        <v>480</v>
      </c>
      <c r="AC3347" s="54" t="n">
        <f aca="false">ROUND(X3347+Y3347+Z3347+AA3347+AB3347,1)</f>
        <v>675</v>
      </c>
      <c r="AD3347" s="55" t="n">
        <f aca="false">(ROUND(AC3347-AC3338,1)/AC3338)</f>
        <v>0.119031830238727</v>
      </c>
      <c r="AE3347" s="46"/>
      <c r="AF3347" s="47"/>
    </row>
    <row r="3348" customFormat="false" ht="15" hidden="false" customHeight="false" outlineLevel="0" collapsed="false">
      <c r="A3348" s="48" t="s">
        <v>38</v>
      </c>
      <c r="B3348" s="61"/>
      <c r="C3348" s="50" t="s">
        <v>14</v>
      </c>
      <c r="D3348" s="51" t="n">
        <v>160</v>
      </c>
      <c r="E3348" s="51" t="n">
        <v>0</v>
      </c>
      <c r="F3348" s="51" t="n">
        <v>0</v>
      </c>
      <c r="G3348" s="51" t="n">
        <v>0</v>
      </c>
      <c r="H3348" s="51" t="n">
        <v>0</v>
      </c>
      <c r="I3348" s="52" t="n">
        <v>70</v>
      </c>
      <c r="J3348" s="52" t="n">
        <v>25</v>
      </c>
      <c r="K3348" s="52" t="n">
        <v>0</v>
      </c>
      <c r="L3348" s="52" t="n">
        <v>0</v>
      </c>
      <c r="M3348" s="52" t="n">
        <v>77</v>
      </c>
      <c r="N3348" s="53" t="n">
        <f aca="false">D3348*$D$13</f>
        <v>200</v>
      </c>
      <c r="O3348" s="53" t="n">
        <f aca="false">E3348*$E$13</f>
        <v>0</v>
      </c>
      <c r="P3348" s="53" t="n">
        <f aca="false">F3348*$F$13</f>
        <v>0</v>
      </c>
      <c r="Q3348" s="53" t="n">
        <f aca="false">G3348*$G$13</f>
        <v>0</v>
      </c>
      <c r="R3348" s="53" t="n">
        <f aca="false">H3348*$H$13</f>
        <v>0</v>
      </c>
      <c r="S3348" s="53" t="n">
        <f aca="false">(N3348/100)*(I3348*$I$13)+(N3348/100)*(J3348*$J$13)+(N3348/100)*(M3348*$M$13)</f>
        <v>498</v>
      </c>
      <c r="T3348" s="53" t="n">
        <f aca="false">(O3348/100)*(K3348*$K$13)+(O3348/100)*(M3348*$M$13)</f>
        <v>0</v>
      </c>
      <c r="U3348" s="53" t="n">
        <f aca="false">(P3348/100)*(K3348*$K$13)+(P3348/100)*(L3348*$L$13)+(P3348/100)*(M3348*$M$13)</f>
        <v>0</v>
      </c>
      <c r="V3348" s="53" t="n">
        <f aca="false">(Q3348/100)*(L3348*$L$13)+(Q3348/100)*(M3348*$M$13)</f>
        <v>0</v>
      </c>
      <c r="W3348" s="53" t="n">
        <f aca="false">(R3348/100)*(K3348*$K$13)+(R3348/100)*(L3348*$L$13)+(R3348/100)*(M3348*$M$13)</f>
        <v>0</v>
      </c>
      <c r="X3348" s="53" t="n">
        <f aca="false">N3348+S3348</f>
        <v>698</v>
      </c>
      <c r="Y3348" s="53" t="n">
        <f aca="false">O3348+T3348</f>
        <v>0</v>
      </c>
      <c r="Z3348" s="53" t="n">
        <f aca="false">P3348+U3348</f>
        <v>0</v>
      </c>
      <c r="AA3348" s="53" t="n">
        <f aca="false">Q3348+V3348</f>
        <v>0</v>
      </c>
      <c r="AB3348" s="53" t="n">
        <f aca="false">R3348+W3348</f>
        <v>0</v>
      </c>
      <c r="AC3348" s="54" t="n">
        <f aca="false">ROUND(X3348+Y3348+Z3348+AA3348+AB3348,1)</f>
        <v>698</v>
      </c>
      <c r="AD3348" s="55" t="n">
        <f aca="false">(ROUND(AC3348-AC3338,1)/AC3338)</f>
        <v>0.157161803713528</v>
      </c>
      <c r="AE3348" s="46"/>
      <c r="AF3348" s="47"/>
    </row>
    <row r="3349" customFormat="false" ht="15" hidden="false" customHeight="false" outlineLevel="0" collapsed="false">
      <c r="A3349" s="48" t="s">
        <v>39</v>
      </c>
      <c r="B3349" s="61"/>
      <c r="C3349" s="50" t="s">
        <v>15</v>
      </c>
      <c r="D3349" s="51" t="n">
        <v>160</v>
      </c>
      <c r="E3349" s="51" t="n">
        <v>0</v>
      </c>
      <c r="F3349" s="51" t="n">
        <v>0</v>
      </c>
      <c r="G3349" s="51" t="n">
        <v>0</v>
      </c>
      <c r="H3349" s="51" t="n">
        <v>0</v>
      </c>
      <c r="I3349" s="52" t="n">
        <v>70</v>
      </c>
      <c r="J3349" s="52" t="n">
        <v>25</v>
      </c>
      <c r="K3349" s="52" t="n">
        <v>77</v>
      </c>
      <c r="L3349" s="52" t="n">
        <v>0</v>
      </c>
      <c r="M3349" s="52" t="n">
        <v>0</v>
      </c>
      <c r="N3349" s="53" t="n">
        <f aca="false">D3349*$D$14</f>
        <v>200</v>
      </c>
      <c r="O3349" s="53" t="n">
        <f aca="false">E3349*$E$14</f>
        <v>0</v>
      </c>
      <c r="P3349" s="53" t="n">
        <f aca="false">F3349*$F$14</f>
        <v>0</v>
      </c>
      <c r="Q3349" s="53" t="n">
        <f aca="false">G3349*$G$14</f>
        <v>0</v>
      </c>
      <c r="R3349" s="53" t="n">
        <f aca="false">H3349*$H$14</f>
        <v>0</v>
      </c>
      <c r="S3349" s="53" t="n">
        <f aca="false">(N3349/100)*(I3349*$I$14)+(N3349/100)*(J3349*$J$14)+(N3349/100)*(K3349*$K$14)</f>
        <v>498</v>
      </c>
      <c r="T3349" s="53" t="n">
        <f aca="false">(O3349/100)*(K3349*$K$14)</f>
        <v>0</v>
      </c>
      <c r="U3349" s="53" t="n">
        <f aca="false">(P3349/100)*(K3349*$K$14)+(P3349/100)*(L3349*$L$14)</f>
        <v>0</v>
      </c>
      <c r="V3349" s="53" t="n">
        <f aca="false">(Q3349/100)*(L3349*$L$14)</f>
        <v>0</v>
      </c>
      <c r="W3349" s="53" t="n">
        <f aca="false">(R3349/100)*(K3349*$L$14)+(R3349/100)*(L3349*$M$14)</f>
        <v>0</v>
      </c>
      <c r="X3349" s="53" t="n">
        <f aca="false">N3349+S3349</f>
        <v>698</v>
      </c>
      <c r="Y3349" s="53" t="n">
        <f aca="false">O3349+T3349</f>
        <v>0</v>
      </c>
      <c r="Z3349" s="53" t="n">
        <f aca="false">P3349+U3349</f>
        <v>0</v>
      </c>
      <c r="AA3349" s="53" t="n">
        <f aca="false">Q3349+V3349</f>
        <v>0</v>
      </c>
      <c r="AB3349" s="53" t="n">
        <f aca="false">R3349+W3349</f>
        <v>0</v>
      </c>
      <c r="AC3349" s="54" t="n">
        <f aca="false">ROUND(X3349+Y3349+Z3349+AA3349+AB3349,1)</f>
        <v>698</v>
      </c>
      <c r="AD3349" s="55" t="n">
        <f aca="false">(ROUND(AC3349-AC3338,1)/AC3338)</f>
        <v>0.157161803713528</v>
      </c>
      <c r="AE3349" s="46"/>
      <c r="AF3349" s="47"/>
    </row>
    <row r="3350" customFormat="false" ht="15" hidden="false" customHeight="false" outlineLevel="0" collapsed="false">
      <c r="A3350" s="48"/>
      <c r="B3350" s="61"/>
      <c r="C3350" s="50" t="s">
        <v>16</v>
      </c>
      <c r="D3350" s="51" t="n">
        <v>160</v>
      </c>
      <c r="E3350" s="51" t="n">
        <v>0</v>
      </c>
      <c r="F3350" s="51" t="n">
        <v>0</v>
      </c>
      <c r="G3350" s="51" t="n">
        <v>0</v>
      </c>
      <c r="H3350" s="51" t="n">
        <v>0</v>
      </c>
      <c r="I3350" s="52" t="n">
        <v>70</v>
      </c>
      <c r="J3350" s="52" t="n">
        <v>25</v>
      </c>
      <c r="K3350" s="52" t="n">
        <v>0</v>
      </c>
      <c r="L3350" s="52" t="n">
        <v>77</v>
      </c>
      <c r="M3350" s="52" t="n">
        <v>0</v>
      </c>
      <c r="N3350" s="53" t="n">
        <f aca="false">D3350*$D$15</f>
        <v>200</v>
      </c>
      <c r="O3350" s="53" t="n">
        <f aca="false">E3350*$E$15</f>
        <v>0</v>
      </c>
      <c r="P3350" s="53" t="n">
        <f aca="false">F3350*$F$15</f>
        <v>0</v>
      </c>
      <c r="Q3350" s="53" t="n">
        <f aca="false">G3350*$G$15</f>
        <v>0</v>
      </c>
      <c r="R3350" s="53" t="n">
        <f aca="false">H3350*$H$15</f>
        <v>0</v>
      </c>
      <c r="S3350" s="53" t="n">
        <f aca="false">(N3350/100)*(I3350*$I$15)+(N3350/100)*(J3350*$J$15)+(N3350/100)*(L3350*$L$15)</f>
        <v>498</v>
      </c>
      <c r="T3350" s="53" t="n">
        <f aca="false">(O3350/100)*(K3350*$K$15)</f>
        <v>0</v>
      </c>
      <c r="U3350" s="53" t="n">
        <f aca="false">(P3350/100)*(K3350*$K$15)+(P3350/100)*(L3350*$L$15)</f>
        <v>0</v>
      </c>
      <c r="V3350" s="53" t="n">
        <f aca="false">(Q3350/100)*(L3350*$L$15)</f>
        <v>0</v>
      </c>
      <c r="W3350" s="53" t="n">
        <f aca="false">(R3350/100)*(K3350*$K$15)+(R3350/100)*(L3350*$L$15)</f>
        <v>0</v>
      </c>
      <c r="X3350" s="53" t="n">
        <f aca="false">N3350+S3350</f>
        <v>698</v>
      </c>
      <c r="Y3350" s="53" t="n">
        <f aca="false">O3350+T3350</f>
        <v>0</v>
      </c>
      <c r="Z3350" s="53" t="n">
        <f aca="false">P3350+U3350</f>
        <v>0</v>
      </c>
      <c r="AA3350" s="53" t="n">
        <f aca="false">Q3350+V3350</f>
        <v>0</v>
      </c>
      <c r="AB3350" s="53" t="n">
        <f aca="false">R3350+W3350</f>
        <v>0</v>
      </c>
      <c r="AC3350" s="54" t="n">
        <f aca="false">ROUND(X3350+Y3350+Z3350+AA3350+AB3350,1)</f>
        <v>698</v>
      </c>
      <c r="AD3350" s="55" t="n">
        <f aca="false">(ROUND(AC3350-AC3338,1)/AC3338)</f>
        <v>0.157161803713528</v>
      </c>
      <c r="AE3350" s="46" t="s">
        <v>28</v>
      </c>
      <c r="AF3350" s="47"/>
    </row>
    <row r="3351" customFormat="false" ht="15" hidden="false" customHeight="false" outlineLevel="0" collapsed="false">
      <c r="A3351" s="48"/>
      <c r="B3351" s="61"/>
      <c r="C3351" s="50" t="s">
        <v>17</v>
      </c>
      <c r="D3351" s="51" t="n">
        <v>160</v>
      </c>
      <c r="E3351" s="51" t="n">
        <v>0</v>
      </c>
      <c r="F3351" s="51" t="n">
        <v>0</v>
      </c>
      <c r="G3351" s="51" t="n">
        <v>0</v>
      </c>
      <c r="H3351" s="51" t="n">
        <v>0</v>
      </c>
      <c r="I3351" s="52" t="n">
        <v>70</v>
      </c>
      <c r="J3351" s="52" t="n">
        <v>63</v>
      </c>
      <c r="K3351" s="52" t="n">
        <v>0</v>
      </c>
      <c r="L3351" s="52" t="n">
        <v>0</v>
      </c>
      <c r="M3351" s="52" t="n">
        <v>0</v>
      </c>
      <c r="N3351" s="53" t="n">
        <f aca="false">D3351*$D$16</f>
        <v>200</v>
      </c>
      <c r="O3351" s="53" t="n">
        <f aca="false">E3351*$E$16</f>
        <v>0</v>
      </c>
      <c r="P3351" s="53" t="n">
        <f aca="false">F3351*$F$16</f>
        <v>0</v>
      </c>
      <c r="Q3351" s="53" t="n">
        <f aca="false">G3351*$G$16</f>
        <v>0</v>
      </c>
      <c r="R3351" s="53" t="n">
        <f aca="false">H3351*$H$16</f>
        <v>0</v>
      </c>
      <c r="S3351" s="53" t="n">
        <f aca="false">(N3351/100)*(I3351*$I$16)+(N3351/100)*(J3351*$J$16)</f>
        <v>455</v>
      </c>
      <c r="T3351" s="53" t="n">
        <f aca="false">(O3351/100)*(K3351*$K$16)</f>
        <v>0</v>
      </c>
      <c r="U3351" s="53" t="n">
        <f aca="false">(P3351/100)*(K3351*$K$16)+(P3351/100)*(L3351*$L$16)</f>
        <v>0</v>
      </c>
      <c r="V3351" s="53" t="n">
        <f aca="false">(Q3351/100)*(L3351*$L$16)</f>
        <v>0</v>
      </c>
      <c r="W3351" s="53" t="n">
        <f aca="false">(R3351/100)*(K3351*$K$16)+(R3351/100)*(L3351*$L$16)</f>
        <v>0</v>
      </c>
      <c r="X3351" s="53" t="n">
        <f aca="false">N3351+S3351</f>
        <v>655</v>
      </c>
      <c r="Y3351" s="53" t="n">
        <f aca="false">O3351+T3351</f>
        <v>0</v>
      </c>
      <c r="Z3351" s="53" t="n">
        <f aca="false">P3351+U3351</f>
        <v>0</v>
      </c>
      <c r="AA3351" s="53" t="n">
        <f aca="false">Q3351+V3351</f>
        <v>0</v>
      </c>
      <c r="AB3351" s="53" t="n">
        <f aca="false">R3351+W3351</f>
        <v>0</v>
      </c>
      <c r="AC3351" s="54" t="n">
        <f aca="false">ROUND(X3351+Y3351+Z3351+AA3351+AB3351,1)</f>
        <v>655</v>
      </c>
      <c r="AD3351" s="55" t="n">
        <f aca="false">(ROUND(AC3351-AC3338,1)/AC3338)</f>
        <v>0.0858753315649867</v>
      </c>
      <c r="AE3351" s="46"/>
      <c r="AF3351" s="47"/>
    </row>
    <row r="3352" customFormat="false" ht="15" hidden="false" customHeight="false" outlineLevel="0" collapsed="false">
      <c r="A3352" s="48"/>
      <c r="B3352" s="61"/>
      <c r="C3352" s="50" t="s">
        <v>18</v>
      </c>
      <c r="D3352" s="51" t="n">
        <v>160</v>
      </c>
      <c r="E3352" s="51" t="n">
        <v>0</v>
      </c>
      <c r="F3352" s="51" t="n">
        <v>0</v>
      </c>
      <c r="G3352" s="51" t="n">
        <v>0</v>
      </c>
      <c r="H3352" s="51" t="n">
        <v>0</v>
      </c>
      <c r="I3352" s="52" t="n">
        <v>95</v>
      </c>
      <c r="J3352" s="52" t="n">
        <v>25</v>
      </c>
      <c r="K3352" s="52" t="n">
        <v>0</v>
      </c>
      <c r="L3352" s="52" t="n">
        <v>0</v>
      </c>
      <c r="M3352" s="52" t="n">
        <v>0</v>
      </c>
      <c r="N3352" s="53" t="n">
        <f aca="false">D3352*$D$17</f>
        <v>200</v>
      </c>
      <c r="O3352" s="53" t="n">
        <f aca="false">E3352*$E$17</f>
        <v>0</v>
      </c>
      <c r="P3352" s="53" t="n">
        <f aca="false">F3352*$F$17</f>
        <v>0</v>
      </c>
      <c r="Q3352" s="53" t="n">
        <f aca="false">G3352*$G$17</f>
        <v>0</v>
      </c>
      <c r="R3352" s="53" t="n">
        <f aca="false">H3352*$H$17</f>
        <v>0</v>
      </c>
      <c r="S3352" s="53" t="n">
        <f aca="false">(N3352/100)*(I3352*$I$17)+(N3352/100)*(J3352*$J$17)</f>
        <v>525</v>
      </c>
      <c r="T3352" s="53" t="n">
        <f aca="false">(O3352/100)*(K3352*$K$17)</f>
        <v>0</v>
      </c>
      <c r="U3352" s="53" t="n">
        <f aca="false">(P3352/100)*(K3352*$K$17)+(P3352/100)*(L3352*$L$17)</f>
        <v>0</v>
      </c>
      <c r="V3352" s="53" t="n">
        <f aca="false">(Q3352/100)*(L3352*$L$17)</f>
        <v>0</v>
      </c>
      <c r="W3352" s="53" t="n">
        <f aca="false">(R3352/100)*(K3352*$K$17)+(R3352/100)*(L3352*$L$17)</f>
        <v>0</v>
      </c>
      <c r="X3352" s="53" t="n">
        <f aca="false">N3352+S3352</f>
        <v>725</v>
      </c>
      <c r="Y3352" s="53" t="n">
        <f aca="false">O3352+T3352</f>
        <v>0</v>
      </c>
      <c r="Z3352" s="53" t="n">
        <f aca="false">P3352+U3352</f>
        <v>0</v>
      </c>
      <c r="AA3352" s="53" t="n">
        <f aca="false">Q3352+V3352</f>
        <v>0</v>
      </c>
      <c r="AB3352" s="53" t="n">
        <f aca="false">R3352+W3352</f>
        <v>0</v>
      </c>
      <c r="AC3352" s="54" t="n">
        <f aca="false">ROUND(X3352+Y3352+Z3352+AA3352+AB3352,1)</f>
        <v>725</v>
      </c>
      <c r="AD3352" s="55" t="n">
        <f aca="false">(ROUND(AC3352-AC3338,1)/AC3338)</f>
        <v>0.201923076923077</v>
      </c>
      <c r="AE3352" s="46"/>
      <c r="AF3352" s="47"/>
    </row>
    <row r="3353" customFormat="false" ht="15" hidden="false" customHeight="false" outlineLevel="0" collapsed="false">
      <c r="A3353" s="56" t="s">
        <v>19</v>
      </c>
      <c r="B3353" s="62" t="s">
        <v>281</v>
      </c>
      <c r="C3353" s="40" t="s">
        <v>50</v>
      </c>
      <c r="D3353" s="41" t="n">
        <v>155</v>
      </c>
      <c r="E3353" s="41" t="n">
        <v>0</v>
      </c>
      <c r="F3353" s="41" t="n">
        <v>0</v>
      </c>
      <c r="G3353" s="41" t="n">
        <v>0</v>
      </c>
      <c r="H3353" s="41" t="n">
        <v>0</v>
      </c>
      <c r="I3353" s="42" t="n">
        <v>20</v>
      </c>
      <c r="J3353" s="42" t="n">
        <v>40</v>
      </c>
      <c r="K3353" s="42" t="n">
        <v>0</v>
      </c>
      <c r="L3353" s="42" t="n">
        <v>40</v>
      </c>
      <c r="M3353" s="42" t="n">
        <v>0</v>
      </c>
      <c r="N3353" s="43" t="n">
        <f aca="false">D3353*$D$3</f>
        <v>201.5</v>
      </c>
      <c r="O3353" s="43" t="n">
        <f aca="false">E3353*$E$3</f>
        <v>0</v>
      </c>
      <c r="P3353" s="43" t="n">
        <f aca="false">F3353*$F$3</f>
        <v>0</v>
      </c>
      <c r="Q3353" s="43" t="n">
        <f aca="false">G3353*$G$3</f>
        <v>0</v>
      </c>
      <c r="R3353" s="43" t="n">
        <f aca="false">H3353*$H$3</f>
        <v>0</v>
      </c>
      <c r="S3353" s="43" t="n">
        <f aca="false">(N3353/100)*(I3353*$I$3)+(N3353/100)*(J3353*$J$3)+(N3353/100)*(L3353*$L$3)</f>
        <v>403</v>
      </c>
      <c r="T3353" s="43" t="n">
        <f aca="false">(O3353/100)*(K3353*$K$3)</f>
        <v>0</v>
      </c>
      <c r="U3353" s="43" t="n">
        <f aca="false">(P3353/100)*(K3353*$K$3)+(P3353/100)*(L3353*$L$3)</f>
        <v>0</v>
      </c>
      <c r="V3353" s="43" t="n">
        <f aca="false">(Q3353/100)*(L3353*$L$3)</f>
        <v>0</v>
      </c>
      <c r="W3353" s="43" t="n">
        <f aca="false">(R3353/100)*(K3353*$K$3)+(R3353/100)*(L3353*$L$3)</f>
        <v>0</v>
      </c>
      <c r="X3353" s="43" t="n">
        <f aca="false">N3353+S3353</f>
        <v>604.5</v>
      </c>
      <c r="Y3353" s="43" t="n">
        <f aca="false">O3353+T3353</f>
        <v>0</v>
      </c>
      <c r="Z3353" s="43" t="n">
        <f aca="false">P3353+U3353</f>
        <v>0</v>
      </c>
      <c r="AA3353" s="43" t="n">
        <f aca="false">Q3353+V3353</f>
        <v>0</v>
      </c>
      <c r="AB3353" s="43" t="n">
        <f aca="false">R3353+W3353</f>
        <v>0</v>
      </c>
      <c r="AC3353" s="44" t="n">
        <f aca="false">ROUND(X3353+Y3353+Z3353+AA3353+AB3353,1)</f>
        <v>604.5</v>
      </c>
      <c r="AD3353" s="45" t="s">
        <v>16</v>
      </c>
      <c r="AE3353" s="46"/>
      <c r="AF3353" s="47"/>
    </row>
    <row r="3354" customFormat="false" ht="15" hidden="false" customHeight="false" outlineLevel="0" collapsed="false">
      <c r="A3354" s="48" t="s">
        <v>29</v>
      </c>
      <c r="B3354" s="63" t="n">
        <v>25</v>
      </c>
      <c r="C3354" s="50" t="s">
        <v>5</v>
      </c>
      <c r="D3354" s="51" t="n">
        <v>155</v>
      </c>
      <c r="E3354" s="51" t="n">
        <v>0</v>
      </c>
      <c r="F3354" s="51" t="n">
        <v>0</v>
      </c>
      <c r="G3354" s="51" t="n">
        <v>0</v>
      </c>
      <c r="H3354" s="51" t="n">
        <v>0</v>
      </c>
      <c r="I3354" s="52" t="n">
        <v>40</v>
      </c>
      <c r="J3354" s="52" t="n">
        <v>60</v>
      </c>
      <c r="K3354" s="52" t="n">
        <v>0</v>
      </c>
      <c r="L3354" s="52" t="n">
        <v>40</v>
      </c>
      <c r="M3354" s="52" t="n">
        <v>0</v>
      </c>
      <c r="N3354" s="53" t="n">
        <f aca="false">D3354*$D$4</f>
        <v>193.75</v>
      </c>
      <c r="O3354" s="53" t="n">
        <f aca="false">E3354*$E$4</f>
        <v>0</v>
      </c>
      <c r="P3354" s="53" t="n">
        <f aca="false">F3354*$F$4</f>
        <v>0</v>
      </c>
      <c r="Q3354" s="53" t="n">
        <f aca="false">G3354*$G$4</f>
        <v>0</v>
      </c>
      <c r="R3354" s="53" t="n">
        <f aca="false">H3354*$H$4</f>
        <v>0</v>
      </c>
      <c r="S3354" s="53" t="n">
        <f aca="false">(N3354/100)*(I3354*$I$4)+(N3354/100)*(J3354*$J$4)+(N3354/100)*(L3354*$L$4)</f>
        <v>542.5</v>
      </c>
      <c r="T3354" s="53" t="n">
        <f aca="false">(O3354/100)*(K3354*$K$4)</f>
        <v>0</v>
      </c>
      <c r="U3354" s="53" t="n">
        <f aca="false">(P3354/100)*(K3354*$K$4)+(P3354/100)*(L3354*$L$4)</f>
        <v>0</v>
      </c>
      <c r="V3354" s="53" t="n">
        <f aca="false">(Q3354/100)*(L3354*$L$4)</f>
        <v>0</v>
      </c>
      <c r="W3354" s="53" t="n">
        <f aca="false">(R3354/100)*(K3354*$K$4)+(R3354/100)*(L3354*$L$4)</f>
        <v>0</v>
      </c>
      <c r="X3354" s="53" t="n">
        <f aca="false">N3354+S3354</f>
        <v>736.25</v>
      </c>
      <c r="Y3354" s="53" t="n">
        <f aca="false">O3354+T3354</f>
        <v>0</v>
      </c>
      <c r="Z3354" s="53" t="n">
        <f aca="false">P3354+U3354</f>
        <v>0</v>
      </c>
      <c r="AA3354" s="53" t="n">
        <f aca="false">Q3354+V3354</f>
        <v>0</v>
      </c>
      <c r="AB3354" s="53" t="n">
        <f aca="false">R3354+W3354</f>
        <v>0</v>
      </c>
      <c r="AC3354" s="54" t="n">
        <f aca="false">ROUND(X3354+Y3354+Z3354+AA3354+AB3354,1)</f>
        <v>736.3</v>
      </c>
      <c r="AD3354" s="55" t="n">
        <f aca="false">(ROUND(AC3354-AC3353,1)/AC3353)</f>
        <v>0.218031430934657</v>
      </c>
      <c r="AE3354" s="46"/>
      <c r="AF3354" s="47"/>
    </row>
    <row r="3355" customFormat="false" ht="15" hidden="false" customHeight="false" outlineLevel="0" collapsed="false">
      <c r="A3355" s="48" t="s">
        <v>30</v>
      </c>
      <c r="B3355" s="63" t="n">
        <v>0</v>
      </c>
      <c r="C3355" s="50" t="s">
        <v>6</v>
      </c>
      <c r="D3355" s="51" t="n">
        <v>155</v>
      </c>
      <c r="E3355" s="51" t="n">
        <v>0</v>
      </c>
      <c r="F3355" s="51" t="n">
        <v>0</v>
      </c>
      <c r="G3355" s="51" t="n">
        <v>0</v>
      </c>
      <c r="H3355" s="51" t="n">
        <v>0</v>
      </c>
      <c r="I3355" s="52" t="n">
        <v>20</v>
      </c>
      <c r="J3355" s="52" t="n">
        <v>40</v>
      </c>
      <c r="K3355" s="52" t="n">
        <v>0</v>
      </c>
      <c r="L3355" s="52" t="n">
        <v>40</v>
      </c>
      <c r="M3355" s="52" t="n">
        <v>0</v>
      </c>
      <c r="N3355" s="53" t="n">
        <f aca="false">D3355*$D$5</f>
        <v>201.5</v>
      </c>
      <c r="O3355" s="53" t="n">
        <f aca="false">E3355*$E$5</f>
        <v>0</v>
      </c>
      <c r="P3355" s="53" t="n">
        <f aca="false">F3355*$F$5</f>
        <v>0</v>
      </c>
      <c r="Q3355" s="53" t="n">
        <f aca="false">G3355*$G$5</f>
        <v>0</v>
      </c>
      <c r="R3355" s="53" t="n">
        <f aca="false">H3355*$H$5</f>
        <v>0</v>
      </c>
      <c r="S3355" s="53" t="n">
        <f aca="false">(N3355/100)*(I3355*$I$5)+(N3355/100)*(J3355*$J$5)+(N3355/100)*(L3355*$L$5)</f>
        <v>403</v>
      </c>
      <c r="T3355" s="53" t="n">
        <f aca="false">(O3355/100)*(K3355*$K$5)</f>
        <v>0</v>
      </c>
      <c r="U3355" s="53" t="n">
        <f aca="false">(P3355/100)*(K3355*$K$5)+(P3355/100)*(L3355*$L$5)</f>
        <v>0</v>
      </c>
      <c r="V3355" s="53" t="n">
        <f aca="false">(Q3355/100)*(L3355*$L$5)</f>
        <v>0</v>
      </c>
      <c r="W3355" s="53" t="n">
        <f aca="false">(R3355/100)*(K3355*$K$5)+(R3355/100)*(L3355*$L$5)</f>
        <v>0</v>
      </c>
      <c r="X3355" s="53" t="n">
        <f aca="false">N3355+S3355</f>
        <v>604.5</v>
      </c>
      <c r="Y3355" s="53" t="n">
        <f aca="false">O3355+T3355</f>
        <v>0</v>
      </c>
      <c r="Z3355" s="53" t="n">
        <f aca="false">P3355+U3355</f>
        <v>0</v>
      </c>
      <c r="AA3355" s="53" t="n">
        <f aca="false">Q3355+V3355</f>
        <v>0</v>
      </c>
      <c r="AB3355" s="53" t="n">
        <f aca="false">R3355+W3355</f>
        <v>0</v>
      </c>
      <c r="AC3355" s="54" t="n">
        <f aca="false">ROUND(X3355+Y3355+Z3355+AA3355+AB3355,1)</f>
        <v>604.5</v>
      </c>
      <c r="AD3355" s="55" t="n">
        <f aca="false">(ROUND(AC3355-AC3353,1)/AC3353)</f>
        <v>0</v>
      </c>
      <c r="AE3355" s="46"/>
      <c r="AF3355" s="47"/>
    </row>
    <row r="3356" customFormat="false" ht="15" hidden="false" customHeight="false" outlineLevel="0" collapsed="false">
      <c r="A3356" s="48" t="s">
        <v>31</v>
      </c>
      <c r="B3356" s="63" t="n">
        <v>0</v>
      </c>
      <c r="C3356" s="50" t="s">
        <v>7</v>
      </c>
      <c r="D3356" s="51" t="n">
        <v>155</v>
      </c>
      <c r="E3356" s="51" t="n">
        <v>0</v>
      </c>
      <c r="F3356" s="51" t="n">
        <v>0</v>
      </c>
      <c r="G3356" s="51" t="n">
        <v>0</v>
      </c>
      <c r="H3356" s="51" t="n">
        <v>0</v>
      </c>
      <c r="I3356" s="52" t="n">
        <v>20</v>
      </c>
      <c r="J3356" s="52" t="n">
        <v>40</v>
      </c>
      <c r="K3356" s="52" t="n">
        <v>0</v>
      </c>
      <c r="L3356" s="52" t="n">
        <v>40</v>
      </c>
      <c r="M3356" s="52" t="n">
        <v>0</v>
      </c>
      <c r="N3356" s="53" t="n">
        <f aca="false">D3356*$D$6</f>
        <v>201.5</v>
      </c>
      <c r="O3356" s="53" t="n">
        <f aca="false">E3356*$E$6</f>
        <v>0</v>
      </c>
      <c r="P3356" s="53" t="n">
        <f aca="false">F3356*$F$6</f>
        <v>0</v>
      </c>
      <c r="Q3356" s="53" t="n">
        <f aca="false">G3356*$G$6</f>
        <v>0</v>
      </c>
      <c r="R3356" s="53" t="n">
        <f aca="false">H3356*$H$6</f>
        <v>0</v>
      </c>
      <c r="S3356" s="53" t="n">
        <f aca="false">(N3356/100)*(I3356*$I$6)+(N3356/100)*(J3356*$J$6)+(N3356/100)*(L3356*$L$6)</f>
        <v>403</v>
      </c>
      <c r="T3356" s="53" t="n">
        <f aca="false">(O3356/100)*(K3356*$K$6)</f>
        <v>0</v>
      </c>
      <c r="U3356" s="53" t="n">
        <f aca="false">(P3356/100)*(K3356*$K$6)+(P3356/100)*(L3356*$L$6)</f>
        <v>0</v>
      </c>
      <c r="V3356" s="53" t="n">
        <f aca="false">(Q3356/100)*(L3356*$L$6)</f>
        <v>0</v>
      </c>
      <c r="W3356" s="53" t="n">
        <f aca="false">(R3356/100)*(K3356*$K$6)+(R3356/100)*(L3356*$L$6)</f>
        <v>0</v>
      </c>
      <c r="X3356" s="53" t="n">
        <f aca="false">N3356+S3356</f>
        <v>604.5</v>
      </c>
      <c r="Y3356" s="53" t="n">
        <f aca="false">O3356+T3356</f>
        <v>0</v>
      </c>
      <c r="Z3356" s="53" t="n">
        <f aca="false">P3356+U3356</f>
        <v>0</v>
      </c>
      <c r="AA3356" s="53" t="n">
        <f aca="false">Q3356+V3356</f>
        <v>0</v>
      </c>
      <c r="AB3356" s="53" t="n">
        <f aca="false">R3356+W3356</f>
        <v>0</v>
      </c>
      <c r="AC3356" s="54" t="n">
        <f aca="false">ROUND(X3356+Y3356+Z3356+AA3356+AB3356,1)</f>
        <v>604.5</v>
      </c>
      <c r="AD3356" s="55" t="n">
        <f aca="false">(ROUND(AC3356-AC3353,1)/AC3353)</f>
        <v>0</v>
      </c>
      <c r="AE3356" s="46"/>
      <c r="AF3356" s="47"/>
    </row>
    <row r="3357" customFormat="false" ht="15" hidden="false" customHeight="false" outlineLevel="0" collapsed="false">
      <c r="A3357" s="48" t="s">
        <v>32</v>
      </c>
      <c r="B3357" s="63" t="n">
        <v>32</v>
      </c>
      <c r="C3357" s="50" t="s">
        <v>8</v>
      </c>
      <c r="D3357" s="51" t="n">
        <v>155</v>
      </c>
      <c r="E3357" s="51" t="n">
        <v>0</v>
      </c>
      <c r="F3357" s="51" t="n">
        <v>0</v>
      </c>
      <c r="G3357" s="51" t="n">
        <v>0</v>
      </c>
      <c r="H3357" s="51" t="n">
        <v>0</v>
      </c>
      <c r="I3357" s="52" t="n">
        <v>20</v>
      </c>
      <c r="J3357" s="52" t="n">
        <v>40</v>
      </c>
      <c r="K3357" s="52" t="n">
        <v>0</v>
      </c>
      <c r="L3357" s="52" t="n">
        <v>40</v>
      </c>
      <c r="M3357" s="52" t="n">
        <v>0</v>
      </c>
      <c r="N3357" s="53" t="n">
        <f aca="false">D3357*$D$7</f>
        <v>201.5</v>
      </c>
      <c r="O3357" s="53" t="n">
        <f aca="false">E3357*$E$7</f>
        <v>0</v>
      </c>
      <c r="P3357" s="53" t="n">
        <f aca="false">F3357*$F$7</f>
        <v>0</v>
      </c>
      <c r="Q3357" s="53" t="n">
        <f aca="false">G3357*$G$7</f>
        <v>0</v>
      </c>
      <c r="R3357" s="53" t="n">
        <f aca="false">H3357*$H$7</f>
        <v>0</v>
      </c>
      <c r="S3357" s="53" t="n">
        <f aca="false">(N3357/100)*(I3357*$I$7)+(N3357/100)*(J3357*$J$7)+(N3357/100)*(L3357*$L$7)</f>
        <v>403</v>
      </c>
      <c r="T3357" s="53" t="n">
        <f aca="false">(O3357/100)*(K3357*$K$7)</f>
        <v>0</v>
      </c>
      <c r="U3357" s="53" t="n">
        <f aca="false">(P3357/100)*(K3357*$K$7)+(P3357/100)*(L3357*$L$7)</f>
        <v>0</v>
      </c>
      <c r="V3357" s="53" t="n">
        <f aca="false">(Q3357/100)*(L3357*$L$7)</f>
        <v>0</v>
      </c>
      <c r="W3357" s="53" t="n">
        <f aca="false">(R3357/100)*(K3357*$K$7)+(R3357/100)*(L3357*$L$7)</f>
        <v>0</v>
      </c>
      <c r="X3357" s="53" t="n">
        <f aca="false">N3357+S3357</f>
        <v>604.5</v>
      </c>
      <c r="Y3357" s="53" t="n">
        <f aca="false">O3357+T3357</f>
        <v>0</v>
      </c>
      <c r="Z3357" s="53" t="n">
        <f aca="false">P3357+U3357</f>
        <v>0</v>
      </c>
      <c r="AA3357" s="53" t="n">
        <f aca="false">Q3357+V3357</f>
        <v>0</v>
      </c>
      <c r="AB3357" s="53" t="n">
        <f aca="false">R3357+W3357</f>
        <v>0</v>
      </c>
      <c r="AC3357" s="54" t="n">
        <f aca="false">ROUND(X3357+Y3357+Z3357+AA3357+AB3357,1)</f>
        <v>604.5</v>
      </c>
      <c r="AD3357" s="55" t="n">
        <f aca="false">(ROUND(AC3357-AC3353,1)/AC3353)</f>
        <v>0</v>
      </c>
      <c r="AE3357" s="46"/>
      <c r="AF3357" s="47"/>
    </row>
    <row r="3358" customFormat="false" ht="15" hidden="false" customHeight="false" outlineLevel="0" collapsed="false">
      <c r="A3358" s="48" t="s">
        <v>33</v>
      </c>
      <c r="B3358" s="63"/>
      <c r="C3358" s="50" t="s">
        <v>9</v>
      </c>
      <c r="D3358" s="51" t="n">
        <v>155</v>
      </c>
      <c r="E3358" s="51" t="n">
        <v>0</v>
      </c>
      <c r="F3358" s="51" t="n">
        <v>0</v>
      </c>
      <c r="G3358" s="51" t="n">
        <v>0</v>
      </c>
      <c r="H3358" s="51" t="n">
        <v>0</v>
      </c>
      <c r="I3358" s="52" t="n">
        <v>20</v>
      </c>
      <c r="J3358" s="52" t="n">
        <v>40</v>
      </c>
      <c r="K3358" s="52" t="n">
        <v>0</v>
      </c>
      <c r="L3358" s="52" t="n">
        <v>40</v>
      </c>
      <c r="M3358" s="52" t="n">
        <v>0</v>
      </c>
      <c r="N3358" s="53" t="n">
        <f aca="false">D3358*$D$8</f>
        <v>201.5</v>
      </c>
      <c r="O3358" s="53" t="n">
        <f aca="false">E3358*$E$8</f>
        <v>0</v>
      </c>
      <c r="P3358" s="53" t="n">
        <f aca="false">F3358*$F$8</f>
        <v>0</v>
      </c>
      <c r="Q3358" s="53" t="n">
        <f aca="false">G3358*$G$8</f>
        <v>0</v>
      </c>
      <c r="R3358" s="53" t="n">
        <f aca="false">H3358*$H$8</f>
        <v>0</v>
      </c>
      <c r="S3358" s="53" t="n">
        <f aca="false">(N3358/100)*(I3358*$I$8)+(N3358/100)*(J3358*$J$8)+(N3358/100)*(L3358*$L$8)</f>
        <v>403</v>
      </c>
      <c r="T3358" s="53" t="n">
        <f aca="false">(O3358/100)*(K3358*$K$8)</f>
        <v>0</v>
      </c>
      <c r="U3358" s="53" t="n">
        <f aca="false">(P3358/100)*(K3358*$K$8)+(P3358/100)*(L3358*$L$8)</f>
        <v>0</v>
      </c>
      <c r="V3358" s="53" t="n">
        <f aca="false">(Q3358/100)*(L3358*$L$8)</f>
        <v>0</v>
      </c>
      <c r="W3358" s="53" t="n">
        <f aca="false">(R3358/100)*(K3358*$K$8)+(R3358/100)*(L3358*$L$8)</f>
        <v>0</v>
      </c>
      <c r="X3358" s="53" t="n">
        <f aca="false">N3358+S3358</f>
        <v>604.5</v>
      </c>
      <c r="Y3358" s="53" t="n">
        <f aca="false">O3358+T3358</f>
        <v>0</v>
      </c>
      <c r="Z3358" s="53" t="n">
        <f aca="false">P3358+U3358</f>
        <v>0</v>
      </c>
      <c r="AA3358" s="53" t="n">
        <f aca="false">Q3358+V3358</f>
        <v>0</v>
      </c>
      <c r="AB3358" s="53" t="n">
        <f aca="false">R3358+W3358</f>
        <v>0</v>
      </c>
      <c r="AC3358" s="54" t="n">
        <f aca="false">ROUND(X3358+Y3358+Z3358+AA3358+AB3358,1)</f>
        <v>604.5</v>
      </c>
      <c r="AD3358" s="55" t="n">
        <f aca="false">(ROUND(AC3358-AC3353,1)/AC3353)</f>
        <v>0</v>
      </c>
      <c r="AE3358" s="46"/>
      <c r="AF3358" s="47"/>
    </row>
    <row r="3359" customFormat="false" ht="15" hidden="false" customHeight="false" outlineLevel="0" collapsed="false">
      <c r="A3359" s="48" t="s">
        <v>34</v>
      </c>
      <c r="B3359" s="63"/>
      <c r="C3359" s="50" t="s">
        <v>10</v>
      </c>
      <c r="D3359" s="51" t="n">
        <v>78</v>
      </c>
      <c r="E3359" s="51" t="n">
        <v>155</v>
      </c>
      <c r="F3359" s="51" t="n">
        <v>0</v>
      </c>
      <c r="G3359" s="51" t="n">
        <v>0</v>
      </c>
      <c r="H3359" s="51" t="n">
        <v>0</v>
      </c>
      <c r="I3359" s="52" t="n">
        <v>20</v>
      </c>
      <c r="J3359" s="52" t="n">
        <v>40</v>
      </c>
      <c r="K3359" s="52" t="n">
        <v>120</v>
      </c>
      <c r="L3359" s="52" t="n">
        <v>0</v>
      </c>
      <c r="M3359" s="52" t="n">
        <v>0</v>
      </c>
      <c r="N3359" s="53" t="n">
        <f aca="false">D3359*$D$9</f>
        <v>97.5</v>
      </c>
      <c r="O3359" s="53" t="n">
        <f aca="false">E3359*$E$9</f>
        <v>193.75</v>
      </c>
      <c r="P3359" s="53" t="n">
        <f aca="false">F3359*$F$9</f>
        <v>0</v>
      </c>
      <c r="Q3359" s="53" t="n">
        <f aca="false">G3359*$G$9</f>
        <v>0</v>
      </c>
      <c r="R3359" s="53" t="n">
        <f aca="false">H3359*$H$9</f>
        <v>0</v>
      </c>
      <c r="S3359" s="53" t="n">
        <f aca="false">(N3359/100)*(I3359*$I$9)+(N3359/100)*(J3359*$J$9)+(N3359/100)*(L3359*$L$9)</f>
        <v>58.5</v>
      </c>
      <c r="T3359" s="53" t="n">
        <f aca="false">(O3359/100)*(K3359*$K$9)</f>
        <v>325.5</v>
      </c>
      <c r="U3359" s="53" t="n">
        <f aca="false">(P3359/100)*(K3359*$K$9)+(P3359/100)*(L3359*$L$9)</f>
        <v>0</v>
      </c>
      <c r="V3359" s="53" t="n">
        <f aca="false">(Q3359/100)*(L3359*$L$9)</f>
        <v>0</v>
      </c>
      <c r="W3359" s="53" t="n">
        <f aca="false">(R3359/100)*(K3359*$K$9)+(R3359/100)*(L3359*$L$9)</f>
        <v>0</v>
      </c>
      <c r="X3359" s="53" t="n">
        <f aca="false">N3359+S3359</f>
        <v>156</v>
      </c>
      <c r="Y3359" s="53" t="n">
        <f aca="false">O3359+T3359</f>
        <v>519.25</v>
      </c>
      <c r="Z3359" s="53" t="n">
        <f aca="false">P3359+U3359</f>
        <v>0</v>
      </c>
      <c r="AA3359" s="53" t="n">
        <f aca="false">Q3359+V3359</f>
        <v>0</v>
      </c>
      <c r="AB3359" s="53" t="n">
        <f aca="false">R3359+W3359</f>
        <v>0</v>
      </c>
      <c r="AC3359" s="54" t="n">
        <f aca="false">ROUND(X3359+Y3359+Z3359+AA3359+AB3359,1)</f>
        <v>675.3</v>
      </c>
      <c r="AD3359" s="55" t="n">
        <f aca="false">(ROUND(AC3359-AC3353,1)/AC3353)</f>
        <v>0.11712158808933</v>
      </c>
      <c r="AE3359" s="46"/>
      <c r="AF3359" s="47"/>
    </row>
    <row r="3360" customFormat="false" ht="15" hidden="false" customHeight="false" outlineLevel="0" collapsed="false">
      <c r="A3360" s="48" t="s">
        <v>35</v>
      </c>
      <c r="B3360" s="63"/>
      <c r="C3360" s="50" t="s">
        <v>11</v>
      </c>
      <c r="D3360" s="51" t="n">
        <v>78</v>
      </c>
      <c r="E3360" s="51" t="n">
        <v>0</v>
      </c>
      <c r="F3360" s="51" t="n">
        <v>155</v>
      </c>
      <c r="G3360" s="51" t="n">
        <v>0</v>
      </c>
      <c r="H3360" s="51" t="n">
        <v>0</v>
      </c>
      <c r="I3360" s="52" t="n">
        <v>20</v>
      </c>
      <c r="J3360" s="52" t="n">
        <v>40</v>
      </c>
      <c r="K3360" s="52" t="n">
        <v>50</v>
      </c>
      <c r="L3360" s="52" t="n">
        <v>50</v>
      </c>
      <c r="M3360" s="52" t="n">
        <v>0</v>
      </c>
      <c r="N3360" s="53" t="n">
        <f aca="false">D3360*$D$10</f>
        <v>97.5</v>
      </c>
      <c r="O3360" s="53" t="n">
        <f aca="false">E3360*$E$10</f>
        <v>0</v>
      </c>
      <c r="P3360" s="53" t="n">
        <f aca="false">F3360*$F$10</f>
        <v>193.75</v>
      </c>
      <c r="Q3360" s="53" t="n">
        <f aca="false">G3360*$G$10</f>
        <v>0</v>
      </c>
      <c r="R3360" s="53" t="n">
        <f aca="false">H3360*$H$10</f>
        <v>0</v>
      </c>
      <c r="S3360" s="53" t="n">
        <f aca="false">(N3360/100)*(I3360*$I$10)+(N3360/100)*(J3360*$J$10)+(N3360/100)*(L3360*$L$10)</f>
        <v>126.75</v>
      </c>
      <c r="T3360" s="53" t="n">
        <f aca="false">(O3360/100)*(K3360*$J$10)</f>
        <v>0</v>
      </c>
      <c r="U3360" s="53" t="n">
        <f aca="false">(P3360/100)*(K3360*$K$10)+(P3360/100)*(L3360*$L$10)</f>
        <v>271.25</v>
      </c>
      <c r="V3360" s="53" t="n">
        <f aca="false">(Q3360/100)*(L3360*$L$10)</f>
        <v>0</v>
      </c>
      <c r="W3360" s="53" t="n">
        <f aca="false">(R3360/100)*(K3360*$K$10)+(R3360/100)*(L3360*$L$10)</f>
        <v>0</v>
      </c>
      <c r="X3360" s="53" t="n">
        <f aca="false">N3360+S3360</f>
        <v>224.25</v>
      </c>
      <c r="Y3360" s="53" t="n">
        <f aca="false">O3360+T3360</f>
        <v>0</v>
      </c>
      <c r="Z3360" s="53" t="n">
        <f aca="false">P3360+U3360</f>
        <v>465</v>
      </c>
      <c r="AA3360" s="53" t="n">
        <f aca="false">Q3360+V3360</f>
        <v>0</v>
      </c>
      <c r="AB3360" s="53" t="n">
        <f aca="false">R3360+W3360</f>
        <v>0</v>
      </c>
      <c r="AC3360" s="54" t="n">
        <f aca="false">ROUND(X3360+Y3360+Z3360+AA3360+AB3360,1)</f>
        <v>689.3</v>
      </c>
      <c r="AD3360" s="55" t="n">
        <f aca="false">(ROUND(AC3360-AC3353,1)/AC3353)</f>
        <v>0.140281224152192</v>
      </c>
      <c r="AE3360" s="46"/>
      <c r="AF3360" s="47"/>
    </row>
    <row r="3361" customFormat="false" ht="15" hidden="false" customHeight="false" outlineLevel="0" collapsed="false">
      <c r="A3361" s="48" t="s">
        <v>36</v>
      </c>
      <c r="B3361" s="63"/>
      <c r="C3361" s="50" t="s">
        <v>12</v>
      </c>
      <c r="D3361" s="51" t="n">
        <v>78</v>
      </c>
      <c r="E3361" s="51" t="n">
        <v>0</v>
      </c>
      <c r="F3361" s="51" t="n">
        <v>0</v>
      </c>
      <c r="G3361" s="51" t="n">
        <v>155</v>
      </c>
      <c r="H3361" s="51" t="n">
        <v>0</v>
      </c>
      <c r="I3361" s="52" t="n">
        <v>20</v>
      </c>
      <c r="J3361" s="52" t="n">
        <v>40</v>
      </c>
      <c r="K3361" s="52" t="n">
        <v>0</v>
      </c>
      <c r="L3361" s="52" t="n">
        <v>80</v>
      </c>
      <c r="M3361" s="52" t="n">
        <v>0</v>
      </c>
      <c r="N3361" s="53" t="n">
        <f aca="false">D3361*$D$11</f>
        <v>97.5</v>
      </c>
      <c r="O3361" s="53" t="n">
        <f aca="false">E3361*$E$11</f>
        <v>0</v>
      </c>
      <c r="P3361" s="53" t="n">
        <f aca="false">F3361*$F$11</f>
        <v>0</v>
      </c>
      <c r="Q3361" s="53" t="n">
        <f aca="false">G3361*$G$11</f>
        <v>193.75</v>
      </c>
      <c r="R3361" s="53" t="n">
        <f aca="false">H3361*$H$11</f>
        <v>0</v>
      </c>
      <c r="S3361" s="53" t="n">
        <f aca="false">(N3361/100)*(I3361*$I$11)+(N3361/100)*(J3361*$J$11)+(N3361/100)*(L3361*$L$11)</f>
        <v>167.7</v>
      </c>
      <c r="T3361" s="53" t="n">
        <f aca="false">(O3361/100)*(K3361*$K$11)</f>
        <v>0</v>
      </c>
      <c r="U3361" s="53" t="n">
        <f aca="false">(P3361/100)*(K3361*$K$11)+(P3361/100)*(L3361*$L$11)</f>
        <v>0</v>
      </c>
      <c r="V3361" s="53" t="n">
        <f aca="false">(Q3361/100)*(L3361*$L$11)</f>
        <v>217</v>
      </c>
      <c r="W3361" s="53" t="n">
        <f aca="false">(R3361/100)*(K3361*$K$11)+(R3361/100)*(L3361*$L$11)</f>
        <v>0</v>
      </c>
      <c r="X3361" s="53" t="n">
        <f aca="false">N3361+S3361</f>
        <v>265.2</v>
      </c>
      <c r="Y3361" s="53" t="n">
        <f aca="false">O3361+T3361</f>
        <v>0</v>
      </c>
      <c r="Z3361" s="53" t="n">
        <f aca="false">P3361+U3361</f>
        <v>0</v>
      </c>
      <c r="AA3361" s="53" t="n">
        <f aca="false">Q3361+V3361</f>
        <v>410.75</v>
      </c>
      <c r="AB3361" s="53" t="n">
        <f aca="false">R3361+W3361</f>
        <v>0</v>
      </c>
      <c r="AC3361" s="54" t="n">
        <f aca="false">ROUND(X3361+Y3361+Z3361+AA3361+AB3361,1)</f>
        <v>676</v>
      </c>
      <c r="AD3361" s="55" t="n">
        <f aca="false">(ROUND(AC3361-AC3353,1)/AC3353)</f>
        <v>0.118279569892473</v>
      </c>
      <c r="AE3361" s="46"/>
      <c r="AF3361" s="47"/>
    </row>
    <row r="3362" customFormat="false" ht="15" hidden="false" customHeight="false" outlineLevel="0" collapsed="false">
      <c r="A3362" s="48" t="s">
        <v>37</v>
      </c>
      <c r="B3362" s="63"/>
      <c r="C3362" s="50" t="s">
        <v>13</v>
      </c>
      <c r="D3362" s="51" t="n">
        <v>78</v>
      </c>
      <c r="E3362" s="51" t="n">
        <v>0</v>
      </c>
      <c r="F3362" s="51" t="n">
        <v>0</v>
      </c>
      <c r="G3362" s="51" t="n">
        <v>0</v>
      </c>
      <c r="H3362" s="51" t="n">
        <v>155</v>
      </c>
      <c r="I3362" s="52" t="n">
        <v>20</v>
      </c>
      <c r="J3362" s="52" t="n">
        <v>40</v>
      </c>
      <c r="K3362" s="52" t="n">
        <v>50</v>
      </c>
      <c r="L3362" s="52" t="n">
        <v>50</v>
      </c>
      <c r="M3362" s="52" t="n">
        <v>0</v>
      </c>
      <c r="N3362" s="53" t="n">
        <f aca="false">D3362*$D$12</f>
        <v>97.5</v>
      </c>
      <c r="O3362" s="53" t="n">
        <f aca="false">E3362*$E$12</f>
        <v>0</v>
      </c>
      <c r="P3362" s="53" t="n">
        <f aca="false">F3362*$F$12</f>
        <v>0</v>
      </c>
      <c r="Q3362" s="53" t="n">
        <f aca="false">G3362*$G$12</f>
        <v>0</v>
      </c>
      <c r="R3362" s="53" t="n">
        <f aca="false">H3362*$H$12</f>
        <v>193.75</v>
      </c>
      <c r="S3362" s="53" t="n">
        <f aca="false">(N3362/100)*(I3362*$I$12)+(N3362/100)*(J3362*$J$12)+(N3362/100)*(L3362*$L$12)</f>
        <v>126.75</v>
      </c>
      <c r="T3362" s="53" t="n">
        <f aca="false">(O3362/100)*(K3362*$K$12)</f>
        <v>0</v>
      </c>
      <c r="U3362" s="53" t="n">
        <f aca="false">(P3362/100)*(K3362*$K$12)+(P3362/100)*(L3362*$L$12)</f>
        <v>0</v>
      </c>
      <c r="V3362" s="53" t="n">
        <f aca="false">(Q3362/100)*(L3362*$L$12)</f>
        <v>0</v>
      </c>
      <c r="W3362" s="53" t="n">
        <f aca="false">(R3362/100)*(K3362*$K$12)+(R3362/100)*(L3362*$L$12)</f>
        <v>271.25</v>
      </c>
      <c r="X3362" s="53" t="n">
        <f aca="false">N3362+S3362</f>
        <v>224.25</v>
      </c>
      <c r="Y3362" s="53" t="n">
        <f aca="false">O3362+T3362</f>
        <v>0</v>
      </c>
      <c r="Z3362" s="53" t="n">
        <f aca="false">P3362+U3362</f>
        <v>0</v>
      </c>
      <c r="AA3362" s="53" t="n">
        <f aca="false">Q3362+V3362</f>
        <v>0</v>
      </c>
      <c r="AB3362" s="53" t="n">
        <f aca="false">R3362+W3362</f>
        <v>465</v>
      </c>
      <c r="AC3362" s="54" t="n">
        <f aca="false">ROUND(X3362+Y3362+Z3362+AA3362+AB3362,1)</f>
        <v>689.3</v>
      </c>
      <c r="AD3362" s="55" t="n">
        <f aca="false">(ROUND(AC3362-AC3353,1)/AC3353)</f>
        <v>0.140281224152192</v>
      </c>
      <c r="AE3362" s="46"/>
      <c r="AF3362" s="47"/>
    </row>
    <row r="3363" customFormat="false" ht="15" hidden="false" customHeight="false" outlineLevel="0" collapsed="false">
      <c r="A3363" s="48" t="s">
        <v>38</v>
      </c>
      <c r="B3363" s="63"/>
      <c r="C3363" s="50" t="s">
        <v>14</v>
      </c>
      <c r="D3363" s="51" t="n">
        <v>155</v>
      </c>
      <c r="E3363" s="51" t="n">
        <v>0</v>
      </c>
      <c r="F3363" s="51" t="n">
        <v>0</v>
      </c>
      <c r="G3363" s="51" t="n">
        <v>0</v>
      </c>
      <c r="H3363" s="51" t="n">
        <v>0</v>
      </c>
      <c r="I3363" s="52" t="n">
        <v>20</v>
      </c>
      <c r="J3363" s="52" t="n">
        <v>40</v>
      </c>
      <c r="K3363" s="52" t="n">
        <v>0</v>
      </c>
      <c r="L3363" s="52" t="n">
        <v>40</v>
      </c>
      <c r="M3363" s="52" t="n">
        <v>80</v>
      </c>
      <c r="N3363" s="53" t="n">
        <f aca="false">D3363*$D$13</f>
        <v>193.75</v>
      </c>
      <c r="O3363" s="53" t="n">
        <f aca="false">E3363*$E$13</f>
        <v>0</v>
      </c>
      <c r="P3363" s="53" t="n">
        <f aca="false">F3363*$F$13</f>
        <v>0</v>
      </c>
      <c r="Q3363" s="53" t="n">
        <f aca="false">G3363*$G$13</f>
        <v>0</v>
      </c>
      <c r="R3363" s="53" t="n">
        <f aca="false">H3363*$H$13</f>
        <v>0</v>
      </c>
      <c r="S3363" s="53" t="n">
        <f aca="false">(N3363/100)*(I3363*$I$13)+(N3363/100)*(J3363*$J$13)+(N3363/100)*(M3363*$M$13)+(N3363/100)*(L3363*$L$13)</f>
        <v>503.75</v>
      </c>
      <c r="T3363" s="53" t="n">
        <f aca="false">(O3363/100)*(K3363*$K$13)+(O3363/100)*(M3363*$M$13)</f>
        <v>0</v>
      </c>
      <c r="U3363" s="53" t="n">
        <f aca="false">(P3363/100)*(K3363*$K$13)+(P3363/100)*(L3363*$L$13)+(P3363/100)*(M3363*$M$13)</f>
        <v>0</v>
      </c>
      <c r="V3363" s="53" t="n">
        <f aca="false">(Q3363/100)*(L3363*$L$13)+(Q3363/100)*(M3363*$M$13)</f>
        <v>0</v>
      </c>
      <c r="W3363" s="53" t="n">
        <f aca="false">(R3363/100)*(K3363*$K$13)+(R3363/100)*(L3363*$L$13)+(R3363/100)*(M3363*$M$13)</f>
        <v>0</v>
      </c>
      <c r="X3363" s="53" t="n">
        <f aca="false">N3363+S3363</f>
        <v>697.5</v>
      </c>
      <c r="Y3363" s="53" t="n">
        <f aca="false">O3363+T3363</f>
        <v>0</v>
      </c>
      <c r="Z3363" s="53" t="n">
        <f aca="false">P3363+U3363</f>
        <v>0</v>
      </c>
      <c r="AA3363" s="53" t="n">
        <f aca="false">Q3363+V3363</f>
        <v>0</v>
      </c>
      <c r="AB3363" s="53" t="n">
        <f aca="false">R3363+W3363</f>
        <v>0</v>
      </c>
      <c r="AC3363" s="54" t="n">
        <f aca="false">ROUND(X3363+Y3363+Z3363+AA3363+AB3363,1)</f>
        <v>697.5</v>
      </c>
      <c r="AD3363" s="55" t="n">
        <f aca="false">(ROUND(AC3363-AC3353,1)/AC3353)</f>
        <v>0.153846153846154</v>
      </c>
      <c r="AE3363" s="46"/>
      <c r="AF3363" s="47"/>
    </row>
    <row r="3364" customFormat="false" ht="15" hidden="false" customHeight="false" outlineLevel="0" collapsed="false">
      <c r="A3364" s="48" t="s">
        <v>39</v>
      </c>
      <c r="B3364" s="63"/>
      <c r="C3364" s="50" t="s">
        <v>15</v>
      </c>
      <c r="D3364" s="51" t="n">
        <v>155</v>
      </c>
      <c r="E3364" s="51" t="n">
        <v>0</v>
      </c>
      <c r="F3364" s="51" t="n">
        <v>0</v>
      </c>
      <c r="G3364" s="51" t="n">
        <v>0</v>
      </c>
      <c r="H3364" s="51" t="n">
        <v>0</v>
      </c>
      <c r="I3364" s="52" t="n">
        <v>20</v>
      </c>
      <c r="J3364" s="52" t="n">
        <v>40</v>
      </c>
      <c r="K3364" s="52" t="n">
        <v>100</v>
      </c>
      <c r="L3364" s="52" t="n">
        <v>0</v>
      </c>
      <c r="M3364" s="52" t="n">
        <v>0</v>
      </c>
      <c r="N3364" s="53" t="n">
        <f aca="false">D3364*$D$14</f>
        <v>193.75</v>
      </c>
      <c r="O3364" s="53" t="n">
        <f aca="false">E3364*$E$14</f>
        <v>0</v>
      </c>
      <c r="P3364" s="53" t="n">
        <f aca="false">F3364*$F$14</f>
        <v>0</v>
      </c>
      <c r="Q3364" s="53" t="n">
        <f aca="false">G3364*$G$14</f>
        <v>0</v>
      </c>
      <c r="R3364" s="53" t="n">
        <f aca="false">H3364*$H$14</f>
        <v>0</v>
      </c>
      <c r="S3364" s="53" t="n">
        <f aca="false">(N3364/100)*(I3364*$I$14)+(N3364/100)*(J3364*$J$14)+(N3364/100)*(K3364*$K$14)</f>
        <v>503.75</v>
      </c>
      <c r="T3364" s="53" t="n">
        <f aca="false">(O3364/100)*(K3364*$K$14)</f>
        <v>0</v>
      </c>
      <c r="U3364" s="53" t="n">
        <f aca="false">(P3364/100)*(K3364*$K$14)+(P3364/100)*(L3364*$L$14)</f>
        <v>0</v>
      </c>
      <c r="V3364" s="53" t="n">
        <f aca="false">(Q3364/100)*(L3364*$L$14)</f>
        <v>0</v>
      </c>
      <c r="W3364" s="53" t="n">
        <f aca="false">(R3364/100)*(K3364*$L$14)+(R3364/100)*(L3364*$M$14)</f>
        <v>0</v>
      </c>
      <c r="X3364" s="53" t="n">
        <f aca="false">N3364+S3364</f>
        <v>697.5</v>
      </c>
      <c r="Y3364" s="53" t="n">
        <f aca="false">O3364+T3364</f>
        <v>0</v>
      </c>
      <c r="Z3364" s="53" t="n">
        <f aca="false">P3364+U3364</f>
        <v>0</v>
      </c>
      <c r="AA3364" s="53" t="n">
        <f aca="false">Q3364+V3364</f>
        <v>0</v>
      </c>
      <c r="AB3364" s="53" t="n">
        <f aca="false">R3364+W3364</f>
        <v>0</v>
      </c>
      <c r="AC3364" s="54" t="n">
        <f aca="false">ROUND(X3364+Y3364+Z3364+AA3364+AB3364,1)</f>
        <v>697.5</v>
      </c>
      <c r="AD3364" s="55" t="n">
        <f aca="false">(ROUND(AC3364-AC3353,1)/AC3353)</f>
        <v>0.153846153846154</v>
      </c>
      <c r="AE3364" s="46"/>
      <c r="AF3364" s="15"/>
    </row>
    <row r="3365" customFormat="false" ht="15" hidden="false" customHeight="false" outlineLevel="0" collapsed="false">
      <c r="A3365" s="48"/>
      <c r="B3365" s="63"/>
      <c r="C3365" s="50" t="s">
        <v>16</v>
      </c>
      <c r="D3365" s="51" t="n">
        <v>155</v>
      </c>
      <c r="E3365" s="51" t="n">
        <v>0</v>
      </c>
      <c r="F3365" s="51" t="n">
        <v>0</v>
      </c>
      <c r="G3365" s="51" t="n">
        <v>0</v>
      </c>
      <c r="H3365" s="51" t="n">
        <v>0</v>
      </c>
      <c r="I3365" s="52" t="n">
        <v>20</v>
      </c>
      <c r="J3365" s="52" t="n">
        <v>40</v>
      </c>
      <c r="K3365" s="52" t="n">
        <v>0</v>
      </c>
      <c r="L3365" s="52" t="n">
        <v>120</v>
      </c>
      <c r="M3365" s="52" t="n">
        <v>0</v>
      </c>
      <c r="N3365" s="53" t="n">
        <f aca="false">D3365*$D$15</f>
        <v>193.75</v>
      </c>
      <c r="O3365" s="53" t="n">
        <f aca="false">E3365*$E$15</f>
        <v>0</v>
      </c>
      <c r="P3365" s="53" t="n">
        <f aca="false">F3365*$F$15</f>
        <v>0</v>
      </c>
      <c r="Q3365" s="53" t="n">
        <f aca="false">G3365*$G$15</f>
        <v>0</v>
      </c>
      <c r="R3365" s="53" t="n">
        <f aca="false">H3365*$H$15</f>
        <v>0</v>
      </c>
      <c r="S3365" s="53" t="n">
        <f aca="false">(N3365/100)*(I3365*$I$15)+(N3365/100)*(J3365*$J$15)+(N3365/100)*(L3365*$L$15)</f>
        <v>581.25</v>
      </c>
      <c r="T3365" s="53" t="n">
        <f aca="false">(O3365/100)*(K3365*$K$15)</f>
        <v>0</v>
      </c>
      <c r="U3365" s="53" t="n">
        <f aca="false">(P3365/100)*(K3365*$K$15)+(P3365/100)*(L3365*$L$15)</f>
        <v>0</v>
      </c>
      <c r="V3365" s="53" t="n">
        <f aca="false">(Q3365/100)*(L3365*$L$15)</f>
        <v>0</v>
      </c>
      <c r="W3365" s="53" t="n">
        <f aca="false">(R3365/100)*(K3365*$K$15)+(R3365/100)*(L3365*$L$15)</f>
        <v>0</v>
      </c>
      <c r="X3365" s="53" t="n">
        <f aca="false">N3365+S3365</f>
        <v>775</v>
      </c>
      <c r="Y3365" s="53" t="n">
        <f aca="false">O3365+T3365</f>
        <v>0</v>
      </c>
      <c r="Z3365" s="53" t="n">
        <f aca="false">P3365+U3365</f>
        <v>0</v>
      </c>
      <c r="AA3365" s="53" t="n">
        <f aca="false">Q3365+V3365</f>
        <v>0</v>
      </c>
      <c r="AB3365" s="53" t="n">
        <f aca="false">R3365+W3365</f>
        <v>0</v>
      </c>
      <c r="AC3365" s="54" t="n">
        <f aca="false">ROUND(X3365+Y3365+Z3365+AA3365+AB3365,1)</f>
        <v>775</v>
      </c>
      <c r="AD3365" s="55" t="n">
        <f aca="false">(ROUND(AC3365-AC3353,1)/AC3353)</f>
        <v>0.282051282051282</v>
      </c>
      <c r="AE3365" s="46" t="s">
        <v>28</v>
      </c>
      <c r="AF3365" s="47"/>
    </row>
    <row r="3366" customFormat="false" ht="15" hidden="false" customHeight="false" outlineLevel="0" collapsed="false">
      <c r="A3366" s="48"/>
      <c r="B3366" s="63"/>
      <c r="C3366" s="50" t="s">
        <v>17</v>
      </c>
      <c r="D3366" s="51" t="n">
        <v>155</v>
      </c>
      <c r="E3366" s="51" t="n">
        <v>0</v>
      </c>
      <c r="F3366" s="51" t="n">
        <v>0</v>
      </c>
      <c r="G3366" s="51" t="n">
        <v>0</v>
      </c>
      <c r="H3366" s="51" t="n">
        <v>0</v>
      </c>
      <c r="I3366" s="52" t="n">
        <v>20</v>
      </c>
      <c r="J3366" s="52" t="n">
        <v>85</v>
      </c>
      <c r="K3366" s="52" t="n">
        <v>0</v>
      </c>
      <c r="L3366" s="52" t="n">
        <v>40</v>
      </c>
      <c r="M3366" s="52" t="n">
        <v>0</v>
      </c>
      <c r="N3366" s="53" t="n">
        <f aca="false">D3366*$D$16</f>
        <v>193.75</v>
      </c>
      <c r="O3366" s="53" t="n">
        <f aca="false">E3366*$E$16</f>
        <v>0</v>
      </c>
      <c r="P3366" s="53" t="n">
        <f aca="false">F3366*$F$16</f>
        <v>0</v>
      </c>
      <c r="Q3366" s="53" t="n">
        <f aca="false">G3366*$G$16</f>
        <v>0</v>
      </c>
      <c r="R3366" s="53" t="n">
        <f aca="false">H3366*$H$16</f>
        <v>0</v>
      </c>
      <c r="S3366" s="53" t="n">
        <f aca="false">(N3366/100)*(I3366*$I$16)+(N3366/100)*(J3366*$J$16)+(N3366/100)*(L3366*$L$16)</f>
        <v>527.96875</v>
      </c>
      <c r="T3366" s="53" t="n">
        <f aca="false">(O3366/100)*(K3366*$K$16)</f>
        <v>0</v>
      </c>
      <c r="U3366" s="53" t="n">
        <f aca="false">(P3366/100)*(K3366*$K$16)+(P3366/100)*(L3366*$L$16)</f>
        <v>0</v>
      </c>
      <c r="V3366" s="53" t="n">
        <f aca="false">(Q3366/100)*(L3366*$L$16)</f>
        <v>0</v>
      </c>
      <c r="W3366" s="53" t="n">
        <f aca="false">(R3366/100)*(K3366*$K$16)+(R3366/100)*(L3366*$L$16)</f>
        <v>0</v>
      </c>
      <c r="X3366" s="53" t="n">
        <f aca="false">N3366+S3366</f>
        <v>721.71875</v>
      </c>
      <c r="Y3366" s="53" t="n">
        <f aca="false">O3366+T3366</f>
        <v>0</v>
      </c>
      <c r="Z3366" s="53" t="n">
        <f aca="false">P3366+U3366</f>
        <v>0</v>
      </c>
      <c r="AA3366" s="53" t="n">
        <f aca="false">Q3366+V3366</f>
        <v>0</v>
      </c>
      <c r="AB3366" s="53" t="n">
        <f aca="false">R3366+W3366</f>
        <v>0</v>
      </c>
      <c r="AC3366" s="54" t="n">
        <f aca="false">ROUND(X3366+Y3366+Z3366+AA3366+AB3366,1)</f>
        <v>721.7</v>
      </c>
      <c r="AD3366" s="55" t="n">
        <f aca="false">(ROUND(AC3366-AC3353,1)/AC3353)</f>
        <v>0.193879239040529</v>
      </c>
      <c r="AE3366" s="46"/>
      <c r="AF3366" s="47"/>
    </row>
    <row r="3367" customFormat="false" ht="15" hidden="false" customHeight="false" outlineLevel="0" collapsed="false">
      <c r="A3367" s="48"/>
      <c r="B3367" s="63"/>
      <c r="C3367" s="50" t="s">
        <v>18</v>
      </c>
      <c r="D3367" s="51" t="n">
        <v>155</v>
      </c>
      <c r="E3367" s="51" t="n">
        <v>0</v>
      </c>
      <c r="F3367" s="51" t="n">
        <v>0</v>
      </c>
      <c r="G3367" s="51" t="n">
        <v>0</v>
      </c>
      <c r="H3367" s="51" t="n">
        <v>0</v>
      </c>
      <c r="I3367" s="52" t="n">
        <v>65</v>
      </c>
      <c r="J3367" s="52" t="n">
        <v>40</v>
      </c>
      <c r="K3367" s="52" t="n">
        <v>0</v>
      </c>
      <c r="L3367" s="52" t="n">
        <v>40</v>
      </c>
      <c r="M3367" s="52" t="n">
        <v>0</v>
      </c>
      <c r="N3367" s="53" t="n">
        <f aca="false">D3367*$D$17</f>
        <v>193.75</v>
      </c>
      <c r="O3367" s="53" t="n">
        <f aca="false">E3367*$E$17</f>
        <v>0</v>
      </c>
      <c r="P3367" s="53" t="n">
        <f aca="false">F3367*$F$17</f>
        <v>0</v>
      </c>
      <c r="Q3367" s="53" t="n">
        <f aca="false">G3367*$G$17</f>
        <v>0</v>
      </c>
      <c r="R3367" s="53" t="n">
        <f aca="false">H3367*$H$17</f>
        <v>0</v>
      </c>
      <c r="S3367" s="53" t="n">
        <f aca="false">(N3367/100)*(I3367*$I$17)+(N3367/100)*(J3367*$J$17)+(N3367/100)*(L3367*$L$17)</f>
        <v>469.84375</v>
      </c>
      <c r="T3367" s="53" t="n">
        <f aca="false">(O3367/100)*(K3367*$K$17)</f>
        <v>0</v>
      </c>
      <c r="U3367" s="53" t="n">
        <f aca="false">(P3367/100)*(K3367*$K$17)+(P3367/100)*(L3367*$L$17)</f>
        <v>0</v>
      </c>
      <c r="V3367" s="53" t="n">
        <f aca="false">(Q3367/100)*(L3367*$L$17)</f>
        <v>0</v>
      </c>
      <c r="W3367" s="53" t="n">
        <f aca="false">(R3367/100)*(K3367*$K$17)+(R3367/100)*(L3367*$L$17)</f>
        <v>0</v>
      </c>
      <c r="X3367" s="53" t="n">
        <f aca="false">N3367+S3367</f>
        <v>663.59375</v>
      </c>
      <c r="Y3367" s="53" t="n">
        <f aca="false">O3367+T3367</f>
        <v>0</v>
      </c>
      <c r="Z3367" s="53" t="n">
        <f aca="false">P3367+U3367</f>
        <v>0</v>
      </c>
      <c r="AA3367" s="53" t="n">
        <f aca="false">Q3367+V3367</f>
        <v>0</v>
      </c>
      <c r="AB3367" s="53" t="n">
        <f aca="false">R3367+W3367</f>
        <v>0</v>
      </c>
      <c r="AC3367" s="54" t="n">
        <f aca="false">ROUND(X3367+Y3367+Z3367+AA3367+AB3367,1)</f>
        <v>663.6</v>
      </c>
      <c r="AD3367" s="55" t="n">
        <f aca="false">(ROUND(AC3367-AC3353,1)/AC3353)</f>
        <v>0.0977667493796526</v>
      </c>
      <c r="AE3367" s="46"/>
      <c r="AF3367" s="47"/>
    </row>
    <row r="3368" customFormat="false" ht="15" hidden="false" customHeight="false" outlineLevel="0" collapsed="false">
      <c r="A3368" s="56" t="s">
        <v>19</v>
      </c>
      <c r="B3368" s="60" t="s">
        <v>282</v>
      </c>
      <c r="C3368" s="40" t="s">
        <v>50</v>
      </c>
      <c r="D3368" s="41" t="n">
        <v>160</v>
      </c>
      <c r="E3368" s="41" t="n">
        <v>0</v>
      </c>
      <c r="F3368" s="41" t="n">
        <v>0</v>
      </c>
      <c r="G3368" s="41" t="n">
        <v>0</v>
      </c>
      <c r="H3368" s="41" t="n">
        <v>0</v>
      </c>
      <c r="I3368" s="42" t="n">
        <v>40</v>
      </c>
      <c r="J3368" s="42" t="n">
        <v>15</v>
      </c>
      <c r="K3368" s="42" t="n">
        <v>0</v>
      </c>
      <c r="L3368" s="42" t="n">
        <v>40</v>
      </c>
      <c r="M3368" s="42" t="n">
        <v>0</v>
      </c>
      <c r="N3368" s="43" t="n">
        <f aca="false">D3368*$D$3</f>
        <v>208</v>
      </c>
      <c r="O3368" s="43" t="n">
        <f aca="false">E3368*$E$3</f>
        <v>0</v>
      </c>
      <c r="P3368" s="43" t="n">
        <f aca="false">F3368*$F$3</f>
        <v>0</v>
      </c>
      <c r="Q3368" s="43" t="n">
        <f aca="false">G3368*$G$3</f>
        <v>0</v>
      </c>
      <c r="R3368" s="43" t="n">
        <f aca="false">H3368*$H$3</f>
        <v>0</v>
      </c>
      <c r="S3368" s="43" t="n">
        <f aca="false">(N3368/100)*(I3368*$I$3)+(N3368/100)*(J3368*$J$3)+(N3368/100)*(L3368*$L$3)</f>
        <v>395.2</v>
      </c>
      <c r="T3368" s="43" t="n">
        <f aca="false">(O3368/100)*(K3368*$K$3)</f>
        <v>0</v>
      </c>
      <c r="U3368" s="43" t="n">
        <f aca="false">(P3368/100)*(K3368*$K$3)+(P3368/100)*(L3368*$L$3)</f>
        <v>0</v>
      </c>
      <c r="V3368" s="43" t="n">
        <f aca="false">(Q3368/100)*(L3368*$L$3)</f>
        <v>0</v>
      </c>
      <c r="W3368" s="43" t="n">
        <f aca="false">(R3368/100)*(K3368*$K$3)+(R3368/100)*(L3368*$L$3)</f>
        <v>0</v>
      </c>
      <c r="X3368" s="43" t="n">
        <f aca="false">N3368+S3368</f>
        <v>603.2</v>
      </c>
      <c r="Y3368" s="43" t="n">
        <f aca="false">O3368+T3368</f>
        <v>0</v>
      </c>
      <c r="Z3368" s="43" t="n">
        <f aca="false">P3368+U3368</f>
        <v>0</v>
      </c>
      <c r="AA3368" s="43" t="n">
        <f aca="false">Q3368+V3368</f>
        <v>0</v>
      </c>
      <c r="AB3368" s="43" t="n">
        <f aca="false">R3368+W3368</f>
        <v>0</v>
      </c>
      <c r="AC3368" s="44" t="n">
        <f aca="false">ROUND(X3368+Y3368+Z3368+AA3368+AB3368,1)</f>
        <v>603.2</v>
      </c>
      <c r="AD3368" s="45" t="s">
        <v>16</v>
      </c>
      <c r="AE3368" s="46"/>
      <c r="AF3368" s="47"/>
    </row>
    <row r="3369" customFormat="false" ht="15" hidden="false" customHeight="false" outlineLevel="0" collapsed="false">
      <c r="A3369" s="48" t="s">
        <v>29</v>
      </c>
      <c r="B3369" s="61" t="n">
        <v>22</v>
      </c>
      <c r="C3369" s="50" t="s">
        <v>5</v>
      </c>
      <c r="D3369" s="51" t="n">
        <v>160</v>
      </c>
      <c r="E3369" s="51" t="n">
        <v>0</v>
      </c>
      <c r="F3369" s="51" t="n">
        <v>0</v>
      </c>
      <c r="G3369" s="51" t="n">
        <v>0</v>
      </c>
      <c r="H3369" s="51" t="n">
        <v>0</v>
      </c>
      <c r="I3369" s="52" t="n">
        <v>50</v>
      </c>
      <c r="J3369" s="52" t="n">
        <v>30</v>
      </c>
      <c r="K3369" s="52" t="n">
        <v>0</v>
      </c>
      <c r="L3369" s="52" t="n">
        <v>40</v>
      </c>
      <c r="M3369" s="52" t="n">
        <v>0</v>
      </c>
      <c r="N3369" s="53" t="n">
        <f aca="false">D3369*$D$4</f>
        <v>200</v>
      </c>
      <c r="O3369" s="53" t="n">
        <f aca="false">E3369*$E$4</f>
        <v>0</v>
      </c>
      <c r="P3369" s="53" t="n">
        <f aca="false">F3369*$F$4</f>
        <v>0</v>
      </c>
      <c r="Q3369" s="53" t="n">
        <f aca="false">G3369*$G$4</f>
        <v>0</v>
      </c>
      <c r="R3369" s="53" t="n">
        <f aca="false">H3369*$H$4</f>
        <v>0</v>
      </c>
      <c r="S3369" s="53" t="n">
        <f aca="false">(N3369/100)*(I3369*$I$4)+(N3369/100)*(J3369*$J$4)+(N3369/100)*(L3369*$L$4)</f>
        <v>480</v>
      </c>
      <c r="T3369" s="53" t="n">
        <f aca="false">(O3369/100)*(K3369*$K$4)</f>
        <v>0</v>
      </c>
      <c r="U3369" s="53" t="n">
        <f aca="false">(P3369/100)*(K3369*$K$4)+(P3369/100)*(L3369*$L$4)</f>
        <v>0</v>
      </c>
      <c r="V3369" s="53" t="n">
        <f aca="false">(Q3369/100)*(L3369*$L$4)</f>
        <v>0</v>
      </c>
      <c r="W3369" s="53" t="n">
        <f aca="false">(R3369/100)*(K3369*$K$4)+(R3369/100)*(L3369*$L$4)</f>
        <v>0</v>
      </c>
      <c r="X3369" s="53" t="n">
        <f aca="false">N3369+S3369</f>
        <v>680</v>
      </c>
      <c r="Y3369" s="53" t="n">
        <f aca="false">O3369+T3369</f>
        <v>0</v>
      </c>
      <c r="Z3369" s="53" t="n">
        <f aca="false">P3369+U3369</f>
        <v>0</v>
      </c>
      <c r="AA3369" s="53" t="n">
        <f aca="false">Q3369+V3369</f>
        <v>0</v>
      </c>
      <c r="AB3369" s="53" t="n">
        <f aca="false">R3369+W3369</f>
        <v>0</v>
      </c>
      <c r="AC3369" s="54" t="n">
        <f aca="false">ROUND(X3369+Y3369+Z3369+AA3369+AB3369,1)</f>
        <v>680</v>
      </c>
      <c r="AD3369" s="55" t="n">
        <f aca="false">(ROUND(AC3369-AC3368,1)/AC3368)</f>
        <v>0.127320954907162</v>
      </c>
      <c r="AE3369" s="46"/>
      <c r="AF3369" s="47"/>
    </row>
    <row r="3370" customFormat="false" ht="15" hidden="false" customHeight="false" outlineLevel="0" collapsed="false">
      <c r="A3370" s="48" t="s">
        <v>30</v>
      </c>
      <c r="B3370" s="61" t="n">
        <v>14</v>
      </c>
      <c r="C3370" s="50" t="s">
        <v>6</v>
      </c>
      <c r="D3370" s="51" t="n">
        <v>160</v>
      </c>
      <c r="E3370" s="51" t="n">
        <v>0</v>
      </c>
      <c r="F3370" s="51" t="n">
        <v>0</v>
      </c>
      <c r="G3370" s="51" t="n">
        <v>0</v>
      </c>
      <c r="H3370" s="51" t="n">
        <v>0</v>
      </c>
      <c r="I3370" s="52" t="n">
        <v>40</v>
      </c>
      <c r="J3370" s="52" t="n">
        <v>15</v>
      </c>
      <c r="K3370" s="52" t="n">
        <v>0</v>
      </c>
      <c r="L3370" s="52" t="n">
        <v>40</v>
      </c>
      <c r="M3370" s="52" t="n">
        <v>0</v>
      </c>
      <c r="N3370" s="53" t="n">
        <f aca="false">D3370*$D$5</f>
        <v>208</v>
      </c>
      <c r="O3370" s="53" t="n">
        <f aca="false">E3370*$E$5</f>
        <v>0</v>
      </c>
      <c r="P3370" s="53" t="n">
        <f aca="false">F3370*$F$5</f>
        <v>0</v>
      </c>
      <c r="Q3370" s="53" t="n">
        <f aca="false">G3370*$G$5</f>
        <v>0</v>
      </c>
      <c r="R3370" s="53" t="n">
        <f aca="false">H3370*$H$5</f>
        <v>0</v>
      </c>
      <c r="S3370" s="53" t="n">
        <f aca="false">(N3370/100)*(I3370*$I$5)+(N3370/100)*(J3370*$J$5)+(N3370/100)*(L3370*$L$5)</f>
        <v>395.2</v>
      </c>
      <c r="T3370" s="53" t="n">
        <f aca="false">(O3370/100)*(K3370*$K$5)</f>
        <v>0</v>
      </c>
      <c r="U3370" s="53" t="n">
        <f aca="false">(P3370/100)*(K3370*$K$5)+(P3370/100)*(L3370*$L$5)</f>
        <v>0</v>
      </c>
      <c r="V3370" s="53" t="n">
        <f aca="false">(Q3370/100)*(L3370*$L$5)</f>
        <v>0</v>
      </c>
      <c r="W3370" s="53" t="n">
        <f aca="false">(R3370/100)*(K3370*$K$5)+(R3370/100)*(L3370*$L$5)</f>
        <v>0</v>
      </c>
      <c r="X3370" s="53" t="n">
        <f aca="false">N3370+S3370</f>
        <v>603.2</v>
      </c>
      <c r="Y3370" s="53" t="n">
        <f aca="false">O3370+T3370</f>
        <v>0</v>
      </c>
      <c r="Z3370" s="53" t="n">
        <f aca="false">P3370+U3370</f>
        <v>0</v>
      </c>
      <c r="AA3370" s="53" t="n">
        <f aca="false">Q3370+V3370</f>
        <v>0</v>
      </c>
      <c r="AB3370" s="53" t="n">
        <f aca="false">R3370+W3370</f>
        <v>0</v>
      </c>
      <c r="AC3370" s="54" t="n">
        <f aca="false">ROUND(X3370+Y3370+Z3370+AA3370+AB3370,1)</f>
        <v>603.2</v>
      </c>
      <c r="AD3370" s="55" t="n">
        <f aca="false">(ROUND(AC3370-AC3368,1)/AC3368)</f>
        <v>0</v>
      </c>
      <c r="AE3370" s="46"/>
      <c r="AF3370" s="47"/>
    </row>
    <row r="3371" customFormat="false" ht="15" hidden="false" customHeight="false" outlineLevel="0" collapsed="false">
      <c r="A3371" s="48" t="s">
        <v>31</v>
      </c>
      <c r="B3371" s="61" t="n">
        <v>0</v>
      </c>
      <c r="C3371" s="50" t="s">
        <v>7</v>
      </c>
      <c r="D3371" s="51" t="n">
        <v>160</v>
      </c>
      <c r="E3371" s="51" t="n">
        <v>0</v>
      </c>
      <c r="F3371" s="51" t="n">
        <v>0</v>
      </c>
      <c r="G3371" s="51" t="n">
        <v>0</v>
      </c>
      <c r="H3371" s="51" t="n">
        <v>0</v>
      </c>
      <c r="I3371" s="52" t="n">
        <v>40</v>
      </c>
      <c r="J3371" s="52" t="n">
        <v>15</v>
      </c>
      <c r="K3371" s="52" t="n">
        <v>0</v>
      </c>
      <c r="L3371" s="52" t="n">
        <v>40</v>
      </c>
      <c r="M3371" s="52" t="n">
        <v>0</v>
      </c>
      <c r="N3371" s="53" t="n">
        <f aca="false">D3371*$D$6</f>
        <v>208</v>
      </c>
      <c r="O3371" s="53" t="n">
        <f aca="false">E3371*$E$6</f>
        <v>0</v>
      </c>
      <c r="P3371" s="53" t="n">
        <f aca="false">F3371*$F$6</f>
        <v>0</v>
      </c>
      <c r="Q3371" s="53" t="n">
        <f aca="false">G3371*$G$6</f>
        <v>0</v>
      </c>
      <c r="R3371" s="53" t="n">
        <f aca="false">H3371*$H$6</f>
        <v>0</v>
      </c>
      <c r="S3371" s="53" t="n">
        <f aca="false">(N3371/100)*(I3371*$I$6)+(N3371/100)*(J3371*$J$6)+(N3371/100)*(L3371*$L$6)</f>
        <v>395.2</v>
      </c>
      <c r="T3371" s="53" t="n">
        <f aca="false">(O3371/100)*(K3371*$K$6)</f>
        <v>0</v>
      </c>
      <c r="U3371" s="53" t="n">
        <f aca="false">(P3371/100)*(K3371*$K$6)+(P3371/100)*(L3371*$L$6)</f>
        <v>0</v>
      </c>
      <c r="V3371" s="53" t="n">
        <f aca="false">(Q3371/100)*(L3371*$L$6)</f>
        <v>0</v>
      </c>
      <c r="W3371" s="53" t="n">
        <f aca="false">(R3371/100)*(K3371*$K$6)+(R3371/100)*(L3371*$L$6)</f>
        <v>0</v>
      </c>
      <c r="X3371" s="53" t="n">
        <f aca="false">N3371+S3371</f>
        <v>603.2</v>
      </c>
      <c r="Y3371" s="53" t="n">
        <f aca="false">O3371+T3371</f>
        <v>0</v>
      </c>
      <c r="Z3371" s="53" t="n">
        <f aca="false">P3371+U3371</f>
        <v>0</v>
      </c>
      <c r="AA3371" s="53" t="n">
        <f aca="false">Q3371+V3371</f>
        <v>0</v>
      </c>
      <c r="AB3371" s="53" t="n">
        <f aca="false">R3371+W3371</f>
        <v>0</v>
      </c>
      <c r="AC3371" s="54" t="n">
        <f aca="false">ROUND(X3371+Y3371+Z3371+AA3371+AB3371,1)</f>
        <v>603.2</v>
      </c>
      <c r="AD3371" s="55" t="n">
        <f aca="false">(ROUND(AC3371-AC3368,1)/AC3368)</f>
        <v>0</v>
      </c>
      <c r="AE3371" s="46"/>
      <c r="AF3371" s="47"/>
    </row>
    <row r="3372" customFormat="false" ht="15" hidden="false" customHeight="false" outlineLevel="0" collapsed="false">
      <c r="A3372" s="48" t="s">
        <v>32</v>
      </c>
      <c r="B3372" s="61" t="n">
        <v>32</v>
      </c>
      <c r="C3372" s="50" t="s">
        <v>8</v>
      </c>
      <c r="D3372" s="51" t="n">
        <v>160</v>
      </c>
      <c r="E3372" s="51" t="n">
        <v>0</v>
      </c>
      <c r="F3372" s="51" t="n">
        <v>0</v>
      </c>
      <c r="G3372" s="51" t="n">
        <v>0</v>
      </c>
      <c r="H3372" s="51" t="n">
        <v>0</v>
      </c>
      <c r="I3372" s="52" t="n">
        <v>40</v>
      </c>
      <c r="J3372" s="52" t="n">
        <v>15</v>
      </c>
      <c r="K3372" s="52" t="n">
        <v>0</v>
      </c>
      <c r="L3372" s="52" t="n">
        <v>40</v>
      </c>
      <c r="M3372" s="52" t="n">
        <v>0</v>
      </c>
      <c r="N3372" s="53" t="n">
        <f aca="false">D3372*$D$7</f>
        <v>208</v>
      </c>
      <c r="O3372" s="53" t="n">
        <f aca="false">E3372*$E$7</f>
        <v>0</v>
      </c>
      <c r="P3372" s="53" t="n">
        <f aca="false">F3372*$F$7</f>
        <v>0</v>
      </c>
      <c r="Q3372" s="53" t="n">
        <f aca="false">G3372*$G$7</f>
        <v>0</v>
      </c>
      <c r="R3372" s="53" t="n">
        <f aca="false">H3372*$H$7</f>
        <v>0</v>
      </c>
      <c r="S3372" s="53" t="n">
        <f aca="false">(N3372/100)*(I3372*$I$7)+(N3372/100)*(J3372*$J$7)+(N3372/100)*(L3372*$L$7)</f>
        <v>395.2</v>
      </c>
      <c r="T3372" s="53" t="n">
        <f aca="false">(O3372/100)*(K3372*$K$7)</f>
        <v>0</v>
      </c>
      <c r="U3372" s="53" t="n">
        <f aca="false">(P3372/100)*(K3372*$K$7)+(P3372/100)*(L3372*$L$7)</f>
        <v>0</v>
      </c>
      <c r="V3372" s="53" t="n">
        <f aca="false">(Q3372/100)*(L3372*$L$7)</f>
        <v>0</v>
      </c>
      <c r="W3372" s="53" t="n">
        <f aca="false">(R3372/100)*(K3372*$K$7)+(R3372/100)*(L3372*$L$7)</f>
        <v>0</v>
      </c>
      <c r="X3372" s="53" t="n">
        <f aca="false">N3372+S3372</f>
        <v>603.2</v>
      </c>
      <c r="Y3372" s="53" t="n">
        <f aca="false">O3372+T3372</f>
        <v>0</v>
      </c>
      <c r="Z3372" s="53" t="n">
        <f aca="false">P3372+U3372</f>
        <v>0</v>
      </c>
      <c r="AA3372" s="53" t="n">
        <f aca="false">Q3372+V3372</f>
        <v>0</v>
      </c>
      <c r="AB3372" s="53" t="n">
        <f aca="false">R3372+W3372</f>
        <v>0</v>
      </c>
      <c r="AC3372" s="54" t="n">
        <f aca="false">ROUND(X3372+Y3372+Z3372+AA3372+AB3372,1)</f>
        <v>603.2</v>
      </c>
      <c r="AD3372" s="55" t="n">
        <f aca="false">(ROUND(AC3372-AC3368,1)/AC3368)</f>
        <v>0</v>
      </c>
      <c r="AE3372" s="46"/>
      <c r="AF3372" s="47"/>
    </row>
    <row r="3373" customFormat="false" ht="15" hidden="false" customHeight="false" outlineLevel="0" collapsed="false">
      <c r="A3373" s="48" t="s">
        <v>33</v>
      </c>
      <c r="B3373" s="61"/>
      <c r="C3373" s="50" t="s">
        <v>9</v>
      </c>
      <c r="D3373" s="51" t="n">
        <v>160</v>
      </c>
      <c r="E3373" s="51" t="n">
        <v>0</v>
      </c>
      <c r="F3373" s="51" t="n">
        <v>0</v>
      </c>
      <c r="G3373" s="51" t="n">
        <v>0</v>
      </c>
      <c r="H3373" s="51" t="n">
        <v>0</v>
      </c>
      <c r="I3373" s="52" t="n">
        <v>40</v>
      </c>
      <c r="J3373" s="52" t="n">
        <v>15</v>
      </c>
      <c r="K3373" s="52" t="n">
        <v>0</v>
      </c>
      <c r="L3373" s="52" t="n">
        <v>40</v>
      </c>
      <c r="M3373" s="52" t="n">
        <v>0</v>
      </c>
      <c r="N3373" s="53" t="n">
        <f aca="false">D3373*$D$8</f>
        <v>208</v>
      </c>
      <c r="O3373" s="53" t="n">
        <f aca="false">E3373*$E$8</f>
        <v>0</v>
      </c>
      <c r="P3373" s="53" t="n">
        <f aca="false">F3373*$F$8</f>
        <v>0</v>
      </c>
      <c r="Q3373" s="53" t="n">
        <f aca="false">G3373*$G$8</f>
        <v>0</v>
      </c>
      <c r="R3373" s="53" t="n">
        <f aca="false">H3373*$H$8</f>
        <v>0</v>
      </c>
      <c r="S3373" s="53" t="n">
        <f aca="false">(N3373/100)*(I3373*$I$8)+(N3373/100)*(J3373*$J$8)+(N3373/100)*(L3373*$L$8)</f>
        <v>395.2</v>
      </c>
      <c r="T3373" s="53" t="n">
        <f aca="false">(O3373/100)*(K3373*$K$8)</f>
        <v>0</v>
      </c>
      <c r="U3373" s="53" t="n">
        <f aca="false">(P3373/100)*(K3373*$K$8)+(P3373/100)*(L3373*$L$8)</f>
        <v>0</v>
      </c>
      <c r="V3373" s="53" t="n">
        <f aca="false">(Q3373/100)*(L3373*$L$8)</f>
        <v>0</v>
      </c>
      <c r="W3373" s="53" t="n">
        <f aca="false">(R3373/100)*(K3373*$K$8)+(R3373/100)*(L3373*$L$8)</f>
        <v>0</v>
      </c>
      <c r="X3373" s="53" t="n">
        <f aca="false">N3373+S3373</f>
        <v>603.2</v>
      </c>
      <c r="Y3373" s="53" t="n">
        <f aca="false">O3373+T3373</f>
        <v>0</v>
      </c>
      <c r="Z3373" s="53" t="n">
        <f aca="false">P3373+U3373</f>
        <v>0</v>
      </c>
      <c r="AA3373" s="53" t="n">
        <f aca="false">Q3373+V3373</f>
        <v>0</v>
      </c>
      <c r="AB3373" s="53" t="n">
        <f aca="false">R3373+W3373</f>
        <v>0</v>
      </c>
      <c r="AC3373" s="54" t="n">
        <f aca="false">ROUND(X3373+Y3373+Z3373+AA3373+AB3373,1)</f>
        <v>603.2</v>
      </c>
      <c r="AD3373" s="55" t="n">
        <f aca="false">(ROUND(AC3373-AC3368,1)/AC3368)</f>
        <v>0</v>
      </c>
      <c r="AE3373" s="46"/>
      <c r="AF3373" s="47"/>
    </row>
    <row r="3374" customFormat="false" ht="15" hidden="false" customHeight="false" outlineLevel="0" collapsed="false">
      <c r="A3374" s="48" t="s">
        <v>34</v>
      </c>
      <c r="B3374" s="61"/>
      <c r="C3374" s="50" t="s">
        <v>10</v>
      </c>
      <c r="D3374" s="51" t="n">
        <v>80</v>
      </c>
      <c r="E3374" s="51" t="n">
        <v>160</v>
      </c>
      <c r="F3374" s="51" t="n">
        <v>0</v>
      </c>
      <c r="G3374" s="51" t="n">
        <v>0</v>
      </c>
      <c r="H3374" s="51" t="n">
        <v>0</v>
      </c>
      <c r="I3374" s="52" t="n">
        <v>40</v>
      </c>
      <c r="J3374" s="52" t="n">
        <v>15</v>
      </c>
      <c r="K3374" s="52" t="n">
        <v>120</v>
      </c>
      <c r="L3374" s="52" t="n">
        <v>0</v>
      </c>
      <c r="M3374" s="52" t="n">
        <v>0</v>
      </c>
      <c r="N3374" s="53" t="n">
        <f aca="false">D3374*$D$9</f>
        <v>100</v>
      </c>
      <c r="O3374" s="53" t="n">
        <f aca="false">E3374*$E$9</f>
        <v>200</v>
      </c>
      <c r="P3374" s="53" t="n">
        <f aca="false">F3374*$F$9</f>
        <v>0</v>
      </c>
      <c r="Q3374" s="53" t="n">
        <f aca="false">G3374*$G$9</f>
        <v>0</v>
      </c>
      <c r="R3374" s="53" t="n">
        <f aca="false">H3374*$H$9</f>
        <v>0</v>
      </c>
      <c r="S3374" s="53" t="n">
        <f aca="false">(N3374/100)*(I3374*$I$9)+(N3374/100)*(J3374*$J$9)+(N3374/100)*(L3374*$L$9)</f>
        <v>55</v>
      </c>
      <c r="T3374" s="53" t="n">
        <f aca="false">(O3374/100)*(K3374*$K$9)</f>
        <v>336</v>
      </c>
      <c r="U3374" s="53" t="n">
        <f aca="false">(P3374/100)*(K3374*$K$9)+(P3374/100)*(L3374*$L$9)</f>
        <v>0</v>
      </c>
      <c r="V3374" s="53" t="n">
        <f aca="false">(Q3374/100)*(L3374*$L$9)</f>
        <v>0</v>
      </c>
      <c r="W3374" s="53" t="n">
        <f aca="false">(R3374/100)*(K3374*$K$9)+(R3374/100)*(L3374*$L$9)</f>
        <v>0</v>
      </c>
      <c r="X3374" s="53" t="n">
        <f aca="false">N3374+S3374</f>
        <v>155</v>
      </c>
      <c r="Y3374" s="53" t="n">
        <f aca="false">O3374+T3374</f>
        <v>536</v>
      </c>
      <c r="Z3374" s="53" t="n">
        <f aca="false">P3374+U3374</f>
        <v>0</v>
      </c>
      <c r="AA3374" s="53" t="n">
        <f aca="false">Q3374+V3374</f>
        <v>0</v>
      </c>
      <c r="AB3374" s="53" t="n">
        <f aca="false">R3374+W3374</f>
        <v>0</v>
      </c>
      <c r="AC3374" s="54" t="n">
        <f aca="false">ROUND(X3374+Y3374+Z3374+AA3374+AB3374,1)</f>
        <v>691</v>
      </c>
      <c r="AD3374" s="55" t="n">
        <f aca="false">(ROUND(AC3374-AC3368,1)/AC3368)</f>
        <v>0.145557029177719</v>
      </c>
      <c r="AE3374" s="46"/>
      <c r="AF3374" s="47"/>
    </row>
    <row r="3375" customFormat="false" ht="15" hidden="false" customHeight="false" outlineLevel="0" collapsed="false">
      <c r="A3375" s="48" t="s">
        <v>35</v>
      </c>
      <c r="B3375" s="61"/>
      <c r="C3375" s="50" t="s">
        <v>11</v>
      </c>
      <c r="D3375" s="51" t="n">
        <v>80</v>
      </c>
      <c r="E3375" s="51" t="n">
        <v>0</v>
      </c>
      <c r="F3375" s="51" t="n">
        <v>160</v>
      </c>
      <c r="G3375" s="51" t="n">
        <v>0</v>
      </c>
      <c r="H3375" s="51" t="n">
        <v>0</v>
      </c>
      <c r="I3375" s="52" t="n">
        <v>40</v>
      </c>
      <c r="J3375" s="52" t="n">
        <v>15</v>
      </c>
      <c r="K3375" s="52" t="n">
        <v>50</v>
      </c>
      <c r="L3375" s="52" t="n">
        <v>50</v>
      </c>
      <c r="M3375" s="52" t="n">
        <v>0</v>
      </c>
      <c r="N3375" s="53" t="n">
        <f aca="false">D3375*$D$10</f>
        <v>100</v>
      </c>
      <c r="O3375" s="53" t="n">
        <f aca="false">E3375*$E$10</f>
        <v>0</v>
      </c>
      <c r="P3375" s="53" t="n">
        <f aca="false">F3375*$F$10</f>
        <v>200</v>
      </c>
      <c r="Q3375" s="53" t="n">
        <f aca="false">G3375*$G$10</f>
        <v>0</v>
      </c>
      <c r="R3375" s="53" t="n">
        <f aca="false">H3375*$H$10</f>
        <v>0</v>
      </c>
      <c r="S3375" s="53" t="n">
        <f aca="false">(N3375/100)*(I3375*$I$10)+(N3375/100)*(J3375*$J$10)+(N3375/100)*(L3375*$L$10)</f>
        <v>125</v>
      </c>
      <c r="T3375" s="53" t="n">
        <f aca="false">(O3375/100)*(K3375*$J$10)</f>
        <v>0</v>
      </c>
      <c r="U3375" s="53" t="n">
        <f aca="false">(P3375/100)*(K3375*$K$10)+(P3375/100)*(L3375*$L$10)</f>
        <v>280</v>
      </c>
      <c r="V3375" s="53" t="n">
        <f aca="false">(Q3375/100)*(L3375*$L$10)</f>
        <v>0</v>
      </c>
      <c r="W3375" s="53" t="n">
        <f aca="false">(R3375/100)*(K3375*$K$10)+(R3375/100)*(L3375*$L$10)</f>
        <v>0</v>
      </c>
      <c r="X3375" s="53" t="n">
        <f aca="false">N3375+S3375</f>
        <v>225</v>
      </c>
      <c r="Y3375" s="53" t="n">
        <f aca="false">O3375+T3375</f>
        <v>0</v>
      </c>
      <c r="Z3375" s="53" t="n">
        <f aca="false">P3375+U3375</f>
        <v>480</v>
      </c>
      <c r="AA3375" s="53" t="n">
        <f aca="false">Q3375+V3375</f>
        <v>0</v>
      </c>
      <c r="AB3375" s="53" t="n">
        <f aca="false">R3375+W3375</f>
        <v>0</v>
      </c>
      <c r="AC3375" s="54" t="n">
        <f aca="false">ROUND(X3375+Y3375+Z3375+AA3375+AB3375,1)</f>
        <v>705</v>
      </c>
      <c r="AD3375" s="55" t="n">
        <f aca="false">(ROUND(AC3375-AC3368,1)/AC3368)</f>
        <v>0.168766578249337</v>
      </c>
      <c r="AE3375" s="46"/>
      <c r="AF3375" s="47"/>
    </row>
    <row r="3376" customFormat="false" ht="15" hidden="false" customHeight="false" outlineLevel="0" collapsed="false">
      <c r="A3376" s="48" t="s">
        <v>36</v>
      </c>
      <c r="B3376" s="61"/>
      <c r="C3376" s="50" t="s">
        <v>12</v>
      </c>
      <c r="D3376" s="51" t="n">
        <v>80</v>
      </c>
      <c r="E3376" s="51" t="n">
        <v>0</v>
      </c>
      <c r="F3376" s="51" t="n">
        <v>0</v>
      </c>
      <c r="G3376" s="51" t="n">
        <v>160</v>
      </c>
      <c r="H3376" s="51" t="n">
        <v>0</v>
      </c>
      <c r="I3376" s="52" t="n">
        <v>40</v>
      </c>
      <c r="J3376" s="52" t="n">
        <v>15</v>
      </c>
      <c r="K3376" s="52" t="n">
        <v>0</v>
      </c>
      <c r="L3376" s="52" t="n">
        <v>80</v>
      </c>
      <c r="M3376" s="52" t="n">
        <v>0</v>
      </c>
      <c r="N3376" s="53" t="n">
        <f aca="false">D3376*$D$11</f>
        <v>100</v>
      </c>
      <c r="O3376" s="53" t="n">
        <f aca="false">E3376*$E$11</f>
        <v>0</v>
      </c>
      <c r="P3376" s="53" t="n">
        <f aca="false">F3376*$F$11</f>
        <v>0</v>
      </c>
      <c r="Q3376" s="53" t="n">
        <f aca="false">G3376*$G$11</f>
        <v>200</v>
      </c>
      <c r="R3376" s="53" t="n">
        <f aca="false">H3376*$H$11</f>
        <v>0</v>
      </c>
      <c r="S3376" s="53" t="n">
        <f aca="false">(N3376/100)*(I3376*$I$11)+(N3376/100)*(J3376*$J$11)+(N3376/100)*(L3376*$L$11)</f>
        <v>167</v>
      </c>
      <c r="T3376" s="53" t="n">
        <f aca="false">(O3376/100)*(K3376*$K$11)</f>
        <v>0</v>
      </c>
      <c r="U3376" s="53" t="n">
        <f aca="false">(P3376/100)*(K3376*$K$11)+(P3376/100)*(L3376*$L$11)</f>
        <v>0</v>
      </c>
      <c r="V3376" s="53" t="n">
        <f aca="false">(Q3376/100)*(L3376*$L$11)</f>
        <v>224</v>
      </c>
      <c r="W3376" s="53" t="n">
        <f aca="false">(R3376/100)*(K3376*$K$11)+(R3376/100)*(L3376*$L$11)</f>
        <v>0</v>
      </c>
      <c r="X3376" s="53" t="n">
        <f aca="false">N3376+S3376</f>
        <v>267</v>
      </c>
      <c r="Y3376" s="53" t="n">
        <f aca="false">O3376+T3376</f>
        <v>0</v>
      </c>
      <c r="Z3376" s="53" t="n">
        <f aca="false">P3376+U3376</f>
        <v>0</v>
      </c>
      <c r="AA3376" s="53" t="n">
        <f aca="false">Q3376+V3376</f>
        <v>424</v>
      </c>
      <c r="AB3376" s="53" t="n">
        <f aca="false">R3376+W3376</f>
        <v>0</v>
      </c>
      <c r="AC3376" s="54" t="n">
        <f aca="false">ROUND(X3376+Y3376+Z3376+AA3376+AB3376,1)</f>
        <v>691</v>
      </c>
      <c r="AD3376" s="55" t="n">
        <f aca="false">(ROUND(AC3376-AC3368,1)/AC3368)</f>
        <v>0.145557029177719</v>
      </c>
      <c r="AE3376" s="46"/>
      <c r="AF3376" s="47"/>
    </row>
    <row r="3377" customFormat="false" ht="15" hidden="false" customHeight="false" outlineLevel="0" collapsed="false">
      <c r="A3377" s="48" t="s">
        <v>37</v>
      </c>
      <c r="B3377" s="61"/>
      <c r="C3377" s="50" t="s">
        <v>13</v>
      </c>
      <c r="D3377" s="51" t="n">
        <v>80</v>
      </c>
      <c r="E3377" s="51" t="n">
        <v>0</v>
      </c>
      <c r="F3377" s="51" t="n">
        <v>0</v>
      </c>
      <c r="G3377" s="51" t="n">
        <v>0</v>
      </c>
      <c r="H3377" s="51" t="n">
        <v>160</v>
      </c>
      <c r="I3377" s="52" t="n">
        <v>40</v>
      </c>
      <c r="J3377" s="52" t="n">
        <v>15</v>
      </c>
      <c r="K3377" s="52" t="n">
        <v>50</v>
      </c>
      <c r="L3377" s="52" t="n">
        <v>50</v>
      </c>
      <c r="M3377" s="52" t="n">
        <v>0</v>
      </c>
      <c r="N3377" s="53" t="n">
        <f aca="false">D3377*$D$12</f>
        <v>100</v>
      </c>
      <c r="O3377" s="53" t="n">
        <f aca="false">E3377*$E$12</f>
        <v>0</v>
      </c>
      <c r="P3377" s="53" t="n">
        <f aca="false">F3377*$F$12</f>
        <v>0</v>
      </c>
      <c r="Q3377" s="53" t="n">
        <f aca="false">G3377*$G$12</f>
        <v>0</v>
      </c>
      <c r="R3377" s="53" t="n">
        <f aca="false">H3377*$H$12</f>
        <v>200</v>
      </c>
      <c r="S3377" s="53" t="n">
        <f aca="false">(N3377/100)*(I3377*$I$12)+(N3377/100)*(J3377*$J$12)+(N3377/100)*(L3377*$L$12)</f>
        <v>125</v>
      </c>
      <c r="T3377" s="53" t="n">
        <f aca="false">(O3377/100)*(K3377*$K$12)</f>
        <v>0</v>
      </c>
      <c r="U3377" s="53" t="n">
        <f aca="false">(P3377/100)*(K3377*$K$12)+(P3377/100)*(L3377*$L$12)</f>
        <v>0</v>
      </c>
      <c r="V3377" s="53" t="n">
        <f aca="false">(Q3377/100)*(L3377*$L$12)</f>
        <v>0</v>
      </c>
      <c r="W3377" s="53" t="n">
        <f aca="false">(R3377/100)*(K3377*$K$12)+(R3377/100)*(L3377*$L$12)</f>
        <v>280</v>
      </c>
      <c r="X3377" s="53" t="n">
        <f aca="false">N3377+S3377</f>
        <v>225</v>
      </c>
      <c r="Y3377" s="53" t="n">
        <f aca="false">O3377+T3377</f>
        <v>0</v>
      </c>
      <c r="Z3377" s="53" t="n">
        <f aca="false">P3377+U3377</f>
        <v>0</v>
      </c>
      <c r="AA3377" s="53" t="n">
        <f aca="false">Q3377+V3377</f>
        <v>0</v>
      </c>
      <c r="AB3377" s="53" t="n">
        <f aca="false">R3377+W3377</f>
        <v>480</v>
      </c>
      <c r="AC3377" s="54" t="n">
        <f aca="false">ROUND(X3377+Y3377+Z3377+AA3377+AB3377,1)</f>
        <v>705</v>
      </c>
      <c r="AD3377" s="55" t="n">
        <f aca="false">(ROUND(AC3377-AC3368,1)/AC3368)</f>
        <v>0.168766578249337</v>
      </c>
      <c r="AE3377" s="46"/>
      <c r="AF3377" s="47"/>
    </row>
    <row r="3378" customFormat="false" ht="15" hidden="false" customHeight="false" outlineLevel="0" collapsed="false">
      <c r="A3378" s="48" t="s">
        <v>38</v>
      </c>
      <c r="B3378" s="61"/>
      <c r="C3378" s="50" t="s">
        <v>14</v>
      </c>
      <c r="D3378" s="51" t="n">
        <v>160</v>
      </c>
      <c r="E3378" s="51" t="n">
        <v>0</v>
      </c>
      <c r="F3378" s="51" t="n">
        <v>0</v>
      </c>
      <c r="G3378" s="51" t="n">
        <v>0</v>
      </c>
      <c r="H3378" s="51" t="n">
        <v>0</v>
      </c>
      <c r="I3378" s="52" t="n">
        <v>40</v>
      </c>
      <c r="J3378" s="52" t="n">
        <v>15</v>
      </c>
      <c r="K3378" s="52" t="n">
        <v>0</v>
      </c>
      <c r="L3378" s="52" t="n">
        <v>40</v>
      </c>
      <c r="M3378" s="52" t="n">
        <v>70</v>
      </c>
      <c r="N3378" s="53" t="n">
        <f aca="false">D3378*$D$13</f>
        <v>200</v>
      </c>
      <c r="O3378" s="53" t="n">
        <f aca="false">E3378*$E$13</f>
        <v>0</v>
      </c>
      <c r="P3378" s="53" t="n">
        <f aca="false">F3378*$F$13</f>
        <v>0</v>
      </c>
      <c r="Q3378" s="53" t="n">
        <f aca="false">G3378*$G$13</f>
        <v>0</v>
      </c>
      <c r="R3378" s="53" t="n">
        <f aca="false">H3378*$H$13</f>
        <v>0</v>
      </c>
      <c r="S3378" s="53" t="n">
        <f aca="false">(N3378/100)*(I3378*$I$13)+(N3378/100)*(J3378*$J$13)+(N3378/100)*(M3378*$M$13)+(N3378/100)*(L3378*$L$13)</f>
        <v>470</v>
      </c>
      <c r="T3378" s="53" t="n">
        <f aca="false">(O3378/100)*(K3378*$K$13)+(O3378/100)*(M3378*$M$13)</f>
        <v>0</v>
      </c>
      <c r="U3378" s="53" t="n">
        <f aca="false">(P3378/100)*(K3378*$K$13)+(P3378/100)*(L3378*$L$13)+(P3378/100)*(M3378*$M$13)</f>
        <v>0</v>
      </c>
      <c r="V3378" s="53" t="n">
        <f aca="false">(Q3378/100)*(L3378*$L$13)+(Q3378/100)*(M3378*$M$13)</f>
        <v>0</v>
      </c>
      <c r="W3378" s="53" t="n">
        <f aca="false">(R3378/100)*(K3378*$K$13)+(R3378/100)*(L3378*$L$13)+(R3378/100)*(M3378*$M$13)</f>
        <v>0</v>
      </c>
      <c r="X3378" s="53" t="n">
        <f aca="false">N3378+S3378</f>
        <v>670</v>
      </c>
      <c r="Y3378" s="53" t="n">
        <f aca="false">O3378+T3378</f>
        <v>0</v>
      </c>
      <c r="Z3378" s="53" t="n">
        <f aca="false">P3378+U3378</f>
        <v>0</v>
      </c>
      <c r="AA3378" s="53" t="n">
        <f aca="false">Q3378+V3378</f>
        <v>0</v>
      </c>
      <c r="AB3378" s="53" t="n">
        <f aca="false">R3378+W3378</f>
        <v>0</v>
      </c>
      <c r="AC3378" s="54" t="n">
        <f aca="false">ROUND(X3378+Y3378+Z3378+AA3378+AB3378,1)</f>
        <v>670</v>
      </c>
      <c r="AD3378" s="55" t="n">
        <f aca="false">(ROUND(AC3378-AC3368,1)/AC3368)</f>
        <v>0.110742705570292</v>
      </c>
      <c r="AE3378" s="37"/>
      <c r="AF3378" s="47"/>
    </row>
    <row r="3379" customFormat="false" ht="15" hidden="false" customHeight="false" outlineLevel="0" collapsed="false">
      <c r="A3379" s="48" t="s">
        <v>39</v>
      </c>
      <c r="B3379" s="61"/>
      <c r="C3379" s="50" t="s">
        <v>15</v>
      </c>
      <c r="D3379" s="51" t="n">
        <v>160</v>
      </c>
      <c r="E3379" s="51" t="n">
        <v>0</v>
      </c>
      <c r="F3379" s="51" t="n">
        <v>0</v>
      </c>
      <c r="G3379" s="51" t="n">
        <v>0</v>
      </c>
      <c r="H3379" s="51" t="n">
        <v>0</v>
      </c>
      <c r="I3379" s="52" t="n">
        <v>40</v>
      </c>
      <c r="J3379" s="52" t="n">
        <v>15</v>
      </c>
      <c r="K3379" s="52" t="n">
        <v>100</v>
      </c>
      <c r="L3379" s="52" t="n">
        <v>0</v>
      </c>
      <c r="M3379" s="52" t="n">
        <v>0</v>
      </c>
      <c r="N3379" s="53" t="n">
        <f aca="false">D3379*$D$14</f>
        <v>200</v>
      </c>
      <c r="O3379" s="53" t="n">
        <f aca="false">E3379*$E$14</f>
        <v>0</v>
      </c>
      <c r="P3379" s="53" t="n">
        <f aca="false">F3379*$F$14</f>
        <v>0</v>
      </c>
      <c r="Q3379" s="53" t="n">
        <f aca="false">G3379*$G$14</f>
        <v>0</v>
      </c>
      <c r="R3379" s="53" t="n">
        <f aca="false">H3379*$H$14</f>
        <v>0</v>
      </c>
      <c r="S3379" s="53" t="n">
        <f aca="false">(N3379/100)*(I3379*$I$14)+(N3379/100)*(J3379*$J$14)+(N3379/100)*(K3379*$K$14)</f>
        <v>510</v>
      </c>
      <c r="T3379" s="53" t="n">
        <f aca="false">(O3379/100)*(K3379*$K$14)</f>
        <v>0</v>
      </c>
      <c r="U3379" s="53" t="n">
        <f aca="false">(P3379/100)*(K3379*$K$14)+(P3379/100)*(L3379*$L$14)</f>
        <v>0</v>
      </c>
      <c r="V3379" s="53" t="n">
        <f aca="false">(Q3379/100)*(L3379*$L$14)</f>
        <v>0</v>
      </c>
      <c r="W3379" s="53" t="n">
        <f aca="false">(R3379/100)*(K3379*$L$14)+(R3379/100)*(L3379*$M$14)</f>
        <v>0</v>
      </c>
      <c r="X3379" s="53" t="n">
        <f aca="false">N3379+S3379</f>
        <v>710</v>
      </c>
      <c r="Y3379" s="53" t="n">
        <f aca="false">O3379+T3379</f>
        <v>0</v>
      </c>
      <c r="Z3379" s="53" t="n">
        <f aca="false">P3379+U3379</f>
        <v>0</v>
      </c>
      <c r="AA3379" s="53" t="n">
        <f aca="false">Q3379+V3379</f>
        <v>0</v>
      </c>
      <c r="AB3379" s="53" t="n">
        <f aca="false">R3379+W3379</f>
        <v>0</v>
      </c>
      <c r="AC3379" s="54" t="n">
        <f aca="false">ROUND(X3379+Y3379+Z3379+AA3379+AB3379,1)</f>
        <v>710</v>
      </c>
      <c r="AD3379" s="55" t="n">
        <f aca="false">(ROUND(AC3379-AC3368,1)/AC3368)</f>
        <v>0.177055702917772</v>
      </c>
      <c r="AE3379" s="46"/>
      <c r="AF3379" s="47"/>
    </row>
    <row r="3380" customFormat="false" ht="15" hidden="false" customHeight="false" outlineLevel="0" collapsed="false">
      <c r="A3380" s="48"/>
      <c r="B3380" s="61"/>
      <c r="C3380" s="50" t="s">
        <v>16</v>
      </c>
      <c r="D3380" s="51" t="n">
        <v>160</v>
      </c>
      <c r="E3380" s="51" t="n">
        <v>0</v>
      </c>
      <c r="F3380" s="51" t="n">
        <v>0</v>
      </c>
      <c r="G3380" s="51" t="n">
        <v>0</v>
      </c>
      <c r="H3380" s="51" t="n">
        <v>0</v>
      </c>
      <c r="I3380" s="52" t="n">
        <v>40</v>
      </c>
      <c r="J3380" s="52" t="n">
        <v>15</v>
      </c>
      <c r="K3380" s="52" t="n">
        <v>0</v>
      </c>
      <c r="L3380" s="52" t="n">
        <v>112</v>
      </c>
      <c r="M3380" s="52" t="n">
        <v>0</v>
      </c>
      <c r="N3380" s="53" t="n">
        <f aca="false">D3380*$D$15</f>
        <v>200</v>
      </c>
      <c r="O3380" s="53" t="n">
        <f aca="false">E3380*$E$15</f>
        <v>0</v>
      </c>
      <c r="P3380" s="53" t="n">
        <f aca="false">F3380*$F$15</f>
        <v>0</v>
      </c>
      <c r="Q3380" s="53" t="n">
        <f aca="false">G3380*$G$15</f>
        <v>0</v>
      </c>
      <c r="R3380" s="53" t="n">
        <f aca="false">H3380*$H$15</f>
        <v>0</v>
      </c>
      <c r="S3380" s="53" t="n">
        <f aca="false">(N3380/100)*(I3380*$I$15)+(N3380/100)*(J3380*$J$15)+(N3380/100)*(L3380*$L$15)</f>
        <v>558</v>
      </c>
      <c r="T3380" s="53" t="n">
        <f aca="false">(O3380/100)*(K3380*$K$15)</f>
        <v>0</v>
      </c>
      <c r="U3380" s="53" t="n">
        <f aca="false">(P3380/100)*(K3380*$K$15)+(P3380/100)*(L3380*$L$15)</f>
        <v>0</v>
      </c>
      <c r="V3380" s="53" t="n">
        <f aca="false">(Q3380/100)*(L3380*$L$15)</f>
        <v>0</v>
      </c>
      <c r="W3380" s="53" t="n">
        <f aca="false">(R3380/100)*(K3380*$K$15)+(R3380/100)*(L3380*$L$15)</f>
        <v>0</v>
      </c>
      <c r="X3380" s="53" t="n">
        <f aca="false">N3380+S3380</f>
        <v>758</v>
      </c>
      <c r="Y3380" s="53" t="n">
        <f aca="false">O3380+T3380</f>
        <v>0</v>
      </c>
      <c r="Z3380" s="53" t="n">
        <f aca="false">P3380+U3380</f>
        <v>0</v>
      </c>
      <c r="AA3380" s="53" t="n">
        <f aca="false">Q3380+V3380</f>
        <v>0</v>
      </c>
      <c r="AB3380" s="53" t="n">
        <f aca="false">R3380+W3380</f>
        <v>0</v>
      </c>
      <c r="AC3380" s="54" t="n">
        <f aca="false">ROUND(X3380+Y3380+Z3380+AA3380+AB3380,1)</f>
        <v>758</v>
      </c>
      <c r="AD3380" s="55" t="n">
        <f aca="false">(ROUND(AC3380-AC3368,1)/AC3368)</f>
        <v>0.256631299734748</v>
      </c>
      <c r="AE3380" s="46"/>
      <c r="AF3380" s="47"/>
    </row>
    <row r="3381" customFormat="false" ht="15" hidden="false" customHeight="false" outlineLevel="0" collapsed="false">
      <c r="A3381" s="48"/>
      <c r="B3381" s="61"/>
      <c r="C3381" s="50" t="s">
        <v>17</v>
      </c>
      <c r="D3381" s="51" t="n">
        <v>160</v>
      </c>
      <c r="E3381" s="51" t="n">
        <v>0</v>
      </c>
      <c r="F3381" s="51" t="n">
        <v>0</v>
      </c>
      <c r="G3381" s="51" t="n">
        <v>0</v>
      </c>
      <c r="H3381" s="51" t="n">
        <v>0</v>
      </c>
      <c r="I3381" s="52" t="n">
        <v>40</v>
      </c>
      <c r="J3381" s="52" t="n">
        <v>60</v>
      </c>
      <c r="K3381" s="52" t="n">
        <v>0</v>
      </c>
      <c r="L3381" s="52" t="n">
        <v>40</v>
      </c>
      <c r="M3381" s="52" t="n">
        <v>0</v>
      </c>
      <c r="N3381" s="53" t="n">
        <f aca="false">D3381*$D$16</f>
        <v>200</v>
      </c>
      <c r="O3381" s="53" t="n">
        <f aca="false">E3381*$E$16</f>
        <v>0</v>
      </c>
      <c r="P3381" s="53" t="n">
        <f aca="false">F3381*$F$16</f>
        <v>0</v>
      </c>
      <c r="Q3381" s="53" t="n">
        <f aca="false">G3381*$G$16</f>
        <v>0</v>
      </c>
      <c r="R3381" s="53" t="n">
        <f aca="false">H3381*$H$16</f>
        <v>0</v>
      </c>
      <c r="S3381" s="53" t="n">
        <f aca="false">(N3381/100)*(I3381*$I$16)+(N3381/100)*(J3381*$J$16)+(N3381/100)*(L3381*$L$16)</f>
        <v>460</v>
      </c>
      <c r="T3381" s="53" t="n">
        <f aca="false">(O3381/100)*(K3381*$K$16)</f>
        <v>0</v>
      </c>
      <c r="U3381" s="53" t="n">
        <f aca="false">(P3381/100)*(K3381*$K$16)+(P3381/100)*(L3381*$L$16)</f>
        <v>0</v>
      </c>
      <c r="V3381" s="53" t="n">
        <f aca="false">(Q3381/100)*(L3381*$L$16)</f>
        <v>0</v>
      </c>
      <c r="W3381" s="53" t="n">
        <f aca="false">(R3381/100)*(K3381*$K$16)+(R3381/100)*(L3381*$L$16)</f>
        <v>0</v>
      </c>
      <c r="X3381" s="53" t="n">
        <f aca="false">N3381+S3381</f>
        <v>660</v>
      </c>
      <c r="Y3381" s="53" t="n">
        <f aca="false">O3381+T3381</f>
        <v>0</v>
      </c>
      <c r="Z3381" s="53" t="n">
        <f aca="false">P3381+U3381</f>
        <v>0</v>
      </c>
      <c r="AA3381" s="53" t="n">
        <f aca="false">Q3381+V3381</f>
        <v>0</v>
      </c>
      <c r="AB3381" s="53" t="n">
        <f aca="false">R3381+W3381</f>
        <v>0</v>
      </c>
      <c r="AC3381" s="54" t="n">
        <f aca="false">ROUND(X3381+Y3381+Z3381+AA3381+AB3381,1)</f>
        <v>660</v>
      </c>
      <c r="AD3381" s="55" t="n">
        <f aca="false">(ROUND(AC3381-AC3368,1)/AC3368)</f>
        <v>0.0941644562334217</v>
      </c>
      <c r="AE3381" s="46" t="s">
        <v>28</v>
      </c>
      <c r="AF3381" s="47"/>
    </row>
    <row r="3382" customFormat="false" ht="15" hidden="false" customHeight="false" outlineLevel="0" collapsed="false">
      <c r="A3382" s="48"/>
      <c r="B3382" s="61"/>
      <c r="C3382" s="50" t="s">
        <v>18</v>
      </c>
      <c r="D3382" s="51" t="n">
        <v>160</v>
      </c>
      <c r="E3382" s="51" t="n">
        <v>0</v>
      </c>
      <c r="F3382" s="51" t="n">
        <v>0</v>
      </c>
      <c r="G3382" s="51" t="n">
        <v>0</v>
      </c>
      <c r="H3382" s="51" t="n">
        <v>0</v>
      </c>
      <c r="I3382" s="52" t="n">
        <v>85</v>
      </c>
      <c r="J3382" s="52" t="n">
        <v>15</v>
      </c>
      <c r="K3382" s="52" t="n">
        <v>0</v>
      </c>
      <c r="L3382" s="52" t="n">
        <v>40</v>
      </c>
      <c r="M3382" s="52" t="n">
        <v>0</v>
      </c>
      <c r="N3382" s="53" t="n">
        <f aca="false">D3382*$D$17</f>
        <v>200</v>
      </c>
      <c r="O3382" s="53" t="n">
        <f aca="false">E3382*$E$17</f>
        <v>0</v>
      </c>
      <c r="P3382" s="53" t="n">
        <f aca="false">F3382*$F$17</f>
        <v>0</v>
      </c>
      <c r="Q3382" s="53" t="n">
        <f aca="false">G3382*$G$17</f>
        <v>0</v>
      </c>
      <c r="R3382" s="53" t="n">
        <f aca="false">H3382*$H$17</f>
        <v>0</v>
      </c>
      <c r="S3382" s="53" t="n">
        <f aca="false">(N3382/100)*(I3382*$I$17)+(N3382/100)*(J3382*$J$17)+(N3382/100)*(L3382*$L$17)</f>
        <v>535</v>
      </c>
      <c r="T3382" s="53" t="n">
        <f aca="false">(O3382/100)*(K3382*$K$17)</f>
        <v>0</v>
      </c>
      <c r="U3382" s="53" t="n">
        <f aca="false">(P3382/100)*(K3382*$K$17)+(P3382/100)*(L3382*$L$17)</f>
        <v>0</v>
      </c>
      <c r="V3382" s="53" t="n">
        <f aca="false">(Q3382/100)*(L3382*$L$17)</f>
        <v>0</v>
      </c>
      <c r="W3382" s="53" t="n">
        <f aca="false">(R3382/100)*(K3382*$K$17)+(R3382/100)*(L3382*$L$17)</f>
        <v>0</v>
      </c>
      <c r="X3382" s="53" t="n">
        <f aca="false">N3382+S3382</f>
        <v>735</v>
      </c>
      <c r="Y3382" s="53" t="n">
        <f aca="false">O3382+T3382</f>
        <v>0</v>
      </c>
      <c r="Z3382" s="53" t="n">
        <f aca="false">P3382+U3382</f>
        <v>0</v>
      </c>
      <c r="AA3382" s="53" t="n">
        <f aca="false">Q3382+V3382</f>
        <v>0</v>
      </c>
      <c r="AB3382" s="53" t="n">
        <f aca="false">R3382+W3382</f>
        <v>0</v>
      </c>
      <c r="AC3382" s="54" t="n">
        <f aca="false">ROUND(X3382+Y3382+Z3382+AA3382+AB3382,1)</f>
        <v>735</v>
      </c>
      <c r="AD3382" s="55" t="n">
        <f aca="false">(ROUND(AC3382-AC3368,1)/AC3368)</f>
        <v>0.218501326259947</v>
      </c>
      <c r="AE3382" s="46"/>
      <c r="AF3382" s="47"/>
    </row>
    <row r="3383" customFormat="false" ht="15" hidden="false" customHeight="false" outlineLevel="0" collapsed="false">
      <c r="A3383" s="56" t="s">
        <v>19</v>
      </c>
      <c r="B3383" s="62" t="s">
        <v>283</v>
      </c>
      <c r="C3383" s="40" t="s">
        <v>53</v>
      </c>
      <c r="D3383" s="41" t="n">
        <v>175</v>
      </c>
      <c r="E3383" s="41" t="n">
        <v>0</v>
      </c>
      <c r="F3383" s="41" t="n">
        <v>0</v>
      </c>
      <c r="G3383" s="41" t="n">
        <v>0</v>
      </c>
      <c r="H3383" s="41" t="n">
        <v>0</v>
      </c>
      <c r="I3383" s="42" t="n">
        <v>60</v>
      </c>
      <c r="J3383" s="42" t="n">
        <v>20</v>
      </c>
      <c r="K3383" s="42" t="n">
        <v>0</v>
      </c>
      <c r="L3383" s="42" t="n">
        <v>0</v>
      </c>
      <c r="M3383" s="42" t="n">
        <v>0</v>
      </c>
      <c r="N3383" s="43" t="n">
        <f aca="false">D3383*$D$3</f>
        <v>227.5</v>
      </c>
      <c r="O3383" s="43" t="n">
        <f aca="false">E3383*$E$3</f>
        <v>0</v>
      </c>
      <c r="P3383" s="43" t="n">
        <f aca="false">F3383*$F$3</f>
        <v>0</v>
      </c>
      <c r="Q3383" s="43" t="n">
        <f aca="false">G3383*$G$3</f>
        <v>0</v>
      </c>
      <c r="R3383" s="43" t="n">
        <f aca="false">H3383*$H$3</f>
        <v>0</v>
      </c>
      <c r="S3383" s="43" t="n">
        <f aca="false">(N3383/100)*(I3383*$I$3)+(N3383/100)*(J3383*$J$3)</f>
        <v>364</v>
      </c>
      <c r="T3383" s="43" t="n">
        <f aca="false">(O3383/100)*(K3383*$K$3)</f>
        <v>0</v>
      </c>
      <c r="U3383" s="43" t="n">
        <f aca="false">(P3383/100)*(K3383*$K$3)+(P3383/100)*(L3383*$L$3)</f>
        <v>0</v>
      </c>
      <c r="V3383" s="43" t="n">
        <f aca="false">(Q3383/100)*(L3383*$L$3)</f>
        <v>0</v>
      </c>
      <c r="W3383" s="43" t="n">
        <f aca="false">(R3383/100)*(K3383*$K$3)+(R3383/100)*(L3383*$L$3)</f>
        <v>0</v>
      </c>
      <c r="X3383" s="43" t="n">
        <f aca="false">N3383+S3383</f>
        <v>591.5</v>
      </c>
      <c r="Y3383" s="43" t="n">
        <f aca="false">O3383+T3383</f>
        <v>0</v>
      </c>
      <c r="Z3383" s="43" t="n">
        <f aca="false">P3383+U3383</f>
        <v>0</v>
      </c>
      <c r="AA3383" s="43" t="n">
        <f aca="false">Q3383+V3383</f>
        <v>0</v>
      </c>
      <c r="AB3383" s="43" t="n">
        <f aca="false">R3383+W3383</f>
        <v>0</v>
      </c>
      <c r="AC3383" s="44" t="n">
        <f aca="false">ROUND(X3383+Y3383+Z3383+AA3383+AB3383,1)</f>
        <v>591.5</v>
      </c>
      <c r="AD3383" s="45"/>
      <c r="AE3383" s="46"/>
      <c r="AF3383" s="47"/>
    </row>
    <row r="3384" customFormat="false" ht="15" hidden="false" customHeight="false" outlineLevel="0" collapsed="false">
      <c r="A3384" s="48" t="s">
        <v>29</v>
      </c>
      <c r="B3384" s="63" t="n">
        <v>40</v>
      </c>
      <c r="C3384" s="50" t="s">
        <v>5</v>
      </c>
      <c r="D3384" s="51" t="n">
        <v>175</v>
      </c>
      <c r="E3384" s="51" t="n">
        <v>0</v>
      </c>
      <c r="F3384" s="51" t="n">
        <v>0</v>
      </c>
      <c r="G3384" s="51" t="n">
        <v>0</v>
      </c>
      <c r="H3384" s="51" t="n">
        <v>0</v>
      </c>
      <c r="I3384" s="52" t="n">
        <v>75</v>
      </c>
      <c r="J3384" s="52" t="n">
        <v>35</v>
      </c>
      <c r="K3384" s="52" t="n">
        <v>0</v>
      </c>
      <c r="L3384" s="52" t="n">
        <v>0</v>
      </c>
      <c r="M3384" s="52" t="n">
        <v>0</v>
      </c>
      <c r="N3384" s="53" t="n">
        <f aca="false">D3384*$D$4</f>
        <v>218.75</v>
      </c>
      <c r="O3384" s="53" t="n">
        <f aca="false">E3384*$E$4</f>
        <v>0</v>
      </c>
      <c r="P3384" s="53" t="n">
        <f aca="false">F3384*$F$4</f>
        <v>0</v>
      </c>
      <c r="Q3384" s="53" t="n">
        <f aca="false">G3384*$G$4</f>
        <v>0</v>
      </c>
      <c r="R3384" s="53" t="n">
        <f aca="false">H3384*$H$4</f>
        <v>0</v>
      </c>
      <c r="S3384" s="53" t="n">
        <f aca="false">(N3384/100)*(I3384*$I$4)+(N3384/100)*(J3384*$J$4)</f>
        <v>481.25</v>
      </c>
      <c r="T3384" s="53" t="n">
        <f aca="false">(O3384/100)*(K3384*$K$4)</f>
        <v>0</v>
      </c>
      <c r="U3384" s="53" t="n">
        <f aca="false">(P3384/100)*(K3384*$K$4)+(P3384/100)*(L3384*$L$4)</f>
        <v>0</v>
      </c>
      <c r="V3384" s="53" t="n">
        <f aca="false">(Q3384/100)*(L3384*$L$4)</f>
        <v>0</v>
      </c>
      <c r="W3384" s="53" t="n">
        <f aca="false">(R3384/100)*(K3384*$K$4)+(R3384/100)*(L3384*$L$4)</f>
        <v>0</v>
      </c>
      <c r="X3384" s="53" t="n">
        <f aca="false">N3384+S3384</f>
        <v>700</v>
      </c>
      <c r="Y3384" s="53" t="n">
        <f aca="false">O3384+T3384</f>
        <v>0</v>
      </c>
      <c r="Z3384" s="53" t="n">
        <f aca="false">P3384+U3384</f>
        <v>0</v>
      </c>
      <c r="AA3384" s="53" t="n">
        <f aca="false">Q3384+V3384</f>
        <v>0</v>
      </c>
      <c r="AB3384" s="53" t="n">
        <f aca="false">R3384+W3384</f>
        <v>0</v>
      </c>
      <c r="AC3384" s="54" t="n">
        <f aca="false">ROUND(X3384+Y3384+Z3384+AA3384+AB3384,1)</f>
        <v>700</v>
      </c>
      <c r="AD3384" s="55" t="n">
        <f aca="false">(ROUND(AC3384-AC3383,1)/AC3383)</f>
        <v>0.183431952662722</v>
      </c>
      <c r="AE3384" s="46"/>
      <c r="AF3384" s="47"/>
    </row>
    <row r="3385" customFormat="false" ht="15" hidden="false" customHeight="false" outlineLevel="0" collapsed="false">
      <c r="A3385" s="48" t="s">
        <v>30</v>
      </c>
      <c r="B3385" s="63" t="n">
        <v>0</v>
      </c>
      <c r="C3385" s="50" t="s">
        <v>6</v>
      </c>
      <c r="D3385" s="51" t="n">
        <v>175</v>
      </c>
      <c r="E3385" s="51" t="n">
        <v>0</v>
      </c>
      <c r="F3385" s="51" t="n">
        <v>0</v>
      </c>
      <c r="G3385" s="51" t="n">
        <v>0</v>
      </c>
      <c r="H3385" s="51" t="n">
        <v>0</v>
      </c>
      <c r="I3385" s="52" t="n">
        <v>60</v>
      </c>
      <c r="J3385" s="52" t="n">
        <v>20</v>
      </c>
      <c r="K3385" s="52" t="n">
        <v>0</v>
      </c>
      <c r="L3385" s="52" t="n">
        <v>0</v>
      </c>
      <c r="M3385" s="52" t="n">
        <v>0</v>
      </c>
      <c r="N3385" s="53" t="n">
        <f aca="false">D3385*$D$5</f>
        <v>227.5</v>
      </c>
      <c r="O3385" s="53" t="n">
        <f aca="false">E3385*$E$5</f>
        <v>0</v>
      </c>
      <c r="P3385" s="53" t="n">
        <f aca="false">F3385*$F$5</f>
        <v>0</v>
      </c>
      <c r="Q3385" s="53" t="n">
        <f aca="false">G3385*$G$5</f>
        <v>0</v>
      </c>
      <c r="R3385" s="53" t="n">
        <f aca="false">H3385*$H$5</f>
        <v>0</v>
      </c>
      <c r="S3385" s="53" t="n">
        <f aca="false">(N3385/100)*(I3385*$I$5)+(N3385/100)*(J3385*$J$5)</f>
        <v>364</v>
      </c>
      <c r="T3385" s="53" t="n">
        <f aca="false">(O3385/100)*(K3385*$K$5)</f>
        <v>0</v>
      </c>
      <c r="U3385" s="53" t="n">
        <f aca="false">(P3385/100)*(K3385*$K$5)+(P3385/100)*(L3385*$L$5)</f>
        <v>0</v>
      </c>
      <c r="V3385" s="53" t="n">
        <f aca="false">(Q3385/100)*(L3385*$L$5)</f>
        <v>0</v>
      </c>
      <c r="W3385" s="53" t="n">
        <f aca="false">(R3385/100)*(K3385*$K$5)+(R3385/100)*(L3385*$L$5)</f>
        <v>0</v>
      </c>
      <c r="X3385" s="53" t="n">
        <f aca="false">N3385+S3385</f>
        <v>591.5</v>
      </c>
      <c r="Y3385" s="53" t="n">
        <f aca="false">O3385+T3385</f>
        <v>0</v>
      </c>
      <c r="Z3385" s="53" t="n">
        <f aca="false">P3385+U3385</f>
        <v>0</v>
      </c>
      <c r="AA3385" s="53" t="n">
        <f aca="false">Q3385+V3385</f>
        <v>0</v>
      </c>
      <c r="AB3385" s="53" t="n">
        <f aca="false">R3385+W3385</f>
        <v>0</v>
      </c>
      <c r="AC3385" s="54" t="n">
        <f aca="false">ROUND(X3385+Y3385+Z3385+AA3385+AB3385,1)</f>
        <v>591.5</v>
      </c>
      <c r="AD3385" s="55" t="n">
        <f aca="false">(ROUND(AC3385-AC3383,1)/AC3383)</f>
        <v>0</v>
      </c>
      <c r="AE3385" s="46"/>
      <c r="AF3385" s="47"/>
    </row>
    <row r="3386" customFormat="false" ht="15" hidden="false" customHeight="false" outlineLevel="0" collapsed="false">
      <c r="A3386" s="48" t="s">
        <v>31</v>
      </c>
      <c r="B3386" s="63" t="n">
        <v>0</v>
      </c>
      <c r="C3386" s="50" t="s">
        <v>7</v>
      </c>
      <c r="D3386" s="51" t="n">
        <v>175</v>
      </c>
      <c r="E3386" s="51" t="n">
        <v>0</v>
      </c>
      <c r="F3386" s="51" t="n">
        <v>0</v>
      </c>
      <c r="G3386" s="51" t="n">
        <v>0</v>
      </c>
      <c r="H3386" s="51" t="n">
        <v>0</v>
      </c>
      <c r="I3386" s="52" t="n">
        <v>60</v>
      </c>
      <c r="J3386" s="52" t="n">
        <v>20</v>
      </c>
      <c r="K3386" s="52" t="n">
        <v>0</v>
      </c>
      <c r="L3386" s="52" t="n">
        <v>0</v>
      </c>
      <c r="M3386" s="52" t="n">
        <v>0</v>
      </c>
      <c r="N3386" s="53" t="n">
        <f aca="false">D3386*$D$6</f>
        <v>227.5</v>
      </c>
      <c r="O3386" s="53" t="n">
        <f aca="false">E3386*$E$6</f>
        <v>0</v>
      </c>
      <c r="P3386" s="53" t="n">
        <f aca="false">F3386*$F$6</f>
        <v>0</v>
      </c>
      <c r="Q3386" s="53" t="n">
        <f aca="false">G3386*$G$6</f>
        <v>0</v>
      </c>
      <c r="R3386" s="53" t="n">
        <f aca="false">H3386*$H$6</f>
        <v>0</v>
      </c>
      <c r="S3386" s="53" t="n">
        <f aca="false">(N3386/100)*(I3386*$I$6)+(N3386/100)*(J3386*$J$6)</f>
        <v>364</v>
      </c>
      <c r="T3386" s="53" t="n">
        <f aca="false">(O3386/100)*(K3386*$K$6)</f>
        <v>0</v>
      </c>
      <c r="U3386" s="53" t="n">
        <f aca="false">(P3386/100)*(K3386*$K$6)+(P3386/100)*(L3386*$L$6)</f>
        <v>0</v>
      </c>
      <c r="V3386" s="53" t="n">
        <f aca="false">(Q3386/100)*(L3386*$L$6)</f>
        <v>0</v>
      </c>
      <c r="W3386" s="53" t="n">
        <f aca="false">(R3386/100)*(K3386*$K$6)+(R3386/100)*(L3386*$L$6)</f>
        <v>0</v>
      </c>
      <c r="X3386" s="53" t="n">
        <f aca="false">N3386+S3386</f>
        <v>591.5</v>
      </c>
      <c r="Y3386" s="53" t="n">
        <f aca="false">O3386+T3386</f>
        <v>0</v>
      </c>
      <c r="Z3386" s="53" t="n">
        <f aca="false">P3386+U3386</f>
        <v>0</v>
      </c>
      <c r="AA3386" s="53" t="n">
        <f aca="false">Q3386+V3386</f>
        <v>0</v>
      </c>
      <c r="AB3386" s="53" t="n">
        <f aca="false">R3386+W3386</f>
        <v>0</v>
      </c>
      <c r="AC3386" s="54" t="n">
        <f aca="false">ROUND(X3386+Y3386+Z3386+AA3386+AB3386,1)</f>
        <v>591.5</v>
      </c>
      <c r="AD3386" s="55" t="n">
        <f aca="false">(ROUND(AC3386-AC3383,1)/AC3383)</f>
        <v>0</v>
      </c>
      <c r="AE3386" s="46"/>
      <c r="AF3386" s="47"/>
    </row>
    <row r="3387" customFormat="false" ht="15" hidden="false" customHeight="false" outlineLevel="0" collapsed="false">
      <c r="A3387" s="48" t="s">
        <v>32</v>
      </c>
      <c r="B3387" s="63" t="n">
        <v>0</v>
      </c>
      <c r="C3387" s="50" t="s">
        <v>8</v>
      </c>
      <c r="D3387" s="51" t="n">
        <v>175</v>
      </c>
      <c r="E3387" s="51" t="n">
        <v>0</v>
      </c>
      <c r="F3387" s="51" t="n">
        <v>0</v>
      </c>
      <c r="G3387" s="51" t="n">
        <v>0</v>
      </c>
      <c r="H3387" s="51" t="n">
        <v>0</v>
      </c>
      <c r="I3387" s="52" t="n">
        <v>60</v>
      </c>
      <c r="J3387" s="52" t="n">
        <v>20</v>
      </c>
      <c r="K3387" s="52" t="n">
        <v>0</v>
      </c>
      <c r="L3387" s="52" t="n">
        <v>0</v>
      </c>
      <c r="M3387" s="52" t="n">
        <v>0</v>
      </c>
      <c r="N3387" s="53" t="n">
        <f aca="false">D3387*$D$7</f>
        <v>227.5</v>
      </c>
      <c r="O3387" s="53" t="n">
        <f aca="false">E3387*$E$7</f>
        <v>0</v>
      </c>
      <c r="P3387" s="53" t="n">
        <f aca="false">F3387*$F$7</f>
        <v>0</v>
      </c>
      <c r="Q3387" s="53" t="n">
        <f aca="false">G3387*$G$7</f>
        <v>0</v>
      </c>
      <c r="R3387" s="53" t="n">
        <f aca="false">H3387*$H$7</f>
        <v>0</v>
      </c>
      <c r="S3387" s="53" t="n">
        <f aca="false">(N3387/100)*(I3387*$I$7)+(N3387/100)*(J3387*$J$7)</f>
        <v>364</v>
      </c>
      <c r="T3387" s="53" t="n">
        <f aca="false">(O3387/100)*(K3387*$K$7)</f>
        <v>0</v>
      </c>
      <c r="U3387" s="53" t="n">
        <f aca="false">(P3387/100)*(K3387*$K$7)+(P3387/100)*(L3387*$L$7)</f>
        <v>0</v>
      </c>
      <c r="V3387" s="53" t="n">
        <f aca="false">(Q3387/100)*(L3387*$L$7)</f>
        <v>0</v>
      </c>
      <c r="W3387" s="53" t="n">
        <f aca="false">(R3387/100)*(K3387*$K$7)+(R3387/100)*(L3387*$L$7)</f>
        <v>0</v>
      </c>
      <c r="X3387" s="53" t="n">
        <f aca="false">N3387+S3387</f>
        <v>591.5</v>
      </c>
      <c r="Y3387" s="53" t="n">
        <f aca="false">O3387+T3387</f>
        <v>0</v>
      </c>
      <c r="Z3387" s="53" t="n">
        <f aca="false">P3387+U3387</f>
        <v>0</v>
      </c>
      <c r="AA3387" s="53" t="n">
        <f aca="false">Q3387+V3387</f>
        <v>0</v>
      </c>
      <c r="AB3387" s="53" t="n">
        <f aca="false">R3387+W3387</f>
        <v>0</v>
      </c>
      <c r="AC3387" s="54" t="n">
        <f aca="false">ROUND(X3387+Y3387+Z3387+AA3387+AB3387,1)</f>
        <v>591.5</v>
      </c>
      <c r="AD3387" s="55" t="n">
        <f aca="false">(ROUND(AC3387-AC3383,1)/AC3383)</f>
        <v>0</v>
      </c>
      <c r="AE3387" s="46"/>
      <c r="AF3387" s="47"/>
    </row>
    <row r="3388" customFormat="false" ht="15" hidden="false" customHeight="false" outlineLevel="0" collapsed="false">
      <c r="A3388" s="48" t="s">
        <v>33</v>
      </c>
      <c r="B3388" s="63"/>
      <c r="C3388" s="50" t="s">
        <v>9</v>
      </c>
      <c r="D3388" s="51" t="n">
        <v>175</v>
      </c>
      <c r="E3388" s="51" t="n">
        <v>0</v>
      </c>
      <c r="F3388" s="51" t="n">
        <v>0</v>
      </c>
      <c r="G3388" s="51" t="n">
        <v>0</v>
      </c>
      <c r="H3388" s="51" t="n">
        <v>0</v>
      </c>
      <c r="I3388" s="52" t="n">
        <v>60</v>
      </c>
      <c r="J3388" s="52" t="n">
        <v>20</v>
      </c>
      <c r="K3388" s="52" t="n">
        <v>0</v>
      </c>
      <c r="L3388" s="52" t="n">
        <v>0</v>
      </c>
      <c r="M3388" s="52" t="n">
        <v>0</v>
      </c>
      <c r="N3388" s="53" t="n">
        <f aca="false">D3388*$D$8</f>
        <v>227.5</v>
      </c>
      <c r="O3388" s="53" t="n">
        <f aca="false">E3388*$E$8</f>
        <v>0</v>
      </c>
      <c r="P3388" s="53" t="n">
        <f aca="false">F3388*$F$8</f>
        <v>0</v>
      </c>
      <c r="Q3388" s="53" t="n">
        <f aca="false">G3388*$G$8</f>
        <v>0</v>
      </c>
      <c r="R3388" s="53" t="n">
        <f aca="false">H3388*$H$8</f>
        <v>0</v>
      </c>
      <c r="S3388" s="53" t="n">
        <f aca="false">(N3388/100)*(I3388*$I$8)+(N3388/100)*(J3388*$J$8)</f>
        <v>364</v>
      </c>
      <c r="T3388" s="53" t="n">
        <f aca="false">(O3388/100)*(K3388*$K$8)</f>
        <v>0</v>
      </c>
      <c r="U3388" s="53" t="n">
        <f aca="false">(P3388/100)*(K3388*$K$8)+(P3388/100)*(L3388*$L$8)</f>
        <v>0</v>
      </c>
      <c r="V3388" s="53" t="n">
        <f aca="false">(Q3388/100)*(L3388*$L$8)</f>
        <v>0</v>
      </c>
      <c r="W3388" s="53" t="n">
        <f aca="false">(R3388/100)*(K3388*$K$8)+(R3388/100)*(L3388*$L$8)</f>
        <v>0</v>
      </c>
      <c r="X3388" s="53" t="n">
        <f aca="false">N3388+S3388</f>
        <v>591.5</v>
      </c>
      <c r="Y3388" s="53" t="n">
        <f aca="false">O3388+T3388</f>
        <v>0</v>
      </c>
      <c r="Z3388" s="53" t="n">
        <f aca="false">P3388+U3388</f>
        <v>0</v>
      </c>
      <c r="AA3388" s="53" t="n">
        <f aca="false">Q3388+V3388</f>
        <v>0</v>
      </c>
      <c r="AB3388" s="53" t="n">
        <f aca="false">R3388+W3388</f>
        <v>0</v>
      </c>
      <c r="AC3388" s="54" t="n">
        <f aca="false">ROUND(X3388+Y3388+Z3388+AA3388+AB3388,1)</f>
        <v>591.5</v>
      </c>
      <c r="AD3388" s="55" t="n">
        <f aca="false">(ROUND(AC3388-AC3383,1)/AC3383)</f>
        <v>0</v>
      </c>
      <c r="AE3388" s="46"/>
      <c r="AF3388" s="47"/>
    </row>
    <row r="3389" customFormat="false" ht="15" hidden="false" customHeight="false" outlineLevel="0" collapsed="false">
      <c r="A3389" s="48" t="s">
        <v>34</v>
      </c>
      <c r="B3389" s="63"/>
      <c r="C3389" s="50" t="s">
        <v>10</v>
      </c>
      <c r="D3389" s="51" t="n">
        <v>85</v>
      </c>
      <c r="E3389" s="51" t="n">
        <v>175</v>
      </c>
      <c r="F3389" s="51" t="n">
        <v>0</v>
      </c>
      <c r="G3389" s="51" t="n">
        <v>0</v>
      </c>
      <c r="H3389" s="51" t="n">
        <v>0</v>
      </c>
      <c r="I3389" s="52" t="n">
        <v>60</v>
      </c>
      <c r="J3389" s="52" t="n">
        <v>20</v>
      </c>
      <c r="K3389" s="52" t="n">
        <v>85</v>
      </c>
      <c r="L3389" s="52" t="n">
        <v>0</v>
      </c>
      <c r="M3389" s="52" t="n">
        <v>0</v>
      </c>
      <c r="N3389" s="53" t="n">
        <f aca="false">D3389*$D$9</f>
        <v>106.25</v>
      </c>
      <c r="O3389" s="53" t="n">
        <f aca="false">E3389*$E$9</f>
        <v>218.75</v>
      </c>
      <c r="P3389" s="53" t="n">
        <f aca="false">F3389*$F$9</f>
        <v>0</v>
      </c>
      <c r="Q3389" s="53" t="n">
        <f aca="false">G3389*$G$9</f>
        <v>0</v>
      </c>
      <c r="R3389" s="53" t="n">
        <f aca="false">H3389*$H$9</f>
        <v>0</v>
      </c>
      <c r="S3389" s="53" t="n">
        <f aca="false">(N3389/100)*(I3389*$I$9)+(N3389/100)*(J3389*$J$9)</f>
        <v>85</v>
      </c>
      <c r="T3389" s="53" t="n">
        <f aca="false">(O3389/100)*(K3389*$K$9)</f>
        <v>260.3125</v>
      </c>
      <c r="U3389" s="53" t="n">
        <f aca="false">(P3389/100)*(K3389*$K$9)+(P3389/100)*(L3389*$L$9)</f>
        <v>0</v>
      </c>
      <c r="V3389" s="53" t="n">
        <f aca="false">(Q3389/100)*(L3389*$L$9)</f>
        <v>0</v>
      </c>
      <c r="W3389" s="53" t="n">
        <f aca="false">(R3389/100)*(K3389*$K$9)+(R3389/100)*(L3389*$L$9)</f>
        <v>0</v>
      </c>
      <c r="X3389" s="53" t="n">
        <f aca="false">N3389+S3389</f>
        <v>191.25</v>
      </c>
      <c r="Y3389" s="53" t="n">
        <f aca="false">O3389+T3389</f>
        <v>479.0625</v>
      </c>
      <c r="Z3389" s="53" t="n">
        <f aca="false">P3389+U3389</f>
        <v>0</v>
      </c>
      <c r="AA3389" s="53" t="n">
        <f aca="false">Q3389+V3389</f>
        <v>0</v>
      </c>
      <c r="AB3389" s="53" t="n">
        <f aca="false">R3389+W3389</f>
        <v>0</v>
      </c>
      <c r="AC3389" s="54" t="n">
        <f aca="false">ROUND(X3389+Y3389+Z3389+AA3389+AB3389,1)</f>
        <v>670.3</v>
      </c>
      <c r="AD3389" s="55" t="n">
        <f aca="false">(ROUND(AC3389-AC3383,1)/AC3383)</f>
        <v>0.133220625528318</v>
      </c>
      <c r="AE3389" s="46"/>
      <c r="AF3389" s="47"/>
    </row>
    <row r="3390" customFormat="false" ht="15" hidden="false" customHeight="false" outlineLevel="0" collapsed="false">
      <c r="A3390" s="48" t="s">
        <v>35</v>
      </c>
      <c r="B3390" s="63"/>
      <c r="C3390" s="50" t="s">
        <v>11</v>
      </c>
      <c r="D3390" s="51" t="n">
        <v>85</v>
      </c>
      <c r="E3390" s="51" t="n">
        <v>0</v>
      </c>
      <c r="F3390" s="51" t="n">
        <v>175</v>
      </c>
      <c r="G3390" s="51" t="n">
        <v>0</v>
      </c>
      <c r="H3390" s="51" t="n">
        <v>0</v>
      </c>
      <c r="I3390" s="52" t="n">
        <v>60</v>
      </c>
      <c r="J3390" s="52" t="n">
        <v>20</v>
      </c>
      <c r="K3390" s="52" t="n">
        <v>42.5</v>
      </c>
      <c r="L3390" s="52" t="n">
        <v>42.5</v>
      </c>
      <c r="M3390" s="52" t="n">
        <v>0</v>
      </c>
      <c r="N3390" s="53" t="n">
        <f aca="false">D3390*$D$10</f>
        <v>106.25</v>
      </c>
      <c r="O3390" s="53" t="n">
        <f aca="false">E3390*$E$10</f>
        <v>0</v>
      </c>
      <c r="P3390" s="53" t="n">
        <f aca="false">F3390*$F$10</f>
        <v>218.75</v>
      </c>
      <c r="Q3390" s="53" t="n">
        <f aca="false">G3390*$G$10</f>
        <v>0</v>
      </c>
      <c r="R3390" s="53" t="n">
        <f aca="false">H3390*$H$10</f>
        <v>0</v>
      </c>
      <c r="S3390" s="53" t="n">
        <f aca="false">(N3390/100)*(I3390*$I$10)+(N3390/100)*(J3390*$J$10)</f>
        <v>85</v>
      </c>
      <c r="T3390" s="53" t="n">
        <f aca="false">(O3390/100)*(K3390*$J$10)</f>
        <v>0</v>
      </c>
      <c r="U3390" s="53" t="n">
        <f aca="false">(P3390/100)*(K3390*$K$10)+(P3390/100)*(L3390*$L$10)</f>
        <v>260.3125</v>
      </c>
      <c r="V3390" s="53" t="n">
        <f aca="false">(Q3390/100)*(L3390*$L$10)</f>
        <v>0</v>
      </c>
      <c r="W3390" s="53" t="n">
        <f aca="false">(R3390/100)*(K3390*$K$10)+(R3390/100)*(L3390*$L$10)</f>
        <v>0</v>
      </c>
      <c r="X3390" s="53" t="n">
        <f aca="false">N3390+S3390</f>
        <v>191.25</v>
      </c>
      <c r="Y3390" s="53" t="n">
        <f aca="false">O3390+T3390</f>
        <v>0</v>
      </c>
      <c r="Z3390" s="53" t="n">
        <f aca="false">P3390+U3390</f>
        <v>479.0625</v>
      </c>
      <c r="AA3390" s="53" t="n">
        <f aca="false">Q3390+V3390</f>
        <v>0</v>
      </c>
      <c r="AB3390" s="53" t="n">
        <f aca="false">R3390+W3390</f>
        <v>0</v>
      </c>
      <c r="AC3390" s="54" t="n">
        <f aca="false">ROUND(X3390+Y3390+Z3390+AA3390+AB3390,1)</f>
        <v>670.3</v>
      </c>
      <c r="AD3390" s="55" t="n">
        <f aca="false">(ROUND(AC3390-AC3383,1)/AC3383)</f>
        <v>0.133220625528318</v>
      </c>
      <c r="AE3390" s="46"/>
      <c r="AF3390" s="47"/>
    </row>
    <row r="3391" customFormat="false" ht="15" hidden="false" customHeight="false" outlineLevel="0" collapsed="false">
      <c r="A3391" s="48" t="s">
        <v>36</v>
      </c>
      <c r="B3391" s="63"/>
      <c r="C3391" s="50" t="s">
        <v>12</v>
      </c>
      <c r="D3391" s="51" t="n">
        <v>85</v>
      </c>
      <c r="E3391" s="51" t="n">
        <v>0</v>
      </c>
      <c r="F3391" s="51" t="n">
        <v>0</v>
      </c>
      <c r="G3391" s="51" t="n">
        <v>175</v>
      </c>
      <c r="H3391" s="51" t="n">
        <v>0</v>
      </c>
      <c r="I3391" s="52" t="n">
        <v>60</v>
      </c>
      <c r="J3391" s="52" t="n">
        <v>20</v>
      </c>
      <c r="K3391" s="52" t="n">
        <v>0</v>
      </c>
      <c r="L3391" s="52" t="n">
        <v>85</v>
      </c>
      <c r="M3391" s="52" t="n">
        <v>0</v>
      </c>
      <c r="N3391" s="53" t="n">
        <f aca="false">D3391*$D$11</f>
        <v>106.25</v>
      </c>
      <c r="O3391" s="53" t="n">
        <f aca="false">E3391*$E$11</f>
        <v>0</v>
      </c>
      <c r="P3391" s="53" t="n">
        <f aca="false">F3391*$F$11</f>
        <v>0</v>
      </c>
      <c r="Q3391" s="53" t="n">
        <f aca="false">G3391*$G$11</f>
        <v>218.75</v>
      </c>
      <c r="R3391" s="53" t="n">
        <f aca="false">H3391*$H$11</f>
        <v>0</v>
      </c>
      <c r="S3391" s="53" t="n">
        <f aca="false">(N3391/100)*(I3391*$I$11)+(N3391/100)*(J3391*$J$11)</f>
        <v>85</v>
      </c>
      <c r="T3391" s="53" t="n">
        <f aca="false">(O3391/100)*(K3391*$K$11)</f>
        <v>0</v>
      </c>
      <c r="U3391" s="53" t="n">
        <f aca="false">(P3391/100)*(K3391*$K$11)+(P3391/100)*(L3391*$L$11)</f>
        <v>0</v>
      </c>
      <c r="V3391" s="53" t="n">
        <f aca="false">(Q3391/100)*(L3391*$L$11)</f>
        <v>260.3125</v>
      </c>
      <c r="W3391" s="53" t="n">
        <f aca="false">(R3391/100)*(K3391*$K$11)+(R3391/100)*(L3391*$L$11)</f>
        <v>0</v>
      </c>
      <c r="X3391" s="53" t="n">
        <f aca="false">N3391+S3391</f>
        <v>191.25</v>
      </c>
      <c r="Y3391" s="53" t="n">
        <f aca="false">O3391+T3391</f>
        <v>0</v>
      </c>
      <c r="Z3391" s="53" t="n">
        <f aca="false">P3391+U3391</f>
        <v>0</v>
      </c>
      <c r="AA3391" s="53" t="n">
        <f aca="false">Q3391+V3391</f>
        <v>479.0625</v>
      </c>
      <c r="AB3391" s="53" t="n">
        <f aca="false">R3391+W3391</f>
        <v>0</v>
      </c>
      <c r="AC3391" s="54" t="n">
        <f aca="false">ROUND(X3391+Y3391+Z3391+AA3391+AB3391,1)</f>
        <v>670.3</v>
      </c>
      <c r="AD3391" s="55" t="n">
        <f aca="false">(ROUND(AC3391-AC3383,1)/AC3383)</f>
        <v>0.133220625528318</v>
      </c>
      <c r="AE3391" s="46"/>
      <c r="AF3391" s="47"/>
    </row>
    <row r="3392" customFormat="false" ht="15" hidden="false" customHeight="false" outlineLevel="0" collapsed="false">
      <c r="A3392" s="48" t="s">
        <v>37</v>
      </c>
      <c r="B3392" s="63"/>
      <c r="C3392" s="50" t="s">
        <v>13</v>
      </c>
      <c r="D3392" s="51" t="n">
        <v>85</v>
      </c>
      <c r="E3392" s="51" t="n">
        <v>0</v>
      </c>
      <c r="F3392" s="51" t="n">
        <v>0</v>
      </c>
      <c r="G3392" s="51" t="n">
        <v>0</v>
      </c>
      <c r="H3392" s="51" t="n">
        <v>175</v>
      </c>
      <c r="I3392" s="52" t="n">
        <v>60</v>
      </c>
      <c r="J3392" s="52" t="n">
        <v>20</v>
      </c>
      <c r="K3392" s="52" t="n">
        <v>42.5</v>
      </c>
      <c r="L3392" s="52" t="n">
        <v>42.5</v>
      </c>
      <c r="M3392" s="52" t="n">
        <v>0</v>
      </c>
      <c r="N3392" s="53" t="n">
        <f aca="false">D3392*$D$12</f>
        <v>106.25</v>
      </c>
      <c r="O3392" s="53" t="n">
        <f aca="false">E3392*$E$12</f>
        <v>0</v>
      </c>
      <c r="P3392" s="53" t="n">
        <f aca="false">F3392*$F$12</f>
        <v>0</v>
      </c>
      <c r="Q3392" s="53" t="n">
        <f aca="false">G3392*$G$12</f>
        <v>0</v>
      </c>
      <c r="R3392" s="53" t="n">
        <f aca="false">H3392*$H$12</f>
        <v>218.75</v>
      </c>
      <c r="S3392" s="53" t="n">
        <f aca="false">(N3392/100)*(I3392*$I$12)+(N3392/100)*(J3392*$J$12)</f>
        <v>85</v>
      </c>
      <c r="T3392" s="53" t="n">
        <f aca="false">(O3392/100)*(K3392*$K$12)</f>
        <v>0</v>
      </c>
      <c r="U3392" s="53" t="n">
        <f aca="false">(P3392/100)*(K3392*$K$12)+(P3392/100)*(L3392*$L$12)</f>
        <v>0</v>
      </c>
      <c r="V3392" s="53" t="n">
        <f aca="false">(Q3392/100)*(L3392*$L$12)</f>
        <v>0</v>
      </c>
      <c r="W3392" s="53" t="n">
        <f aca="false">(R3392/100)*(K3392*$K$12)+(R3392/100)*(L3392*$L$12)</f>
        <v>260.3125</v>
      </c>
      <c r="X3392" s="53" t="n">
        <f aca="false">N3392+S3392</f>
        <v>191.25</v>
      </c>
      <c r="Y3392" s="53" t="n">
        <f aca="false">O3392+T3392</f>
        <v>0</v>
      </c>
      <c r="Z3392" s="53" t="n">
        <f aca="false">P3392+U3392</f>
        <v>0</v>
      </c>
      <c r="AA3392" s="53" t="n">
        <f aca="false">Q3392+V3392</f>
        <v>0</v>
      </c>
      <c r="AB3392" s="53" t="n">
        <f aca="false">R3392+W3392</f>
        <v>479.0625</v>
      </c>
      <c r="AC3392" s="54" t="n">
        <f aca="false">ROUND(X3392+Y3392+Z3392+AA3392+AB3392,1)</f>
        <v>670.3</v>
      </c>
      <c r="AD3392" s="55" t="n">
        <f aca="false">(ROUND(AC3392-AC3383,1)/AC3383)</f>
        <v>0.133220625528318</v>
      </c>
      <c r="AE3392" s="46"/>
      <c r="AF3392" s="47"/>
    </row>
    <row r="3393" customFormat="false" ht="15" hidden="false" customHeight="false" outlineLevel="0" collapsed="false">
      <c r="A3393" s="48" t="s">
        <v>38</v>
      </c>
      <c r="B3393" s="63"/>
      <c r="C3393" s="50" t="s">
        <v>14</v>
      </c>
      <c r="D3393" s="51" t="n">
        <v>175</v>
      </c>
      <c r="E3393" s="51" t="n">
        <v>0</v>
      </c>
      <c r="F3393" s="51" t="n">
        <v>0</v>
      </c>
      <c r="G3393" s="51" t="n">
        <v>0</v>
      </c>
      <c r="H3393" s="51" t="n">
        <v>0</v>
      </c>
      <c r="I3393" s="52" t="n">
        <v>60</v>
      </c>
      <c r="J3393" s="52" t="n">
        <v>20</v>
      </c>
      <c r="K3393" s="52" t="n">
        <v>0</v>
      </c>
      <c r="L3393" s="52" t="n">
        <v>0</v>
      </c>
      <c r="M3393" s="52" t="n">
        <v>70</v>
      </c>
      <c r="N3393" s="53" t="n">
        <f aca="false">D3393*$D$13</f>
        <v>218.75</v>
      </c>
      <c r="O3393" s="53" t="n">
        <f aca="false">E3393*$E$13</f>
        <v>0</v>
      </c>
      <c r="P3393" s="53" t="n">
        <f aca="false">F3393*$F$13</f>
        <v>0</v>
      </c>
      <c r="Q3393" s="53" t="n">
        <f aca="false">G3393*$G$13</f>
        <v>0</v>
      </c>
      <c r="R3393" s="53" t="n">
        <f aca="false">H3393*$H$13</f>
        <v>0</v>
      </c>
      <c r="S3393" s="53" t="n">
        <f aca="false">(N3393/100)*(I3393*$I$13)+(N3393/100)*(J3393*$J$13)+(N3393/100)*(M3393*$M$13)</f>
        <v>481.25</v>
      </c>
      <c r="T3393" s="53" t="n">
        <f aca="false">(O3393/100)*(K3393*$K$13)+(O3393/100)*(M3393*$M$13)</f>
        <v>0</v>
      </c>
      <c r="U3393" s="53" t="n">
        <f aca="false">(P3393/100)*(K3393*$K$13)+(P3393/100)*(L3393*$L$13)+(P3393/100)*(M3393*$M$13)</f>
        <v>0</v>
      </c>
      <c r="V3393" s="53" t="n">
        <f aca="false">(Q3393/100)*(L3393*$L$13)+(Q3393/100)*(M3393*$M$13)</f>
        <v>0</v>
      </c>
      <c r="W3393" s="53" t="n">
        <f aca="false">(R3393/100)*(K3393*$K$13)+(R3393/100)*(L3393*$L$13)+(R3393/100)*(M3393*$M$13)</f>
        <v>0</v>
      </c>
      <c r="X3393" s="53" t="n">
        <f aca="false">N3393+S3393</f>
        <v>700</v>
      </c>
      <c r="Y3393" s="53" t="n">
        <f aca="false">O3393+T3393</f>
        <v>0</v>
      </c>
      <c r="Z3393" s="53" t="n">
        <f aca="false">P3393+U3393</f>
        <v>0</v>
      </c>
      <c r="AA3393" s="53" t="n">
        <f aca="false">Q3393+V3393</f>
        <v>0</v>
      </c>
      <c r="AB3393" s="53" t="n">
        <f aca="false">R3393+W3393</f>
        <v>0</v>
      </c>
      <c r="AC3393" s="54" t="n">
        <f aca="false">ROUND(X3393+Y3393+Z3393+AA3393+AB3393,1)</f>
        <v>700</v>
      </c>
      <c r="AD3393" s="55" t="n">
        <f aca="false">(ROUND(AC3393-AC3383,1)/AC3383)</f>
        <v>0.183431952662722</v>
      </c>
      <c r="AE3393" s="46"/>
      <c r="AF3393" s="47"/>
    </row>
    <row r="3394" customFormat="false" ht="15" hidden="false" customHeight="false" outlineLevel="0" collapsed="false">
      <c r="A3394" s="48" t="s">
        <v>39</v>
      </c>
      <c r="B3394" s="63"/>
      <c r="C3394" s="50" t="s">
        <v>15</v>
      </c>
      <c r="D3394" s="51" t="n">
        <v>175</v>
      </c>
      <c r="E3394" s="51" t="n">
        <v>0</v>
      </c>
      <c r="F3394" s="51" t="n">
        <v>0</v>
      </c>
      <c r="G3394" s="51" t="n">
        <v>0</v>
      </c>
      <c r="H3394" s="51" t="n">
        <v>0</v>
      </c>
      <c r="I3394" s="52" t="n">
        <v>60</v>
      </c>
      <c r="J3394" s="52" t="n">
        <v>20</v>
      </c>
      <c r="K3394" s="52" t="n">
        <v>70</v>
      </c>
      <c r="L3394" s="52" t="n">
        <v>0</v>
      </c>
      <c r="M3394" s="52" t="n">
        <v>0</v>
      </c>
      <c r="N3394" s="53" t="n">
        <f aca="false">D3394*$D$14</f>
        <v>218.75</v>
      </c>
      <c r="O3394" s="53" t="n">
        <f aca="false">E3394*$E$14</f>
        <v>0</v>
      </c>
      <c r="P3394" s="53" t="n">
        <f aca="false">F3394*$F$14</f>
        <v>0</v>
      </c>
      <c r="Q3394" s="53" t="n">
        <f aca="false">G3394*$G$14</f>
        <v>0</v>
      </c>
      <c r="R3394" s="53" t="n">
        <f aca="false">H3394*$H$14</f>
        <v>0</v>
      </c>
      <c r="S3394" s="53" t="n">
        <f aca="false">(N3394/100)*(I3394*$I$14)+(N3394/100)*(J3394*$J$14)+(N3394/100)*(K3394*$K$14)</f>
        <v>481.25</v>
      </c>
      <c r="T3394" s="53" t="n">
        <f aca="false">(O3394/100)*(K3394*$K$14)</f>
        <v>0</v>
      </c>
      <c r="U3394" s="53" t="n">
        <f aca="false">(P3394/100)*(K3394*$K$14)+(P3394/100)*(L3394*$L$14)</f>
        <v>0</v>
      </c>
      <c r="V3394" s="53" t="n">
        <f aca="false">(Q3394/100)*(L3394*$L$14)</f>
        <v>0</v>
      </c>
      <c r="W3394" s="53" t="n">
        <f aca="false">(R3394/100)*(K3394*$L$14)+(R3394/100)*(L3394*$M$14)</f>
        <v>0</v>
      </c>
      <c r="X3394" s="53" t="n">
        <f aca="false">N3394+S3394</f>
        <v>700</v>
      </c>
      <c r="Y3394" s="53" t="n">
        <f aca="false">O3394+T3394</f>
        <v>0</v>
      </c>
      <c r="Z3394" s="53" t="n">
        <f aca="false">P3394+U3394</f>
        <v>0</v>
      </c>
      <c r="AA3394" s="53" t="n">
        <f aca="false">Q3394+V3394</f>
        <v>0</v>
      </c>
      <c r="AB3394" s="53" t="n">
        <f aca="false">R3394+W3394</f>
        <v>0</v>
      </c>
      <c r="AC3394" s="54" t="n">
        <f aca="false">ROUND(X3394+Y3394+Z3394+AA3394+AB3394,1)</f>
        <v>700</v>
      </c>
      <c r="AD3394" s="55" t="n">
        <f aca="false">(ROUND(AC3394-AC3383,1)/AC3383)</f>
        <v>0.183431952662722</v>
      </c>
      <c r="AE3394" s="46"/>
      <c r="AF3394" s="47"/>
    </row>
    <row r="3395" customFormat="false" ht="15" hidden="false" customHeight="false" outlineLevel="0" collapsed="false">
      <c r="A3395" s="48"/>
      <c r="B3395" s="63"/>
      <c r="C3395" s="50" t="s">
        <v>16</v>
      </c>
      <c r="D3395" s="51" t="n">
        <v>175</v>
      </c>
      <c r="E3395" s="51" t="n">
        <v>0</v>
      </c>
      <c r="F3395" s="51" t="n">
        <v>0</v>
      </c>
      <c r="G3395" s="51" t="n">
        <v>0</v>
      </c>
      <c r="H3395" s="51" t="n">
        <v>0</v>
      </c>
      <c r="I3395" s="52" t="n">
        <v>60</v>
      </c>
      <c r="J3395" s="52" t="n">
        <v>20</v>
      </c>
      <c r="K3395" s="52" t="n">
        <v>0</v>
      </c>
      <c r="L3395" s="52" t="n">
        <v>70</v>
      </c>
      <c r="M3395" s="52" t="n">
        <v>0</v>
      </c>
      <c r="N3395" s="53" t="n">
        <f aca="false">D3395*$D$15</f>
        <v>218.75</v>
      </c>
      <c r="O3395" s="53" t="n">
        <f aca="false">E3395*$E$15</f>
        <v>0</v>
      </c>
      <c r="P3395" s="53" t="n">
        <f aca="false">F3395*$F$15</f>
        <v>0</v>
      </c>
      <c r="Q3395" s="53" t="n">
        <f aca="false">G3395*$G$15</f>
        <v>0</v>
      </c>
      <c r="R3395" s="53" t="n">
        <f aca="false">H3395*$H$15</f>
        <v>0</v>
      </c>
      <c r="S3395" s="53" t="n">
        <f aca="false">(N3395/100)*(I3395*$I$15)+(N3395/100)*(J3395*$J$15)+(N3395/100)*(L3395*$L$15)</f>
        <v>481.25</v>
      </c>
      <c r="T3395" s="53" t="n">
        <f aca="false">(O3395/100)*(K3395*$K$15)</f>
        <v>0</v>
      </c>
      <c r="U3395" s="53" t="n">
        <f aca="false">(P3395/100)*(K3395*$K$15)+(P3395/100)*(L3395*$L$15)</f>
        <v>0</v>
      </c>
      <c r="V3395" s="53" t="n">
        <f aca="false">(Q3395/100)*(L3395*$L$15)</f>
        <v>0</v>
      </c>
      <c r="W3395" s="53" t="n">
        <f aca="false">(R3395/100)*(K3395*$K$15)+(R3395/100)*(L3395*$L$15)</f>
        <v>0</v>
      </c>
      <c r="X3395" s="53" t="n">
        <f aca="false">N3395+S3395</f>
        <v>700</v>
      </c>
      <c r="Y3395" s="53" t="n">
        <f aca="false">O3395+T3395</f>
        <v>0</v>
      </c>
      <c r="Z3395" s="53" t="n">
        <f aca="false">P3395+U3395</f>
        <v>0</v>
      </c>
      <c r="AA3395" s="53" t="n">
        <f aca="false">Q3395+V3395</f>
        <v>0</v>
      </c>
      <c r="AB3395" s="53" t="n">
        <f aca="false">R3395+W3395</f>
        <v>0</v>
      </c>
      <c r="AC3395" s="54" t="n">
        <f aca="false">ROUND(X3395+Y3395+Z3395+AA3395+AB3395,1)</f>
        <v>700</v>
      </c>
      <c r="AD3395" s="55" t="n">
        <f aca="false">(ROUND(AC3395-AC3383,1)/AC3383)</f>
        <v>0.183431952662722</v>
      </c>
      <c r="AE3395" s="46"/>
      <c r="AF3395" s="47"/>
    </row>
    <row r="3396" customFormat="false" ht="15" hidden="false" customHeight="false" outlineLevel="0" collapsed="false">
      <c r="A3396" s="48"/>
      <c r="B3396" s="63"/>
      <c r="C3396" s="50" t="s">
        <v>17</v>
      </c>
      <c r="D3396" s="51" t="n">
        <v>175</v>
      </c>
      <c r="E3396" s="51" t="n">
        <v>0</v>
      </c>
      <c r="F3396" s="51" t="n">
        <v>0</v>
      </c>
      <c r="G3396" s="51" t="n">
        <v>0</v>
      </c>
      <c r="H3396" s="51" t="n">
        <v>0</v>
      </c>
      <c r="I3396" s="52" t="n">
        <v>60</v>
      </c>
      <c r="J3396" s="52" t="n">
        <v>55</v>
      </c>
      <c r="K3396" s="52" t="n">
        <v>0</v>
      </c>
      <c r="L3396" s="52" t="n">
        <v>0</v>
      </c>
      <c r="M3396" s="52" t="n">
        <v>0</v>
      </c>
      <c r="N3396" s="53" t="n">
        <f aca="false">D3396*$D$16</f>
        <v>218.75</v>
      </c>
      <c r="O3396" s="53" t="n">
        <f aca="false">E3396*$E$16</f>
        <v>0</v>
      </c>
      <c r="P3396" s="53" t="n">
        <f aca="false">F3396*$F$16</f>
        <v>0</v>
      </c>
      <c r="Q3396" s="53" t="n">
        <f aca="false">G3396*$G$16</f>
        <v>0</v>
      </c>
      <c r="R3396" s="53" t="n">
        <f aca="false">H3396*$H$16</f>
        <v>0</v>
      </c>
      <c r="S3396" s="53" t="n">
        <f aca="false">(N3396/100)*(I3396*$I$16)+(N3396/100)*(J3396*$J$16)</f>
        <v>432.03125</v>
      </c>
      <c r="T3396" s="53" t="n">
        <f aca="false">(O3396/100)*(K3396*$K$16)</f>
        <v>0</v>
      </c>
      <c r="U3396" s="53" t="n">
        <f aca="false">(P3396/100)*(K3396*$K$16)+(P3396/100)*(L3396*$L$16)</f>
        <v>0</v>
      </c>
      <c r="V3396" s="53" t="n">
        <f aca="false">(Q3396/100)*(L3396*$L$16)</f>
        <v>0</v>
      </c>
      <c r="W3396" s="53" t="n">
        <f aca="false">(R3396/100)*(K3396*$K$16)+(R3396/100)*(L3396*$L$16)</f>
        <v>0</v>
      </c>
      <c r="X3396" s="53" t="n">
        <f aca="false">N3396+S3396</f>
        <v>650.78125</v>
      </c>
      <c r="Y3396" s="53" t="n">
        <f aca="false">O3396+T3396</f>
        <v>0</v>
      </c>
      <c r="Z3396" s="53" t="n">
        <f aca="false">P3396+U3396</f>
        <v>0</v>
      </c>
      <c r="AA3396" s="53" t="n">
        <f aca="false">Q3396+V3396</f>
        <v>0</v>
      </c>
      <c r="AB3396" s="53" t="n">
        <f aca="false">R3396+W3396</f>
        <v>0</v>
      </c>
      <c r="AC3396" s="54" t="n">
        <f aca="false">ROUND(X3396+Y3396+Z3396+AA3396+AB3396,1)</f>
        <v>650.8</v>
      </c>
      <c r="AD3396" s="55" t="n">
        <f aca="false">(ROUND(AC3396-AC3383,1)/AC3383)</f>
        <v>0.100253592561285</v>
      </c>
      <c r="AE3396" s="46" t="s">
        <v>28</v>
      </c>
      <c r="AF3396" s="47"/>
    </row>
    <row r="3397" customFormat="false" ht="15" hidden="false" customHeight="false" outlineLevel="0" collapsed="false">
      <c r="A3397" s="48"/>
      <c r="B3397" s="63"/>
      <c r="C3397" s="50" t="s">
        <v>18</v>
      </c>
      <c r="D3397" s="51" t="n">
        <v>175</v>
      </c>
      <c r="E3397" s="51" t="n">
        <v>0</v>
      </c>
      <c r="F3397" s="51" t="n">
        <v>0</v>
      </c>
      <c r="G3397" s="51" t="n">
        <v>0</v>
      </c>
      <c r="H3397" s="51" t="n">
        <v>0</v>
      </c>
      <c r="I3397" s="52" t="n">
        <v>90</v>
      </c>
      <c r="J3397" s="52" t="n">
        <v>20</v>
      </c>
      <c r="K3397" s="52" t="n">
        <v>0</v>
      </c>
      <c r="L3397" s="52" t="n">
        <v>0</v>
      </c>
      <c r="M3397" s="52" t="n">
        <v>0</v>
      </c>
      <c r="N3397" s="53" t="n">
        <f aca="false">D3397*$D$17</f>
        <v>218.75</v>
      </c>
      <c r="O3397" s="53" t="n">
        <f aca="false">E3397*$E$17</f>
        <v>0</v>
      </c>
      <c r="P3397" s="53" t="n">
        <f aca="false">F3397*$F$17</f>
        <v>0</v>
      </c>
      <c r="Q3397" s="53" t="n">
        <f aca="false">G3397*$G$17</f>
        <v>0</v>
      </c>
      <c r="R3397" s="53" t="n">
        <f aca="false">H3397*$H$17</f>
        <v>0</v>
      </c>
      <c r="S3397" s="53" t="n">
        <f aca="false">(N3397/100)*(I3397*$I$17)+(N3397/100)*(J3397*$J$17)</f>
        <v>535.9375</v>
      </c>
      <c r="T3397" s="53" t="n">
        <f aca="false">(O3397/100)*(K3397*$K$17)</f>
        <v>0</v>
      </c>
      <c r="U3397" s="53" t="n">
        <f aca="false">(P3397/100)*(K3397*$K$17)+(P3397/100)*(L3397*$L$17)</f>
        <v>0</v>
      </c>
      <c r="V3397" s="53" t="n">
        <f aca="false">(Q3397/100)*(L3397*$L$17)</f>
        <v>0</v>
      </c>
      <c r="W3397" s="53" t="n">
        <f aca="false">(R3397/100)*(K3397*$K$17)+(R3397/100)*(L3397*$L$17)</f>
        <v>0</v>
      </c>
      <c r="X3397" s="53" t="n">
        <f aca="false">N3397+S3397</f>
        <v>754.6875</v>
      </c>
      <c r="Y3397" s="53" t="n">
        <f aca="false">O3397+T3397</f>
        <v>0</v>
      </c>
      <c r="Z3397" s="53" t="n">
        <f aca="false">P3397+U3397</f>
        <v>0</v>
      </c>
      <c r="AA3397" s="53" t="n">
        <f aca="false">Q3397+V3397</f>
        <v>0</v>
      </c>
      <c r="AB3397" s="53" t="n">
        <f aca="false">R3397+W3397</f>
        <v>0</v>
      </c>
      <c r="AC3397" s="54" t="n">
        <f aca="false">ROUND(X3397+Y3397+Z3397+AA3397+AB3397,1)</f>
        <v>754.7</v>
      </c>
      <c r="AD3397" s="55" t="n">
        <f aca="false">(ROUND(AC3397-AC3383,1)/AC3383)</f>
        <v>0.275908706677937</v>
      </c>
      <c r="AE3397" s="46"/>
      <c r="AF3397" s="47"/>
    </row>
    <row r="3398" customFormat="false" ht="15" hidden="false" customHeight="false" outlineLevel="0" collapsed="false">
      <c r="A3398" s="56" t="s">
        <v>19</v>
      </c>
      <c r="B3398" s="60" t="s">
        <v>284</v>
      </c>
      <c r="C3398" s="40" t="s">
        <v>53</v>
      </c>
      <c r="D3398" s="41" t="n">
        <v>198</v>
      </c>
      <c r="E3398" s="41" t="n">
        <v>0</v>
      </c>
      <c r="F3398" s="41" t="n">
        <v>0</v>
      </c>
      <c r="G3398" s="41" t="n">
        <v>0</v>
      </c>
      <c r="H3398" s="41" t="n">
        <v>0</v>
      </c>
      <c r="I3398" s="42" t="n">
        <v>65</v>
      </c>
      <c r="J3398" s="42" t="n">
        <v>0</v>
      </c>
      <c r="K3398" s="42" t="n">
        <v>0</v>
      </c>
      <c r="L3398" s="42" t="n">
        <v>0</v>
      </c>
      <c r="M3398" s="42" t="n">
        <v>0</v>
      </c>
      <c r="N3398" s="43" t="n">
        <f aca="false">D3398*$D$3</f>
        <v>257.4</v>
      </c>
      <c r="O3398" s="43" t="n">
        <f aca="false">E3398*$E$3</f>
        <v>0</v>
      </c>
      <c r="P3398" s="43" t="n">
        <f aca="false">F3398*$F$3</f>
        <v>0</v>
      </c>
      <c r="Q3398" s="43" t="n">
        <f aca="false">G3398*$G$3</f>
        <v>0</v>
      </c>
      <c r="R3398" s="43" t="n">
        <f aca="false">H3398*$H$3</f>
        <v>0</v>
      </c>
      <c r="S3398" s="43" t="n">
        <f aca="false">(N3398/100)*(I3398*$I$3)+(N3398/100)*(J3398*$J$3)</f>
        <v>334.62</v>
      </c>
      <c r="T3398" s="43" t="n">
        <f aca="false">(O3398/100)*(K3398*$K$3)</f>
        <v>0</v>
      </c>
      <c r="U3398" s="43" t="n">
        <f aca="false">(P3398/100)*(K3398*$K$3)+(P3398/100)*(L3398*$L$3)</f>
        <v>0</v>
      </c>
      <c r="V3398" s="43" t="n">
        <f aca="false">(Q3398/100)*(L3398*$L$3)</f>
        <v>0</v>
      </c>
      <c r="W3398" s="43" t="n">
        <f aca="false">(R3398/100)*(K3398*$K$3)+(R3398/100)*(L3398*$L$3)</f>
        <v>0</v>
      </c>
      <c r="X3398" s="43" t="n">
        <f aca="false">N3398+S3398</f>
        <v>592.02</v>
      </c>
      <c r="Y3398" s="43" t="n">
        <f aca="false">O3398+T3398</f>
        <v>0</v>
      </c>
      <c r="Z3398" s="43" t="n">
        <f aca="false">P3398+U3398</f>
        <v>0</v>
      </c>
      <c r="AA3398" s="43" t="n">
        <f aca="false">Q3398+V3398</f>
        <v>0</v>
      </c>
      <c r="AB3398" s="43" t="n">
        <f aca="false">R3398+W3398</f>
        <v>0</v>
      </c>
      <c r="AC3398" s="44" t="n">
        <f aca="false">ROUND(X3398+Y3398+Z3398+AA3398+AB3398,1)</f>
        <v>592</v>
      </c>
      <c r="AD3398" s="45"/>
      <c r="AE3398" s="46"/>
      <c r="AF3398" s="47"/>
    </row>
    <row r="3399" customFormat="false" ht="15" hidden="false" customHeight="false" outlineLevel="0" collapsed="false">
      <c r="A3399" s="48" t="s">
        <v>29</v>
      </c>
      <c r="B3399" s="61" t="n">
        <v>36</v>
      </c>
      <c r="C3399" s="50" t="s">
        <v>5</v>
      </c>
      <c r="D3399" s="51" t="n">
        <v>198</v>
      </c>
      <c r="E3399" s="51" t="n">
        <v>0</v>
      </c>
      <c r="F3399" s="51" t="n">
        <v>0</v>
      </c>
      <c r="G3399" s="51" t="n">
        <v>0</v>
      </c>
      <c r="H3399" s="51" t="n">
        <v>0</v>
      </c>
      <c r="I3399" s="52" t="n">
        <v>80</v>
      </c>
      <c r="J3399" s="52" t="n">
        <v>14</v>
      </c>
      <c r="K3399" s="52" t="n">
        <v>0</v>
      </c>
      <c r="L3399" s="52" t="n">
        <v>0</v>
      </c>
      <c r="M3399" s="52" t="n">
        <v>0</v>
      </c>
      <c r="N3399" s="53" t="n">
        <f aca="false">D3399*$D$4</f>
        <v>247.5</v>
      </c>
      <c r="O3399" s="53" t="n">
        <f aca="false">E3399*$E$4</f>
        <v>0</v>
      </c>
      <c r="P3399" s="53" t="n">
        <f aca="false">F3399*$F$4</f>
        <v>0</v>
      </c>
      <c r="Q3399" s="53" t="n">
        <f aca="false">G3399*$G$4</f>
        <v>0</v>
      </c>
      <c r="R3399" s="53" t="n">
        <f aca="false">H3399*$H$4</f>
        <v>0</v>
      </c>
      <c r="S3399" s="53" t="n">
        <f aca="false">(N3399/100)*(I3399*$I$4)+(N3399/100)*(J3399*$J$4)</f>
        <v>465.3</v>
      </c>
      <c r="T3399" s="53" t="n">
        <f aca="false">(O3399/100)*(K3399*$K$4)</f>
        <v>0</v>
      </c>
      <c r="U3399" s="53" t="n">
        <f aca="false">(P3399/100)*(K3399*$K$4)+(P3399/100)*(L3399*$L$4)</f>
        <v>0</v>
      </c>
      <c r="V3399" s="53" t="n">
        <f aca="false">(Q3399/100)*(L3399*$L$4)</f>
        <v>0</v>
      </c>
      <c r="W3399" s="53" t="n">
        <f aca="false">(R3399/100)*(K3399*$K$4)+(R3399/100)*(L3399*$L$4)</f>
        <v>0</v>
      </c>
      <c r="X3399" s="53" t="n">
        <f aca="false">N3399+S3399</f>
        <v>712.8</v>
      </c>
      <c r="Y3399" s="53" t="n">
        <f aca="false">O3399+T3399</f>
        <v>0</v>
      </c>
      <c r="Z3399" s="53" t="n">
        <f aca="false">P3399+U3399</f>
        <v>0</v>
      </c>
      <c r="AA3399" s="53" t="n">
        <f aca="false">Q3399+V3399</f>
        <v>0</v>
      </c>
      <c r="AB3399" s="53" t="n">
        <f aca="false">R3399+W3399</f>
        <v>0</v>
      </c>
      <c r="AC3399" s="54" t="n">
        <f aca="false">ROUND(X3399+Y3399+Z3399+AA3399+AB3399,1)</f>
        <v>712.8</v>
      </c>
      <c r="AD3399" s="55" t="n">
        <f aca="false">(ROUND(AC3399-AC3398,1)/AC3398)</f>
        <v>0.204054054054054</v>
      </c>
      <c r="AE3399" s="46"/>
      <c r="AF3399" s="47"/>
    </row>
    <row r="3400" customFormat="false" ht="15" hidden="false" customHeight="false" outlineLevel="0" collapsed="false">
      <c r="A3400" s="48" t="s">
        <v>30</v>
      </c>
      <c r="B3400" s="61" t="n">
        <v>0</v>
      </c>
      <c r="C3400" s="50" t="s">
        <v>6</v>
      </c>
      <c r="D3400" s="51" t="n">
        <v>198</v>
      </c>
      <c r="E3400" s="51" t="n">
        <v>0</v>
      </c>
      <c r="F3400" s="51" t="n">
        <v>0</v>
      </c>
      <c r="G3400" s="51" t="n">
        <v>0</v>
      </c>
      <c r="H3400" s="51" t="n">
        <v>0</v>
      </c>
      <c r="I3400" s="52" t="n">
        <v>65</v>
      </c>
      <c r="J3400" s="52" t="n">
        <v>0</v>
      </c>
      <c r="K3400" s="52" t="n">
        <v>0</v>
      </c>
      <c r="L3400" s="52" t="n">
        <v>0</v>
      </c>
      <c r="M3400" s="52" t="n">
        <v>0</v>
      </c>
      <c r="N3400" s="53" t="n">
        <f aca="false">D3400*$D$5</f>
        <v>257.4</v>
      </c>
      <c r="O3400" s="53" t="n">
        <f aca="false">E3400*$E$5</f>
        <v>0</v>
      </c>
      <c r="P3400" s="53" t="n">
        <f aca="false">F3400*$F$5</f>
        <v>0</v>
      </c>
      <c r="Q3400" s="53" t="n">
        <f aca="false">G3400*$G$5</f>
        <v>0</v>
      </c>
      <c r="R3400" s="53" t="n">
        <f aca="false">H3400*$H$5</f>
        <v>0</v>
      </c>
      <c r="S3400" s="53" t="n">
        <f aca="false">(N3400/100)*(I3400*$I$5)+(N3400/100)*(J3400*$J$5)</f>
        <v>334.62</v>
      </c>
      <c r="T3400" s="53" t="n">
        <f aca="false">(O3400/100)*(K3400*$K$5)</f>
        <v>0</v>
      </c>
      <c r="U3400" s="53" t="n">
        <f aca="false">(P3400/100)*(K3400*$K$5)+(P3400/100)*(L3400*$L$5)</f>
        <v>0</v>
      </c>
      <c r="V3400" s="53" t="n">
        <f aca="false">(Q3400/100)*(L3400*$L$5)</f>
        <v>0</v>
      </c>
      <c r="W3400" s="53" t="n">
        <f aca="false">(R3400/100)*(K3400*$K$5)+(R3400/100)*(L3400*$L$5)</f>
        <v>0</v>
      </c>
      <c r="X3400" s="53" t="n">
        <f aca="false">N3400+S3400</f>
        <v>592.02</v>
      </c>
      <c r="Y3400" s="53" t="n">
        <f aca="false">O3400+T3400</f>
        <v>0</v>
      </c>
      <c r="Z3400" s="53" t="n">
        <f aca="false">P3400+U3400</f>
        <v>0</v>
      </c>
      <c r="AA3400" s="53" t="n">
        <f aca="false">Q3400+V3400</f>
        <v>0</v>
      </c>
      <c r="AB3400" s="53" t="n">
        <f aca="false">R3400+W3400</f>
        <v>0</v>
      </c>
      <c r="AC3400" s="54" t="n">
        <f aca="false">ROUND(X3400+Y3400+Z3400+AA3400+AB3400,1)</f>
        <v>592</v>
      </c>
      <c r="AD3400" s="55" t="n">
        <f aca="false">(ROUND(AC3400-AC3398,1)/AC3398)</f>
        <v>0</v>
      </c>
      <c r="AE3400" s="46"/>
      <c r="AF3400" s="47"/>
    </row>
    <row r="3401" customFormat="false" ht="15" hidden="false" customHeight="false" outlineLevel="0" collapsed="false">
      <c r="A3401" s="48" t="s">
        <v>31</v>
      </c>
      <c r="B3401" s="61" t="n">
        <v>0</v>
      </c>
      <c r="C3401" s="50" t="s">
        <v>7</v>
      </c>
      <c r="D3401" s="51" t="n">
        <v>198</v>
      </c>
      <c r="E3401" s="51" t="n">
        <v>0</v>
      </c>
      <c r="F3401" s="51" t="n">
        <v>0</v>
      </c>
      <c r="G3401" s="51" t="n">
        <v>0</v>
      </c>
      <c r="H3401" s="51" t="n">
        <v>0</v>
      </c>
      <c r="I3401" s="52" t="n">
        <v>65</v>
      </c>
      <c r="J3401" s="52" t="n">
        <v>0</v>
      </c>
      <c r="K3401" s="52" t="n">
        <v>0</v>
      </c>
      <c r="L3401" s="52" t="n">
        <v>0</v>
      </c>
      <c r="M3401" s="52" t="n">
        <v>0</v>
      </c>
      <c r="N3401" s="53" t="n">
        <f aca="false">D3401*$D$6</f>
        <v>257.4</v>
      </c>
      <c r="O3401" s="53" t="n">
        <f aca="false">E3401*$E$6</f>
        <v>0</v>
      </c>
      <c r="P3401" s="53" t="n">
        <f aca="false">F3401*$F$6</f>
        <v>0</v>
      </c>
      <c r="Q3401" s="53" t="n">
        <f aca="false">G3401*$G$6</f>
        <v>0</v>
      </c>
      <c r="R3401" s="53" t="n">
        <f aca="false">H3401*$H$6</f>
        <v>0</v>
      </c>
      <c r="S3401" s="53" t="n">
        <f aca="false">(N3401/100)*(I3401*$I$6)+(N3401/100)*(J3401*$J$6)</f>
        <v>334.62</v>
      </c>
      <c r="T3401" s="53" t="n">
        <f aca="false">(O3401/100)*(K3401*$K$6)</f>
        <v>0</v>
      </c>
      <c r="U3401" s="53" t="n">
        <f aca="false">(P3401/100)*(K3401*$K$6)+(P3401/100)*(L3401*$L$6)</f>
        <v>0</v>
      </c>
      <c r="V3401" s="53" t="n">
        <f aca="false">(Q3401/100)*(L3401*$L$6)</f>
        <v>0</v>
      </c>
      <c r="W3401" s="53" t="n">
        <f aca="false">(R3401/100)*(K3401*$K$6)+(R3401/100)*(L3401*$L$6)</f>
        <v>0</v>
      </c>
      <c r="X3401" s="53" t="n">
        <f aca="false">N3401+S3401</f>
        <v>592.02</v>
      </c>
      <c r="Y3401" s="53" t="n">
        <f aca="false">O3401+T3401</f>
        <v>0</v>
      </c>
      <c r="Z3401" s="53" t="n">
        <f aca="false">P3401+U3401</f>
        <v>0</v>
      </c>
      <c r="AA3401" s="53" t="n">
        <f aca="false">Q3401+V3401</f>
        <v>0</v>
      </c>
      <c r="AB3401" s="53" t="n">
        <f aca="false">R3401+W3401</f>
        <v>0</v>
      </c>
      <c r="AC3401" s="54" t="n">
        <f aca="false">ROUND(X3401+Y3401+Z3401+AA3401+AB3401,1)</f>
        <v>592</v>
      </c>
      <c r="AD3401" s="55" t="n">
        <f aca="false">(ROUND(AC3401-AC3398,1)/AC3398)</f>
        <v>0</v>
      </c>
      <c r="AE3401" s="46"/>
      <c r="AF3401" s="47"/>
    </row>
    <row r="3402" customFormat="false" ht="15" hidden="false" customHeight="false" outlineLevel="0" collapsed="false">
      <c r="A3402" s="48" t="s">
        <v>32</v>
      </c>
      <c r="B3402" s="61" t="n">
        <v>0</v>
      </c>
      <c r="C3402" s="50" t="s">
        <v>8</v>
      </c>
      <c r="D3402" s="51" t="n">
        <v>198</v>
      </c>
      <c r="E3402" s="51" t="n">
        <v>0</v>
      </c>
      <c r="F3402" s="51" t="n">
        <v>0</v>
      </c>
      <c r="G3402" s="51" t="n">
        <v>0</v>
      </c>
      <c r="H3402" s="51" t="n">
        <v>0</v>
      </c>
      <c r="I3402" s="52" t="n">
        <v>65</v>
      </c>
      <c r="J3402" s="52" t="n">
        <v>0</v>
      </c>
      <c r="K3402" s="52" t="n">
        <v>0</v>
      </c>
      <c r="L3402" s="52" t="n">
        <v>0</v>
      </c>
      <c r="M3402" s="52" t="n">
        <v>0</v>
      </c>
      <c r="N3402" s="53" t="n">
        <f aca="false">D3402*$D$7</f>
        <v>257.4</v>
      </c>
      <c r="O3402" s="53" t="n">
        <f aca="false">E3402*$E$7</f>
        <v>0</v>
      </c>
      <c r="P3402" s="53" t="n">
        <f aca="false">F3402*$F$7</f>
        <v>0</v>
      </c>
      <c r="Q3402" s="53" t="n">
        <f aca="false">G3402*$G$7</f>
        <v>0</v>
      </c>
      <c r="R3402" s="53" t="n">
        <f aca="false">H3402*$H$7</f>
        <v>0</v>
      </c>
      <c r="S3402" s="53" t="n">
        <f aca="false">(N3402/100)*(I3402*$I$7)+(N3402/100)*(J3402*$J$7)</f>
        <v>334.62</v>
      </c>
      <c r="T3402" s="53" t="n">
        <f aca="false">(O3402/100)*(K3402*$K$7)</f>
        <v>0</v>
      </c>
      <c r="U3402" s="53" t="n">
        <f aca="false">(P3402/100)*(K3402*$K$7)+(P3402/100)*(L3402*$L$7)</f>
        <v>0</v>
      </c>
      <c r="V3402" s="53" t="n">
        <f aca="false">(Q3402/100)*(L3402*$L$7)</f>
        <v>0</v>
      </c>
      <c r="W3402" s="53" t="n">
        <f aca="false">(R3402/100)*(K3402*$K$7)+(R3402/100)*(L3402*$L$7)</f>
        <v>0</v>
      </c>
      <c r="X3402" s="53" t="n">
        <f aca="false">N3402+S3402</f>
        <v>592.02</v>
      </c>
      <c r="Y3402" s="53" t="n">
        <f aca="false">O3402+T3402</f>
        <v>0</v>
      </c>
      <c r="Z3402" s="53" t="n">
        <f aca="false">P3402+U3402</f>
        <v>0</v>
      </c>
      <c r="AA3402" s="53" t="n">
        <f aca="false">Q3402+V3402</f>
        <v>0</v>
      </c>
      <c r="AB3402" s="53" t="n">
        <f aca="false">R3402+W3402</f>
        <v>0</v>
      </c>
      <c r="AC3402" s="54" t="n">
        <f aca="false">ROUND(X3402+Y3402+Z3402+AA3402+AB3402,1)</f>
        <v>592</v>
      </c>
      <c r="AD3402" s="55" t="n">
        <f aca="false">(ROUND(AC3402-AC3398,1)/AC3398)</f>
        <v>0</v>
      </c>
      <c r="AE3402" s="46"/>
      <c r="AF3402" s="47"/>
    </row>
    <row r="3403" customFormat="false" ht="15" hidden="false" customHeight="false" outlineLevel="0" collapsed="false">
      <c r="A3403" s="48" t="s">
        <v>33</v>
      </c>
      <c r="B3403" s="61"/>
      <c r="C3403" s="50" t="s">
        <v>9</v>
      </c>
      <c r="D3403" s="51" t="n">
        <v>198</v>
      </c>
      <c r="E3403" s="51" t="n">
        <v>0</v>
      </c>
      <c r="F3403" s="51" t="n">
        <v>0</v>
      </c>
      <c r="G3403" s="51" t="n">
        <v>0</v>
      </c>
      <c r="H3403" s="51" t="n">
        <v>0</v>
      </c>
      <c r="I3403" s="52" t="n">
        <v>65</v>
      </c>
      <c r="J3403" s="52" t="n">
        <v>0</v>
      </c>
      <c r="K3403" s="52" t="n">
        <v>0</v>
      </c>
      <c r="L3403" s="52" t="n">
        <v>0</v>
      </c>
      <c r="M3403" s="52" t="n">
        <v>0</v>
      </c>
      <c r="N3403" s="53" t="n">
        <f aca="false">D3403*$D$8</f>
        <v>257.4</v>
      </c>
      <c r="O3403" s="53" t="n">
        <f aca="false">E3403*$E$8</f>
        <v>0</v>
      </c>
      <c r="P3403" s="53" t="n">
        <f aca="false">F3403*$F$8</f>
        <v>0</v>
      </c>
      <c r="Q3403" s="53" t="n">
        <f aca="false">G3403*$G$8</f>
        <v>0</v>
      </c>
      <c r="R3403" s="53" t="n">
        <f aca="false">H3403*$H$8</f>
        <v>0</v>
      </c>
      <c r="S3403" s="53" t="n">
        <f aca="false">(N3403/100)*(I3403*$I$8)+(N3403/100)*(J3403*$J$8)</f>
        <v>334.62</v>
      </c>
      <c r="T3403" s="53" t="n">
        <f aca="false">(O3403/100)*(K3403*$K$8)</f>
        <v>0</v>
      </c>
      <c r="U3403" s="53" t="n">
        <f aca="false">(P3403/100)*(K3403*$K$8)+(P3403/100)*(L3403*$L$8)</f>
        <v>0</v>
      </c>
      <c r="V3403" s="53" t="n">
        <f aca="false">(Q3403/100)*(L3403*$L$8)</f>
        <v>0</v>
      </c>
      <c r="W3403" s="53" t="n">
        <f aca="false">(R3403/100)*(K3403*$K$8)+(R3403/100)*(L3403*$L$8)</f>
        <v>0</v>
      </c>
      <c r="X3403" s="53" t="n">
        <f aca="false">N3403+S3403</f>
        <v>592.02</v>
      </c>
      <c r="Y3403" s="53" t="n">
        <f aca="false">O3403+T3403</f>
        <v>0</v>
      </c>
      <c r="Z3403" s="53" t="n">
        <f aca="false">P3403+U3403</f>
        <v>0</v>
      </c>
      <c r="AA3403" s="53" t="n">
        <f aca="false">Q3403+V3403</f>
        <v>0</v>
      </c>
      <c r="AB3403" s="53" t="n">
        <f aca="false">R3403+W3403</f>
        <v>0</v>
      </c>
      <c r="AC3403" s="54" t="n">
        <f aca="false">ROUND(X3403+Y3403+Z3403+AA3403+AB3403,1)</f>
        <v>592</v>
      </c>
      <c r="AD3403" s="55" t="n">
        <f aca="false">(ROUND(AC3403-AC3398,1)/AC3398)</f>
        <v>0</v>
      </c>
      <c r="AE3403" s="46"/>
      <c r="AF3403" s="47"/>
    </row>
    <row r="3404" customFormat="false" ht="15" hidden="false" customHeight="false" outlineLevel="0" collapsed="false">
      <c r="A3404" s="48" t="s">
        <v>34</v>
      </c>
      <c r="B3404" s="61"/>
      <c r="C3404" s="50" t="s">
        <v>10</v>
      </c>
      <c r="D3404" s="51" t="n">
        <v>99</v>
      </c>
      <c r="E3404" s="51" t="n">
        <v>198</v>
      </c>
      <c r="F3404" s="51" t="n">
        <v>0</v>
      </c>
      <c r="G3404" s="51" t="n">
        <v>0</v>
      </c>
      <c r="H3404" s="51" t="n">
        <v>0</v>
      </c>
      <c r="I3404" s="52" t="n">
        <v>65</v>
      </c>
      <c r="J3404" s="52" t="n">
        <v>0</v>
      </c>
      <c r="K3404" s="52" t="n">
        <v>70</v>
      </c>
      <c r="L3404" s="52" t="n">
        <v>0</v>
      </c>
      <c r="M3404" s="52" t="n">
        <v>0</v>
      </c>
      <c r="N3404" s="53" t="n">
        <f aca="false">D3404*$D$9</f>
        <v>123.75</v>
      </c>
      <c r="O3404" s="53" t="n">
        <f aca="false">E3404*$E$9</f>
        <v>247.5</v>
      </c>
      <c r="P3404" s="53" t="n">
        <f aca="false">F3404*$F$9</f>
        <v>0</v>
      </c>
      <c r="Q3404" s="53" t="n">
        <f aca="false">G3404*$G$9</f>
        <v>0</v>
      </c>
      <c r="R3404" s="53" t="n">
        <f aca="false">H3404*$H$9</f>
        <v>0</v>
      </c>
      <c r="S3404" s="53" t="n">
        <f aca="false">(N3404/100)*(I3404*$I$9)+(N3404/100)*(J3404*$J$9)</f>
        <v>80.4375</v>
      </c>
      <c r="T3404" s="53" t="n">
        <f aca="false">(O3404/100)*(K3404*$K$9)</f>
        <v>242.55</v>
      </c>
      <c r="U3404" s="53" t="n">
        <f aca="false">(P3404/100)*(K3404*$K$9)+(P3404/100)*(L3404*$L$9)</f>
        <v>0</v>
      </c>
      <c r="V3404" s="53" t="n">
        <f aca="false">(Q3404/100)*(L3404*$L$9)</f>
        <v>0</v>
      </c>
      <c r="W3404" s="53" t="n">
        <f aca="false">(R3404/100)*(K3404*$K$9)+(R3404/100)*(L3404*$L$9)</f>
        <v>0</v>
      </c>
      <c r="X3404" s="53" t="n">
        <f aca="false">N3404+S3404</f>
        <v>204.1875</v>
      </c>
      <c r="Y3404" s="53" t="n">
        <f aca="false">O3404+T3404</f>
        <v>490.05</v>
      </c>
      <c r="Z3404" s="53" t="n">
        <f aca="false">P3404+U3404</f>
        <v>0</v>
      </c>
      <c r="AA3404" s="53" t="n">
        <f aca="false">Q3404+V3404</f>
        <v>0</v>
      </c>
      <c r="AB3404" s="53" t="n">
        <f aca="false">R3404+W3404</f>
        <v>0</v>
      </c>
      <c r="AC3404" s="54" t="n">
        <f aca="false">ROUND(X3404+Y3404+Z3404+AA3404+AB3404,1)</f>
        <v>694.2</v>
      </c>
      <c r="AD3404" s="55" t="n">
        <f aca="false">(ROUND(AC3404-AC3398,1)/AC3398)</f>
        <v>0.172635135135135</v>
      </c>
      <c r="AE3404" s="46"/>
      <c r="AF3404" s="47"/>
    </row>
    <row r="3405" customFormat="false" ht="15" hidden="false" customHeight="false" outlineLevel="0" collapsed="false">
      <c r="A3405" s="48" t="s">
        <v>35</v>
      </c>
      <c r="B3405" s="61"/>
      <c r="C3405" s="50" t="s">
        <v>11</v>
      </c>
      <c r="D3405" s="51" t="n">
        <v>99</v>
      </c>
      <c r="E3405" s="51" t="n">
        <v>0</v>
      </c>
      <c r="F3405" s="51" t="n">
        <v>198</v>
      </c>
      <c r="G3405" s="51" t="n">
        <v>0</v>
      </c>
      <c r="H3405" s="51" t="n">
        <v>0</v>
      </c>
      <c r="I3405" s="52" t="n">
        <v>65</v>
      </c>
      <c r="J3405" s="52" t="n">
        <v>0</v>
      </c>
      <c r="K3405" s="52" t="n">
        <v>35</v>
      </c>
      <c r="L3405" s="52" t="n">
        <v>35</v>
      </c>
      <c r="M3405" s="52" t="n">
        <v>0</v>
      </c>
      <c r="N3405" s="53" t="n">
        <f aca="false">D3405*$D$10</f>
        <v>123.75</v>
      </c>
      <c r="O3405" s="53" t="n">
        <f aca="false">E3405*$E$10</f>
        <v>0</v>
      </c>
      <c r="P3405" s="53" t="n">
        <f aca="false">F3405*$F$10</f>
        <v>247.5</v>
      </c>
      <c r="Q3405" s="53" t="n">
        <f aca="false">G3405*$G$10</f>
        <v>0</v>
      </c>
      <c r="R3405" s="53" t="n">
        <f aca="false">H3405*$H$10</f>
        <v>0</v>
      </c>
      <c r="S3405" s="53" t="n">
        <f aca="false">(N3405/100)*(I3405*$I$10)+(N3405/100)*(J3405*$J$10)</f>
        <v>80.4375</v>
      </c>
      <c r="T3405" s="53" t="n">
        <f aca="false">(O3405/100)*(K3405*$J$10)</f>
        <v>0</v>
      </c>
      <c r="U3405" s="53" t="n">
        <f aca="false">(P3405/100)*(K3405*$K$10)+(P3405/100)*(L3405*$L$10)</f>
        <v>242.55</v>
      </c>
      <c r="V3405" s="53" t="n">
        <f aca="false">(Q3405/100)*(L3405*$L$10)</f>
        <v>0</v>
      </c>
      <c r="W3405" s="53" t="n">
        <f aca="false">(R3405/100)*(K3405*$K$10)+(R3405/100)*(L3405*$L$10)</f>
        <v>0</v>
      </c>
      <c r="X3405" s="53" t="n">
        <f aca="false">N3405+S3405</f>
        <v>204.1875</v>
      </c>
      <c r="Y3405" s="53" t="n">
        <f aca="false">O3405+T3405</f>
        <v>0</v>
      </c>
      <c r="Z3405" s="53" t="n">
        <f aca="false">P3405+U3405</f>
        <v>490.05</v>
      </c>
      <c r="AA3405" s="53" t="n">
        <f aca="false">Q3405+V3405</f>
        <v>0</v>
      </c>
      <c r="AB3405" s="53" t="n">
        <f aca="false">R3405+W3405</f>
        <v>0</v>
      </c>
      <c r="AC3405" s="54" t="n">
        <f aca="false">ROUND(X3405+Y3405+Z3405+AA3405+AB3405,1)</f>
        <v>694.2</v>
      </c>
      <c r="AD3405" s="55" t="n">
        <f aca="false">(ROUND(AC3405-AC3398,1)/AC3398)</f>
        <v>0.172635135135135</v>
      </c>
      <c r="AE3405" s="46"/>
      <c r="AF3405" s="47"/>
    </row>
    <row r="3406" customFormat="false" ht="15" hidden="false" customHeight="false" outlineLevel="0" collapsed="false">
      <c r="A3406" s="48" t="s">
        <v>36</v>
      </c>
      <c r="B3406" s="61"/>
      <c r="C3406" s="50" t="s">
        <v>12</v>
      </c>
      <c r="D3406" s="51" t="n">
        <v>99</v>
      </c>
      <c r="E3406" s="51" t="n">
        <v>0</v>
      </c>
      <c r="F3406" s="51" t="n">
        <v>0</v>
      </c>
      <c r="G3406" s="51" t="n">
        <v>198</v>
      </c>
      <c r="H3406" s="51" t="n">
        <v>0</v>
      </c>
      <c r="I3406" s="52" t="n">
        <v>65</v>
      </c>
      <c r="J3406" s="52" t="n">
        <v>0</v>
      </c>
      <c r="K3406" s="52" t="n">
        <v>0</v>
      </c>
      <c r="L3406" s="52" t="n">
        <v>70</v>
      </c>
      <c r="M3406" s="52" t="n">
        <v>0</v>
      </c>
      <c r="N3406" s="53" t="n">
        <f aca="false">D3406*$D$11</f>
        <v>123.75</v>
      </c>
      <c r="O3406" s="53" t="n">
        <f aca="false">E3406*$E$11</f>
        <v>0</v>
      </c>
      <c r="P3406" s="53" t="n">
        <f aca="false">F3406*$F$11</f>
        <v>0</v>
      </c>
      <c r="Q3406" s="53" t="n">
        <f aca="false">G3406*$G$11</f>
        <v>247.5</v>
      </c>
      <c r="R3406" s="53" t="n">
        <f aca="false">H3406*$H$11</f>
        <v>0</v>
      </c>
      <c r="S3406" s="53" t="n">
        <f aca="false">(N3406/100)*(I3406*$I$11)+(N3406/100)*(J3406*$J$11)</f>
        <v>80.4375</v>
      </c>
      <c r="T3406" s="53" t="n">
        <f aca="false">(O3406/100)*(K3406*$K$11)</f>
        <v>0</v>
      </c>
      <c r="U3406" s="53" t="n">
        <f aca="false">(P3406/100)*(K3406*$K$11)+(P3406/100)*(L3406*$L$11)</f>
        <v>0</v>
      </c>
      <c r="V3406" s="53" t="n">
        <f aca="false">(Q3406/100)*(L3406*$L$11)</f>
        <v>242.55</v>
      </c>
      <c r="W3406" s="53" t="n">
        <f aca="false">(R3406/100)*(K3406*$K$11)+(R3406/100)*(L3406*$L$11)</f>
        <v>0</v>
      </c>
      <c r="X3406" s="53" t="n">
        <f aca="false">N3406+S3406</f>
        <v>204.1875</v>
      </c>
      <c r="Y3406" s="53" t="n">
        <f aca="false">O3406+T3406</f>
        <v>0</v>
      </c>
      <c r="Z3406" s="53" t="n">
        <f aca="false">P3406+U3406</f>
        <v>0</v>
      </c>
      <c r="AA3406" s="53" t="n">
        <f aca="false">Q3406+V3406</f>
        <v>490.05</v>
      </c>
      <c r="AB3406" s="53" t="n">
        <f aca="false">R3406+W3406</f>
        <v>0</v>
      </c>
      <c r="AC3406" s="54" t="n">
        <f aca="false">ROUND(X3406+Y3406+Z3406+AA3406+AB3406,1)</f>
        <v>694.2</v>
      </c>
      <c r="AD3406" s="55" t="n">
        <f aca="false">(ROUND(AC3406-AC3398,1)/AC3398)</f>
        <v>0.172635135135135</v>
      </c>
      <c r="AE3406" s="46"/>
      <c r="AF3406" s="47"/>
    </row>
    <row r="3407" customFormat="false" ht="15" hidden="false" customHeight="false" outlineLevel="0" collapsed="false">
      <c r="A3407" s="48" t="s">
        <v>37</v>
      </c>
      <c r="B3407" s="61"/>
      <c r="C3407" s="50" t="s">
        <v>13</v>
      </c>
      <c r="D3407" s="51" t="n">
        <v>99</v>
      </c>
      <c r="E3407" s="51" t="n">
        <v>0</v>
      </c>
      <c r="F3407" s="51" t="n">
        <v>0</v>
      </c>
      <c r="G3407" s="51" t="n">
        <v>0</v>
      </c>
      <c r="H3407" s="51" t="n">
        <v>198</v>
      </c>
      <c r="I3407" s="52" t="n">
        <v>65</v>
      </c>
      <c r="J3407" s="52" t="n">
        <v>0</v>
      </c>
      <c r="K3407" s="52" t="n">
        <v>35</v>
      </c>
      <c r="L3407" s="52" t="n">
        <v>35</v>
      </c>
      <c r="M3407" s="52" t="n">
        <v>0</v>
      </c>
      <c r="N3407" s="53" t="n">
        <f aca="false">D3407*$D$12</f>
        <v>123.75</v>
      </c>
      <c r="O3407" s="53" t="n">
        <f aca="false">E3407*$E$12</f>
        <v>0</v>
      </c>
      <c r="P3407" s="53" t="n">
        <f aca="false">F3407*$F$12</f>
        <v>0</v>
      </c>
      <c r="Q3407" s="53" t="n">
        <f aca="false">G3407*$G$12</f>
        <v>0</v>
      </c>
      <c r="R3407" s="53" t="n">
        <f aca="false">H3407*$H$12</f>
        <v>247.5</v>
      </c>
      <c r="S3407" s="53" t="n">
        <f aca="false">(N3407/100)*(I3407*$I$12)+(N3407/100)*(J3407*$J$12)</f>
        <v>80.4375</v>
      </c>
      <c r="T3407" s="53" t="n">
        <f aca="false">(O3407/100)*(K3407*$K$12)</f>
        <v>0</v>
      </c>
      <c r="U3407" s="53" t="n">
        <f aca="false">(P3407/100)*(K3407*$K$12)+(P3407/100)*(L3407*$L$12)</f>
        <v>0</v>
      </c>
      <c r="V3407" s="53" t="n">
        <f aca="false">(Q3407/100)*(L3407*$L$12)</f>
        <v>0</v>
      </c>
      <c r="W3407" s="53" t="n">
        <f aca="false">(R3407/100)*(K3407*$K$12)+(R3407/100)*(L3407*$L$12)</f>
        <v>242.55</v>
      </c>
      <c r="X3407" s="53" t="n">
        <f aca="false">N3407+S3407</f>
        <v>204.1875</v>
      </c>
      <c r="Y3407" s="53" t="n">
        <f aca="false">O3407+T3407</f>
        <v>0</v>
      </c>
      <c r="Z3407" s="53" t="n">
        <f aca="false">P3407+U3407</f>
        <v>0</v>
      </c>
      <c r="AA3407" s="53" t="n">
        <f aca="false">Q3407+V3407</f>
        <v>0</v>
      </c>
      <c r="AB3407" s="53" t="n">
        <f aca="false">R3407+W3407</f>
        <v>490.05</v>
      </c>
      <c r="AC3407" s="54" t="n">
        <f aca="false">ROUND(X3407+Y3407+Z3407+AA3407+AB3407,1)</f>
        <v>694.2</v>
      </c>
      <c r="AD3407" s="55" t="n">
        <f aca="false">(ROUND(AC3407-AC3398,1)/AC3398)</f>
        <v>0.172635135135135</v>
      </c>
      <c r="AE3407" s="46"/>
      <c r="AF3407" s="47"/>
    </row>
    <row r="3408" customFormat="false" ht="15" hidden="false" customHeight="false" outlineLevel="0" collapsed="false">
      <c r="A3408" s="48" t="s">
        <v>38</v>
      </c>
      <c r="B3408" s="61"/>
      <c r="C3408" s="50" t="s">
        <v>14</v>
      </c>
      <c r="D3408" s="51" t="n">
        <v>198</v>
      </c>
      <c r="E3408" s="51" t="n">
        <v>0</v>
      </c>
      <c r="F3408" s="51" t="n">
        <v>0</v>
      </c>
      <c r="G3408" s="51" t="n">
        <v>0</v>
      </c>
      <c r="H3408" s="51" t="n">
        <v>0</v>
      </c>
      <c r="I3408" s="52" t="n">
        <v>65</v>
      </c>
      <c r="J3408" s="52" t="n">
        <v>0</v>
      </c>
      <c r="K3408" s="52" t="n">
        <v>0</v>
      </c>
      <c r="L3408" s="52" t="n">
        <v>0</v>
      </c>
      <c r="M3408" s="52" t="n">
        <v>60</v>
      </c>
      <c r="N3408" s="53" t="n">
        <f aca="false">D3408*$D$13</f>
        <v>247.5</v>
      </c>
      <c r="O3408" s="53" t="n">
        <f aca="false">E3408*$E$13</f>
        <v>0</v>
      </c>
      <c r="P3408" s="53" t="n">
        <f aca="false">F3408*$F$13</f>
        <v>0</v>
      </c>
      <c r="Q3408" s="53" t="n">
        <f aca="false">G3408*$G$13</f>
        <v>0</v>
      </c>
      <c r="R3408" s="53" t="n">
        <f aca="false">H3408*$H$13</f>
        <v>0</v>
      </c>
      <c r="S3408" s="53" t="n">
        <f aca="false">(N3408/100)*(I3408*$I$13)+(N3408/100)*(J3408*$J$13)+(N3408/100)*(M3408*$M$13)</f>
        <v>457.875</v>
      </c>
      <c r="T3408" s="53" t="n">
        <f aca="false">(O3408/100)*(K3408*$K$13)+(O3408/100)*(M3408*$M$13)</f>
        <v>0</v>
      </c>
      <c r="U3408" s="53" t="n">
        <f aca="false">(P3408/100)*(K3408*$K$13)+(P3408/100)*(L3408*$L$13)+(P3408/100)*(M3408*$M$13)</f>
        <v>0</v>
      </c>
      <c r="V3408" s="53" t="n">
        <f aca="false">(Q3408/100)*(L3408*$L$13)+(Q3408/100)*(M3408*$M$13)</f>
        <v>0</v>
      </c>
      <c r="W3408" s="53" t="n">
        <f aca="false">(R3408/100)*(K3408*$K$13)+(R3408/100)*(L3408*$L$13)+(R3408/100)*(M3408*$M$13)</f>
        <v>0</v>
      </c>
      <c r="X3408" s="53" t="n">
        <f aca="false">N3408+S3408</f>
        <v>705.375</v>
      </c>
      <c r="Y3408" s="53" t="n">
        <f aca="false">O3408+T3408</f>
        <v>0</v>
      </c>
      <c r="Z3408" s="53" t="n">
        <f aca="false">P3408+U3408</f>
        <v>0</v>
      </c>
      <c r="AA3408" s="53" t="n">
        <f aca="false">Q3408+V3408</f>
        <v>0</v>
      </c>
      <c r="AB3408" s="53" t="n">
        <f aca="false">R3408+W3408</f>
        <v>0</v>
      </c>
      <c r="AC3408" s="54" t="n">
        <f aca="false">ROUND(X3408+Y3408+Z3408+AA3408+AB3408,1)</f>
        <v>705.4</v>
      </c>
      <c r="AD3408" s="55" t="n">
        <f aca="false">(ROUND(AC3408-AC3398,1)/AC3398)</f>
        <v>0.191554054054054</v>
      </c>
      <c r="AE3408" s="46"/>
      <c r="AF3408" s="47"/>
    </row>
    <row r="3409" customFormat="false" ht="15" hidden="false" customHeight="false" outlineLevel="0" collapsed="false">
      <c r="A3409" s="48" t="s">
        <v>39</v>
      </c>
      <c r="B3409" s="61"/>
      <c r="C3409" s="50" t="s">
        <v>15</v>
      </c>
      <c r="D3409" s="51" t="n">
        <v>198</v>
      </c>
      <c r="E3409" s="51" t="n">
        <v>0</v>
      </c>
      <c r="F3409" s="51" t="n">
        <v>0</v>
      </c>
      <c r="G3409" s="51" t="n">
        <v>0</v>
      </c>
      <c r="H3409" s="51" t="n">
        <v>0</v>
      </c>
      <c r="I3409" s="52" t="n">
        <v>65</v>
      </c>
      <c r="J3409" s="52" t="n">
        <v>0</v>
      </c>
      <c r="K3409" s="52" t="n">
        <v>60</v>
      </c>
      <c r="L3409" s="52" t="n">
        <v>0</v>
      </c>
      <c r="M3409" s="52" t="n">
        <v>0</v>
      </c>
      <c r="N3409" s="53" t="n">
        <f aca="false">D3409*$D$14</f>
        <v>247.5</v>
      </c>
      <c r="O3409" s="53" t="n">
        <f aca="false">E3409*$E$14</f>
        <v>0</v>
      </c>
      <c r="P3409" s="53" t="n">
        <f aca="false">F3409*$F$14</f>
        <v>0</v>
      </c>
      <c r="Q3409" s="53" t="n">
        <f aca="false">G3409*$G$14</f>
        <v>0</v>
      </c>
      <c r="R3409" s="53" t="n">
        <f aca="false">H3409*$H$14</f>
        <v>0</v>
      </c>
      <c r="S3409" s="53" t="n">
        <f aca="false">(N3409/100)*(I3409*$I$14)+(N3409/100)*(J3409*$J$14)+(N3409/100)*(K3409*$K$14)</f>
        <v>457.875</v>
      </c>
      <c r="T3409" s="53" t="n">
        <f aca="false">(O3409/100)*(K3409*$K$14)</f>
        <v>0</v>
      </c>
      <c r="U3409" s="53" t="n">
        <f aca="false">(P3409/100)*(K3409*$K$14)+(P3409/100)*(L3409*$L$14)</f>
        <v>0</v>
      </c>
      <c r="V3409" s="53" t="n">
        <f aca="false">(Q3409/100)*(L3409*$L$14)</f>
        <v>0</v>
      </c>
      <c r="W3409" s="53" t="n">
        <f aca="false">(R3409/100)*(K3409*$L$14)+(R3409/100)*(L3409*$M$14)</f>
        <v>0</v>
      </c>
      <c r="X3409" s="53" t="n">
        <f aca="false">N3409+S3409</f>
        <v>705.375</v>
      </c>
      <c r="Y3409" s="53" t="n">
        <f aca="false">O3409+T3409</f>
        <v>0</v>
      </c>
      <c r="Z3409" s="53" t="n">
        <f aca="false">P3409+U3409</f>
        <v>0</v>
      </c>
      <c r="AA3409" s="53" t="n">
        <f aca="false">Q3409+V3409</f>
        <v>0</v>
      </c>
      <c r="AB3409" s="53" t="n">
        <f aca="false">R3409+W3409</f>
        <v>0</v>
      </c>
      <c r="AC3409" s="54" t="n">
        <f aca="false">ROUND(X3409+Y3409+Z3409+AA3409+AB3409,1)</f>
        <v>705.4</v>
      </c>
      <c r="AD3409" s="55" t="n">
        <f aca="false">(ROUND(AC3409-AC3398,1)/AC3398)</f>
        <v>0.191554054054054</v>
      </c>
      <c r="AE3409" s="37"/>
      <c r="AF3409" s="47"/>
    </row>
    <row r="3410" customFormat="false" ht="15" hidden="false" customHeight="false" outlineLevel="0" collapsed="false">
      <c r="A3410" s="48"/>
      <c r="B3410" s="61"/>
      <c r="C3410" s="50" t="s">
        <v>16</v>
      </c>
      <c r="D3410" s="51" t="n">
        <v>198</v>
      </c>
      <c r="E3410" s="51" t="n">
        <v>0</v>
      </c>
      <c r="F3410" s="51" t="n">
        <v>0</v>
      </c>
      <c r="G3410" s="51" t="n">
        <v>0</v>
      </c>
      <c r="H3410" s="51" t="n">
        <v>0</v>
      </c>
      <c r="I3410" s="52" t="n">
        <v>65</v>
      </c>
      <c r="J3410" s="52" t="n">
        <v>0</v>
      </c>
      <c r="K3410" s="52" t="n">
        <v>0</v>
      </c>
      <c r="L3410" s="52" t="n">
        <v>60</v>
      </c>
      <c r="M3410" s="52" t="n">
        <v>0</v>
      </c>
      <c r="N3410" s="53" t="n">
        <f aca="false">D3410*$D$15</f>
        <v>247.5</v>
      </c>
      <c r="O3410" s="53" t="n">
        <f aca="false">E3410*$E$15</f>
        <v>0</v>
      </c>
      <c r="P3410" s="53" t="n">
        <f aca="false">F3410*$F$15</f>
        <v>0</v>
      </c>
      <c r="Q3410" s="53" t="n">
        <f aca="false">G3410*$G$15</f>
        <v>0</v>
      </c>
      <c r="R3410" s="53" t="n">
        <f aca="false">H3410*$H$15</f>
        <v>0</v>
      </c>
      <c r="S3410" s="53" t="n">
        <f aca="false">(N3410/100)*(I3410*$I$15)+(N3410/100)*(J3410*$J$15)+(N3410/100)*(L3410*$L$15)</f>
        <v>457.875</v>
      </c>
      <c r="T3410" s="53" t="n">
        <f aca="false">(O3410/100)*(K3410*$K$15)</f>
        <v>0</v>
      </c>
      <c r="U3410" s="53" t="n">
        <f aca="false">(P3410/100)*(K3410*$K$15)+(P3410/100)*(L3410*$L$15)</f>
        <v>0</v>
      </c>
      <c r="V3410" s="53" t="n">
        <f aca="false">(Q3410/100)*(L3410*$L$15)</f>
        <v>0</v>
      </c>
      <c r="W3410" s="53" t="n">
        <f aca="false">(R3410/100)*(K3410*$K$15)+(R3410/100)*(L3410*$L$15)</f>
        <v>0</v>
      </c>
      <c r="X3410" s="53" t="n">
        <f aca="false">N3410+S3410</f>
        <v>705.375</v>
      </c>
      <c r="Y3410" s="53" t="n">
        <f aca="false">O3410+T3410</f>
        <v>0</v>
      </c>
      <c r="Z3410" s="53" t="n">
        <f aca="false">P3410+U3410</f>
        <v>0</v>
      </c>
      <c r="AA3410" s="53" t="n">
        <f aca="false">Q3410+V3410</f>
        <v>0</v>
      </c>
      <c r="AB3410" s="53" t="n">
        <f aca="false">R3410+W3410</f>
        <v>0</v>
      </c>
      <c r="AC3410" s="54" t="n">
        <f aca="false">ROUND(X3410+Y3410+Z3410+AA3410+AB3410,1)</f>
        <v>705.4</v>
      </c>
      <c r="AD3410" s="55" t="n">
        <f aca="false">(ROUND(AC3410-AC3398,1)/AC3398)</f>
        <v>0.191554054054054</v>
      </c>
      <c r="AE3410" s="46"/>
      <c r="AF3410" s="47"/>
    </row>
    <row r="3411" customFormat="false" ht="15" hidden="false" customHeight="false" outlineLevel="0" collapsed="false">
      <c r="A3411" s="48"/>
      <c r="B3411" s="61"/>
      <c r="C3411" s="50" t="s">
        <v>17</v>
      </c>
      <c r="D3411" s="51" t="n">
        <v>198</v>
      </c>
      <c r="E3411" s="51" t="n">
        <v>0</v>
      </c>
      <c r="F3411" s="51" t="n">
        <v>0</v>
      </c>
      <c r="G3411" s="51" t="n">
        <v>0</v>
      </c>
      <c r="H3411" s="51" t="n">
        <v>0</v>
      </c>
      <c r="I3411" s="52" t="n">
        <v>65</v>
      </c>
      <c r="J3411" s="52" t="n">
        <v>40</v>
      </c>
      <c r="K3411" s="52" t="n">
        <v>0</v>
      </c>
      <c r="L3411" s="52" t="n">
        <v>0</v>
      </c>
      <c r="M3411" s="52" t="n">
        <v>0</v>
      </c>
      <c r="N3411" s="53" t="n">
        <f aca="false">D3411*$D$16</f>
        <v>247.5</v>
      </c>
      <c r="O3411" s="53" t="n">
        <f aca="false">E3411*$E$16</f>
        <v>0</v>
      </c>
      <c r="P3411" s="53" t="n">
        <f aca="false">F3411*$F$16</f>
        <v>0</v>
      </c>
      <c r="Q3411" s="53" t="n">
        <f aca="false">G3411*$G$16</f>
        <v>0</v>
      </c>
      <c r="R3411" s="53" t="n">
        <f aca="false">H3411*$H$16</f>
        <v>0</v>
      </c>
      <c r="S3411" s="53" t="n">
        <f aca="false">(N3411/100)*(I3411*$I$16)+(N3411/100)*(J3411*$J$16)</f>
        <v>408.375</v>
      </c>
      <c r="T3411" s="53" t="n">
        <f aca="false">(O3411/100)*(K3411*$K$16)</f>
        <v>0</v>
      </c>
      <c r="U3411" s="53" t="n">
        <f aca="false">(P3411/100)*(K3411*$K$16)+(P3411/100)*(L3411*$L$16)</f>
        <v>0</v>
      </c>
      <c r="V3411" s="53" t="n">
        <f aca="false">(Q3411/100)*(L3411*$L$16)</f>
        <v>0</v>
      </c>
      <c r="W3411" s="53" t="n">
        <f aca="false">(R3411/100)*(K3411*$K$16)+(R3411/100)*(L3411*$L$16)</f>
        <v>0</v>
      </c>
      <c r="X3411" s="53" t="n">
        <f aca="false">N3411+S3411</f>
        <v>655.875</v>
      </c>
      <c r="Y3411" s="53" t="n">
        <f aca="false">O3411+T3411</f>
        <v>0</v>
      </c>
      <c r="Z3411" s="53" t="n">
        <f aca="false">P3411+U3411</f>
        <v>0</v>
      </c>
      <c r="AA3411" s="53" t="n">
        <f aca="false">Q3411+V3411</f>
        <v>0</v>
      </c>
      <c r="AB3411" s="53" t="n">
        <f aca="false">R3411+W3411</f>
        <v>0</v>
      </c>
      <c r="AC3411" s="54" t="n">
        <f aca="false">ROUND(X3411+Y3411+Z3411+AA3411+AB3411,1)</f>
        <v>655.9</v>
      </c>
      <c r="AD3411" s="55" t="n">
        <f aca="false">(ROUND(AC3411-AC3398,1)/AC3398)</f>
        <v>0.107939189189189</v>
      </c>
      <c r="AE3411" s="46"/>
      <c r="AF3411" s="47"/>
    </row>
    <row r="3412" customFormat="false" ht="15" hidden="false" customHeight="false" outlineLevel="0" collapsed="false">
      <c r="A3412" s="48"/>
      <c r="B3412" s="61"/>
      <c r="C3412" s="50" t="s">
        <v>18</v>
      </c>
      <c r="D3412" s="51" t="n">
        <v>198</v>
      </c>
      <c r="E3412" s="51" t="n">
        <v>0</v>
      </c>
      <c r="F3412" s="51" t="n">
        <v>0</v>
      </c>
      <c r="G3412" s="51" t="n">
        <v>0</v>
      </c>
      <c r="H3412" s="51" t="n">
        <v>0</v>
      </c>
      <c r="I3412" s="52" t="n">
        <v>80</v>
      </c>
      <c r="J3412" s="52" t="n">
        <v>0</v>
      </c>
      <c r="K3412" s="52" t="n">
        <v>0</v>
      </c>
      <c r="L3412" s="52" t="n">
        <v>0</v>
      </c>
      <c r="M3412" s="52" t="n">
        <v>0</v>
      </c>
      <c r="N3412" s="53" t="n">
        <f aca="false">D3412*$D$17</f>
        <v>247.5</v>
      </c>
      <c r="O3412" s="53" t="n">
        <f aca="false">E3412*$E$17</f>
        <v>0</v>
      </c>
      <c r="P3412" s="53" t="n">
        <f aca="false">F3412*$F$17</f>
        <v>0</v>
      </c>
      <c r="Q3412" s="53" t="n">
        <f aca="false">G3412*$G$17</f>
        <v>0</v>
      </c>
      <c r="R3412" s="53" t="n">
        <f aca="false">H3412*$H$17</f>
        <v>0</v>
      </c>
      <c r="S3412" s="53" t="n">
        <f aca="false">(N3412/100)*(I3412*$I$17)+(N3412/100)*(J3412*$J$17)</f>
        <v>495</v>
      </c>
      <c r="T3412" s="53" t="n">
        <f aca="false">(O3412/100)*(K3412*$K$17)</f>
        <v>0</v>
      </c>
      <c r="U3412" s="53" t="n">
        <f aca="false">(P3412/100)*(K3412*$K$17)+(P3412/100)*(L3412*$L$17)</f>
        <v>0</v>
      </c>
      <c r="V3412" s="53" t="n">
        <f aca="false">(Q3412/100)*(L3412*$L$17)</f>
        <v>0</v>
      </c>
      <c r="W3412" s="53" t="n">
        <f aca="false">(R3412/100)*(K3412*$K$17)+(R3412/100)*(L3412*$L$17)</f>
        <v>0</v>
      </c>
      <c r="X3412" s="53" t="n">
        <f aca="false">N3412+S3412</f>
        <v>742.5</v>
      </c>
      <c r="Y3412" s="53" t="n">
        <f aca="false">O3412+T3412</f>
        <v>0</v>
      </c>
      <c r="Z3412" s="53" t="n">
        <f aca="false">P3412+U3412</f>
        <v>0</v>
      </c>
      <c r="AA3412" s="53" t="n">
        <f aca="false">Q3412+V3412</f>
        <v>0</v>
      </c>
      <c r="AB3412" s="53" t="n">
        <f aca="false">R3412+W3412</f>
        <v>0</v>
      </c>
      <c r="AC3412" s="54" t="n">
        <f aca="false">ROUND(X3412+Y3412+Z3412+AA3412+AB3412,1)</f>
        <v>742.5</v>
      </c>
      <c r="AD3412" s="55" t="n">
        <f aca="false">(ROUND(AC3412-AC3398,1)/AC3398)</f>
        <v>0.254222972972973</v>
      </c>
      <c r="AE3412" s="46" t="s">
        <v>28</v>
      </c>
      <c r="AF3412" s="47"/>
    </row>
    <row r="3413" customFormat="false" ht="15" hidden="false" customHeight="false" outlineLevel="0" collapsed="false">
      <c r="A3413" s="56" t="s">
        <v>19</v>
      </c>
      <c r="B3413" s="62" t="s">
        <v>285</v>
      </c>
      <c r="C3413" s="40" t="s">
        <v>50</v>
      </c>
      <c r="D3413" s="41" t="n">
        <v>155</v>
      </c>
      <c r="E3413" s="41" t="n">
        <v>0</v>
      </c>
      <c r="F3413" s="41" t="n">
        <v>0</v>
      </c>
      <c r="G3413" s="41" t="n">
        <v>0</v>
      </c>
      <c r="H3413" s="41" t="n">
        <v>0</v>
      </c>
      <c r="I3413" s="42" t="n">
        <v>50</v>
      </c>
      <c r="J3413" s="42" t="n">
        <v>10</v>
      </c>
      <c r="K3413" s="42" t="n">
        <v>0</v>
      </c>
      <c r="L3413" s="42" t="n">
        <v>40</v>
      </c>
      <c r="M3413" s="42" t="n">
        <v>0</v>
      </c>
      <c r="N3413" s="43" t="n">
        <f aca="false">D3413*$D$3</f>
        <v>201.5</v>
      </c>
      <c r="O3413" s="43" t="n">
        <f aca="false">E3413*$E$3</f>
        <v>0</v>
      </c>
      <c r="P3413" s="43" t="n">
        <f aca="false">F3413*$F$3</f>
        <v>0</v>
      </c>
      <c r="Q3413" s="43" t="n">
        <f aca="false">G3413*$G$3</f>
        <v>0</v>
      </c>
      <c r="R3413" s="43" t="n">
        <f aca="false">H3413*$H$3</f>
        <v>0</v>
      </c>
      <c r="S3413" s="43" t="n">
        <f aca="false">(N3413/100)*(I3413*$I$3)+(N3413/100)*(J3413*$J$3)+(N3413/100)*(L3413*$L$3)</f>
        <v>403</v>
      </c>
      <c r="T3413" s="43" t="n">
        <f aca="false">(O3413/100)*(K3413*$K$3)</f>
        <v>0</v>
      </c>
      <c r="U3413" s="43" t="n">
        <f aca="false">(P3413/100)*(K3413*$K$3)+(P3413/100)*(L3413*$L$3)</f>
        <v>0</v>
      </c>
      <c r="V3413" s="43" t="n">
        <f aca="false">(Q3413/100)*(L3413*$L$3)</f>
        <v>0</v>
      </c>
      <c r="W3413" s="43" t="n">
        <f aca="false">(R3413/100)*(K3413*$K$3)+(R3413/100)*(L3413*$L$3)</f>
        <v>0</v>
      </c>
      <c r="X3413" s="43" t="n">
        <f aca="false">N3413+S3413</f>
        <v>604.5</v>
      </c>
      <c r="Y3413" s="43" t="n">
        <f aca="false">O3413+T3413</f>
        <v>0</v>
      </c>
      <c r="Z3413" s="43" t="n">
        <f aca="false">P3413+U3413</f>
        <v>0</v>
      </c>
      <c r="AA3413" s="43" t="n">
        <f aca="false">Q3413+V3413</f>
        <v>0</v>
      </c>
      <c r="AB3413" s="43" t="n">
        <f aca="false">R3413+W3413</f>
        <v>0</v>
      </c>
      <c r="AC3413" s="44" t="n">
        <f aca="false">ROUND(X3413+Y3413+Z3413+AA3413+AB3413,1)</f>
        <v>604.5</v>
      </c>
      <c r="AD3413" s="45" t="s">
        <v>16</v>
      </c>
      <c r="AE3413" s="46"/>
      <c r="AF3413" s="47"/>
    </row>
    <row r="3414" customFormat="false" ht="15" hidden="false" customHeight="false" outlineLevel="0" collapsed="false">
      <c r="A3414" s="48" t="s">
        <v>29</v>
      </c>
      <c r="B3414" s="63" t="n">
        <v>32</v>
      </c>
      <c r="C3414" s="50" t="s">
        <v>5</v>
      </c>
      <c r="D3414" s="51" t="n">
        <v>155</v>
      </c>
      <c r="E3414" s="51" t="n">
        <v>0</v>
      </c>
      <c r="F3414" s="51" t="n">
        <v>0</v>
      </c>
      <c r="G3414" s="51" t="n">
        <v>0</v>
      </c>
      <c r="H3414" s="51" t="n">
        <v>0</v>
      </c>
      <c r="I3414" s="52" t="n">
        <v>65</v>
      </c>
      <c r="J3414" s="52" t="n">
        <v>30</v>
      </c>
      <c r="K3414" s="52" t="n">
        <v>0</v>
      </c>
      <c r="L3414" s="52" t="n">
        <v>40</v>
      </c>
      <c r="M3414" s="52" t="n">
        <v>0</v>
      </c>
      <c r="N3414" s="53" t="n">
        <f aca="false">D3414*$D$4</f>
        <v>193.75</v>
      </c>
      <c r="O3414" s="53" t="n">
        <f aca="false">E3414*$E$4</f>
        <v>0</v>
      </c>
      <c r="P3414" s="53" t="n">
        <f aca="false">F3414*$F$4</f>
        <v>0</v>
      </c>
      <c r="Q3414" s="53" t="n">
        <f aca="false">G3414*$G$4</f>
        <v>0</v>
      </c>
      <c r="R3414" s="53" t="n">
        <f aca="false">H3414*$H$4</f>
        <v>0</v>
      </c>
      <c r="S3414" s="53" t="n">
        <f aca="false">(N3414/100)*(I3414*$I$4)+(N3414/100)*(J3414*$J$4)+(N3414/100)*(L3414*$L$4)</f>
        <v>523.125</v>
      </c>
      <c r="T3414" s="53" t="n">
        <f aca="false">(O3414/100)*(K3414*$K$4)</f>
        <v>0</v>
      </c>
      <c r="U3414" s="53" t="n">
        <f aca="false">(P3414/100)*(K3414*$K$4)+(P3414/100)*(L3414*$L$4)</f>
        <v>0</v>
      </c>
      <c r="V3414" s="53" t="n">
        <f aca="false">(Q3414/100)*(L3414*$L$4)</f>
        <v>0</v>
      </c>
      <c r="W3414" s="53" t="n">
        <f aca="false">(R3414/100)*(K3414*$K$4)+(R3414/100)*(L3414*$L$4)</f>
        <v>0</v>
      </c>
      <c r="X3414" s="53" t="n">
        <f aca="false">N3414+S3414</f>
        <v>716.875</v>
      </c>
      <c r="Y3414" s="53" t="n">
        <f aca="false">O3414+T3414</f>
        <v>0</v>
      </c>
      <c r="Z3414" s="53" t="n">
        <f aca="false">P3414+U3414</f>
        <v>0</v>
      </c>
      <c r="AA3414" s="53" t="n">
        <f aca="false">Q3414+V3414</f>
        <v>0</v>
      </c>
      <c r="AB3414" s="53" t="n">
        <f aca="false">R3414+W3414</f>
        <v>0</v>
      </c>
      <c r="AC3414" s="54" t="n">
        <f aca="false">ROUND(X3414+Y3414+Z3414+AA3414+AB3414,1)</f>
        <v>716.9</v>
      </c>
      <c r="AD3414" s="55" t="n">
        <f aca="false">(ROUND(AC3414-AC3413,1)/AC3413)</f>
        <v>0.185938792390405</v>
      </c>
      <c r="AE3414" s="46"/>
      <c r="AF3414" s="47"/>
    </row>
    <row r="3415" customFormat="false" ht="15" hidden="false" customHeight="false" outlineLevel="0" collapsed="false">
      <c r="A3415" s="48" t="s">
        <v>30</v>
      </c>
      <c r="B3415" s="63" t="n">
        <v>0</v>
      </c>
      <c r="C3415" s="50" t="s">
        <v>6</v>
      </c>
      <c r="D3415" s="51" t="n">
        <v>155</v>
      </c>
      <c r="E3415" s="51" t="n">
        <v>0</v>
      </c>
      <c r="F3415" s="51" t="n">
        <v>0</v>
      </c>
      <c r="G3415" s="51" t="n">
        <v>0</v>
      </c>
      <c r="H3415" s="51" t="n">
        <v>0</v>
      </c>
      <c r="I3415" s="52" t="n">
        <v>50</v>
      </c>
      <c r="J3415" s="52" t="n">
        <v>10</v>
      </c>
      <c r="K3415" s="52" t="n">
        <v>0</v>
      </c>
      <c r="L3415" s="52" t="n">
        <v>40</v>
      </c>
      <c r="M3415" s="52" t="n">
        <v>0</v>
      </c>
      <c r="N3415" s="53" t="n">
        <f aca="false">D3415*$D$5</f>
        <v>201.5</v>
      </c>
      <c r="O3415" s="53" t="n">
        <f aca="false">E3415*$E$5</f>
        <v>0</v>
      </c>
      <c r="P3415" s="53" t="n">
        <f aca="false">F3415*$F$5</f>
        <v>0</v>
      </c>
      <c r="Q3415" s="53" t="n">
        <f aca="false">G3415*$G$5</f>
        <v>0</v>
      </c>
      <c r="R3415" s="53" t="n">
        <f aca="false">H3415*$H$5</f>
        <v>0</v>
      </c>
      <c r="S3415" s="53" t="n">
        <f aca="false">(N3415/100)*(I3415*$I$5)+(N3415/100)*(J3415*$J$5)+(N3415/100)*(L3415*$L$5)</f>
        <v>403</v>
      </c>
      <c r="T3415" s="53" t="n">
        <f aca="false">(O3415/100)*(K3415*$K$5)</f>
        <v>0</v>
      </c>
      <c r="U3415" s="53" t="n">
        <f aca="false">(P3415/100)*(K3415*$K$5)+(P3415/100)*(L3415*$L$5)</f>
        <v>0</v>
      </c>
      <c r="V3415" s="53" t="n">
        <f aca="false">(Q3415/100)*(L3415*$L$5)</f>
        <v>0</v>
      </c>
      <c r="W3415" s="53" t="n">
        <f aca="false">(R3415/100)*(K3415*$K$5)+(R3415/100)*(L3415*$L$5)</f>
        <v>0</v>
      </c>
      <c r="X3415" s="53" t="n">
        <f aca="false">N3415+S3415</f>
        <v>604.5</v>
      </c>
      <c r="Y3415" s="53" t="n">
        <f aca="false">O3415+T3415</f>
        <v>0</v>
      </c>
      <c r="Z3415" s="53" t="n">
        <f aca="false">P3415+U3415</f>
        <v>0</v>
      </c>
      <c r="AA3415" s="53" t="n">
        <f aca="false">Q3415+V3415</f>
        <v>0</v>
      </c>
      <c r="AB3415" s="53" t="n">
        <f aca="false">R3415+W3415</f>
        <v>0</v>
      </c>
      <c r="AC3415" s="54" t="n">
        <f aca="false">ROUND(X3415+Y3415+Z3415+AA3415+AB3415,1)</f>
        <v>604.5</v>
      </c>
      <c r="AD3415" s="55" t="n">
        <f aca="false">(ROUND(AC3415-AC3413,1)/AC3413)</f>
        <v>0</v>
      </c>
      <c r="AE3415" s="46"/>
      <c r="AF3415" s="47"/>
    </row>
    <row r="3416" customFormat="false" ht="15" hidden="false" customHeight="false" outlineLevel="0" collapsed="false">
      <c r="A3416" s="48" t="s">
        <v>31</v>
      </c>
      <c r="B3416" s="63" t="n">
        <v>0</v>
      </c>
      <c r="C3416" s="50" t="s">
        <v>7</v>
      </c>
      <c r="D3416" s="51" t="n">
        <v>155</v>
      </c>
      <c r="E3416" s="51" t="n">
        <v>0</v>
      </c>
      <c r="F3416" s="51" t="n">
        <v>0</v>
      </c>
      <c r="G3416" s="51" t="n">
        <v>0</v>
      </c>
      <c r="H3416" s="51" t="n">
        <v>0</v>
      </c>
      <c r="I3416" s="52" t="n">
        <v>50</v>
      </c>
      <c r="J3416" s="52" t="n">
        <v>10</v>
      </c>
      <c r="K3416" s="52" t="n">
        <v>0</v>
      </c>
      <c r="L3416" s="52" t="n">
        <v>40</v>
      </c>
      <c r="M3416" s="52" t="n">
        <v>0</v>
      </c>
      <c r="N3416" s="53" t="n">
        <f aca="false">D3416*$D$6</f>
        <v>201.5</v>
      </c>
      <c r="O3416" s="53" t="n">
        <f aca="false">E3416*$E$6</f>
        <v>0</v>
      </c>
      <c r="P3416" s="53" t="n">
        <f aca="false">F3416*$F$6</f>
        <v>0</v>
      </c>
      <c r="Q3416" s="53" t="n">
        <f aca="false">G3416*$G$6</f>
        <v>0</v>
      </c>
      <c r="R3416" s="53" t="n">
        <f aca="false">H3416*$H$6</f>
        <v>0</v>
      </c>
      <c r="S3416" s="53" t="n">
        <f aca="false">(N3416/100)*(I3416*$I$6)+(N3416/100)*(J3416*$J$6)+(N3416/100)*(L3416*$L$6)</f>
        <v>403</v>
      </c>
      <c r="T3416" s="53" t="n">
        <f aca="false">(O3416/100)*(K3416*$K$6)</f>
        <v>0</v>
      </c>
      <c r="U3416" s="53" t="n">
        <f aca="false">(P3416/100)*(K3416*$K$6)+(P3416/100)*(L3416*$L$6)</f>
        <v>0</v>
      </c>
      <c r="V3416" s="53" t="n">
        <f aca="false">(Q3416/100)*(L3416*$L$6)</f>
        <v>0</v>
      </c>
      <c r="W3416" s="53" t="n">
        <f aca="false">(R3416/100)*(K3416*$K$6)+(R3416/100)*(L3416*$L$6)</f>
        <v>0</v>
      </c>
      <c r="X3416" s="53" t="n">
        <f aca="false">N3416+S3416</f>
        <v>604.5</v>
      </c>
      <c r="Y3416" s="53" t="n">
        <f aca="false">O3416+T3416</f>
        <v>0</v>
      </c>
      <c r="Z3416" s="53" t="n">
        <f aca="false">P3416+U3416</f>
        <v>0</v>
      </c>
      <c r="AA3416" s="53" t="n">
        <f aca="false">Q3416+V3416</f>
        <v>0</v>
      </c>
      <c r="AB3416" s="53" t="n">
        <f aca="false">R3416+W3416</f>
        <v>0</v>
      </c>
      <c r="AC3416" s="54" t="n">
        <f aca="false">ROUND(X3416+Y3416+Z3416+AA3416+AB3416,1)</f>
        <v>604.5</v>
      </c>
      <c r="AD3416" s="55" t="n">
        <f aca="false">(ROUND(AC3416-AC3413,1)/AC3413)</f>
        <v>0</v>
      </c>
      <c r="AE3416" s="46"/>
      <c r="AF3416" s="47"/>
    </row>
    <row r="3417" customFormat="false" ht="15" hidden="false" customHeight="false" outlineLevel="0" collapsed="false">
      <c r="A3417" s="48" t="s">
        <v>32</v>
      </c>
      <c r="B3417" s="63" t="n">
        <v>40</v>
      </c>
      <c r="C3417" s="50" t="s">
        <v>8</v>
      </c>
      <c r="D3417" s="51" t="n">
        <v>155</v>
      </c>
      <c r="E3417" s="51" t="n">
        <v>0</v>
      </c>
      <c r="F3417" s="51" t="n">
        <v>0</v>
      </c>
      <c r="G3417" s="51" t="n">
        <v>0</v>
      </c>
      <c r="H3417" s="51" t="n">
        <v>0</v>
      </c>
      <c r="I3417" s="52" t="n">
        <v>50</v>
      </c>
      <c r="J3417" s="52" t="n">
        <v>10</v>
      </c>
      <c r="K3417" s="52" t="n">
        <v>0</v>
      </c>
      <c r="L3417" s="52" t="n">
        <v>40</v>
      </c>
      <c r="M3417" s="52" t="n">
        <v>0</v>
      </c>
      <c r="N3417" s="53" t="n">
        <f aca="false">D3417*$D$7</f>
        <v>201.5</v>
      </c>
      <c r="O3417" s="53" t="n">
        <f aca="false">E3417*$E$7</f>
        <v>0</v>
      </c>
      <c r="P3417" s="53" t="n">
        <f aca="false">F3417*$F$7</f>
        <v>0</v>
      </c>
      <c r="Q3417" s="53" t="n">
        <f aca="false">G3417*$G$7</f>
        <v>0</v>
      </c>
      <c r="R3417" s="53" t="n">
        <f aca="false">H3417*$H$7</f>
        <v>0</v>
      </c>
      <c r="S3417" s="53" t="n">
        <f aca="false">(N3417/100)*(I3417*$I$7)+(N3417/100)*(J3417*$J$7)+(N3417/100)*(L3417*$L$7)</f>
        <v>403</v>
      </c>
      <c r="T3417" s="53" t="n">
        <f aca="false">(O3417/100)*(K3417*$K$7)</f>
        <v>0</v>
      </c>
      <c r="U3417" s="53" t="n">
        <f aca="false">(P3417/100)*(K3417*$K$7)+(P3417/100)*(L3417*$L$7)</f>
        <v>0</v>
      </c>
      <c r="V3417" s="53" t="n">
        <f aca="false">(Q3417/100)*(L3417*$L$7)</f>
        <v>0</v>
      </c>
      <c r="W3417" s="53" t="n">
        <f aca="false">(R3417/100)*(K3417*$K$7)+(R3417/100)*(L3417*$L$7)</f>
        <v>0</v>
      </c>
      <c r="X3417" s="53" t="n">
        <f aca="false">N3417+S3417</f>
        <v>604.5</v>
      </c>
      <c r="Y3417" s="53" t="n">
        <f aca="false">O3417+T3417</f>
        <v>0</v>
      </c>
      <c r="Z3417" s="53" t="n">
        <f aca="false">P3417+U3417</f>
        <v>0</v>
      </c>
      <c r="AA3417" s="53" t="n">
        <f aca="false">Q3417+V3417</f>
        <v>0</v>
      </c>
      <c r="AB3417" s="53" t="n">
        <f aca="false">R3417+W3417</f>
        <v>0</v>
      </c>
      <c r="AC3417" s="54" t="n">
        <f aca="false">ROUND(X3417+Y3417+Z3417+AA3417+AB3417,1)</f>
        <v>604.5</v>
      </c>
      <c r="AD3417" s="55" t="n">
        <f aca="false">(ROUND(AC3417-AC3413,1)/AC3413)</f>
        <v>0</v>
      </c>
      <c r="AE3417" s="46"/>
      <c r="AF3417" s="47"/>
    </row>
    <row r="3418" customFormat="false" ht="15" hidden="false" customHeight="false" outlineLevel="0" collapsed="false">
      <c r="A3418" s="48" t="s">
        <v>33</v>
      </c>
      <c r="B3418" s="63"/>
      <c r="C3418" s="50" t="s">
        <v>9</v>
      </c>
      <c r="D3418" s="51" t="n">
        <v>155</v>
      </c>
      <c r="E3418" s="51" t="n">
        <v>0</v>
      </c>
      <c r="F3418" s="51" t="n">
        <v>0</v>
      </c>
      <c r="G3418" s="51" t="n">
        <v>0</v>
      </c>
      <c r="H3418" s="51" t="n">
        <v>0</v>
      </c>
      <c r="I3418" s="52" t="n">
        <v>50</v>
      </c>
      <c r="J3418" s="52" t="n">
        <v>10</v>
      </c>
      <c r="K3418" s="52" t="n">
        <v>0</v>
      </c>
      <c r="L3418" s="52" t="n">
        <v>40</v>
      </c>
      <c r="M3418" s="52" t="n">
        <v>0</v>
      </c>
      <c r="N3418" s="53" t="n">
        <f aca="false">D3418*$D$8</f>
        <v>201.5</v>
      </c>
      <c r="O3418" s="53" t="n">
        <f aca="false">E3418*$E$8</f>
        <v>0</v>
      </c>
      <c r="P3418" s="53" t="n">
        <f aca="false">F3418*$F$8</f>
        <v>0</v>
      </c>
      <c r="Q3418" s="53" t="n">
        <f aca="false">G3418*$G$8</f>
        <v>0</v>
      </c>
      <c r="R3418" s="53" t="n">
        <f aca="false">H3418*$H$8</f>
        <v>0</v>
      </c>
      <c r="S3418" s="53" t="n">
        <f aca="false">(N3418/100)*(I3418*$I$8)+(N3418/100)*(J3418*$J$8)+(N3418/100)*(L3418*$L$8)</f>
        <v>403</v>
      </c>
      <c r="T3418" s="53" t="n">
        <f aca="false">(O3418/100)*(K3418*$K$8)</f>
        <v>0</v>
      </c>
      <c r="U3418" s="53" t="n">
        <f aca="false">(P3418/100)*(K3418*$K$8)+(P3418/100)*(L3418*$L$8)</f>
        <v>0</v>
      </c>
      <c r="V3418" s="53" t="n">
        <f aca="false">(Q3418/100)*(L3418*$L$8)</f>
        <v>0</v>
      </c>
      <c r="W3418" s="53" t="n">
        <f aca="false">(R3418/100)*(K3418*$K$8)+(R3418/100)*(L3418*$L$8)</f>
        <v>0</v>
      </c>
      <c r="X3418" s="53" t="n">
        <f aca="false">N3418+S3418</f>
        <v>604.5</v>
      </c>
      <c r="Y3418" s="53" t="n">
        <f aca="false">O3418+T3418</f>
        <v>0</v>
      </c>
      <c r="Z3418" s="53" t="n">
        <f aca="false">P3418+U3418</f>
        <v>0</v>
      </c>
      <c r="AA3418" s="53" t="n">
        <f aca="false">Q3418+V3418</f>
        <v>0</v>
      </c>
      <c r="AB3418" s="53" t="n">
        <f aca="false">R3418+W3418</f>
        <v>0</v>
      </c>
      <c r="AC3418" s="54" t="n">
        <f aca="false">ROUND(X3418+Y3418+Z3418+AA3418+AB3418,1)</f>
        <v>604.5</v>
      </c>
      <c r="AD3418" s="55" t="n">
        <f aca="false">(ROUND(AC3418-AC3413,1)/AC3413)</f>
        <v>0</v>
      </c>
      <c r="AE3418" s="46"/>
      <c r="AF3418" s="47"/>
    </row>
    <row r="3419" customFormat="false" ht="15" hidden="false" customHeight="false" outlineLevel="0" collapsed="false">
      <c r="A3419" s="48" t="s">
        <v>34</v>
      </c>
      <c r="B3419" s="63"/>
      <c r="C3419" s="50" t="s">
        <v>10</v>
      </c>
      <c r="D3419" s="51" t="n">
        <v>78</v>
      </c>
      <c r="E3419" s="51" t="n">
        <v>155</v>
      </c>
      <c r="F3419" s="51" t="n">
        <v>0</v>
      </c>
      <c r="G3419" s="51" t="n">
        <v>0</v>
      </c>
      <c r="H3419" s="51" t="n">
        <v>0</v>
      </c>
      <c r="I3419" s="52" t="n">
        <v>50</v>
      </c>
      <c r="J3419" s="52" t="n">
        <v>10</v>
      </c>
      <c r="K3419" s="52" t="n">
        <v>120</v>
      </c>
      <c r="L3419" s="52" t="n">
        <v>0</v>
      </c>
      <c r="M3419" s="52" t="n">
        <v>0</v>
      </c>
      <c r="N3419" s="53" t="n">
        <f aca="false">D3419*$D$9</f>
        <v>97.5</v>
      </c>
      <c r="O3419" s="53" t="n">
        <f aca="false">E3419*$E$9</f>
        <v>193.75</v>
      </c>
      <c r="P3419" s="53" t="n">
        <f aca="false">F3419*$F$9</f>
        <v>0</v>
      </c>
      <c r="Q3419" s="53" t="n">
        <f aca="false">G3419*$G$9</f>
        <v>0</v>
      </c>
      <c r="R3419" s="53" t="n">
        <f aca="false">H3419*$H$9</f>
        <v>0</v>
      </c>
      <c r="S3419" s="53" t="n">
        <f aca="false">(N3419/100)*(I3419*$I$9)+(N3419/100)*(J3419*$J$9)+(N3419/100)*(L3419*$L$9)</f>
        <v>58.5</v>
      </c>
      <c r="T3419" s="53" t="n">
        <f aca="false">(O3419/100)*(K3419*$K$9)</f>
        <v>325.5</v>
      </c>
      <c r="U3419" s="53" t="n">
        <f aca="false">(P3419/100)*(K3419*$K$9)+(P3419/100)*(L3419*$L$9)</f>
        <v>0</v>
      </c>
      <c r="V3419" s="53" t="n">
        <f aca="false">(Q3419/100)*(L3419*$L$9)</f>
        <v>0</v>
      </c>
      <c r="W3419" s="53" t="n">
        <f aca="false">(R3419/100)*(K3419*$K$9)+(R3419/100)*(L3419*$L$9)</f>
        <v>0</v>
      </c>
      <c r="X3419" s="53" t="n">
        <f aca="false">N3419+S3419</f>
        <v>156</v>
      </c>
      <c r="Y3419" s="53" t="n">
        <f aca="false">O3419+T3419</f>
        <v>519.25</v>
      </c>
      <c r="Z3419" s="53" t="n">
        <f aca="false">P3419+U3419</f>
        <v>0</v>
      </c>
      <c r="AA3419" s="53" t="n">
        <f aca="false">Q3419+V3419</f>
        <v>0</v>
      </c>
      <c r="AB3419" s="53" t="n">
        <f aca="false">R3419+W3419</f>
        <v>0</v>
      </c>
      <c r="AC3419" s="54" t="n">
        <f aca="false">ROUND(X3419+Y3419+Z3419+AA3419+AB3419,1)</f>
        <v>675.3</v>
      </c>
      <c r="AD3419" s="55" t="n">
        <f aca="false">(ROUND(AC3419-AC3413,1)/AC3413)</f>
        <v>0.11712158808933</v>
      </c>
      <c r="AE3419" s="46"/>
      <c r="AF3419" s="47"/>
    </row>
    <row r="3420" customFormat="false" ht="15" hidden="false" customHeight="false" outlineLevel="0" collapsed="false">
      <c r="A3420" s="48" t="s">
        <v>35</v>
      </c>
      <c r="B3420" s="63"/>
      <c r="C3420" s="50" t="s">
        <v>11</v>
      </c>
      <c r="D3420" s="51" t="n">
        <v>78</v>
      </c>
      <c r="E3420" s="51" t="n">
        <v>0</v>
      </c>
      <c r="F3420" s="51" t="n">
        <v>155</v>
      </c>
      <c r="G3420" s="51" t="n">
        <v>0</v>
      </c>
      <c r="H3420" s="51" t="n">
        <v>0</v>
      </c>
      <c r="I3420" s="52" t="n">
        <v>50</v>
      </c>
      <c r="J3420" s="52" t="n">
        <v>10</v>
      </c>
      <c r="K3420" s="52" t="n">
        <v>50</v>
      </c>
      <c r="L3420" s="52" t="n">
        <v>50</v>
      </c>
      <c r="M3420" s="52" t="n">
        <v>0</v>
      </c>
      <c r="N3420" s="53" t="n">
        <f aca="false">D3420*$D$10</f>
        <v>97.5</v>
      </c>
      <c r="O3420" s="53" t="n">
        <f aca="false">E3420*$E$10</f>
        <v>0</v>
      </c>
      <c r="P3420" s="53" t="n">
        <f aca="false">F3420*$F$10</f>
        <v>193.75</v>
      </c>
      <c r="Q3420" s="53" t="n">
        <f aca="false">G3420*$G$10</f>
        <v>0</v>
      </c>
      <c r="R3420" s="53" t="n">
        <f aca="false">H3420*$H$10</f>
        <v>0</v>
      </c>
      <c r="S3420" s="53" t="n">
        <f aca="false">(N3420/100)*(I3420*$I$10)+(N3420/100)*(J3420*$J$10)+(N3420/100)*(L3420*$L$10)</f>
        <v>126.75</v>
      </c>
      <c r="T3420" s="53" t="n">
        <f aca="false">(O3420/100)*(K3420*$J$10)</f>
        <v>0</v>
      </c>
      <c r="U3420" s="53" t="n">
        <f aca="false">(P3420/100)*(K3420*$K$10)+(P3420/100)*(L3420*$L$10)</f>
        <v>271.25</v>
      </c>
      <c r="V3420" s="53" t="n">
        <f aca="false">(Q3420/100)*(L3420*$L$10)</f>
        <v>0</v>
      </c>
      <c r="W3420" s="53" t="n">
        <f aca="false">(R3420/100)*(K3420*$K$10)+(R3420/100)*(L3420*$L$10)</f>
        <v>0</v>
      </c>
      <c r="X3420" s="53" t="n">
        <f aca="false">N3420+S3420</f>
        <v>224.25</v>
      </c>
      <c r="Y3420" s="53" t="n">
        <f aca="false">O3420+T3420</f>
        <v>0</v>
      </c>
      <c r="Z3420" s="53" t="n">
        <f aca="false">P3420+U3420</f>
        <v>465</v>
      </c>
      <c r="AA3420" s="53" t="n">
        <f aca="false">Q3420+V3420</f>
        <v>0</v>
      </c>
      <c r="AB3420" s="53" t="n">
        <f aca="false">R3420+W3420</f>
        <v>0</v>
      </c>
      <c r="AC3420" s="54" t="n">
        <f aca="false">ROUND(X3420+Y3420+Z3420+AA3420+AB3420,1)</f>
        <v>689.3</v>
      </c>
      <c r="AD3420" s="55" t="n">
        <f aca="false">(ROUND(AC3420-AC3413,1)/AC3413)</f>
        <v>0.140281224152192</v>
      </c>
      <c r="AE3420" s="46"/>
      <c r="AF3420" s="47"/>
    </row>
    <row r="3421" customFormat="false" ht="15" hidden="false" customHeight="false" outlineLevel="0" collapsed="false">
      <c r="A3421" s="48" t="s">
        <v>36</v>
      </c>
      <c r="B3421" s="63"/>
      <c r="C3421" s="50" t="s">
        <v>12</v>
      </c>
      <c r="D3421" s="51" t="n">
        <v>78</v>
      </c>
      <c r="E3421" s="51" t="n">
        <v>0</v>
      </c>
      <c r="F3421" s="51" t="n">
        <v>0</v>
      </c>
      <c r="G3421" s="51" t="n">
        <v>155</v>
      </c>
      <c r="H3421" s="51" t="n">
        <v>0</v>
      </c>
      <c r="I3421" s="52" t="n">
        <v>50</v>
      </c>
      <c r="J3421" s="52" t="n">
        <v>10</v>
      </c>
      <c r="K3421" s="52" t="n">
        <v>0</v>
      </c>
      <c r="L3421" s="52" t="n">
        <v>80</v>
      </c>
      <c r="M3421" s="52" t="n">
        <v>0</v>
      </c>
      <c r="N3421" s="53" t="n">
        <f aca="false">D3421*$D$11</f>
        <v>97.5</v>
      </c>
      <c r="O3421" s="53" t="n">
        <f aca="false">E3421*$E$11</f>
        <v>0</v>
      </c>
      <c r="P3421" s="53" t="n">
        <f aca="false">F3421*$F$11</f>
        <v>0</v>
      </c>
      <c r="Q3421" s="53" t="n">
        <f aca="false">G3421*$G$11</f>
        <v>193.75</v>
      </c>
      <c r="R3421" s="53" t="n">
        <f aca="false">H3421*$H$11</f>
        <v>0</v>
      </c>
      <c r="S3421" s="53" t="n">
        <f aca="false">(N3421/100)*(I3421*$I$11)+(N3421/100)*(J3421*$J$11)+(N3421/100)*(L3421*$L$11)</f>
        <v>167.7</v>
      </c>
      <c r="T3421" s="53" t="n">
        <f aca="false">(O3421/100)*(K3421*$K$11)</f>
        <v>0</v>
      </c>
      <c r="U3421" s="53" t="n">
        <f aca="false">(P3421/100)*(K3421*$K$11)+(P3421/100)*(L3421*$L$11)</f>
        <v>0</v>
      </c>
      <c r="V3421" s="53" t="n">
        <f aca="false">(Q3421/100)*(L3421*$L$11)</f>
        <v>217</v>
      </c>
      <c r="W3421" s="53" t="n">
        <f aca="false">(R3421/100)*(K3421*$K$11)+(R3421/100)*(L3421*$L$11)</f>
        <v>0</v>
      </c>
      <c r="X3421" s="53" t="n">
        <f aca="false">N3421+S3421</f>
        <v>265.2</v>
      </c>
      <c r="Y3421" s="53" t="n">
        <f aca="false">O3421+T3421</f>
        <v>0</v>
      </c>
      <c r="Z3421" s="53" t="n">
        <f aca="false">P3421+U3421</f>
        <v>0</v>
      </c>
      <c r="AA3421" s="53" t="n">
        <f aca="false">Q3421+V3421</f>
        <v>410.75</v>
      </c>
      <c r="AB3421" s="53" t="n">
        <f aca="false">R3421+W3421</f>
        <v>0</v>
      </c>
      <c r="AC3421" s="54" t="n">
        <f aca="false">ROUND(X3421+Y3421+Z3421+AA3421+AB3421,1)</f>
        <v>676</v>
      </c>
      <c r="AD3421" s="55" t="n">
        <f aca="false">(ROUND(AC3421-AC3413,1)/AC3413)</f>
        <v>0.118279569892473</v>
      </c>
      <c r="AE3421" s="46"/>
      <c r="AF3421" s="47"/>
    </row>
    <row r="3422" customFormat="false" ht="15" hidden="false" customHeight="false" outlineLevel="0" collapsed="false">
      <c r="A3422" s="48" t="s">
        <v>37</v>
      </c>
      <c r="B3422" s="63"/>
      <c r="C3422" s="50" t="s">
        <v>13</v>
      </c>
      <c r="D3422" s="51" t="n">
        <v>78</v>
      </c>
      <c r="E3422" s="51" t="n">
        <v>0</v>
      </c>
      <c r="F3422" s="51" t="n">
        <v>0</v>
      </c>
      <c r="G3422" s="51" t="n">
        <v>0</v>
      </c>
      <c r="H3422" s="51" t="n">
        <v>155</v>
      </c>
      <c r="I3422" s="52" t="n">
        <v>50</v>
      </c>
      <c r="J3422" s="52" t="n">
        <v>10</v>
      </c>
      <c r="K3422" s="52" t="n">
        <v>50</v>
      </c>
      <c r="L3422" s="52" t="n">
        <v>50</v>
      </c>
      <c r="M3422" s="52" t="n">
        <v>0</v>
      </c>
      <c r="N3422" s="53" t="n">
        <f aca="false">D3422*$D$12</f>
        <v>97.5</v>
      </c>
      <c r="O3422" s="53" t="n">
        <f aca="false">E3422*$E$12</f>
        <v>0</v>
      </c>
      <c r="P3422" s="53" t="n">
        <f aca="false">F3422*$F$12</f>
        <v>0</v>
      </c>
      <c r="Q3422" s="53" t="n">
        <f aca="false">G3422*$G$12</f>
        <v>0</v>
      </c>
      <c r="R3422" s="53" t="n">
        <f aca="false">H3422*$H$12</f>
        <v>193.75</v>
      </c>
      <c r="S3422" s="53" t="n">
        <f aca="false">(N3422/100)*(I3422*$I$12)+(N3422/100)*(J3422*$J$12)+(N3422/100)*(L3422*$L$12)</f>
        <v>126.75</v>
      </c>
      <c r="T3422" s="53" t="n">
        <f aca="false">(O3422/100)*(K3422*$K$12)</f>
        <v>0</v>
      </c>
      <c r="U3422" s="53" t="n">
        <f aca="false">(P3422/100)*(K3422*$K$12)+(P3422/100)*(L3422*$L$12)</f>
        <v>0</v>
      </c>
      <c r="V3422" s="53" t="n">
        <f aca="false">(Q3422/100)*(L3422*$L$12)</f>
        <v>0</v>
      </c>
      <c r="W3422" s="53" t="n">
        <f aca="false">(R3422/100)*(K3422*$K$12)+(R3422/100)*(L3422*$L$12)</f>
        <v>271.25</v>
      </c>
      <c r="X3422" s="53" t="n">
        <f aca="false">N3422+S3422</f>
        <v>224.25</v>
      </c>
      <c r="Y3422" s="53" t="n">
        <f aca="false">O3422+T3422</f>
        <v>0</v>
      </c>
      <c r="Z3422" s="53" t="n">
        <f aca="false">P3422+U3422</f>
        <v>0</v>
      </c>
      <c r="AA3422" s="53" t="n">
        <f aca="false">Q3422+V3422</f>
        <v>0</v>
      </c>
      <c r="AB3422" s="53" t="n">
        <f aca="false">R3422+W3422</f>
        <v>465</v>
      </c>
      <c r="AC3422" s="54" t="n">
        <f aca="false">ROUND(X3422+Y3422+Z3422+AA3422+AB3422,1)</f>
        <v>689.3</v>
      </c>
      <c r="AD3422" s="55" t="n">
        <f aca="false">(ROUND(AC3422-AC3413,1)/AC3413)</f>
        <v>0.140281224152192</v>
      </c>
      <c r="AE3422" s="46"/>
      <c r="AF3422" s="47"/>
    </row>
    <row r="3423" customFormat="false" ht="15" hidden="false" customHeight="false" outlineLevel="0" collapsed="false">
      <c r="A3423" s="48" t="s">
        <v>38</v>
      </c>
      <c r="B3423" s="63"/>
      <c r="C3423" s="50" t="s">
        <v>14</v>
      </c>
      <c r="D3423" s="51" t="n">
        <v>155</v>
      </c>
      <c r="E3423" s="51" t="n">
        <v>0</v>
      </c>
      <c r="F3423" s="51" t="n">
        <v>0</v>
      </c>
      <c r="G3423" s="51" t="n">
        <v>0</v>
      </c>
      <c r="H3423" s="51" t="n">
        <v>0</v>
      </c>
      <c r="I3423" s="52" t="n">
        <v>50</v>
      </c>
      <c r="J3423" s="52" t="n">
        <v>10</v>
      </c>
      <c r="K3423" s="52" t="n">
        <v>0</v>
      </c>
      <c r="L3423" s="52" t="n">
        <v>40</v>
      </c>
      <c r="M3423" s="52" t="n">
        <v>80</v>
      </c>
      <c r="N3423" s="53" t="n">
        <f aca="false">D3423*$D$13</f>
        <v>193.75</v>
      </c>
      <c r="O3423" s="53" t="n">
        <f aca="false">E3423*$E$13</f>
        <v>0</v>
      </c>
      <c r="P3423" s="53" t="n">
        <f aca="false">F3423*$F$13</f>
        <v>0</v>
      </c>
      <c r="Q3423" s="53" t="n">
        <f aca="false">G3423*$G$13</f>
        <v>0</v>
      </c>
      <c r="R3423" s="53" t="n">
        <f aca="false">H3423*$H$13</f>
        <v>0</v>
      </c>
      <c r="S3423" s="53" t="n">
        <f aca="false">(N3423/100)*(I3423*$I$13)+(N3423/100)*(J3423*$J$13)+(N3423/100)*(M3423*$M$13)+(N3423/100)*(L3423*$L$13)</f>
        <v>503.75</v>
      </c>
      <c r="T3423" s="53" t="n">
        <f aca="false">(O3423/100)*(K3423*$K$13)+(O3423/100)*(M3423*$M$13)</f>
        <v>0</v>
      </c>
      <c r="U3423" s="53" t="n">
        <f aca="false">(P3423/100)*(K3423*$K$13)+(P3423/100)*(L3423*$L$13)+(P3423/100)*(M3423*$M$13)</f>
        <v>0</v>
      </c>
      <c r="V3423" s="53" t="n">
        <f aca="false">(Q3423/100)*(L3423*$L$13)+(Q3423/100)*(M3423*$M$13)</f>
        <v>0</v>
      </c>
      <c r="W3423" s="53" t="n">
        <f aca="false">(R3423/100)*(K3423*$K$13)+(R3423/100)*(L3423*$L$13)+(R3423/100)*(M3423*$M$13)</f>
        <v>0</v>
      </c>
      <c r="X3423" s="53" t="n">
        <f aca="false">N3423+S3423</f>
        <v>697.5</v>
      </c>
      <c r="Y3423" s="53" t="n">
        <f aca="false">O3423+T3423</f>
        <v>0</v>
      </c>
      <c r="Z3423" s="53" t="n">
        <f aca="false">P3423+U3423</f>
        <v>0</v>
      </c>
      <c r="AA3423" s="53" t="n">
        <f aca="false">Q3423+V3423</f>
        <v>0</v>
      </c>
      <c r="AB3423" s="53" t="n">
        <f aca="false">R3423+W3423</f>
        <v>0</v>
      </c>
      <c r="AC3423" s="54" t="n">
        <f aca="false">ROUND(X3423+Y3423+Z3423+AA3423+AB3423,1)</f>
        <v>697.5</v>
      </c>
      <c r="AD3423" s="55" t="n">
        <f aca="false">(ROUND(AC3423-AC3413,1)/AC3413)</f>
        <v>0.153846153846154</v>
      </c>
      <c r="AE3423" s="46"/>
      <c r="AF3423" s="47"/>
    </row>
    <row r="3424" customFormat="false" ht="15" hidden="false" customHeight="false" outlineLevel="0" collapsed="false">
      <c r="A3424" s="48" t="s">
        <v>39</v>
      </c>
      <c r="B3424" s="63"/>
      <c r="C3424" s="50" t="s">
        <v>15</v>
      </c>
      <c r="D3424" s="51" t="n">
        <v>155</v>
      </c>
      <c r="E3424" s="51" t="n">
        <v>0</v>
      </c>
      <c r="F3424" s="51" t="n">
        <v>0</v>
      </c>
      <c r="G3424" s="51" t="n">
        <v>0</v>
      </c>
      <c r="H3424" s="51" t="n">
        <v>0</v>
      </c>
      <c r="I3424" s="52" t="n">
        <v>50</v>
      </c>
      <c r="J3424" s="52" t="n">
        <v>10</v>
      </c>
      <c r="K3424" s="52" t="n">
        <v>100</v>
      </c>
      <c r="L3424" s="52" t="n">
        <v>0</v>
      </c>
      <c r="M3424" s="52" t="n">
        <v>0</v>
      </c>
      <c r="N3424" s="53" t="n">
        <f aca="false">D3424*$D$14</f>
        <v>193.75</v>
      </c>
      <c r="O3424" s="53" t="n">
        <f aca="false">E3424*$E$14</f>
        <v>0</v>
      </c>
      <c r="P3424" s="53" t="n">
        <f aca="false">F3424*$F$14</f>
        <v>0</v>
      </c>
      <c r="Q3424" s="53" t="n">
        <f aca="false">G3424*$G$14</f>
        <v>0</v>
      </c>
      <c r="R3424" s="53" t="n">
        <f aca="false">H3424*$H$14</f>
        <v>0</v>
      </c>
      <c r="S3424" s="53" t="n">
        <f aca="false">(N3424/100)*(I3424*$I$14)+(N3424/100)*(J3424*$J$14)+(N3424/100)*(K3424*$K$14)</f>
        <v>503.75</v>
      </c>
      <c r="T3424" s="53" t="n">
        <f aca="false">(O3424/100)*(K3424*$K$14)</f>
        <v>0</v>
      </c>
      <c r="U3424" s="53" t="n">
        <f aca="false">(P3424/100)*(K3424*$K$14)+(P3424/100)*(L3424*$L$14)</f>
        <v>0</v>
      </c>
      <c r="V3424" s="53" t="n">
        <f aca="false">(Q3424/100)*(L3424*$L$14)</f>
        <v>0</v>
      </c>
      <c r="W3424" s="53" t="n">
        <f aca="false">(R3424/100)*(K3424*$L$14)+(R3424/100)*(L3424*$M$14)</f>
        <v>0</v>
      </c>
      <c r="X3424" s="53" t="n">
        <f aca="false">N3424+S3424</f>
        <v>697.5</v>
      </c>
      <c r="Y3424" s="53" t="n">
        <f aca="false">O3424+T3424</f>
        <v>0</v>
      </c>
      <c r="Z3424" s="53" t="n">
        <f aca="false">P3424+U3424</f>
        <v>0</v>
      </c>
      <c r="AA3424" s="53" t="n">
        <f aca="false">Q3424+V3424</f>
        <v>0</v>
      </c>
      <c r="AB3424" s="53" t="n">
        <f aca="false">R3424+W3424</f>
        <v>0</v>
      </c>
      <c r="AC3424" s="54" t="n">
        <f aca="false">ROUND(X3424+Y3424+Z3424+AA3424+AB3424,1)</f>
        <v>697.5</v>
      </c>
      <c r="AD3424" s="55" t="n">
        <f aca="false">(ROUND(AC3424-AC3413,1)/AC3413)</f>
        <v>0.153846153846154</v>
      </c>
      <c r="AE3424" s="46"/>
      <c r="AF3424" s="47"/>
    </row>
    <row r="3425" customFormat="false" ht="15" hidden="false" customHeight="false" outlineLevel="0" collapsed="false">
      <c r="A3425" s="48"/>
      <c r="B3425" s="63"/>
      <c r="C3425" s="50" t="s">
        <v>16</v>
      </c>
      <c r="D3425" s="51" t="n">
        <v>155</v>
      </c>
      <c r="E3425" s="51" t="n">
        <v>0</v>
      </c>
      <c r="F3425" s="51" t="n">
        <v>0</v>
      </c>
      <c r="G3425" s="51" t="n">
        <v>0</v>
      </c>
      <c r="H3425" s="51" t="n">
        <v>0</v>
      </c>
      <c r="I3425" s="52" t="n">
        <v>50</v>
      </c>
      <c r="J3425" s="52" t="n">
        <v>10</v>
      </c>
      <c r="K3425" s="52" t="n">
        <v>0</v>
      </c>
      <c r="L3425" s="52" t="n">
        <v>120</v>
      </c>
      <c r="M3425" s="52" t="n">
        <v>0</v>
      </c>
      <c r="N3425" s="53" t="n">
        <f aca="false">D3425*$D$15</f>
        <v>193.75</v>
      </c>
      <c r="O3425" s="53" t="n">
        <f aca="false">E3425*$E$15</f>
        <v>0</v>
      </c>
      <c r="P3425" s="53" t="n">
        <f aca="false">F3425*$F$15</f>
        <v>0</v>
      </c>
      <c r="Q3425" s="53" t="n">
        <f aca="false">G3425*$G$15</f>
        <v>0</v>
      </c>
      <c r="R3425" s="53" t="n">
        <f aca="false">H3425*$H$15</f>
        <v>0</v>
      </c>
      <c r="S3425" s="53" t="n">
        <f aca="false">(N3425/100)*(I3425*$I$15)+(N3425/100)*(J3425*$J$15)+(N3425/100)*(L3425*$L$15)</f>
        <v>581.25</v>
      </c>
      <c r="T3425" s="53" t="n">
        <f aca="false">(O3425/100)*(K3425*$K$15)</f>
        <v>0</v>
      </c>
      <c r="U3425" s="53" t="n">
        <f aca="false">(P3425/100)*(K3425*$K$15)+(P3425/100)*(L3425*$L$15)</f>
        <v>0</v>
      </c>
      <c r="V3425" s="53" t="n">
        <f aca="false">(Q3425/100)*(L3425*$L$15)</f>
        <v>0</v>
      </c>
      <c r="W3425" s="53" t="n">
        <f aca="false">(R3425/100)*(K3425*$K$15)+(R3425/100)*(L3425*$L$15)</f>
        <v>0</v>
      </c>
      <c r="X3425" s="53" t="n">
        <f aca="false">N3425+S3425</f>
        <v>775</v>
      </c>
      <c r="Y3425" s="53" t="n">
        <f aca="false">O3425+T3425</f>
        <v>0</v>
      </c>
      <c r="Z3425" s="53" t="n">
        <f aca="false">P3425+U3425</f>
        <v>0</v>
      </c>
      <c r="AA3425" s="53" t="n">
        <f aca="false">Q3425+V3425</f>
        <v>0</v>
      </c>
      <c r="AB3425" s="53" t="n">
        <f aca="false">R3425+W3425</f>
        <v>0</v>
      </c>
      <c r="AC3425" s="54" t="n">
        <f aca="false">ROUND(X3425+Y3425+Z3425+AA3425+AB3425,1)</f>
        <v>775</v>
      </c>
      <c r="AD3425" s="55" t="n">
        <f aca="false">(ROUND(AC3425-AC3413,1)/AC3413)</f>
        <v>0.282051282051282</v>
      </c>
      <c r="AE3425" s="46"/>
      <c r="AF3425" s="47"/>
    </row>
    <row r="3426" customFormat="false" ht="15" hidden="false" customHeight="false" outlineLevel="0" collapsed="false">
      <c r="A3426" s="48"/>
      <c r="B3426" s="63"/>
      <c r="C3426" s="50" t="s">
        <v>17</v>
      </c>
      <c r="D3426" s="51" t="n">
        <v>155</v>
      </c>
      <c r="E3426" s="51" t="n">
        <v>0</v>
      </c>
      <c r="F3426" s="51" t="n">
        <v>0</v>
      </c>
      <c r="G3426" s="51" t="n">
        <v>0</v>
      </c>
      <c r="H3426" s="51" t="n">
        <v>0</v>
      </c>
      <c r="I3426" s="52" t="n">
        <v>50</v>
      </c>
      <c r="J3426" s="52" t="n">
        <v>60</v>
      </c>
      <c r="K3426" s="52" t="n">
        <v>0</v>
      </c>
      <c r="L3426" s="52" t="n">
        <v>40</v>
      </c>
      <c r="M3426" s="52" t="n">
        <v>0</v>
      </c>
      <c r="N3426" s="53" t="n">
        <f aca="false">D3426*$D$16</f>
        <v>193.75</v>
      </c>
      <c r="O3426" s="53" t="n">
        <f aca="false">E3426*$E$16</f>
        <v>0</v>
      </c>
      <c r="P3426" s="53" t="n">
        <f aca="false">F3426*$F$16</f>
        <v>0</v>
      </c>
      <c r="Q3426" s="53" t="n">
        <f aca="false">G3426*$G$16</f>
        <v>0</v>
      </c>
      <c r="R3426" s="53" t="n">
        <f aca="false">H3426*$H$16</f>
        <v>0</v>
      </c>
      <c r="S3426" s="53" t="n">
        <f aca="false">(N3426/100)*(I3426*$I$16)+(N3426/100)*(J3426*$J$16)+(N3426/100)*(L3426*$L$16)</f>
        <v>465</v>
      </c>
      <c r="T3426" s="53" t="n">
        <f aca="false">(O3426/100)*(K3426*$K$16)</f>
        <v>0</v>
      </c>
      <c r="U3426" s="53" t="n">
        <f aca="false">(P3426/100)*(K3426*$K$16)+(P3426/100)*(L3426*$L$16)</f>
        <v>0</v>
      </c>
      <c r="V3426" s="53" t="n">
        <f aca="false">(Q3426/100)*(L3426*$L$16)</f>
        <v>0</v>
      </c>
      <c r="W3426" s="53" t="n">
        <f aca="false">(R3426/100)*(K3426*$K$16)+(R3426/100)*(L3426*$L$16)</f>
        <v>0</v>
      </c>
      <c r="X3426" s="53" t="n">
        <f aca="false">N3426+S3426</f>
        <v>658.75</v>
      </c>
      <c r="Y3426" s="53" t="n">
        <f aca="false">O3426+T3426</f>
        <v>0</v>
      </c>
      <c r="Z3426" s="53" t="n">
        <f aca="false">P3426+U3426</f>
        <v>0</v>
      </c>
      <c r="AA3426" s="53" t="n">
        <f aca="false">Q3426+V3426</f>
        <v>0</v>
      </c>
      <c r="AB3426" s="53" t="n">
        <f aca="false">R3426+W3426</f>
        <v>0</v>
      </c>
      <c r="AC3426" s="54" t="n">
        <f aca="false">ROUND(X3426+Y3426+Z3426+AA3426+AB3426,1)</f>
        <v>658.8</v>
      </c>
      <c r="AD3426" s="55" t="n">
        <f aca="false">(ROUND(AC3426-AC3413,1)/AC3413)</f>
        <v>0.0898263027295285</v>
      </c>
      <c r="AE3426" s="46"/>
      <c r="AF3426" s="47"/>
    </row>
    <row r="3427" customFormat="false" ht="15" hidden="false" customHeight="false" outlineLevel="0" collapsed="false">
      <c r="A3427" s="48"/>
      <c r="B3427" s="63"/>
      <c r="C3427" s="50" t="s">
        <v>18</v>
      </c>
      <c r="D3427" s="51" t="n">
        <v>155</v>
      </c>
      <c r="E3427" s="51" t="n">
        <v>0</v>
      </c>
      <c r="F3427" s="51" t="n">
        <v>0</v>
      </c>
      <c r="G3427" s="51" t="n">
        <v>0</v>
      </c>
      <c r="H3427" s="51" t="n">
        <v>0</v>
      </c>
      <c r="I3427" s="52" t="n">
        <v>95</v>
      </c>
      <c r="J3427" s="52" t="n">
        <v>10</v>
      </c>
      <c r="K3427" s="52" t="n">
        <v>0</v>
      </c>
      <c r="L3427" s="52" t="n">
        <v>40</v>
      </c>
      <c r="M3427" s="52" t="n">
        <v>0</v>
      </c>
      <c r="N3427" s="53" t="n">
        <f aca="false">D3427*$D$17</f>
        <v>193.75</v>
      </c>
      <c r="O3427" s="53" t="n">
        <f aca="false">E3427*$E$17</f>
        <v>0</v>
      </c>
      <c r="P3427" s="53" t="n">
        <f aca="false">F3427*$F$17</f>
        <v>0</v>
      </c>
      <c r="Q3427" s="53" t="n">
        <f aca="false">G3427*$G$17</f>
        <v>0</v>
      </c>
      <c r="R3427" s="53" t="n">
        <f aca="false">H3427*$H$17</f>
        <v>0</v>
      </c>
      <c r="S3427" s="53" t="n">
        <f aca="false">(N3427/100)*(I3427*$I$17)+(N3427/100)*(J3427*$J$17)+(N3427/100)*(L3427*$L$17)</f>
        <v>557.03125</v>
      </c>
      <c r="T3427" s="53" t="n">
        <f aca="false">(O3427/100)*(K3427*$K$17)</f>
        <v>0</v>
      </c>
      <c r="U3427" s="53" t="n">
        <f aca="false">(P3427/100)*(K3427*$K$17)+(P3427/100)*(L3427*$L$17)</f>
        <v>0</v>
      </c>
      <c r="V3427" s="53" t="n">
        <f aca="false">(Q3427/100)*(L3427*$L$17)</f>
        <v>0</v>
      </c>
      <c r="W3427" s="53" t="n">
        <f aca="false">(R3427/100)*(K3427*$K$17)+(R3427/100)*(L3427*$L$17)</f>
        <v>0</v>
      </c>
      <c r="X3427" s="53" t="n">
        <f aca="false">N3427+S3427</f>
        <v>750.78125</v>
      </c>
      <c r="Y3427" s="53" t="n">
        <f aca="false">O3427+T3427</f>
        <v>0</v>
      </c>
      <c r="Z3427" s="53" t="n">
        <f aca="false">P3427+U3427</f>
        <v>0</v>
      </c>
      <c r="AA3427" s="53" t="n">
        <f aca="false">Q3427+V3427</f>
        <v>0</v>
      </c>
      <c r="AB3427" s="53" t="n">
        <f aca="false">R3427+W3427</f>
        <v>0</v>
      </c>
      <c r="AC3427" s="54" t="n">
        <f aca="false">ROUND(X3427+Y3427+Z3427+AA3427+AB3427,1)</f>
        <v>750.8</v>
      </c>
      <c r="AD3427" s="55" t="n">
        <f aca="false">(ROUND(AC3427-AC3413,1)/AC3413)</f>
        <v>0.242018196856907</v>
      </c>
      <c r="AE3427" s="46" t="s">
        <v>28</v>
      </c>
      <c r="AF3427" s="47"/>
    </row>
    <row r="3428" customFormat="false" ht="15" hidden="false" customHeight="false" outlineLevel="0" collapsed="false">
      <c r="A3428" s="56" t="s">
        <v>19</v>
      </c>
      <c r="B3428" s="60" t="s">
        <v>286</v>
      </c>
      <c r="C3428" s="40" t="s">
        <v>61</v>
      </c>
      <c r="D3428" s="41" t="n">
        <v>210</v>
      </c>
      <c r="E3428" s="41" t="n">
        <v>0</v>
      </c>
      <c r="F3428" s="41" t="n">
        <v>0</v>
      </c>
      <c r="G3428" s="41" t="n">
        <v>0</v>
      </c>
      <c r="H3428" s="41" t="n">
        <v>0</v>
      </c>
      <c r="I3428" s="42" t="n">
        <v>60</v>
      </c>
      <c r="J3428" s="42" t="n">
        <v>0</v>
      </c>
      <c r="K3428" s="42" t="n">
        <v>0</v>
      </c>
      <c r="L3428" s="42" t="n">
        <v>0</v>
      </c>
      <c r="M3428" s="42" t="n">
        <v>0</v>
      </c>
      <c r="N3428" s="43" t="n">
        <f aca="false">D3428*$D$3</f>
        <v>273</v>
      </c>
      <c r="O3428" s="43" t="n">
        <f aca="false">E3428*$E$3</f>
        <v>0</v>
      </c>
      <c r="P3428" s="43" t="n">
        <f aca="false">F3428*$F$3</f>
        <v>0</v>
      </c>
      <c r="Q3428" s="43" t="n">
        <f aca="false">G3428*$G$3</f>
        <v>0</v>
      </c>
      <c r="R3428" s="43" t="n">
        <f aca="false">H3428*$H$3</f>
        <v>0</v>
      </c>
      <c r="S3428" s="43" t="n">
        <f aca="false">(N3428/100)*(I3428*$I$3)+(N3428/100)*(J3428*$J$3)</f>
        <v>327.6</v>
      </c>
      <c r="T3428" s="43" t="n">
        <f aca="false">(O3428/100)*(K3428*$K$3)</f>
        <v>0</v>
      </c>
      <c r="U3428" s="43" t="n">
        <f aca="false">(P3428/100)*(K3428*$K$3)+(P3428/100)*(L3428*$L$3)</f>
        <v>0</v>
      </c>
      <c r="V3428" s="43" t="n">
        <f aca="false">(Q3428/100)*(L3428*$L$3)</f>
        <v>0</v>
      </c>
      <c r="W3428" s="43" t="n">
        <f aca="false">(R3428/100)*(K3428*$K$3)+(R3428/100)*(L3428*$L$3)</f>
        <v>0</v>
      </c>
      <c r="X3428" s="43" t="n">
        <f aca="false">N3428+S3428</f>
        <v>600.6</v>
      </c>
      <c r="Y3428" s="43" t="n">
        <f aca="false">O3428+T3428</f>
        <v>0</v>
      </c>
      <c r="Z3428" s="43" t="n">
        <f aca="false">P3428+U3428</f>
        <v>0</v>
      </c>
      <c r="AA3428" s="43" t="n">
        <f aca="false">Q3428+V3428</f>
        <v>0</v>
      </c>
      <c r="AB3428" s="43" t="n">
        <f aca="false">R3428+W3428</f>
        <v>0</v>
      </c>
      <c r="AC3428" s="44" t="n">
        <f aca="false">ROUND(X3428+Y3428+Z3428+AA3428+AB3428,1)</f>
        <v>600.6</v>
      </c>
      <c r="AD3428" s="45"/>
      <c r="AE3428" s="46"/>
      <c r="AF3428" s="47"/>
    </row>
    <row r="3429" customFormat="false" ht="15" hidden="false" customHeight="false" outlineLevel="0" collapsed="false">
      <c r="A3429" s="48" t="s">
        <v>29</v>
      </c>
      <c r="B3429" s="61" t="n">
        <v>40</v>
      </c>
      <c r="C3429" s="50" t="s">
        <v>5</v>
      </c>
      <c r="D3429" s="51" t="n">
        <v>210</v>
      </c>
      <c r="E3429" s="51" t="n">
        <v>0</v>
      </c>
      <c r="F3429" s="51" t="n">
        <v>0</v>
      </c>
      <c r="G3429" s="51" t="n">
        <v>0</v>
      </c>
      <c r="H3429" s="51" t="n">
        <v>0</v>
      </c>
      <c r="I3429" s="52" t="n">
        <v>70</v>
      </c>
      <c r="J3429" s="52" t="n">
        <v>10</v>
      </c>
      <c r="K3429" s="52" t="n">
        <v>0</v>
      </c>
      <c r="L3429" s="52" t="n">
        <v>0</v>
      </c>
      <c r="M3429" s="52" t="n">
        <v>0</v>
      </c>
      <c r="N3429" s="53" t="n">
        <f aca="false">D3429*$D$4</f>
        <v>262.5</v>
      </c>
      <c r="O3429" s="53" t="n">
        <f aca="false">E3429*$E$4</f>
        <v>0</v>
      </c>
      <c r="P3429" s="53" t="n">
        <f aca="false">F3429*$F$4</f>
        <v>0</v>
      </c>
      <c r="Q3429" s="53" t="n">
        <f aca="false">G3429*$G$4</f>
        <v>0</v>
      </c>
      <c r="R3429" s="53" t="n">
        <f aca="false">H3429*$H$4</f>
        <v>0</v>
      </c>
      <c r="S3429" s="53" t="n">
        <f aca="false">(N3429/100)*(I3429*$I$4)+(N3429/100)*(J3429*$J$4)</f>
        <v>420</v>
      </c>
      <c r="T3429" s="53" t="n">
        <f aca="false">(O3429/100)*(K3429*$K$4)</f>
        <v>0</v>
      </c>
      <c r="U3429" s="53" t="n">
        <f aca="false">(P3429/100)*(K3429*$K$4)+(P3429/100)*(L3429*$L$4)</f>
        <v>0</v>
      </c>
      <c r="V3429" s="53" t="n">
        <f aca="false">(Q3429/100)*(L3429*$L$4)</f>
        <v>0</v>
      </c>
      <c r="W3429" s="53" t="n">
        <f aca="false">(R3429/100)*(K3429*$K$4)+(R3429/100)*(L3429*$L$4)</f>
        <v>0</v>
      </c>
      <c r="X3429" s="53" t="n">
        <f aca="false">N3429+S3429</f>
        <v>682.5</v>
      </c>
      <c r="Y3429" s="53" t="n">
        <f aca="false">O3429+T3429</f>
        <v>0</v>
      </c>
      <c r="Z3429" s="53" t="n">
        <f aca="false">P3429+U3429</f>
        <v>0</v>
      </c>
      <c r="AA3429" s="53" t="n">
        <f aca="false">Q3429+V3429</f>
        <v>0</v>
      </c>
      <c r="AB3429" s="53" t="n">
        <f aca="false">R3429+W3429</f>
        <v>0</v>
      </c>
      <c r="AC3429" s="54" t="n">
        <f aca="false">ROUND(X3429+Y3429+Z3429+AA3429+AB3429,1)</f>
        <v>682.5</v>
      </c>
      <c r="AD3429" s="55" t="n">
        <f aca="false">(ROUND(AC3429-AC3428,1)/AC3428)</f>
        <v>0.136363636363636</v>
      </c>
      <c r="AE3429" s="46"/>
      <c r="AF3429" s="47"/>
    </row>
    <row r="3430" customFormat="false" ht="15" hidden="false" customHeight="false" outlineLevel="0" collapsed="false">
      <c r="A3430" s="48" t="s">
        <v>30</v>
      </c>
      <c r="B3430" s="61" t="n">
        <v>0</v>
      </c>
      <c r="C3430" s="50" t="s">
        <v>6</v>
      </c>
      <c r="D3430" s="51" t="n">
        <v>210</v>
      </c>
      <c r="E3430" s="51" t="n">
        <v>0</v>
      </c>
      <c r="F3430" s="51" t="n">
        <v>0</v>
      </c>
      <c r="G3430" s="51" t="n">
        <v>0</v>
      </c>
      <c r="H3430" s="51" t="n">
        <v>0</v>
      </c>
      <c r="I3430" s="52" t="n">
        <v>60</v>
      </c>
      <c r="J3430" s="52" t="n">
        <v>0</v>
      </c>
      <c r="K3430" s="52" t="n">
        <v>0</v>
      </c>
      <c r="L3430" s="52" t="n">
        <v>0</v>
      </c>
      <c r="M3430" s="52" t="n">
        <v>0</v>
      </c>
      <c r="N3430" s="53" t="n">
        <f aca="false">D3430*$D$5</f>
        <v>273</v>
      </c>
      <c r="O3430" s="53" t="n">
        <f aca="false">E3430*$E$5</f>
        <v>0</v>
      </c>
      <c r="P3430" s="53" t="n">
        <f aca="false">F3430*$F$5</f>
        <v>0</v>
      </c>
      <c r="Q3430" s="53" t="n">
        <f aca="false">G3430*$G$5</f>
        <v>0</v>
      </c>
      <c r="R3430" s="53" t="n">
        <f aca="false">H3430*$H$5</f>
        <v>0</v>
      </c>
      <c r="S3430" s="53" t="n">
        <f aca="false">(N3430/100)*(I3430*$I$5)+(N3430/100)*(J3430*$J$5)</f>
        <v>327.6</v>
      </c>
      <c r="T3430" s="53" t="n">
        <f aca="false">(O3430/100)*(K3430*$K$5)</f>
        <v>0</v>
      </c>
      <c r="U3430" s="53" t="n">
        <f aca="false">(P3430/100)*(K3430*$K$5)+(P3430/100)*(L3430*$L$5)</f>
        <v>0</v>
      </c>
      <c r="V3430" s="53" t="n">
        <f aca="false">(Q3430/100)*(L3430*$L$5)</f>
        <v>0</v>
      </c>
      <c r="W3430" s="53" t="n">
        <f aca="false">(R3430/100)*(K3430*$K$5)+(R3430/100)*(L3430*$L$5)</f>
        <v>0</v>
      </c>
      <c r="X3430" s="53" t="n">
        <f aca="false">N3430+S3430</f>
        <v>600.6</v>
      </c>
      <c r="Y3430" s="53" t="n">
        <f aca="false">O3430+T3430</f>
        <v>0</v>
      </c>
      <c r="Z3430" s="53" t="n">
        <f aca="false">P3430+U3430</f>
        <v>0</v>
      </c>
      <c r="AA3430" s="53" t="n">
        <f aca="false">Q3430+V3430</f>
        <v>0</v>
      </c>
      <c r="AB3430" s="53" t="n">
        <f aca="false">R3430+W3430</f>
        <v>0</v>
      </c>
      <c r="AC3430" s="54" t="n">
        <f aca="false">ROUND(X3430+Y3430+Z3430+AA3430+AB3430,1)</f>
        <v>600.6</v>
      </c>
      <c r="AD3430" s="55" t="n">
        <f aca="false">(ROUND(AC3430-AC3428,1)/AC3428)</f>
        <v>0</v>
      </c>
      <c r="AE3430" s="46"/>
      <c r="AF3430" s="47"/>
    </row>
    <row r="3431" customFormat="false" ht="15" hidden="false" customHeight="false" outlineLevel="0" collapsed="false">
      <c r="A3431" s="48" t="s">
        <v>31</v>
      </c>
      <c r="B3431" s="61" t="n">
        <v>0</v>
      </c>
      <c r="C3431" s="50" t="s">
        <v>7</v>
      </c>
      <c r="D3431" s="51" t="n">
        <v>210</v>
      </c>
      <c r="E3431" s="51" t="n">
        <v>0</v>
      </c>
      <c r="F3431" s="51" t="n">
        <v>0</v>
      </c>
      <c r="G3431" s="51" t="n">
        <v>0</v>
      </c>
      <c r="H3431" s="51" t="n">
        <v>0</v>
      </c>
      <c r="I3431" s="52" t="n">
        <v>60</v>
      </c>
      <c r="J3431" s="52" t="n">
        <v>0</v>
      </c>
      <c r="K3431" s="52" t="n">
        <v>0</v>
      </c>
      <c r="L3431" s="52" t="n">
        <v>0</v>
      </c>
      <c r="M3431" s="52" t="n">
        <v>0</v>
      </c>
      <c r="N3431" s="53" t="n">
        <f aca="false">D3431*$D$6</f>
        <v>273</v>
      </c>
      <c r="O3431" s="53" t="n">
        <f aca="false">E3431*$E$6</f>
        <v>0</v>
      </c>
      <c r="P3431" s="53" t="n">
        <f aca="false">F3431*$F$6</f>
        <v>0</v>
      </c>
      <c r="Q3431" s="53" t="n">
        <f aca="false">G3431*$G$6</f>
        <v>0</v>
      </c>
      <c r="R3431" s="53" t="n">
        <f aca="false">H3431*$H$6</f>
        <v>0</v>
      </c>
      <c r="S3431" s="53" t="n">
        <f aca="false">(N3431/100)*(I3431*$I$6)+(N3431/100)*(J3431*$J$6)</f>
        <v>327.6</v>
      </c>
      <c r="T3431" s="53" t="n">
        <f aca="false">(O3431/100)*(K3431*$K$6)</f>
        <v>0</v>
      </c>
      <c r="U3431" s="53" t="n">
        <f aca="false">(P3431/100)*(K3431*$K$6)+(P3431/100)*(L3431*$L$6)</f>
        <v>0</v>
      </c>
      <c r="V3431" s="53" t="n">
        <f aca="false">(Q3431/100)*(L3431*$L$6)</f>
        <v>0</v>
      </c>
      <c r="W3431" s="53" t="n">
        <f aca="false">(R3431/100)*(K3431*$K$6)+(R3431/100)*(L3431*$L$6)</f>
        <v>0</v>
      </c>
      <c r="X3431" s="53" t="n">
        <f aca="false">N3431+S3431</f>
        <v>600.6</v>
      </c>
      <c r="Y3431" s="53" t="n">
        <f aca="false">O3431+T3431</f>
        <v>0</v>
      </c>
      <c r="Z3431" s="53" t="n">
        <f aca="false">P3431+U3431</f>
        <v>0</v>
      </c>
      <c r="AA3431" s="53" t="n">
        <f aca="false">Q3431+V3431</f>
        <v>0</v>
      </c>
      <c r="AB3431" s="53" t="n">
        <f aca="false">R3431+W3431</f>
        <v>0</v>
      </c>
      <c r="AC3431" s="54" t="n">
        <f aca="false">ROUND(X3431+Y3431+Z3431+AA3431+AB3431,1)</f>
        <v>600.6</v>
      </c>
      <c r="AD3431" s="55" t="n">
        <f aca="false">(ROUND(AC3431-AC3428,1)/AC3428)</f>
        <v>0</v>
      </c>
      <c r="AE3431" s="46"/>
      <c r="AF3431" s="47"/>
    </row>
    <row r="3432" customFormat="false" ht="15" hidden="false" customHeight="false" outlineLevel="0" collapsed="false">
      <c r="A3432" s="48" t="s">
        <v>32</v>
      </c>
      <c r="B3432" s="61" t="n">
        <v>0</v>
      </c>
      <c r="C3432" s="50" t="s">
        <v>8</v>
      </c>
      <c r="D3432" s="51" t="n">
        <v>210</v>
      </c>
      <c r="E3432" s="51" t="n">
        <v>0</v>
      </c>
      <c r="F3432" s="51" t="n">
        <v>0</v>
      </c>
      <c r="G3432" s="51" t="n">
        <v>0</v>
      </c>
      <c r="H3432" s="51" t="n">
        <v>0</v>
      </c>
      <c r="I3432" s="52" t="n">
        <v>60</v>
      </c>
      <c r="J3432" s="52" t="n">
        <v>0</v>
      </c>
      <c r="K3432" s="52" t="n">
        <v>0</v>
      </c>
      <c r="L3432" s="52" t="n">
        <v>0</v>
      </c>
      <c r="M3432" s="52" t="n">
        <v>0</v>
      </c>
      <c r="N3432" s="53" t="n">
        <f aca="false">D3432*$D$7</f>
        <v>273</v>
      </c>
      <c r="O3432" s="53" t="n">
        <f aca="false">E3432*$E$7</f>
        <v>0</v>
      </c>
      <c r="P3432" s="53" t="n">
        <f aca="false">F3432*$F$7</f>
        <v>0</v>
      </c>
      <c r="Q3432" s="53" t="n">
        <f aca="false">G3432*$G$7</f>
        <v>0</v>
      </c>
      <c r="R3432" s="53" t="n">
        <f aca="false">H3432*$H$7</f>
        <v>0</v>
      </c>
      <c r="S3432" s="53" t="n">
        <f aca="false">(N3432/100)*(I3432*$I$7)+(N3432/100)*(J3432*$J$7)</f>
        <v>327.6</v>
      </c>
      <c r="T3432" s="53" t="n">
        <f aca="false">(O3432/100)*(K3432*$K$7)</f>
        <v>0</v>
      </c>
      <c r="U3432" s="53" t="n">
        <f aca="false">(P3432/100)*(K3432*$K$7)+(P3432/100)*(L3432*$L$7)</f>
        <v>0</v>
      </c>
      <c r="V3432" s="53" t="n">
        <f aca="false">(Q3432/100)*(L3432*$L$7)</f>
        <v>0</v>
      </c>
      <c r="W3432" s="53" t="n">
        <f aca="false">(R3432/100)*(K3432*$K$7)+(R3432/100)*(L3432*$L$7)</f>
        <v>0</v>
      </c>
      <c r="X3432" s="53" t="n">
        <f aca="false">N3432+S3432</f>
        <v>600.6</v>
      </c>
      <c r="Y3432" s="53" t="n">
        <f aca="false">O3432+T3432</f>
        <v>0</v>
      </c>
      <c r="Z3432" s="53" t="n">
        <f aca="false">P3432+U3432</f>
        <v>0</v>
      </c>
      <c r="AA3432" s="53" t="n">
        <f aca="false">Q3432+V3432</f>
        <v>0</v>
      </c>
      <c r="AB3432" s="53" t="n">
        <f aca="false">R3432+W3432</f>
        <v>0</v>
      </c>
      <c r="AC3432" s="54" t="n">
        <f aca="false">ROUND(X3432+Y3432+Z3432+AA3432+AB3432,1)</f>
        <v>600.6</v>
      </c>
      <c r="AD3432" s="55" t="n">
        <f aca="false">(ROUND(AC3432-AC3428,1)/AC3428)</f>
        <v>0</v>
      </c>
      <c r="AE3432" s="46"/>
      <c r="AF3432" s="47"/>
    </row>
    <row r="3433" customFormat="false" ht="15" hidden="false" customHeight="false" outlineLevel="0" collapsed="false">
      <c r="A3433" s="48" t="s">
        <v>33</v>
      </c>
      <c r="B3433" s="61"/>
      <c r="C3433" s="50" t="s">
        <v>9</v>
      </c>
      <c r="D3433" s="51" t="n">
        <v>210</v>
      </c>
      <c r="E3433" s="51" t="n">
        <v>0</v>
      </c>
      <c r="F3433" s="51" t="n">
        <v>0</v>
      </c>
      <c r="G3433" s="51" t="n">
        <v>0</v>
      </c>
      <c r="H3433" s="51" t="n">
        <v>0</v>
      </c>
      <c r="I3433" s="52" t="n">
        <v>60</v>
      </c>
      <c r="J3433" s="52" t="n">
        <v>0</v>
      </c>
      <c r="K3433" s="52" t="n">
        <v>0</v>
      </c>
      <c r="L3433" s="52" t="n">
        <v>0</v>
      </c>
      <c r="M3433" s="52" t="n">
        <v>0</v>
      </c>
      <c r="N3433" s="53" t="n">
        <f aca="false">D3433*$D$8</f>
        <v>273</v>
      </c>
      <c r="O3433" s="53" t="n">
        <f aca="false">E3433*$E$8</f>
        <v>0</v>
      </c>
      <c r="P3433" s="53" t="n">
        <f aca="false">F3433*$F$8</f>
        <v>0</v>
      </c>
      <c r="Q3433" s="53" t="n">
        <f aca="false">G3433*$G$8</f>
        <v>0</v>
      </c>
      <c r="R3433" s="53" t="n">
        <f aca="false">H3433*$H$8</f>
        <v>0</v>
      </c>
      <c r="S3433" s="53" t="n">
        <f aca="false">(N3433/100)*(I3433*$I$8)+(N3433/100)*(J3433*$J$8)</f>
        <v>327.6</v>
      </c>
      <c r="T3433" s="53" t="n">
        <f aca="false">(O3433/100)*(K3433*$K$8)</f>
        <v>0</v>
      </c>
      <c r="U3433" s="53" t="n">
        <f aca="false">(P3433/100)*(K3433*$K$8)+(P3433/100)*(L3433*$L$8)</f>
        <v>0</v>
      </c>
      <c r="V3433" s="53" t="n">
        <f aca="false">(Q3433/100)*(L3433*$L$8)</f>
        <v>0</v>
      </c>
      <c r="W3433" s="53" t="n">
        <f aca="false">(R3433/100)*(K3433*$K$8)+(R3433/100)*(L3433*$L$8)</f>
        <v>0</v>
      </c>
      <c r="X3433" s="53" t="n">
        <f aca="false">N3433+S3433</f>
        <v>600.6</v>
      </c>
      <c r="Y3433" s="53" t="n">
        <f aca="false">O3433+T3433</f>
        <v>0</v>
      </c>
      <c r="Z3433" s="53" t="n">
        <f aca="false">P3433+U3433</f>
        <v>0</v>
      </c>
      <c r="AA3433" s="53" t="n">
        <f aca="false">Q3433+V3433</f>
        <v>0</v>
      </c>
      <c r="AB3433" s="53" t="n">
        <f aca="false">R3433+W3433</f>
        <v>0</v>
      </c>
      <c r="AC3433" s="54" t="n">
        <f aca="false">ROUND(X3433+Y3433+Z3433+AA3433+AB3433,1)</f>
        <v>600.6</v>
      </c>
      <c r="AD3433" s="55" t="n">
        <f aca="false">(ROUND(AC3433-AC3428,1)/AC3428)</f>
        <v>0</v>
      </c>
      <c r="AE3433" s="46"/>
      <c r="AF3433" s="47"/>
    </row>
    <row r="3434" customFormat="false" ht="15" hidden="false" customHeight="false" outlineLevel="0" collapsed="false">
      <c r="A3434" s="48" t="s">
        <v>34</v>
      </c>
      <c r="B3434" s="61"/>
      <c r="C3434" s="50" t="s">
        <v>10</v>
      </c>
      <c r="D3434" s="51" t="n">
        <v>105</v>
      </c>
      <c r="E3434" s="51" t="n">
        <v>210</v>
      </c>
      <c r="F3434" s="51" t="n">
        <v>0</v>
      </c>
      <c r="G3434" s="51" t="n">
        <v>0</v>
      </c>
      <c r="H3434" s="51" t="n">
        <v>0</v>
      </c>
      <c r="I3434" s="52" t="n">
        <v>60</v>
      </c>
      <c r="J3434" s="52" t="n">
        <v>0</v>
      </c>
      <c r="K3434" s="52" t="n">
        <v>70</v>
      </c>
      <c r="L3434" s="52" t="n">
        <v>0</v>
      </c>
      <c r="M3434" s="52" t="n">
        <v>0</v>
      </c>
      <c r="N3434" s="53" t="n">
        <f aca="false">D3434*$D$9</f>
        <v>131.25</v>
      </c>
      <c r="O3434" s="53" t="n">
        <f aca="false">E3434*$E$9</f>
        <v>262.5</v>
      </c>
      <c r="P3434" s="53" t="n">
        <f aca="false">F3434*$F$9</f>
        <v>0</v>
      </c>
      <c r="Q3434" s="53" t="n">
        <f aca="false">G3434*$G$9</f>
        <v>0</v>
      </c>
      <c r="R3434" s="53" t="n">
        <f aca="false">H3434*$H$9</f>
        <v>0</v>
      </c>
      <c r="S3434" s="53" t="n">
        <f aca="false">(N3434/100)*(I3434*$I$9)+(N3434/100)*(J3434*$J$9)</f>
        <v>78.75</v>
      </c>
      <c r="T3434" s="53" t="n">
        <f aca="false">(O3434/100)*(K3434*$K$9)</f>
        <v>257.25</v>
      </c>
      <c r="U3434" s="53" t="n">
        <f aca="false">(P3434/100)*(K3434*$K$9)+(P3434/100)*(L3434*$L$9)</f>
        <v>0</v>
      </c>
      <c r="V3434" s="53" t="n">
        <f aca="false">(Q3434/100)*(L3434*$L$9)</f>
        <v>0</v>
      </c>
      <c r="W3434" s="53" t="n">
        <f aca="false">(R3434/100)*(K3434*$K$9)+(R3434/100)*(L3434*$L$9)</f>
        <v>0</v>
      </c>
      <c r="X3434" s="53" t="n">
        <f aca="false">N3434+S3434</f>
        <v>210</v>
      </c>
      <c r="Y3434" s="53" t="n">
        <f aca="false">O3434+T3434</f>
        <v>519.75</v>
      </c>
      <c r="Z3434" s="53" t="n">
        <f aca="false">P3434+U3434</f>
        <v>0</v>
      </c>
      <c r="AA3434" s="53" t="n">
        <f aca="false">Q3434+V3434</f>
        <v>0</v>
      </c>
      <c r="AB3434" s="53" t="n">
        <f aca="false">R3434+W3434</f>
        <v>0</v>
      </c>
      <c r="AC3434" s="54" t="n">
        <f aca="false">ROUND(X3434+Y3434+Z3434+AA3434+AB3434,1)</f>
        <v>729.8</v>
      </c>
      <c r="AD3434" s="55" t="n">
        <f aca="false">(ROUND(AC3434-AC3428,1)/AC3428)</f>
        <v>0.215118215118215</v>
      </c>
      <c r="AE3434" s="46"/>
      <c r="AF3434" s="47"/>
    </row>
    <row r="3435" customFormat="false" ht="15" hidden="false" customHeight="false" outlineLevel="0" collapsed="false">
      <c r="A3435" s="48" t="s">
        <v>35</v>
      </c>
      <c r="B3435" s="61"/>
      <c r="C3435" s="50" t="s">
        <v>11</v>
      </c>
      <c r="D3435" s="51" t="n">
        <v>105</v>
      </c>
      <c r="E3435" s="51" t="n">
        <v>0</v>
      </c>
      <c r="F3435" s="51" t="n">
        <v>210</v>
      </c>
      <c r="G3435" s="51" t="n">
        <v>0</v>
      </c>
      <c r="H3435" s="51" t="n">
        <v>0</v>
      </c>
      <c r="I3435" s="52" t="n">
        <v>60</v>
      </c>
      <c r="J3435" s="52" t="n">
        <v>0</v>
      </c>
      <c r="K3435" s="52" t="n">
        <v>35</v>
      </c>
      <c r="L3435" s="52" t="n">
        <v>35</v>
      </c>
      <c r="M3435" s="52" t="n">
        <v>0</v>
      </c>
      <c r="N3435" s="53" t="n">
        <f aca="false">D3435*$D$10</f>
        <v>131.25</v>
      </c>
      <c r="O3435" s="53" t="n">
        <f aca="false">E3435*$E$10</f>
        <v>0</v>
      </c>
      <c r="P3435" s="53" t="n">
        <f aca="false">F3435*$F$10</f>
        <v>262.5</v>
      </c>
      <c r="Q3435" s="53" t="n">
        <f aca="false">G3435*$G$10</f>
        <v>0</v>
      </c>
      <c r="R3435" s="53" t="n">
        <f aca="false">H3435*$H$10</f>
        <v>0</v>
      </c>
      <c r="S3435" s="53" t="n">
        <f aca="false">(N3435/100)*(I3435*$I$10)+(N3435/100)*(J3435*$J$10)</f>
        <v>78.75</v>
      </c>
      <c r="T3435" s="53" t="n">
        <f aca="false">(O3435/100)*(K3435*$J$10)</f>
        <v>0</v>
      </c>
      <c r="U3435" s="53" t="n">
        <f aca="false">(P3435/100)*(K3435*$K$10)+(P3435/100)*(L3435*$L$10)</f>
        <v>257.25</v>
      </c>
      <c r="V3435" s="53" t="n">
        <f aca="false">(Q3435/100)*(L3435*$L$10)</f>
        <v>0</v>
      </c>
      <c r="W3435" s="53" t="n">
        <f aca="false">(R3435/100)*(K3435*$K$10)+(R3435/100)*(L3435*$L$10)</f>
        <v>0</v>
      </c>
      <c r="X3435" s="53" t="n">
        <f aca="false">N3435+S3435</f>
        <v>210</v>
      </c>
      <c r="Y3435" s="53" t="n">
        <f aca="false">O3435+T3435</f>
        <v>0</v>
      </c>
      <c r="Z3435" s="53" t="n">
        <f aca="false">P3435+U3435</f>
        <v>519.75</v>
      </c>
      <c r="AA3435" s="53" t="n">
        <f aca="false">Q3435+V3435</f>
        <v>0</v>
      </c>
      <c r="AB3435" s="53" t="n">
        <f aca="false">R3435+W3435</f>
        <v>0</v>
      </c>
      <c r="AC3435" s="54" t="n">
        <f aca="false">ROUND(X3435+Y3435+Z3435+AA3435+AB3435,1)</f>
        <v>729.8</v>
      </c>
      <c r="AD3435" s="55" t="n">
        <f aca="false">(ROUND(AC3435-AC3428,1)/AC3428)</f>
        <v>0.215118215118215</v>
      </c>
      <c r="AE3435" s="46"/>
      <c r="AF3435" s="47"/>
    </row>
    <row r="3436" customFormat="false" ht="15" hidden="false" customHeight="false" outlineLevel="0" collapsed="false">
      <c r="A3436" s="48" t="s">
        <v>36</v>
      </c>
      <c r="B3436" s="61"/>
      <c r="C3436" s="50" t="s">
        <v>12</v>
      </c>
      <c r="D3436" s="51" t="n">
        <v>105</v>
      </c>
      <c r="E3436" s="51" t="n">
        <v>0</v>
      </c>
      <c r="F3436" s="51" t="n">
        <v>0</v>
      </c>
      <c r="G3436" s="51" t="n">
        <v>210</v>
      </c>
      <c r="H3436" s="51" t="n">
        <v>0</v>
      </c>
      <c r="I3436" s="52" t="n">
        <v>60</v>
      </c>
      <c r="J3436" s="52" t="n">
        <v>0</v>
      </c>
      <c r="K3436" s="52" t="n">
        <v>0</v>
      </c>
      <c r="L3436" s="52" t="n">
        <v>70</v>
      </c>
      <c r="M3436" s="52" t="n">
        <v>0</v>
      </c>
      <c r="N3436" s="53" t="n">
        <f aca="false">D3436*$D$11</f>
        <v>131.25</v>
      </c>
      <c r="O3436" s="53" t="n">
        <f aca="false">E3436*$E$11</f>
        <v>0</v>
      </c>
      <c r="P3436" s="53" t="n">
        <f aca="false">F3436*$F$11</f>
        <v>0</v>
      </c>
      <c r="Q3436" s="53" t="n">
        <f aca="false">G3436*$G$11</f>
        <v>262.5</v>
      </c>
      <c r="R3436" s="53" t="n">
        <f aca="false">H3436*$H$11</f>
        <v>0</v>
      </c>
      <c r="S3436" s="53" t="n">
        <f aca="false">(N3436/100)*(I3436*$I$11)+(N3436/100)*(J3436*$J$11)</f>
        <v>78.75</v>
      </c>
      <c r="T3436" s="53" t="n">
        <f aca="false">(O3436/100)*(K3436*$K$11)</f>
        <v>0</v>
      </c>
      <c r="U3436" s="53" t="n">
        <f aca="false">(P3436/100)*(K3436*$K$11)+(P3436/100)*(L3436*$L$11)</f>
        <v>0</v>
      </c>
      <c r="V3436" s="53" t="n">
        <f aca="false">(Q3436/100)*(L3436*$L$11)</f>
        <v>257.25</v>
      </c>
      <c r="W3436" s="53" t="n">
        <f aca="false">(R3436/100)*(K3436*$K$11)+(R3436/100)*(L3436*$L$11)</f>
        <v>0</v>
      </c>
      <c r="X3436" s="53" t="n">
        <f aca="false">N3436+S3436</f>
        <v>210</v>
      </c>
      <c r="Y3436" s="53" t="n">
        <f aca="false">O3436+T3436</f>
        <v>0</v>
      </c>
      <c r="Z3436" s="53" t="n">
        <f aca="false">P3436+U3436</f>
        <v>0</v>
      </c>
      <c r="AA3436" s="53" t="n">
        <f aca="false">Q3436+V3436</f>
        <v>519.75</v>
      </c>
      <c r="AB3436" s="53" t="n">
        <f aca="false">R3436+W3436</f>
        <v>0</v>
      </c>
      <c r="AC3436" s="54" t="n">
        <f aca="false">ROUND(X3436+Y3436+Z3436+AA3436+AB3436,1)</f>
        <v>729.8</v>
      </c>
      <c r="AD3436" s="55" t="n">
        <f aca="false">(ROUND(AC3436-AC3428,1)/AC3428)</f>
        <v>0.215118215118215</v>
      </c>
      <c r="AE3436" s="46"/>
      <c r="AF3436" s="47"/>
    </row>
    <row r="3437" customFormat="false" ht="15" hidden="false" customHeight="false" outlineLevel="0" collapsed="false">
      <c r="A3437" s="48" t="s">
        <v>37</v>
      </c>
      <c r="B3437" s="61"/>
      <c r="C3437" s="50" t="s">
        <v>13</v>
      </c>
      <c r="D3437" s="51" t="n">
        <v>105</v>
      </c>
      <c r="E3437" s="51" t="n">
        <v>0</v>
      </c>
      <c r="F3437" s="51" t="n">
        <v>0</v>
      </c>
      <c r="G3437" s="51" t="n">
        <v>0</v>
      </c>
      <c r="H3437" s="51" t="n">
        <v>210</v>
      </c>
      <c r="I3437" s="52" t="n">
        <v>60</v>
      </c>
      <c r="J3437" s="52" t="n">
        <v>0</v>
      </c>
      <c r="K3437" s="52" t="n">
        <v>35</v>
      </c>
      <c r="L3437" s="52" t="n">
        <v>35</v>
      </c>
      <c r="M3437" s="52" t="n">
        <v>0</v>
      </c>
      <c r="N3437" s="53" t="n">
        <f aca="false">D3437*$D$12</f>
        <v>131.25</v>
      </c>
      <c r="O3437" s="53" t="n">
        <f aca="false">E3437*$E$12</f>
        <v>0</v>
      </c>
      <c r="P3437" s="53" t="n">
        <f aca="false">F3437*$F$12</f>
        <v>0</v>
      </c>
      <c r="Q3437" s="53" t="n">
        <f aca="false">G3437*$G$12</f>
        <v>0</v>
      </c>
      <c r="R3437" s="53" t="n">
        <f aca="false">H3437*$H$12</f>
        <v>262.5</v>
      </c>
      <c r="S3437" s="53" t="n">
        <f aca="false">(N3437/100)*(I3437*$I$12)+(N3437/100)*(J3437*$J$12)</f>
        <v>78.75</v>
      </c>
      <c r="T3437" s="53" t="n">
        <f aca="false">(O3437/100)*(K3437*$K$12)</f>
        <v>0</v>
      </c>
      <c r="U3437" s="53" t="n">
        <f aca="false">(P3437/100)*(K3437*$K$12)+(P3437/100)*(L3437*$L$12)</f>
        <v>0</v>
      </c>
      <c r="V3437" s="53" t="n">
        <f aca="false">(Q3437/100)*(L3437*$L$12)</f>
        <v>0</v>
      </c>
      <c r="W3437" s="53" t="n">
        <f aca="false">(R3437/100)*(K3437*$K$12)+(R3437/100)*(L3437*$L$12)</f>
        <v>257.25</v>
      </c>
      <c r="X3437" s="53" t="n">
        <f aca="false">N3437+S3437</f>
        <v>210</v>
      </c>
      <c r="Y3437" s="53" t="n">
        <f aca="false">O3437+T3437</f>
        <v>0</v>
      </c>
      <c r="Z3437" s="53" t="n">
        <f aca="false">P3437+U3437</f>
        <v>0</v>
      </c>
      <c r="AA3437" s="53" t="n">
        <f aca="false">Q3437+V3437</f>
        <v>0</v>
      </c>
      <c r="AB3437" s="53" t="n">
        <f aca="false">R3437+W3437</f>
        <v>519.75</v>
      </c>
      <c r="AC3437" s="54" t="n">
        <f aca="false">ROUND(X3437+Y3437+Z3437+AA3437+AB3437,1)</f>
        <v>729.8</v>
      </c>
      <c r="AD3437" s="55" t="n">
        <f aca="false">(ROUND(AC3437-AC3428,1)/AC3428)</f>
        <v>0.215118215118215</v>
      </c>
      <c r="AE3437" s="46"/>
      <c r="AF3437" s="47"/>
    </row>
    <row r="3438" customFormat="false" ht="15" hidden="false" customHeight="false" outlineLevel="0" collapsed="false">
      <c r="A3438" s="48" t="s">
        <v>38</v>
      </c>
      <c r="B3438" s="61"/>
      <c r="C3438" s="50" t="s">
        <v>14</v>
      </c>
      <c r="D3438" s="51" t="n">
        <v>210</v>
      </c>
      <c r="E3438" s="51" t="n">
        <v>0</v>
      </c>
      <c r="F3438" s="51" t="n">
        <v>0</v>
      </c>
      <c r="G3438" s="51" t="n">
        <v>0</v>
      </c>
      <c r="H3438" s="51" t="n">
        <v>0</v>
      </c>
      <c r="I3438" s="52" t="n">
        <v>60</v>
      </c>
      <c r="J3438" s="52" t="n">
        <v>0</v>
      </c>
      <c r="K3438" s="52" t="n">
        <v>0</v>
      </c>
      <c r="L3438" s="52" t="n">
        <v>0</v>
      </c>
      <c r="M3438" s="52" t="n">
        <v>55</v>
      </c>
      <c r="N3438" s="53" t="n">
        <f aca="false">D3438*$D$13</f>
        <v>262.5</v>
      </c>
      <c r="O3438" s="53" t="n">
        <f aca="false">E3438*$E$13</f>
        <v>0</v>
      </c>
      <c r="P3438" s="53" t="n">
        <f aca="false">F3438*$F$13</f>
        <v>0</v>
      </c>
      <c r="Q3438" s="53" t="n">
        <f aca="false">G3438*$G$13</f>
        <v>0</v>
      </c>
      <c r="R3438" s="53" t="n">
        <f aca="false">H3438*$H$13</f>
        <v>0</v>
      </c>
      <c r="S3438" s="53" t="n">
        <f aca="false">(N3438/100)*(I3438*$I$13)+(N3438/100)*(J3438*$J$13)+(N3438/100)*(M3438*$M$13)</f>
        <v>446.25</v>
      </c>
      <c r="T3438" s="53" t="n">
        <f aca="false">(O3438/100)*(K3438*$K$13)+(O3438/100)*(M3438*$M$13)</f>
        <v>0</v>
      </c>
      <c r="U3438" s="53" t="n">
        <f aca="false">(P3438/100)*(K3438*$K$13)+(P3438/100)*(L3438*$L$13)+(P3438/100)*(M3438*$M$13)</f>
        <v>0</v>
      </c>
      <c r="V3438" s="53" t="n">
        <f aca="false">(Q3438/100)*(L3438*$L$13)+(Q3438/100)*(M3438*$M$13)</f>
        <v>0</v>
      </c>
      <c r="W3438" s="53" t="n">
        <f aca="false">(R3438/100)*(K3438*$K$13)+(R3438/100)*(L3438*$L$13)+(R3438/100)*(M3438*$M$13)</f>
        <v>0</v>
      </c>
      <c r="X3438" s="53" t="n">
        <f aca="false">N3438+S3438</f>
        <v>708.75</v>
      </c>
      <c r="Y3438" s="53" t="n">
        <f aca="false">O3438+T3438</f>
        <v>0</v>
      </c>
      <c r="Z3438" s="53" t="n">
        <f aca="false">P3438+U3438</f>
        <v>0</v>
      </c>
      <c r="AA3438" s="53" t="n">
        <f aca="false">Q3438+V3438</f>
        <v>0</v>
      </c>
      <c r="AB3438" s="53" t="n">
        <f aca="false">R3438+W3438</f>
        <v>0</v>
      </c>
      <c r="AC3438" s="54" t="n">
        <f aca="false">ROUND(X3438+Y3438+Z3438+AA3438+AB3438,1)</f>
        <v>708.8</v>
      </c>
      <c r="AD3438" s="55" t="n">
        <f aca="false">(ROUND(AC3438-AC3428,1)/AC3428)</f>
        <v>0.18015318015318</v>
      </c>
      <c r="AE3438" s="46"/>
      <c r="AF3438" s="47"/>
    </row>
    <row r="3439" customFormat="false" ht="15" hidden="false" customHeight="false" outlineLevel="0" collapsed="false">
      <c r="A3439" s="48" t="s">
        <v>39</v>
      </c>
      <c r="B3439" s="61"/>
      <c r="C3439" s="50" t="s">
        <v>15</v>
      </c>
      <c r="D3439" s="51" t="n">
        <v>210</v>
      </c>
      <c r="E3439" s="51" t="n">
        <v>0</v>
      </c>
      <c r="F3439" s="51" t="n">
        <v>0</v>
      </c>
      <c r="G3439" s="51" t="n">
        <v>0</v>
      </c>
      <c r="H3439" s="51" t="n">
        <v>0</v>
      </c>
      <c r="I3439" s="52" t="n">
        <v>60</v>
      </c>
      <c r="J3439" s="52" t="n">
        <v>0</v>
      </c>
      <c r="K3439" s="52" t="n">
        <v>55</v>
      </c>
      <c r="L3439" s="52" t="n">
        <v>0</v>
      </c>
      <c r="M3439" s="52" t="n">
        <v>0</v>
      </c>
      <c r="N3439" s="53" t="n">
        <f aca="false">D3439*$D$14</f>
        <v>262.5</v>
      </c>
      <c r="O3439" s="53" t="n">
        <f aca="false">E3439*$E$14</f>
        <v>0</v>
      </c>
      <c r="P3439" s="53" t="n">
        <f aca="false">F3439*$F$14</f>
        <v>0</v>
      </c>
      <c r="Q3439" s="53" t="n">
        <f aca="false">G3439*$G$14</f>
        <v>0</v>
      </c>
      <c r="R3439" s="53" t="n">
        <f aca="false">H3439*$H$14</f>
        <v>0</v>
      </c>
      <c r="S3439" s="53" t="n">
        <f aca="false">(N3439/100)*(I3439*$I$14)+(N3439/100)*(J3439*$J$14)+(N3439/100)*(K3439*$K$14)</f>
        <v>446.25</v>
      </c>
      <c r="T3439" s="53" t="n">
        <f aca="false">(O3439/100)*(K3439*$K$14)</f>
        <v>0</v>
      </c>
      <c r="U3439" s="53" t="n">
        <f aca="false">(P3439/100)*(K3439*$K$14)+(P3439/100)*(L3439*$L$14)</f>
        <v>0</v>
      </c>
      <c r="V3439" s="53" t="n">
        <f aca="false">(Q3439/100)*(L3439*$L$14)</f>
        <v>0</v>
      </c>
      <c r="W3439" s="53" t="n">
        <f aca="false">(R3439/100)*(K3439*$L$14)+(R3439/100)*(L3439*$M$14)</f>
        <v>0</v>
      </c>
      <c r="X3439" s="53" t="n">
        <f aca="false">N3439+S3439</f>
        <v>708.75</v>
      </c>
      <c r="Y3439" s="53" t="n">
        <f aca="false">O3439+T3439</f>
        <v>0</v>
      </c>
      <c r="Z3439" s="53" t="n">
        <f aca="false">P3439+U3439</f>
        <v>0</v>
      </c>
      <c r="AA3439" s="53" t="n">
        <f aca="false">Q3439+V3439</f>
        <v>0</v>
      </c>
      <c r="AB3439" s="53" t="n">
        <f aca="false">R3439+W3439</f>
        <v>0</v>
      </c>
      <c r="AC3439" s="54" t="n">
        <f aca="false">ROUND(X3439+Y3439+Z3439+AA3439+AB3439,1)</f>
        <v>708.8</v>
      </c>
      <c r="AD3439" s="55" t="n">
        <f aca="false">(ROUND(AC3439-AC3428,1)/AC3428)</f>
        <v>0.18015318015318</v>
      </c>
      <c r="AE3439" s="46"/>
      <c r="AF3439" s="47"/>
    </row>
    <row r="3440" customFormat="false" ht="15" hidden="false" customHeight="false" outlineLevel="0" collapsed="false">
      <c r="A3440" s="48"/>
      <c r="B3440" s="61"/>
      <c r="C3440" s="50" t="s">
        <v>16</v>
      </c>
      <c r="D3440" s="51" t="n">
        <v>210</v>
      </c>
      <c r="E3440" s="51" t="n">
        <v>0</v>
      </c>
      <c r="F3440" s="51" t="n">
        <v>0</v>
      </c>
      <c r="G3440" s="51" t="n">
        <v>0</v>
      </c>
      <c r="H3440" s="51" t="n">
        <v>0</v>
      </c>
      <c r="I3440" s="52" t="n">
        <v>60</v>
      </c>
      <c r="J3440" s="52" t="n">
        <v>0</v>
      </c>
      <c r="K3440" s="52" t="n">
        <v>0</v>
      </c>
      <c r="L3440" s="52" t="n">
        <v>55</v>
      </c>
      <c r="M3440" s="52" t="n">
        <v>0</v>
      </c>
      <c r="N3440" s="53" t="n">
        <f aca="false">D3440*$D$15</f>
        <v>262.5</v>
      </c>
      <c r="O3440" s="53" t="n">
        <f aca="false">E3440*$E$15</f>
        <v>0</v>
      </c>
      <c r="P3440" s="53" t="n">
        <f aca="false">F3440*$F$15</f>
        <v>0</v>
      </c>
      <c r="Q3440" s="53" t="n">
        <f aca="false">G3440*$G$15</f>
        <v>0</v>
      </c>
      <c r="R3440" s="53" t="n">
        <f aca="false">H3440*$H$15</f>
        <v>0</v>
      </c>
      <c r="S3440" s="53" t="n">
        <f aca="false">(N3440/100)*(I3440*$I$15)+(N3440/100)*(J3440*$J$15)+(N3440/100)*(L3440*$L$15)</f>
        <v>446.25</v>
      </c>
      <c r="T3440" s="53" t="n">
        <f aca="false">(O3440/100)*(K3440*$K$15)</f>
        <v>0</v>
      </c>
      <c r="U3440" s="53" t="n">
        <f aca="false">(P3440/100)*(K3440*$K$15)+(P3440/100)*(L3440*$L$15)</f>
        <v>0</v>
      </c>
      <c r="V3440" s="53" t="n">
        <f aca="false">(Q3440/100)*(L3440*$L$15)</f>
        <v>0</v>
      </c>
      <c r="W3440" s="53" t="n">
        <f aca="false">(R3440/100)*(K3440*$K$15)+(R3440/100)*(L3440*$L$15)</f>
        <v>0</v>
      </c>
      <c r="X3440" s="53" t="n">
        <f aca="false">N3440+S3440</f>
        <v>708.75</v>
      </c>
      <c r="Y3440" s="53" t="n">
        <f aca="false">O3440+T3440</f>
        <v>0</v>
      </c>
      <c r="Z3440" s="53" t="n">
        <f aca="false">P3440+U3440</f>
        <v>0</v>
      </c>
      <c r="AA3440" s="53" t="n">
        <f aca="false">Q3440+V3440</f>
        <v>0</v>
      </c>
      <c r="AB3440" s="53" t="n">
        <f aca="false">R3440+W3440</f>
        <v>0</v>
      </c>
      <c r="AC3440" s="54" t="n">
        <f aca="false">ROUND(X3440+Y3440+Z3440+AA3440+AB3440,1)</f>
        <v>708.8</v>
      </c>
      <c r="AD3440" s="55" t="n">
        <f aca="false">(ROUND(AC3440-AC3428,1)/AC3428)</f>
        <v>0.18015318015318</v>
      </c>
      <c r="AE3440" s="46"/>
      <c r="AF3440" s="47"/>
    </row>
    <row r="3441" customFormat="false" ht="15" hidden="false" customHeight="false" outlineLevel="0" collapsed="false">
      <c r="A3441" s="48"/>
      <c r="B3441" s="61"/>
      <c r="C3441" s="50" t="s">
        <v>17</v>
      </c>
      <c r="D3441" s="51" t="n">
        <v>210</v>
      </c>
      <c r="E3441" s="51" t="n">
        <v>0</v>
      </c>
      <c r="F3441" s="51" t="n">
        <v>0</v>
      </c>
      <c r="G3441" s="51" t="n">
        <v>0</v>
      </c>
      <c r="H3441" s="51" t="n">
        <v>0</v>
      </c>
      <c r="I3441" s="52" t="n">
        <v>60</v>
      </c>
      <c r="J3441" s="52" t="n">
        <v>40</v>
      </c>
      <c r="K3441" s="52" t="n">
        <v>0</v>
      </c>
      <c r="L3441" s="52" t="n">
        <v>0</v>
      </c>
      <c r="M3441" s="52" t="n">
        <v>0</v>
      </c>
      <c r="N3441" s="53" t="n">
        <f aca="false">D3441*$D$16</f>
        <v>262.5</v>
      </c>
      <c r="O3441" s="53" t="n">
        <f aca="false">E3441*$E$16</f>
        <v>0</v>
      </c>
      <c r="P3441" s="53" t="n">
        <f aca="false">F3441*$F$16</f>
        <v>0</v>
      </c>
      <c r="Q3441" s="53" t="n">
        <f aca="false">G3441*$G$16</f>
        <v>0</v>
      </c>
      <c r="R3441" s="53" t="n">
        <f aca="false">H3441*$H$16</f>
        <v>0</v>
      </c>
      <c r="S3441" s="53" t="n">
        <f aca="false">(N3441/100)*(I3441*$I$16)+(N3441/100)*(J3441*$J$16)</f>
        <v>420</v>
      </c>
      <c r="T3441" s="53" t="n">
        <f aca="false">(O3441/100)*(K3441*$K$16)</f>
        <v>0</v>
      </c>
      <c r="U3441" s="53" t="n">
        <f aca="false">(P3441/100)*(K3441*$K$16)+(P3441/100)*(L3441*$L$16)</f>
        <v>0</v>
      </c>
      <c r="V3441" s="53" t="n">
        <f aca="false">(Q3441/100)*(L3441*$L$16)</f>
        <v>0</v>
      </c>
      <c r="W3441" s="53" t="n">
        <f aca="false">(R3441/100)*(K3441*$K$16)+(R3441/100)*(L3441*$L$16)</f>
        <v>0</v>
      </c>
      <c r="X3441" s="53" t="n">
        <f aca="false">N3441+S3441</f>
        <v>682.5</v>
      </c>
      <c r="Y3441" s="53" t="n">
        <f aca="false">O3441+T3441</f>
        <v>0</v>
      </c>
      <c r="Z3441" s="53" t="n">
        <f aca="false">P3441+U3441</f>
        <v>0</v>
      </c>
      <c r="AA3441" s="53" t="n">
        <f aca="false">Q3441+V3441</f>
        <v>0</v>
      </c>
      <c r="AB3441" s="53" t="n">
        <f aca="false">R3441+W3441</f>
        <v>0</v>
      </c>
      <c r="AC3441" s="54" t="n">
        <f aca="false">ROUND(X3441+Y3441+Z3441+AA3441+AB3441,1)</f>
        <v>682.5</v>
      </c>
      <c r="AD3441" s="55" t="n">
        <f aca="false">(ROUND(AC3441-AC3428,1)/AC3428)</f>
        <v>0.136363636363636</v>
      </c>
      <c r="AE3441" s="46"/>
      <c r="AF3441" s="47"/>
    </row>
    <row r="3442" customFormat="false" ht="15" hidden="false" customHeight="false" outlineLevel="0" collapsed="false">
      <c r="A3442" s="48"/>
      <c r="B3442" s="61"/>
      <c r="C3442" s="50" t="s">
        <v>18</v>
      </c>
      <c r="D3442" s="51" t="n">
        <v>210</v>
      </c>
      <c r="E3442" s="51" t="n">
        <v>0</v>
      </c>
      <c r="F3442" s="51" t="n">
        <v>0</v>
      </c>
      <c r="G3442" s="51" t="n">
        <v>0</v>
      </c>
      <c r="H3442" s="51" t="n">
        <v>0</v>
      </c>
      <c r="I3442" s="52" t="n">
        <v>80</v>
      </c>
      <c r="J3442" s="52" t="n">
        <v>0</v>
      </c>
      <c r="K3442" s="52" t="n">
        <v>0</v>
      </c>
      <c r="L3442" s="52" t="n">
        <v>0</v>
      </c>
      <c r="M3442" s="52" t="n">
        <v>0</v>
      </c>
      <c r="N3442" s="53" t="n">
        <f aca="false">D3442*$D$17</f>
        <v>262.5</v>
      </c>
      <c r="O3442" s="53" t="n">
        <f aca="false">E3442*$E$17</f>
        <v>0</v>
      </c>
      <c r="P3442" s="53" t="n">
        <f aca="false">F3442*$F$17</f>
        <v>0</v>
      </c>
      <c r="Q3442" s="53" t="n">
        <f aca="false">G3442*$G$17</f>
        <v>0</v>
      </c>
      <c r="R3442" s="53" t="n">
        <f aca="false">H3442*$H$17</f>
        <v>0</v>
      </c>
      <c r="S3442" s="53" t="n">
        <f aca="false">(N3442/100)*(I3442*$I$17)+(N3442/100)*(J3442*$J$17)</f>
        <v>525</v>
      </c>
      <c r="T3442" s="53" t="n">
        <f aca="false">(O3442/100)*(K3442*$K$17)</f>
        <v>0</v>
      </c>
      <c r="U3442" s="53" t="n">
        <f aca="false">(P3442/100)*(K3442*$K$17)+(P3442/100)*(L3442*$L$17)</f>
        <v>0</v>
      </c>
      <c r="V3442" s="53" t="n">
        <f aca="false">(Q3442/100)*(L3442*$L$17)</f>
        <v>0</v>
      </c>
      <c r="W3442" s="53" t="n">
        <f aca="false">(R3442/100)*(K3442*$K$17)+(R3442/100)*(L3442*$L$17)</f>
        <v>0</v>
      </c>
      <c r="X3442" s="53" t="n">
        <f aca="false">N3442+S3442</f>
        <v>787.5</v>
      </c>
      <c r="Y3442" s="53" t="n">
        <f aca="false">O3442+T3442</f>
        <v>0</v>
      </c>
      <c r="Z3442" s="53" t="n">
        <f aca="false">P3442+U3442</f>
        <v>0</v>
      </c>
      <c r="AA3442" s="53" t="n">
        <f aca="false">Q3442+V3442</f>
        <v>0</v>
      </c>
      <c r="AB3442" s="53" t="n">
        <f aca="false">R3442+W3442</f>
        <v>0</v>
      </c>
      <c r="AC3442" s="54" t="n">
        <f aca="false">ROUND(X3442+Y3442+Z3442+AA3442+AB3442,1)</f>
        <v>787.5</v>
      </c>
      <c r="AD3442" s="55" t="n">
        <f aca="false">(ROUND(AC3442-AC3428,1)/AC3428)</f>
        <v>0.311188811188811</v>
      </c>
      <c r="AE3442" s="46" t="s">
        <v>28</v>
      </c>
      <c r="AF3442" s="47"/>
    </row>
    <row r="3443" customFormat="false" ht="15" hidden="false" customHeight="false" outlineLevel="0" collapsed="false">
      <c r="A3443" s="56" t="s">
        <v>19</v>
      </c>
      <c r="B3443" s="60" t="s">
        <v>287</v>
      </c>
      <c r="C3443" s="40" t="s">
        <v>53</v>
      </c>
      <c r="D3443" s="41" t="n">
        <v>180</v>
      </c>
      <c r="E3443" s="41" t="n">
        <v>0</v>
      </c>
      <c r="F3443" s="41" t="n">
        <v>0</v>
      </c>
      <c r="G3443" s="41" t="n">
        <v>0</v>
      </c>
      <c r="H3443" s="41" t="n">
        <v>0</v>
      </c>
      <c r="I3443" s="42" t="n">
        <v>75</v>
      </c>
      <c r="J3443" s="42" t="n">
        <v>0</v>
      </c>
      <c r="K3443" s="42" t="n">
        <v>0</v>
      </c>
      <c r="L3443" s="42" t="n">
        <v>0</v>
      </c>
      <c r="M3443" s="42" t="n">
        <v>0</v>
      </c>
      <c r="N3443" s="43" t="n">
        <f aca="false">D3443*$D$3</f>
        <v>234</v>
      </c>
      <c r="O3443" s="43" t="n">
        <f aca="false">E3443*$E$3</f>
        <v>0</v>
      </c>
      <c r="P3443" s="43" t="n">
        <f aca="false">F3443*$F$3</f>
        <v>0</v>
      </c>
      <c r="Q3443" s="43" t="n">
        <f aca="false">G3443*$G$3</f>
        <v>0</v>
      </c>
      <c r="R3443" s="43" t="n">
        <f aca="false">H3443*$H$3</f>
        <v>0</v>
      </c>
      <c r="S3443" s="43" t="n">
        <f aca="false">(N3443/100)*(I3443*$I$3)+(N3443/100)*(J3443*$J$3)</f>
        <v>351</v>
      </c>
      <c r="T3443" s="43" t="n">
        <f aca="false">(O3443/100)*(K3443*$K$3)</f>
        <v>0</v>
      </c>
      <c r="U3443" s="43" t="n">
        <f aca="false">(P3443/100)*(K3443*$K$3)+(P3443/100)*(L3443*$L$3)</f>
        <v>0</v>
      </c>
      <c r="V3443" s="43" t="n">
        <f aca="false">(Q3443/100)*(L3443*$L$3)</f>
        <v>0</v>
      </c>
      <c r="W3443" s="43" t="n">
        <f aca="false">(R3443/100)*(K3443*$K$3)+(R3443/100)*(L3443*$L$3)</f>
        <v>0</v>
      </c>
      <c r="X3443" s="43" t="n">
        <f aca="false">N3443+S3443</f>
        <v>585</v>
      </c>
      <c r="Y3443" s="43" t="n">
        <f aca="false">O3443+T3443</f>
        <v>0</v>
      </c>
      <c r="Z3443" s="43" t="n">
        <f aca="false">P3443+U3443</f>
        <v>0</v>
      </c>
      <c r="AA3443" s="43" t="n">
        <f aca="false">Q3443+V3443</f>
        <v>0</v>
      </c>
      <c r="AB3443" s="43" t="n">
        <f aca="false">R3443+W3443</f>
        <v>0</v>
      </c>
      <c r="AC3443" s="44" t="n">
        <f aca="false">ROUND(X3443+Y3443+Z3443+AA3443+AB3443,1)</f>
        <v>585</v>
      </c>
      <c r="AD3443" s="45"/>
      <c r="AE3443" s="46"/>
      <c r="AF3443" s="47"/>
    </row>
    <row r="3444" customFormat="false" ht="15" hidden="false" customHeight="false" outlineLevel="0" collapsed="false">
      <c r="A3444" s="48" t="s">
        <v>29</v>
      </c>
      <c r="B3444" s="61" t="n">
        <v>50</v>
      </c>
      <c r="C3444" s="50" t="s">
        <v>5</v>
      </c>
      <c r="D3444" s="51" t="n">
        <v>180</v>
      </c>
      <c r="E3444" s="51" t="n">
        <v>0</v>
      </c>
      <c r="F3444" s="51" t="n">
        <v>0</v>
      </c>
      <c r="G3444" s="51" t="n">
        <v>0</v>
      </c>
      <c r="H3444" s="51" t="n">
        <v>0</v>
      </c>
      <c r="I3444" s="52" t="n">
        <v>80</v>
      </c>
      <c r="J3444" s="52" t="n">
        <v>20</v>
      </c>
      <c r="K3444" s="52" t="n">
        <v>0</v>
      </c>
      <c r="L3444" s="52" t="n">
        <v>0</v>
      </c>
      <c r="M3444" s="52" t="n">
        <v>0</v>
      </c>
      <c r="N3444" s="53" t="n">
        <f aca="false">D3444*$D$4</f>
        <v>225</v>
      </c>
      <c r="O3444" s="53" t="n">
        <f aca="false">E3444*$E$4</f>
        <v>0</v>
      </c>
      <c r="P3444" s="53" t="n">
        <f aca="false">F3444*$F$4</f>
        <v>0</v>
      </c>
      <c r="Q3444" s="53" t="n">
        <f aca="false">G3444*$G$4</f>
        <v>0</v>
      </c>
      <c r="R3444" s="53" t="n">
        <f aca="false">H3444*$H$4</f>
        <v>0</v>
      </c>
      <c r="S3444" s="53" t="n">
        <f aca="false">(N3444/100)*(I3444*$I$4)+(N3444/100)*(J3444*$J$4)</f>
        <v>450</v>
      </c>
      <c r="T3444" s="53" t="n">
        <f aca="false">(O3444/100)*(K3444*$K$4)</f>
        <v>0</v>
      </c>
      <c r="U3444" s="53" t="n">
        <f aca="false">(P3444/100)*(K3444*$K$4)+(P3444/100)*(L3444*$L$4)</f>
        <v>0</v>
      </c>
      <c r="V3444" s="53" t="n">
        <f aca="false">(Q3444/100)*(L3444*$L$4)</f>
        <v>0</v>
      </c>
      <c r="W3444" s="53" t="n">
        <f aca="false">(R3444/100)*(K3444*$K$4)+(R3444/100)*(L3444*$L$4)</f>
        <v>0</v>
      </c>
      <c r="X3444" s="53" t="n">
        <f aca="false">N3444+S3444</f>
        <v>675</v>
      </c>
      <c r="Y3444" s="53" t="n">
        <f aca="false">O3444+T3444</f>
        <v>0</v>
      </c>
      <c r="Z3444" s="53" t="n">
        <f aca="false">P3444+U3444</f>
        <v>0</v>
      </c>
      <c r="AA3444" s="53" t="n">
        <f aca="false">Q3444+V3444</f>
        <v>0</v>
      </c>
      <c r="AB3444" s="53" t="n">
        <f aca="false">R3444+W3444</f>
        <v>0</v>
      </c>
      <c r="AC3444" s="54" t="n">
        <f aca="false">ROUND(X3444+Y3444+Z3444+AA3444+AB3444,1)</f>
        <v>675</v>
      </c>
      <c r="AD3444" s="55" t="n">
        <f aca="false">(ROUND(AC3444-AC3443,1)/AC3443)</f>
        <v>0.153846153846154</v>
      </c>
      <c r="AE3444" s="46"/>
      <c r="AF3444" s="47"/>
    </row>
    <row r="3445" customFormat="false" ht="15" hidden="false" customHeight="false" outlineLevel="0" collapsed="false">
      <c r="A3445" s="48" t="s">
        <v>30</v>
      </c>
      <c r="B3445" s="61" t="n">
        <v>0</v>
      </c>
      <c r="C3445" s="50" t="s">
        <v>6</v>
      </c>
      <c r="D3445" s="51" t="n">
        <v>180</v>
      </c>
      <c r="E3445" s="51" t="n">
        <v>0</v>
      </c>
      <c r="F3445" s="51" t="n">
        <v>0</v>
      </c>
      <c r="G3445" s="51" t="n">
        <v>0</v>
      </c>
      <c r="H3445" s="51" t="n">
        <v>0</v>
      </c>
      <c r="I3445" s="52" t="n">
        <v>75</v>
      </c>
      <c r="J3445" s="52" t="n">
        <v>0</v>
      </c>
      <c r="K3445" s="52" t="n">
        <v>0</v>
      </c>
      <c r="L3445" s="52" t="n">
        <v>0</v>
      </c>
      <c r="M3445" s="52" t="n">
        <v>0</v>
      </c>
      <c r="N3445" s="53" t="n">
        <f aca="false">D3445*$D$5</f>
        <v>234</v>
      </c>
      <c r="O3445" s="53" t="n">
        <f aca="false">E3445*$E$5</f>
        <v>0</v>
      </c>
      <c r="P3445" s="53" t="n">
        <f aca="false">F3445*$F$5</f>
        <v>0</v>
      </c>
      <c r="Q3445" s="53" t="n">
        <f aca="false">G3445*$G$5</f>
        <v>0</v>
      </c>
      <c r="R3445" s="53" t="n">
        <f aca="false">H3445*$H$5</f>
        <v>0</v>
      </c>
      <c r="S3445" s="53" t="n">
        <f aca="false">(N3445/100)*(I3445*$I$5)+(N3445/100)*(J3445*$J$5)</f>
        <v>351</v>
      </c>
      <c r="T3445" s="53" t="n">
        <f aca="false">(O3445/100)*(K3445*$K$5)</f>
        <v>0</v>
      </c>
      <c r="U3445" s="53" t="n">
        <f aca="false">(P3445/100)*(K3445*$K$5)+(P3445/100)*(L3445*$L$5)</f>
        <v>0</v>
      </c>
      <c r="V3445" s="53" t="n">
        <f aca="false">(Q3445/100)*(L3445*$L$5)</f>
        <v>0</v>
      </c>
      <c r="W3445" s="53" t="n">
        <f aca="false">(R3445/100)*(K3445*$K$5)+(R3445/100)*(L3445*$L$5)</f>
        <v>0</v>
      </c>
      <c r="X3445" s="53" t="n">
        <f aca="false">N3445+S3445</f>
        <v>585</v>
      </c>
      <c r="Y3445" s="53" t="n">
        <f aca="false">O3445+T3445</f>
        <v>0</v>
      </c>
      <c r="Z3445" s="53" t="n">
        <f aca="false">P3445+U3445</f>
        <v>0</v>
      </c>
      <c r="AA3445" s="53" t="n">
        <f aca="false">Q3445+V3445</f>
        <v>0</v>
      </c>
      <c r="AB3445" s="53" t="n">
        <f aca="false">R3445+W3445</f>
        <v>0</v>
      </c>
      <c r="AC3445" s="54" t="n">
        <f aca="false">ROUND(X3445+Y3445+Z3445+AA3445+AB3445,1)</f>
        <v>585</v>
      </c>
      <c r="AD3445" s="55" t="n">
        <f aca="false">(ROUND(AC3445-AC3443,1)/AC3443)</f>
        <v>0</v>
      </c>
      <c r="AE3445" s="46"/>
      <c r="AF3445" s="47"/>
    </row>
    <row r="3446" customFormat="false" ht="15" hidden="false" customHeight="false" outlineLevel="0" collapsed="false">
      <c r="A3446" s="48" t="s">
        <v>31</v>
      </c>
      <c r="B3446" s="61" t="n">
        <v>0</v>
      </c>
      <c r="C3446" s="50" t="s">
        <v>7</v>
      </c>
      <c r="D3446" s="51" t="n">
        <v>180</v>
      </c>
      <c r="E3446" s="51" t="n">
        <v>0</v>
      </c>
      <c r="F3446" s="51" t="n">
        <v>0</v>
      </c>
      <c r="G3446" s="51" t="n">
        <v>0</v>
      </c>
      <c r="H3446" s="51" t="n">
        <v>0</v>
      </c>
      <c r="I3446" s="52" t="n">
        <v>75</v>
      </c>
      <c r="J3446" s="52" t="n">
        <v>0</v>
      </c>
      <c r="K3446" s="52" t="n">
        <v>0</v>
      </c>
      <c r="L3446" s="52" t="n">
        <v>0</v>
      </c>
      <c r="M3446" s="52" t="n">
        <v>0</v>
      </c>
      <c r="N3446" s="53" t="n">
        <f aca="false">D3446*$D$6</f>
        <v>234</v>
      </c>
      <c r="O3446" s="53" t="n">
        <f aca="false">E3446*$E$6</f>
        <v>0</v>
      </c>
      <c r="P3446" s="53" t="n">
        <f aca="false">F3446*$F$6</f>
        <v>0</v>
      </c>
      <c r="Q3446" s="53" t="n">
        <f aca="false">G3446*$G$6</f>
        <v>0</v>
      </c>
      <c r="R3446" s="53" t="n">
        <f aca="false">H3446*$H$6</f>
        <v>0</v>
      </c>
      <c r="S3446" s="53" t="n">
        <f aca="false">(N3446/100)*(I3446*$I$6)+(N3446/100)*(J3446*$J$6)</f>
        <v>351</v>
      </c>
      <c r="T3446" s="53" t="n">
        <f aca="false">(O3446/100)*(K3446*$K$6)</f>
        <v>0</v>
      </c>
      <c r="U3446" s="53" t="n">
        <f aca="false">(P3446/100)*(K3446*$K$6)+(P3446/100)*(L3446*$L$6)</f>
        <v>0</v>
      </c>
      <c r="V3446" s="53" t="n">
        <f aca="false">(Q3446/100)*(L3446*$L$6)</f>
        <v>0</v>
      </c>
      <c r="W3446" s="53" t="n">
        <f aca="false">(R3446/100)*(K3446*$K$6)+(R3446/100)*(L3446*$L$6)</f>
        <v>0</v>
      </c>
      <c r="X3446" s="53" t="n">
        <f aca="false">N3446+S3446</f>
        <v>585</v>
      </c>
      <c r="Y3446" s="53" t="n">
        <f aca="false">O3446+T3446</f>
        <v>0</v>
      </c>
      <c r="Z3446" s="53" t="n">
        <f aca="false">P3446+U3446</f>
        <v>0</v>
      </c>
      <c r="AA3446" s="53" t="n">
        <f aca="false">Q3446+V3446</f>
        <v>0</v>
      </c>
      <c r="AB3446" s="53" t="n">
        <f aca="false">R3446+W3446</f>
        <v>0</v>
      </c>
      <c r="AC3446" s="54" t="n">
        <f aca="false">ROUND(X3446+Y3446+Z3446+AA3446+AB3446,1)</f>
        <v>585</v>
      </c>
      <c r="AD3446" s="55" t="n">
        <f aca="false">(ROUND(AC3446-AC3443,1)/AC3443)</f>
        <v>0</v>
      </c>
      <c r="AE3446" s="46"/>
      <c r="AF3446" s="47"/>
    </row>
    <row r="3447" customFormat="false" ht="15" hidden="false" customHeight="false" outlineLevel="0" collapsed="false">
      <c r="A3447" s="48" t="s">
        <v>32</v>
      </c>
      <c r="B3447" s="61" t="n">
        <v>0</v>
      </c>
      <c r="C3447" s="50" t="s">
        <v>8</v>
      </c>
      <c r="D3447" s="51" t="n">
        <v>180</v>
      </c>
      <c r="E3447" s="51" t="n">
        <v>0</v>
      </c>
      <c r="F3447" s="51" t="n">
        <v>0</v>
      </c>
      <c r="G3447" s="51" t="n">
        <v>0</v>
      </c>
      <c r="H3447" s="51" t="n">
        <v>0</v>
      </c>
      <c r="I3447" s="52" t="n">
        <v>75</v>
      </c>
      <c r="J3447" s="52" t="n">
        <v>0</v>
      </c>
      <c r="K3447" s="52" t="n">
        <v>0</v>
      </c>
      <c r="L3447" s="52" t="n">
        <v>0</v>
      </c>
      <c r="M3447" s="52" t="n">
        <v>0</v>
      </c>
      <c r="N3447" s="53" t="n">
        <f aca="false">D3447*$D$7</f>
        <v>234</v>
      </c>
      <c r="O3447" s="53" t="n">
        <f aca="false">E3447*$E$7</f>
        <v>0</v>
      </c>
      <c r="P3447" s="53" t="n">
        <f aca="false">F3447*$F$7</f>
        <v>0</v>
      </c>
      <c r="Q3447" s="53" t="n">
        <f aca="false">G3447*$G$7</f>
        <v>0</v>
      </c>
      <c r="R3447" s="53" t="n">
        <f aca="false">H3447*$H$7</f>
        <v>0</v>
      </c>
      <c r="S3447" s="53" t="n">
        <f aca="false">(N3447/100)*(I3447*$I$7)+(N3447/100)*(J3447*$J$7)</f>
        <v>351</v>
      </c>
      <c r="T3447" s="53" t="n">
        <f aca="false">(O3447/100)*(K3447*$K$7)</f>
        <v>0</v>
      </c>
      <c r="U3447" s="53" t="n">
        <f aca="false">(P3447/100)*(K3447*$K$7)+(P3447/100)*(L3447*$L$7)</f>
        <v>0</v>
      </c>
      <c r="V3447" s="53" t="n">
        <f aca="false">(Q3447/100)*(L3447*$L$7)</f>
        <v>0</v>
      </c>
      <c r="W3447" s="53" t="n">
        <f aca="false">(R3447/100)*(K3447*$K$7)+(R3447/100)*(L3447*$L$7)</f>
        <v>0</v>
      </c>
      <c r="X3447" s="53" t="n">
        <f aca="false">N3447+S3447</f>
        <v>585</v>
      </c>
      <c r="Y3447" s="53" t="n">
        <f aca="false">O3447+T3447</f>
        <v>0</v>
      </c>
      <c r="Z3447" s="53" t="n">
        <f aca="false">P3447+U3447</f>
        <v>0</v>
      </c>
      <c r="AA3447" s="53" t="n">
        <f aca="false">Q3447+V3447</f>
        <v>0</v>
      </c>
      <c r="AB3447" s="53" t="n">
        <f aca="false">R3447+W3447</f>
        <v>0</v>
      </c>
      <c r="AC3447" s="54" t="n">
        <f aca="false">ROUND(X3447+Y3447+Z3447+AA3447+AB3447,1)</f>
        <v>585</v>
      </c>
      <c r="AD3447" s="55" t="n">
        <f aca="false">(ROUND(AC3447-AC3443,1)/AC3443)</f>
        <v>0</v>
      </c>
      <c r="AE3447" s="46"/>
      <c r="AF3447" s="47"/>
    </row>
    <row r="3448" customFormat="false" ht="15" hidden="false" customHeight="false" outlineLevel="0" collapsed="false">
      <c r="A3448" s="48" t="s">
        <v>33</v>
      </c>
      <c r="B3448" s="61"/>
      <c r="C3448" s="50" t="s">
        <v>9</v>
      </c>
      <c r="D3448" s="51" t="n">
        <v>180</v>
      </c>
      <c r="E3448" s="51" t="n">
        <v>0</v>
      </c>
      <c r="F3448" s="51" t="n">
        <v>0</v>
      </c>
      <c r="G3448" s="51" t="n">
        <v>0</v>
      </c>
      <c r="H3448" s="51" t="n">
        <v>0</v>
      </c>
      <c r="I3448" s="52" t="n">
        <v>75</v>
      </c>
      <c r="J3448" s="52" t="n">
        <v>0</v>
      </c>
      <c r="K3448" s="52" t="n">
        <v>0</v>
      </c>
      <c r="L3448" s="52" t="n">
        <v>0</v>
      </c>
      <c r="M3448" s="52" t="n">
        <v>0</v>
      </c>
      <c r="N3448" s="53" t="n">
        <f aca="false">D3448*$D$8</f>
        <v>234</v>
      </c>
      <c r="O3448" s="53" t="n">
        <f aca="false">E3448*$E$8</f>
        <v>0</v>
      </c>
      <c r="P3448" s="53" t="n">
        <f aca="false">F3448*$F$8</f>
        <v>0</v>
      </c>
      <c r="Q3448" s="53" t="n">
        <f aca="false">G3448*$G$8</f>
        <v>0</v>
      </c>
      <c r="R3448" s="53" t="n">
        <f aca="false">H3448*$H$8</f>
        <v>0</v>
      </c>
      <c r="S3448" s="53" t="n">
        <f aca="false">(N3448/100)*(I3448*$I$8)+(N3448/100)*(J3448*$J$8)</f>
        <v>351</v>
      </c>
      <c r="T3448" s="53" t="n">
        <f aca="false">(O3448/100)*(K3448*$K$8)</f>
        <v>0</v>
      </c>
      <c r="U3448" s="53" t="n">
        <f aca="false">(P3448/100)*(K3448*$K$8)+(P3448/100)*(L3448*$L$8)</f>
        <v>0</v>
      </c>
      <c r="V3448" s="53" t="n">
        <f aca="false">(Q3448/100)*(L3448*$L$8)</f>
        <v>0</v>
      </c>
      <c r="W3448" s="53" t="n">
        <f aca="false">(R3448/100)*(K3448*$K$8)+(R3448/100)*(L3448*$L$8)</f>
        <v>0</v>
      </c>
      <c r="X3448" s="53" t="n">
        <f aca="false">N3448+S3448</f>
        <v>585</v>
      </c>
      <c r="Y3448" s="53" t="n">
        <f aca="false">O3448+T3448</f>
        <v>0</v>
      </c>
      <c r="Z3448" s="53" t="n">
        <f aca="false">P3448+U3448</f>
        <v>0</v>
      </c>
      <c r="AA3448" s="53" t="n">
        <f aca="false">Q3448+V3448</f>
        <v>0</v>
      </c>
      <c r="AB3448" s="53" t="n">
        <f aca="false">R3448+W3448</f>
        <v>0</v>
      </c>
      <c r="AC3448" s="54" t="n">
        <f aca="false">ROUND(X3448+Y3448+Z3448+AA3448+AB3448,1)</f>
        <v>585</v>
      </c>
      <c r="AD3448" s="55" t="n">
        <f aca="false">(ROUND(AC3448-AC3443,1)/AC3443)</f>
        <v>0</v>
      </c>
      <c r="AE3448" s="46"/>
      <c r="AF3448" s="47"/>
    </row>
    <row r="3449" customFormat="false" ht="15" hidden="false" customHeight="false" outlineLevel="0" collapsed="false">
      <c r="A3449" s="48" t="s">
        <v>34</v>
      </c>
      <c r="B3449" s="61"/>
      <c r="C3449" s="50" t="s">
        <v>10</v>
      </c>
      <c r="D3449" s="51" t="n">
        <v>90</v>
      </c>
      <c r="E3449" s="51" t="n">
        <v>180</v>
      </c>
      <c r="F3449" s="51" t="n">
        <v>0</v>
      </c>
      <c r="G3449" s="51" t="n">
        <v>0</v>
      </c>
      <c r="H3449" s="51" t="n">
        <v>0</v>
      </c>
      <c r="I3449" s="52" t="n">
        <v>75</v>
      </c>
      <c r="J3449" s="52" t="n">
        <v>0</v>
      </c>
      <c r="K3449" s="52" t="n">
        <v>80</v>
      </c>
      <c r="L3449" s="52" t="n">
        <v>0</v>
      </c>
      <c r="M3449" s="52" t="n">
        <v>0</v>
      </c>
      <c r="N3449" s="53" t="n">
        <f aca="false">D3449*$D$9</f>
        <v>112.5</v>
      </c>
      <c r="O3449" s="53" t="n">
        <f aca="false">E3449*$E$9</f>
        <v>225</v>
      </c>
      <c r="P3449" s="53" t="n">
        <f aca="false">F3449*$F$9</f>
        <v>0</v>
      </c>
      <c r="Q3449" s="53" t="n">
        <f aca="false">G3449*$G$9</f>
        <v>0</v>
      </c>
      <c r="R3449" s="53" t="n">
        <f aca="false">H3449*$H$9</f>
        <v>0</v>
      </c>
      <c r="S3449" s="53" t="n">
        <f aca="false">(N3449/100)*(I3449*$I$9)+(N3449/100)*(J3449*$J$9)</f>
        <v>84.375</v>
      </c>
      <c r="T3449" s="53" t="n">
        <f aca="false">(O3449/100)*(K3449*$K$9)</f>
        <v>252</v>
      </c>
      <c r="U3449" s="53" t="n">
        <f aca="false">(P3449/100)*(K3449*$K$9)+(P3449/100)*(L3449*$L$9)</f>
        <v>0</v>
      </c>
      <c r="V3449" s="53" t="n">
        <f aca="false">(Q3449/100)*(L3449*$L$9)</f>
        <v>0</v>
      </c>
      <c r="W3449" s="53" t="n">
        <f aca="false">(R3449/100)*(K3449*$K$9)+(R3449/100)*(L3449*$L$9)</f>
        <v>0</v>
      </c>
      <c r="X3449" s="53" t="n">
        <f aca="false">N3449+S3449</f>
        <v>196.875</v>
      </c>
      <c r="Y3449" s="53" t="n">
        <f aca="false">O3449+T3449</f>
        <v>477</v>
      </c>
      <c r="Z3449" s="53" t="n">
        <f aca="false">P3449+U3449</f>
        <v>0</v>
      </c>
      <c r="AA3449" s="53" t="n">
        <f aca="false">Q3449+V3449</f>
        <v>0</v>
      </c>
      <c r="AB3449" s="53" t="n">
        <f aca="false">R3449+W3449</f>
        <v>0</v>
      </c>
      <c r="AC3449" s="54" t="n">
        <f aca="false">ROUND(X3449+Y3449+Z3449+AA3449+AB3449,1)</f>
        <v>673.9</v>
      </c>
      <c r="AD3449" s="55" t="n">
        <f aca="false">(ROUND(AC3449-AC3443,1)/AC3443)</f>
        <v>0.151965811965812</v>
      </c>
      <c r="AE3449" s="46"/>
      <c r="AF3449" s="47"/>
    </row>
    <row r="3450" customFormat="false" ht="15" hidden="false" customHeight="false" outlineLevel="0" collapsed="false">
      <c r="A3450" s="48" t="s">
        <v>35</v>
      </c>
      <c r="B3450" s="61"/>
      <c r="C3450" s="50" t="s">
        <v>11</v>
      </c>
      <c r="D3450" s="51" t="n">
        <v>90</v>
      </c>
      <c r="E3450" s="51" t="n">
        <v>0</v>
      </c>
      <c r="F3450" s="51" t="n">
        <v>180</v>
      </c>
      <c r="G3450" s="51" t="n">
        <v>0</v>
      </c>
      <c r="H3450" s="51" t="n">
        <v>0</v>
      </c>
      <c r="I3450" s="52" t="n">
        <v>75</v>
      </c>
      <c r="J3450" s="52" t="n">
        <v>0</v>
      </c>
      <c r="K3450" s="52" t="n">
        <v>40</v>
      </c>
      <c r="L3450" s="52" t="n">
        <v>40</v>
      </c>
      <c r="M3450" s="52" t="n">
        <v>0</v>
      </c>
      <c r="N3450" s="53" t="n">
        <f aca="false">D3450*$D$10</f>
        <v>112.5</v>
      </c>
      <c r="O3450" s="53" t="n">
        <f aca="false">E3450*$E$10</f>
        <v>0</v>
      </c>
      <c r="P3450" s="53" t="n">
        <f aca="false">F3450*$F$10</f>
        <v>225</v>
      </c>
      <c r="Q3450" s="53" t="n">
        <f aca="false">G3450*$G$10</f>
        <v>0</v>
      </c>
      <c r="R3450" s="53" t="n">
        <f aca="false">H3450*$H$10</f>
        <v>0</v>
      </c>
      <c r="S3450" s="53" t="n">
        <f aca="false">(N3450/100)*(I3450*$I$10)+(N3450/100)*(J3450*$J$10)</f>
        <v>84.375</v>
      </c>
      <c r="T3450" s="53" t="n">
        <f aca="false">(O3450/100)*(K3450*$J$10)</f>
        <v>0</v>
      </c>
      <c r="U3450" s="53" t="n">
        <f aca="false">(P3450/100)*(K3450*$K$10)+(P3450/100)*(L3450*$L$10)</f>
        <v>252</v>
      </c>
      <c r="V3450" s="53" t="n">
        <f aca="false">(Q3450/100)*(L3450*$L$10)</f>
        <v>0</v>
      </c>
      <c r="W3450" s="53" t="n">
        <f aca="false">(R3450/100)*(K3450*$K$10)+(R3450/100)*(L3450*$L$10)</f>
        <v>0</v>
      </c>
      <c r="X3450" s="53" t="n">
        <f aca="false">N3450+S3450</f>
        <v>196.875</v>
      </c>
      <c r="Y3450" s="53" t="n">
        <f aca="false">O3450+T3450</f>
        <v>0</v>
      </c>
      <c r="Z3450" s="53" t="n">
        <f aca="false">P3450+U3450</f>
        <v>477</v>
      </c>
      <c r="AA3450" s="53" t="n">
        <f aca="false">Q3450+V3450</f>
        <v>0</v>
      </c>
      <c r="AB3450" s="53" t="n">
        <f aca="false">R3450+W3450</f>
        <v>0</v>
      </c>
      <c r="AC3450" s="54" t="n">
        <f aca="false">ROUND(X3450+Y3450+Z3450+AA3450+AB3450,1)</f>
        <v>673.9</v>
      </c>
      <c r="AD3450" s="55" t="n">
        <f aca="false">(ROUND(AC3450-AC3443,1)/AC3443)</f>
        <v>0.151965811965812</v>
      </c>
      <c r="AE3450" s="46"/>
      <c r="AF3450" s="47"/>
    </row>
    <row r="3451" customFormat="false" ht="15" hidden="false" customHeight="false" outlineLevel="0" collapsed="false">
      <c r="A3451" s="48" t="s">
        <v>36</v>
      </c>
      <c r="B3451" s="61"/>
      <c r="C3451" s="50" t="s">
        <v>12</v>
      </c>
      <c r="D3451" s="51" t="n">
        <v>90</v>
      </c>
      <c r="E3451" s="51" t="n">
        <v>0</v>
      </c>
      <c r="F3451" s="51" t="n">
        <v>0</v>
      </c>
      <c r="G3451" s="51" t="n">
        <v>180</v>
      </c>
      <c r="H3451" s="51" t="n">
        <v>0</v>
      </c>
      <c r="I3451" s="52" t="n">
        <v>75</v>
      </c>
      <c r="J3451" s="52" t="n">
        <v>0</v>
      </c>
      <c r="K3451" s="52" t="n">
        <v>0</v>
      </c>
      <c r="L3451" s="52" t="n">
        <v>80</v>
      </c>
      <c r="M3451" s="52" t="n">
        <v>0</v>
      </c>
      <c r="N3451" s="53" t="n">
        <f aca="false">D3451*$D$11</f>
        <v>112.5</v>
      </c>
      <c r="O3451" s="53" t="n">
        <f aca="false">E3451*$E$11</f>
        <v>0</v>
      </c>
      <c r="P3451" s="53" t="n">
        <f aca="false">F3451*$F$11</f>
        <v>0</v>
      </c>
      <c r="Q3451" s="53" t="n">
        <f aca="false">G3451*$G$11</f>
        <v>225</v>
      </c>
      <c r="R3451" s="53" t="n">
        <f aca="false">H3451*$H$11</f>
        <v>0</v>
      </c>
      <c r="S3451" s="53" t="n">
        <f aca="false">(N3451/100)*(I3451*$I$11)+(N3451/100)*(J3451*$J$11)</f>
        <v>84.375</v>
      </c>
      <c r="T3451" s="53" t="n">
        <f aca="false">(O3451/100)*(K3451*$K$11)</f>
        <v>0</v>
      </c>
      <c r="U3451" s="53" t="n">
        <f aca="false">(P3451/100)*(K3451*$K$11)+(P3451/100)*(L3451*$L$11)</f>
        <v>0</v>
      </c>
      <c r="V3451" s="53" t="n">
        <f aca="false">(Q3451/100)*(L3451*$L$11)</f>
        <v>252</v>
      </c>
      <c r="W3451" s="53" t="n">
        <f aca="false">(R3451/100)*(K3451*$K$11)+(R3451/100)*(L3451*$L$11)</f>
        <v>0</v>
      </c>
      <c r="X3451" s="53" t="n">
        <f aca="false">N3451+S3451</f>
        <v>196.875</v>
      </c>
      <c r="Y3451" s="53" t="n">
        <f aca="false">O3451+T3451</f>
        <v>0</v>
      </c>
      <c r="Z3451" s="53" t="n">
        <f aca="false">P3451+U3451</f>
        <v>0</v>
      </c>
      <c r="AA3451" s="53" t="n">
        <f aca="false">Q3451+V3451</f>
        <v>477</v>
      </c>
      <c r="AB3451" s="53" t="n">
        <f aca="false">R3451+W3451</f>
        <v>0</v>
      </c>
      <c r="AC3451" s="54" t="n">
        <f aca="false">ROUND(X3451+Y3451+Z3451+AA3451+AB3451,1)</f>
        <v>673.9</v>
      </c>
      <c r="AD3451" s="55" t="n">
        <f aca="false">(ROUND(AC3451-AC3443,1)/AC3443)</f>
        <v>0.151965811965812</v>
      </c>
      <c r="AE3451" s="46"/>
      <c r="AF3451" s="47"/>
    </row>
    <row r="3452" customFormat="false" ht="15" hidden="false" customHeight="false" outlineLevel="0" collapsed="false">
      <c r="A3452" s="48" t="s">
        <v>37</v>
      </c>
      <c r="B3452" s="61"/>
      <c r="C3452" s="50" t="s">
        <v>13</v>
      </c>
      <c r="D3452" s="51" t="n">
        <v>90</v>
      </c>
      <c r="E3452" s="51" t="n">
        <v>0</v>
      </c>
      <c r="F3452" s="51" t="n">
        <v>0</v>
      </c>
      <c r="G3452" s="51" t="n">
        <v>0</v>
      </c>
      <c r="H3452" s="51" t="n">
        <v>180</v>
      </c>
      <c r="I3452" s="52" t="n">
        <v>75</v>
      </c>
      <c r="J3452" s="52" t="n">
        <v>0</v>
      </c>
      <c r="K3452" s="52" t="n">
        <v>40</v>
      </c>
      <c r="L3452" s="52" t="n">
        <v>40</v>
      </c>
      <c r="M3452" s="52" t="n">
        <v>0</v>
      </c>
      <c r="N3452" s="53" t="n">
        <f aca="false">D3452*$D$12</f>
        <v>112.5</v>
      </c>
      <c r="O3452" s="53" t="n">
        <f aca="false">E3452*$E$12</f>
        <v>0</v>
      </c>
      <c r="P3452" s="53" t="n">
        <f aca="false">F3452*$F$12</f>
        <v>0</v>
      </c>
      <c r="Q3452" s="53" t="n">
        <f aca="false">G3452*$G$12</f>
        <v>0</v>
      </c>
      <c r="R3452" s="53" t="n">
        <f aca="false">H3452*$H$12</f>
        <v>225</v>
      </c>
      <c r="S3452" s="53" t="n">
        <f aca="false">(N3452/100)*(I3452*$I$12)+(N3452/100)*(J3452*$J$12)</f>
        <v>84.375</v>
      </c>
      <c r="T3452" s="53" t="n">
        <f aca="false">(O3452/100)*(K3452*$K$12)</f>
        <v>0</v>
      </c>
      <c r="U3452" s="53" t="n">
        <f aca="false">(P3452/100)*(K3452*$K$12)+(P3452/100)*(L3452*$L$12)</f>
        <v>0</v>
      </c>
      <c r="V3452" s="53" t="n">
        <f aca="false">(Q3452/100)*(L3452*$L$12)</f>
        <v>0</v>
      </c>
      <c r="W3452" s="53" t="n">
        <f aca="false">(R3452/100)*(K3452*$K$12)+(R3452/100)*(L3452*$L$12)</f>
        <v>252</v>
      </c>
      <c r="X3452" s="53" t="n">
        <f aca="false">N3452+S3452</f>
        <v>196.875</v>
      </c>
      <c r="Y3452" s="53" t="n">
        <f aca="false">O3452+T3452</f>
        <v>0</v>
      </c>
      <c r="Z3452" s="53" t="n">
        <f aca="false">P3452+U3452</f>
        <v>0</v>
      </c>
      <c r="AA3452" s="53" t="n">
        <f aca="false">Q3452+V3452</f>
        <v>0</v>
      </c>
      <c r="AB3452" s="53" t="n">
        <f aca="false">R3452+W3452</f>
        <v>477</v>
      </c>
      <c r="AC3452" s="54" t="n">
        <f aca="false">ROUND(X3452+Y3452+Z3452+AA3452+AB3452,1)</f>
        <v>673.9</v>
      </c>
      <c r="AD3452" s="55" t="n">
        <f aca="false">(ROUND(AC3452-AC3443,1)/AC3443)</f>
        <v>0.151965811965812</v>
      </c>
      <c r="AE3452" s="46"/>
      <c r="AF3452" s="47"/>
    </row>
    <row r="3453" customFormat="false" ht="15" hidden="false" customHeight="false" outlineLevel="0" collapsed="false">
      <c r="A3453" s="48" t="s">
        <v>38</v>
      </c>
      <c r="B3453" s="61"/>
      <c r="C3453" s="50" t="s">
        <v>14</v>
      </c>
      <c r="D3453" s="51" t="n">
        <v>180</v>
      </c>
      <c r="E3453" s="51" t="n">
        <v>0</v>
      </c>
      <c r="F3453" s="51" t="n">
        <v>0</v>
      </c>
      <c r="G3453" s="51" t="n">
        <v>0</v>
      </c>
      <c r="H3453" s="51" t="n">
        <v>0</v>
      </c>
      <c r="I3453" s="52" t="n">
        <v>75</v>
      </c>
      <c r="J3453" s="52" t="n">
        <v>0</v>
      </c>
      <c r="K3453" s="52" t="n">
        <v>0</v>
      </c>
      <c r="L3453" s="52" t="n">
        <v>0</v>
      </c>
      <c r="M3453" s="52" t="n">
        <v>70</v>
      </c>
      <c r="N3453" s="53" t="n">
        <f aca="false">D3453*$D$13</f>
        <v>225</v>
      </c>
      <c r="O3453" s="53" t="n">
        <f aca="false">E3453*$E$13</f>
        <v>0</v>
      </c>
      <c r="P3453" s="53" t="n">
        <f aca="false">F3453*$F$13</f>
        <v>0</v>
      </c>
      <c r="Q3453" s="53" t="n">
        <f aca="false">G3453*$G$13</f>
        <v>0</v>
      </c>
      <c r="R3453" s="53" t="n">
        <f aca="false">H3453*$H$13</f>
        <v>0</v>
      </c>
      <c r="S3453" s="53" t="n">
        <f aca="false">(N3453/100)*(I3453*$I$13)+(N3453/100)*(J3453*$J$13)+(N3453/100)*(M3453*$M$13)</f>
        <v>483.75</v>
      </c>
      <c r="T3453" s="53" t="n">
        <f aca="false">(O3453/100)*(K3453*$K$13)+(O3453/100)*(M3453*$M$13)</f>
        <v>0</v>
      </c>
      <c r="U3453" s="53" t="n">
        <f aca="false">(P3453/100)*(K3453*$K$13)+(P3453/100)*(L3453*$L$13)+(P3453/100)*(M3453*$M$13)</f>
        <v>0</v>
      </c>
      <c r="V3453" s="53" t="n">
        <f aca="false">(Q3453/100)*(L3453*$L$13)+(Q3453/100)*(M3453*$M$13)</f>
        <v>0</v>
      </c>
      <c r="W3453" s="53" t="n">
        <f aca="false">(R3453/100)*(K3453*$K$13)+(R3453/100)*(L3453*$L$13)+(R3453/100)*(M3453*$M$13)</f>
        <v>0</v>
      </c>
      <c r="X3453" s="53" t="n">
        <f aca="false">N3453+S3453</f>
        <v>708.75</v>
      </c>
      <c r="Y3453" s="53" t="n">
        <f aca="false">O3453+T3453</f>
        <v>0</v>
      </c>
      <c r="Z3453" s="53" t="n">
        <f aca="false">P3453+U3453</f>
        <v>0</v>
      </c>
      <c r="AA3453" s="53" t="n">
        <f aca="false">Q3453+V3453</f>
        <v>0</v>
      </c>
      <c r="AB3453" s="53" t="n">
        <f aca="false">R3453+W3453</f>
        <v>0</v>
      </c>
      <c r="AC3453" s="54" t="n">
        <f aca="false">ROUND(X3453+Y3453+Z3453+AA3453+AB3453,1)</f>
        <v>708.8</v>
      </c>
      <c r="AD3453" s="55" t="n">
        <f aca="false">(ROUND(AC3453-AC3443,1)/AC3443)</f>
        <v>0.211623931623932</v>
      </c>
      <c r="AE3453" s="46"/>
      <c r="AF3453" s="47"/>
    </row>
    <row r="3454" customFormat="false" ht="15" hidden="false" customHeight="false" outlineLevel="0" collapsed="false">
      <c r="A3454" s="48" t="s">
        <v>39</v>
      </c>
      <c r="B3454" s="61"/>
      <c r="C3454" s="50" t="s">
        <v>15</v>
      </c>
      <c r="D3454" s="51" t="n">
        <v>180</v>
      </c>
      <c r="E3454" s="51" t="n">
        <v>0</v>
      </c>
      <c r="F3454" s="51" t="n">
        <v>0</v>
      </c>
      <c r="G3454" s="51" t="n">
        <v>0</v>
      </c>
      <c r="H3454" s="51" t="n">
        <v>0</v>
      </c>
      <c r="I3454" s="52" t="n">
        <v>75</v>
      </c>
      <c r="J3454" s="52" t="n">
        <v>0</v>
      </c>
      <c r="K3454" s="52" t="n">
        <v>70</v>
      </c>
      <c r="L3454" s="52" t="n">
        <v>0</v>
      </c>
      <c r="M3454" s="52" t="n">
        <v>0</v>
      </c>
      <c r="N3454" s="53" t="n">
        <f aca="false">D3454*$D$14</f>
        <v>225</v>
      </c>
      <c r="O3454" s="53" t="n">
        <f aca="false">E3454*$E$14</f>
        <v>0</v>
      </c>
      <c r="P3454" s="53" t="n">
        <f aca="false">F3454*$F$14</f>
        <v>0</v>
      </c>
      <c r="Q3454" s="53" t="n">
        <f aca="false">G3454*$G$14</f>
        <v>0</v>
      </c>
      <c r="R3454" s="53" t="n">
        <f aca="false">H3454*$H$14</f>
        <v>0</v>
      </c>
      <c r="S3454" s="53" t="n">
        <f aca="false">(N3454/100)*(I3454*$I$14)+(N3454/100)*(J3454*$J$14)+(N3454/100)*(K3454*$K$14)</f>
        <v>483.75</v>
      </c>
      <c r="T3454" s="53" t="n">
        <f aca="false">(O3454/100)*(K3454*$K$14)</f>
        <v>0</v>
      </c>
      <c r="U3454" s="53" t="n">
        <f aca="false">(P3454/100)*(K3454*$K$14)+(P3454/100)*(L3454*$L$14)</f>
        <v>0</v>
      </c>
      <c r="V3454" s="53" t="n">
        <f aca="false">(Q3454/100)*(L3454*$L$14)</f>
        <v>0</v>
      </c>
      <c r="W3454" s="53" t="n">
        <f aca="false">(R3454/100)*(K3454*$L$14)+(R3454/100)*(L3454*$M$14)</f>
        <v>0</v>
      </c>
      <c r="X3454" s="53" t="n">
        <f aca="false">N3454+S3454</f>
        <v>708.75</v>
      </c>
      <c r="Y3454" s="53" t="n">
        <f aca="false">O3454+T3454</f>
        <v>0</v>
      </c>
      <c r="Z3454" s="53" t="n">
        <f aca="false">P3454+U3454</f>
        <v>0</v>
      </c>
      <c r="AA3454" s="53" t="n">
        <f aca="false">Q3454+V3454</f>
        <v>0</v>
      </c>
      <c r="AB3454" s="53" t="n">
        <f aca="false">R3454+W3454</f>
        <v>0</v>
      </c>
      <c r="AC3454" s="54" t="n">
        <f aca="false">ROUND(X3454+Y3454+Z3454+AA3454+AB3454,1)</f>
        <v>708.8</v>
      </c>
      <c r="AD3454" s="55" t="n">
        <f aca="false">(ROUND(AC3454-AC3443,1)/AC3443)</f>
        <v>0.211623931623932</v>
      </c>
      <c r="AE3454" s="46"/>
      <c r="AF3454" s="47"/>
    </row>
    <row r="3455" customFormat="false" ht="15" hidden="false" customHeight="false" outlineLevel="0" collapsed="false">
      <c r="A3455" s="48"/>
      <c r="B3455" s="61"/>
      <c r="C3455" s="50" t="s">
        <v>16</v>
      </c>
      <c r="D3455" s="51" t="n">
        <v>180</v>
      </c>
      <c r="E3455" s="51" t="n">
        <v>0</v>
      </c>
      <c r="F3455" s="51" t="n">
        <v>0</v>
      </c>
      <c r="G3455" s="51" t="n">
        <v>0</v>
      </c>
      <c r="H3455" s="51" t="n">
        <v>0</v>
      </c>
      <c r="I3455" s="52" t="n">
        <v>75</v>
      </c>
      <c r="J3455" s="52" t="n">
        <v>0</v>
      </c>
      <c r="K3455" s="52" t="n">
        <v>0</v>
      </c>
      <c r="L3455" s="52" t="n">
        <v>70</v>
      </c>
      <c r="M3455" s="52" t="n">
        <v>0</v>
      </c>
      <c r="N3455" s="53" t="n">
        <f aca="false">D3455*$D$15</f>
        <v>225</v>
      </c>
      <c r="O3455" s="53" t="n">
        <f aca="false">E3455*$E$15</f>
        <v>0</v>
      </c>
      <c r="P3455" s="53" t="n">
        <f aca="false">F3455*$F$15</f>
        <v>0</v>
      </c>
      <c r="Q3455" s="53" t="n">
        <f aca="false">G3455*$G$15</f>
        <v>0</v>
      </c>
      <c r="R3455" s="53" t="n">
        <f aca="false">H3455*$H$15</f>
        <v>0</v>
      </c>
      <c r="S3455" s="53" t="n">
        <f aca="false">(N3455/100)*(I3455*$I$15)+(N3455/100)*(J3455*$J$15)+(N3455/100)*(L3455*$L$15)</f>
        <v>483.75</v>
      </c>
      <c r="T3455" s="53" t="n">
        <f aca="false">(O3455/100)*(K3455*$K$15)</f>
        <v>0</v>
      </c>
      <c r="U3455" s="53" t="n">
        <f aca="false">(P3455/100)*(K3455*$K$15)+(P3455/100)*(L3455*$L$15)</f>
        <v>0</v>
      </c>
      <c r="V3455" s="53" t="n">
        <f aca="false">(Q3455/100)*(L3455*$L$15)</f>
        <v>0</v>
      </c>
      <c r="W3455" s="53" t="n">
        <f aca="false">(R3455/100)*(K3455*$K$15)+(R3455/100)*(L3455*$L$15)</f>
        <v>0</v>
      </c>
      <c r="X3455" s="53" t="n">
        <f aca="false">N3455+S3455</f>
        <v>708.75</v>
      </c>
      <c r="Y3455" s="53" t="n">
        <f aca="false">O3455+T3455</f>
        <v>0</v>
      </c>
      <c r="Z3455" s="53" t="n">
        <f aca="false">P3455+U3455</f>
        <v>0</v>
      </c>
      <c r="AA3455" s="53" t="n">
        <f aca="false">Q3455+V3455</f>
        <v>0</v>
      </c>
      <c r="AB3455" s="53" t="n">
        <f aca="false">R3455+W3455</f>
        <v>0</v>
      </c>
      <c r="AC3455" s="54" t="n">
        <f aca="false">ROUND(X3455+Y3455+Z3455+AA3455+AB3455,1)</f>
        <v>708.8</v>
      </c>
      <c r="AD3455" s="55" t="n">
        <f aca="false">(ROUND(AC3455-AC3443,1)/AC3443)</f>
        <v>0.211623931623932</v>
      </c>
      <c r="AE3455" s="46"/>
      <c r="AF3455" s="47"/>
    </row>
    <row r="3456" customFormat="false" ht="15" hidden="false" customHeight="false" outlineLevel="0" collapsed="false">
      <c r="A3456" s="48"/>
      <c r="B3456" s="61"/>
      <c r="C3456" s="50" t="s">
        <v>17</v>
      </c>
      <c r="D3456" s="51" t="n">
        <v>180</v>
      </c>
      <c r="E3456" s="51" t="n">
        <v>0</v>
      </c>
      <c r="F3456" s="51" t="n">
        <v>0</v>
      </c>
      <c r="G3456" s="51" t="n">
        <v>0</v>
      </c>
      <c r="H3456" s="51" t="n">
        <v>0</v>
      </c>
      <c r="I3456" s="52" t="n">
        <v>75</v>
      </c>
      <c r="J3456" s="52" t="n">
        <v>50</v>
      </c>
      <c r="K3456" s="52" t="n">
        <v>0</v>
      </c>
      <c r="L3456" s="52" t="n">
        <v>0</v>
      </c>
      <c r="M3456" s="52" t="n">
        <v>0</v>
      </c>
      <c r="N3456" s="53" t="n">
        <f aca="false">D3456*$D$16</f>
        <v>225</v>
      </c>
      <c r="O3456" s="53" t="n">
        <f aca="false">E3456*$E$16</f>
        <v>0</v>
      </c>
      <c r="P3456" s="53" t="n">
        <f aca="false">F3456*$F$16</f>
        <v>0</v>
      </c>
      <c r="Q3456" s="53" t="n">
        <f aca="false">G3456*$G$16</f>
        <v>0</v>
      </c>
      <c r="R3456" s="53" t="n">
        <f aca="false">H3456*$H$16</f>
        <v>0</v>
      </c>
      <c r="S3456" s="53" t="n">
        <f aca="false">(N3456/100)*(I3456*$I$16)+(N3456/100)*(J3456*$J$16)</f>
        <v>450</v>
      </c>
      <c r="T3456" s="53" t="n">
        <f aca="false">(O3456/100)*(K3456*$K$16)</f>
        <v>0</v>
      </c>
      <c r="U3456" s="53" t="n">
        <f aca="false">(P3456/100)*(K3456*$K$16)+(P3456/100)*(L3456*$L$16)</f>
        <v>0</v>
      </c>
      <c r="V3456" s="53" t="n">
        <f aca="false">(Q3456/100)*(L3456*$L$16)</f>
        <v>0</v>
      </c>
      <c r="W3456" s="53" t="n">
        <f aca="false">(R3456/100)*(K3456*$K$16)+(R3456/100)*(L3456*$L$16)</f>
        <v>0</v>
      </c>
      <c r="X3456" s="53" t="n">
        <f aca="false">N3456+S3456</f>
        <v>675</v>
      </c>
      <c r="Y3456" s="53" t="n">
        <f aca="false">O3456+T3456</f>
        <v>0</v>
      </c>
      <c r="Z3456" s="53" t="n">
        <f aca="false">P3456+U3456</f>
        <v>0</v>
      </c>
      <c r="AA3456" s="53" t="n">
        <f aca="false">Q3456+V3456</f>
        <v>0</v>
      </c>
      <c r="AB3456" s="53" t="n">
        <f aca="false">R3456+W3456</f>
        <v>0</v>
      </c>
      <c r="AC3456" s="54" t="n">
        <f aca="false">ROUND(X3456+Y3456+Z3456+AA3456+AB3456,1)</f>
        <v>675</v>
      </c>
      <c r="AD3456" s="55" t="n">
        <f aca="false">(ROUND(AC3456-AC3443,1)/AC3443)</f>
        <v>0.153846153846154</v>
      </c>
      <c r="AE3456" s="46"/>
      <c r="AF3456" s="47"/>
    </row>
    <row r="3457" customFormat="false" ht="15" hidden="false" customHeight="false" outlineLevel="0" collapsed="false">
      <c r="A3457" s="48"/>
      <c r="B3457" s="61"/>
      <c r="C3457" s="50" t="s">
        <v>18</v>
      </c>
      <c r="D3457" s="51" t="n">
        <v>180</v>
      </c>
      <c r="E3457" s="51" t="n">
        <v>0</v>
      </c>
      <c r="F3457" s="51" t="n">
        <v>0</v>
      </c>
      <c r="G3457" s="51" t="n">
        <v>0</v>
      </c>
      <c r="H3457" s="51" t="n">
        <v>0</v>
      </c>
      <c r="I3457" s="52" t="n">
        <v>90</v>
      </c>
      <c r="J3457" s="52" t="n">
        <v>0</v>
      </c>
      <c r="K3457" s="52" t="n">
        <v>0</v>
      </c>
      <c r="L3457" s="52" t="n">
        <v>0</v>
      </c>
      <c r="M3457" s="52" t="n">
        <v>0</v>
      </c>
      <c r="N3457" s="53" t="n">
        <f aca="false">D3457*$D$17</f>
        <v>225</v>
      </c>
      <c r="O3457" s="53" t="n">
        <f aca="false">E3457*$E$17</f>
        <v>0</v>
      </c>
      <c r="P3457" s="53" t="n">
        <f aca="false">F3457*$F$17</f>
        <v>0</v>
      </c>
      <c r="Q3457" s="53" t="n">
        <f aca="false">G3457*$G$17</f>
        <v>0</v>
      </c>
      <c r="R3457" s="53" t="n">
        <f aca="false">H3457*$H$17</f>
        <v>0</v>
      </c>
      <c r="S3457" s="53" t="n">
        <f aca="false">(N3457/100)*(I3457*$I$17)+(N3457/100)*(J3457*$J$17)</f>
        <v>506.25</v>
      </c>
      <c r="T3457" s="53" t="n">
        <f aca="false">(O3457/100)*(K3457*$K$17)</f>
        <v>0</v>
      </c>
      <c r="U3457" s="53" t="n">
        <f aca="false">(P3457/100)*(K3457*$K$17)+(P3457/100)*(L3457*$L$17)</f>
        <v>0</v>
      </c>
      <c r="V3457" s="53" t="n">
        <f aca="false">(Q3457/100)*(L3457*$L$17)</f>
        <v>0</v>
      </c>
      <c r="W3457" s="53" t="n">
        <f aca="false">(R3457/100)*(K3457*$K$17)+(R3457/100)*(L3457*$L$17)</f>
        <v>0</v>
      </c>
      <c r="X3457" s="53" t="n">
        <f aca="false">N3457+S3457</f>
        <v>731.25</v>
      </c>
      <c r="Y3457" s="53" t="n">
        <f aca="false">O3457+T3457</f>
        <v>0</v>
      </c>
      <c r="Z3457" s="53" t="n">
        <f aca="false">P3457+U3457</f>
        <v>0</v>
      </c>
      <c r="AA3457" s="53" t="n">
        <f aca="false">Q3457+V3457</f>
        <v>0</v>
      </c>
      <c r="AB3457" s="53" t="n">
        <f aca="false">R3457+W3457</f>
        <v>0</v>
      </c>
      <c r="AC3457" s="54" t="n">
        <f aca="false">ROUND(X3457+Y3457+Z3457+AA3457+AB3457,1)</f>
        <v>731.3</v>
      </c>
      <c r="AD3457" s="55" t="n">
        <f aca="false">(ROUND(AC3457-AC3443,1)/AC3443)</f>
        <v>0.25008547008547</v>
      </c>
      <c r="AE3457" s="46" t="s">
        <v>28</v>
      </c>
      <c r="AF3457" s="47"/>
    </row>
    <row r="3458" customFormat="false" ht="15" hidden="false" customHeight="false" outlineLevel="0" collapsed="false">
      <c r="A3458" s="56" t="s">
        <v>19</v>
      </c>
      <c r="B3458" s="62" t="s">
        <v>288</v>
      </c>
      <c r="C3458" s="40" t="s">
        <v>50</v>
      </c>
      <c r="D3458" s="41" t="n">
        <v>175</v>
      </c>
      <c r="E3458" s="41" t="n">
        <v>0</v>
      </c>
      <c r="F3458" s="41" t="n">
        <v>0</v>
      </c>
      <c r="G3458" s="41" t="n">
        <v>0</v>
      </c>
      <c r="H3458" s="41" t="n">
        <v>0</v>
      </c>
      <c r="I3458" s="42" t="n">
        <v>70</v>
      </c>
      <c r="J3458" s="42" t="n">
        <v>10</v>
      </c>
      <c r="K3458" s="42" t="n">
        <v>0</v>
      </c>
      <c r="L3458" s="42" t="n">
        <v>0</v>
      </c>
      <c r="M3458" s="42" t="n">
        <v>0</v>
      </c>
      <c r="N3458" s="43" t="n">
        <f aca="false">D3458*$D$3</f>
        <v>227.5</v>
      </c>
      <c r="O3458" s="43" t="n">
        <f aca="false">E3458*$E$3</f>
        <v>0</v>
      </c>
      <c r="P3458" s="43" t="n">
        <f aca="false">F3458*$F$3</f>
        <v>0</v>
      </c>
      <c r="Q3458" s="43" t="n">
        <f aca="false">G3458*$G$3</f>
        <v>0</v>
      </c>
      <c r="R3458" s="43" t="n">
        <f aca="false">H3458*$H$3</f>
        <v>0</v>
      </c>
      <c r="S3458" s="43" t="n">
        <f aca="false">(N3458/100)*(I3458*$I$3)+(N3458/100)*(J3458*$J$3)</f>
        <v>364</v>
      </c>
      <c r="T3458" s="43" t="n">
        <f aca="false">(O3458/100)*(K3458*$K$3)</f>
        <v>0</v>
      </c>
      <c r="U3458" s="43" t="n">
        <f aca="false">(P3458/100)*(K3458*$K$3)+(P3458/100)*(L3458*$L$3)</f>
        <v>0</v>
      </c>
      <c r="V3458" s="43" t="n">
        <f aca="false">(Q3458/100)*(L3458*$L$3)</f>
        <v>0</v>
      </c>
      <c r="W3458" s="43" t="n">
        <f aca="false">(R3458/100)*(K3458*$K$3)+(R3458/100)*(L3458*$L$3)</f>
        <v>0</v>
      </c>
      <c r="X3458" s="43" t="n">
        <f aca="false">N3458+S3458</f>
        <v>591.5</v>
      </c>
      <c r="Y3458" s="43" t="n">
        <f aca="false">O3458+T3458</f>
        <v>0</v>
      </c>
      <c r="Z3458" s="43" t="n">
        <f aca="false">P3458+U3458</f>
        <v>0</v>
      </c>
      <c r="AA3458" s="43" t="n">
        <f aca="false">Q3458+V3458</f>
        <v>0</v>
      </c>
      <c r="AB3458" s="43" t="n">
        <f aca="false">R3458+W3458</f>
        <v>0</v>
      </c>
      <c r="AC3458" s="44" t="n">
        <f aca="false">ROUND(X3458+Y3458+Z3458+AA3458+AB3458,1)</f>
        <v>591.5</v>
      </c>
      <c r="AD3458" s="45"/>
      <c r="AE3458" s="46"/>
      <c r="AF3458" s="47"/>
    </row>
    <row r="3459" customFormat="false" ht="15" hidden="false" customHeight="false" outlineLevel="0" collapsed="false">
      <c r="A3459" s="48" t="s">
        <v>29</v>
      </c>
      <c r="B3459" s="63" t="n">
        <v>38</v>
      </c>
      <c r="C3459" s="50" t="s">
        <v>5</v>
      </c>
      <c r="D3459" s="51" t="n">
        <v>175</v>
      </c>
      <c r="E3459" s="51" t="n">
        <v>0</v>
      </c>
      <c r="F3459" s="51" t="n">
        <v>0</v>
      </c>
      <c r="G3459" s="51" t="n">
        <v>0</v>
      </c>
      <c r="H3459" s="51" t="n">
        <v>0</v>
      </c>
      <c r="I3459" s="52" t="n">
        <v>80</v>
      </c>
      <c r="J3459" s="52" t="n">
        <v>30</v>
      </c>
      <c r="K3459" s="52" t="n">
        <v>0</v>
      </c>
      <c r="L3459" s="52" t="n">
        <v>0</v>
      </c>
      <c r="M3459" s="52" t="n">
        <v>0</v>
      </c>
      <c r="N3459" s="53" t="n">
        <f aca="false">D3459*$D$4</f>
        <v>218.75</v>
      </c>
      <c r="O3459" s="53" t="n">
        <f aca="false">E3459*$E$4</f>
        <v>0</v>
      </c>
      <c r="P3459" s="53" t="n">
        <f aca="false">F3459*$F$4</f>
        <v>0</v>
      </c>
      <c r="Q3459" s="53" t="n">
        <f aca="false">G3459*$G$4</f>
        <v>0</v>
      </c>
      <c r="R3459" s="53" t="n">
        <f aca="false">H3459*$H$4</f>
        <v>0</v>
      </c>
      <c r="S3459" s="53" t="n">
        <f aca="false">(N3459/100)*(I3459*$I$4)+(N3459/100)*(J3459*$J$4)</f>
        <v>481.25</v>
      </c>
      <c r="T3459" s="53" t="n">
        <f aca="false">(O3459/100)*(K3459*$K$4)</f>
        <v>0</v>
      </c>
      <c r="U3459" s="53" t="n">
        <f aca="false">(P3459/100)*(K3459*$K$4)+(P3459/100)*(L3459*$L$4)</f>
        <v>0</v>
      </c>
      <c r="V3459" s="53" t="n">
        <f aca="false">(Q3459/100)*(L3459*$L$4)</f>
        <v>0</v>
      </c>
      <c r="W3459" s="53" t="n">
        <f aca="false">(R3459/100)*(K3459*$K$4)+(R3459/100)*(L3459*$L$4)</f>
        <v>0</v>
      </c>
      <c r="X3459" s="53" t="n">
        <f aca="false">N3459+S3459</f>
        <v>700</v>
      </c>
      <c r="Y3459" s="53" t="n">
        <f aca="false">O3459+T3459</f>
        <v>0</v>
      </c>
      <c r="Z3459" s="53" t="n">
        <f aca="false">P3459+U3459</f>
        <v>0</v>
      </c>
      <c r="AA3459" s="53" t="n">
        <f aca="false">Q3459+V3459</f>
        <v>0</v>
      </c>
      <c r="AB3459" s="53" t="n">
        <f aca="false">R3459+W3459</f>
        <v>0</v>
      </c>
      <c r="AC3459" s="54" t="n">
        <f aca="false">ROUND(X3459+Y3459+Z3459+AA3459+AB3459,1)</f>
        <v>700</v>
      </c>
      <c r="AD3459" s="55" t="n">
        <f aca="false">(ROUND(AC3459-AC3458,1)/AC3458)</f>
        <v>0.183431952662722</v>
      </c>
      <c r="AE3459" s="46"/>
      <c r="AF3459" s="47"/>
    </row>
    <row r="3460" customFormat="false" ht="15" hidden="false" customHeight="false" outlineLevel="0" collapsed="false">
      <c r="A3460" s="48" t="s">
        <v>30</v>
      </c>
      <c r="B3460" s="63" t="n">
        <v>12</v>
      </c>
      <c r="C3460" s="50" t="s">
        <v>6</v>
      </c>
      <c r="D3460" s="51" t="n">
        <v>175</v>
      </c>
      <c r="E3460" s="51" t="n">
        <v>0</v>
      </c>
      <c r="F3460" s="51" t="n">
        <v>0</v>
      </c>
      <c r="G3460" s="51" t="n">
        <v>0</v>
      </c>
      <c r="H3460" s="51" t="n">
        <v>0</v>
      </c>
      <c r="I3460" s="52" t="n">
        <v>70</v>
      </c>
      <c r="J3460" s="52" t="n">
        <v>10</v>
      </c>
      <c r="K3460" s="52" t="n">
        <v>0</v>
      </c>
      <c r="L3460" s="52" t="n">
        <v>0</v>
      </c>
      <c r="M3460" s="52" t="n">
        <v>0</v>
      </c>
      <c r="N3460" s="53" t="n">
        <f aca="false">D3460*$D$5</f>
        <v>227.5</v>
      </c>
      <c r="O3460" s="53" t="n">
        <f aca="false">E3460*$E$5</f>
        <v>0</v>
      </c>
      <c r="P3460" s="53" t="n">
        <f aca="false">F3460*$F$5</f>
        <v>0</v>
      </c>
      <c r="Q3460" s="53" t="n">
        <f aca="false">G3460*$G$5</f>
        <v>0</v>
      </c>
      <c r="R3460" s="53" t="n">
        <f aca="false">H3460*$H$5</f>
        <v>0</v>
      </c>
      <c r="S3460" s="53" t="n">
        <f aca="false">(N3460/100)*(I3460*$I$5)+(N3460/100)*(J3460*$J$5)</f>
        <v>364</v>
      </c>
      <c r="T3460" s="53" t="n">
        <f aca="false">(O3460/100)*(K3460*$K$5)</f>
        <v>0</v>
      </c>
      <c r="U3460" s="53" t="n">
        <f aca="false">(P3460/100)*(K3460*$K$5)+(P3460/100)*(L3460*$L$5)</f>
        <v>0</v>
      </c>
      <c r="V3460" s="53" t="n">
        <f aca="false">(Q3460/100)*(L3460*$L$5)</f>
        <v>0</v>
      </c>
      <c r="W3460" s="53" t="n">
        <f aca="false">(R3460/100)*(K3460*$K$5)+(R3460/100)*(L3460*$L$5)</f>
        <v>0</v>
      </c>
      <c r="X3460" s="53" t="n">
        <f aca="false">N3460+S3460</f>
        <v>591.5</v>
      </c>
      <c r="Y3460" s="53" t="n">
        <f aca="false">O3460+T3460</f>
        <v>0</v>
      </c>
      <c r="Z3460" s="53" t="n">
        <f aca="false">P3460+U3460</f>
        <v>0</v>
      </c>
      <c r="AA3460" s="53" t="n">
        <f aca="false">Q3460+V3460</f>
        <v>0</v>
      </c>
      <c r="AB3460" s="53" t="n">
        <f aca="false">R3460+W3460</f>
        <v>0</v>
      </c>
      <c r="AC3460" s="54" t="n">
        <f aca="false">ROUND(X3460+Y3460+Z3460+AA3460+AB3460,1)</f>
        <v>591.5</v>
      </c>
      <c r="AD3460" s="55" t="n">
        <f aca="false">(ROUND(AC3460-AC3458,1)/AC3458)</f>
        <v>0</v>
      </c>
      <c r="AE3460" s="46"/>
      <c r="AF3460" s="47"/>
    </row>
    <row r="3461" customFormat="false" ht="15" hidden="false" customHeight="false" outlineLevel="0" collapsed="false">
      <c r="A3461" s="48" t="s">
        <v>31</v>
      </c>
      <c r="B3461" s="63" t="n">
        <v>0</v>
      </c>
      <c r="C3461" s="50" t="s">
        <v>7</v>
      </c>
      <c r="D3461" s="51" t="n">
        <v>175</v>
      </c>
      <c r="E3461" s="51" t="n">
        <v>0</v>
      </c>
      <c r="F3461" s="51" t="n">
        <v>0</v>
      </c>
      <c r="G3461" s="51" t="n">
        <v>0</v>
      </c>
      <c r="H3461" s="51" t="n">
        <v>0</v>
      </c>
      <c r="I3461" s="52" t="n">
        <v>70</v>
      </c>
      <c r="J3461" s="52" t="n">
        <v>10</v>
      </c>
      <c r="K3461" s="52" t="n">
        <v>0</v>
      </c>
      <c r="L3461" s="52" t="n">
        <v>0</v>
      </c>
      <c r="M3461" s="52" t="n">
        <v>0</v>
      </c>
      <c r="N3461" s="53" t="n">
        <f aca="false">D3461*$D$6</f>
        <v>227.5</v>
      </c>
      <c r="O3461" s="53" t="n">
        <f aca="false">E3461*$E$6</f>
        <v>0</v>
      </c>
      <c r="P3461" s="53" t="n">
        <f aca="false">F3461*$F$6</f>
        <v>0</v>
      </c>
      <c r="Q3461" s="53" t="n">
        <f aca="false">G3461*$G$6</f>
        <v>0</v>
      </c>
      <c r="R3461" s="53" t="n">
        <f aca="false">H3461*$H$6</f>
        <v>0</v>
      </c>
      <c r="S3461" s="53" t="n">
        <f aca="false">(N3461/100)*(I3461*$I$6)+(N3461/100)*(J3461*$J$6)</f>
        <v>364</v>
      </c>
      <c r="T3461" s="53" t="n">
        <f aca="false">(O3461/100)*(K3461*$K$6)</f>
        <v>0</v>
      </c>
      <c r="U3461" s="53" t="n">
        <f aca="false">(P3461/100)*(K3461*$K$6)+(P3461/100)*(L3461*$L$6)</f>
        <v>0</v>
      </c>
      <c r="V3461" s="53" t="n">
        <f aca="false">(Q3461/100)*(L3461*$L$6)</f>
        <v>0</v>
      </c>
      <c r="W3461" s="53" t="n">
        <f aca="false">(R3461/100)*(K3461*$K$6)+(R3461/100)*(L3461*$L$6)</f>
        <v>0</v>
      </c>
      <c r="X3461" s="53" t="n">
        <f aca="false">N3461+S3461</f>
        <v>591.5</v>
      </c>
      <c r="Y3461" s="53" t="n">
        <f aca="false">O3461+T3461</f>
        <v>0</v>
      </c>
      <c r="Z3461" s="53" t="n">
        <f aca="false">P3461+U3461</f>
        <v>0</v>
      </c>
      <c r="AA3461" s="53" t="n">
        <f aca="false">Q3461+V3461</f>
        <v>0</v>
      </c>
      <c r="AB3461" s="53" t="n">
        <f aca="false">R3461+W3461</f>
        <v>0</v>
      </c>
      <c r="AC3461" s="54" t="n">
        <f aca="false">ROUND(X3461+Y3461+Z3461+AA3461+AB3461,1)</f>
        <v>591.5</v>
      </c>
      <c r="AD3461" s="55" t="n">
        <f aca="false">(ROUND(AC3461-AC3458,1)/AC3458)</f>
        <v>0</v>
      </c>
      <c r="AE3461" s="46"/>
      <c r="AF3461" s="47"/>
    </row>
    <row r="3462" customFormat="false" ht="15" hidden="false" customHeight="false" outlineLevel="0" collapsed="false">
      <c r="A3462" s="48" t="s">
        <v>32</v>
      </c>
      <c r="B3462" s="63" t="n">
        <v>0</v>
      </c>
      <c r="C3462" s="50" t="s">
        <v>8</v>
      </c>
      <c r="D3462" s="51" t="n">
        <v>175</v>
      </c>
      <c r="E3462" s="51" t="n">
        <v>0</v>
      </c>
      <c r="F3462" s="51" t="n">
        <v>0</v>
      </c>
      <c r="G3462" s="51" t="n">
        <v>0</v>
      </c>
      <c r="H3462" s="51" t="n">
        <v>0</v>
      </c>
      <c r="I3462" s="52" t="n">
        <v>70</v>
      </c>
      <c r="J3462" s="52" t="n">
        <v>10</v>
      </c>
      <c r="K3462" s="52" t="n">
        <v>0</v>
      </c>
      <c r="L3462" s="52" t="n">
        <v>0</v>
      </c>
      <c r="M3462" s="52" t="n">
        <v>0</v>
      </c>
      <c r="N3462" s="53" t="n">
        <f aca="false">D3462*$D$7</f>
        <v>227.5</v>
      </c>
      <c r="O3462" s="53" t="n">
        <f aca="false">E3462*$E$7</f>
        <v>0</v>
      </c>
      <c r="P3462" s="53" t="n">
        <f aca="false">F3462*$F$7</f>
        <v>0</v>
      </c>
      <c r="Q3462" s="53" t="n">
        <f aca="false">G3462*$G$7</f>
        <v>0</v>
      </c>
      <c r="R3462" s="53" t="n">
        <f aca="false">H3462*$H$7</f>
        <v>0</v>
      </c>
      <c r="S3462" s="53" t="n">
        <f aca="false">(N3462/100)*(I3462*$I$7)+(N3462/100)*(J3462*$J$7)</f>
        <v>364</v>
      </c>
      <c r="T3462" s="53" t="n">
        <f aca="false">(O3462/100)*(K3462*$K$7)</f>
        <v>0</v>
      </c>
      <c r="U3462" s="53" t="n">
        <f aca="false">(P3462/100)*(K3462*$K$7)+(P3462/100)*(L3462*$L$7)</f>
        <v>0</v>
      </c>
      <c r="V3462" s="53" t="n">
        <f aca="false">(Q3462/100)*(L3462*$L$7)</f>
        <v>0</v>
      </c>
      <c r="W3462" s="53" t="n">
        <f aca="false">(R3462/100)*(K3462*$K$7)+(R3462/100)*(L3462*$L$7)</f>
        <v>0</v>
      </c>
      <c r="X3462" s="53" t="n">
        <f aca="false">N3462+S3462</f>
        <v>591.5</v>
      </c>
      <c r="Y3462" s="53" t="n">
        <f aca="false">O3462+T3462</f>
        <v>0</v>
      </c>
      <c r="Z3462" s="53" t="n">
        <f aca="false">P3462+U3462</f>
        <v>0</v>
      </c>
      <c r="AA3462" s="53" t="n">
        <f aca="false">Q3462+V3462</f>
        <v>0</v>
      </c>
      <c r="AB3462" s="53" t="n">
        <f aca="false">R3462+W3462</f>
        <v>0</v>
      </c>
      <c r="AC3462" s="54" t="n">
        <f aca="false">ROUND(X3462+Y3462+Z3462+AA3462+AB3462,1)</f>
        <v>591.5</v>
      </c>
      <c r="AD3462" s="55" t="n">
        <f aca="false">(ROUND(AC3462-AC3458,1)/AC3458)</f>
        <v>0</v>
      </c>
      <c r="AE3462" s="46"/>
      <c r="AF3462" s="47"/>
    </row>
    <row r="3463" customFormat="false" ht="15" hidden="false" customHeight="false" outlineLevel="0" collapsed="false">
      <c r="A3463" s="48" t="s">
        <v>33</v>
      </c>
      <c r="B3463" s="63"/>
      <c r="C3463" s="50" t="s">
        <v>9</v>
      </c>
      <c r="D3463" s="51" t="n">
        <v>175</v>
      </c>
      <c r="E3463" s="51" t="n">
        <v>0</v>
      </c>
      <c r="F3463" s="51" t="n">
        <v>0</v>
      </c>
      <c r="G3463" s="51" t="n">
        <v>0</v>
      </c>
      <c r="H3463" s="51" t="n">
        <v>0</v>
      </c>
      <c r="I3463" s="52" t="n">
        <v>70</v>
      </c>
      <c r="J3463" s="52" t="n">
        <v>10</v>
      </c>
      <c r="K3463" s="52" t="n">
        <v>0</v>
      </c>
      <c r="L3463" s="52" t="n">
        <v>0</v>
      </c>
      <c r="M3463" s="52" t="n">
        <v>0</v>
      </c>
      <c r="N3463" s="53" t="n">
        <f aca="false">D3463*$D$8</f>
        <v>227.5</v>
      </c>
      <c r="O3463" s="53" t="n">
        <f aca="false">E3463*$E$8</f>
        <v>0</v>
      </c>
      <c r="P3463" s="53" t="n">
        <f aca="false">F3463*$F$8</f>
        <v>0</v>
      </c>
      <c r="Q3463" s="53" t="n">
        <f aca="false">G3463*$G$8</f>
        <v>0</v>
      </c>
      <c r="R3463" s="53" t="n">
        <f aca="false">H3463*$H$8</f>
        <v>0</v>
      </c>
      <c r="S3463" s="53" t="n">
        <f aca="false">(N3463/100)*(I3463*$I$8)+(N3463/100)*(J3463*$J$8)</f>
        <v>364</v>
      </c>
      <c r="T3463" s="53" t="n">
        <f aca="false">(O3463/100)*(K3463*$K$8)</f>
        <v>0</v>
      </c>
      <c r="U3463" s="53" t="n">
        <f aca="false">(P3463/100)*(K3463*$K$8)+(P3463/100)*(L3463*$L$8)</f>
        <v>0</v>
      </c>
      <c r="V3463" s="53" t="n">
        <f aca="false">(Q3463/100)*(L3463*$L$8)</f>
        <v>0</v>
      </c>
      <c r="W3463" s="53" t="n">
        <f aca="false">(R3463/100)*(K3463*$K$8)+(R3463/100)*(L3463*$L$8)</f>
        <v>0</v>
      </c>
      <c r="X3463" s="53" t="n">
        <f aca="false">N3463+S3463</f>
        <v>591.5</v>
      </c>
      <c r="Y3463" s="53" t="n">
        <f aca="false">O3463+T3463</f>
        <v>0</v>
      </c>
      <c r="Z3463" s="53" t="n">
        <f aca="false">P3463+U3463</f>
        <v>0</v>
      </c>
      <c r="AA3463" s="53" t="n">
        <f aca="false">Q3463+V3463</f>
        <v>0</v>
      </c>
      <c r="AB3463" s="53" t="n">
        <f aca="false">R3463+W3463</f>
        <v>0</v>
      </c>
      <c r="AC3463" s="54" t="n">
        <f aca="false">ROUND(X3463+Y3463+Z3463+AA3463+AB3463,1)</f>
        <v>591.5</v>
      </c>
      <c r="AD3463" s="55" t="n">
        <f aca="false">(ROUND(AC3463-AC3458,1)/AC3458)</f>
        <v>0</v>
      </c>
      <c r="AE3463" s="46"/>
      <c r="AF3463" s="47"/>
    </row>
    <row r="3464" customFormat="false" ht="15" hidden="false" customHeight="false" outlineLevel="0" collapsed="false">
      <c r="A3464" s="48" t="s">
        <v>34</v>
      </c>
      <c r="B3464" s="63"/>
      <c r="C3464" s="50" t="s">
        <v>10</v>
      </c>
      <c r="D3464" s="51" t="n">
        <v>85</v>
      </c>
      <c r="E3464" s="51" t="n">
        <v>175</v>
      </c>
      <c r="F3464" s="51" t="n">
        <v>0</v>
      </c>
      <c r="G3464" s="51" t="n">
        <v>0</v>
      </c>
      <c r="H3464" s="51" t="n">
        <v>0</v>
      </c>
      <c r="I3464" s="52" t="n">
        <v>70</v>
      </c>
      <c r="J3464" s="52" t="n">
        <v>10</v>
      </c>
      <c r="K3464" s="52" t="n">
        <v>90</v>
      </c>
      <c r="L3464" s="52" t="n">
        <v>0</v>
      </c>
      <c r="M3464" s="52" t="n">
        <v>0</v>
      </c>
      <c r="N3464" s="53" t="n">
        <f aca="false">D3464*$D$9</f>
        <v>106.25</v>
      </c>
      <c r="O3464" s="53" t="n">
        <f aca="false">E3464*$E$9</f>
        <v>218.75</v>
      </c>
      <c r="P3464" s="53" t="n">
        <f aca="false">F3464*$F$9</f>
        <v>0</v>
      </c>
      <c r="Q3464" s="53" t="n">
        <f aca="false">G3464*$G$9</f>
        <v>0</v>
      </c>
      <c r="R3464" s="53" t="n">
        <f aca="false">H3464*$H$9</f>
        <v>0</v>
      </c>
      <c r="S3464" s="53" t="n">
        <f aca="false">(N3464/100)*(I3464*$I$9)+(N3464/100)*(J3464*$J$9)</f>
        <v>85</v>
      </c>
      <c r="T3464" s="53" t="n">
        <f aca="false">(O3464/100)*(K3464*$K$9)</f>
        <v>275.625</v>
      </c>
      <c r="U3464" s="53" t="n">
        <f aca="false">(P3464/100)*(K3464*$K$9)+(P3464/100)*(L3464*$L$9)</f>
        <v>0</v>
      </c>
      <c r="V3464" s="53" t="n">
        <f aca="false">(Q3464/100)*(L3464*$L$9)</f>
        <v>0</v>
      </c>
      <c r="W3464" s="53" t="n">
        <f aca="false">(R3464/100)*(K3464*$K$9)+(R3464/100)*(L3464*$L$9)</f>
        <v>0</v>
      </c>
      <c r="X3464" s="53" t="n">
        <f aca="false">N3464+S3464</f>
        <v>191.25</v>
      </c>
      <c r="Y3464" s="53" t="n">
        <f aca="false">O3464+T3464</f>
        <v>494.375</v>
      </c>
      <c r="Z3464" s="53" t="n">
        <f aca="false">P3464+U3464</f>
        <v>0</v>
      </c>
      <c r="AA3464" s="53" t="n">
        <f aca="false">Q3464+V3464</f>
        <v>0</v>
      </c>
      <c r="AB3464" s="53" t="n">
        <f aca="false">R3464+W3464</f>
        <v>0</v>
      </c>
      <c r="AC3464" s="54" t="n">
        <f aca="false">ROUND(X3464+Y3464+Z3464+AA3464+AB3464,1)</f>
        <v>685.6</v>
      </c>
      <c r="AD3464" s="55" t="n">
        <f aca="false">(ROUND(AC3464-AC3458,1)/AC3458)</f>
        <v>0.159087066779374</v>
      </c>
      <c r="AE3464" s="46"/>
      <c r="AF3464" s="47"/>
    </row>
    <row r="3465" customFormat="false" ht="15" hidden="false" customHeight="false" outlineLevel="0" collapsed="false">
      <c r="A3465" s="48" t="s">
        <v>35</v>
      </c>
      <c r="B3465" s="63"/>
      <c r="C3465" s="50" t="s">
        <v>11</v>
      </c>
      <c r="D3465" s="51" t="n">
        <v>85</v>
      </c>
      <c r="E3465" s="51" t="n">
        <v>0</v>
      </c>
      <c r="F3465" s="51" t="n">
        <v>175</v>
      </c>
      <c r="G3465" s="51" t="n">
        <v>0</v>
      </c>
      <c r="H3465" s="51" t="n">
        <v>0</v>
      </c>
      <c r="I3465" s="52" t="n">
        <v>70</v>
      </c>
      <c r="J3465" s="52" t="n">
        <v>10</v>
      </c>
      <c r="K3465" s="52" t="n">
        <v>45</v>
      </c>
      <c r="L3465" s="52" t="n">
        <v>45</v>
      </c>
      <c r="M3465" s="52" t="n">
        <v>0</v>
      </c>
      <c r="N3465" s="53" t="n">
        <f aca="false">D3465*$D$10</f>
        <v>106.25</v>
      </c>
      <c r="O3465" s="53" t="n">
        <f aca="false">E3465*$E$10</f>
        <v>0</v>
      </c>
      <c r="P3465" s="53" t="n">
        <f aca="false">F3465*$F$10</f>
        <v>218.75</v>
      </c>
      <c r="Q3465" s="53" t="n">
        <f aca="false">G3465*$G$10</f>
        <v>0</v>
      </c>
      <c r="R3465" s="53" t="n">
        <f aca="false">H3465*$H$10</f>
        <v>0</v>
      </c>
      <c r="S3465" s="53" t="n">
        <f aca="false">(N3465/100)*(I3465*$I$10)+(N3465/100)*(J3465*$J$10)</f>
        <v>85</v>
      </c>
      <c r="T3465" s="53" t="n">
        <f aca="false">(O3465/100)*(K3465*$J$10)</f>
        <v>0</v>
      </c>
      <c r="U3465" s="53" t="n">
        <f aca="false">(P3465/100)*(K3465*$K$10)+(P3465/100)*(L3465*$L$10)</f>
        <v>275.625</v>
      </c>
      <c r="V3465" s="53" t="n">
        <f aca="false">(Q3465/100)*(L3465*$L$10)</f>
        <v>0</v>
      </c>
      <c r="W3465" s="53" t="n">
        <f aca="false">(R3465/100)*(K3465*$K$10)+(R3465/100)*(L3465*$L$10)</f>
        <v>0</v>
      </c>
      <c r="X3465" s="53" t="n">
        <f aca="false">N3465+S3465</f>
        <v>191.25</v>
      </c>
      <c r="Y3465" s="53" t="n">
        <f aca="false">O3465+T3465</f>
        <v>0</v>
      </c>
      <c r="Z3465" s="53" t="n">
        <f aca="false">P3465+U3465</f>
        <v>494.375</v>
      </c>
      <c r="AA3465" s="53" t="n">
        <f aca="false">Q3465+V3465</f>
        <v>0</v>
      </c>
      <c r="AB3465" s="53" t="n">
        <f aca="false">R3465+W3465</f>
        <v>0</v>
      </c>
      <c r="AC3465" s="54" t="n">
        <f aca="false">ROUND(X3465+Y3465+Z3465+AA3465+AB3465,1)</f>
        <v>685.6</v>
      </c>
      <c r="AD3465" s="55" t="n">
        <f aca="false">(ROUND(AC3465-AC3458,1)/AC3458)</f>
        <v>0.159087066779374</v>
      </c>
      <c r="AE3465" s="46"/>
      <c r="AF3465" s="47"/>
    </row>
    <row r="3466" customFormat="false" ht="15" hidden="false" customHeight="false" outlineLevel="0" collapsed="false">
      <c r="A3466" s="48" t="s">
        <v>36</v>
      </c>
      <c r="B3466" s="63"/>
      <c r="C3466" s="50" t="s">
        <v>12</v>
      </c>
      <c r="D3466" s="51" t="n">
        <v>85</v>
      </c>
      <c r="E3466" s="51" t="n">
        <v>0</v>
      </c>
      <c r="F3466" s="51" t="n">
        <v>0</v>
      </c>
      <c r="G3466" s="51" t="n">
        <v>175</v>
      </c>
      <c r="H3466" s="51" t="n">
        <v>0</v>
      </c>
      <c r="I3466" s="52" t="n">
        <v>70</v>
      </c>
      <c r="J3466" s="52" t="n">
        <v>10</v>
      </c>
      <c r="K3466" s="52" t="n">
        <v>0</v>
      </c>
      <c r="L3466" s="52" t="n">
        <v>90</v>
      </c>
      <c r="M3466" s="52" t="n">
        <v>0</v>
      </c>
      <c r="N3466" s="53" t="n">
        <f aca="false">D3466*$D$11</f>
        <v>106.25</v>
      </c>
      <c r="O3466" s="53" t="n">
        <f aca="false">E3466*$E$11</f>
        <v>0</v>
      </c>
      <c r="P3466" s="53" t="n">
        <f aca="false">F3466*$F$11</f>
        <v>0</v>
      </c>
      <c r="Q3466" s="53" t="n">
        <f aca="false">G3466*$G$11</f>
        <v>218.75</v>
      </c>
      <c r="R3466" s="53" t="n">
        <f aca="false">H3466*$H$11</f>
        <v>0</v>
      </c>
      <c r="S3466" s="53" t="n">
        <f aca="false">(N3466/100)*(I3466*$I$11)+(N3466/100)*(J3466*$J$11)</f>
        <v>85</v>
      </c>
      <c r="T3466" s="53" t="n">
        <f aca="false">(O3466/100)*(K3466*$K$11)</f>
        <v>0</v>
      </c>
      <c r="U3466" s="53" t="n">
        <f aca="false">(P3466/100)*(K3466*$K$11)+(P3466/100)*(L3466*$L$11)</f>
        <v>0</v>
      </c>
      <c r="V3466" s="53" t="n">
        <f aca="false">(Q3466/100)*(L3466*$L$11)</f>
        <v>275.625</v>
      </c>
      <c r="W3466" s="53" t="n">
        <f aca="false">(R3466/100)*(K3466*$K$11)+(R3466/100)*(L3466*$L$11)</f>
        <v>0</v>
      </c>
      <c r="X3466" s="53" t="n">
        <f aca="false">N3466+S3466</f>
        <v>191.25</v>
      </c>
      <c r="Y3466" s="53" t="n">
        <f aca="false">O3466+T3466</f>
        <v>0</v>
      </c>
      <c r="Z3466" s="53" t="n">
        <f aca="false">P3466+U3466</f>
        <v>0</v>
      </c>
      <c r="AA3466" s="53" t="n">
        <f aca="false">Q3466+V3466</f>
        <v>494.375</v>
      </c>
      <c r="AB3466" s="53" t="n">
        <f aca="false">R3466+W3466</f>
        <v>0</v>
      </c>
      <c r="AC3466" s="54" t="n">
        <f aca="false">ROUND(X3466+Y3466+Z3466+AA3466+AB3466,1)</f>
        <v>685.6</v>
      </c>
      <c r="AD3466" s="55" t="n">
        <f aca="false">(ROUND(AC3466-AC3458,1)/AC3458)</f>
        <v>0.159087066779374</v>
      </c>
      <c r="AE3466" s="46"/>
      <c r="AF3466" s="47"/>
    </row>
    <row r="3467" customFormat="false" ht="15" hidden="false" customHeight="false" outlineLevel="0" collapsed="false">
      <c r="A3467" s="48" t="s">
        <v>37</v>
      </c>
      <c r="B3467" s="63"/>
      <c r="C3467" s="50" t="s">
        <v>13</v>
      </c>
      <c r="D3467" s="51" t="n">
        <v>85</v>
      </c>
      <c r="E3467" s="51" t="n">
        <v>0</v>
      </c>
      <c r="F3467" s="51" t="n">
        <v>0</v>
      </c>
      <c r="G3467" s="51" t="n">
        <v>0</v>
      </c>
      <c r="H3467" s="51" t="n">
        <v>175</v>
      </c>
      <c r="I3467" s="52" t="n">
        <v>70</v>
      </c>
      <c r="J3467" s="52" t="n">
        <v>10</v>
      </c>
      <c r="K3467" s="52" t="n">
        <v>45</v>
      </c>
      <c r="L3467" s="52" t="n">
        <v>45</v>
      </c>
      <c r="M3467" s="52" t="n">
        <v>0</v>
      </c>
      <c r="N3467" s="53" t="n">
        <f aca="false">D3467*$D$12</f>
        <v>106.25</v>
      </c>
      <c r="O3467" s="53" t="n">
        <f aca="false">E3467*$E$12</f>
        <v>0</v>
      </c>
      <c r="P3467" s="53" t="n">
        <f aca="false">F3467*$F$12</f>
        <v>0</v>
      </c>
      <c r="Q3467" s="53" t="n">
        <f aca="false">G3467*$G$12</f>
        <v>0</v>
      </c>
      <c r="R3467" s="53" t="n">
        <f aca="false">H3467*$H$12</f>
        <v>218.75</v>
      </c>
      <c r="S3467" s="53" t="n">
        <f aca="false">(N3467/100)*(I3467*$I$12)+(N3467/100)*(J3467*$J$12)</f>
        <v>85</v>
      </c>
      <c r="T3467" s="53" t="n">
        <f aca="false">(O3467/100)*(K3467*$K$12)</f>
        <v>0</v>
      </c>
      <c r="U3467" s="53" t="n">
        <f aca="false">(P3467/100)*(K3467*$K$12)+(P3467/100)*(L3467*$L$12)</f>
        <v>0</v>
      </c>
      <c r="V3467" s="53" t="n">
        <f aca="false">(Q3467/100)*(L3467*$L$12)</f>
        <v>0</v>
      </c>
      <c r="W3467" s="53" t="n">
        <f aca="false">(R3467/100)*(K3467*$K$12)+(R3467/100)*(L3467*$L$12)</f>
        <v>275.625</v>
      </c>
      <c r="X3467" s="53" t="n">
        <f aca="false">N3467+S3467</f>
        <v>191.25</v>
      </c>
      <c r="Y3467" s="53" t="n">
        <f aca="false">O3467+T3467</f>
        <v>0</v>
      </c>
      <c r="Z3467" s="53" t="n">
        <f aca="false">P3467+U3467</f>
        <v>0</v>
      </c>
      <c r="AA3467" s="53" t="n">
        <f aca="false">Q3467+V3467</f>
        <v>0</v>
      </c>
      <c r="AB3467" s="53" t="n">
        <f aca="false">R3467+W3467</f>
        <v>494.375</v>
      </c>
      <c r="AC3467" s="54" t="n">
        <f aca="false">ROUND(X3467+Y3467+Z3467+AA3467+AB3467,1)</f>
        <v>685.6</v>
      </c>
      <c r="AD3467" s="55" t="n">
        <f aca="false">(ROUND(AC3467-AC3458,1)/AC3458)</f>
        <v>0.159087066779374</v>
      </c>
      <c r="AE3467" s="46"/>
      <c r="AF3467" s="47"/>
    </row>
    <row r="3468" customFormat="false" ht="15" hidden="false" customHeight="false" outlineLevel="0" collapsed="false">
      <c r="A3468" s="48" t="s">
        <v>38</v>
      </c>
      <c r="B3468" s="63"/>
      <c r="C3468" s="50" t="s">
        <v>14</v>
      </c>
      <c r="D3468" s="51" t="n">
        <v>175</v>
      </c>
      <c r="E3468" s="51" t="n">
        <v>0</v>
      </c>
      <c r="F3468" s="51" t="n">
        <v>0</v>
      </c>
      <c r="G3468" s="51" t="n">
        <v>0</v>
      </c>
      <c r="H3468" s="51" t="n">
        <v>0</v>
      </c>
      <c r="I3468" s="52" t="n">
        <v>70</v>
      </c>
      <c r="J3468" s="52" t="n">
        <v>10</v>
      </c>
      <c r="K3468" s="52" t="n">
        <v>0</v>
      </c>
      <c r="L3468" s="52" t="n">
        <v>0</v>
      </c>
      <c r="M3468" s="52" t="n">
        <v>70</v>
      </c>
      <c r="N3468" s="53" t="n">
        <f aca="false">D3468*$D$13</f>
        <v>218.75</v>
      </c>
      <c r="O3468" s="53" t="n">
        <f aca="false">E3468*$E$13</f>
        <v>0</v>
      </c>
      <c r="P3468" s="53" t="n">
        <f aca="false">F3468*$F$13</f>
        <v>0</v>
      </c>
      <c r="Q3468" s="53" t="n">
        <f aca="false">G3468*$G$13</f>
        <v>0</v>
      </c>
      <c r="R3468" s="53" t="n">
        <f aca="false">H3468*$H$13</f>
        <v>0</v>
      </c>
      <c r="S3468" s="53" t="n">
        <f aca="false">(N3468/100)*(I3468*$I$13)+(N3468/100)*(J3468*$J$13)+(N3468/100)*(M3468*$M$13)</f>
        <v>481.25</v>
      </c>
      <c r="T3468" s="53" t="n">
        <f aca="false">(O3468/100)*(K3468*$K$13)+(O3468/100)*(M3468*$M$13)</f>
        <v>0</v>
      </c>
      <c r="U3468" s="53" t="n">
        <f aca="false">(P3468/100)*(K3468*$K$13)+(P3468/100)*(L3468*$L$13)+(P3468/100)*(M3468*$M$13)</f>
        <v>0</v>
      </c>
      <c r="V3468" s="53" t="n">
        <f aca="false">(Q3468/100)*(L3468*$L$13)+(Q3468/100)*(M3468*$M$13)</f>
        <v>0</v>
      </c>
      <c r="W3468" s="53" t="n">
        <f aca="false">(R3468/100)*(K3468*$K$13)+(R3468/100)*(L3468*$L$13)+(R3468/100)*(M3468*$M$13)</f>
        <v>0</v>
      </c>
      <c r="X3468" s="53" t="n">
        <f aca="false">N3468+S3468</f>
        <v>700</v>
      </c>
      <c r="Y3468" s="53" t="n">
        <f aca="false">O3468+T3468</f>
        <v>0</v>
      </c>
      <c r="Z3468" s="53" t="n">
        <f aca="false">P3468+U3468</f>
        <v>0</v>
      </c>
      <c r="AA3468" s="53" t="n">
        <f aca="false">Q3468+V3468</f>
        <v>0</v>
      </c>
      <c r="AB3468" s="53" t="n">
        <f aca="false">R3468+W3468</f>
        <v>0</v>
      </c>
      <c r="AC3468" s="54" t="n">
        <f aca="false">ROUND(X3468+Y3468+Z3468+AA3468+AB3468,1)</f>
        <v>700</v>
      </c>
      <c r="AD3468" s="55" t="n">
        <f aca="false">(ROUND(AC3468-AC3458,1)/AC3458)</f>
        <v>0.183431952662722</v>
      </c>
      <c r="AE3468" s="46"/>
      <c r="AF3468" s="47"/>
    </row>
    <row r="3469" customFormat="false" ht="15" hidden="false" customHeight="false" outlineLevel="0" collapsed="false">
      <c r="A3469" s="48" t="s">
        <v>39</v>
      </c>
      <c r="B3469" s="63"/>
      <c r="C3469" s="50" t="s">
        <v>15</v>
      </c>
      <c r="D3469" s="51" t="n">
        <v>175</v>
      </c>
      <c r="E3469" s="51" t="n">
        <v>0</v>
      </c>
      <c r="F3469" s="51" t="n">
        <v>0</v>
      </c>
      <c r="G3469" s="51" t="n">
        <v>0</v>
      </c>
      <c r="H3469" s="51" t="n">
        <v>0</v>
      </c>
      <c r="I3469" s="52" t="n">
        <v>70</v>
      </c>
      <c r="J3469" s="52" t="n">
        <v>10</v>
      </c>
      <c r="K3469" s="52" t="n">
        <v>70</v>
      </c>
      <c r="L3469" s="52" t="n">
        <v>0</v>
      </c>
      <c r="M3469" s="52" t="n">
        <v>0</v>
      </c>
      <c r="N3469" s="53" t="n">
        <f aca="false">D3469*$D$14</f>
        <v>218.75</v>
      </c>
      <c r="O3469" s="53" t="n">
        <f aca="false">E3469*$E$14</f>
        <v>0</v>
      </c>
      <c r="P3469" s="53" t="n">
        <f aca="false">F3469*$F$14</f>
        <v>0</v>
      </c>
      <c r="Q3469" s="53" t="n">
        <f aca="false">G3469*$G$14</f>
        <v>0</v>
      </c>
      <c r="R3469" s="53" t="n">
        <f aca="false">H3469*$H$14</f>
        <v>0</v>
      </c>
      <c r="S3469" s="53" t="n">
        <f aca="false">(N3469/100)*(I3469*$I$14)+(N3469/100)*(J3469*$J$14)+(N3469/100)*(K3469*$K$14)</f>
        <v>481.25</v>
      </c>
      <c r="T3469" s="53" t="n">
        <f aca="false">(O3469/100)*(K3469*$K$14)</f>
        <v>0</v>
      </c>
      <c r="U3469" s="53" t="n">
        <f aca="false">(P3469/100)*(K3469*$K$14)+(P3469/100)*(L3469*$L$14)</f>
        <v>0</v>
      </c>
      <c r="V3469" s="53" t="n">
        <f aca="false">(Q3469/100)*(L3469*$L$14)</f>
        <v>0</v>
      </c>
      <c r="W3469" s="53" t="n">
        <f aca="false">(R3469/100)*(K3469*$L$14)+(R3469/100)*(L3469*$M$14)</f>
        <v>0</v>
      </c>
      <c r="X3469" s="53" t="n">
        <f aca="false">N3469+S3469</f>
        <v>700</v>
      </c>
      <c r="Y3469" s="53" t="n">
        <f aca="false">O3469+T3469</f>
        <v>0</v>
      </c>
      <c r="Z3469" s="53" t="n">
        <f aca="false">P3469+U3469</f>
        <v>0</v>
      </c>
      <c r="AA3469" s="53" t="n">
        <f aca="false">Q3469+V3469</f>
        <v>0</v>
      </c>
      <c r="AB3469" s="53" t="n">
        <f aca="false">R3469+W3469</f>
        <v>0</v>
      </c>
      <c r="AC3469" s="54" t="n">
        <f aca="false">ROUND(X3469+Y3469+Z3469+AA3469+AB3469,1)</f>
        <v>700</v>
      </c>
      <c r="AD3469" s="55" t="n">
        <f aca="false">(ROUND(AC3469-AC3458,1)/AC3458)</f>
        <v>0.183431952662722</v>
      </c>
      <c r="AE3469" s="46"/>
      <c r="AF3469" s="47"/>
    </row>
    <row r="3470" customFormat="false" ht="15" hidden="false" customHeight="false" outlineLevel="0" collapsed="false">
      <c r="A3470" s="48"/>
      <c r="B3470" s="63"/>
      <c r="C3470" s="50" t="s">
        <v>16</v>
      </c>
      <c r="D3470" s="51" t="n">
        <v>175</v>
      </c>
      <c r="E3470" s="51" t="n">
        <v>0</v>
      </c>
      <c r="F3470" s="51" t="n">
        <v>0</v>
      </c>
      <c r="G3470" s="51" t="n">
        <v>0</v>
      </c>
      <c r="H3470" s="51" t="n">
        <v>0</v>
      </c>
      <c r="I3470" s="52" t="n">
        <v>70</v>
      </c>
      <c r="J3470" s="52" t="n">
        <v>10</v>
      </c>
      <c r="K3470" s="52" t="n">
        <v>0</v>
      </c>
      <c r="L3470" s="52" t="n">
        <v>70</v>
      </c>
      <c r="M3470" s="52" t="n">
        <v>0</v>
      </c>
      <c r="N3470" s="53" t="n">
        <f aca="false">D3470*$D$15</f>
        <v>218.75</v>
      </c>
      <c r="O3470" s="53" t="n">
        <f aca="false">E3470*$E$15</f>
        <v>0</v>
      </c>
      <c r="P3470" s="53" t="n">
        <f aca="false">F3470*$F$15</f>
        <v>0</v>
      </c>
      <c r="Q3470" s="53" t="n">
        <f aca="false">G3470*$G$15</f>
        <v>0</v>
      </c>
      <c r="R3470" s="53" t="n">
        <f aca="false">H3470*$H$15</f>
        <v>0</v>
      </c>
      <c r="S3470" s="53" t="n">
        <f aca="false">(N3470/100)*(I3470*$I$15)+(N3470/100)*(J3470*$J$15)+(N3470/100)*(L3470*$L$15)</f>
        <v>481.25</v>
      </c>
      <c r="T3470" s="53" t="n">
        <f aca="false">(O3470/100)*(K3470*$K$15)</f>
        <v>0</v>
      </c>
      <c r="U3470" s="53" t="n">
        <f aca="false">(P3470/100)*(K3470*$K$15)+(P3470/100)*(L3470*$L$15)</f>
        <v>0</v>
      </c>
      <c r="V3470" s="53" t="n">
        <f aca="false">(Q3470/100)*(L3470*$L$15)</f>
        <v>0</v>
      </c>
      <c r="W3470" s="53" t="n">
        <f aca="false">(R3470/100)*(K3470*$K$15)+(R3470/100)*(L3470*$L$15)</f>
        <v>0</v>
      </c>
      <c r="X3470" s="53" t="n">
        <f aca="false">N3470+S3470</f>
        <v>700</v>
      </c>
      <c r="Y3470" s="53" t="n">
        <f aca="false">O3470+T3470</f>
        <v>0</v>
      </c>
      <c r="Z3470" s="53" t="n">
        <f aca="false">P3470+U3470</f>
        <v>0</v>
      </c>
      <c r="AA3470" s="53" t="n">
        <f aca="false">Q3470+V3470</f>
        <v>0</v>
      </c>
      <c r="AB3470" s="53" t="n">
        <f aca="false">R3470+W3470</f>
        <v>0</v>
      </c>
      <c r="AC3470" s="54" t="n">
        <f aca="false">ROUND(X3470+Y3470+Z3470+AA3470+AB3470,1)</f>
        <v>700</v>
      </c>
      <c r="AD3470" s="55" t="n">
        <f aca="false">(ROUND(AC3470-AC3458,1)/AC3458)</f>
        <v>0.183431952662722</v>
      </c>
      <c r="AE3470" s="46"/>
      <c r="AF3470" s="15"/>
    </row>
    <row r="3471" customFormat="false" ht="15" hidden="false" customHeight="false" outlineLevel="0" collapsed="false">
      <c r="A3471" s="48"/>
      <c r="B3471" s="63"/>
      <c r="C3471" s="50" t="s">
        <v>17</v>
      </c>
      <c r="D3471" s="51" t="n">
        <v>175</v>
      </c>
      <c r="E3471" s="51" t="n">
        <v>0</v>
      </c>
      <c r="F3471" s="51" t="n">
        <v>0</v>
      </c>
      <c r="G3471" s="51" t="n">
        <v>0</v>
      </c>
      <c r="H3471" s="51" t="n">
        <v>0</v>
      </c>
      <c r="I3471" s="52" t="n">
        <v>70</v>
      </c>
      <c r="J3471" s="52" t="n">
        <v>50</v>
      </c>
      <c r="K3471" s="52" t="n">
        <v>0</v>
      </c>
      <c r="L3471" s="52" t="n">
        <v>0</v>
      </c>
      <c r="M3471" s="52" t="n">
        <v>0</v>
      </c>
      <c r="N3471" s="53" t="n">
        <f aca="false">D3471*$D$16</f>
        <v>218.75</v>
      </c>
      <c r="O3471" s="53" t="n">
        <f aca="false">E3471*$E$16</f>
        <v>0</v>
      </c>
      <c r="P3471" s="53" t="n">
        <f aca="false">F3471*$F$16</f>
        <v>0</v>
      </c>
      <c r="Q3471" s="53" t="n">
        <f aca="false">G3471*$G$16</f>
        <v>0</v>
      </c>
      <c r="R3471" s="53" t="n">
        <f aca="false">H3471*$H$16</f>
        <v>0</v>
      </c>
      <c r="S3471" s="53" t="n">
        <f aca="false">(N3471/100)*(I3471*$I$16)+(N3471/100)*(J3471*$J$16)</f>
        <v>426.5625</v>
      </c>
      <c r="T3471" s="53" t="n">
        <f aca="false">(O3471/100)*(K3471*$K$16)</f>
        <v>0</v>
      </c>
      <c r="U3471" s="53" t="n">
        <f aca="false">(P3471/100)*(K3471*$K$16)+(P3471/100)*(L3471*$L$16)</f>
        <v>0</v>
      </c>
      <c r="V3471" s="53" t="n">
        <f aca="false">(Q3471/100)*(L3471*$L$16)</f>
        <v>0</v>
      </c>
      <c r="W3471" s="53" t="n">
        <f aca="false">(R3471/100)*(K3471*$K$16)+(R3471/100)*(L3471*$L$16)</f>
        <v>0</v>
      </c>
      <c r="X3471" s="53" t="n">
        <f aca="false">N3471+S3471</f>
        <v>645.3125</v>
      </c>
      <c r="Y3471" s="53" t="n">
        <f aca="false">O3471+T3471</f>
        <v>0</v>
      </c>
      <c r="Z3471" s="53" t="n">
        <f aca="false">P3471+U3471</f>
        <v>0</v>
      </c>
      <c r="AA3471" s="53" t="n">
        <f aca="false">Q3471+V3471</f>
        <v>0</v>
      </c>
      <c r="AB3471" s="53" t="n">
        <f aca="false">R3471+W3471</f>
        <v>0</v>
      </c>
      <c r="AC3471" s="54" t="n">
        <f aca="false">ROUND(X3471+Y3471+Z3471+AA3471+AB3471,1)</f>
        <v>645.3</v>
      </c>
      <c r="AD3471" s="55" t="n">
        <f aca="false">(ROUND(AC3471-AC3458,1)/AC3458)</f>
        <v>0.0909551986475063</v>
      </c>
      <c r="AE3471" s="46"/>
      <c r="AF3471" s="47"/>
    </row>
    <row r="3472" customFormat="false" ht="15" hidden="false" customHeight="false" outlineLevel="0" collapsed="false">
      <c r="A3472" s="48"/>
      <c r="B3472" s="63"/>
      <c r="C3472" s="50" t="s">
        <v>18</v>
      </c>
      <c r="D3472" s="51" t="n">
        <v>175</v>
      </c>
      <c r="E3472" s="51" t="n">
        <v>0</v>
      </c>
      <c r="F3472" s="51" t="n">
        <v>0</v>
      </c>
      <c r="G3472" s="51" t="n">
        <v>0</v>
      </c>
      <c r="H3472" s="51" t="n">
        <v>0</v>
      </c>
      <c r="I3472" s="52" t="n">
        <v>90</v>
      </c>
      <c r="J3472" s="52" t="n">
        <v>10</v>
      </c>
      <c r="K3472" s="52" t="n">
        <v>0</v>
      </c>
      <c r="L3472" s="52" t="n">
        <v>0</v>
      </c>
      <c r="M3472" s="52" t="n">
        <v>0</v>
      </c>
      <c r="N3472" s="53" t="n">
        <f aca="false">D3472*$D$17</f>
        <v>218.75</v>
      </c>
      <c r="O3472" s="53" t="n">
        <f aca="false">E3472*$E$17</f>
        <v>0</v>
      </c>
      <c r="P3472" s="53" t="n">
        <f aca="false">F3472*$F$17</f>
        <v>0</v>
      </c>
      <c r="Q3472" s="53" t="n">
        <f aca="false">G3472*$G$17</f>
        <v>0</v>
      </c>
      <c r="R3472" s="53" t="n">
        <f aca="false">H3472*$H$17</f>
        <v>0</v>
      </c>
      <c r="S3472" s="53" t="n">
        <f aca="false">(N3472/100)*(I3472*$I$17)+(N3472/100)*(J3472*$J$17)</f>
        <v>514.0625</v>
      </c>
      <c r="T3472" s="53" t="n">
        <f aca="false">(O3472/100)*(K3472*$K$17)</f>
        <v>0</v>
      </c>
      <c r="U3472" s="53" t="n">
        <f aca="false">(P3472/100)*(K3472*$K$17)+(P3472/100)*(L3472*$L$17)</f>
        <v>0</v>
      </c>
      <c r="V3472" s="53" t="n">
        <f aca="false">(Q3472/100)*(L3472*$L$17)</f>
        <v>0</v>
      </c>
      <c r="W3472" s="53" t="n">
        <f aca="false">(R3472/100)*(K3472*$K$17)+(R3472/100)*(L3472*$L$17)</f>
        <v>0</v>
      </c>
      <c r="X3472" s="53" t="n">
        <f aca="false">N3472+S3472</f>
        <v>732.8125</v>
      </c>
      <c r="Y3472" s="53" t="n">
        <f aca="false">O3472+T3472</f>
        <v>0</v>
      </c>
      <c r="Z3472" s="53" t="n">
        <f aca="false">P3472+U3472</f>
        <v>0</v>
      </c>
      <c r="AA3472" s="53" t="n">
        <f aca="false">Q3472+V3472</f>
        <v>0</v>
      </c>
      <c r="AB3472" s="53" t="n">
        <f aca="false">R3472+W3472</f>
        <v>0</v>
      </c>
      <c r="AC3472" s="54" t="n">
        <f aca="false">ROUND(X3472+Y3472+Z3472+AA3472+AB3472,1)</f>
        <v>732.8</v>
      </c>
      <c r="AD3472" s="55" t="n">
        <f aca="false">(ROUND(AC3472-AC3458,1)/AC3458)</f>
        <v>0.238884192730347</v>
      </c>
      <c r="AE3472" s="46" t="s">
        <v>28</v>
      </c>
      <c r="AF3472" s="47"/>
    </row>
    <row r="3473" customFormat="false" ht="15" hidden="false" customHeight="false" outlineLevel="0" collapsed="false">
      <c r="A3473" s="56" t="s">
        <v>19</v>
      </c>
      <c r="B3473" s="60" t="s">
        <v>289</v>
      </c>
      <c r="C3473" s="40" t="s">
        <v>50</v>
      </c>
      <c r="D3473" s="41" t="n">
        <v>190</v>
      </c>
      <c r="E3473" s="41" t="n">
        <v>0</v>
      </c>
      <c r="F3473" s="41" t="n">
        <v>0</v>
      </c>
      <c r="G3473" s="41" t="n">
        <v>0</v>
      </c>
      <c r="H3473" s="41" t="n">
        <v>0</v>
      </c>
      <c r="I3473" s="42" t="n">
        <v>70</v>
      </c>
      <c r="J3473" s="42" t="n">
        <v>0</v>
      </c>
      <c r="K3473" s="42" t="n">
        <v>0</v>
      </c>
      <c r="L3473" s="42" t="n">
        <v>0</v>
      </c>
      <c r="M3473" s="42" t="n">
        <v>0</v>
      </c>
      <c r="N3473" s="43" t="n">
        <f aca="false">D3473*$D$3</f>
        <v>247</v>
      </c>
      <c r="O3473" s="43" t="n">
        <f aca="false">E3473*$E$3</f>
        <v>0</v>
      </c>
      <c r="P3473" s="43" t="n">
        <f aca="false">F3473*$F$3</f>
        <v>0</v>
      </c>
      <c r="Q3473" s="43" t="n">
        <f aca="false">G3473*$G$3</f>
        <v>0</v>
      </c>
      <c r="R3473" s="43" t="n">
        <f aca="false">H3473*$H$3</f>
        <v>0</v>
      </c>
      <c r="S3473" s="43" t="n">
        <f aca="false">(N3473/100)*(I3473*$I$3)+(N3473/100)*(J3473*$J$3)</f>
        <v>345.8</v>
      </c>
      <c r="T3473" s="43" t="n">
        <f aca="false">(O3473/100)*(K3473*$K$3)</f>
        <v>0</v>
      </c>
      <c r="U3473" s="43" t="n">
        <f aca="false">(P3473/100)*(K3473*$K$3)+(P3473/100)*(L3473*$L$3)</f>
        <v>0</v>
      </c>
      <c r="V3473" s="43" t="n">
        <f aca="false">(Q3473/100)*(L3473*$L$3)</f>
        <v>0</v>
      </c>
      <c r="W3473" s="43" t="n">
        <f aca="false">(R3473/100)*(K3473*$K$3)+(R3473/100)*(L3473*$L$3)</f>
        <v>0</v>
      </c>
      <c r="X3473" s="43" t="n">
        <f aca="false">N3473+S3473</f>
        <v>592.8</v>
      </c>
      <c r="Y3473" s="43" t="n">
        <f aca="false">O3473+T3473</f>
        <v>0</v>
      </c>
      <c r="Z3473" s="43" t="n">
        <f aca="false">P3473+U3473</f>
        <v>0</v>
      </c>
      <c r="AA3473" s="43" t="n">
        <f aca="false">Q3473+V3473</f>
        <v>0</v>
      </c>
      <c r="AB3473" s="43" t="n">
        <f aca="false">R3473+W3473</f>
        <v>0</v>
      </c>
      <c r="AC3473" s="44" t="n">
        <f aca="false">ROUND(X3473+Y3473+Z3473+AA3473+AB3473,1)</f>
        <v>592.8</v>
      </c>
      <c r="AD3473" s="45"/>
      <c r="AE3473" s="46"/>
      <c r="AF3473" s="47"/>
    </row>
    <row r="3474" customFormat="false" ht="15" hidden="false" customHeight="false" outlineLevel="0" collapsed="false">
      <c r="A3474" s="48" t="s">
        <v>29</v>
      </c>
      <c r="B3474" s="61" t="n">
        <v>40</v>
      </c>
      <c r="C3474" s="50" t="s">
        <v>5</v>
      </c>
      <c r="D3474" s="51" t="n">
        <v>190</v>
      </c>
      <c r="E3474" s="51" t="n">
        <v>0</v>
      </c>
      <c r="F3474" s="51" t="n">
        <v>0</v>
      </c>
      <c r="G3474" s="51" t="n">
        <v>0</v>
      </c>
      <c r="H3474" s="51" t="n">
        <v>0</v>
      </c>
      <c r="I3474" s="52" t="n">
        <v>75</v>
      </c>
      <c r="J3474" s="52" t="n">
        <v>20</v>
      </c>
      <c r="K3474" s="52" t="n">
        <v>0</v>
      </c>
      <c r="L3474" s="52" t="n">
        <v>0</v>
      </c>
      <c r="M3474" s="52" t="n">
        <v>0</v>
      </c>
      <c r="N3474" s="53" t="n">
        <f aca="false">D3474*$D$4</f>
        <v>237.5</v>
      </c>
      <c r="O3474" s="53" t="n">
        <f aca="false">E3474*$E$4</f>
        <v>0</v>
      </c>
      <c r="P3474" s="53" t="n">
        <f aca="false">F3474*$F$4</f>
        <v>0</v>
      </c>
      <c r="Q3474" s="53" t="n">
        <f aca="false">G3474*$G$4</f>
        <v>0</v>
      </c>
      <c r="R3474" s="53" t="n">
        <f aca="false">H3474*$H$4</f>
        <v>0</v>
      </c>
      <c r="S3474" s="53" t="n">
        <f aca="false">(N3474/100)*(I3474*$I$4)+(N3474/100)*(J3474*$J$4)</f>
        <v>451.25</v>
      </c>
      <c r="T3474" s="53" t="n">
        <f aca="false">(O3474/100)*(K3474*$K$4)</f>
        <v>0</v>
      </c>
      <c r="U3474" s="53" t="n">
        <f aca="false">(P3474/100)*(K3474*$K$4)+(P3474/100)*(L3474*$L$4)</f>
        <v>0</v>
      </c>
      <c r="V3474" s="53" t="n">
        <f aca="false">(Q3474/100)*(L3474*$L$4)</f>
        <v>0</v>
      </c>
      <c r="W3474" s="53" t="n">
        <f aca="false">(R3474/100)*(K3474*$K$4)+(R3474/100)*(L3474*$L$4)</f>
        <v>0</v>
      </c>
      <c r="X3474" s="53" t="n">
        <f aca="false">N3474+S3474</f>
        <v>688.75</v>
      </c>
      <c r="Y3474" s="53" t="n">
        <f aca="false">O3474+T3474</f>
        <v>0</v>
      </c>
      <c r="Z3474" s="53" t="n">
        <f aca="false">P3474+U3474</f>
        <v>0</v>
      </c>
      <c r="AA3474" s="53" t="n">
        <f aca="false">Q3474+V3474</f>
        <v>0</v>
      </c>
      <c r="AB3474" s="53" t="n">
        <f aca="false">R3474+W3474</f>
        <v>0</v>
      </c>
      <c r="AC3474" s="54" t="n">
        <f aca="false">ROUND(X3474+Y3474+Z3474+AA3474+AB3474,1)</f>
        <v>688.8</v>
      </c>
      <c r="AD3474" s="55" t="n">
        <f aca="false">(ROUND(AC3474-AC3473,1)/AC3473)</f>
        <v>0.161943319838057</v>
      </c>
      <c r="AE3474" s="46"/>
      <c r="AF3474" s="47"/>
    </row>
    <row r="3475" customFormat="false" ht="15" hidden="false" customHeight="false" outlineLevel="0" collapsed="false">
      <c r="A3475" s="48" t="s">
        <v>30</v>
      </c>
      <c r="B3475" s="61" t="n">
        <v>0</v>
      </c>
      <c r="C3475" s="50" t="s">
        <v>6</v>
      </c>
      <c r="D3475" s="51" t="n">
        <v>190</v>
      </c>
      <c r="E3475" s="51" t="n">
        <v>0</v>
      </c>
      <c r="F3475" s="51" t="n">
        <v>0</v>
      </c>
      <c r="G3475" s="51" t="n">
        <v>0</v>
      </c>
      <c r="H3475" s="51" t="n">
        <v>0</v>
      </c>
      <c r="I3475" s="52" t="n">
        <v>70</v>
      </c>
      <c r="J3475" s="52" t="n">
        <v>0</v>
      </c>
      <c r="K3475" s="52" t="n">
        <v>0</v>
      </c>
      <c r="L3475" s="52" t="n">
        <v>0</v>
      </c>
      <c r="M3475" s="52" t="n">
        <v>0</v>
      </c>
      <c r="N3475" s="53" t="n">
        <f aca="false">D3475*$D$5</f>
        <v>247</v>
      </c>
      <c r="O3475" s="53" t="n">
        <f aca="false">E3475*$E$5</f>
        <v>0</v>
      </c>
      <c r="P3475" s="53" t="n">
        <f aca="false">F3475*$F$5</f>
        <v>0</v>
      </c>
      <c r="Q3475" s="53" t="n">
        <f aca="false">G3475*$G$5</f>
        <v>0</v>
      </c>
      <c r="R3475" s="53" t="n">
        <f aca="false">H3475*$H$5</f>
        <v>0</v>
      </c>
      <c r="S3475" s="53" t="n">
        <f aca="false">(N3475/100)*(I3475*$I$5)+(N3475/100)*(J3475*$J$5)</f>
        <v>345.8</v>
      </c>
      <c r="T3475" s="53" t="n">
        <f aca="false">(O3475/100)*(K3475*$K$5)</f>
        <v>0</v>
      </c>
      <c r="U3475" s="53" t="n">
        <f aca="false">(P3475/100)*(K3475*$K$5)+(P3475/100)*(L3475*$L$5)</f>
        <v>0</v>
      </c>
      <c r="V3475" s="53" t="n">
        <f aca="false">(Q3475/100)*(L3475*$L$5)</f>
        <v>0</v>
      </c>
      <c r="W3475" s="53" t="n">
        <f aca="false">(R3475/100)*(K3475*$K$5)+(R3475/100)*(L3475*$L$5)</f>
        <v>0</v>
      </c>
      <c r="X3475" s="53" t="n">
        <f aca="false">N3475+S3475</f>
        <v>592.8</v>
      </c>
      <c r="Y3475" s="53" t="n">
        <f aca="false">O3475+T3475</f>
        <v>0</v>
      </c>
      <c r="Z3475" s="53" t="n">
        <f aca="false">P3475+U3475</f>
        <v>0</v>
      </c>
      <c r="AA3475" s="53" t="n">
        <f aca="false">Q3475+V3475</f>
        <v>0</v>
      </c>
      <c r="AB3475" s="53" t="n">
        <f aca="false">R3475+W3475</f>
        <v>0</v>
      </c>
      <c r="AC3475" s="54" t="n">
        <f aca="false">ROUND(X3475+Y3475+Z3475+AA3475+AB3475,1)</f>
        <v>592.8</v>
      </c>
      <c r="AD3475" s="55" t="n">
        <f aca="false">(ROUND(AC3475-AC3473,1)/AC3473)</f>
        <v>0</v>
      </c>
      <c r="AE3475" s="46"/>
      <c r="AF3475" s="47"/>
    </row>
    <row r="3476" customFormat="false" ht="15" hidden="false" customHeight="false" outlineLevel="0" collapsed="false">
      <c r="A3476" s="48" t="s">
        <v>31</v>
      </c>
      <c r="B3476" s="61" t="n">
        <v>0</v>
      </c>
      <c r="C3476" s="50" t="s">
        <v>7</v>
      </c>
      <c r="D3476" s="51" t="n">
        <v>190</v>
      </c>
      <c r="E3476" s="51" t="n">
        <v>0</v>
      </c>
      <c r="F3476" s="51" t="n">
        <v>0</v>
      </c>
      <c r="G3476" s="51" t="n">
        <v>0</v>
      </c>
      <c r="H3476" s="51" t="n">
        <v>0</v>
      </c>
      <c r="I3476" s="52" t="n">
        <v>70</v>
      </c>
      <c r="J3476" s="52" t="n">
        <v>0</v>
      </c>
      <c r="K3476" s="52" t="n">
        <v>0</v>
      </c>
      <c r="L3476" s="52" t="n">
        <v>0</v>
      </c>
      <c r="M3476" s="52" t="n">
        <v>0</v>
      </c>
      <c r="N3476" s="53" t="n">
        <f aca="false">D3476*$D$6</f>
        <v>247</v>
      </c>
      <c r="O3476" s="53" t="n">
        <f aca="false">E3476*$E$6</f>
        <v>0</v>
      </c>
      <c r="P3476" s="53" t="n">
        <f aca="false">F3476*$F$6</f>
        <v>0</v>
      </c>
      <c r="Q3476" s="53" t="n">
        <f aca="false">G3476*$G$6</f>
        <v>0</v>
      </c>
      <c r="R3476" s="53" t="n">
        <f aca="false">H3476*$H$6</f>
        <v>0</v>
      </c>
      <c r="S3476" s="53" t="n">
        <f aca="false">(N3476/100)*(I3476*$I$6)+(N3476/100)*(J3476*$J$6)</f>
        <v>345.8</v>
      </c>
      <c r="T3476" s="53" t="n">
        <f aca="false">(O3476/100)*(K3476*$K$6)</f>
        <v>0</v>
      </c>
      <c r="U3476" s="53" t="n">
        <f aca="false">(P3476/100)*(K3476*$K$6)+(P3476/100)*(L3476*$L$6)</f>
        <v>0</v>
      </c>
      <c r="V3476" s="53" t="n">
        <f aca="false">(Q3476/100)*(L3476*$L$6)</f>
        <v>0</v>
      </c>
      <c r="W3476" s="53" t="n">
        <f aca="false">(R3476/100)*(K3476*$K$6)+(R3476/100)*(L3476*$L$6)</f>
        <v>0</v>
      </c>
      <c r="X3476" s="53" t="n">
        <f aca="false">N3476+S3476</f>
        <v>592.8</v>
      </c>
      <c r="Y3476" s="53" t="n">
        <f aca="false">O3476+T3476</f>
        <v>0</v>
      </c>
      <c r="Z3476" s="53" t="n">
        <f aca="false">P3476+U3476</f>
        <v>0</v>
      </c>
      <c r="AA3476" s="53" t="n">
        <f aca="false">Q3476+V3476</f>
        <v>0</v>
      </c>
      <c r="AB3476" s="53" t="n">
        <f aca="false">R3476+W3476</f>
        <v>0</v>
      </c>
      <c r="AC3476" s="54" t="n">
        <f aca="false">ROUND(X3476+Y3476+Z3476+AA3476+AB3476,1)</f>
        <v>592.8</v>
      </c>
      <c r="AD3476" s="55" t="n">
        <f aca="false">(ROUND(AC3476-AC3473,1)/AC3473)</f>
        <v>0</v>
      </c>
      <c r="AE3476" s="46"/>
      <c r="AF3476" s="47"/>
    </row>
    <row r="3477" customFormat="false" ht="15" hidden="false" customHeight="false" outlineLevel="0" collapsed="false">
      <c r="A3477" s="48" t="s">
        <v>32</v>
      </c>
      <c r="B3477" s="61" t="n">
        <v>0</v>
      </c>
      <c r="C3477" s="50" t="s">
        <v>8</v>
      </c>
      <c r="D3477" s="51" t="n">
        <v>190</v>
      </c>
      <c r="E3477" s="51" t="n">
        <v>0</v>
      </c>
      <c r="F3477" s="51" t="n">
        <v>0</v>
      </c>
      <c r="G3477" s="51" t="n">
        <v>0</v>
      </c>
      <c r="H3477" s="51" t="n">
        <v>0</v>
      </c>
      <c r="I3477" s="52" t="n">
        <v>70</v>
      </c>
      <c r="J3477" s="52" t="n">
        <v>0</v>
      </c>
      <c r="K3477" s="52" t="n">
        <v>0</v>
      </c>
      <c r="L3477" s="52" t="n">
        <v>0</v>
      </c>
      <c r="M3477" s="52" t="n">
        <v>0</v>
      </c>
      <c r="N3477" s="53" t="n">
        <f aca="false">D3477*$D$7</f>
        <v>247</v>
      </c>
      <c r="O3477" s="53" t="n">
        <f aca="false">E3477*$E$7</f>
        <v>0</v>
      </c>
      <c r="P3477" s="53" t="n">
        <f aca="false">F3477*$F$7</f>
        <v>0</v>
      </c>
      <c r="Q3477" s="53" t="n">
        <f aca="false">G3477*$G$7</f>
        <v>0</v>
      </c>
      <c r="R3477" s="53" t="n">
        <f aca="false">H3477*$H$7</f>
        <v>0</v>
      </c>
      <c r="S3477" s="53" t="n">
        <f aca="false">(N3477/100)*(I3477*$I$7)+(N3477/100)*(J3477*$J$7)</f>
        <v>345.8</v>
      </c>
      <c r="T3477" s="53" t="n">
        <f aca="false">(O3477/100)*(K3477*$K$7)</f>
        <v>0</v>
      </c>
      <c r="U3477" s="53" t="n">
        <f aca="false">(P3477/100)*(K3477*$K$7)+(P3477/100)*(L3477*$L$7)</f>
        <v>0</v>
      </c>
      <c r="V3477" s="53" t="n">
        <f aca="false">(Q3477/100)*(L3477*$L$7)</f>
        <v>0</v>
      </c>
      <c r="W3477" s="53" t="n">
        <f aca="false">(R3477/100)*(K3477*$K$7)+(R3477/100)*(L3477*$L$7)</f>
        <v>0</v>
      </c>
      <c r="X3477" s="53" t="n">
        <f aca="false">N3477+S3477</f>
        <v>592.8</v>
      </c>
      <c r="Y3477" s="53" t="n">
        <f aca="false">O3477+T3477</f>
        <v>0</v>
      </c>
      <c r="Z3477" s="53" t="n">
        <f aca="false">P3477+U3477</f>
        <v>0</v>
      </c>
      <c r="AA3477" s="53" t="n">
        <f aca="false">Q3477+V3477</f>
        <v>0</v>
      </c>
      <c r="AB3477" s="53" t="n">
        <f aca="false">R3477+W3477</f>
        <v>0</v>
      </c>
      <c r="AC3477" s="54" t="n">
        <f aca="false">ROUND(X3477+Y3477+Z3477+AA3477+AB3477,1)</f>
        <v>592.8</v>
      </c>
      <c r="AD3477" s="55" t="n">
        <f aca="false">(ROUND(AC3477-AC3473,1)/AC3473)</f>
        <v>0</v>
      </c>
      <c r="AE3477" s="46"/>
      <c r="AF3477" s="47"/>
    </row>
    <row r="3478" customFormat="false" ht="15" hidden="false" customHeight="false" outlineLevel="0" collapsed="false">
      <c r="A3478" s="48" t="s">
        <v>33</v>
      </c>
      <c r="B3478" s="61"/>
      <c r="C3478" s="50" t="s">
        <v>9</v>
      </c>
      <c r="D3478" s="51" t="n">
        <v>190</v>
      </c>
      <c r="E3478" s="51" t="n">
        <v>0</v>
      </c>
      <c r="F3478" s="51" t="n">
        <v>0</v>
      </c>
      <c r="G3478" s="51" t="n">
        <v>0</v>
      </c>
      <c r="H3478" s="51" t="n">
        <v>0</v>
      </c>
      <c r="I3478" s="52" t="n">
        <v>70</v>
      </c>
      <c r="J3478" s="52" t="n">
        <v>0</v>
      </c>
      <c r="K3478" s="52" t="n">
        <v>0</v>
      </c>
      <c r="L3478" s="52" t="n">
        <v>0</v>
      </c>
      <c r="M3478" s="52" t="n">
        <v>0</v>
      </c>
      <c r="N3478" s="53" t="n">
        <f aca="false">D3478*$D$8</f>
        <v>247</v>
      </c>
      <c r="O3478" s="53" t="n">
        <f aca="false">E3478*$E$8</f>
        <v>0</v>
      </c>
      <c r="P3478" s="53" t="n">
        <f aca="false">F3478*$F$8</f>
        <v>0</v>
      </c>
      <c r="Q3478" s="53" t="n">
        <f aca="false">G3478*$G$8</f>
        <v>0</v>
      </c>
      <c r="R3478" s="53" t="n">
        <f aca="false">H3478*$H$8</f>
        <v>0</v>
      </c>
      <c r="S3478" s="53" t="n">
        <f aca="false">(N3478/100)*(I3478*$I$8)+(N3478/100)*(J3478*$J$8)</f>
        <v>345.8</v>
      </c>
      <c r="T3478" s="53" t="n">
        <f aca="false">(O3478/100)*(K3478*$K$8)</f>
        <v>0</v>
      </c>
      <c r="U3478" s="53" t="n">
        <f aca="false">(P3478/100)*(K3478*$K$8)+(P3478/100)*(L3478*$L$8)</f>
        <v>0</v>
      </c>
      <c r="V3478" s="53" t="n">
        <f aca="false">(Q3478/100)*(L3478*$L$8)</f>
        <v>0</v>
      </c>
      <c r="W3478" s="53" t="n">
        <f aca="false">(R3478/100)*(K3478*$K$8)+(R3478/100)*(L3478*$L$8)</f>
        <v>0</v>
      </c>
      <c r="X3478" s="53" t="n">
        <f aca="false">N3478+S3478</f>
        <v>592.8</v>
      </c>
      <c r="Y3478" s="53" t="n">
        <f aca="false">O3478+T3478</f>
        <v>0</v>
      </c>
      <c r="Z3478" s="53" t="n">
        <f aca="false">P3478+U3478</f>
        <v>0</v>
      </c>
      <c r="AA3478" s="53" t="n">
        <f aca="false">Q3478+V3478</f>
        <v>0</v>
      </c>
      <c r="AB3478" s="53" t="n">
        <f aca="false">R3478+W3478</f>
        <v>0</v>
      </c>
      <c r="AC3478" s="54" t="n">
        <f aca="false">ROUND(X3478+Y3478+Z3478+AA3478+AB3478,1)</f>
        <v>592.8</v>
      </c>
      <c r="AD3478" s="55" t="n">
        <f aca="false">(ROUND(AC3478-AC3473,1)/AC3473)</f>
        <v>0</v>
      </c>
      <c r="AE3478" s="46"/>
      <c r="AF3478" s="47"/>
    </row>
    <row r="3479" customFormat="false" ht="15" hidden="false" customHeight="false" outlineLevel="0" collapsed="false">
      <c r="A3479" s="48" t="s">
        <v>34</v>
      </c>
      <c r="B3479" s="61"/>
      <c r="C3479" s="50" t="s">
        <v>10</v>
      </c>
      <c r="D3479" s="51" t="n">
        <v>95</v>
      </c>
      <c r="E3479" s="51" t="n">
        <v>190</v>
      </c>
      <c r="F3479" s="51" t="n">
        <v>0</v>
      </c>
      <c r="G3479" s="51" t="n">
        <v>0</v>
      </c>
      <c r="H3479" s="51" t="n">
        <v>0</v>
      </c>
      <c r="I3479" s="52" t="n">
        <v>70</v>
      </c>
      <c r="J3479" s="52" t="n">
        <v>0</v>
      </c>
      <c r="K3479" s="52" t="n">
        <v>74</v>
      </c>
      <c r="L3479" s="52" t="n">
        <v>0</v>
      </c>
      <c r="M3479" s="52" t="n">
        <v>0</v>
      </c>
      <c r="N3479" s="53" t="n">
        <f aca="false">D3479*$D$9</f>
        <v>118.75</v>
      </c>
      <c r="O3479" s="53" t="n">
        <f aca="false">E3479*$E$9</f>
        <v>237.5</v>
      </c>
      <c r="P3479" s="53" t="n">
        <f aca="false">F3479*$F$9</f>
        <v>0</v>
      </c>
      <c r="Q3479" s="53" t="n">
        <f aca="false">G3479*$G$9</f>
        <v>0</v>
      </c>
      <c r="R3479" s="53" t="n">
        <f aca="false">H3479*$H$9</f>
        <v>0</v>
      </c>
      <c r="S3479" s="53" t="n">
        <f aca="false">(N3479/100)*(I3479*$I$9)+(N3479/100)*(J3479*$J$9)</f>
        <v>83.125</v>
      </c>
      <c r="T3479" s="53" t="n">
        <f aca="false">(O3479/100)*(K3479*$K$9)</f>
        <v>246.05</v>
      </c>
      <c r="U3479" s="53" t="n">
        <f aca="false">(P3479/100)*(K3479*$K$9)+(P3479/100)*(L3479*$L$9)</f>
        <v>0</v>
      </c>
      <c r="V3479" s="53" t="n">
        <f aca="false">(Q3479/100)*(L3479*$L$9)</f>
        <v>0</v>
      </c>
      <c r="W3479" s="53" t="n">
        <f aca="false">(R3479/100)*(K3479*$K$9)+(R3479/100)*(L3479*$L$9)</f>
        <v>0</v>
      </c>
      <c r="X3479" s="53" t="n">
        <f aca="false">N3479+S3479</f>
        <v>201.875</v>
      </c>
      <c r="Y3479" s="53" t="n">
        <f aca="false">O3479+T3479</f>
        <v>483.55</v>
      </c>
      <c r="Z3479" s="53" t="n">
        <f aca="false">P3479+U3479</f>
        <v>0</v>
      </c>
      <c r="AA3479" s="53" t="n">
        <f aca="false">Q3479+V3479</f>
        <v>0</v>
      </c>
      <c r="AB3479" s="53" t="n">
        <f aca="false">R3479+W3479</f>
        <v>0</v>
      </c>
      <c r="AC3479" s="54" t="n">
        <f aca="false">ROUND(X3479+Y3479+Z3479+AA3479+AB3479,1)</f>
        <v>685.4</v>
      </c>
      <c r="AD3479" s="55" t="n">
        <f aca="false">(ROUND(AC3479-AC3473,1)/AC3473)</f>
        <v>0.156207827260459</v>
      </c>
      <c r="AE3479" s="46"/>
      <c r="AF3479" s="47"/>
    </row>
    <row r="3480" customFormat="false" ht="15" hidden="false" customHeight="false" outlineLevel="0" collapsed="false">
      <c r="A3480" s="48" t="s">
        <v>35</v>
      </c>
      <c r="B3480" s="61"/>
      <c r="C3480" s="50" t="s">
        <v>11</v>
      </c>
      <c r="D3480" s="51" t="n">
        <v>95</v>
      </c>
      <c r="E3480" s="51" t="n">
        <v>0</v>
      </c>
      <c r="F3480" s="51" t="n">
        <v>190</v>
      </c>
      <c r="G3480" s="51" t="n">
        <v>0</v>
      </c>
      <c r="H3480" s="51" t="n">
        <v>0</v>
      </c>
      <c r="I3480" s="52" t="n">
        <v>70</v>
      </c>
      <c r="J3480" s="52" t="n">
        <v>0</v>
      </c>
      <c r="K3480" s="52" t="n">
        <v>37</v>
      </c>
      <c r="L3480" s="52" t="n">
        <v>37</v>
      </c>
      <c r="M3480" s="52" t="n">
        <v>0</v>
      </c>
      <c r="N3480" s="53" t="n">
        <f aca="false">D3480*$D$10</f>
        <v>118.75</v>
      </c>
      <c r="O3480" s="53" t="n">
        <f aca="false">E3480*$E$10</f>
        <v>0</v>
      </c>
      <c r="P3480" s="53" t="n">
        <f aca="false">F3480*$F$10</f>
        <v>237.5</v>
      </c>
      <c r="Q3480" s="53" t="n">
        <f aca="false">G3480*$G$10</f>
        <v>0</v>
      </c>
      <c r="R3480" s="53" t="n">
        <f aca="false">H3480*$H$10</f>
        <v>0</v>
      </c>
      <c r="S3480" s="53" t="n">
        <f aca="false">(N3480/100)*(I3480*$I$10)+(N3480/100)*(J3480*$J$10)</f>
        <v>83.125</v>
      </c>
      <c r="T3480" s="53" t="n">
        <f aca="false">(O3480/100)*(K3480*$J$10)</f>
        <v>0</v>
      </c>
      <c r="U3480" s="53" t="n">
        <f aca="false">(P3480/100)*(K3480*$K$10)+(P3480/100)*(L3480*$L$10)</f>
        <v>246.05</v>
      </c>
      <c r="V3480" s="53" t="n">
        <f aca="false">(Q3480/100)*(L3480*$L$10)</f>
        <v>0</v>
      </c>
      <c r="W3480" s="53" t="n">
        <f aca="false">(R3480/100)*(K3480*$K$10)+(R3480/100)*(L3480*$L$10)</f>
        <v>0</v>
      </c>
      <c r="X3480" s="53" t="n">
        <f aca="false">N3480+S3480</f>
        <v>201.875</v>
      </c>
      <c r="Y3480" s="53" t="n">
        <f aca="false">O3480+T3480</f>
        <v>0</v>
      </c>
      <c r="Z3480" s="53" t="n">
        <f aca="false">P3480+U3480</f>
        <v>483.55</v>
      </c>
      <c r="AA3480" s="53" t="n">
        <f aca="false">Q3480+V3480</f>
        <v>0</v>
      </c>
      <c r="AB3480" s="53" t="n">
        <f aca="false">R3480+W3480</f>
        <v>0</v>
      </c>
      <c r="AC3480" s="54" t="n">
        <f aca="false">ROUND(X3480+Y3480+Z3480+AA3480+AB3480,1)</f>
        <v>685.4</v>
      </c>
      <c r="AD3480" s="55" t="n">
        <f aca="false">(ROUND(AC3480-AC3473,1)/AC3473)</f>
        <v>0.156207827260459</v>
      </c>
      <c r="AE3480" s="46"/>
      <c r="AF3480" s="47"/>
    </row>
    <row r="3481" customFormat="false" ht="15" hidden="false" customHeight="false" outlineLevel="0" collapsed="false">
      <c r="A3481" s="48" t="s">
        <v>36</v>
      </c>
      <c r="B3481" s="61"/>
      <c r="C3481" s="50" t="s">
        <v>12</v>
      </c>
      <c r="D3481" s="51" t="n">
        <v>95</v>
      </c>
      <c r="E3481" s="51" t="n">
        <v>0</v>
      </c>
      <c r="F3481" s="51" t="n">
        <v>0</v>
      </c>
      <c r="G3481" s="51" t="n">
        <v>190</v>
      </c>
      <c r="H3481" s="51" t="n">
        <v>0</v>
      </c>
      <c r="I3481" s="52" t="n">
        <v>70</v>
      </c>
      <c r="J3481" s="52" t="n">
        <v>0</v>
      </c>
      <c r="K3481" s="52" t="n">
        <v>0</v>
      </c>
      <c r="L3481" s="52" t="n">
        <v>74</v>
      </c>
      <c r="M3481" s="52" t="n">
        <v>0</v>
      </c>
      <c r="N3481" s="53" t="n">
        <f aca="false">D3481*$D$11</f>
        <v>118.75</v>
      </c>
      <c r="O3481" s="53" t="n">
        <f aca="false">E3481*$E$11</f>
        <v>0</v>
      </c>
      <c r="P3481" s="53" t="n">
        <f aca="false">F3481*$F$11</f>
        <v>0</v>
      </c>
      <c r="Q3481" s="53" t="n">
        <f aca="false">G3481*$G$11</f>
        <v>237.5</v>
      </c>
      <c r="R3481" s="53" t="n">
        <f aca="false">H3481*$H$11</f>
        <v>0</v>
      </c>
      <c r="S3481" s="53" t="n">
        <f aca="false">(N3481/100)*(I3481*$I$11)+(N3481/100)*(J3481*$J$11)</f>
        <v>83.125</v>
      </c>
      <c r="T3481" s="53" t="n">
        <f aca="false">(O3481/100)*(K3481*$K$11)</f>
        <v>0</v>
      </c>
      <c r="U3481" s="53" t="n">
        <f aca="false">(P3481/100)*(K3481*$K$11)+(P3481/100)*(L3481*$L$11)</f>
        <v>0</v>
      </c>
      <c r="V3481" s="53" t="n">
        <f aca="false">(Q3481/100)*(L3481*$L$11)</f>
        <v>246.05</v>
      </c>
      <c r="W3481" s="53" t="n">
        <f aca="false">(R3481/100)*(K3481*$K$11)+(R3481/100)*(L3481*$L$11)</f>
        <v>0</v>
      </c>
      <c r="X3481" s="53" t="n">
        <f aca="false">N3481+S3481</f>
        <v>201.875</v>
      </c>
      <c r="Y3481" s="53" t="n">
        <f aca="false">O3481+T3481</f>
        <v>0</v>
      </c>
      <c r="Z3481" s="53" t="n">
        <f aca="false">P3481+U3481</f>
        <v>0</v>
      </c>
      <c r="AA3481" s="53" t="n">
        <f aca="false">Q3481+V3481</f>
        <v>483.55</v>
      </c>
      <c r="AB3481" s="53" t="n">
        <f aca="false">R3481+W3481</f>
        <v>0</v>
      </c>
      <c r="AC3481" s="54" t="n">
        <f aca="false">ROUND(X3481+Y3481+Z3481+AA3481+AB3481,1)</f>
        <v>685.4</v>
      </c>
      <c r="AD3481" s="55" t="n">
        <f aca="false">(ROUND(AC3481-AC3473,1)/AC3473)</f>
        <v>0.156207827260459</v>
      </c>
      <c r="AE3481" s="46"/>
      <c r="AF3481" s="47"/>
    </row>
    <row r="3482" customFormat="false" ht="15" hidden="false" customHeight="false" outlineLevel="0" collapsed="false">
      <c r="A3482" s="48" t="s">
        <v>37</v>
      </c>
      <c r="B3482" s="61"/>
      <c r="C3482" s="50" t="s">
        <v>13</v>
      </c>
      <c r="D3482" s="51" t="n">
        <v>95</v>
      </c>
      <c r="E3482" s="51" t="n">
        <v>0</v>
      </c>
      <c r="F3482" s="51" t="n">
        <v>0</v>
      </c>
      <c r="G3482" s="51" t="n">
        <v>0</v>
      </c>
      <c r="H3482" s="51" t="n">
        <v>190</v>
      </c>
      <c r="I3482" s="52" t="n">
        <v>70</v>
      </c>
      <c r="J3482" s="52" t="n">
        <v>0</v>
      </c>
      <c r="K3482" s="52" t="n">
        <v>37</v>
      </c>
      <c r="L3482" s="52" t="n">
        <v>37</v>
      </c>
      <c r="M3482" s="52" t="n">
        <v>0</v>
      </c>
      <c r="N3482" s="53" t="n">
        <f aca="false">D3482*$D$12</f>
        <v>118.75</v>
      </c>
      <c r="O3482" s="53" t="n">
        <f aca="false">E3482*$E$12</f>
        <v>0</v>
      </c>
      <c r="P3482" s="53" t="n">
        <f aca="false">F3482*$F$12</f>
        <v>0</v>
      </c>
      <c r="Q3482" s="53" t="n">
        <f aca="false">G3482*$G$12</f>
        <v>0</v>
      </c>
      <c r="R3482" s="53" t="n">
        <f aca="false">H3482*$H$12</f>
        <v>237.5</v>
      </c>
      <c r="S3482" s="53" t="n">
        <f aca="false">(N3482/100)*(I3482*$I$12)+(N3482/100)*(J3482*$J$12)</f>
        <v>83.125</v>
      </c>
      <c r="T3482" s="53" t="n">
        <f aca="false">(O3482/100)*(K3482*$K$12)</f>
        <v>0</v>
      </c>
      <c r="U3482" s="53" t="n">
        <f aca="false">(P3482/100)*(K3482*$K$12)+(P3482/100)*(L3482*$L$12)</f>
        <v>0</v>
      </c>
      <c r="V3482" s="53" t="n">
        <f aca="false">(Q3482/100)*(L3482*$L$12)</f>
        <v>0</v>
      </c>
      <c r="W3482" s="53" t="n">
        <f aca="false">(R3482/100)*(K3482*$K$12)+(R3482/100)*(L3482*$L$12)</f>
        <v>246.05</v>
      </c>
      <c r="X3482" s="53" t="n">
        <f aca="false">N3482+S3482</f>
        <v>201.875</v>
      </c>
      <c r="Y3482" s="53" t="n">
        <f aca="false">O3482+T3482</f>
        <v>0</v>
      </c>
      <c r="Z3482" s="53" t="n">
        <f aca="false">P3482+U3482</f>
        <v>0</v>
      </c>
      <c r="AA3482" s="53" t="n">
        <f aca="false">Q3482+V3482</f>
        <v>0</v>
      </c>
      <c r="AB3482" s="53" t="n">
        <f aca="false">R3482+W3482</f>
        <v>483.55</v>
      </c>
      <c r="AC3482" s="54" t="n">
        <f aca="false">ROUND(X3482+Y3482+Z3482+AA3482+AB3482,1)</f>
        <v>685.4</v>
      </c>
      <c r="AD3482" s="55" t="n">
        <f aca="false">(ROUND(AC3482-AC3473,1)/AC3473)</f>
        <v>0.156207827260459</v>
      </c>
      <c r="AE3482" s="46"/>
      <c r="AF3482" s="47"/>
    </row>
    <row r="3483" customFormat="false" ht="15" hidden="false" customHeight="false" outlineLevel="0" collapsed="false">
      <c r="A3483" s="48" t="s">
        <v>38</v>
      </c>
      <c r="B3483" s="61"/>
      <c r="C3483" s="50" t="s">
        <v>14</v>
      </c>
      <c r="D3483" s="51" t="n">
        <v>190</v>
      </c>
      <c r="E3483" s="51" t="n">
        <v>0</v>
      </c>
      <c r="F3483" s="51" t="n">
        <v>0</v>
      </c>
      <c r="G3483" s="51" t="n">
        <v>0</v>
      </c>
      <c r="H3483" s="51" t="n">
        <v>0</v>
      </c>
      <c r="I3483" s="52" t="n">
        <v>70</v>
      </c>
      <c r="J3483" s="52" t="n">
        <v>0</v>
      </c>
      <c r="K3483" s="52" t="n">
        <v>0</v>
      </c>
      <c r="L3483" s="52" t="n">
        <v>0</v>
      </c>
      <c r="M3483" s="52" t="n">
        <v>66</v>
      </c>
      <c r="N3483" s="53" t="n">
        <f aca="false">D3483*$D$13</f>
        <v>237.5</v>
      </c>
      <c r="O3483" s="53" t="n">
        <f aca="false">E3483*$E$13</f>
        <v>0</v>
      </c>
      <c r="P3483" s="53" t="n">
        <f aca="false">F3483*$F$13</f>
        <v>0</v>
      </c>
      <c r="Q3483" s="53" t="n">
        <f aca="false">G3483*$G$13</f>
        <v>0</v>
      </c>
      <c r="R3483" s="53" t="n">
        <f aca="false">H3483*$H$13</f>
        <v>0</v>
      </c>
      <c r="S3483" s="53" t="n">
        <f aca="false">(N3483/100)*(I3483*$I$13)+(N3483/100)*(J3483*$J$13)+(N3483/100)*(M3483*$M$13)</f>
        <v>479.75</v>
      </c>
      <c r="T3483" s="53" t="n">
        <f aca="false">(O3483/100)*(K3483*$K$13)+(O3483/100)*(M3483*$M$13)</f>
        <v>0</v>
      </c>
      <c r="U3483" s="53" t="n">
        <f aca="false">(P3483/100)*(K3483*$K$13)+(P3483/100)*(L3483*$L$13)+(P3483/100)*(M3483*$M$13)</f>
        <v>0</v>
      </c>
      <c r="V3483" s="53" t="n">
        <f aca="false">(Q3483/100)*(L3483*$L$13)+(Q3483/100)*(M3483*$M$13)</f>
        <v>0</v>
      </c>
      <c r="W3483" s="53" t="n">
        <f aca="false">(R3483/100)*(K3483*$K$13)+(R3483/100)*(L3483*$L$13)+(R3483/100)*(M3483*$M$13)</f>
        <v>0</v>
      </c>
      <c r="X3483" s="53" t="n">
        <f aca="false">N3483+S3483</f>
        <v>717.25</v>
      </c>
      <c r="Y3483" s="53" t="n">
        <f aca="false">O3483+T3483</f>
        <v>0</v>
      </c>
      <c r="Z3483" s="53" t="n">
        <f aca="false">P3483+U3483</f>
        <v>0</v>
      </c>
      <c r="AA3483" s="53" t="n">
        <f aca="false">Q3483+V3483</f>
        <v>0</v>
      </c>
      <c r="AB3483" s="53" t="n">
        <f aca="false">R3483+W3483</f>
        <v>0</v>
      </c>
      <c r="AC3483" s="54" t="n">
        <f aca="false">ROUND(X3483+Y3483+Z3483+AA3483+AB3483,1)</f>
        <v>717.3</v>
      </c>
      <c r="AD3483" s="55" t="n">
        <f aca="false">(ROUND(AC3483-AC3473,1)/AC3473)</f>
        <v>0.21002024291498</v>
      </c>
      <c r="AE3483" s="46"/>
      <c r="AF3483" s="47"/>
    </row>
    <row r="3484" customFormat="false" ht="15" hidden="false" customHeight="false" outlineLevel="0" collapsed="false">
      <c r="A3484" s="48" t="s">
        <v>39</v>
      </c>
      <c r="B3484" s="61"/>
      <c r="C3484" s="50" t="s">
        <v>15</v>
      </c>
      <c r="D3484" s="51" t="n">
        <v>190</v>
      </c>
      <c r="E3484" s="51" t="n">
        <v>0</v>
      </c>
      <c r="F3484" s="51" t="n">
        <v>0</v>
      </c>
      <c r="G3484" s="51" t="n">
        <v>0</v>
      </c>
      <c r="H3484" s="51" t="n">
        <v>0</v>
      </c>
      <c r="I3484" s="52" t="n">
        <v>70</v>
      </c>
      <c r="J3484" s="52" t="n">
        <v>0</v>
      </c>
      <c r="K3484" s="52" t="n">
        <v>66</v>
      </c>
      <c r="L3484" s="52" t="n">
        <v>0</v>
      </c>
      <c r="M3484" s="52" t="n">
        <v>0</v>
      </c>
      <c r="N3484" s="53" t="n">
        <f aca="false">D3484*$D$14</f>
        <v>237.5</v>
      </c>
      <c r="O3484" s="53" t="n">
        <f aca="false">E3484*$E$14</f>
        <v>0</v>
      </c>
      <c r="P3484" s="53" t="n">
        <f aca="false">F3484*$F$14</f>
        <v>0</v>
      </c>
      <c r="Q3484" s="53" t="n">
        <f aca="false">G3484*$G$14</f>
        <v>0</v>
      </c>
      <c r="R3484" s="53" t="n">
        <f aca="false">H3484*$H$14</f>
        <v>0</v>
      </c>
      <c r="S3484" s="53" t="n">
        <f aca="false">(N3484/100)*(I3484*$I$14)+(N3484/100)*(J3484*$J$14)+(N3484/100)*(K3484*$K$14)</f>
        <v>479.75</v>
      </c>
      <c r="T3484" s="53" t="n">
        <f aca="false">(O3484/100)*(K3484*$K$14)</f>
        <v>0</v>
      </c>
      <c r="U3484" s="53" t="n">
        <f aca="false">(P3484/100)*(K3484*$K$14)+(P3484/100)*(L3484*$L$14)</f>
        <v>0</v>
      </c>
      <c r="V3484" s="53" t="n">
        <f aca="false">(Q3484/100)*(L3484*$L$14)</f>
        <v>0</v>
      </c>
      <c r="W3484" s="53" t="n">
        <f aca="false">(R3484/100)*(K3484*$L$14)+(R3484/100)*(L3484*$M$14)</f>
        <v>0</v>
      </c>
      <c r="X3484" s="53" t="n">
        <f aca="false">N3484+S3484</f>
        <v>717.25</v>
      </c>
      <c r="Y3484" s="53" t="n">
        <f aca="false">O3484+T3484</f>
        <v>0</v>
      </c>
      <c r="Z3484" s="53" t="n">
        <f aca="false">P3484+U3484</f>
        <v>0</v>
      </c>
      <c r="AA3484" s="53" t="n">
        <f aca="false">Q3484+V3484</f>
        <v>0</v>
      </c>
      <c r="AB3484" s="53" t="n">
        <f aca="false">R3484+W3484</f>
        <v>0</v>
      </c>
      <c r="AC3484" s="54" t="n">
        <f aca="false">ROUND(X3484+Y3484+Z3484+AA3484+AB3484,1)</f>
        <v>717.3</v>
      </c>
      <c r="AD3484" s="55" t="n">
        <f aca="false">(ROUND(AC3484-AC3473,1)/AC3473)</f>
        <v>0.21002024291498</v>
      </c>
      <c r="AE3484" s="46"/>
      <c r="AF3484" s="47"/>
    </row>
    <row r="3485" customFormat="false" ht="15" hidden="false" customHeight="false" outlineLevel="0" collapsed="false">
      <c r="A3485" s="48"/>
      <c r="B3485" s="61"/>
      <c r="C3485" s="50" t="s">
        <v>16</v>
      </c>
      <c r="D3485" s="51" t="n">
        <v>190</v>
      </c>
      <c r="E3485" s="51" t="n">
        <v>0</v>
      </c>
      <c r="F3485" s="51" t="n">
        <v>0</v>
      </c>
      <c r="G3485" s="51" t="n">
        <v>0</v>
      </c>
      <c r="H3485" s="51" t="n">
        <v>0</v>
      </c>
      <c r="I3485" s="52" t="n">
        <v>70</v>
      </c>
      <c r="J3485" s="52" t="n">
        <v>0</v>
      </c>
      <c r="K3485" s="52" t="n">
        <v>0</v>
      </c>
      <c r="L3485" s="52" t="n">
        <v>66</v>
      </c>
      <c r="M3485" s="52" t="n">
        <v>0</v>
      </c>
      <c r="N3485" s="53" t="n">
        <f aca="false">D3485*$D$15</f>
        <v>237.5</v>
      </c>
      <c r="O3485" s="53" t="n">
        <f aca="false">E3485*$E$15</f>
        <v>0</v>
      </c>
      <c r="P3485" s="53" t="n">
        <f aca="false">F3485*$F$15</f>
        <v>0</v>
      </c>
      <c r="Q3485" s="53" t="n">
        <f aca="false">G3485*$G$15</f>
        <v>0</v>
      </c>
      <c r="R3485" s="53" t="n">
        <f aca="false">H3485*$H$15</f>
        <v>0</v>
      </c>
      <c r="S3485" s="53" t="n">
        <f aca="false">(N3485/100)*(I3485*$I$15)+(N3485/100)*(J3485*$J$15)+(N3485/100)*(L3485*$L$15)</f>
        <v>479.75</v>
      </c>
      <c r="T3485" s="53" t="n">
        <f aca="false">(O3485/100)*(K3485*$K$15)</f>
        <v>0</v>
      </c>
      <c r="U3485" s="53" t="n">
        <f aca="false">(P3485/100)*(K3485*$K$15)+(P3485/100)*(L3485*$L$15)</f>
        <v>0</v>
      </c>
      <c r="V3485" s="53" t="n">
        <f aca="false">(Q3485/100)*(L3485*$L$15)</f>
        <v>0</v>
      </c>
      <c r="W3485" s="53" t="n">
        <f aca="false">(R3485/100)*(K3485*$K$15)+(R3485/100)*(L3485*$L$15)</f>
        <v>0</v>
      </c>
      <c r="X3485" s="53" t="n">
        <f aca="false">N3485+S3485</f>
        <v>717.25</v>
      </c>
      <c r="Y3485" s="53" t="n">
        <f aca="false">O3485+T3485</f>
        <v>0</v>
      </c>
      <c r="Z3485" s="53" t="n">
        <f aca="false">P3485+U3485</f>
        <v>0</v>
      </c>
      <c r="AA3485" s="53" t="n">
        <f aca="false">Q3485+V3485</f>
        <v>0</v>
      </c>
      <c r="AB3485" s="53" t="n">
        <f aca="false">R3485+W3485</f>
        <v>0</v>
      </c>
      <c r="AC3485" s="54" t="n">
        <f aca="false">ROUND(X3485+Y3485+Z3485+AA3485+AB3485,1)</f>
        <v>717.3</v>
      </c>
      <c r="AD3485" s="55" t="n">
        <f aca="false">(ROUND(AC3485-AC3473,1)/AC3473)</f>
        <v>0.21002024291498</v>
      </c>
      <c r="AE3485" s="46"/>
      <c r="AF3485" s="47"/>
    </row>
    <row r="3486" customFormat="false" ht="15" hidden="false" customHeight="false" outlineLevel="0" collapsed="false">
      <c r="A3486" s="48"/>
      <c r="B3486" s="61"/>
      <c r="C3486" s="50" t="s">
        <v>17</v>
      </c>
      <c r="D3486" s="51" t="n">
        <v>190</v>
      </c>
      <c r="E3486" s="51" t="n">
        <v>0</v>
      </c>
      <c r="F3486" s="51" t="n">
        <v>0</v>
      </c>
      <c r="G3486" s="51" t="n">
        <v>0</v>
      </c>
      <c r="H3486" s="51" t="n">
        <v>0</v>
      </c>
      <c r="I3486" s="52" t="n">
        <v>70</v>
      </c>
      <c r="J3486" s="52" t="n">
        <v>40</v>
      </c>
      <c r="K3486" s="52" t="n">
        <v>0</v>
      </c>
      <c r="L3486" s="52" t="n">
        <v>0</v>
      </c>
      <c r="M3486" s="52" t="n">
        <v>0</v>
      </c>
      <c r="N3486" s="53" t="n">
        <f aca="false">D3486*$D$16</f>
        <v>237.5</v>
      </c>
      <c r="O3486" s="53" t="n">
        <f aca="false">E3486*$E$16</f>
        <v>0</v>
      </c>
      <c r="P3486" s="53" t="n">
        <f aca="false">F3486*$F$16</f>
        <v>0</v>
      </c>
      <c r="Q3486" s="53" t="n">
        <f aca="false">G3486*$G$16</f>
        <v>0</v>
      </c>
      <c r="R3486" s="53" t="n">
        <f aca="false">H3486*$H$16</f>
        <v>0</v>
      </c>
      <c r="S3486" s="53" t="n">
        <f aca="false">(N3486/100)*(I3486*$I$16)+(N3486/100)*(J3486*$J$16)</f>
        <v>403.75</v>
      </c>
      <c r="T3486" s="53" t="n">
        <f aca="false">(O3486/100)*(K3486*$K$16)</f>
        <v>0</v>
      </c>
      <c r="U3486" s="53" t="n">
        <f aca="false">(P3486/100)*(K3486*$K$16)+(P3486/100)*(L3486*$L$16)</f>
        <v>0</v>
      </c>
      <c r="V3486" s="53" t="n">
        <f aca="false">(Q3486/100)*(L3486*$L$16)</f>
        <v>0</v>
      </c>
      <c r="W3486" s="53" t="n">
        <f aca="false">(R3486/100)*(K3486*$K$16)+(R3486/100)*(L3486*$L$16)</f>
        <v>0</v>
      </c>
      <c r="X3486" s="53" t="n">
        <f aca="false">N3486+S3486</f>
        <v>641.25</v>
      </c>
      <c r="Y3486" s="53" t="n">
        <f aca="false">O3486+T3486</f>
        <v>0</v>
      </c>
      <c r="Z3486" s="53" t="n">
        <f aca="false">P3486+U3486</f>
        <v>0</v>
      </c>
      <c r="AA3486" s="53" t="n">
        <f aca="false">Q3486+V3486</f>
        <v>0</v>
      </c>
      <c r="AB3486" s="53" t="n">
        <f aca="false">R3486+W3486</f>
        <v>0</v>
      </c>
      <c r="AC3486" s="54" t="n">
        <f aca="false">ROUND(X3486+Y3486+Z3486+AA3486+AB3486,1)</f>
        <v>641.3</v>
      </c>
      <c r="AD3486" s="55" t="n">
        <f aca="false">(ROUND(AC3486-AC3473,1)/AC3473)</f>
        <v>0.0818151147098516</v>
      </c>
      <c r="AE3486" s="46"/>
      <c r="AF3486" s="47"/>
    </row>
    <row r="3487" customFormat="false" ht="15" hidden="false" customHeight="false" outlineLevel="0" collapsed="false">
      <c r="A3487" s="48"/>
      <c r="B3487" s="61"/>
      <c r="C3487" s="50" t="s">
        <v>18</v>
      </c>
      <c r="D3487" s="51" t="n">
        <v>190</v>
      </c>
      <c r="E3487" s="51" t="n">
        <v>0</v>
      </c>
      <c r="F3487" s="51" t="n">
        <v>0</v>
      </c>
      <c r="G3487" s="51" t="n">
        <v>0</v>
      </c>
      <c r="H3487" s="51" t="n">
        <v>0</v>
      </c>
      <c r="I3487" s="52" t="n">
        <v>85</v>
      </c>
      <c r="J3487" s="52" t="n">
        <v>0</v>
      </c>
      <c r="K3487" s="52" t="n">
        <v>0</v>
      </c>
      <c r="L3487" s="52" t="n">
        <v>0</v>
      </c>
      <c r="M3487" s="52" t="n">
        <v>0</v>
      </c>
      <c r="N3487" s="53" t="n">
        <f aca="false">D3487*$D$17</f>
        <v>237.5</v>
      </c>
      <c r="O3487" s="53" t="n">
        <f aca="false">E3487*$E$17</f>
        <v>0</v>
      </c>
      <c r="P3487" s="53" t="n">
        <f aca="false">F3487*$F$17</f>
        <v>0</v>
      </c>
      <c r="Q3487" s="53" t="n">
        <f aca="false">G3487*$G$17</f>
        <v>0</v>
      </c>
      <c r="R3487" s="53" t="n">
        <f aca="false">H3487*$H$17</f>
        <v>0</v>
      </c>
      <c r="S3487" s="53" t="n">
        <f aca="false">(N3487/100)*(I3487*$I$17)+(N3487/100)*(J3487*$J$17)</f>
        <v>504.6875</v>
      </c>
      <c r="T3487" s="53" t="n">
        <f aca="false">(O3487/100)*(K3487*$K$17)</f>
        <v>0</v>
      </c>
      <c r="U3487" s="53" t="n">
        <f aca="false">(P3487/100)*(K3487*$K$17)+(P3487/100)*(L3487*$L$17)</f>
        <v>0</v>
      </c>
      <c r="V3487" s="53" t="n">
        <f aca="false">(Q3487/100)*(L3487*$L$17)</f>
        <v>0</v>
      </c>
      <c r="W3487" s="53" t="n">
        <f aca="false">(R3487/100)*(K3487*$K$17)+(R3487/100)*(L3487*$L$17)</f>
        <v>0</v>
      </c>
      <c r="X3487" s="53" t="n">
        <f aca="false">N3487+S3487</f>
        <v>742.1875</v>
      </c>
      <c r="Y3487" s="53" t="n">
        <f aca="false">O3487+T3487</f>
        <v>0</v>
      </c>
      <c r="Z3487" s="53" t="n">
        <f aca="false">P3487+U3487</f>
        <v>0</v>
      </c>
      <c r="AA3487" s="53" t="n">
        <f aca="false">Q3487+V3487</f>
        <v>0</v>
      </c>
      <c r="AB3487" s="53" t="n">
        <f aca="false">R3487+W3487</f>
        <v>0</v>
      </c>
      <c r="AC3487" s="54" t="n">
        <f aca="false">ROUND(X3487+Y3487+Z3487+AA3487+AB3487,1)</f>
        <v>742.2</v>
      </c>
      <c r="AD3487" s="55" t="n">
        <f aca="false">(ROUND(AC3487-AC3473,1)/AC3473)</f>
        <v>0.252024291497976</v>
      </c>
      <c r="AE3487" s="46" t="s">
        <v>28</v>
      </c>
      <c r="AF3487" s="47"/>
    </row>
    <row r="3488" customFormat="false" ht="15" hidden="false" customHeight="false" outlineLevel="0" collapsed="false">
      <c r="A3488" s="56" t="s">
        <v>19</v>
      </c>
      <c r="B3488" s="62" t="s">
        <v>290</v>
      </c>
      <c r="C3488" s="40" t="s">
        <v>50</v>
      </c>
      <c r="D3488" s="41" t="n">
        <v>160</v>
      </c>
      <c r="E3488" s="41" t="n">
        <v>0</v>
      </c>
      <c r="F3488" s="41" t="n">
        <v>0</v>
      </c>
      <c r="G3488" s="41" t="n">
        <v>0</v>
      </c>
      <c r="H3488" s="41" t="n">
        <v>60</v>
      </c>
      <c r="I3488" s="42" t="n">
        <v>60</v>
      </c>
      <c r="J3488" s="42" t="n">
        <v>0</v>
      </c>
      <c r="K3488" s="42" t="n">
        <v>15</v>
      </c>
      <c r="L3488" s="42" t="n">
        <v>15</v>
      </c>
      <c r="M3488" s="42" t="n">
        <v>0</v>
      </c>
      <c r="N3488" s="43" t="n">
        <f aca="false">D3488*$D$3</f>
        <v>208</v>
      </c>
      <c r="O3488" s="43" t="n">
        <f aca="false">E3488*$E$3</f>
        <v>0</v>
      </c>
      <c r="P3488" s="43" t="n">
        <f aca="false">F3488*$F$3</f>
        <v>0</v>
      </c>
      <c r="Q3488" s="43" t="n">
        <f aca="false">G3488*$G$3</f>
        <v>0</v>
      </c>
      <c r="R3488" s="43" t="n">
        <f aca="false">H3488*$H$3</f>
        <v>78</v>
      </c>
      <c r="S3488" s="43" t="n">
        <f aca="false">(N3488/100)*(I3488*$I$3)+(N3488/100)*(J3488*$J$3)</f>
        <v>249.6</v>
      </c>
      <c r="T3488" s="43" t="n">
        <f aca="false">(O3488/100)*(K3488*$K$3)</f>
        <v>0</v>
      </c>
      <c r="U3488" s="43" t="n">
        <f aca="false">(P3488/100)*(K3488*$K$3)+(P3488/100)*(L3488*$L$3)</f>
        <v>0</v>
      </c>
      <c r="V3488" s="43" t="n">
        <f aca="false">(Q3488/100)*(L3488*$L$3)</f>
        <v>0</v>
      </c>
      <c r="W3488" s="43" t="n">
        <f aca="false">(R3488/100)*(K3488*$K$3)+(R3488/100)*(L3488*$L$3)</f>
        <v>46.8</v>
      </c>
      <c r="X3488" s="43" t="n">
        <f aca="false">N3488+S3488</f>
        <v>457.6</v>
      </c>
      <c r="Y3488" s="43" t="n">
        <f aca="false">O3488+T3488</f>
        <v>0</v>
      </c>
      <c r="Z3488" s="43" t="n">
        <f aca="false">P3488+U3488</f>
        <v>0</v>
      </c>
      <c r="AA3488" s="43" t="n">
        <f aca="false">Q3488+V3488</f>
        <v>0</v>
      </c>
      <c r="AB3488" s="43" t="n">
        <f aca="false">R3488+W3488</f>
        <v>124.8</v>
      </c>
      <c r="AC3488" s="44" t="n">
        <f aca="false">ROUND(X3488+Y3488+Z3488+AA3488+AB3488,1)</f>
        <v>582.4</v>
      </c>
      <c r="AD3488" s="45"/>
      <c r="AE3488" s="46"/>
      <c r="AF3488" s="47"/>
    </row>
    <row r="3489" customFormat="false" ht="15" hidden="false" customHeight="false" outlineLevel="0" collapsed="false">
      <c r="A3489" s="48" t="s">
        <v>29</v>
      </c>
      <c r="B3489" s="63" t="n">
        <v>40</v>
      </c>
      <c r="C3489" s="50" t="s">
        <v>5</v>
      </c>
      <c r="D3489" s="51" t="n">
        <v>160</v>
      </c>
      <c r="E3489" s="51" t="n">
        <v>0</v>
      </c>
      <c r="F3489" s="51" t="n">
        <v>0</v>
      </c>
      <c r="G3489" s="51" t="n">
        <v>0</v>
      </c>
      <c r="H3489" s="51" t="n">
        <v>60</v>
      </c>
      <c r="I3489" s="52" t="n">
        <v>70</v>
      </c>
      <c r="J3489" s="52" t="n">
        <v>20</v>
      </c>
      <c r="K3489" s="52" t="n">
        <v>15</v>
      </c>
      <c r="L3489" s="52" t="n">
        <v>15</v>
      </c>
      <c r="M3489" s="52" t="n">
        <v>0</v>
      </c>
      <c r="N3489" s="53" t="n">
        <f aca="false">D3489*$D$4</f>
        <v>200</v>
      </c>
      <c r="O3489" s="53" t="n">
        <f aca="false">E3489*$E$4</f>
        <v>0</v>
      </c>
      <c r="P3489" s="53" t="n">
        <f aca="false">F3489*$F$4</f>
        <v>0</v>
      </c>
      <c r="Q3489" s="53" t="n">
        <f aca="false">G3489*$G$4</f>
        <v>0</v>
      </c>
      <c r="R3489" s="53" t="n">
        <f aca="false">H3489*$H$4</f>
        <v>75</v>
      </c>
      <c r="S3489" s="53" t="n">
        <f aca="false">(N3489/100)*(I3489*$I$4)+(N3489/100)*(J3489*$J$4)</f>
        <v>360</v>
      </c>
      <c r="T3489" s="53" t="n">
        <f aca="false">(O3489/100)*(K3489*$K$4)</f>
        <v>0</v>
      </c>
      <c r="U3489" s="53" t="n">
        <f aca="false">(P3489/100)*(K3489*$K$4)+(P3489/100)*(L3489*$L$4)</f>
        <v>0</v>
      </c>
      <c r="V3489" s="53" t="n">
        <f aca="false">(Q3489/100)*(L3489*$L$4)</f>
        <v>0</v>
      </c>
      <c r="W3489" s="53" t="n">
        <f aca="false">(R3489/100)*(K3489*$K$4)+(R3489/100)*(L3489*$L$4)</f>
        <v>45</v>
      </c>
      <c r="X3489" s="53" t="n">
        <f aca="false">N3489+S3489</f>
        <v>560</v>
      </c>
      <c r="Y3489" s="53" t="n">
        <f aca="false">O3489+T3489</f>
        <v>0</v>
      </c>
      <c r="Z3489" s="53" t="n">
        <f aca="false">P3489+U3489</f>
        <v>0</v>
      </c>
      <c r="AA3489" s="53" t="n">
        <f aca="false">Q3489+V3489</f>
        <v>0</v>
      </c>
      <c r="AB3489" s="53" t="n">
        <f aca="false">R3489+W3489</f>
        <v>120</v>
      </c>
      <c r="AC3489" s="54" t="n">
        <f aca="false">ROUND(X3489+Y3489+Z3489+AA3489+AB3489,1)</f>
        <v>680</v>
      </c>
      <c r="AD3489" s="55" t="n">
        <f aca="false">(ROUND(AC3489-AC3488,1)/AC3488)</f>
        <v>0.167582417582418</v>
      </c>
      <c r="AE3489" s="46"/>
      <c r="AF3489" s="47"/>
    </row>
    <row r="3490" customFormat="false" ht="15" hidden="false" customHeight="false" outlineLevel="0" collapsed="false">
      <c r="A3490" s="48" t="s">
        <v>30</v>
      </c>
      <c r="B3490" s="63" t="n">
        <v>12</v>
      </c>
      <c r="C3490" s="50" t="s">
        <v>6</v>
      </c>
      <c r="D3490" s="51" t="n">
        <v>160</v>
      </c>
      <c r="E3490" s="51" t="n">
        <v>0</v>
      </c>
      <c r="F3490" s="51" t="n">
        <v>0</v>
      </c>
      <c r="G3490" s="51" t="n">
        <v>0</v>
      </c>
      <c r="H3490" s="51" t="n">
        <v>60</v>
      </c>
      <c r="I3490" s="52" t="n">
        <v>60</v>
      </c>
      <c r="J3490" s="52" t="n">
        <v>0</v>
      </c>
      <c r="K3490" s="52" t="n">
        <v>15</v>
      </c>
      <c r="L3490" s="52" t="n">
        <v>15</v>
      </c>
      <c r="M3490" s="52" t="n">
        <v>0</v>
      </c>
      <c r="N3490" s="53" t="n">
        <f aca="false">D3490*$D$5</f>
        <v>208</v>
      </c>
      <c r="O3490" s="53" t="n">
        <f aca="false">E3490*$E$5</f>
        <v>0</v>
      </c>
      <c r="P3490" s="53" t="n">
        <f aca="false">F3490*$F$5</f>
        <v>0</v>
      </c>
      <c r="Q3490" s="53" t="n">
        <f aca="false">G3490*$G$5</f>
        <v>0</v>
      </c>
      <c r="R3490" s="53" t="n">
        <f aca="false">H3490*$H$5</f>
        <v>78</v>
      </c>
      <c r="S3490" s="53" t="n">
        <f aca="false">(N3490/100)*(I3490*$I$5)+(N3490/100)*(J3490*$J$5)</f>
        <v>249.6</v>
      </c>
      <c r="T3490" s="53" t="n">
        <f aca="false">(O3490/100)*(K3490*$K$5)</f>
        <v>0</v>
      </c>
      <c r="U3490" s="53" t="n">
        <f aca="false">(P3490/100)*(K3490*$K$5)+(P3490/100)*(L3490*$L$5)</f>
        <v>0</v>
      </c>
      <c r="V3490" s="53" t="n">
        <f aca="false">(Q3490/100)*(L3490*$L$5)</f>
        <v>0</v>
      </c>
      <c r="W3490" s="53" t="n">
        <f aca="false">(R3490/100)*(K3490*$K$5)+(R3490/100)*(L3490*$L$5)</f>
        <v>46.8</v>
      </c>
      <c r="X3490" s="53" t="n">
        <f aca="false">N3490+S3490</f>
        <v>457.6</v>
      </c>
      <c r="Y3490" s="53" t="n">
        <f aca="false">O3490+T3490</f>
        <v>0</v>
      </c>
      <c r="Z3490" s="53" t="n">
        <f aca="false">P3490+U3490</f>
        <v>0</v>
      </c>
      <c r="AA3490" s="53" t="n">
        <f aca="false">Q3490+V3490</f>
        <v>0</v>
      </c>
      <c r="AB3490" s="53" t="n">
        <f aca="false">R3490+W3490</f>
        <v>124.8</v>
      </c>
      <c r="AC3490" s="54" t="n">
        <f aca="false">ROUND(X3490+Y3490+Z3490+AA3490+AB3490,1)</f>
        <v>582.4</v>
      </c>
      <c r="AD3490" s="55" t="n">
        <f aca="false">(ROUND(AC3490-AC3488,1)/AC3488)</f>
        <v>0</v>
      </c>
      <c r="AE3490" s="46"/>
      <c r="AF3490" s="47"/>
    </row>
    <row r="3491" customFormat="false" ht="15" hidden="false" customHeight="false" outlineLevel="0" collapsed="false">
      <c r="A3491" s="48" t="s">
        <v>31</v>
      </c>
      <c r="B3491" s="63" t="n">
        <v>20</v>
      </c>
      <c r="C3491" s="50" t="s">
        <v>7</v>
      </c>
      <c r="D3491" s="51" t="n">
        <v>160</v>
      </c>
      <c r="E3491" s="51" t="n">
        <v>0</v>
      </c>
      <c r="F3491" s="51" t="n">
        <v>0</v>
      </c>
      <c r="G3491" s="51" t="n">
        <v>0</v>
      </c>
      <c r="H3491" s="51" t="n">
        <v>60</v>
      </c>
      <c r="I3491" s="52" t="n">
        <v>60</v>
      </c>
      <c r="J3491" s="52" t="n">
        <v>0</v>
      </c>
      <c r="K3491" s="52" t="n">
        <v>15</v>
      </c>
      <c r="L3491" s="52" t="n">
        <v>15</v>
      </c>
      <c r="M3491" s="52" t="n">
        <v>0</v>
      </c>
      <c r="N3491" s="53" t="n">
        <f aca="false">D3491*$D$6</f>
        <v>208</v>
      </c>
      <c r="O3491" s="53" t="n">
        <f aca="false">E3491*$E$6</f>
        <v>0</v>
      </c>
      <c r="P3491" s="53" t="n">
        <f aca="false">F3491*$F$6</f>
        <v>0</v>
      </c>
      <c r="Q3491" s="53" t="n">
        <f aca="false">G3491*$G$6</f>
        <v>0</v>
      </c>
      <c r="R3491" s="53" t="n">
        <f aca="false">H3491*$H$6</f>
        <v>78</v>
      </c>
      <c r="S3491" s="53" t="n">
        <f aca="false">(N3491/100)*(I3491*$I$6)+(N3491/100)*(J3491*$J$6)</f>
        <v>249.6</v>
      </c>
      <c r="T3491" s="53" t="n">
        <f aca="false">(O3491/100)*(K3491*$K$6)</f>
        <v>0</v>
      </c>
      <c r="U3491" s="53" t="n">
        <f aca="false">(P3491/100)*(K3491*$K$6)+(P3491/100)*(L3491*$L$6)</f>
        <v>0</v>
      </c>
      <c r="V3491" s="53" t="n">
        <f aca="false">(Q3491/100)*(L3491*$L$6)</f>
        <v>0</v>
      </c>
      <c r="W3491" s="53" t="n">
        <f aca="false">(R3491/100)*(K3491*$K$6)+(R3491/100)*(L3491*$L$6)</f>
        <v>46.8</v>
      </c>
      <c r="X3491" s="53" t="n">
        <f aca="false">N3491+S3491</f>
        <v>457.6</v>
      </c>
      <c r="Y3491" s="53" t="n">
        <f aca="false">O3491+T3491</f>
        <v>0</v>
      </c>
      <c r="Z3491" s="53" t="n">
        <f aca="false">P3491+U3491</f>
        <v>0</v>
      </c>
      <c r="AA3491" s="53" t="n">
        <f aca="false">Q3491+V3491</f>
        <v>0</v>
      </c>
      <c r="AB3491" s="53" t="n">
        <f aca="false">R3491+W3491</f>
        <v>124.8</v>
      </c>
      <c r="AC3491" s="54" t="n">
        <f aca="false">ROUND(X3491+Y3491+Z3491+AA3491+AB3491,1)</f>
        <v>582.4</v>
      </c>
      <c r="AD3491" s="55" t="n">
        <f aca="false">(ROUND(AC3491-AC3488,1)/AC3488)</f>
        <v>0</v>
      </c>
      <c r="AE3491" s="46"/>
      <c r="AF3491" s="47"/>
    </row>
    <row r="3492" customFormat="false" ht="15" hidden="false" customHeight="false" outlineLevel="0" collapsed="false">
      <c r="A3492" s="48" t="s">
        <v>32</v>
      </c>
      <c r="B3492" s="63" t="n">
        <v>20</v>
      </c>
      <c r="C3492" s="50" t="s">
        <v>8</v>
      </c>
      <c r="D3492" s="51" t="n">
        <v>160</v>
      </c>
      <c r="E3492" s="51" t="n">
        <v>0</v>
      </c>
      <c r="F3492" s="51" t="n">
        <v>0</v>
      </c>
      <c r="G3492" s="51" t="n">
        <v>0</v>
      </c>
      <c r="H3492" s="51" t="n">
        <v>60</v>
      </c>
      <c r="I3492" s="52" t="n">
        <v>60</v>
      </c>
      <c r="J3492" s="52" t="n">
        <v>0</v>
      </c>
      <c r="K3492" s="52" t="n">
        <v>15</v>
      </c>
      <c r="L3492" s="52" t="n">
        <v>15</v>
      </c>
      <c r="M3492" s="52" t="n">
        <v>0</v>
      </c>
      <c r="N3492" s="53" t="n">
        <f aca="false">D3492*$D$7</f>
        <v>208</v>
      </c>
      <c r="O3492" s="53" t="n">
        <f aca="false">E3492*$E$7</f>
        <v>0</v>
      </c>
      <c r="P3492" s="53" t="n">
        <f aca="false">F3492*$F$7</f>
        <v>0</v>
      </c>
      <c r="Q3492" s="53" t="n">
        <f aca="false">G3492*$G$7</f>
        <v>0</v>
      </c>
      <c r="R3492" s="53" t="n">
        <f aca="false">H3492*$H$7</f>
        <v>78</v>
      </c>
      <c r="S3492" s="53" t="n">
        <f aca="false">(N3492/100)*(I3492*$I$7)+(N3492/100)*(J3492*$J$7)</f>
        <v>249.6</v>
      </c>
      <c r="T3492" s="53" t="n">
        <f aca="false">(O3492/100)*(K3492*$K$7)</f>
        <v>0</v>
      </c>
      <c r="U3492" s="53" t="n">
        <f aca="false">(P3492/100)*(K3492*$K$7)+(P3492/100)*(L3492*$L$7)</f>
        <v>0</v>
      </c>
      <c r="V3492" s="53" t="n">
        <f aca="false">(Q3492/100)*(L3492*$L$7)</f>
        <v>0</v>
      </c>
      <c r="W3492" s="53" t="n">
        <f aca="false">(R3492/100)*(K3492*$K$7)+(R3492/100)*(L3492*$L$7)</f>
        <v>46.8</v>
      </c>
      <c r="X3492" s="53" t="n">
        <f aca="false">N3492+S3492</f>
        <v>457.6</v>
      </c>
      <c r="Y3492" s="53" t="n">
        <f aca="false">O3492+T3492</f>
        <v>0</v>
      </c>
      <c r="Z3492" s="53" t="n">
        <f aca="false">P3492+U3492</f>
        <v>0</v>
      </c>
      <c r="AA3492" s="53" t="n">
        <f aca="false">Q3492+V3492</f>
        <v>0</v>
      </c>
      <c r="AB3492" s="53" t="n">
        <f aca="false">R3492+W3492</f>
        <v>124.8</v>
      </c>
      <c r="AC3492" s="54" t="n">
        <f aca="false">ROUND(X3492+Y3492+Z3492+AA3492+AB3492,1)</f>
        <v>582.4</v>
      </c>
      <c r="AD3492" s="55" t="n">
        <f aca="false">(ROUND(AC3492-AC3488,1)/AC3488)</f>
        <v>0</v>
      </c>
      <c r="AE3492" s="46"/>
      <c r="AF3492" s="47"/>
    </row>
    <row r="3493" customFormat="false" ht="15" hidden="false" customHeight="false" outlineLevel="0" collapsed="false">
      <c r="A3493" s="48" t="s">
        <v>33</v>
      </c>
      <c r="B3493" s="63"/>
      <c r="C3493" s="50" t="s">
        <v>9</v>
      </c>
      <c r="D3493" s="51" t="n">
        <v>160</v>
      </c>
      <c r="E3493" s="51" t="n">
        <v>0</v>
      </c>
      <c r="F3493" s="51" t="n">
        <v>0</v>
      </c>
      <c r="G3493" s="51" t="n">
        <v>0</v>
      </c>
      <c r="H3493" s="51" t="n">
        <v>60</v>
      </c>
      <c r="I3493" s="52" t="n">
        <v>60</v>
      </c>
      <c r="J3493" s="52" t="n">
        <v>0</v>
      </c>
      <c r="K3493" s="52" t="n">
        <v>15</v>
      </c>
      <c r="L3493" s="52" t="n">
        <v>15</v>
      </c>
      <c r="M3493" s="52" t="n">
        <v>0</v>
      </c>
      <c r="N3493" s="53" t="n">
        <f aca="false">D3493*$D$8</f>
        <v>208</v>
      </c>
      <c r="O3493" s="53" t="n">
        <f aca="false">E3493*$E$8</f>
        <v>0</v>
      </c>
      <c r="P3493" s="53" t="n">
        <f aca="false">F3493*$F$8</f>
        <v>0</v>
      </c>
      <c r="Q3493" s="53" t="n">
        <f aca="false">G3493*$G$8</f>
        <v>0</v>
      </c>
      <c r="R3493" s="53" t="n">
        <f aca="false">H3493*$H$8</f>
        <v>78</v>
      </c>
      <c r="S3493" s="53" t="n">
        <f aca="false">(N3493/100)*(I3493*$I$8)+(N3493/100)*(J3493*$J$8)</f>
        <v>249.6</v>
      </c>
      <c r="T3493" s="53" t="n">
        <f aca="false">(O3493/100)*(K3493*$K$8)</f>
        <v>0</v>
      </c>
      <c r="U3493" s="53" t="n">
        <f aca="false">(P3493/100)*(K3493*$K$8)+(P3493/100)*(L3493*$L$8)</f>
        <v>0</v>
      </c>
      <c r="V3493" s="53" t="n">
        <f aca="false">(Q3493/100)*(L3493*$L$8)</f>
        <v>0</v>
      </c>
      <c r="W3493" s="53" t="n">
        <f aca="false">(R3493/100)*(K3493*$K$8)+(R3493/100)*(L3493*$L$8)</f>
        <v>46.8</v>
      </c>
      <c r="X3493" s="53" t="n">
        <f aca="false">N3493+S3493</f>
        <v>457.6</v>
      </c>
      <c r="Y3493" s="53" t="n">
        <f aca="false">O3493+T3493</f>
        <v>0</v>
      </c>
      <c r="Z3493" s="53" t="n">
        <f aca="false">P3493+U3493</f>
        <v>0</v>
      </c>
      <c r="AA3493" s="53" t="n">
        <f aca="false">Q3493+V3493</f>
        <v>0</v>
      </c>
      <c r="AB3493" s="53" t="n">
        <f aca="false">R3493+W3493</f>
        <v>124.8</v>
      </c>
      <c r="AC3493" s="54" t="n">
        <f aca="false">ROUND(X3493+Y3493+Z3493+AA3493+AB3493,1)</f>
        <v>582.4</v>
      </c>
      <c r="AD3493" s="55" t="n">
        <f aca="false">(ROUND(AC3493-AC3488,1)/AC3488)</f>
        <v>0</v>
      </c>
      <c r="AE3493" s="46"/>
      <c r="AF3493" s="47"/>
    </row>
    <row r="3494" customFormat="false" ht="15" hidden="false" customHeight="false" outlineLevel="0" collapsed="false">
      <c r="A3494" s="48" t="s">
        <v>34</v>
      </c>
      <c r="B3494" s="63"/>
      <c r="C3494" s="50" t="s">
        <v>10</v>
      </c>
      <c r="D3494" s="51" t="n">
        <v>80</v>
      </c>
      <c r="E3494" s="51" t="n">
        <v>160</v>
      </c>
      <c r="F3494" s="51" t="n">
        <v>0</v>
      </c>
      <c r="G3494" s="51" t="n">
        <v>0</v>
      </c>
      <c r="H3494" s="51" t="n">
        <v>0</v>
      </c>
      <c r="I3494" s="52" t="n">
        <v>60</v>
      </c>
      <c r="J3494" s="52" t="n">
        <v>0</v>
      </c>
      <c r="K3494" s="52" t="n">
        <v>100</v>
      </c>
      <c r="L3494" s="52" t="n">
        <v>0</v>
      </c>
      <c r="M3494" s="52" t="n">
        <v>0</v>
      </c>
      <c r="N3494" s="53" t="n">
        <f aca="false">D3494*$D$9</f>
        <v>100</v>
      </c>
      <c r="O3494" s="53" t="n">
        <f aca="false">E3494*$E$9</f>
        <v>200</v>
      </c>
      <c r="P3494" s="53" t="n">
        <f aca="false">F3494*$F$9</f>
        <v>0</v>
      </c>
      <c r="Q3494" s="53" t="n">
        <f aca="false">G3494*$G$9</f>
        <v>0</v>
      </c>
      <c r="R3494" s="53" t="n">
        <f aca="false">H3494*$H$9</f>
        <v>0</v>
      </c>
      <c r="S3494" s="53" t="n">
        <f aca="false">(N3494/100)*(I3494*$I$9)+(N3494/100)*(J3494*$J$9)</f>
        <v>60</v>
      </c>
      <c r="T3494" s="53" t="n">
        <f aca="false">(O3494/100)*(K3494*$K$9)</f>
        <v>280</v>
      </c>
      <c r="U3494" s="53" t="n">
        <f aca="false">(P3494/100)*(K3494*$K$9)+(P3494/100)*(L3494*$L$9)</f>
        <v>0</v>
      </c>
      <c r="V3494" s="53" t="n">
        <f aca="false">(Q3494/100)*(L3494*$L$9)</f>
        <v>0</v>
      </c>
      <c r="W3494" s="53" t="n">
        <f aca="false">(R3494/100)*(K3494*$K$9)+(R3494/100)*(L3494*$L$9)</f>
        <v>0</v>
      </c>
      <c r="X3494" s="53" t="n">
        <f aca="false">N3494+S3494</f>
        <v>160</v>
      </c>
      <c r="Y3494" s="53" t="n">
        <f aca="false">O3494+T3494</f>
        <v>480</v>
      </c>
      <c r="Z3494" s="53" t="n">
        <f aca="false">P3494+U3494</f>
        <v>0</v>
      </c>
      <c r="AA3494" s="53" t="n">
        <f aca="false">Q3494+V3494</f>
        <v>0</v>
      </c>
      <c r="AB3494" s="53" t="n">
        <f aca="false">R3494+W3494</f>
        <v>0</v>
      </c>
      <c r="AC3494" s="54" t="n">
        <f aca="false">ROUND(X3494+Y3494+Z3494+AA3494+AB3494,1)</f>
        <v>640</v>
      </c>
      <c r="AD3494" s="55" t="n">
        <f aca="false">(ROUND(AC3494-AC3488,1)/AC3488)</f>
        <v>0.0989010989010989</v>
      </c>
      <c r="AE3494" s="46"/>
      <c r="AF3494" s="47"/>
    </row>
    <row r="3495" customFormat="false" ht="15" hidden="false" customHeight="false" outlineLevel="0" collapsed="false">
      <c r="A3495" s="48" t="s">
        <v>35</v>
      </c>
      <c r="B3495" s="63"/>
      <c r="C3495" s="50" t="s">
        <v>11</v>
      </c>
      <c r="D3495" s="51" t="n">
        <v>80</v>
      </c>
      <c r="E3495" s="51" t="n">
        <v>0</v>
      </c>
      <c r="F3495" s="51" t="n">
        <v>160</v>
      </c>
      <c r="G3495" s="51" t="n">
        <v>0</v>
      </c>
      <c r="H3495" s="51" t="n">
        <v>0</v>
      </c>
      <c r="I3495" s="52" t="n">
        <v>60</v>
      </c>
      <c r="J3495" s="52" t="n">
        <v>0</v>
      </c>
      <c r="K3495" s="52" t="n">
        <v>50</v>
      </c>
      <c r="L3495" s="52" t="n">
        <v>50</v>
      </c>
      <c r="M3495" s="52" t="n">
        <v>0</v>
      </c>
      <c r="N3495" s="53" t="n">
        <f aca="false">D3495*$D$10</f>
        <v>100</v>
      </c>
      <c r="O3495" s="53" t="n">
        <f aca="false">E3495*$E$10</f>
        <v>0</v>
      </c>
      <c r="P3495" s="53" t="n">
        <f aca="false">F3495*$F$10</f>
        <v>200</v>
      </c>
      <c r="Q3495" s="53" t="n">
        <f aca="false">G3495*$G$10</f>
        <v>0</v>
      </c>
      <c r="R3495" s="53" t="n">
        <f aca="false">H3495*$H$10</f>
        <v>0</v>
      </c>
      <c r="S3495" s="53" t="n">
        <f aca="false">(N3495/100)*(I3495*$I$10)+(N3495/100)*(J3495*$J$10)</f>
        <v>60</v>
      </c>
      <c r="T3495" s="53" t="n">
        <f aca="false">(O3495/100)*(K3495*$J$10)</f>
        <v>0</v>
      </c>
      <c r="U3495" s="53" t="n">
        <f aca="false">(P3495/100)*(K3495*$K$10)+(P3495/100)*(L3495*$L$10)</f>
        <v>280</v>
      </c>
      <c r="V3495" s="53" t="n">
        <f aca="false">(Q3495/100)*(L3495*$L$10)</f>
        <v>0</v>
      </c>
      <c r="W3495" s="53" t="n">
        <f aca="false">(R3495/100)*(K3495*$K$10)+(R3495/100)*(L3495*$L$10)</f>
        <v>0</v>
      </c>
      <c r="X3495" s="53" t="n">
        <f aca="false">N3495+S3495</f>
        <v>160</v>
      </c>
      <c r="Y3495" s="53" t="n">
        <f aca="false">O3495+T3495</f>
        <v>0</v>
      </c>
      <c r="Z3495" s="53" t="n">
        <f aca="false">P3495+U3495</f>
        <v>480</v>
      </c>
      <c r="AA3495" s="53" t="n">
        <f aca="false">Q3495+V3495</f>
        <v>0</v>
      </c>
      <c r="AB3495" s="53" t="n">
        <f aca="false">R3495+W3495</f>
        <v>0</v>
      </c>
      <c r="AC3495" s="54" t="n">
        <f aca="false">ROUND(X3495+Y3495+Z3495+AA3495+AB3495,1)</f>
        <v>640</v>
      </c>
      <c r="AD3495" s="55" t="n">
        <f aca="false">(ROUND(AC3495-AC3488,1)/AC3488)</f>
        <v>0.0989010989010989</v>
      </c>
      <c r="AE3495" s="46"/>
      <c r="AF3495" s="47"/>
    </row>
    <row r="3496" customFormat="false" ht="15" hidden="false" customHeight="false" outlineLevel="0" collapsed="false">
      <c r="A3496" s="48" t="s">
        <v>36</v>
      </c>
      <c r="B3496" s="63"/>
      <c r="C3496" s="50" t="s">
        <v>12</v>
      </c>
      <c r="D3496" s="51" t="n">
        <v>80</v>
      </c>
      <c r="E3496" s="51" t="n">
        <v>0</v>
      </c>
      <c r="F3496" s="51" t="n">
        <v>0</v>
      </c>
      <c r="G3496" s="51" t="n">
        <v>160</v>
      </c>
      <c r="H3496" s="51" t="n">
        <v>0</v>
      </c>
      <c r="I3496" s="52" t="n">
        <v>60</v>
      </c>
      <c r="J3496" s="52" t="n">
        <v>0</v>
      </c>
      <c r="K3496" s="52" t="n">
        <v>0</v>
      </c>
      <c r="L3496" s="52" t="n">
        <v>100</v>
      </c>
      <c r="M3496" s="52" t="n">
        <v>0</v>
      </c>
      <c r="N3496" s="53" t="n">
        <f aca="false">D3496*$D$11</f>
        <v>100</v>
      </c>
      <c r="O3496" s="53" t="n">
        <f aca="false">E3496*$E$11</f>
        <v>0</v>
      </c>
      <c r="P3496" s="53" t="n">
        <f aca="false">F3496*$F$11</f>
        <v>0</v>
      </c>
      <c r="Q3496" s="53" t="n">
        <f aca="false">G3496*$G$11</f>
        <v>200</v>
      </c>
      <c r="R3496" s="53" t="n">
        <f aca="false">H3496*$H$11</f>
        <v>0</v>
      </c>
      <c r="S3496" s="53" t="n">
        <f aca="false">(N3496/100)*(I3496*$I$11)+(N3496/100)*(J3496*$J$11)</f>
        <v>60</v>
      </c>
      <c r="T3496" s="53" t="n">
        <f aca="false">(O3496/100)*(K3496*$K$11)</f>
        <v>0</v>
      </c>
      <c r="U3496" s="53" t="n">
        <f aca="false">(P3496/100)*(K3496*$K$11)+(P3496/100)*(L3496*$L$11)</f>
        <v>0</v>
      </c>
      <c r="V3496" s="53" t="n">
        <f aca="false">(Q3496/100)*(L3496*$L$11)</f>
        <v>280</v>
      </c>
      <c r="W3496" s="53" t="n">
        <f aca="false">(R3496/100)*(K3496*$K$11)+(R3496/100)*(L3496*$L$11)</f>
        <v>0</v>
      </c>
      <c r="X3496" s="53" t="n">
        <f aca="false">N3496+S3496</f>
        <v>160</v>
      </c>
      <c r="Y3496" s="53" t="n">
        <f aca="false">O3496+T3496</f>
        <v>0</v>
      </c>
      <c r="Z3496" s="53" t="n">
        <f aca="false">P3496+U3496</f>
        <v>0</v>
      </c>
      <c r="AA3496" s="53" t="n">
        <f aca="false">Q3496+V3496</f>
        <v>480</v>
      </c>
      <c r="AB3496" s="53" t="n">
        <f aca="false">R3496+W3496</f>
        <v>0</v>
      </c>
      <c r="AC3496" s="54" t="n">
        <f aca="false">ROUND(X3496+Y3496+Z3496+AA3496+AB3496,1)</f>
        <v>640</v>
      </c>
      <c r="AD3496" s="55" t="n">
        <f aca="false">(ROUND(AC3496-AC3488,1)/AC3488)</f>
        <v>0.0989010989010989</v>
      </c>
      <c r="AE3496" s="46"/>
      <c r="AF3496" s="47"/>
    </row>
    <row r="3497" customFormat="false" ht="15" hidden="false" customHeight="false" outlineLevel="0" collapsed="false">
      <c r="A3497" s="48" t="s">
        <v>37</v>
      </c>
      <c r="B3497" s="63"/>
      <c r="C3497" s="50" t="s">
        <v>13</v>
      </c>
      <c r="D3497" s="51" t="n">
        <v>80</v>
      </c>
      <c r="E3497" s="51" t="n">
        <v>0</v>
      </c>
      <c r="F3497" s="51" t="n">
        <v>0</v>
      </c>
      <c r="G3497" s="51" t="n">
        <v>0</v>
      </c>
      <c r="H3497" s="51" t="n">
        <v>160</v>
      </c>
      <c r="I3497" s="52" t="n">
        <v>60</v>
      </c>
      <c r="J3497" s="52" t="n">
        <v>0</v>
      </c>
      <c r="K3497" s="52" t="n">
        <v>55</v>
      </c>
      <c r="L3497" s="52" t="n">
        <v>55</v>
      </c>
      <c r="M3497" s="52" t="n">
        <v>0</v>
      </c>
      <c r="N3497" s="53" t="n">
        <f aca="false">D3497*$D$12</f>
        <v>100</v>
      </c>
      <c r="O3497" s="53" t="n">
        <f aca="false">E3497*$E$12</f>
        <v>0</v>
      </c>
      <c r="P3497" s="53" t="n">
        <f aca="false">F3497*$F$12</f>
        <v>0</v>
      </c>
      <c r="Q3497" s="53" t="n">
        <f aca="false">G3497*$G$12</f>
        <v>0</v>
      </c>
      <c r="R3497" s="53" t="n">
        <f aca="false">H3497*$H$12</f>
        <v>200</v>
      </c>
      <c r="S3497" s="53" t="n">
        <f aca="false">(N3497/100)*(I3497*$I$12)+(N3497/100)*(J3497*$J$12)</f>
        <v>60</v>
      </c>
      <c r="T3497" s="53" t="n">
        <f aca="false">(O3497/100)*(K3497*$K$12)</f>
        <v>0</v>
      </c>
      <c r="U3497" s="53" t="n">
        <f aca="false">(P3497/100)*(K3497*$K$12)+(P3497/100)*(L3497*$L$12)</f>
        <v>0</v>
      </c>
      <c r="V3497" s="53" t="n">
        <f aca="false">(Q3497/100)*(L3497*$L$12)</f>
        <v>0</v>
      </c>
      <c r="W3497" s="53" t="n">
        <f aca="false">(R3497/100)*(K3497*$K$12)+(R3497/100)*(L3497*$L$12)</f>
        <v>308</v>
      </c>
      <c r="X3497" s="53" t="n">
        <f aca="false">N3497+S3497</f>
        <v>160</v>
      </c>
      <c r="Y3497" s="53" t="n">
        <f aca="false">O3497+T3497</f>
        <v>0</v>
      </c>
      <c r="Z3497" s="53" t="n">
        <f aca="false">P3497+U3497</f>
        <v>0</v>
      </c>
      <c r="AA3497" s="53" t="n">
        <f aca="false">Q3497+V3497</f>
        <v>0</v>
      </c>
      <c r="AB3497" s="53" t="n">
        <f aca="false">R3497+W3497</f>
        <v>508</v>
      </c>
      <c r="AC3497" s="54" t="n">
        <f aca="false">ROUND(X3497+Y3497+Z3497+AA3497+AB3497,1)</f>
        <v>668</v>
      </c>
      <c r="AD3497" s="55" t="n">
        <f aca="false">(ROUND(AC3497-AC3488,1)/AC3488)</f>
        <v>0.146978021978022</v>
      </c>
      <c r="AE3497" s="46"/>
      <c r="AF3497" s="47"/>
    </row>
    <row r="3498" customFormat="false" ht="15" hidden="false" customHeight="false" outlineLevel="0" collapsed="false">
      <c r="A3498" s="48" t="s">
        <v>38</v>
      </c>
      <c r="B3498" s="63"/>
      <c r="C3498" s="50" t="s">
        <v>14</v>
      </c>
      <c r="D3498" s="51" t="n">
        <v>160</v>
      </c>
      <c r="E3498" s="51" t="n">
        <v>0</v>
      </c>
      <c r="F3498" s="51" t="n">
        <v>0</v>
      </c>
      <c r="G3498" s="51" t="n">
        <v>0</v>
      </c>
      <c r="H3498" s="51" t="n">
        <v>60</v>
      </c>
      <c r="I3498" s="52" t="n">
        <v>60</v>
      </c>
      <c r="J3498" s="52" t="n">
        <v>0</v>
      </c>
      <c r="K3498" s="52" t="n">
        <v>15</v>
      </c>
      <c r="L3498" s="52" t="n">
        <v>15</v>
      </c>
      <c r="M3498" s="52" t="n">
        <v>50</v>
      </c>
      <c r="N3498" s="53" t="n">
        <f aca="false">D3498*$D$13</f>
        <v>200</v>
      </c>
      <c r="O3498" s="53" t="n">
        <f aca="false">E3498*$E$13</f>
        <v>0</v>
      </c>
      <c r="P3498" s="53" t="n">
        <f aca="false">F3498*$F$13</f>
        <v>0</v>
      </c>
      <c r="Q3498" s="53" t="n">
        <f aca="false">G3498*$G$13</f>
        <v>0</v>
      </c>
      <c r="R3498" s="53" t="n">
        <f aca="false">H3498*$H$13</f>
        <v>75</v>
      </c>
      <c r="S3498" s="53" t="n">
        <f aca="false">(N3498/100)*(I3498*$I$13)+(N3498/100)*(J3498*$J$13)+(N3498/100)*(M3498*$M$13)</f>
        <v>320</v>
      </c>
      <c r="T3498" s="53" t="n">
        <f aca="false">(O3498/100)*(K3498*$K$13)+(O3498/100)*(M3498*$M$13)</f>
        <v>0</v>
      </c>
      <c r="U3498" s="53" t="n">
        <f aca="false">(P3498/100)*(K3498*$K$13)+(P3498/100)*(L3498*$L$13)+(P3498/100)*(M3498*$M$13)</f>
        <v>0</v>
      </c>
      <c r="V3498" s="53" t="n">
        <f aca="false">(Q3498/100)*(L3498*$L$13)+(Q3498/100)*(M3498*$M$13)</f>
        <v>0</v>
      </c>
      <c r="W3498" s="53" t="n">
        <f aca="false">(R3498/100)*(K3498*$K$13)+(R3498/100)*(L3498*$L$13)+(R3498/100)*(M3498*$M$13)</f>
        <v>97.5</v>
      </c>
      <c r="X3498" s="53" t="n">
        <f aca="false">N3498+S3498</f>
        <v>520</v>
      </c>
      <c r="Y3498" s="53" t="n">
        <f aca="false">O3498+T3498</f>
        <v>0</v>
      </c>
      <c r="Z3498" s="53" t="n">
        <f aca="false">P3498+U3498</f>
        <v>0</v>
      </c>
      <c r="AA3498" s="53" t="n">
        <f aca="false">Q3498+V3498</f>
        <v>0</v>
      </c>
      <c r="AB3498" s="53" t="n">
        <f aca="false">R3498+W3498</f>
        <v>172.5</v>
      </c>
      <c r="AC3498" s="54" t="n">
        <f aca="false">ROUND(X3498+Y3498+Z3498+AA3498+AB3498,1)</f>
        <v>692.5</v>
      </c>
      <c r="AD3498" s="55" t="n">
        <f aca="false">(ROUND(AC3498-AC3488,1)/AC3488)</f>
        <v>0.18904532967033</v>
      </c>
      <c r="AE3498" s="46"/>
      <c r="AF3498" s="47"/>
    </row>
    <row r="3499" customFormat="false" ht="15" hidden="false" customHeight="false" outlineLevel="0" collapsed="false">
      <c r="A3499" s="48" t="s">
        <v>39</v>
      </c>
      <c r="B3499" s="63"/>
      <c r="C3499" s="50" t="s">
        <v>15</v>
      </c>
      <c r="D3499" s="51" t="n">
        <v>160</v>
      </c>
      <c r="E3499" s="51" t="n">
        <v>0</v>
      </c>
      <c r="F3499" s="51" t="n">
        <v>0</v>
      </c>
      <c r="G3499" s="51" t="n">
        <v>0</v>
      </c>
      <c r="H3499" s="51" t="n">
        <v>0</v>
      </c>
      <c r="I3499" s="52" t="n">
        <v>60</v>
      </c>
      <c r="J3499" s="52" t="n">
        <v>0</v>
      </c>
      <c r="K3499" s="52" t="n">
        <v>100</v>
      </c>
      <c r="L3499" s="52" t="n">
        <v>0</v>
      </c>
      <c r="M3499" s="52" t="n">
        <v>0</v>
      </c>
      <c r="N3499" s="53" t="n">
        <f aca="false">D3499*$D$14</f>
        <v>200</v>
      </c>
      <c r="O3499" s="53" t="n">
        <f aca="false">E3499*$E$14</f>
        <v>0</v>
      </c>
      <c r="P3499" s="53" t="n">
        <f aca="false">F3499*$F$14</f>
        <v>0</v>
      </c>
      <c r="Q3499" s="53" t="n">
        <f aca="false">G3499*$G$14</f>
        <v>0</v>
      </c>
      <c r="R3499" s="53" t="n">
        <f aca="false">H3499*$H$14</f>
        <v>0</v>
      </c>
      <c r="S3499" s="53" t="n">
        <f aca="false">(N3499/100)*(I3499*$I$14)+(N3499/100)*(J3499*$J$14)+(N3499/100)*(K3499*$K$14)</f>
        <v>520</v>
      </c>
      <c r="T3499" s="53" t="n">
        <f aca="false">(O3499/100)*(K3499*$K$14)</f>
        <v>0</v>
      </c>
      <c r="U3499" s="53" t="n">
        <f aca="false">(P3499/100)*(K3499*$K$14)+(P3499/100)*(L3499*$L$14)</f>
        <v>0</v>
      </c>
      <c r="V3499" s="53" t="n">
        <f aca="false">(Q3499/100)*(L3499*$L$14)</f>
        <v>0</v>
      </c>
      <c r="W3499" s="53" t="n">
        <f aca="false">(R3499/100)*(K3499*$L$14)+(R3499/100)*(L3499*$M$14)</f>
        <v>0</v>
      </c>
      <c r="X3499" s="53" t="n">
        <f aca="false">N3499+S3499</f>
        <v>720</v>
      </c>
      <c r="Y3499" s="53" t="n">
        <f aca="false">O3499+T3499</f>
        <v>0</v>
      </c>
      <c r="Z3499" s="53" t="n">
        <f aca="false">P3499+U3499</f>
        <v>0</v>
      </c>
      <c r="AA3499" s="53" t="n">
        <f aca="false">Q3499+V3499</f>
        <v>0</v>
      </c>
      <c r="AB3499" s="53" t="n">
        <f aca="false">R3499+W3499</f>
        <v>0</v>
      </c>
      <c r="AC3499" s="54" t="n">
        <f aca="false">ROUND(X3499+Y3499+Z3499+AA3499+AB3499,1)</f>
        <v>720</v>
      </c>
      <c r="AD3499" s="55" t="n">
        <f aca="false">(ROUND(AC3499-AC3488,1)/AC3488)</f>
        <v>0.236263736263736</v>
      </c>
      <c r="AE3499" s="46"/>
      <c r="AF3499" s="47"/>
    </row>
    <row r="3500" customFormat="false" ht="15" hidden="false" customHeight="false" outlineLevel="0" collapsed="false">
      <c r="A3500" s="48"/>
      <c r="B3500" s="63"/>
      <c r="C3500" s="50" t="s">
        <v>16</v>
      </c>
      <c r="D3500" s="51" t="n">
        <v>160</v>
      </c>
      <c r="E3500" s="51" t="n">
        <v>0</v>
      </c>
      <c r="F3500" s="51" t="n">
        <v>0</v>
      </c>
      <c r="G3500" s="51" t="n">
        <v>0</v>
      </c>
      <c r="H3500" s="51" t="n">
        <v>0</v>
      </c>
      <c r="I3500" s="52" t="n">
        <v>60</v>
      </c>
      <c r="J3500" s="52" t="n">
        <v>0</v>
      </c>
      <c r="K3500" s="52" t="n">
        <v>0</v>
      </c>
      <c r="L3500" s="52" t="n">
        <v>100</v>
      </c>
      <c r="M3500" s="52" t="n">
        <v>0</v>
      </c>
      <c r="N3500" s="53" t="n">
        <f aca="false">D3500*$D$15</f>
        <v>200</v>
      </c>
      <c r="O3500" s="53" t="n">
        <f aca="false">E3500*$E$15</f>
        <v>0</v>
      </c>
      <c r="P3500" s="53" t="n">
        <f aca="false">F3500*$F$15</f>
        <v>0</v>
      </c>
      <c r="Q3500" s="53" t="n">
        <f aca="false">G3500*$G$15</f>
        <v>0</v>
      </c>
      <c r="R3500" s="53" t="n">
        <f aca="false">H3500*$H$15</f>
        <v>0</v>
      </c>
      <c r="S3500" s="53" t="n">
        <f aca="false">(N3500/100)*(I3500*$I$15)+(N3500/100)*(J3500*$J$15)+(N3500/100)*(L3500*$L$15)</f>
        <v>520</v>
      </c>
      <c r="T3500" s="53" t="n">
        <f aca="false">(O3500/100)*(K3500*$K$15)</f>
        <v>0</v>
      </c>
      <c r="U3500" s="53" t="n">
        <f aca="false">(P3500/100)*(K3500*$K$15)+(P3500/100)*(L3500*$L$15)</f>
        <v>0</v>
      </c>
      <c r="V3500" s="53" t="n">
        <f aca="false">(Q3500/100)*(L3500*$L$15)</f>
        <v>0</v>
      </c>
      <c r="W3500" s="53" t="n">
        <f aca="false">(R3500/100)*(K3500*$K$15)+(R3500/100)*(L3500*$L$15)</f>
        <v>0</v>
      </c>
      <c r="X3500" s="53" t="n">
        <f aca="false">N3500+S3500</f>
        <v>720</v>
      </c>
      <c r="Y3500" s="53" t="n">
        <f aca="false">O3500+T3500</f>
        <v>0</v>
      </c>
      <c r="Z3500" s="53" t="n">
        <f aca="false">P3500+U3500</f>
        <v>0</v>
      </c>
      <c r="AA3500" s="53" t="n">
        <f aca="false">Q3500+V3500</f>
        <v>0</v>
      </c>
      <c r="AB3500" s="53" t="n">
        <f aca="false">R3500+W3500</f>
        <v>0</v>
      </c>
      <c r="AC3500" s="54" t="n">
        <f aca="false">ROUND(X3500+Y3500+Z3500+AA3500+AB3500,1)</f>
        <v>720</v>
      </c>
      <c r="AD3500" s="55" t="n">
        <f aca="false">(ROUND(AC3500-AC3488,1)/AC3488)</f>
        <v>0.236263736263736</v>
      </c>
      <c r="AE3500" s="46"/>
      <c r="AF3500" s="47"/>
    </row>
    <row r="3501" customFormat="false" ht="15" hidden="false" customHeight="false" outlineLevel="0" collapsed="false">
      <c r="A3501" s="48"/>
      <c r="B3501" s="63"/>
      <c r="C3501" s="50" t="s">
        <v>17</v>
      </c>
      <c r="D3501" s="51" t="n">
        <v>160</v>
      </c>
      <c r="E3501" s="51" t="n">
        <v>0</v>
      </c>
      <c r="F3501" s="51" t="n">
        <v>0</v>
      </c>
      <c r="G3501" s="51" t="n">
        <v>0</v>
      </c>
      <c r="H3501" s="51" t="n">
        <v>60</v>
      </c>
      <c r="I3501" s="52" t="n">
        <v>60</v>
      </c>
      <c r="J3501" s="52" t="n">
        <v>50</v>
      </c>
      <c r="K3501" s="52" t="n">
        <v>15</v>
      </c>
      <c r="L3501" s="52" t="n">
        <v>15</v>
      </c>
      <c r="M3501" s="52" t="n">
        <v>0</v>
      </c>
      <c r="N3501" s="53" t="n">
        <f aca="false">D3501*$D$16</f>
        <v>200</v>
      </c>
      <c r="O3501" s="53" t="n">
        <f aca="false">E3501*$E$16</f>
        <v>0</v>
      </c>
      <c r="P3501" s="53" t="n">
        <f aca="false">F3501*$F$16</f>
        <v>0</v>
      </c>
      <c r="Q3501" s="53" t="n">
        <f aca="false">G3501*$G$16</f>
        <v>0</v>
      </c>
      <c r="R3501" s="53" t="n">
        <f aca="false">H3501*$H$16</f>
        <v>75</v>
      </c>
      <c r="S3501" s="53" t="n">
        <f aca="false">(N3501/100)*(I3501*$I$16)+(N3501/100)*(J3501*$J$16)</f>
        <v>370</v>
      </c>
      <c r="T3501" s="53" t="n">
        <f aca="false">(O3501/100)*(K3501*$K$16)</f>
        <v>0</v>
      </c>
      <c r="U3501" s="53" t="n">
        <f aca="false">(P3501/100)*(K3501*$K$16)+(P3501/100)*(L3501*$L$16)</f>
        <v>0</v>
      </c>
      <c r="V3501" s="53" t="n">
        <f aca="false">(Q3501/100)*(L3501*$L$16)</f>
        <v>0</v>
      </c>
      <c r="W3501" s="53" t="n">
        <f aca="false">(R3501/100)*(K3501*$K$16)+(R3501/100)*(L3501*$L$16)</f>
        <v>22.5</v>
      </c>
      <c r="X3501" s="53" t="n">
        <f aca="false">N3501+S3501</f>
        <v>570</v>
      </c>
      <c r="Y3501" s="53" t="n">
        <f aca="false">O3501+T3501</f>
        <v>0</v>
      </c>
      <c r="Z3501" s="53" t="n">
        <f aca="false">P3501+U3501</f>
        <v>0</v>
      </c>
      <c r="AA3501" s="53" t="n">
        <f aca="false">Q3501+V3501</f>
        <v>0</v>
      </c>
      <c r="AB3501" s="53" t="n">
        <f aca="false">R3501+W3501</f>
        <v>97.5</v>
      </c>
      <c r="AC3501" s="54" t="n">
        <f aca="false">ROUND(X3501+Y3501+Z3501+AA3501+AB3501,1)</f>
        <v>667.5</v>
      </c>
      <c r="AD3501" s="55" t="n">
        <f aca="false">(ROUND(AC3501-AC3488,1)/AC3488)</f>
        <v>0.146119505494506</v>
      </c>
      <c r="AE3501" s="46"/>
      <c r="AF3501" s="47"/>
    </row>
    <row r="3502" customFormat="false" ht="15" hidden="false" customHeight="false" outlineLevel="0" collapsed="false">
      <c r="A3502" s="48"/>
      <c r="B3502" s="63"/>
      <c r="C3502" s="50" t="s">
        <v>18</v>
      </c>
      <c r="D3502" s="51" t="n">
        <v>160</v>
      </c>
      <c r="E3502" s="51" t="n">
        <v>0</v>
      </c>
      <c r="F3502" s="51" t="n">
        <v>0</v>
      </c>
      <c r="G3502" s="51" t="n">
        <v>0</v>
      </c>
      <c r="H3502" s="51" t="n">
        <v>60</v>
      </c>
      <c r="I3502" s="52" t="n">
        <v>90</v>
      </c>
      <c r="J3502" s="52" t="n">
        <v>0</v>
      </c>
      <c r="K3502" s="52" t="n">
        <v>15</v>
      </c>
      <c r="L3502" s="52" t="n">
        <v>15</v>
      </c>
      <c r="M3502" s="52" t="n">
        <v>0</v>
      </c>
      <c r="N3502" s="53" t="n">
        <f aca="false">D3502*$D$17</f>
        <v>200</v>
      </c>
      <c r="O3502" s="53" t="n">
        <f aca="false">E3502*$E$17</f>
        <v>0</v>
      </c>
      <c r="P3502" s="53" t="n">
        <f aca="false">F3502*$F$17</f>
        <v>0</v>
      </c>
      <c r="Q3502" s="53" t="n">
        <f aca="false">G3502*$G$17</f>
        <v>0</v>
      </c>
      <c r="R3502" s="53" t="n">
        <f aca="false">H3502*$H$17</f>
        <v>75</v>
      </c>
      <c r="S3502" s="53" t="n">
        <f aca="false">(N3502/100)*(I3502*$I$17)+(N3502/100)*(J3502*$J$17)</f>
        <v>450</v>
      </c>
      <c r="T3502" s="53" t="n">
        <f aca="false">(O3502/100)*(K3502*$K$17)</f>
        <v>0</v>
      </c>
      <c r="U3502" s="53" t="n">
        <f aca="false">(P3502/100)*(K3502*$K$17)+(P3502/100)*(L3502*$L$17)</f>
        <v>0</v>
      </c>
      <c r="V3502" s="53" t="n">
        <f aca="false">(Q3502/100)*(L3502*$L$17)</f>
        <v>0</v>
      </c>
      <c r="W3502" s="53" t="n">
        <f aca="false">(R3502/100)*(K3502*$K$17)+(R3502/100)*(L3502*$L$17)</f>
        <v>22.5</v>
      </c>
      <c r="X3502" s="53" t="n">
        <f aca="false">N3502+S3502</f>
        <v>650</v>
      </c>
      <c r="Y3502" s="53" t="n">
        <f aca="false">O3502+T3502</f>
        <v>0</v>
      </c>
      <c r="Z3502" s="53" t="n">
        <f aca="false">P3502+U3502</f>
        <v>0</v>
      </c>
      <c r="AA3502" s="53" t="n">
        <f aca="false">Q3502+V3502</f>
        <v>0</v>
      </c>
      <c r="AB3502" s="53" t="n">
        <f aca="false">R3502+W3502</f>
        <v>97.5</v>
      </c>
      <c r="AC3502" s="54" t="n">
        <f aca="false">ROUND(X3502+Y3502+Z3502+AA3502+AB3502,1)</f>
        <v>747.5</v>
      </c>
      <c r="AD3502" s="55" t="n">
        <f aca="false">(ROUND(AC3502-AC3488,1)/AC3488)</f>
        <v>0.283482142857143</v>
      </c>
      <c r="AE3502" s="46" t="s">
        <v>28</v>
      </c>
      <c r="AF3502" s="47"/>
    </row>
    <row r="3503" customFormat="false" ht="15" hidden="false" customHeight="false" outlineLevel="0" collapsed="false">
      <c r="A3503" s="64"/>
      <c r="B3503" s="65" t="s">
        <v>291</v>
      </c>
      <c r="C3503" s="65"/>
      <c r="D3503" s="65"/>
      <c r="E3503" s="65"/>
      <c r="F3503" s="65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  <c r="U3503" s="65"/>
      <c r="V3503" s="65"/>
      <c r="W3503" s="65"/>
      <c r="X3503" s="65"/>
      <c r="Y3503" s="65"/>
      <c r="Z3503" s="65"/>
      <c r="AA3503" s="65"/>
      <c r="AB3503" s="65"/>
      <c r="AC3503" s="12" t="n">
        <v>600</v>
      </c>
      <c r="AD3503" s="12"/>
      <c r="AE3503" s="46"/>
      <c r="AF3503" s="47"/>
    </row>
    <row r="3504" customFormat="false" ht="15" hidden="false" customHeight="false" outlineLevel="0" collapsed="false">
      <c r="A3504" s="56" t="s">
        <v>19</v>
      </c>
      <c r="B3504" s="49" t="s">
        <v>292</v>
      </c>
      <c r="C3504" s="50" t="s">
        <v>4</v>
      </c>
      <c r="D3504" s="51" t="n">
        <v>112</v>
      </c>
      <c r="E3504" s="51" t="n">
        <v>0</v>
      </c>
      <c r="F3504" s="51" t="n">
        <v>0</v>
      </c>
      <c r="G3504" s="51" t="n">
        <v>0</v>
      </c>
      <c r="H3504" s="51" t="n">
        <v>0</v>
      </c>
      <c r="I3504" s="52" t="n">
        <v>30</v>
      </c>
      <c r="J3504" s="52" t="n">
        <v>55</v>
      </c>
      <c r="K3504" s="52" t="n">
        <v>0</v>
      </c>
      <c r="L3504" s="52" t="n">
        <v>0</v>
      </c>
      <c r="M3504" s="52" t="n">
        <v>0</v>
      </c>
      <c r="N3504" s="53" t="n">
        <f aca="false">D3504*$D$3</f>
        <v>145.6</v>
      </c>
      <c r="O3504" s="53" t="n">
        <f aca="false">E3504*$E$3</f>
        <v>0</v>
      </c>
      <c r="P3504" s="53" t="n">
        <f aca="false">F3504*$F$3</f>
        <v>0</v>
      </c>
      <c r="Q3504" s="53" t="n">
        <f aca="false">G3504*$G$3</f>
        <v>0</v>
      </c>
      <c r="R3504" s="53" t="n">
        <f aca="false">H3504*$H$3</f>
        <v>0</v>
      </c>
      <c r="S3504" s="53" t="n">
        <f aca="false">(N3504/100)*(I3504*$I$3)+(N3504/100)*(J3504*$J$3)</f>
        <v>247.52</v>
      </c>
      <c r="T3504" s="53" t="n">
        <f aca="false">(O3504/100)*(K3504*$K$3)</f>
        <v>0</v>
      </c>
      <c r="U3504" s="53" t="n">
        <f aca="false">(P3504/100)*(K3504*$K$3)+(P3504/100)*(L3504*$L$3)</f>
        <v>0</v>
      </c>
      <c r="V3504" s="53" t="n">
        <f aca="false">(Q3504/100)*(L3504*$L$3)</f>
        <v>0</v>
      </c>
      <c r="W3504" s="53" t="n">
        <f aca="false">(R3504/100)*(K3504*$K$3)+(R3504/100)*(L3504*$L$3)</f>
        <v>0</v>
      </c>
      <c r="X3504" s="53" t="n">
        <f aca="false">N3504+S3504</f>
        <v>393.12</v>
      </c>
      <c r="Y3504" s="53" t="n">
        <f aca="false">O3504+T3504</f>
        <v>0</v>
      </c>
      <c r="Z3504" s="53" t="n">
        <f aca="false">P3504+U3504</f>
        <v>0</v>
      </c>
      <c r="AA3504" s="53" t="n">
        <f aca="false">Q3504+V3504</f>
        <v>0</v>
      </c>
      <c r="AB3504" s="53" t="n">
        <f aca="false">R3504+W3504</f>
        <v>0</v>
      </c>
      <c r="AC3504" s="54" t="n">
        <f aca="false">ROUND(X3504+Y3504+Z3504+AA3504+AB3504,1)</f>
        <v>393.1</v>
      </c>
      <c r="AD3504" s="55" t="n">
        <v>0</v>
      </c>
      <c r="AE3504" s="46"/>
      <c r="AF3504" s="47"/>
    </row>
    <row r="3505" customFormat="false" ht="15" hidden="false" customHeight="false" outlineLevel="0" collapsed="false">
      <c r="A3505" s="48" t="s">
        <v>29</v>
      </c>
      <c r="B3505" s="49" t="n">
        <v>14</v>
      </c>
      <c r="C3505" s="50" t="s">
        <v>5</v>
      </c>
      <c r="D3505" s="51" t="n">
        <v>112</v>
      </c>
      <c r="E3505" s="51" t="n">
        <v>0</v>
      </c>
      <c r="F3505" s="51" t="n">
        <v>0</v>
      </c>
      <c r="G3505" s="51" t="n">
        <v>0</v>
      </c>
      <c r="H3505" s="51" t="n">
        <v>0</v>
      </c>
      <c r="I3505" s="52" t="n">
        <v>45</v>
      </c>
      <c r="J3505" s="52" t="n">
        <v>70</v>
      </c>
      <c r="K3505" s="52" t="n">
        <v>0</v>
      </c>
      <c r="L3505" s="52" t="n">
        <v>0</v>
      </c>
      <c r="M3505" s="52" t="n">
        <v>0</v>
      </c>
      <c r="N3505" s="53" t="n">
        <f aca="false">D3505*$D$4</f>
        <v>140</v>
      </c>
      <c r="O3505" s="53" t="n">
        <f aca="false">E3505*$E$4</f>
        <v>0</v>
      </c>
      <c r="P3505" s="53" t="n">
        <f aca="false">F3505*$F$4</f>
        <v>0</v>
      </c>
      <c r="Q3505" s="53" t="n">
        <f aca="false">G3505*$G$4</f>
        <v>0</v>
      </c>
      <c r="R3505" s="53" t="n">
        <f aca="false">H3505*$H$4</f>
        <v>0</v>
      </c>
      <c r="S3505" s="53" t="n">
        <f aca="false">(N3505/100)*(I3505*$I$4)+(N3505/100)*(J3505*$J$4)</f>
        <v>322</v>
      </c>
      <c r="T3505" s="53" t="n">
        <f aca="false">(O3505/100)*(K3505*$K$4)</f>
        <v>0</v>
      </c>
      <c r="U3505" s="53" t="n">
        <f aca="false">(P3505/100)*(K3505*$K$4)+(P3505/100)*(L3505*$L$4)</f>
        <v>0</v>
      </c>
      <c r="V3505" s="53" t="n">
        <f aca="false">(Q3505/100)*(L3505*$L$4)</f>
        <v>0</v>
      </c>
      <c r="W3505" s="53" t="n">
        <f aca="false">(R3505/100)*(K3505*$K$4)+(R3505/100)*(L3505*$L$4)</f>
        <v>0</v>
      </c>
      <c r="X3505" s="53" t="n">
        <f aca="false">N3505+S3505</f>
        <v>462</v>
      </c>
      <c r="Y3505" s="53" t="n">
        <f aca="false">O3505+T3505</f>
        <v>0</v>
      </c>
      <c r="Z3505" s="53" t="n">
        <f aca="false">P3505+U3505</f>
        <v>0</v>
      </c>
      <c r="AA3505" s="53" t="n">
        <f aca="false">Q3505+V3505</f>
        <v>0</v>
      </c>
      <c r="AB3505" s="53" t="n">
        <f aca="false">R3505+W3505</f>
        <v>0</v>
      </c>
      <c r="AC3505" s="54" t="n">
        <f aca="false">ROUND(X3505+Y3505+Z3505+AA3505+AB3505,1)</f>
        <v>462</v>
      </c>
      <c r="AD3505" s="55" t="n">
        <f aca="false">(ROUND(AC3505-AC3504,1)/AC3504)</f>
        <v>0.175273467311117</v>
      </c>
      <c r="AE3505" s="46"/>
      <c r="AF3505" s="47"/>
    </row>
    <row r="3506" customFormat="false" ht="15" hidden="false" customHeight="false" outlineLevel="0" collapsed="false">
      <c r="A3506" s="48" t="s">
        <v>30</v>
      </c>
      <c r="B3506" s="49" t="n">
        <v>20</v>
      </c>
      <c r="C3506" s="50" t="s">
        <v>6</v>
      </c>
      <c r="D3506" s="51" t="n">
        <v>112</v>
      </c>
      <c r="E3506" s="51" t="n">
        <v>0</v>
      </c>
      <c r="F3506" s="51" t="n">
        <v>0</v>
      </c>
      <c r="G3506" s="51" t="n">
        <v>0</v>
      </c>
      <c r="H3506" s="51" t="n">
        <v>0</v>
      </c>
      <c r="I3506" s="52" t="n">
        <v>30</v>
      </c>
      <c r="J3506" s="52" t="n">
        <v>55</v>
      </c>
      <c r="K3506" s="52" t="n">
        <v>0</v>
      </c>
      <c r="L3506" s="52" t="n">
        <v>0</v>
      </c>
      <c r="M3506" s="52" t="n">
        <v>0</v>
      </c>
      <c r="N3506" s="53" t="n">
        <f aca="false">D3506*$D$5</f>
        <v>145.6</v>
      </c>
      <c r="O3506" s="53" t="n">
        <f aca="false">E3506*$E$5</f>
        <v>0</v>
      </c>
      <c r="P3506" s="53" t="n">
        <f aca="false">F3506*$F$5</f>
        <v>0</v>
      </c>
      <c r="Q3506" s="53" t="n">
        <f aca="false">G3506*$G$5</f>
        <v>0</v>
      </c>
      <c r="R3506" s="53" t="n">
        <f aca="false">H3506*$H$5</f>
        <v>0</v>
      </c>
      <c r="S3506" s="53" t="n">
        <f aca="false">(N3506/100)*(I3506*$I$5)+(N3506/100)*(J3506*$J$5)</f>
        <v>247.52</v>
      </c>
      <c r="T3506" s="53" t="n">
        <f aca="false">(O3506/100)*(K3506*$K$5)</f>
        <v>0</v>
      </c>
      <c r="U3506" s="53" t="n">
        <f aca="false">(P3506/100)*(K3506*$K$5)+(P3506/100)*(L3506*$L$5)</f>
        <v>0</v>
      </c>
      <c r="V3506" s="53" t="n">
        <f aca="false">(Q3506/100)*(L3506*$L$5)</f>
        <v>0</v>
      </c>
      <c r="W3506" s="53" t="n">
        <f aca="false">(R3506/100)*(K3506*$K$5)+(R3506/100)*(L3506*$L$5)</f>
        <v>0</v>
      </c>
      <c r="X3506" s="53" t="n">
        <f aca="false">N3506+S3506</f>
        <v>393.12</v>
      </c>
      <c r="Y3506" s="53" t="n">
        <f aca="false">O3506+T3506</f>
        <v>0</v>
      </c>
      <c r="Z3506" s="53" t="n">
        <f aca="false">P3506+U3506</f>
        <v>0</v>
      </c>
      <c r="AA3506" s="53" t="n">
        <f aca="false">Q3506+V3506</f>
        <v>0</v>
      </c>
      <c r="AB3506" s="53" t="n">
        <f aca="false">R3506+W3506</f>
        <v>0</v>
      </c>
      <c r="AC3506" s="54" t="n">
        <f aca="false">ROUND(X3506+Y3506+Z3506+AA3506+AB3506,1)</f>
        <v>393.1</v>
      </c>
      <c r="AD3506" s="55" t="n">
        <f aca="false">(ROUND(AC3506-AC3504,1)/AC3504)</f>
        <v>0</v>
      </c>
      <c r="AE3506" s="46"/>
      <c r="AF3506" s="47"/>
    </row>
    <row r="3507" customFormat="false" ht="15" hidden="false" customHeight="false" outlineLevel="0" collapsed="false">
      <c r="A3507" s="48" t="s">
        <v>31</v>
      </c>
      <c r="B3507" s="49" t="n">
        <v>0</v>
      </c>
      <c r="C3507" s="50" t="s">
        <v>7</v>
      </c>
      <c r="D3507" s="51" t="n">
        <v>112</v>
      </c>
      <c r="E3507" s="51" t="n">
        <v>0</v>
      </c>
      <c r="F3507" s="51" t="n">
        <v>0</v>
      </c>
      <c r="G3507" s="51" t="n">
        <v>0</v>
      </c>
      <c r="H3507" s="51" t="n">
        <v>0</v>
      </c>
      <c r="I3507" s="52" t="n">
        <v>30</v>
      </c>
      <c r="J3507" s="52" t="n">
        <v>55</v>
      </c>
      <c r="K3507" s="52" t="n">
        <v>0</v>
      </c>
      <c r="L3507" s="52" t="n">
        <v>0</v>
      </c>
      <c r="M3507" s="52" t="n">
        <v>0</v>
      </c>
      <c r="N3507" s="53" t="n">
        <f aca="false">D3507*$D$6</f>
        <v>145.6</v>
      </c>
      <c r="O3507" s="53" t="n">
        <f aca="false">E3507*$E$6</f>
        <v>0</v>
      </c>
      <c r="P3507" s="53" t="n">
        <f aca="false">F3507*$F$6</f>
        <v>0</v>
      </c>
      <c r="Q3507" s="53" t="n">
        <f aca="false">G3507*$G$6</f>
        <v>0</v>
      </c>
      <c r="R3507" s="53" t="n">
        <f aca="false">H3507*$H$6</f>
        <v>0</v>
      </c>
      <c r="S3507" s="53" t="n">
        <f aca="false">(N3507/100)*(I3507*$I$6)+(N3507/100)*(J3507*$J$6)</f>
        <v>247.52</v>
      </c>
      <c r="T3507" s="53" t="n">
        <f aca="false">(O3507/100)*(K3507*$K$6)</f>
        <v>0</v>
      </c>
      <c r="U3507" s="53" t="n">
        <f aca="false">(P3507/100)*(K3507*$K$6)+(P3507/100)*(L3507*$L$6)</f>
        <v>0</v>
      </c>
      <c r="V3507" s="53" t="n">
        <f aca="false">(Q3507/100)*(L3507*$L$6)</f>
        <v>0</v>
      </c>
      <c r="W3507" s="53" t="n">
        <f aca="false">(R3507/100)*(K3507*$K$6)+(R3507/100)*(L3507*$L$6)</f>
        <v>0</v>
      </c>
      <c r="X3507" s="53" t="n">
        <f aca="false">N3507+S3507</f>
        <v>393.12</v>
      </c>
      <c r="Y3507" s="53" t="n">
        <f aca="false">O3507+T3507</f>
        <v>0</v>
      </c>
      <c r="Z3507" s="53" t="n">
        <f aca="false">P3507+U3507</f>
        <v>0</v>
      </c>
      <c r="AA3507" s="53" t="n">
        <f aca="false">Q3507+V3507</f>
        <v>0</v>
      </c>
      <c r="AB3507" s="53" t="n">
        <f aca="false">R3507+W3507</f>
        <v>0</v>
      </c>
      <c r="AC3507" s="54" t="n">
        <f aca="false">ROUND(X3507+Y3507+Z3507+AA3507+AB3507,1)</f>
        <v>393.1</v>
      </c>
      <c r="AD3507" s="55" t="n">
        <f aca="false">(ROUND(AC3507-AC3504,1)/AC3504)</f>
        <v>0</v>
      </c>
      <c r="AE3507" s="46"/>
      <c r="AF3507" s="47"/>
    </row>
    <row r="3508" customFormat="false" ht="15" hidden="false" customHeight="false" outlineLevel="0" collapsed="false">
      <c r="A3508" s="48" t="s">
        <v>32</v>
      </c>
      <c r="B3508" s="49" t="n">
        <v>0</v>
      </c>
      <c r="C3508" s="50" t="s">
        <v>8</v>
      </c>
      <c r="D3508" s="51" t="n">
        <v>112</v>
      </c>
      <c r="E3508" s="51" t="n">
        <v>0</v>
      </c>
      <c r="F3508" s="51" t="n">
        <v>0</v>
      </c>
      <c r="G3508" s="51" t="n">
        <v>0</v>
      </c>
      <c r="H3508" s="51" t="n">
        <v>0</v>
      </c>
      <c r="I3508" s="52" t="n">
        <v>30</v>
      </c>
      <c r="J3508" s="52" t="n">
        <v>55</v>
      </c>
      <c r="K3508" s="52" t="n">
        <v>0</v>
      </c>
      <c r="L3508" s="52" t="n">
        <v>0</v>
      </c>
      <c r="M3508" s="52" t="n">
        <v>0</v>
      </c>
      <c r="N3508" s="53" t="n">
        <f aca="false">D3508*$D$7</f>
        <v>145.6</v>
      </c>
      <c r="O3508" s="53" t="n">
        <f aca="false">E3508*$E$7</f>
        <v>0</v>
      </c>
      <c r="P3508" s="53" t="n">
        <f aca="false">F3508*$F$7</f>
        <v>0</v>
      </c>
      <c r="Q3508" s="53" t="n">
        <f aca="false">G3508*$G$7</f>
        <v>0</v>
      </c>
      <c r="R3508" s="53" t="n">
        <f aca="false">H3508*$H$7</f>
        <v>0</v>
      </c>
      <c r="S3508" s="53" t="n">
        <f aca="false">(N3508/100)*(I3508*$I$7)+(N3508/100)*(J3508*$J$7)</f>
        <v>247.52</v>
      </c>
      <c r="T3508" s="53" t="n">
        <f aca="false">(O3508/100)*(K3508*$K$7)</f>
        <v>0</v>
      </c>
      <c r="U3508" s="53" t="n">
        <f aca="false">(P3508/100)*(K3508*$K$7)+(P3508/100)*(L3508*$L$7)</f>
        <v>0</v>
      </c>
      <c r="V3508" s="53" t="n">
        <f aca="false">(Q3508/100)*(L3508*$L$7)</f>
        <v>0</v>
      </c>
      <c r="W3508" s="53" t="n">
        <f aca="false">(R3508/100)*(K3508*$K$7)+(R3508/100)*(L3508*$L$7)</f>
        <v>0</v>
      </c>
      <c r="X3508" s="53" t="n">
        <f aca="false">N3508+S3508</f>
        <v>393.12</v>
      </c>
      <c r="Y3508" s="53" t="n">
        <f aca="false">O3508+T3508</f>
        <v>0</v>
      </c>
      <c r="Z3508" s="53" t="n">
        <f aca="false">P3508+U3508</f>
        <v>0</v>
      </c>
      <c r="AA3508" s="53" t="n">
        <f aca="false">Q3508+V3508</f>
        <v>0</v>
      </c>
      <c r="AB3508" s="53" t="n">
        <f aca="false">R3508+W3508</f>
        <v>0</v>
      </c>
      <c r="AC3508" s="54" t="n">
        <f aca="false">ROUND(X3508+Y3508+Z3508+AA3508+AB3508,1)</f>
        <v>393.1</v>
      </c>
      <c r="AD3508" s="55" t="n">
        <f aca="false">(ROUND(AC3508-AC3504,1)/AC3504)</f>
        <v>0</v>
      </c>
      <c r="AE3508" s="46"/>
      <c r="AF3508" s="47"/>
    </row>
    <row r="3509" customFormat="false" ht="15" hidden="false" customHeight="false" outlineLevel="0" collapsed="false">
      <c r="A3509" s="48" t="s">
        <v>33</v>
      </c>
      <c r="B3509" s="49"/>
      <c r="C3509" s="50" t="s">
        <v>9</v>
      </c>
      <c r="D3509" s="51" t="n">
        <v>112</v>
      </c>
      <c r="E3509" s="51" t="n">
        <v>0</v>
      </c>
      <c r="F3509" s="51" t="n">
        <v>0</v>
      </c>
      <c r="G3509" s="51" t="n">
        <v>0</v>
      </c>
      <c r="H3509" s="51" t="n">
        <v>0</v>
      </c>
      <c r="I3509" s="52" t="n">
        <v>30</v>
      </c>
      <c r="J3509" s="52" t="n">
        <v>55</v>
      </c>
      <c r="K3509" s="52" t="n">
        <v>0</v>
      </c>
      <c r="L3509" s="52" t="n">
        <v>0</v>
      </c>
      <c r="M3509" s="52" t="n">
        <v>0</v>
      </c>
      <c r="N3509" s="53" t="n">
        <f aca="false">D3509*$D$8</f>
        <v>145.6</v>
      </c>
      <c r="O3509" s="53" t="n">
        <f aca="false">E3509*$E$8</f>
        <v>0</v>
      </c>
      <c r="P3509" s="53" t="n">
        <f aca="false">F3509*$F$8</f>
        <v>0</v>
      </c>
      <c r="Q3509" s="53" t="n">
        <f aca="false">G3509*$G$8</f>
        <v>0</v>
      </c>
      <c r="R3509" s="53" t="n">
        <f aca="false">H3509*$H$8</f>
        <v>0</v>
      </c>
      <c r="S3509" s="53" t="n">
        <f aca="false">(N3509/100)*(I3509*$I$8)+(N3509/100)*(J3509*$J$8)</f>
        <v>247.52</v>
      </c>
      <c r="T3509" s="53" t="n">
        <f aca="false">(O3509/100)*(K3509*$K$8)</f>
        <v>0</v>
      </c>
      <c r="U3509" s="53" t="n">
        <f aca="false">(P3509/100)*(K3509*$K$8)+(P3509/100)*(L3509*$L$8)</f>
        <v>0</v>
      </c>
      <c r="V3509" s="53" t="n">
        <f aca="false">(Q3509/100)*(L3509*$L$8)</f>
        <v>0</v>
      </c>
      <c r="W3509" s="53" t="n">
        <f aca="false">(R3509/100)*(K3509*$K$8)+(R3509/100)*(L3509*$L$8)</f>
        <v>0</v>
      </c>
      <c r="X3509" s="53" t="n">
        <f aca="false">N3509+S3509</f>
        <v>393.12</v>
      </c>
      <c r="Y3509" s="53" t="n">
        <f aca="false">O3509+T3509</f>
        <v>0</v>
      </c>
      <c r="Z3509" s="53" t="n">
        <f aca="false">P3509+U3509</f>
        <v>0</v>
      </c>
      <c r="AA3509" s="53" t="n">
        <f aca="false">Q3509+V3509</f>
        <v>0</v>
      </c>
      <c r="AB3509" s="53" t="n">
        <f aca="false">R3509+W3509</f>
        <v>0</v>
      </c>
      <c r="AC3509" s="54" t="n">
        <f aca="false">ROUND(X3509+Y3509+Z3509+AA3509+AB3509,1)</f>
        <v>393.1</v>
      </c>
      <c r="AD3509" s="55" t="n">
        <f aca="false">(ROUND(AC3509-AC3504,1)/AC3504)</f>
        <v>0</v>
      </c>
      <c r="AE3509" s="46"/>
      <c r="AF3509" s="47"/>
    </row>
    <row r="3510" customFormat="false" ht="15" hidden="false" customHeight="false" outlineLevel="0" collapsed="false">
      <c r="A3510" s="48" t="s">
        <v>34</v>
      </c>
      <c r="B3510" s="49"/>
      <c r="C3510" s="50" t="s">
        <v>10</v>
      </c>
      <c r="D3510" s="51" t="n">
        <v>56</v>
      </c>
      <c r="E3510" s="51" t="n">
        <v>125</v>
      </c>
      <c r="F3510" s="51" t="n">
        <v>0</v>
      </c>
      <c r="G3510" s="51" t="n">
        <v>0</v>
      </c>
      <c r="H3510" s="51" t="n">
        <v>0</v>
      </c>
      <c r="I3510" s="52" t="n">
        <v>30</v>
      </c>
      <c r="J3510" s="52" t="n">
        <v>55</v>
      </c>
      <c r="K3510" s="52" t="n">
        <v>90</v>
      </c>
      <c r="L3510" s="52" t="n">
        <v>0</v>
      </c>
      <c r="M3510" s="52" t="n">
        <v>0</v>
      </c>
      <c r="N3510" s="53" t="n">
        <f aca="false">D3510*$D$9</f>
        <v>70</v>
      </c>
      <c r="O3510" s="53" t="n">
        <f aca="false">E3510*$E$9</f>
        <v>156.25</v>
      </c>
      <c r="P3510" s="53" t="n">
        <f aca="false">F3510*$F$9</f>
        <v>0</v>
      </c>
      <c r="Q3510" s="53" t="n">
        <f aca="false">G3510*$G$9</f>
        <v>0</v>
      </c>
      <c r="R3510" s="53" t="n">
        <f aca="false">H3510*$H$9</f>
        <v>0</v>
      </c>
      <c r="S3510" s="53" t="n">
        <f aca="false">(N3510/100)*(I3510*$I$9)+(N3510/100)*(J3510*$J$9)</f>
        <v>59.5</v>
      </c>
      <c r="T3510" s="53" t="n">
        <f aca="false">(O3510/100)*(K3510*$K$9)</f>
        <v>196.875</v>
      </c>
      <c r="U3510" s="53" t="n">
        <f aca="false">(P3510/100)*(K3510*$K$9)+(P3510/100)*(L3510*$L$9)</f>
        <v>0</v>
      </c>
      <c r="V3510" s="53" t="n">
        <f aca="false">(Q3510/100)*(L3510*$L$9)</f>
        <v>0</v>
      </c>
      <c r="W3510" s="53" t="n">
        <f aca="false">(R3510/100)*(K3510*$K$9)+(R3510/100)*(L3510*$L$9)</f>
        <v>0</v>
      </c>
      <c r="X3510" s="53" t="n">
        <f aca="false">N3510+S3510</f>
        <v>129.5</v>
      </c>
      <c r="Y3510" s="53" t="n">
        <f aca="false">O3510+T3510</f>
        <v>353.125</v>
      </c>
      <c r="Z3510" s="53" t="n">
        <f aca="false">P3510+U3510</f>
        <v>0</v>
      </c>
      <c r="AA3510" s="53" t="n">
        <f aca="false">Q3510+V3510</f>
        <v>0</v>
      </c>
      <c r="AB3510" s="53" t="n">
        <f aca="false">R3510+W3510</f>
        <v>0</v>
      </c>
      <c r="AC3510" s="54" t="n">
        <f aca="false">ROUND(X3510+Y3510+Z3510+AA3510+AB3510,1)</f>
        <v>482.6</v>
      </c>
      <c r="AD3510" s="55" t="n">
        <f aca="false">(ROUND(AC3510-AC3504,1)/AC3504)</f>
        <v>0.22767743576698</v>
      </c>
      <c r="AE3510" s="46"/>
      <c r="AF3510" s="47"/>
    </row>
    <row r="3511" customFormat="false" ht="15" hidden="false" customHeight="false" outlineLevel="0" collapsed="false">
      <c r="A3511" s="48" t="s">
        <v>35</v>
      </c>
      <c r="B3511" s="49"/>
      <c r="C3511" s="50" t="s">
        <v>11</v>
      </c>
      <c r="D3511" s="51" t="n">
        <v>56</v>
      </c>
      <c r="E3511" s="51" t="n">
        <v>0</v>
      </c>
      <c r="F3511" s="51" t="n">
        <v>125</v>
      </c>
      <c r="G3511" s="51" t="n">
        <v>0</v>
      </c>
      <c r="H3511" s="51" t="n">
        <v>0</v>
      </c>
      <c r="I3511" s="52" t="n">
        <v>30</v>
      </c>
      <c r="J3511" s="52" t="n">
        <v>55</v>
      </c>
      <c r="K3511" s="52" t="n">
        <v>45</v>
      </c>
      <c r="L3511" s="52" t="n">
        <v>45</v>
      </c>
      <c r="M3511" s="52" t="n">
        <v>0</v>
      </c>
      <c r="N3511" s="53" t="n">
        <f aca="false">D3511*$D$10</f>
        <v>70</v>
      </c>
      <c r="O3511" s="53" t="n">
        <f aca="false">E3511*$E$10</f>
        <v>0</v>
      </c>
      <c r="P3511" s="53" t="n">
        <f aca="false">F3511*$F$10</f>
        <v>156.25</v>
      </c>
      <c r="Q3511" s="53" t="n">
        <f aca="false">G3511*$G$10</f>
        <v>0</v>
      </c>
      <c r="R3511" s="53" t="n">
        <f aca="false">H3511*$H$10</f>
        <v>0</v>
      </c>
      <c r="S3511" s="53" t="n">
        <f aca="false">(N3511/100)*(I3511*$I$10)+(N3511/100)*(J3511*$J$10)</f>
        <v>59.5</v>
      </c>
      <c r="T3511" s="53" t="n">
        <f aca="false">(O3511/100)*(K3511*$J$10)</f>
        <v>0</v>
      </c>
      <c r="U3511" s="53" t="n">
        <f aca="false">(P3511/100)*(K3511*$K$10)+(P3511/100)*(L3511*$L$10)</f>
        <v>196.875</v>
      </c>
      <c r="V3511" s="53" t="n">
        <f aca="false">(Q3511/100)*(L3511*$L$10)</f>
        <v>0</v>
      </c>
      <c r="W3511" s="53" t="n">
        <f aca="false">(R3511/100)*(K3511*$K$10)+(R3511/100)*(L3511*$L$10)</f>
        <v>0</v>
      </c>
      <c r="X3511" s="53" t="n">
        <f aca="false">N3511+S3511</f>
        <v>129.5</v>
      </c>
      <c r="Y3511" s="53" t="n">
        <f aca="false">O3511+T3511</f>
        <v>0</v>
      </c>
      <c r="Z3511" s="53" t="n">
        <f aca="false">P3511+U3511</f>
        <v>353.125</v>
      </c>
      <c r="AA3511" s="53" t="n">
        <f aca="false">Q3511+V3511</f>
        <v>0</v>
      </c>
      <c r="AB3511" s="53" t="n">
        <f aca="false">R3511+W3511</f>
        <v>0</v>
      </c>
      <c r="AC3511" s="54" t="n">
        <f aca="false">ROUND(X3511+Y3511+Z3511+AA3511+AB3511,1)</f>
        <v>482.6</v>
      </c>
      <c r="AD3511" s="55" t="n">
        <f aca="false">(ROUND(AC3511-AC3504,1)/AC3504)</f>
        <v>0.22767743576698</v>
      </c>
      <c r="AE3511" s="46"/>
      <c r="AF3511" s="47"/>
    </row>
    <row r="3512" customFormat="false" ht="15" hidden="false" customHeight="false" outlineLevel="0" collapsed="false">
      <c r="A3512" s="48" t="s">
        <v>36</v>
      </c>
      <c r="B3512" s="49"/>
      <c r="C3512" s="50" t="s">
        <v>12</v>
      </c>
      <c r="D3512" s="51" t="n">
        <v>56</v>
      </c>
      <c r="E3512" s="51" t="n">
        <v>0</v>
      </c>
      <c r="F3512" s="51" t="n">
        <v>0</v>
      </c>
      <c r="G3512" s="51" t="n">
        <v>125</v>
      </c>
      <c r="H3512" s="51" t="n">
        <v>0</v>
      </c>
      <c r="I3512" s="52" t="n">
        <v>30</v>
      </c>
      <c r="J3512" s="52" t="n">
        <v>55</v>
      </c>
      <c r="K3512" s="52" t="n">
        <v>0</v>
      </c>
      <c r="L3512" s="52" t="n">
        <v>90</v>
      </c>
      <c r="M3512" s="52" t="n">
        <v>0</v>
      </c>
      <c r="N3512" s="53" t="n">
        <f aca="false">D3512*$D$11</f>
        <v>70</v>
      </c>
      <c r="O3512" s="53" t="n">
        <f aca="false">E3512*$E$11</f>
        <v>0</v>
      </c>
      <c r="P3512" s="53" t="n">
        <f aca="false">F3512*$F$11</f>
        <v>0</v>
      </c>
      <c r="Q3512" s="53" t="n">
        <f aca="false">G3512*$G$11</f>
        <v>156.25</v>
      </c>
      <c r="R3512" s="53" t="n">
        <f aca="false">H3512*$H$11</f>
        <v>0</v>
      </c>
      <c r="S3512" s="53" t="n">
        <f aca="false">(N3512/100)*(I3512*$I$11)+(N3512/100)*(J3512*$J$11)</f>
        <v>59.5</v>
      </c>
      <c r="T3512" s="53" t="n">
        <f aca="false">(O3512/100)*(K3512*$K$11)</f>
        <v>0</v>
      </c>
      <c r="U3512" s="53" t="n">
        <f aca="false">(P3512/100)*(K3512*$K$11)+(P3512/100)*(L3512*$L$11)</f>
        <v>0</v>
      </c>
      <c r="V3512" s="53" t="n">
        <f aca="false">(Q3512/100)*(L3512*$L$11)</f>
        <v>196.875</v>
      </c>
      <c r="W3512" s="53" t="n">
        <f aca="false">(R3512/100)*(K3512*$K$11)+(R3512/100)*(L3512*$L$11)</f>
        <v>0</v>
      </c>
      <c r="X3512" s="53" t="n">
        <f aca="false">N3512+S3512</f>
        <v>129.5</v>
      </c>
      <c r="Y3512" s="53" t="n">
        <f aca="false">O3512+T3512</f>
        <v>0</v>
      </c>
      <c r="Z3512" s="53" t="n">
        <f aca="false">P3512+U3512</f>
        <v>0</v>
      </c>
      <c r="AA3512" s="53" t="n">
        <f aca="false">Q3512+V3512</f>
        <v>353.125</v>
      </c>
      <c r="AB3512" s="53" t="n">
        <f aca="false">R3512+W3512</f>
        <v>0</v>
      </c>
      <c r="AC3512" s="54" t="n">
        <f aca="false">ROUND(X3512+Y3512+Z3512+AA3512+AB3512,1)</f>
        <v>482.6</v>
      </c>
      <c r="AD3512" s="55" t="n">
        <f aca="false">(ROUND(AC3512-AC3504,1)/AC3504)</f>
        <v>0.22767743576698</v>
      </c>
      <c r="AE3512" s="46"/>
      <c r="AF3512" s="47"/>
    </row>
    <row r="3513" customFormat="false" ht="15" hidden="false" customHeight="false" outlineLevel="0" collapsed="false">
      <c r="A3513" s="48" t="s">
        <v>37</v>
      </c>
      <c r="B3513" s="49"/>
      <c r="C3513" s="50" t="s">
        <v>13</v>
      </c>
      <c r="D3513" s="51" t="n">
        <v>56</v>
      </c>
      <c r="E3513" s="51" t="n">
        <v>0</v>
      </c>
      <c r="F3513" s="51" t="n">
        <v>0</v>
      </c>
      <c r="G3513" s="51" t="n">
        <v>0</v>
      </c>
      <c r="H3513" s="51" t="n">
        <v>125</v>
      </c>
      <c r="I3513" s="52" t="n">
        <v>30</v>
      </c>
      <c r="J3513" s="52" t="n">
        <v>55</v>
      </c>
      <c r="K3513" s="52" t="n">
        <v>45</v>
      </c>
      <c r="L3513" s="52" t="n">
        <v>45</v>
      </c>
      <c r="M3513" s="52" t="n">
        <v>0</v>
      </c>
      <c r="N3513" s="53" t="n">
        <f aca="false">D3513*$D$12</f>
        <v>70</v>
      </c>
      <c r="O3513" s="53" t="n">
        <f aca="false">E3513*$E$12</f>
        <v>0</v>
      </c>
      <c r="P3513" s="53" t="n">
        <f aca="false">F3513*$F$12</f>
        <v>0</v>
      </c>
      <c r="Q3513" s="53" t="n">
        <f aca="false">G3513*$G$12</f>
        <v>0</v>
      </c>
      <c r="R3513" s="53" t="n">
        <f aca="false">H3513*$H$12</f>
        <v>156.25</v>
      </c>
      <c r="S3513" s="53" t="n">
        <f aca="false">(N3513/100)*(I3513*$I$12)+(N3513/100)*(J3513*$J$12)</f>
        <v>59.5</v>
      </c>
      <c r="T3513" s="53" t="n">
        <f aca="false">(O3513/100)*(K3513*$K$12)</f>
        <v>0</v>
      </c>
      <c r="U3513" s="53" t="n">
        <f aca="false">(P3513/100)*(K3513*$K$12)+(P3513/100)*(L3513*$L$12)</f>
        <v>0</v>
      </c>
      <c r="V3513" s="53" t="n">
        <f aca="false">(Q3513/100)*(L3513*$L$12)</f>
        <v>0</v>
      </c>
      <c r="W3513" s="53" t="n">
        <f aca="false">(R3513/100)*(K3513*$K$12)+(R3513/100)*(L3513*$L$12)</f>
        <v>196.875</v>
      </c>
      <c r="X3513" s="53" t="n">
        <f aca="false">N3513+S3513</f>
        <v>129.5</v>
      </c>
      <c r="Y3513" s="53" t="n">
        <f aca="false">O3513+T3513</f>
        <v>0</v>
      </c>
      <c r="Z3513" s="53" t="n">
        <f aca="false">P3513+U3513</f>
        <v>0</v>
      </c>
      <c r="AA3513" s="53" t="n">
        <f aca="false">Q3513+V3513</f>
        <v>0</v>
      </c>
      <c r="AB3513" s="53" t="n">
        <f aca="false">R3513+W3513</f>
        <v>353.125</v>
      </c>
      <c r="AC3513" s="54" t="n">
        <f aca="false">ROUND(X3513+Y3513+Z3513+AA3513+AB3513,1)</f>
        <v>482.6</v>
      </c>
      <c r="AD3513" s="55" t="n">
        <f aca="false">(ROUND(AC3513-AC3504,1)/AC3504)</f>
        <v>0.22767743576698</v>
      </c>
      <c r="AE3513" s="46"/>
      <c r="AF3513" s="47"/>
    </row>
    <row r="3514" customFormat="false" ht="15" hidden="false" customHeight="false" outlineLevel="0" collapsed="false">
      <c r="A3514" s="48" t="s">
        <v>38</v>
      </c>
      <c r="B3514" s="49"/>
      <c r="C3514" s="50" t="s">
        <v>14</v>
      </c>
      <c r="D3514" s="51" t="n">
        <v>112</v>
      </c>
      <c r="E3514" s="51" t="n">
        <v>0</v>
      </c>
      <c r="F3514" s="51" t="n">
        <v>0</v>
      </c>
      <c r="G3514" s="51" t="n">
        <v>0</v>
      </c>
      <c r="H3514" s="51" t="n">
        <v>0</v>
      </c>
      <c r="I3514" s="52" t="n">
        <v>30</v>
      </c>
      <c r="J3514" s="52" t="n">
        <v>55</v>
      </c>
      <c r="K3514" s="52" t="n">
        <v>0</v>
      </c>
      <c r="L3514" s="52" t="n">
        <v>0</v>
      </c>
      <c r="M3514" s="52" t="n">
        <v>72</v>
      </c>
      <c r="N3514" s="53" t="n">
        <f aca="false">D3514*$D$13</f>
        <v>140</v>
      </c>
      <c r="O3514" s="53" t="n">
        <f aca="false">E3514*$E$13</f>
        <v>0</v>
      </c>
      <c r="P3514" s="53" t="n">
        <f aca="false">F3514*$F$13</f>
        <v>0</v>
      </c>
      <c r="Q3514" s="53" t="n">
        <f aca="false">G3514*$G$13</f>
        <v>0</v>
      </c>
      <c r="R3514" s="53" t="n">
        <f aca="false">H3514*$H$13</f>
        <v>0</v>
      </c>
      <c r="S3514" s="53" t="n">
        <f aca="false">(N3514/100)*(I3514*$I$13)+(N3514/100)*(J3514*$J$13)+(N3514/100)*(M3514*$M$13)</f>
        <v>320.6</v>
      </c>
      <c r="T3514" s="53" t="n">
        <f aca="false">(O3514/100)*(K3514*$K$13)+(O3514/100)*(M3514*$M$13)</f>
        <v>0</v>
      </c>
      <c r="U3514" s="53" t="n">
        <f aca="false">(P3514/100)*(K3514*$K$13)+(P3514/100)*(L3514*$L$13)+(P3514/100)*(M3514*$M$13)</f>
        <v>0</v>
      </c>
      <c r="V3514" s="53" t="n">
        <f aca="false">(Q3514/100)*(L3514*$L$13)+(Q3514/100)*(M3514*$M$13)</f>
        <v>0</v>
      </c>
      <c r="W3514" s="53" t="n">
        <f aca="false">(R3514/100)*(K3514*$K$13)+(R3514/100)*(L3514*$L$13)+(R3514/100)*(M3514*$M$13)</f>
        <v>0</v>
      </c>
      <c r="X3514" s="53" t="n">
        <f aca="false">N3514+S3514</f>
        <v>460.6</v>
      </c>
      <c r="Y3514" s="53" t="n">
        <f aca="false">O3514+T3514</f>
        <v>0</v>
      </c>
      <c r="Z3514" s="53" t="n">
        <f aca="false">P3514+U3514</f>
        <v>0</v>
      </c>
      <c r="AA3514" s="53" t="n">
        <f aca="false">Q3514+V3514</f>
        <v>0</v>
      </c>
      <c r="AB3514" s="53" t="n">
        <f aca="false">R3514+W3514</f>
        <v>0</v>
      </c>
      <c r="AC3514" s="54" t="n">
        <f aca="false">ROUND(X3514+Y3514+Z3514+AA3514+AB3514,1)</f>
        <v>460.6</v>
      </c>
      <c r="AD3514" s="55" t="n">
        <f aca="false">(ROUND(AC3514-AC3504,1)/AC3504)</f>
        <v>0.171712032561689</v>
      </c>
      <c r="AE3514" s="46"/>
      <c r="AF3514" s="47"/>
    </row>
    <row r="3515" customFormat="false" ht="15" hidden="false" customHeight="false" outlineLevel="0" collapsed="false">
      <c r="A3515" s="48" t="s">
        <v>39</v>
      </c>
      <c r="B3515" s="49"/>
      <c r="C3515" s="50" t="s">
        <v>15</v>
      </c>
      <c r="D3515" s="51" t="n">
        <v>112</v>
      </c>
      <c r="E3515" s="51" t="n">
        <v>0</v>
      </c>
      <c r="F3515" s="51" t="n">
        <v>0</v>
      </c>
      <c r="G3515" s="51" t="n">
        <v>0</v>
      </c>
      <c r="H3515" s="51" t="n">
        <v>0</v>
      </c>
      <c r="I3515" s="52" t="n">
        <v>30</v>
      </c>
      <c r="J3515" s="52" t="n">
        <v>55</v>
      </c>
      <c r="K3515" s="52" t="n">
        <v>72</v>
      </c>
      <c r="L3515" s="52" t="n">
        <v>0</v>
      </c>
      <c r="M3515" s="52" t="n">
        <v>0</v>
      </c>
      <c r="N3515" s="53" t="n">
        <f aca="false">D3515*$D$14</f>
        <v>140</v>
      </c>
      <c r="O3515" s="53" t="n">
        <f aca="false">E3515*$E$14</f>
        <v>0</v>
      </c>
      <c r="P3515" s="53" t="n">
        <f aca="false">F3515*$F$14</f>
        <v>0</v>
      </c>
      <c r="Q3515" s="53" t="n">
        <f aca="false">G3515*$G$14</f>
        <v>0</v>
      </c>
      <c r="R3515" s="53" t="n">
        <f aca="false">H3515*$H$14</f>
        <v>0</v>
      </c>
      <c r="S3515" s="53" t="n">
        <f aca="false">(N3515/100)*(I3515*$I$14)+(N3515/100)*(J3515*$J$14)+(N3515/100)*(K3515*$K$14)</f>
        <v>320.6</v>
      </c>
      <c r="T3515" s="53" t="n">
        <f aca="false">(O3515/100)*(K3515*$K$14)</f>
        <v>0</v>
      </c>
      <c r="U3515" s="53" t="n">
        <f aca="false">(P3515/100)*(K3515*$K$14)+(P3515/100)*(L3515*$L$14)</f>
        <v>0</v>
      </c>
      <c r="V3515" s="53" t="n">
        <f aca="false">(Q3515/100)*(L3515*$L$14)</f>
        <v>0</v>
      </c>
      <c r="W3515" s="53" t="n">
        <f aca="false">(R3515/100)*(K3515*$L$14)+(R3515/100)*(L3515*$M$14)</f>
        <v>0</v>
      </c>
      <c r="X3515" s="53" t="n">
        <f aca="false">N3515+S3515</f>
        <v>460.6</v>
      </c>
      <c r="Y3515" s="53" t="n">
        <f aca="false">O3515+T3515</f>
        <v>0</v>
      </c>
      <c r="Z3515" s="53" t="n">
        <f aca="false">P3515+U3515</f>
        <v>0</v>
      </c>
      <c r="AA3515" s="53" t="n">
        <f aca="false">Q3515+V3515</f>
        <v>0</v>
      </c>
      <c r="AB3515" s="53" t="n">
        <f aca="false">R3515+W3515</f>
        <v>0</v>
      </c>
      <c r="AC3515" s="54" t="n">
        <f aca="false">ROUND(X3515+Y3515+Z3515+AA3515+AB3515,1)</f>
        <v>460.6</v>
      </c>
      <c r="AD3515" s="55" t="n">
        <f aca="false">(ROUND(AC3515-AC3504,1)/AC3504)</f>
        <v>0.171712032561689</v>
      </c>
      <c r="AE3515" s="37"/>
      <c r="AF3515" s="47"/>
    </row>
    <row r="3516" customFormat="false" ht="15" hidden="false" customHeight="false" outlineLevel="0" collapsed="false">
      <c r="A3516" s="48"/>
      <c r="B3516" s="49"/>
      <c r="C3516" s="50" t="s">
        <v>16</v>
      </c>
      <c r="D3516" s="51" t="n">
        <v>112</v>
      </c>
      <c r="E3516" s="51" t="n">
        <v>0</v>
      </c>
      <c r="F3516" s="51" t="n">
        <v>0</v>
      </c>
      <c r="G3516" s="51" t="n">
        <v>0</v>
      </c>
      <c r="H3516" s="51" t="n">
        <v>0</v>
      </c>
      <c r="I3516" s="52" t="n">
        <v>30</v>
      </c>
      <c r="J3516" s="52" t="n">
        <v>55</v>
      </c>
      <c r="K3516" s="52" t="n">
        <v>0</v>
      </c>
      <c r="L3516" s="52" t="n">
        <v>72</v>
      </c>
      <c r="M3516" s="52" t="n">
        <v>0</v>
      </c>
      <c r="N3516" s="53" t="n">
        <f aca="false">D3516*$D$15</f>
        <v>140</v>
      </c>
      <c r="O3516" s="53" t="n">
        <f aca="false">E3516*$E$15</f>
        <v>0</v>
      </c>
      <c r="P3516" s="53" t="n">
        <f aca="false">F3516*$F$15</f>
        <v>0</v>
      </c>
      <c r="Q3516" s="53" t="n">
        <f aca="false">G3516*$G$15</f>
        <v>0</v>
      </c>
      <c r="R3516" s="53" t="n">
        <f aca="false">H3516*$H$15</f>
        <v>0</v>
      </c>
      <c r="S3516" s="53" t="n">
        <f aca="false">(N3516/100)*(I3516*$I$15)+(N3516/100)*(J3516*$J$15)+(N3516/100)*(L3516*$L$15)</f>
        <v>320.6</v>
      </c>
      <c r="T3516" s="53" t="n">
        <f aca="false">(O3516/100)*(K3516*$K$15)</f>
        <v>0</v>
      </c>
      <c r="U3516" s="53" t="n">
        <f aca="false">(P3516/100)*(K3516*$K$15)+(P3516/100)*(L3516*$L$15)</f>
        <v>0</v>
      </c>
      <c r="V3516" s="53" t="n">
        <f aca="false">(Q3516/100)*(L3516*$L$15)</f>
        <v>0</v>
      </c>
      <c r="W3516" s="53" t="n">
        <f aca="false">(R3516/100)*(K3516*$K$15)+(R3516/100)*(L3516*$L$15)</f>
        <v>0</v>
      </c>
      <c r="X3516" s="53" t="n">
        <f aca="false">N3516+S3516</f>
        <v>460.6</v>
      </c>
      <c r="Y3516" s="53" t="n">
        <f aca="false">O3516+T3516</f>
        <v>0</v>
      </c>
      <c r="Z3516" s="53" t="n">
        <f aca="false">P3516+U3516</f>
        <v>0</v>
      </c>
      <c r="AA3516" s="53" t="n">
        <f aca="false">Q3516+V3516</f>
        <v>0</v>
      </c>
      <c r="AB3516" s="53" t="n">
        <f aca="false">R3516+W3516</f>
        <v>0</v>
      </c>
      <c r="AC3516" s="54" t="n">
        <f aca="false">ROUND(X3516+Y3516+Z3516+AA3516+AB3516,1)</f>
        <v>460.6</v>
      </c>
      <c r="AD3516" s="55" t="n">
        <f aca="false">(ROUND(AC3516-AC3504,1)/AC3504)</f>
        <v>0.171712032561689</v>
      </c>
      <c r="AE3516" s="46"/>
      <c r="AF3516" s="47"/>
    </row>
    <row r="3517" customFormat="false" ht="15" hidden="false" customHeight="false" outlineLevel="0" collapsed="false">
      <c r="A3517" s="48"/>
      <c r="B3517" s="49"/>
      <c r="C3517" s="50" t="s">
        <v>17</v>
      </c>
      <c r="D3517" s="51" t="n">
        <v>112</v>
      </c>
      <c r="E3517" s="51" t="n">
        <v>0</v>
      </c>
      <c r="F3517" s="51" t="n">
        <v>0</v>
      </c>
      <c r="G3517" s="51" t="n">
        <v>0</v>
      </c>
      <c r="H3517" s="51" t="n">
        <v>0</v>
      </c>
      <c r="I3517" s="52" t="n">
        <v>30</v>
      </c>
      <c r="J3517" s="52" t="n">
        <v>85</v>
      </c>
      <c r="K3517" s="52" t="n">
        <v>0</v>
      </c>
      <c r="L3517" s="52" t="n">
        <v>0</v>
      </c>
      <c r="M3517" s="52" t="n">
        <v>0</v>
      </c>
      <c r="N3517" s="53" t="n">
        <f aca="false">D3517*$D$16</f>
        <v>140</v>
      </c>
      <c r="O3517" s="53" t="n">
        <f aca="false">E3517*$E$16</f>
        <v>0</v>
      </c>
      <c r="P3517" s="53" t="n">
        <f aca="false">F3517*$F$16</f>
        <v>0</v>
      </c>
      <c r="Q3517" s="53" t="n">
        <f aca="false">G3517*$G$16</f>
        <v>0</v>
      </c>
      <c r="R3517" s="53" t="n">
        <f aca="false">H3517*$H$16</f>
        <v>0</v>
      </c>
      <c r="S3517" s="53" t="n">
        <f aca="false">(N3517/100)*(I3517*$I$16)+(N3517/100)*(J3517*$J$16)</f>
        <v>339.5</v>
      </c>
      <c r="T3517" s="53" t="n">
        <f aca="false">(O3517/100)*(K3517*$K$16)</f>
        <v>0</v>
      </c>
      <c r="U3517" s="53" t="n">
        <f aca="false">(P3517/100)*(K3517*$K$16)+(P3517/100)*(L3517*$L$16)</f>
        <v>0</v>
      </c>
      <c r="V3517" s="53" t="n">
        <f aca="false">(Q3517/100)*(L3517*$L$16)</f>
        <v>0</v>
      </c>
      <c r="W3517" s="53" t="n">
        <f aca="false">(R3517/100)*(K3517*$K$16)+(R3517/100)*(L3517*$L$16)</f>
        <v>0</v>
      </c>
      <c r="X3517" s="53" t="n">
        <f aca="false">N3517+S3517</f>
        <v>479.5</v>
      </c>
      <c r="Y3517" s="53" t="n">
        <f aca="false">O3517+T3517</f>
        <v>0</v>
      </c>
      <c r="Z3517" s="53" t="n">
        <f aca="false">P3517+U3517</f>
        <v>0</v>
      </c>
      <c r="AA3517" s="53" t="n">
        <f aca="false">Q3517+V3517</f>
        <v>0</v>
      </c>
      <c r="AB3517" s="53" t="n">
        <f aca="false">R3517+W3517</f>
        <v>0</v>
      </c>
      <c r="AC3517" s="54" t="n">
        <f aca="false">ROUND(X3517+Y3517+Z3517+AA3517+AB3517,1)</f>
        <v>479.5</v>
      </c>
      <c r="AD3517" s="55" t="n">
        <f aca="false">(ROUND(AC3517-AC3504,1)/AC3504)</f>
        <v>0.219791401678962</v>
      </c>
      <c r="AE3517" s="46"/>
      <c r="AF3517" s="47"/>
    </row>
    <row r="3518" customFormat="false" ht="15" hidden="false" customHeight="false" outlineLevel="0" collapsed="false">
      <c r="A3518" s="48"/>
      <c r="B3518" s="49"/>
      <c r="C3518" s="50" t="s">
        <v>18</v>
      </c>
      <c r="D3518" s="51" t="n">
        <v>112</v>
      </c>
      <c r="E3518" s="51" t="n">
        <v>0</v>
      </c>
      <c r="F3518" s="51" t="n">
        <v>0</v>
      </c>
      <c r="G3518" s="51" t="n">
        <v>0</v>
      </c>
      <c r="H3518" s="51" t="n">
        <v>0</v>
      </c>
      <c r="I3518" s="52" t="n">
        <v>60</v>
      </c>
      <c r="J3518" s="52" t="n">
        <v>55</v>
      </c>
      <c r="K3518" s="52" t="n">
        <v>0</v>
      </c>
      <c r="L3518" s="52" t="n">
        <v>0</v>
      </c>
      <c r="M3518" s="52" t="n">
        <v>0</v>
      </c>
      <c r="N3518" s="53" t="n">
        <f aca="false">D3518*$D$17</f>
        <v>140</v>
      </c>
      <c r="O3518" s="53" t="n">
        <f aca="false">E3518*$E$17</f>
        <v>0</v>
      </c>
      <c r="P3518" s="53" t="n">
        <f aca="false">F3518*$F$17</f>
        <v>0</v>
      </c>
      <c r="Q3518" s="53" t="n">
        <f aca="false">G3518*$G$17</f>
        <v>0</v>
      </c>
      <c r="R3518" s="53" t="n">
        <f aca="false">H3518*$H$17</f>
        <v>0</v>
      </c>
      <c r="S3518" s="53" t="n">
        <f aca="false">(N3518/100)*(I3518*$I$17)+(N3518/100)*(J3518*$J$17)</f>
        <v>287</v>
      </c>
      <c r="T3518" s="53" t="n">
        <f aca="false">(O3518/100)*(K3518*$K$17)</f>
        <v>0</v>
      </c>
      <c r="U3518" s="53" t="n">
        <f aca="false">(P3518/100)*(K3518*$K$17)+(P3518/100)*(L3518*$L$17)</f>
        <v>0</v>
      </c>
      <c r="V3518" s="53" t="n">
        <f aca="false">(Q3518/100)*(L3518*$L$17)</f>
        <v>0</v>
      </c>
      <c r="W3518" s="53" t="n">
        <f aca="false">(R3518/100)*(K3518*$K$17)+(R3518/100)*(L3518*$L$17)</f>
        <v>0</v>
      </c>
      <c r="X3518" s="53" t="n">
        <f aca="false">N3518+S3518</f>
        <v>427</v>
      </c>
      <c r="Y3518" s="53" t="n">
        <f aca="false">O3518+T3518</f>
        <v>0</v>
      </c>
      <c r="Z3518" s="53" t="n">
        <f aca="false">P3518+U3518</f>
        <v>0</v>
      </c>
      <c r="AA3518" s="53" t="n">
        <f aca="false">Q3518+V3518</f>
        <v>0</v>
      </c>
      <c r="AB3518" s="53" t="n">
        <f aca="false">R3518+W3518</f>
        <v>0</v>
      </c>
      <c r="AC3518" s="54" t="n">
        <f aca="false">ROUND(X3518+Y3518+Z3518+AA3518+AB3518,1)</f>
        <v>427</v>
      </c>
      <c r="AD3518" s="55" t="n">
        <f aca="false">(ROUND(AC3518-AC3504,1)/AC3504)</f>
        <v>0.0862375985754261</v>
      </c>
      <c r="AE3518" s="46" t="s">
        <v>28</v>
      </c>
      <c r="AF3518" s="47"/>
    </row>
    <row r="3519" customFormat="false" ht="15" hidden="false" customHeight="false" outlineLevel="0" collapsed="false">
      <c r="A3519" s="56" t="s">
        <v>19</v>
      </c>
      <c r="B3519" s="57" t="s">
        <v>293</v>
      </c>
      <c r="C3519" s="40" t="s">
        <v>4</v>
      </c>
      <c r="D3519" s="41" t="n">
        <v>100</v>
      </c>
      <c r="E3519" s="41" t="n">
        <v>0</v>
      </c>
      <c r="F3519" s="41" t="n">
        <v>0</v>
      </c>
      <c r="G3519" s="41" t="n">
        <v>0</v>
      </c>
      <c r="H3519" s="41" t="n">
        <v>0</v>
      </c>
      <c r="I3519" s="42" t="n">
        <v>30</v>
      </c>
      <c r="J3519" s="42" t="n">
        <v>70</v>
      </c>
      <c r="K3519" s="42" t="n">
        <v>0</v>
      </c>
      <c r="L3519" s="42" t="n">
        <v>0</v>
      </c>
      <c r="M3519" s="42" t="n">
        <v>0</v>
      </c>
      <c r="N3519" s="43" t="n">
        <f aca="false">D3519*$D$3</f>
        <v>130</v>
      </c>
      <c r="O3519" s="43" t="n">
        <f aca="false">E3519*$E$3</f>
        <v>0</v>
      </c>
      <c r="P3519" s="43" t="n">
        <f aca="false">F3519*$F$3</f>
        <v>0</v>
      </c>
      <c r="Q3519" s="43" t="n">
        <f aca="false">G3519*$G$3</f>
        <v>0</v>
      </c>
      <c r="R3519" s="43" t="n">
        <f aca="false">H3519*$H$3</f>
        <v>0</v>
      </c>
      <c r="S3519" s="43" t="n">
        <f aca="false">(N3519/100)*(I3519*$I$3)+(N3519/100)*(J3519*$J$3)</f>
        <v>260</v>
      </c>
      <c r="T3519" s="43" t="n">
        <f aca="false">(O3519/100)*(K3519*$K$3)</f>
        <v>0</v>
      </c>
      <c r="U3519" s="43" t="n">
        <f aca="false">(P3519/100)*(K3519*$K$3)+(P3519/100)*(L3519*$L$3)</f>
        <v>0</v>
      </c>
      <c r="V3519" s="43" t="n">
        <f aca="false">(Q3519/100)*(L3519*$L$3)</f>
        <v>0</v>
      </c>
      <c r="W3519" s="43" t="n">
        <f aca="false">(R3519/100)*(K3519*$K$3)+(R3519/100)*(L3519*$L$3)</f>
        <v>0</v>
      </c>
      <c r="X3519" s="43" t="n">
        <f aca="false">N3519+S3519</f>
        <v>390</v>
      </c>
      <c r="Y3519" s="43" t="n">
        <f aca="false">O3519+T3519</f>
        <v>0</v>
      </c>
      <c r="Z3519" s="43" t="n">
        <f aca="false">P3519+U3519</f>
        <v>0</v>
      </c>
      <c r="AA3519" s="43" t="n">
        <f aca="false">Q3519+V3519</f>
        <v>0</v>
      </c>
      <c r="AB3519" s="43" t="n">
        <f aca="false">R3519+W3519</f>
        <v>0</v>
      </c>
      <c r="AC3519" s="44" t="n">
        <f aca="false">ROUND(X3519+Y3519+Z3519+AA3519+AB3519,1)</f>
        <v>390</v>
      </c>
      <c r="AD3519" s="45" t="n">
        <v>0</v>
      </c>
      <c r="AE3519" s="46"/>
      <c r="AF3519" s="47"/>
    </row>
    <row r="3520" customFormat="false" ht="15" hidden="false" customHeight="false" outlineLevel="0" collapsed="false">
      <c r="A3520" s="48" t="s">
        <v>29</v>
      </c>
      <c r="B3520" s="58" t="n">
        <v>8</v>
      </c>
      <c r="C3520" s="50" t="s">
        <v>5</v>
      </c>
      <c r="D3520" s="51" t="n">
        <v>100</v>
      </c>
      <c r="E3520" s="51" t="n">
        <v>0</v>
      </c>
      <c r="F3520" s="51" t="n">
        <v>0</v>
      </c>
      <c r="G3520" s="51" t="n">
        <v>0</v>
      </c>
      <c r="H3520" s="51" t="n">
        <v>0</v>
      </c>
      <c r="I3520" s="52" t="n">
        <v>45</v>
      </c>
      <c r="J3520" s="52" t="n">
        <v>88</v>
      </c>
      <c r="K3520" s="52" t="n">
        <v>0</v>
      </c>
      <c r="L3520" s="52" t="n">
        <v>0</v>
      </c>
      <c r="M3520" s="52" t="n">
        <v>0</v>
      </c>
      <c r="N3520" s="53" t="n">
        <f aca="false">D3520*$D$4</f>
        <v>125</v>
      </c>
      <c r="O3520" s="53" t="n">
        <f aca="false">E3520*$E$4</f>
        <v>0</v>
      </c>
      <c r="P3520" s="53" t="n">
        <f aca="false">F3520*$F$4</f>
        <v>0</v>
      </c>
      <c r="Q3520" s="53" t="n">
        <f aca="false">G3520*$G$4</f>
        <v>0</v>
      </c>
      <c r="R3520" s="53" t="n">
        <f aca="false">H3520*$H$4</f>
        <v>0</v>
      </c>
      <c r="S3520" s="53" t="n">
        <f aca="false">(N3520/100)*(I3520*$I$4)+(N3520/100)*(J3520*$J$4)</f>
        <v>332.5</v>
      </c>
      <c r="T3520" s="53" t="n">
        <f aca="false">(O3520/100)*(K3520*$K$4)</f>
        <v>0</v>
      </c>
      <c r="U3520" s="53" t="n">
        <f aca="false">(P3520/100)*(K3520*$K$4)+(P3520/100)*(L3520*$L$4)</f>
        <v>0</v>
      </c>
      <c r="V3520" s="53" t="n">
        <f aca="false">(Q3520/100)*(L3520*$L$4)</f>
        <v>0</v>
      </c>
      <c r="W3520" s="53" t="n">
        <f aca="false">(R3520/100)*(K3520*$K$4)+(R3520/100)*(L3520*$L$4)</f>
        <v>0</v>
      </c>
      <c r="X3520" s="53" t="n">
        <f aca="false">N3520+S3520</f>
        <v>457.5</v>
      </c>
      <c r="Y3520" s="53" t="n">
        <f aca="false">O3520+T3520</f>
        <v>0</v>
      </c>
      <c r="Z3520" s="53" t="n">
        <f aca="false">P3520+U3520</f>
        <v>0</v>
      </c>
      <c r="AA3520" s="53" t="n">
        <f aca="false">Q3520+V3520</f>
        <v>0</v>
      </c>
      <c r="AB3520" s="53" t="n">
        <f aca="false">R3520+W3520</f>
        <v>0</v>
      </c>
      <c r="AC3520" s="54" t="n">
        <f aca="false">ROUND(X3520+Y3520+Z3520+AA3520+AB3520,1)</f>
        <v>457.5</v>
      </c>
      <c r="AD3520" s="55" t="n">
        <f aca="false">(ROUND(AC3520-AC3519,1)/AC3519)</f>
        <v>0.173076923076923</v>
      </c>
      <c r="AE3520" s="46"/>
      <c r="AF3520" s="47"/>
    </row>
    <row r="3521" customFormat="false" ht="15" hidden="false" customHeight="false" outlineLevel="0" collapsed="false">
      <c r="A3521" s="48" t="s">
        <v>30</v>
      </c>
      <c r="B3521" s="58" t="n">
        <v>16</v>
      </c>
      <c r="C3521" s="50" t="s">
        <v>6</v>
      </c>
      <c r="D3521" s="51" t="n">
        <v>100</v>
      </c>
      <c r="E3521" s="51" t="n">
        <v>0</v>
      </c>
      <c r="F3521" s="51" t="n">
        <v>0</v>
      </c>
      <c r="G3521" s="51" t="n">
        <v>0</v>
      </c>
      <c r="H3521" s="51" t="n">
        <v>0</v>
      </c>
      <c r="I3521" s="52" t="n">
        <v>30</v>
      </c>
      <c r="J3521" s="52" t="n">
        <v>70</v>
      </c>
      <c r="K3521" s="52" t="n">
        <v>0</v>
      </c>
      <c r="L3521" s="52" t="n">
        <v>0</v>
      </c>
      <c r="M3521" s="52" t="n">
        <v>0</v>
      </c>
      <c r="N3521" s="53" t="n">
        <f aca="false">D3521*$D$5</f>
        <v>130</v>
      </c>
      <c r="O3521" s="53" t="n">
        <f aca="false">E3521*$E$5</f>
        <v>0</v>
      </c>
      <c r="P3521" s="53" t="n">
        <f aca="false">F3521*$F$5</f>
        <v>0</v>
      </c>
      <c r="Q3521" s="53" t="n">
        <f aca="false">G3521*$G$5</f>
        <v>0</v>
      </c>
      <c r="R3521" s="53" t="n">
        <f aca="false">H3521*$H$5</f>
        <v>0</v>
      </c>
      <c r="S3521" s="53" t="n">
        <f aca="false">(N3521/100)*(I3521*$I$5)+(N3521/100)*(J3521*$J$5)</f>
        <v>260</v>
      </c>
      <c r="T3521" s="53" t="n">
        <f aca="false">(O3521/100)*(K3521*$K$5)</f>
        <v>0</v>
      </c>
      <c r="U3521" s="53" t="n">
        <f aca="false">(P3521/100)*(K3521*$K$5)+(P3521/100)*(L3521*$L$5)</f>
        <v>0</v>
      </c>
      <c r="V3521" s="53" t="n">
        <f aca="false">(Q3521/100)*(L3521*$L$5)</f>
        <v>0</v>
      </c>
      <c r="W3521" s="53" t="n">
        <f aca="false">(R3521/100)*(K3521*$K$5)+(R3521/100)*(L3521*$L$5)</f>
        <v>0</v>
      </c>
      <c r="X3521" s="53" t="n">
        <f aca="false">N3521+S3521</f>
        <v>390</v>
      </c>
      <c r="Y3521" s="53" t="n">
        <f aca="false">O3521+T3521</f>
        <v>0</v>
      </c>
      <c r="Z3521" s="53" t="n">
        <f aca="false">P3521+U3521</f>
        <v>0</v>
      </c>
      <c r="AA3521" s="53" t="n">
        <f aca="false">Q3521+V3521</f>
        <v>0</v>
      </c>
      <c r="AB3521" s="53" t="n">
        <f aca="false">R3521+W3521</f>
        <v>0</v>
      </c>
      <c r="AC3521" s="54" t="n">
        <f aca="false">ROUND(X3521+Y3521+Z3521+AA3521+AB3521,1)</f>
        <v>390</v>
      </c>
      <c r="AD3521" s="55" t="n">
        <f aca="false">(ROUND(AC3521-AC3519,1)/AC3519)</f>
        <v>0</v>
      </c>
      <c r="AE3521" s="46"/>
      <c r="AF3521" s="47"/>
    </row>
    <row r="3522" customFormat="false" ht="15" hidden="false" customHeight="false" outlineLevel="0" collapsed="false">
      <c r="A3522" s="48" t="s">
        <v>31</v>
      </c>
      <c r="B3522" s="58" t="n">
        <v>0</v>
      </c>
      <c r="C3522" s="50" t="s">
        <v>7</v>
      </c>
      <c r="D3522" s="51" t="n">
        <v>100</v>
      </c>
      <c r="E3522" s="51" t="n">
        <v>0</v>
      </c>
      <c r="F3522" s="51" t="n">
        <v>0</v>
      </c>
      <c r="G3522" s="51" t="n">
        <v>0</v>
      </c>
      <c r="H3522" s="51" t="n">
        <v>0</v>
      </c>
      <c r="I3522" s="52" t="n">
        <v>30</v>
      </c>
      <c r="J3522" s="52" t="n">
        <v>70</v>
      </c>
      <c r="K3522" s="52" t="n">
        <v>0</v>
      </c>
      <c r="L3522" s="52" t="n">
        <v>0</v>
      </c>
      <c r="M3522" s="52" t="n">
        <v>0</v>
      </c>
      <c r="N3522" s="53" t="n">
        <f aca="false">D3522*$D$6</f>
        <v>130</v>
      </c>
      <c r="O3522" s="53" t="n">
        <f aca="false">E3522*$E$6</f>
        <v>0</v>
      </c>
      <c r="P3522" s="53" t="n">
        <f aca="false">F3522*$F$6</f>
        <v>0</v>
      </c>
      <c r="Q3522" s="53" t="n">
        <f aca="false">G3522*$G$6</f>
        <v>0</v>
      </c>
      <c r="R3522" s="53" t="n">
        <f aca="false">H3522*$H$6</f>
        <v>0</v>
      </c>
      <c r="S3522" s="53" t="n">
        <f aca="false">(N3522/100)*(I3522*$I$6)+(N3522/100)*(J3522*$J$6)</f>
        <v>260</v>
      </c>
      <c r="T3522" s="53" t="n">
        <f aca="false">(O3522/100)*(K3522*$K$6)</f>
        <v>0</v>
      </c>
      <c r="U3522" s="53" t="n">
        <f aca="false">(P3522/100)*(K3522*$K$6)+(P3522/100)*(L3522*$L$6)</f>
        <v>0</v>
      </c>
      <c r="V3522" s="53" t="n">
        <f aca="false">(Q3522/100)*(L3522*$L$6)</f>
        <v>0</v>
      </c>
      <c r="W3522" s="53" t="n">
        <f aca="false">(R3522/100)*(K3522*$K$6)+(R3522/100)*(L3522*$L$6)</f>
        <v>0</v>
      </c>
      <c r="X3522" s="53" t="n">
        <f aca="false">N3522+S3522</f>
        <v>390</v>
      </c>
      <c r="Y3522" s="53" t="n">
        <f aca="false">O3522+T3522</f>
        <v>0</v>
      </c>
      <c r="Z3522" s="53" t="n">
        <f aca="false">P3522+U3522</f>
        <v>0</v>
      </c>
      <c r="AA3522" s="53" t="n">
        <f aca="false">Q3522+V3522</f>
        <v>0</v>
      </c>
      <c r="AB3522" s="53" t="n">
        <f aca="false">R3522+W3522</f>
        <v>0</v>
      </c>
      <c r="AC3522" s="54" t="n">
        <f aca="false">ROUND(X3522+Y3522+Z3522+AA3522+AB3522,1)</f>
        <v>390</v>
      </c>
      <c r="AD3522" s="55" t="n">
        <f aca="false">(ROUND(AC3522-AC3519,1)/AC3519)</f>
        <v>0</v>
      </c>
      <c r="AE3522" s="46"/>
      <c r="AF3522" s="47"/>
    </row>
    <row r="3523" customFormat="false" ht="15" hidden="false" customHeight="false" outlineLevel="0" collapsed="false">
      <c r="A3523" s="48" t="s">
        <v>32</v>
      </c>
      <c r="B3523" s="58" t="n">
        <v>0</v>
      </c>
      <c r="C3523" s="50" t="s">
        <v>8</v>
      </c>
      <c r="D3523" s="51" t="n">
        <v>100</v>
      </c>
      <c r="E3523" s="51" t="n">
        <v>0</v>
      </c>
      <c r="F3523" s="51" t="n">
        <v>0</v>
      </c>
      <c r="G3523" s="51" t="n">
        <v>0</v>
      </c>
      <c r="H3523" s="51" t="n">
        <v>0</v>
      </c>
      <c r="I3523" s="52" t="n">
        <v>30</v>
      </c>
      <c r="J3523" s="52" t="n">
        <v>70</v>
      </c>
      <c r="K3523" s="52" t="n">
        <v>0</v>
      </c>
      <c r="L3523" s="52" t="n">
        <v>0</v>
      </c>
      <c r="M3523" s="52" t="n">
        <v>0</v>
      </c>
      <c r="N3523" s="53" t="n">
        <f aca="false">D3523*$D$7</f>
        <v>130</v>
      </c>
      <c r="O3523" s="53" t="n">
        <f aca="false">E3523*$E$7</f>
        <v>0</v>
      </c>
      <c r="P3523" s="53" t="n">
        <f aca="false">F3523*$F$7</f>
        <v>0</v>
      </c>
      <c r="Q3523" s="53" t="n">
        <f aca="false">G3523*$G$7</f>
        <v>0</v>
      </c>
      <c r="R3523" s="53" t="n">
        <f aca="false">H3523*$H$7</f>
        <v>0</v>
      </c>
      <c r="S3523" s="53" t="n">
        <f aca="false">(N3523/100)*(I3523*$I$7)+(N3523/100)*(J3523*$J$7)</f>
        <v>260</v>
      </c>
      <c r="T3523" s="53" t="n">
        <f aca="false">(O3523/100)*(K3523*$K$7)</f>
        <v>0</v>
      </c>
      <c r="U3523" s="53" t="n">
        <f aca="false">(P3523/100)*(K3523*$K$7)+(P3523/100)*(L3523*$L$7)</f>
        <v>0</v>
      </c>
      <c r="V3523" s="53" t="n">
        <f aca="false">(Q3523/100)*(L3523*$L$7)</f>
        <v>0</v>
      </c>
      <c r="W3523" s="53" t="n">
        <f aca="false">(R3523/100)*(K3523*$K$7)+(R3523/100)*(L3523*$L$7)</f>
        <v>0</v>
      </c>
      <c r="X3523" s="53" t="n">
        <f aca="false">N3523+S3523</f>
        <v>390</v>
      </c>
      <c r="Y3523" s="53" t="n">
        <f aca="false">O3523+T3523</f>
        <v>0</v>
      </c>
      <c r="Z3523" s="53" t="n">
        <f aca="false">P3523+U3523</f>
        <v>0</v>
      </c>
      <c r="AA3523" s="53" t="n">
        <f aca="false">Q3523+V3523</f>
        <v>0</v>
      </c>
      <c r="AB3523" s="53" t="n">
        <f aca="false">R3523+W3523</f>
        <v>0</v>
      </c>
      <c r="AC3523" s="54" t="n">
        <f aca="false">ROUND(X3523+Y3523+Z3523+AA3523+AB3523,1)</f>
        <v>390</v>
      </c>
      <c r="AD3523" s="55" t="n">
        <f aca="false">(ROUND(AC3523-AC3519,1)/AC3519)</f>
        <v>0</v>
      </c>
      <c r="AE3523" s="46"/>
      <c r="AF3523" s="47"/>
    </row>
    <row r="3524" customFormat="false" ht="15" hidden="false" customHeight="false" outlineLevel="0" collapsed="false">
      <c r="A3524" s="48" t="s">
        <v>33</v>
      </c>
      <c r="B3524" s="58"/>
      <c r="C3524" s="50" t="s">
        <v>9</v>
      </c>
      <c r="D3524" s="51" t="n">
        <v>100</v>
      </c>
      <c r="E3524" s="51" t="n">
        <v>0</v>
      </c>
      <c r="F3524" s="51" t="n">
        <v>0</v>
      </c>
      <c r="G3524" s="51" t="n">
        <v>0</v>
      </c>
      <c r="H3524" s="51" t="n">
        <v>0</v>
      </c>
      <c r="I3524" s="52" t="n">
        <v>30</v>
      </c>
      <c r="J3524" s="52" t="n">
        <v>70</v>
      </c>
      <c r="K3524" s="52" t="n">
        <v>0</v>
      </c>
      <c r="L3524" s="52" t="n">
        <v>0</v>
      </c>
      <c r="M3524" s="52" t="n">
        <v>0</v>
      </c>
      <c r="N3524" s="53" t="n">
        <f aca="false">D3524*$D$8</f>
        <v>130</v>
      </c>
      <c r="O3524" s="53" t="n">
        <f aca="false">E3524*$E$8</f>
        <v>0</v>
      </c>
      <c r="P3524" s="53" t="n">
        <f aca="false">F3524*$F$8</f>
        <v>0</v>
      </c>
      <c r="Q3524" s="53" t="n">
        <f aca="false">G3524*$G$8</f>
        <v>0</v>
      </c>
      <c r="R3524" s="53" t="n">
        <f aca="false">H3524*$H$8</f>
        <v>0</v>
      </c>
      <c r="S3524" s="53" t="n">
        <f aca="false">(N3524/100)*(I3524*$I$8)+(N3524/100)*(J3524*$J$8)</f>
        <v>260</v>
      </c>
      <c r="T3524" s="53" t="n">
        <f aca="false">(O3524/100)*(K3524*$K$8)</f>
        <v>0</v>
      </c>
      <c r="U3524" s="53" t="n">
        <f aca="false">(P3524/100)*(K3524*$K$8)+(P3524/100)*(L3524*$L$8)</f>
        <v>0</v>
      </c>
      <c r="V3524" s="53" t="n">
        <f aca="false">(Q3524/100)*(L3524*$L$8)</f>
        <v>0</v>
      </c>
      <c r="W3524" s="53" t="n">
        <f aca="false">(R3524/100)*(K3524*$K$8)+(R3524/100)*(L3524*$L$8)</f>
        <v>0</v>
      </c>
      <c r="X3524" s="53" t="n">
        <f aca="false">N3524+S3524</f>
        <v>390</v>
      </c>
      <c r="Y3524" s="53" t="n">
        <f aca="false">O3524+T3524</f>
        <v>0</v>
      </c>
      <c r="Z3524" s="53" t="n">
        <f aca="false">P3524+U3524</f>
        <v>0</v>
      </c>
      <c r="AA3524" s="53" t="n">
        <f aca="false">Q3524+V3524</f>
        <v>0</v>
      </c>
      <c r="AB3524" s="53" t="n">
        <f aca="false">R3524+W3524</f>
        <v>0</v>
      </c>
      <c r="AC3524" s="54" t="n">
        <f aca="false">ROUND(X3524+Y3524+Z3524+AA3524+AB3524,1)</f>
        <v>390</v>
      </c>
      <c r="AD3524" s="55" t="n">
        <f aca="false">(ROUND(AC3524-AC3519,1)/AC3519)</f>
        <v>0</v>
      </c>
      <c r="AE3524" s="46"/>
      <c r="AF3524" s="47"/>
    </row>
    <row r="3525" customFormat="false" ht="15" hidden="false" customHeight="false" outlineLevel="0" collapsed="false">
      <c r="A3525" s="48" t="s">
        <v>34</v>
      </c>
      <c r="B3525" s="58"/>
      <c r="C3525" s="50" t="s">
        <v>10</v>
      </c>
      <c r="D3525" s="51" t="n">
        <v>50</v>
      </c>
      <c r="E3525" s="51" t="n">
        <v>110</v>
      </c>
      <c r="F3525" s="51" t="n">
        <v>0</v>
      </c>
      <c r="G3525" s="51" t="n">
        <v>0</v>
      </c>
      <c r="H3525" s="51" t="n">
        <v>0</v>
      </c>
      <c r="I3525" s="52" t="n">
        <v>30</v>
      </c>
      <c r="J3525" s="52" t="n">
        <v>70</v>
      </c>
      <c r="K3525" s="52" t="n">
        <v>105</v>
      </c>
      <c r="L3525" s="52" t="n">
        <v>0</v>
      </c>
      <c r="M3525" s="52" t="n">
        <v>0</v>
      </c>
      <c r="N3525" s="53" t="n">
        <f aca="false">D3525*$D$9</f>
        <v>62.5</v>
      </c>
      <c r="O3525" s="53" t="n">
        <f aca="false">E3525*$E$9</f>
        <v>137.5</v>
      </c>
      <c r="P3525" s="53" t="n">
        <f aca="false">F3525*$F$9</f>
        <v>0</v>
      </c>
      <c r="Q3525" s="53" t="n">
        <f aca="false">G3525*$G$9</f>
        <v>0</v>
      </c>
      <c r="R3525" s="53" t="n">
        <f aca="false">H3525*$H$9</f>
        <v>0</v>
      </c>
      <c r="S3525" s="53" t="n">
        <f aca="false">(N3525/100)*(I3525*$I$9)+(N3525/100)*(J3525*$J$9)</f>
        <v>62.5</v>
      </c>
      <c r="T3525" s="53" t="n">
        <f aca="false">(O3525/100)*(K3525*$K$9)</f>
        <v>202.125</v>
      </c>
      <c r="U3525" s="53" t="n">
        <f aca="false">(P3525/100)*(K3525*$K$9)+(P3525/100)*(L3525*$L$9)</f>
        <v>0</v>
      </c>
      <c r="V3525" s="53" t="n">
        <f aca="false">(Q3525/100)*(L3525*$L$9)</f>
        <v>0</v>
      </c>
      <c r="W3525" s="53" t="n">
        <f aca="false">(R3525/100)*(K3525*$K$9)+(R3525/100)*(L3525*$L$9)</f>
        <v>0</v>
      </c>
      <c r="X3525" s="53" t="n">
        <f aca="false">N3525+S3525</f>
        <v>125</v>
      </c>
      <c r="Y3525" s="53" t="n">
        <f aca="false">O3525+T3525</f>
        <v>339.625</v>
      </c>
      <c r="Z3525" s="53" t="n">
        <f aca="false">P3525+U3525</f>
        <v>0</v>
      </c>
      <c r="AA3525" s="53" t="n">
        <f aca="false">Q3525+V3525</f>
        <v>0</v>
      </c>
      <c r="AB3525" s="53" t="n">
        <f aca="false">R3525+W3525</f>
        <v>0</v>
      </c>
      <c r="AC3525" s="54" t="n">
        <f aca="false">ROUND(X3525+Y3525+Z3525+AA3525+AB3525,1)</f>
        <v>464.6</v>
      </c>
      <c r="AD3525" s="55" t="n">
        <f aca="false">(ROUND(AC3525-AC3519,1)/AC3519)</f>
        <v>0.191282051282051</v>
      </c>
      <c r="AE3525" s="46"/>
      <c r="AF3525" s="47"/>
    </row>
    <row r="3526" customFormat="false" ht="15" hidden="false" customHeight="false" outlineLevel="0" collapsed="false">
      <c r="A3526" s="48" t="s">
        <v>35</v>
      </c>
      <c r="B3526" s="58"/>
      <c r="C3526" s="50" t="s">
        <v>11</v>
      </c>
      <c r="D3526" s="51" t="n">
        <v>50</v>
      </c>
      <c r="E3526" s="51" t="n">
        <v>0</v>
      </c>
      <c r="F3526" s="51" t="n">
        <v>110</v>
      </c>
      <c r="G3526" s="51" t="n">
        <v>0</v>
      </c>
      <c r="H3526" s="51" t="n">
        <v>0</v>
      </c>
      <c r="I3526" s="52" t="n">
        <v>30</v>
      </c>
      <c r="J3526" s="52" t="n">
        <v>70</v>
      </c>
      <c r="K3526" s="52" t="n">
        <v>52.5</v>
      </c>
      <c r="L3526" s="52" t="n">
        <v>52.5</v>
      </c>
      <c r="M3526" s="52" t="n">
        <v>0</v>
      </c>
      <c r="N3526" s="53" t="n">
        <f aca="false">D3526*$D$10</f>
        <v>62.5</v>
      </c>
      <c r="O3526" s="53" t="n">
        <f aca="false">E3526*$E$10</f>
        <v>0</v>
      </c>
      <c r="P3526" s="53" t="n">
        <f aca="false">F3526*$F$10</f>
        <v>137.5</v>
      </c>
      <c r="Q3526" s="53" t="n">
        <f aca="false">G3526*$G$10</f>
        <v>0</v>
      </c>
      <c r="R3526" s="53" t="n">
        <f aca="false">H3526*$H$10</f>
        <v>0</v>
      </c>
      <c r="S3526" s="53" t="n">
        <f aca="false">(N3526/100)*(I3526*$I$10)+(N3526/100)*(J3526*$J$10)</f>
        <v>62.5</v>
      </c>
      <c r="T3526" s="53" t="n">
        <f aca="false">(O3526/100)*(K3526*$J$10)</f>
        <v>0</v>
      </c>
      <c r="U3526" s="53" t="n">
        <f aca="false">(P3526/100)*(K3526*$K$10)+(P3526/100)*(L3526*$L$10)</f>
        <v>202.125</v>
      </c>
      <c r="V3526" s="53" t="n">
        <f aca="false">(Q3526/100)*(L3526*$L$10)</f>
        <v>0</v>
      </c>
      <c r="W3526" s="53" t="n">
        <f aca="false">(R3526/100)*(K3526*$K$10)+(R3526/100)*(L3526*$L$10)</f>
        <v>0</v>
      </c>
      <c r="X3526" s="53" t="n">
        <f aca="false">N3526+S3526</f>
        <v>125</v>
      </c>
      <c r="Y3526" s="53" t="n">
        <f aca="false">O3526+T3526</f>
        <v>0</v>
      </c>
      <c r="Z3526" s="53" t="n">
        <f aca="false">P3526+U3526</f>
        <v>339.625</v>
      </c>
      <c r="AA3526" s="53" t="n">
        <f aca="false">Q3526+V3526</f>
        <v>0</v>
      </c>
      <c r="AB3526" s="53" t="n">
        <f aca="false">R3526+W3526</f>
        <v>0</v>
      </c>
      <c r="AC3526" s="54" t="n">
        <f aca="false">ROUND(X3526+Y3526+Z3526+AA3526+AB3526,1)</f>
        <v>464.6</v>
      </c>
      <c r="AD3526" s="55" t="n">
        <f aca="false">(ROUND(AC3526-AC3519,1)/AC3519)</f>
        <v>0.191282051282051</v>
      </c>
      <c r="AE3526" s="46"/>
      <c r="AF3526" s="47"/>
    </row>
    <row r="3527" customFormat="false" ht="15" hidden="false" customHeight="false" outlineLevel="0" collapsed="false">
      <c r="A3527" s="48" t="s">
        <v>36</v>
      </c>
      <c r="B3527" s="58"/>
      <c r="C3527" s="50" t="s">
        <v>12</v>
      </c>
      <c r="D3527" s="51" t="n">
        <v>50</v>
      </c>
      <c r="E3527" s="51" t="n">
        <v>0</v>
      </c>
      <c r="F3527" s="51" t="n">
        <v>0</v>
      </c>
      <c r="G3527" s="51" t="n">
        <v>110</v>
      </c>
      <c r="H3527" s="51" t="n">
        <v>0</v>
      </c>
      <c r="I3527" s="52" t="n">
        <v>30</v>
      </c>
      <c r="J3527" s="52" t="n">
        <v>70</v>
      </c>
      <c r="K3527" s="52" t="n">
        <v>0</v>
      </c>
      <c r="L3527" s="52" t="n">
        <v>105</v>
      </c>
      <c r="M3527" s="52" t="n">
        <v>0</v>
      </c>
      <c r="N3527" s="53" t="n">
        <f aca="false">D3527*$D$11</f>
        <v>62.5</v>
      </c>
      <c r="O3527" s="53" t="n">
        <f aca="false">E3527*$E$11</f>
        <v>0</v>
      </c>
      <c r="P3527" s="53" t="n">
        <f aca="false">F3527*$F$11</f>
        <v>0</v>
      </c>
      <c r="Q3527" s="53" t="n">
        <f aca="false">G3527*$G$11</f>
        <v>137.5</v>
      </c>
      <c r="R3527" s="53" t="n">
        <f aca="false">H3527*$H$11</f>
        <v>0</v>
      </c>
      <c r="S3527" s="53" t="n">
        <f aca="false">(N3527/100)*(I3527*$I$11)+(N3527/100)*(J3527*$J$11)</f>
        <v>62.5</v>
      </c>
      <c r="T3527" s="53" t="n">
        <f aca="false">(O3527/100)*(K3527*$K$11)</f>
        <v>0</v>
      </c>
      <c r="U3527" s="53" t="n">
        <f aca="false">(P3527/100)*(K3527*$K$11)+(P3527/100)*(L3527*$L$11)</f>
        <v>0</v>
      </c>
      <c r="V3527" s="53" t="n">
        <f aca="false">(Q3527/100)*(L3527*$L$11)</f>
        <v>202.125</v>
      </c>
      <c r="W3527" s="53" t="n">
        <f aca="false">(R3527/100)*(K3527*$K$11)+(R3527/100)*(L3527*$L$11)</f>
        <v>0</v>
      </c>
      <c r="X3527" s="53" t="n">
        <f aca="false">N3527+S3527</f>
        <v>125</v>
      </c>
      <c r="Y3527" s="53" t="n">
        <f aca="false">O3527+T3527</f>
        <v>0</v>
      </c>
      <c r="Z3527" s="53" t="n">
        <f aca="false">P3527+U3527</f>
        <v>0</v>
      </c>
      <c r="AA3527" s="53" t="n">
        <f aca="false">Q3527+V3527</f>
        <v>339.625</v>
      </c>
      <c r="AB3527" s="53" t="n">
        <f aca="false">R3527+W3527</f>
        <v>0</v>
      </c>
      <c r="AC3527" s="54" t="n">
        <f aca="false">ROUND(X3527+Y3527+Z3527+AA3527+AB3527,1)</f>
        <v>464.6</v>
      </c>
      <c r="AD3527" s="55" t="n">
        <f aca="false">(ROUND(AC3527-AC3519,1)/AC3519)</f>
        <v>0.191282051282051</v>
      </c>
      <c r="AE3527" s="46"/>
      <c r="AF3527" s="47"/>
    </row>
    <row r="3528" customFormat="false" ht="15" hidden="false" customHeight="false" outlineLevel="0" collapsed="false">
      <c r="A3528" s="48" t="s">
        <v>37</v>
      </c>
      <c r="B3528" s="58"/>
      <c r="C3528" s="50" t="s">
        <v>13</v>
      </c>
      <c r="D3528" s="51" t="n">
        <v>50</v>
      </c>
      <c r="E3528" s="51" t="n">
        <v>0</v>
      </c>
      <c r="F3528" s="51" t="n">
        <v>0</v>
      </c>
      <c r="G3528" s="51" t="n">
        <v>0</v>
      </c>
      <c r="H3528" s="51" t="n">
        <v>110</v>
      </c>
      <c r="I3528" s="52" t="n">
        <v>30</v>
      </c>
      <c r="J3528" s="52" t="n">
        <v>70</v>
      </c>
      <c r="K3528" s="52" t="n">
        <v>52.5</v>
      </c>
      <c r="L3528" s="52" t="n">
        <v>52.5</v>
      </c>
      <c r="M3528" s="52" t="n">
        <v>0</v>
      </c>
      <c r="N3528" s="53" t="n">
        <f aca="false">D3528*$D$12</f>
        <v>62.5</v>
      </c>
      <c r="O3528" s="53" t="n">
        <f aca="false">E3528*$E$12</f>
        <v>0</v>
      </c>
      <c r="P3528" s="53" t="n">
        <f aca="false">F3528*$F$12</f>
        <v>0</v>
      </c>
      <c r="Q3528" s="53" t="n">
        <f aca="false">G3528*$G$12</f>
        <v>0</v>
      </c>
      <c r="R3528" s="53" t="n">
        <f aca="false">H3528*$H$12</f>
        <v>137.5</v>
      </c>
      <c r="S3528" s="53" t="n">
        <f aca="false">(N3528/100)*(I3528*$I$12)+(N3528/100)*(J3528*$J$12)</f>
        <v>62.5</v>
      </c>
      <c r="T3528" s="53" t="n">
        <f aca="false">(O3528/100)*(K3528*$K$12)</f>
        <v>0</v>
      </c>
      <c r="U3528" s="53" t="n">
        <f aca="false">(P3528/100)*(K3528*$K$12)+(P3528/100)*(L3528*$L$12)</f>
        <v>0</v>
      </c>
      <c r="V3528" s="53" t="n">
        <f aca="false">(Q3528/100)*(L3528*$L$12)</f>
        <v>0</v>
      </c>
      <c r="W3528" s="53" t="n">
        <f aca="false">(R3528/100)*(K3528*$K$12)+(R3528/100)*(L3528*$L$12)</f>
        <v>202.125</v>
      </c>
      <c r="X3528" s="53" t="n">
        <f aca="false">N3528+S3528</f>
        <v>125</v>
      </c>
      <c r="Y3528" s="53" t="n">
        <f aca="false">O3528+T3528</f>
        <v>0</v>
      </c>
      <c r="Z3528" s="53" t="n">
        <f aca="false">P3528+U3528</f>
        <v>0</v>
      </c>
      <c r="AA3528" s="53" t="n">
        <f aca="false">Q3528+V3528</f>
        <v>0</v>
      </c>
      <c r="AB3528" s="53" t="n">
        <f aca="false">R3528+W3528</f>
        <v>339.625</v>
      </c>
      <c r="AC3528" s="54" t="n">
        <f aca="false">ROUND(X3528+Y3528+Z3528+AA3528+AB3528,1)</f>
        <v>464.6</v>
      </c>
      <c r="AD3528" s="55" t="n">
        <f aca="false">(ROUND(AC3528-AC3519,1)/AC3519)</f>
        <v>0.191282051282051</v>
      </c>
      <c r="AE3528" s="46"/>
      <c r="AF3528" s="47"/>
    </row>
    <row r="3529" customFormat="false" ht="15" hidden="false" customHeight="false" outlineLevel="0" collapsed="false">
      <c r="A3529" s="48" t="s">
        <v>38</v>
      </c>
      <c r="B3529" s="58"/>
      <c r="C3529" s="50" t="s">
        <v>14</v>
      </c>
      <c r="D3529" s="51" t="n">
        <v>100</v>
      </c>
      <c r="E3529" s="51" t="n">
        <v>0</v>
      </c>
      <c r="F3529" s="51" t="n">
        <v>0</v>
      </c>
      <c r="G3529" s="51" t="n">
        <v>0</v>
      </c>
      <c r="H3529" s="51" t="n">
        <v>0</v>
      </c>
      <c r="I3529" s="52" t="n">
        <v>30</v>
      </c>
      <c r="J3529" s="52" t="n">
        <v>70</v>
      </c>
      <c r="K3529" s="52" t="n">
        <v>0</v>
      </c>
      <c r="L3529" s="52" t="n">
        <v>0</v>
      </c>
      <c r="M3529" s="52" t="n">
        <v>80</v>
      </c>
      <c r="N3529" s="53" t="n">
        <f aca="false">D3529*$D$13</f>
        <v>125</v>
      </c>
      <c r="O3529" s="53" t="n">
        <f aca="false">E3529*$E$13</f>
        <v>0</v>
      </c>
      <c r="P3529" s="53" t="n">
        <f aca="false">F3529*$F$13</f>
        <v>0</v>
      </c>
      <c r="Q3529" s="53" t="n">
        <f aca="false">G3529*$G$13</f>
        <v>0</v>
      </c>
      <c r="R3529" s="53" t="n">
        <f aca="false">H3529*$H$13</f>
        <v>0</v>
      </c>
      <c r="S3529" s="53" t="n">
        <f aca="false">(N3529/100)*(I3529*$I$13)+(N3529/100)*(J3529*$J$13)+(N3529/100)*(M3529*$M$13)</f>
        <v>325</v>
      </c>
      <c r="T3529" s="53" t="n">
        <f aca="false">(O3529/100)*(K3529*$K$13)+(O3529/100)*(M3529*$M$13)</f>
        <v>0</v>
      </c>
      <c r="U3529" s="53" t="n">
        <f aca="false">(P3529/100)*(K3529*$K$13)+(P3529/100)*(L3529*$L$13)+(P3529/100)*(M3529*$M$13)</f>
        <v>0</v>
      </c>
      <c r="V3529" s="53" t="n">
        <f aca="false">(Q3529/100)*(L3529*$L$13)+(Q3529/100)*(M3529*$M$13)</f>
        <v>0</v>
      </c>
      <c r="W3529" s="53" t="n">
        <f aca="false">(R3529/100)*(K3529*$K$13)+(R3529/100)*(L3529*$L$13)+(R3529/100)*(M3529*$M$13)</f>
        <v>0</v>
      </c>
      <c r="X3529" s="53" t="n">
        <f aca="false">N3529+S3529</f>
        <v>450</v>
      </c>
      <c r="Y3529" s="53" t="n">
        <f aca="false">O3529+T3529</f>
        <v>0</v>
      </c>
      <c r="Z3529" s="53" t="n">
        <f aca="false">P3529+U3529</f>
        <v>0</v>
      </c>
      <c r="AA3529" s="53" t="n">
        <f aca="false">Q3529+V3529</f>
        <v>0</v>
      </c>
      <c r="AB3529" s="53" t="n">
        <f aca="false">R3529+W3529</f>
        <v>0</v>
      </c>
      <c r="AC3529" s="54" t="n">
        <f aca="false">ROUND(X3529+Y3529+Z3529+AA3529+AB3529,1)</f>
        <v>450</v>
      </c>
      <c r="AD3529" s="55" t="n">
        <f aca="false">(ROUND(AC3529-AC3519,1)/AC3519)</f>
        <v>0.153846153846154</v>
      </c>
      <c r="AE3529" s="46"/>
      <c r="AF3529" s="47"/>
    </row>
    <row r="3530" customFormat="false" ht="15" hidden="false" customHeight="false" outlineLevel="0" collapsed="false">
      <c r="A3530" s="48" t="s">
        <v>39</v>
      </c>
      <c r="B3530" s="58"/>
      <c r="C3530" s="50" t="s">
        <v>15</v>
      </c>
      <c r="D3530" s="51" t="n">
        <v>100</v>
      </c>
      <c r="E3530" s="51" t="n">
        <v>0</v>
      </c>
      <c r="F3530" s="51" t="n">
        <v>0</v>
      </c>
      <c r="G3530" s="51" t="n">
        <v>0</v>
      </c>
      <c r="H3530" s="51" t="n">
        <v>0</v>
      </c>
      <c r="I3530" s="52" t="n">
        <v>30</v>
      </c>
      <c r="J3530" s="52" t="n">
        <v>70</v>
      </c>
      <c r="K3530" s="52" t="n">
        <v>80</v>
      </c>
      <c r="L3530" s="52" t="n">
        <v>0</v>
      </c>
      <c r="M3530" s="52" t="n">
        <v>0</v>
      </c>
      <c r="N3530" s="53" t="n">
        <f aca="false">D3530*$D$14</f>
        <v>125</v>
      </c>
      <c r="O3530" s="53" t="n">
        <f aca="false">E3530*$E$14</f>
        <v>0</v>
      </c>
      <c r="P3530" s="53" t="n">
        <f aca="false">F3530*$F$14</f>
        <v>0</v>
      </c>
      <c r="Q3530" s="53" t="n">
        <f aca="false">G3530*$G$14</f>
        <v>0</v>
      </c>
      <c r="R3530" s="53" t="n">
        <f aca="false">H3530*$H$14</f>
        <v>0</v>
      </c>
      <c r="S3530" s="53" t="n">
        <f aca="false">(N3530/100)*(I3530*$I$14)+(N3530/100)*(J3530*$J$14)+(N3530/100)*(K3530*$K$14)</f>
        <v>325</v>
      </c>
      <c r="T3530" s="53" t="n">
        <f aca="false">(O3530/100)*(K3530*$K$14)</f>
        <v>0</v>
      </c>
      <c r="U3530" s="53" t="n">
        <f aca="false">(P3530/100)*(K3530*$K$14)+(P3530/100)*(L3530*$L$14)</f>
        <v>0</v>
      </c>
      <c r="V3530" s="53" t="n">
        <f aca="false">(Q3530/100)*(L3530*$L$14)</f>
        <v>0</v>
      </c>
      <c r="W3530" s="53" t="n">
        <f aca="false">(R3530/100)*(K3530*$L$14)+(R3530/100)*(L3530*$M$14)</f>
        <v>0</v>
      </c>
      <c r="X3530" s="53" t="n">
        <f aca="false">N3530+S3530</f>
        <v>450</v>
      </c>
      <c r="Y3530" s="53" t="n">
        <f aca="false">O3530+T3530</f>
        <v>0</v>
      </c>
      <c r="Z3530" s="53" t="n">
        <f aca="false">P3530+U3530</f>
        <v>0</v>
      </c>
      <c r="AA3530" s="53" t="n">
        <f aca="false">Q3530+V3530</f>
        <v>0</v>
      </c>
      <c r="AB3530" s="53" t="n">
        <f aca="false">R3530+W3530</f>
        <v>0</v>
      </c>
      <c r="AC3530" s="54" t="n">
        <f aca="false">ROUND(X3530+Y3530+Z3530+AA3530+AB3530,1)</f>
        <v>450</v>
      </c>
      <c r="AD3530" s="55" t="n">
        <f aca="false">(ROUND(AC3530-AC3519,1)/AC3519)</f>
        <v>0.153846153846154</v>
      </c>
      <c r="AE3530" s="46"/>
      <c r="AF3530" s="47"/>
    </row>
    <row r="3531" customFormat="false" ht="15" hidden="false" customHeight="false" outlineLevel="0" collapsed="false">
      <c r="A3531" s="48"/>
      <c r="B3531" s="58"/>
      <c r="C3531" s="50" t="s">
        <v>16</v>
      </c>
      <c r="D3531" s="51" t="n">
        <v>100</v>
      </c>
      <c r="E3531" s="51" t="n">
        <v>0</v>
      </c>
      <c r="F3531" s="51" t="n">
        <v>0</v>
      </c>
      <c r="G3531" s="51" t="n">
        <v>0</v>
      </c>
      <c r="H3531" s="51" t="n">
        <v>0</v>
      </c>
      <c r="I3531" s="52" t="n">
        <v>30</v>
      </c>
      <c r="J3531" s="52" t="n">
        <v>70</v>
      </c>
      <c r="K3531" s="52" t="n">
        <v>0</v>
      </c>
      <c r="L3531" s="52" t="n">
        <v>80</v>
      </c>
      <c r="M3531" s="52" t="n">
        <v>0</v>
      </c>
      <c r="N3531" s="53" t="n">
        <f aca="false">D3531*$D$15</f>
        <v>125</v>
      </c>
      <c r="O3531" s="53" t="n">
        <f aca="false">E3531*$E$15</f>
        <v>0</v>
      </c>
      <c r="P3531" s="53" t="n">
        <f aca="false">F3531*$F$15</f>
        <v>0</v>
      </c>
      <c r="Q3531" s="53" t="n">
        <f aca="false">G3531*$G$15</f>
        <v>0</v>
      </c>
      <c r="R3531" s="53" t="n">
        <f aca="false">H3531*$H$15</f>
        <v>0</v>
      </c>
      <c r="S3531" s="53" t="n">
        <f aca="false">(N3531/100)*(I3531*$I$15)+(N3531/100)*(J3531*$J$15)+(N3531/100)*(L3531*$L$15)</f>
        <v>325</v>
      </c>
      <c r="T3531" s="53" t="n">
        <f aca="false">(O3531/100)*(K3531*$K$15)</f>
        <v>0</v>
      </c>
      <c r="U3531" s="53" t="n">
        <f aca="false">(P3531/100)*(K3531*$K$15)+(P3531/100)*(L3531*$L$15)</f>
        <v>0</v>
      </c>
      <c r="V3531" s="53" t="n">
        <f aca="false">(Q3531/100)*(L3531*$L$15)</f>
        <v>0</v>
      </c>
      <c r="W3531" s="53" t="n">
        <f aca="false">(R3531/100)*(K3531*$K$15)+(R3531/100)*(L3531*$L$15)</f>
        <v>0</v>
      </c>
      <c r="X3531" s="53" t="n">
        <f aca="false">N3531+S3531</f>
        <v>450</v>
      </c>
      <c r="Y3531" s="53" t="n">
        <f aca="false">O3531+T3531</f>
        <v>0</v>
      </c>
      <c r="Z3531" s="53" t="n">
        <f aca="false">P3531+U3531</f>
        <v>0</v>
      </c>
      <c r="AA3531" s="53" t="n">
        <f aca="false">Q3531+V3531</f>
        <v>0</v>
      </c>
      <c r="AB3531" s="53" t="n">
        <f aca="false">R3531+W3531</f>
        <v>0</v>
      </c>
      <c r="AC3531" s="54" t="n">
        <f aca="false">ROUND(X3531+Y3531+Z3531+AA3531+AB3531,1)</f>
        <v>450</v>
      </c>
      <c r="AD3531" s="55" t="n">
        <f aca="false">(ROUND(AC3531-AC3519,1)/AC3519)</f>
        <v>0.153846153846154</v>
      </c>
      <c r="AE3531" s="46"/>
      <c r="AF3531" s="47"/>
    </row>
    <row r="3532" customFormat="false" ht="15" hidden="false" customHeight="false" outlineLevel="0" collapsed="false">
      <c r="A3532" s="48"/>
      <c r="B3532" s="58"/>
      <c r="C3532" s="50" t="s">
        <v>17</v>
      </c>
      <c r="D3532" s="51" t="n">
        <v>100</v>
      </c>
      <c r="E3532" s="51" t="n">
        <v>0</v>
      </c>
      <c r="F3532" s="51" t="n">
        <v>0</v>
      </c>
      <c r="G3532" s="51" t="n">
        <v>0</v>
      </c>
      <c r="H3532" s="51" t="n">
        <v>0</v>
      </c>
      <c r="I3532" s="52" t="n">
        <v>30</v>
      </c>
      <c r="J3532" s="52" t="n">
        <v>98</v>
      </c>
      <c r="K3532" s="52" t="n">
        <v>0</v>
      </c>
      <c r="L3532" s="52" t="n">
        <v>0</v>
      </c>
      <c r="M3532" s="52" t="n">
        <v>0</v>
      </c>
      <c r="N3532" s="53" t="n">
        <f aca="false">D3532*$D$16</f>
        <v>125</v>
      </c>
      <c r="O3532" s="53" t="n">
        <f aca="false">E3532*$E$16</f>
        <v>0</v>
      </c>
      <c r="P3532" s="53" t="n">
        <f aca="false">F3532*$F$16</f>
        <v>0</v>
      </c>
      <c r="Q3532" s="53" t="n">
        <f aca="false">G3532*$G$16</f>
        <v>0</v>
      </c>
      <c r="R3532" s="53" t="n">
        <f aca="false">H3532*$H$16</f>
        <v>0</v>
      </c>
      <c r="S3532" s="53" t="n">
        <f aca="false">(N3532/100)*(I3532*$I$16)+(N3532/100)*(J3532*$J$16)</f>
        <v>343.75</v>
      </c>
      <c r="T3532" s="53" t="n">
        <f aca="false">(O3532/100)*(K3532*$K$16)</f>
        <v>0</v>
      </c>
      <c r="U3532" s="53" t="n">
        <f aca="false">(P3532/100)*(K3532*$K$16)+(P3532/100)*(L3532*$L$16)</f>
        <v>0</v>
      </c>
      <c r="V3532" s="53" t="n">
        <f aca="false">(Q3532/100)*(L3532*$L$16)</f>
        <v>0</v>
      </c>
      <c r="W3532" s="53" t="n">
        <f aca="false">(R3532/100)*(K3532*$K$16)+(R3532/100)*(L3532*$L$16)</f>
        <v>0</v>
      </c>
      <c r="X3532" s="53" t="n">
        <f aca="false">N3532+S3532</f>
        <v>468.75</v>
      </c>
      <c r="Y3532" s="53" t="n">
        <f aca="false">O3532+T3532</f>
        <v>0</v>
      </c>
      <c r="Z3532" s="53" t="n">
        <f aca="false">P3532+U3532</f>
        <v>0</v>
      </c>
      <c r="AA3532" s="53" t="n">
        <f aca="false">Q3532+V3532</f>
        <v>0</v>
      </c>
      <c r="AB3532" s="53" t="n">
        <f aca="false">R3532+W3532</f>
        <v>0</v>
      </c>
      <c r="AC3532" s="54" t="n">
        <f aca="false">ROUND(X3532+Y3532+Z3532+AA3532+AB3532,1)</f>
        <v>468.8</v>
      </c>
      <c r="AD3532" s="55" t="n">
        <f aca="false">(ROUND(AC3532-AC3519,1)/AC3519)</f>
        <v>0.202051282051282</v>
      </c>
      <c r="AE3532" s="46"/>
      <c r="AF3532" s="47"/>
    </row>
    <row r="3533" customFormat="false" ht="15" hidden="false" customHeight="false" outlineLevel="0" collapsed="false">
      <c r="A3533" s="48"/>
      <c r="B3533" s="58"/>
      <c r="C3533" s="50" t="s">
        <v>18</v>
      </c>
      <c r="D3533" s="51" t="n">
        <v>100</v>
      </c>
      <c r="E3533" s="51" t="n">
        <v>0</v>
      </c>
      <c r="F3533" s="51" t="n">
        <v>0</v>
      </c>
      <c r="G3533" s="51" t="n">
        <v>0</v>
      </c>
      <c r="H3533" s="51" t="n">
        <v>0</v>
      </c>
      <c r="I3533" s="52" t="n">
        <v>68</v>
      </c>
      <c r="J3533" s="52" t="n">
        <v>70</v>
      </c>
      <c r="K3533" s="52" t="n">
        <v>0</v>
      </c>
      <c r="L3533" s="52" t="n">
        <v>0</v>
      </c>
      <c r="M3533" s="52" t="n">
        <v>0</v>
      </c>
      <c r="N3533" s="53" t="n">
        <f aca="false">D3533*$D$17</f>
        <v>125</v>
      </c>
      <c r="O3533" s="53" t="n">
        <f aca="false">E3533*$E$17</f>
        <v>0</v>
      </c>
      <c r="P3533" s="53" t="n">
        <f aca="false">F3533*$F$17</f>
        <v>0</v>
      </c>
      <c r="Q3533" s="53" t="n">
        <f aca="false">G3533*$G$17</f>
        <v>0</v>
      </c>
      <c r="R3533" s="53" t="n">
        <f aca="false">H3533*$H$17</f>
        <v>0</v>
      </c>
      <c r="S3533" s="53" t="n">
        <f aca="false">(N3533/100)*(I3533*$I$17)+(N3533/100)*(J3533*$J$17)</f>
        <v>300</v>
      </c>
      <c r="T3533" s="53" t="n">
        <f aca="false">(O3533/100)*(K3533*$K$17)</f>
        <v>0</v>
      </c>
      <c r="U3533" s="53" t="n">
        <f aca="false">(P3533/100)*(K3533*$K$17)+(P3533/100)*(L3533*$L$17)</f>
        <v>0</v>
      </c>
      <c r="V3533" s="53" t="n">
        <f aca="false">(Q3533/100)*(L3533*$L$17)</f>
        <v>0</v>
      </c>
      <c r="W3533" s="53" t="n">
        <f aca="false">(R3533/100)*(K3533*$K$17)+(R3533/100)*(L3533*$L$17)</f>
        <v>0</v>
      </c>
      <c r="X3533" s="53" t="n">
        <f aca="false">N3533+S3533</f>
        <v>425</v>
      </c>
      <c r="Y3533" s="53" t="n">
        <f aca="false">O3533+T3533</f>
        <v>0</v>
      </c>
      <c r="Z3533" s="53" t="n">
        <f aca="false">P3533+U3533</f>
        <v>0</v>
      </c>
      <c r="AA3533" s="53" t="n">
        <f aca="false">Q3533+V3533</f>
        <v>0</v>
      </c>
      <c r="AB3533" s="53" t="n">
        <f aca="false">R3533+W3533</f>
        <v>0</v>
      </c>
      <c r="AC3533" s="54" t="n">
        <f aca="false">ROUND(X3533+Y3533+Z3533+AA3533+AB3533,1)</f>
        <v>425</v>
      </c>
      <c r="AD3533" s="55" t="n">
        <f aca="false">(ROUND(AC3533-AC3519,1)/AC3519)</f>
        <v>0.0897435897435897</v>
      </c>
      <c r="AE3533" s="46" t="s">
        <v>28</v>
      </c>
      <c r="AF3533" s="47"/>
    </row>
    <row r="3534" customFormat="false" ht="15" hidden="false" customHeight="false" outlineLevel="0" collapsed="false">
      <c r="A3534" s="56" t="s">
        <v>19</v>
      </c>
      <c r="B3534" s="39" t="s">
        <v>294</v>
      </c>
      <c r="C3534" s="40" t="s">
        <v>4</v>
      </c>
      <c r="D3534" s="41" t="n">
        <v>102</v>
      </c>
      <c r="E3534" s="41" t="n">
        <v>0</v>
      </c>
      <c r="F3534" s="41" t="n">
        <v>0</v>
      </c>
      <c r="G3534" s="41" t="n">
        <v>0</v>
      </c>
      <c r="H3534" s="41" t="n">
        <v>0</v>
      </c>
      <c r="I3534" s="42" t="n">
        <v>50</v>
      </c>
      <c r="J3534" s="42" t="n">
        <v>50</v>
      </c>
      <c r="K3534" s="42" t="n">
        <v>0</v>
      </c>
      <c r="L3534" s="42" t="n">
        <v>0</v>
      </c>
      <c r="M3534" s="42" t="n">
        <v>0</v>
      </c>
      <c r="N3534" s="43" t="n">
        <f aca="false">D3534*$D$3</f>
        <v>132.6</v>
      </c>
      <c r="O3534" s="43" t="n">
        <f aca="false">E3534*$E$3</f>
        <v>0</v>
      </c>
      <c r="P3534" s="43" t="n">
        <f aca="false">F3534*$F$3</f>
        <v>0</v>
      </c>
      <c r="Q3534" s="43" t="n">
        <f aca="false">G3534*$G$3</f>
        <v>0</v>
      </c>
      <c r="R3534" s="43" t="n">
        <f aca="false">H3534*$H$3</f>
        <v>0</v>
      </c>
      <c r="S3534" s="43" t="n">
        <f aca="false">(N3534/100)*(I3534*$I$3)+(N3534/100)*(J3534*$J$3)</f>
        <v>265.2</v>
      </c>
      <c r="T3534" s="43" t="n">
        <f aca="false">(O3534/100)*(K3534*$K$3)</f>
        <v>0</v>
      </c>
      <c r="U3534" s="43" t="n">
        <f aca="false">(P3534/100)*(K3534*$K$3)+(P3534/100)*(L3534*$L$3)</f>
        <v>0</v>
      </c>
      <c r="V3534" s="43" t="n">
        <f aca="false">(Q3534/100)*(L3534*$L$3)</f>
        <v>0</v>
      </c>
      <c r="W3534" s="43" t="n">
        <f aca="false">(R3534/100)*(K3534*$K$3)+(R3534/100)*(L3534*$L$3)</f>
        <v>0</v>
      </c>
      <c r="X3534" s="43" t="n">
        <f aca="false">N3534+S3534</f>
        <v>397.8</v>
      </c>
      <c r="Y3534" s="43" t="n">
        <f aca="false">O3534+T3534</f>
        <v>0</v>
      </c>
      <c r="Z3534" s="43" t="n">
        <f aca="false">P3534+U3534</f>
        <v>0</v>
      </c>
      <c r="AA3534" s="43" t="n">
        <f aca="false">Q3534+V3534</f>
        <v>0</v>
      </c>
      <c r="AB3534" s="43" t="n">
        <f aca="false">R3534+W3534</f>
        <v>0</v>
      </c>
      <c r="AC3534" s="44" t="n">
        <f aca="false">ROUND(X3534+Y3534+Z3534+AA3534+AB3534,1)</f>
        <v>397.8</v>
      </c>
      <c r="AD3534" s="45" t="n">
        <v>0</v>
      </c>
      <c r="AE3534" s="46"/>
      <c r="AF3534" s="47"/>
    </row>
    <row r="3535" customFormat="false" ht="15" hidden="false" customHeight="false" outlineLevel="0" collapsed="false">
      <c r="A3535" s="48" t="s">
        <v>29</v>
      </c>
      <c r="B3535" s="49" t="n">
        <v>14</v>
      </c>
      <c r="C3535" s="50" t="s">
        <v>5</v>
      </c>
      <c r="D3535" s="51" t="n">
        <v>102</v>
      </c>
      <c r="E3535" s="51" t="n">
        <v>0</v>
      </c>
      <c r="F3535" s="51" t="n">
        <v>0</v>
      </c>
      <c r="G3535" s="51" t="n">
        <v>0</v>
      </c>
      <c r="H3535" s="51" t="n">
        <v>0</v>
      </c>
      <c r="I3535" s="52" t="n">
        <v>70</v>
      </c>
      <c r="J3535" s="52" t="n">
        <v>70</v>
      </c>
      <c r="K3535" s="52" t="n">
        <v>0</v>
      </c>
      <c r="L3535" s="52" t="n">
        <v>0</v>
      </c>
      <c r="M3535" s="52" t="n">
        <v>0</v>
      </c>
      <c r="N3535" s="53" t="n">
        <f aca="false">D3535*$D$4</f>
        <v>127.5</v>
      </c>
      <c r="O3535" s="53" t="n">
        <f aca="false">E3535*$E$4</f>
        <v>0</v>
      </c>
      <c r="P3535" s="53" t="n">
        <f aca="false">F3535*$F$4</f>
        <v>0</v>
      </c>
      <c r="Q3535" s="53" t="n">
        <f aca="false">G3535*$G$4</f>
        <v>0</v>
      </c>
      <c r="R3535" s="53" t="n">
        <f aca="false">H3535*$H$4</f>
        <v>0</v>
      </c>
      <c r="S3535" s="53" t="n">
        <f aca="false">(N3535/100)*(I3535*$I$4)+(N3535/100)*(J3535*$J$4)</f>
        <v>357</v>
      </c>
      <c r="T3535" s="53" t="n">
        <f aca="false">(O3535/100)*(K3535*$K$4)</f>
        <v>0</v>
      </c>
      <c r="U3535" s="53" t="n">
        <f aca="false">(P3535/100)*(K3535*$K$4)+(P3535/100)*(L3535*$L$4)</f>
        <v>0</v>
      </c>
      <c r="V3535" s="53" t="n">
        <f aca="false">(Q3535/100)*(L3535*$L$4)</f>
        <v>0</v>
      </c>
      <c r="W3535" s="53" t="n">
        <f aca="false">(R3535/100)*(K3535*$K$4)+(R3535/100)*(L3535*$L$4)</f>
        <v>0</v>
      </c>
      <c r="X3535" s="53" t="n">
        <f aca="false">N3535+S3535</f>
        <v>484.5</v>
      </c>
      <c r="Y3535" s="53" t="n">
        <f aca="false">O3535+T3535</f>
        <v>0</v>
      </c>
      <c r="Z3535" s="53" t="n">
        <f aca="false">P3535+U3535</f>
        <v>0</v>
      </c>
      <c r="AA3535" s="53" t="n">
        <f aca="false">Q3535+V3535</f>
        <v>0</v>
      </c>
      <c r="AB3535" s="53" t="n">
        <f aca="false">R3535+W3535</f>
        <v>0</v>
      </c>
      <c r="AC3535" s="54" t="n">
        <f aca="false">ROUND(X3535+Y3535+Z3535+AA3535+AB3535,1)</f>
        <v>484.5</v>
      </c>
      <c r="AD3535" s="55" t="n">
        <f aca="false">(ROUND(AC3535-AC3534,1)/AC3534)</f>
        <v>0.217948717948718</v>
      </c>
      <c r="AE3535" s="46"/>
      <c r="AF3535" s="47"/>
    </row>
    <row r="3536" customFormat="false" ht="15" hidden="false" customHeight="false" outlineLevel="0" collapsed="false">
      <c r="A3536" s="48" t="s">
        <v>30</v>
      </c>
      <c r="B3536" s="49" t="n">
        <v>10</v>
      </c>
      <c r="C3536" s="50" t="s">
        <v>6</v>
      </c>
      <c r="D3536" s="51" t="n">
        <v>102</v>
      </c>
      <c r="E3536" s="51" t="n">
        <v>0</v>
      </c>
      <c r="F3536" s="51" t="n">
        <v>0</v>
      </c>
      <c r="G3536" s="51" t="n">
        <v>0</v>
      </c>
      <c r="H3536" s="51" t="n">
        <v>0</v>
      </c>
      <c r="I3536" s="52" t="n">
        <v>50</v>
      </c>
      <c r="J3536" s="52" t="n">
        <v>50</v>
      </c>
      <c r="K3536" s="52" t="n">
        <v>0</v>
      </c>
      <c r="L3536" s="52" t="n">
        <v>0</v>
      </c>
      <c r="M3536" s="52" t="n">
        <v>0</v>
      </c>
      <c r="N3536" s="53" t="n">
        <f aca="false">D3536*$D$5</f>
        <v>132.6</v>
      </c>
      <c r="O3536" s="53" t="n">
        <f aca="false">E3536*$E$5</f>
        <v>0</v>
      </c>
      <c r="P3536" s="53" t="n">
        <f aca="false">F3536*$F$5</f>
        <v>0</v>
      </c>
      <c r="Q3536" s="53" t="n">
        <f aca="false">G3536*$G$5</f>
        <v>0</v>
      </c>
      <c r="R3536" s="53" t="n">
        <f aca="false">H3536*$H$5</f>
        <v>0</v>
      </c>
      <c r="S3536" s="53" t="n">
        <f aca="false">(N3536/100)*(I3536*$I$5)+(N3536/100)*(J3536*$J$5)</f>
        <v>265.2</v>
      </c>
      <c r="T3536" s="53" t="n">
        <f aca="false">(O3536/100)*(K3536*$K$5)</f>
        <v>0</v>
      </c>
      <c r="U3536" s="53" t="n">
        <f aca="false">(P3536/100)*(K3536*$K$5)+(P3536/100)*(L3536*$L$5)</f>
        <v>0</v>
      </c>
      <c r="V3536" s="53" t="n">
        <f aca="false">(Q3536/100)*(L3536*$L$5)</f>
        <v>0</v>
      </c>
      <c r="W3536" s="53" t="n">
        <f aca="false">(R3536/100)*(K3536*$K$5)+(R3536/100)*(L3536*$L$5)</f>
        <v>0</v>
      </c>
      <c r="X3536" s="53" t="n">
        <f aca="false">N3536+S3536</f>
        <v>397.8</v>
      </c>
      <c r="Y3536" s="53" t="n">
        <f aca="false">O3536+T3536</f>
        <v>0</v>
      </c>
      <c r="Z3536" s="53" t="n">
        <f aca="false">P3536+U3536</f>
        <v>0</v>
      </c>
      <c r="AA3536" s="53" t="n">
        <f aca="false">Q3536+V3536</f>
        <v>0</v>
      </c>
      <c r="AB3536" s="53" t="n">
        <f aca="false">R3536+W3536</f>
        <v>0</v>
      </c>
      <c r="AC3536" s="54" t="n">
        <f aca="false">ROUND(X3536+Y3536+Z3536+AA3536+AB3536,1)</f>
        <v>397.8</v>
      </c>
      <c r="AD3536" s="55" t="n">
        <f aca="false">(ROUND(AC3536-AC3534,1)/AC3534)</f>
        <v>0</v>
      </c>
      <c r="AE3536" s="46"/>
      <c r="AF3536" s="47"/>
    </row>
    <row r="3537" customFormat="false" ht="15" hidden="false" customHeight="false" outlineLevel="0" collapsed="false">
      <c r="A3537" s="48" t="s">
        <v>31</v>
      </c>
      <c r="B3537" s="49" t="n">
        <v>0</v>
      </c>
      <c r="C3537" s="50" t="s">
        <v>7</v>
      </c>
      <c r="D3537" s="51" t="n">
        <v>102</v>
      </c>
      <c r="E3537" s="51" t="n">
        <v>0</v>
      </c>
      <c r="F3537" s="51" t="n">
        <v>0</v>
      </c>
      <c r="G3537" s="51" t="n">
        <v>0</v>
      </c>
      <c r="H3537" s="51" t="n">
        <v>0</v>
      </c>
      <c r="I3537" s="52" t="n">
        <v>50</v>
      </c>
      <c r="J3537" s="52" t="n">
        <v>50</v>
      </c>
      <c r="K3537" s="52" t="n">
        <v>0</v>
      </c>
      <c r="L3537" s="52" t="n">
        <v>0</v>
      </c>
      <c r="M3537" s="52" t="n">
        <v>0</v>
      </c>
      <c r="N3537" s="53" t="n">
        <f aca="false">D3537*$D$6</f>
        <v>132.6</v>
      </c>
      <c r="O3537" s="53" t="n">
        <f aca="false">E3537*$E$6</f>
        <v>0</v>
      </c>
      <c r="P3537" s="53" t="n">
        <f aca="false">F3537*$F$6</f>
        <v>0</v>
      </c>
      <c r="Q3537" s="53" t="n">
        <f aca="false">G3537*$G$6</f>
        <v>0</v>
      </c>
      <c r="R3537" s="53" t="n">
        <f aca="false">H3537*$H$6</f>
        <v>0</v>
      </c>
      <c r="S3537" s="53" t="n">
        <f aca="false">(N3537/100)*(I3537*$I$6)+(N3537/100)*(J3537*$J$6)</f>
        <v>265.2</v>
      </c>
      <c r="T3537" s="53" t="n">
        <f aca="false">(O3537/100)*(K3537*$K$6)</f>
        <v>0</v>
      </c>
      <c r="U3537" s="53" t="n">
        <f aca="false">(P3537/100)*(K3537*$K$6)+(P3537/100)*(L3537*$L$6)</f>
        <v>0</v>
      </c>
      <c r="V3537" s="53" t="n">
        <f aca="false">(Q3537/100)*(L3537*$L$6)</f>
        <v>0</v>
      </c>
      <c r="W3537" s="53" t="n">
        <f aca="false">(R3537/100)*(K3537*$K$6)+(R3537/100)*(L3537*$L$6)</f>
        <v>0</v>
      </c>
      <c r="X3537" s="53" t="n">
        <f aca="false">N3537+S3537</f>
        <v>397.8</v>
      </c>
      <c r="Y3537" s="53" t="n">
        <f aca="false">O3537+T3537</f>
        <v>0</v>
      </c>
      <c r="Z3537" s="53" t="n">
        <f aca="false">P3537+U3537</f>
        <v>0</v>
      </c>
      <c r="AA3537" s="53" t="n">
        <f aca="false">Q3537+V3537</f>
        <v>0</v>
      </c>
      <c r="AB3537" s="53" t="n">
        <f aca="false">R3537+W3537</f>
        <v>0</v>
      </c>
      <c r="AC3537" s="54" t="n">
        <f aca="false">ROUND(X3537+Y3537+Z3537+AA3537+AB3537,1)</f>
        <v>397.8</v>
      </c>
      <c r="AD3537" s="55" t="n">
        <f aca="false">(ROUND(AC3537-AC3534,1)/AC3534)</f>
        <v>0</v>
      </c>
      <c r="AE3537" s="46"/>
      <c r="AF3537" s="47"/>
    </row>
    <row r="3538" customFormat="false" ht="15" hidden="false" customHeight="false" outlineLevel="0" collapsed="false">
      <c r="A3538" s="48" t="s">
        <v>32</v>
      </c>
      <c r="B3538" s="49" t="n">
        <v>0</v>
      </c>
      <c r="C3538" s="50" t="s">
        <v>8</v>
      </c>
      <c r="D3538" s="51" t="n">
        <v>102</v>
      </c>
      <c r="E3538" s="51" t="n">
        <v>0</v>
      </c>
      <c r="F3538" s="51" t="n">
        <v>0</v>
      </c>
      <c r="G3538" s="51" t="n">
        <v>0</v>
      </c>
      <c r="H3538" s="51" t="n">
        <v>0</v>
      </c>
      <c r="I3538" s="52" t="n">
        <v>50</v>
      </c>
      <c r="J3538" s="52" t="n">
        <v>50</v>
      </c>
      <c r="K3538" s="52" t="n">
        <v>0</v>
      </c>
      <c r="L3538" s="52" t="n">
        <v>0</v>
      </c>
      <c r="M3538" s="52" t="n">
        <v>0</v>
      </c>
      <c r="N3538" s="53" t="n">
        <f aca="false">D3538*$D$7</f>
        <v>132.6</v>
      </c>
      <c r="O3538" s="53" t="n">
        <f aca="false">E3538*$E$7</f>
        <v>0</v>
      </c>
      <c r="P3538" s="53" t="n">
        <f aca="false">F3538*$F$7</f>
        <v>0</v>
      </c>
      <c r="Q3538" s="53" t="n">
        <f aca="false">G3538*$G$7</f>
        <v>0</v>
      </c>
      <c r="R3538" s="53" t="n">
        <f aca="false">H3538*$H$7</f>
        <v>0</v>
      </c>
      <c r="S3538" s="53" t="n">
        <f aca="false">(N3538/100)*(I3538*$I$7)+(N3538/100)*(J3538*$J$7)</f>
        <v>265.2</v>
      </c>
      <c r="T3538" s="53" t="n">
        <f aca="false">(O3538/100)*(K3538*$K$7)</f>
        <v>0</v>
      </c>
      <c r="U3538" s="53" t="n">
        <f aca="false">(P3538/100)*(K3538*$K$7)+(P3538/100)*(L3538*$L$7)</f>
        <v>0</v>
      </c>
      <c r="V3538" s="53" t="n">
        <f aca="false">(Q3538/100)*(L3538*$L$7)</f>
        <v>0</v>
      </c>
      <c r="W3538" s="53" t="n">
        <f aca="false">(R3538/100)*(K3538*$K$7)+(R3538/100)*(L3538*$L$7)</f>
        <v>0</v>
      </c>
      <c r="X3538" s="53" t="n">
        <f aca="false">N3538+S3538</f>
        <v>397.8</v>
      </c>
      <c r="Y3538" s="53" t="n">
        <f aca="false">O3538+T3538</f>
        <v>0</v>
      </c>
      <c r="Z3538" s="53" t="n">
        <f aca="false">P3538+U3538</f>
        <v>0</v>
      </c>
      <c r="AA3538" s="53" t="n">
        <f aca="false">Q3538+V3538</f>
        <v>0</v>
      </c>
      <c r="AB3538" s="53" t="n">
        <f aca="false">R3538+W3538</f>
        <v>0</v>
      </c>
      <c r="AC3538" s="54" t="n">
        <f aca="false">ROUND(X3538+Y3538+Z3538+AA3538+AB3538,1)</f>
        <v>397.8</v>
      </c>
      <c r="AD3538" s="55" t="n">
        <f aca="false">(ROUND(AC3538-AC3534,1)/AC3534)</f>
        <v>0</v>
      </c>
      <c r="AE3538" s="46"/>
      <c r="AF3538" s="47"/>
    </row>
    <row r="3539" customFormat="false" ht="15" hidden="false" customHeight="false" outlineLevel="0" collapsed="false">
      <c r="A3539" s="48" t="s">
        <v>33</v>
      </c>
      <c r="B3539" s="49"/>
      <c r="C3539" s="50" t="s">
        <v>9</v>
      </c>
      <c r="D3539" s="51" t="n">
        <v>102</v>
      </c>
      <c r="E3539" s="51" t="n">
        <v>0</v>
      </c>
      <c r="F3539" s="51" t="n">
        <v>0</v>
      </c>
      <c r="G3539" s="51" t="n">
        <v>0</v>
      </c>
      <c r="H3539" s="51" t="n">
        <v>0</v>
      </c>
      <c r="I3539" s="52" t="n">
        <v>50</v>
      </c>
      <c r="J3539" s="52" t="n">
        <v>50</v>
      </c>
      <c r="K3539" s="52" t="n">
        <v>0</v>
      </c>
      <c r="L3539" s="52" t="n">
        <v>0</v>
      </c>
      <c r="M3539" s="52" t="n">
        <v>0</v>
      </c>
      <c r="N3539" s="53" t="n">
        <f aca="false">D3539*$D$8</f>
        <v>132.6</v>
      </c>
      <c r="O3539" s="53" t="n">
        <f aca="false">E3539*$E$8</f>
        <v>0</v>
      </c>
      <c r="P3539" s="53" t="n">
        <f aca="false">F3539*$F$8</f>
        <v>0</v>
      </c>
      <c r="Q3539" s="53" t="n">
        <f aca="false">G3539*$G$8</f>
        <v>0</v>
      </c>
      <c r="R3539" s="53" t="n">
        <f aca="false">H3539*$H$8</f>
        <v>0</v>
      </c>
      <c r="S3539" s="53" t="n">
        <f aca="false">(N3539/100)*(I3539*$I$8)+(N3539/100)*(J3539*$J$8)</f>
        <v>265.2</v>
      </c>
      <c r="T3539" s="53" t="n">
        <f aca="false">(O3539/100)*(K3539*$K$8)</f>
        <v>0</v>
      </c>
      <c r="U3539" s="53" t="n">
        <f aca="false">(P3539/100)*(K3539*$K$8)+(P3539/100)*(L3539*$L$8)</f>
        <v>0</v>
      </c>
      <c r="V3539" s="53" t="n">
        <f aca="false">(Q3539/100)*(L3539*$L$8)</f>
        <v>0</v>
      </c>
      <c r="W3539" s="53" t="n">
        <f aca="false">(R3539/100)*(K3539*$K$8)+(R3539/100)*(L3539*$L$8)</f>
        <v>0</v>
      </c>
      <c r="X3539" s="53" t="n">
        <f aca="false">N3539+S3539</f>
        <v>397.8</v>
      </c>
      <c r="Y3539" s="53" t="n">
        <f aca="false">O3539+T3539</f>
        <v>0</v>
      </c>
      <c r="Z3539" s="53" t="n">
        <f aca="false">P3539+U3539</f>
        <v>0</v>
      </c>
      <c r="AA3539" s="53" t="n">
        <f aca="false">Q3539+V3539</f>
        <v>0</v>
      </c>
      <c r="AB3539" s="53" t="n">
        <f aca="false">R3539+W3539</f>
        <v>0</v>
      </c>
      <c r="AC3539" s="54" t="n">
        <f aca="false">ROUND(X3539+Y3539+Z3539+AA3539+AB3539,1)</f>
        <v>397.8</v>
      </c>
      <c r="AD3539" s="55" t="n">
        <f aca="false">(ROUND(AC3539-AC3534,1)/AC3534)</f>
        <v>0</v>
      </c>
      <c r="AE3539" s="46"/>
      <c r="AF3539" s="47"/>
    </row>
    <row r="3540" customFormat="false" ht="15" hidden="false" customHeight="false" outlineLevel="0" collapsed="false">
      <c r="A3540" s="48" t="s">
        <v>34</v>
      </c>
      <c r="B3540" s="49"/>
      <c r="C3540" s="50" t="s">
        <v>10</v>
      </c>
      <c r="D3540" s="51" t="n">
        <v>51</v>
      </c>
      <c r="E3540" s="51" t="n">
        <v>115</v>
      </c>
      <c r="F3540" s="51" t="n">
        <v>0</v>
      </c>
      <c r="G3540" s="51" t="n">
        <v>0</v>
      </c>
      <c r="H3540" s="51" t="n">
        <v>0</v>
      </c>
      <c r="I3540" s="52" t="n">
        <v>50</v>
      </c>
      <c r="J3540" s="52" t="n">
        <v>50</v>
      </c>
      <c r="K3540" s="52" t="n">
        <v>105</v>
      </c>
      <c r="L3540" s="52" t="n">
        <v>0</v>
      </c>
      <c r="M3540" s="52" t="n">
        <v>0</v>
      </c>
      <c r="N3540" s="53" t="n">
        <f aca="false">D3540*$D$9</f>
        <v>63.75</v>
      </c>
      <c r="O3540" s="53" t="n">
        <f aca="false">E3540*$E$9</f>
        <v>143.75</v>
      </c>
      <c r="P3540" s="53" t="n">
        <f aca="false">F3540*$F$9</f>
        <v>0</v>
      </c>
      <c r="Q3540" s="53" t="n">
        <f aca="false">G3540*$G$9</f>
        <v>0</v>
      </c>
      <c r="R3540" s="53" t="n">
        <f aca="false">H3540*$H$9</f>
        <v>0</v>
      </c>
      <c r="S3540" s="53" t="n">
        <f aca="false">(N3540/100)*(I3540*$I$9)+(N3540/100)*(J3540*$J$9)</f>
        <v>63.75</v>
      </c>
      <c r="T3540" s="53" t="n">
        <f aca="false">(O3540/100)*(K3540*$K$9)</f>
        <v>211.3125</v>
      </c>
      <c r="U3540" s="53" t="n">
        <f aca="false">(P3540/100)*(K3540*$K$9)+(P3540/100)*(L3540*$L$9)</f>
        <v>0</v>
      </c>
      <c r="V3540" s="53" t="n">
        <f aca="false">(Q3540/100)*(L3540*$L$9)</f>
        <v>0</v>
      </c>
      <c r="W3540" s="53" t="n">
        <f aca="false">(R3540/100)*(K3540*$K$9)+(R3540/100)*(L3540*$L$9)</f>
        <v>0</v>
      </c>
      <c r="X3540" s="53" t="n">
        <f aca="false">N3540+S3540</f>
        <v>127.5</v>
      </c>
      <c r="Y3540" s="53" t="n">
        <f aca="false">O3540+T3540</f>
        <v>355.0625</v>
      </c>
      <c r="Z3540" s="53" t="n">
        <f aca="false">P3540+U3540</f>
        <v>0</v>
      </c>
      <c r="AA3540" s="53" t="n">
        <f aca="false">Q3540+V3540</f>
        <v>0</v>
      </c>
      <c r="AB3540" s="53" t="n">
        <f aca="false">R3540+W3540</f>
        <v>0</v>
      </c>
      <c r="AC3540" s="54" t="n">
        <f aca="false">ROUND(X3540+Y3540+Z3540+AA3540+AB3540,1)</f>
        <v>482.6</v>
      </c>
      <c r="AD3540" s="55" t="n">
        <f aca="false">(ROUND(AC3540-AC3534,1)/AC3534)</f>
        <v>0.213172448466566</v>
      </c>
      <c r="AE3540" s="46"/>
      <c r="AF3540" s="47"/>
    </row>
    <row r="3541" customFormat="false" ht="15" hidden="false" customHeight="false" outlineLevel="0" collapsed="false">
      <c r="A3541" s="48" t="s">
        <v>35</v>
      </c>
      <c r="B3541" s="49"/>
      <c r="C3541" s="50" t="s">
        <v>11</v>
      </c>
      <c r="D3541" s="51" t="n">
        <v>51</v>
      </c>
      <c r="E3541" s="51" t="n">
        <v>0</v>
      </c>
      <c r="F3541" s="51" t="n">
        <v>115</v>
      </c>
      <c r="G3541" s="51" t="n">
        <v>0</v>
      </c>
      <c r="H3541" s="51" t="n">
        <v>0</v>
      </c>
      <c r="I3541" s="52" t="n">
        <v>50</v>
      </c>
      <c r="J3541" s="52" t="n">
        <v>50</v>
      </c>
      <c r="K3541" s="52" t="n">
        <v>52.5</v>
      </c>
      <c r="L3541" s="52" t="n">
        <v>52.5</v>
      </c>
      <c r="M3541" s="52" t="n">
        <v>0</v>
      </c>
      <c r="N3541" s="53" t="n">
        <f aca="false">D3541*$D$10</f>
        <v>63.75</v>
      </c>
      <c r="O3541" s="53" t="n">
        <f aca="false">E3541*$E$10</f>
        <v>0</v>
      </c>
      <c r="P3541" s="53" t="n">
        <f aca="false">F3541*$F$10</f>
        <v>143.75</v>
      </c>
      <c r="Q3541" s="53" t="n">
        <f aca="false">G3541*$G$10</f>
        <v>0</v>
      </c>
      <c r="R3541" s="53" t="n">
        <f aca="false">H3541*$H$10</f>
        <v>0</v>
      </c>
      <c r="S3541" s="53" t="n">
        <f aca="false">(N3541/100)*(I3541*$I$10)+(N3541/100)*(J3541*$J$10)</f>
        <v>63.75</v>
      </c>
      <c r="T3541" s="53" t="n">
        <f aca="false">(O3541/100)*(K3541*$J$10)</f>
        <v>0</v>
      </c>
      <c r="U3541" s="53" t="n">
        <f aca="false">(P3541/100)*(K3541*$K$10)+(P3541/100)*(L3541*$L$10)</f>
        <v>211.3125</v>
      </c>
      <c r="V3541" s="53" t="n">
        <f aca="false">(Q3541/100)*(L3541*$L$10)</f>
        <v>0</v>
      </c>
      <c r="W3541" s="53" t="n">
        <f aca="false">(R3541/100)*(K3541*$K$10)+(R3541/100)*(L3541*$L$10)</f>
        <v>0</v>
      </c>
      <c r="X3541" s="53" t="n">
        <f aca="false">N3541+S3541</f>
        <v>127.5</v>
      </c>
      <c r="Y3541" s="53" t="n">
        <f aca="false">O3541+T3541</f>
        <v>0</v>
      </c>
      <c r="Z3541" s="53" t="n">
        <f aca="false">P3541+U3541</f>
        <v>355.0625</v>
      </c>
      <c r="AA3541" s="53" t="n">
        <f aca="false">Q3541+V3541</f>
        <v>0</v>
      </c>
      <c r="AB3541" s="53" t="n">
        <f aca="false">R3541+W3541</f>
        <v>0</v>
      </c>
      <c r="AC3541" s="54" t="n">
        <f aca="false">ROUND(X3541+Y3541+Z3541+AA3541+AB3541,1)</f>
        <v>482.6</v>
      </c>
      <c r="AD3541" s="55" t="n">
        <f aca="false">(ROUND(AC3541-AC3534,1)/AC3534)</f>
        <v>0.213172448466566</v>
      </c>
      <c r="AE3541" s="46"/>
      <c r="AF3541" s="47"/>
    </row>
    <row r="3542" customFormat="false" ht="15" hidden="false" customHeight="false" outlineLevel="0" collapsed="false">
      <c r="A3542" s="48" t="s">
        <v>36</v>
      </c>
      <c r="B3542" s="49"/>
      <c r="C3542" s="50" t="s">
        <v>12</v>
      </c>
      <c r="D3542" s="51" t="n">
        <v>51</v>
      </c>
      <c r="E3542" s="51" t="n">
        <v>0</v>
      </c>
      <c r="F3542" s="51" t="n">
        <v>0</v>
      </c>
      <c r="G3542" s="51" t="n">
        <v>115</v>
      </c>
      <c r="H3542" s="51" t="n">
        <v>0</v>
      </c>
      <c r="I3542" s="52" t="n">
        <v>50</v>
      </c>
      <c r="J3542" s="52" t="n">
        <v>50</v>
      </c>
      <c r="K3542" s="52" t="n">
        <v>0</v>
      </c>
      <c r="L3542" s="52" t="n">
        <v>105</v>
      </c>
      <c r="M3542" s="52" t="n">
        <v>0</v>
      </c>
      <c r="N3542" s="53" t="n">
        <f aca="false">D3542*$D$11</f>
        <v>63.75</v>
      </c>
      <c r="O3542" s="53" t="n">
        <f aca="false">E3542*$E$11</f>
        <v>0</v>
      </c>
      <c r="P3542" s="53" t="n">
        <f aca="false">F3542*$F$11</f>
        <v>0</v>
      </c>
      <c r="Q3542" s="53" t="n">
        <f aca="false">G3542*$G$11</f>
        <v>143.75</v>
      </c>
      <c r="R3542" s="53" t="n">
        <f aca="false">H3542*$H$11</f>
        <v>0</v>
      </c>
      <c r="S3542" s="53" t="n">
        <f aca="false">(N3542/100)*(I3542*$I$11)+(N3542/100)*(J3542*$J$11)</f>
        <v>63.75</v>
      </c>
      <c r="T3542" s="53" t="n">
        <f aca="false">(O3542/100)*(K3542*$K$11)</f>
        <v>0</v>
      </c>
      <c r="U3542" s="53" t="n">
        <f aca="false">(P3542/100)*(K3542*$K$11)+(P3542/100)*(L3542*$L$11)</f>
        <v>0</v>
      </c>
      <c r="V3542" s="53" t="n">
        <f aca="false">(Q3542/100)*(L3542*$L$11)</f>
        <v>211.3125</v>
      </c>
      <c r="W3542" s="53" t="n">
        <f aca="false">(R3542/100)*(K3542*$K$11)+(R3542/100)*(L3542*$L$11)</f>
        <v>0</v>
      </c>
      <c r="X3542" s="53" t="n">
        <f aca="false">N3542+S3542</f>
        <v>127.5</v>
      </c>
      <c r="Y3542" s="53" t="n">
        <f aca="false">O3542+T3542</f>
        <v>0</v>
      </c>
      <c r="Z3542" s="53" t="n">
        <f aca="false">P3542+U3542</f>
        <v>0</v>
      </c>
      <c r="AA3542" s="53" t="n">
        <f aca="false">Q3542+V3542</f>
        <v>355.0625</v>
      </c>
      <c r="AB3542" s="53" t="n">
        <f aca="false">R3542+W3542</f>
        <v>0</v>
      </c>
      <c r="AC3542" s="54" t="n">
        <f aca="false">ROUND(X3542+Y3542+Z3542+AA3542+AB3542,1)</f>
        <v>482.6</v>
      </c>
      <c r="AD3542" s="55" t="n">
        <f aca="false">(ROUND(AC3542-AC3534,1)/AC3534)</f>
        <v>0.213172448466566</v>
      </c>
      <c r="AE3542" s="46"/>
      <c r="AF3542" s="47"/>
    </row>
    <row r="3543" customFormat="false" ht="15" hidden="false" customHeight="false" outlineLevel="0" collapsed="false">
      <c r="A3543" s="48" t="s">
        <v>37</v>
      </c>
      <c r="B3543" s="49"/>
      <c r="C3543" s="50" t="s">
        <v>13</v>
      </c>
      <c r="D3543" s="51" t="n">
        <v>51</v>
      </c>
      <c r="E3543" s="51" t="n">
        <v>0</v>
      </c>
      <c r="F3543" s="51" t="n">
        <v>0</v>
      </c>
      <c r="G3543" s="51" t="n">
        <v>0</v>
      </c>
      <c r="H3543" s="51" t="n">
        <v>115</v>
      </c>
      <c r="I3543" s="52" t="n">
        <v>50</v>
      </c>
      <c r="J3543" s="52" t="n">
        <v>50</v>
      </c>
      <c r="K3543" s="52" t="n">
        <v>52.5</v>
      </c>
      <c r="L3543" s="52" t="n">
        <v>52.5</v>
      </c>
      <c r="M3543" s="52" t="n">
        <v>0</v>
      </c>
      <c r="N3543" s="53" t="n">
        <f aca="false">D3543*$D$12</f>
        <v>63.75</v>
      </c>
      <c r="O3543" s="53" t="n">
        <f aca="false">E3543*$E$12</f>
        <v>0</v>
      </c>
      <c r="P3543" s="53" t="n">
        <f aca="false">F3543*$F$12</f>
        <v>0</v>
      </c>
      <c r="Q3543" s="53" t="n">
        <f aca="false">G3543*$G$12</f>
        <v>0</v>
      </c>
      <c r="R3543" s="53" t="n">
        <f aca="false">H3543*$H$12</f>
        <v>143.75</v>
      </c>
      <c r="S3543" s="53" t="n">
        <f aca="false">(N3543/100)*(I3543*$I$12)+(N3543/100)*(J3543*$J$12)</f>
        <v>63.75</v>
      </c>
      <c r="T3543" s="53" t="n">
        <f aca="false">(O3543/100)*(K3543*$K$12)</f>
        <v>0</v>
      </c>
      <c r="U3543" s="53" t="n">
        <f aca="false">(P3543/100)*(K3543*$K$12)+(P3543/100)*(L3543*$L$12)</f>
        <v>0</v>
      </c>
      <c r="V3543" s="53" t="n">
        <f aca="false">(Q3543/100)*(L3543*$L$12)</f>
        <v>0</v>
      </c>
      <c r="W3543" s="53" t="n">
        <f aca="false">(R3543/100)*(K3543*$K$12)+(R3543/100)*(L3543*$L$12)</f>
        <v>211.3125</v>
      </c>
      <c r="X3543" s="53" t="n">
        <f aca="false">N3543+S3543</f>
        <v>127.5</v>
      </c>
      <c r="Y3543" s="53" t="n">
        <f aca="false">O3543+T3543</f>
        <v>0</v>
      </c>
      <c r="Z3543" s="53" t="n">
        <f aca="false">P3543+U3543</f>
        <v>0</v>
      </c>
      <c r="AA3543" s="53" t="n">
        <f aca="false">Q3543+V3543</f>
        <v>0</v>
      </c>
      <c r="AB3543" s="53" t="n">
        <f aca="false">R3543+W3543</f>
        <v>355.0625</v>
      </c>
      <c r="AC3543" s="54" t="n">
        <f aca="false">ROUND(X3543+Y3543+Z3543+AA3543+AB3543,1)</f>
        <v>482.6</v>
      </c>
      <c r="AD3543" s="55" t="n">
        <f aca="false">(ROUND(AC3543-AC3534,1)/AC3534)</f>
        <v>0.213172448466566</v>
      </c>
      <c r="AE3543" s="46"/>
      <c r="AF3543" s="47"/>
    </row>
    <row r="3544" customFormat="false" ht="15" hidden="false" customHeight="false" outlineLevel="0" collapsed="false">
      <c r="A3544" s="48" t="s">
        <v>38</v>
      </c>
      <c r="B3544" s="49"/>
      <c r="C3544" s="50" t="s">
        <v>14</v>
      </c>
      <c r="D3544" s="51" t="n">
        <v>102</v>
      </c>
      <c r="E3544" s="51" t="n">
        <v>0</v>
      </c>
      <c r="F3544" s="51" t="n">
        <v>0</v>
      </c>
      <c r="G3544" s="51" t="n">
        <v>0</v>
      </c>
      <c r="H3544" s="51" t="n">
        <v>0</v>
      </c>
      <c r="I3544" s="52" t="n">
        <v>50</v>
      </c>
      <c r="J3544" s="52" t="n">
        <v>50</v>
      </c>
      <c r="K3544" s="52" t="n">
        <v>0</v>
      </c>
      <c r="L3544" s="52" t="n">
        <v>0</v>
      </c>
      <c r="M3544" s="52" t="n">
        <v>80</v>
      </c>
      <c r="N3544" s="53" t="n">
        <f aca="false">D3544*$D$13</f>
        <v>127.5</v>
      </c>
      <c r="O3544" s="53" t="n">
        <f aca="false">E3544*$E$13</f>
        <v>0</v>
      </c>
      <c r="P3544" s="53" t="n">
        <f aca="false">F3544*$F$13</f>
        <v>0</v>
      </c>
      <c r="Q3544" s="53" t="n">
        <f aca="false">G3544*$G$13</f>
        <v>0</v>
      </c>
      <c r="R3544" s="53" t="n">
        <f aca="false">H3544*$H$13</f>
        <v>0</v>
      </c>
      <c r="S3544" s="53" t="n">
        <f aca="false">(N3544/100)*(I3544*$I$13)+(N3544/100)*(J3544*$J$13)+(N3544/100)*(M3544*$M$13)</f>
        <v>331.5</v>
      </c>
      <c r="T3544" s="53" t="n">
        <f aca="false">(O3544/100)*(K3544*$K$13)+(O3544/100)*(M3544*$M$13)</f>
        <v>0</v>
      </c>
      <c r="U3544" s="53" t="n">
        <f aca="false">(P3544/100)*(K3544*$K$13)+(P3544/100)*(L3544*$L$13)+(P3544/100)*(M3544*$M$13)</f>
        <v>0</v>
      </c>
      <c r="V3544" s="53" t="n">
        <f aca="false">(Q3544/100)*(L3544*$L$13)+(Q3544/100)*(M3544*$M$13)</f>
        <v>0</v>
      </c>
      <c r="W3544" s="53" t="n">
        <f aca="false">(R3544/100)*(K3544*$K$13)+(R3544/100)*(L3544*$L$13)+(R3544/100)*(M3544*$M$13)</f>
        <v>0</v>
      </c>
      <c r="X3544" s="53" t="n">
        <f aca="false">N3544+S3544</f>
        <v>459</v>
      </c>
      <c r="Y3544" s="53" t="n">
        <f aca="false">O3544+T3544</f>
        <v>0</v>
      </c>
      <c r="Z3544" s="53" t="n">
        <f aca="false">P3544+U3544</f>
        <v>0</v>
      </c>
      <c r="AA3544" s="53" t="n">
        <f aca="false">Q3544+V3544</f>
        <v>0</v>
      </c>
      <c r="AB3544" s="53" t="n">
        <f aca="false">R3544+W3544</f>
        <v>0</v>
      </c>
      <c r="AC3544" s="54" t="n">
        <f aca="false">ROUND(X3544+Y3544+Z3544+AA3544+AB3544,1)</f>
        <v>459</v>
      </c>
      <c r="AD3544" s="55" t="n">
        <f aca="false">(ROUND(AC3544-AC3534,1)/AC3534)</f>
        <v>0.153846153846154</v>
      </c>
      <c r="AE3544" s="46"/>
      <c r="AF3544" s="47"/>
    </row>
    <row r="3545" customFormat="false" ht="15" hidden="false" customHeight="false" outlineLevel="0" collapsed="false">
      <c r="A3545" s="48" t="s">
        <v>39</v>
      </c>
      <c r="B3545" s="49"/>
      <c r="C3545" s="50" t="s">
        <v>15</v>
      </c>
      <c r="D3545" s="51" t="n">
        <v>102</v>
      </c>
      <c r="E3545" s="51" t="n">
        <v>0</v>
      </c>
      <c r="F3545" s="51" t="n">
        <v>0</v>
      </c>
      <c r="G3545" s="51" t="n">
        <v>0</v>
      </c>
      <c r="H3545" s="51" t="n">
        <v>0</v>
      </c>
      <c r="I3545" s="52" t="n">
        <v>50</v>
      </c>
      <c r="J3545" s="52" t="n">
        <v>50</v>
      </c>
      <c r="K3545" s="52" t="n">
        <v>80</v>
      </c>
      <c r="L3545" s="52" t="n">
        <v>0</v>
      </c>
      <c r="M3545" s="52" t="n">
        <v>0</v>
      </c>
      <c r="N3545" s="53" t="n">
        <f aca="false">D3545*$D$14</f>
        <v>127.5</v>
      </c>
      <c r="O3545" s="53" t="n">
        <f aca="false">E3545*$E$14</f>
        <v>0</v>
      </c>
      <c r="P3545" s="53" t="n">
        <f aca="false">F3545*$F$14</f>
        <v>0</v>
      </c>
      <c r="Q3545" s="53" t="n">
        <f aca="false">G3545*$G$14</f>
        <v>0</v>
      </c>
      <c r="R3545" s="53" t="n">
        <f aca="false">H3545*$H$14</f>
        <v>0</v>
      </c>
      <c r="S3545" s="53" t="n">
        <f aca="false">(N3545/100)*(I3545*$I$14)+(N3545/100)*(J3545*$J$14)+(N3545/100)*(K3545*$K$14)</f>
        <v>331.5</v>
      </c>
      <c r="T3545" s="53" t="n">
        <f aca="false">(O3545/100)*(K3545*$K$14)</f>
        <v>0</v>
      </c>
      <c r="U3545" s="53" t="n">
        <f aca="false">(P3545/100)*(K3545*$K$14)+(P3545/100)*(L3545*$L$14)</f>
        <v>0</v>
      </c>
      <c r="V3545" s="53" t="n">
        <f aca="false">(Q3545/100)*(L3545*$L$14)</f>
        <v>0</v>
      </c>
      <c r="W3545" s="53" t="n">
        <f aca="false">(R3545/100)*(K3545*$L$14)+(R3545/100)*(L3545*$M$14)</f>
        <v>0</v>
      </c>
      <c r="X3545" s="53" t="n">
        <f aca="false">N3545+S3545</f>
        <v>459</v>
      </c>
      <c r="Y3545" s="53" t="n">
        <f aca="false">O3545+T3545</f>
        <v>0</v>
      </c>
      <c r="Z3545" s="53" t="n">
        <f aca="false">P3545+U3545</f>
        <v>0</v>
      </c>
      <c r="AA3545" s="53" t="n">
        <f aca="false">Q3545+V3545</f>
        <v>0</v>
      </c>
      <c r="AB3545" s="53" t="n">
        <f aca="false">R3545+W3545</f>
        <v>0</v>
      </c>
      <c r="AC3545" s="54" t="n">
        <f aca="false">ROUND(X3545+Y3545+Z3545+AA3545+AB3545,1)</f>
        <v>459</v>
      </c>
      <c r="AD3545" s="55" t="n">
        <f aca="false">(ROUND(AC3545-AC3534,1)/AC3534)</f>
        <v>0.153846153846154</v>
      </c>
      <c r="AE3545" s="46"/>
      <c r="AF3545" s="47"/>
    </row>
    <row r="3546" customFormat="false" ht="15" hidden="false" customHeight="false" outlineLevel="0" collapsed="false">
      <c r="A3546" s="48"/>
      <c r="B3546" s="49"/>
      <c r="C3546" s="50" t="s">
        <v>16</v>
      </c>
      <c r="D3546" s="51" t="n">
        <v>102</v>
      </c>
      <c r="E3546" s="51" t="n">
        <v>0</v>
      </c>
      <c r="F3546" s="51" t="n">
        <v>0</v>
      </c>
      <c r="G3546" s="51" t="n">
        <v>0</v>
      </c>
      <c r="H3546" s="51" t="n">
        <v>0</v>
      </c>
      <c r="I3546" s="52" t="n">
        <v>50</v>
      </c>
      <c r="J3546" s="52" t="n">
        <v>50</v>
      </c>
      <c r="K3546" s="52" t="n">
        <v>0</v>
      </c>
      <c r="L3546" s="52" t="n">
        <v>80</v>
      </c>
      <c r="M3546" s="52" t="n">
        <v>0</v>
      </c>
      <c r="N3546" s="53" t="n">
        <f aca="false">D3546*$D$15</f>
        <v>127.5</v>
      </c>
      <c r="O3546" s="53" t="n">
        <f aca="false">E3546*$E$15</f>
        <v>0</v>
      </c>
      <c r="P3546" s="53" t="n">
        <f aca="false">F3546*$F$15</f>
        <v>0</v>
      </c>
      <c r="Q3546" s="53" t="n">
        <f aca="false">G3546*$G$15</f>
        <v>0</v>
      </c>
      <c r="R3546" s="53" t="n">
        <f aca="false">H3546*$H$15</f>
        <v>0</v>
      </c>
      <c r="S3546" s="53" t="n">
        <f aca="false">(N3546/100)*(I3546*$I$15)+(N3546/100)*(J3546*$J$15)+(N3546/100)*(L3546*$L$15)</f>
        <v>331.5</v>
      </c>
      <c r="T3546" s="53" t="n">
        <f aca="false">(O3546/100)*(K3546*$K$15)</f>
        <v>0</v>
      </c>
      <c r="U3546" s="53" t="n">
        <f aca="false">(P3546/100)*(K3546*$K$15)+(P3546/100)*(L3546*$L$15)</f>
        <v>0</v>
      </c>
      <c r="V3546" s="53" t="n">
        <f aca="false">(Q3546/100)*(L3546*$L$15)</f>
        <v>0</v>
      </c>
      <c r="W3546" s="53" t="n">
        <f aca="false">(R3546/100)*(K3546*$K$15)+(R3546/100)*(L3546*$L$15)</f>
        <v>0</v>
      </c>
      <c r="X3546" s="53" t="n">
        <f aca="false">N3546+S3546</f>
        <v>459</v>
      </c>
      <c r="Y3546" s="53" t="n">
        <f aca="false">O3546+T3546</f>
        <v>0</v>
      </c>
      <c r="Z3546" s="53" t="n">
        <f aca="false">P3546+U3546</f>
        <v>0</v>
      </c>
      <c r="AA3546" s="53" t="n">
        <f aca="false">Q3546+V3546</f>
        <v>0</v>
      </c>
      <c r="AB3546" s="53" t="n">
        <f aca="false">R3546+W3546</f>
        <v>0</v>
      </c>
      <c r="AC3546" s="54" t="n">
        <f aca="false">ROUND(X3546+Y3546+Z3546+AA3546+AB3546,1)</f>
        <v>459</v>
      </c>
      <c r="AD3546" s="55" t="n">
        <f aca="false">(ROUND(AC3546-AC3534,1)/AC3534)</f>
        <v>0.153846153846154</v>
      </c>
      <c r="AE3546" s="46"/>
      <c r="AF3546" s="47"/>
    </row>
    <row r="3547" customFormat="false" ht="15" hidden="false" customHeight="false" outlineLevel="0" collapsed="false">
      <c r="A3547" s="48"/>
      <c r="B3547" s="49"/>
      <c r="C3547" s="50" t="s">
        <v>17</v>
      </c>
      <c r="D3547" s="51" t="n">
        <v>102</v>
      </c>
      <c r="E3547" s="51" t="n">
        <v>0</v>
      </c>
      <c r="F3547" s="51" t="n">
        <v>0</v>
      </c>
      <c r="G3547" s="51" t="n">
        <v>0</v>
      </c>
      <c r="H3547" s="51" t="n">
        <v>0</v>
      </c>
      <c r="I3547" s="52" t="n">
        <v>50</v>
      </c>
      <c r="J3547" s="52" t="n">
        <v>75</v>
      </c>
      <c r="K3547" s="52" t="n">
        <v>0</v>
      </c>
      <c r="L3547" s="52" t="n">
        <v>0</v>
      </c>
      <c r="M3547" s="52" t="n">
        <v>0</v>
      </c>
      <c r="N3547" s="53" t="n">
        <f aca="false">D3547*$D$16</f>
        <v>127.5</v>
      </c>
      <c r="O3547" s="53" t="n">
        <f aca="false">E3547*$E$16</f>
        <v>0</v>
      </c>
      <c r="P3547" s="53" t="n">
        <f aca="false">F3547*$F$16</f>
        <v>0</v>
      </c>
      <c r="Q3547" s="53" t="n">
        <f aca="false">G3547*$G$16</f>
        <v>0</v>
      </c>
      <c r="R3547" s="53" t="n">
        <f aca="false">H3547*$H$16</f>
        <v>0</v>
      </c>
      <c r="S3547" s="53" t="n">
        <f aca="false">(N3547/100)*(I3547*$I$16)+(N3547/100)*(J3547*$J$16)</f>
        <v>302.8125</v>
      </c>
      <c r="T3547" s="53" t="n">
        <f aca="false">(O3547/100)*(K3547*$K$16)</f>
        <v>0</v>
      </c>
      <c r="U3547" s="53" t="n">
        <f aca="false">(P3547/100)*(K3547*$K$16)+(P3547/100)*(L3547*$L$16)</f>
        <v>0</v>
      </c>
      <c r="V3547" s="53" t="n">
        <f aca="false">(Q3547/100)*(L3547*$L$16)</f>
        <v>0</v>
      </c>
      <c r="W3547" s="53" t="n">
        <f aca="false">(R3547/100)*(K3547*$K$16)+(R3547/100)*(L3547*$L$16)</f>
        <v>0</v>
      </c>
      <c r="X3547" s="53" t="n">
        <f aca="false">N3547+S3547</f>
        <v>430.3125</v>
      </c>
      <c r="Y3547" s="53" t="n">
        <f aca="false">O3547+T3547</f>
        <v>0</v>
      </c>
      <c r="Z3547" s="53" t="n">
        <f aca="false">P3547+U3547</f>
        <v>0</v>
      </c>
      <c r="AA3547" s="53" t="n">
        <f aca="false">Q3547+V3547</f>
        <v>0</v>
      </c>
      <c r="AB3547" s="53" t="n">
        <f aca="false">R3547+W3547</f>
        <v>0</v>
      </c>
      <c r="AC3547" s="54" t="n">
        <f aca="false">ROUND(X3547+Y3547+Z3547+AA3547+AB3547,1)</f>
        <v>430.3</v>
      </c>
      <c r="AD3547" s="55" t="n">
        <f aca="false">(ROUND(AC3547-AC3534,1)/AC3534)</f>
        <v>0.0816993464052288</v>
      </c>
      <c r="AE3547" s="46"/>
      <c r="AF3547" s="47"/>
    </row>
    <row r="3548" customFormat="false" ht="15" hidden="false" customHeight="false" outlineLevel="0" collapsed="false">
      <c r="A3548" s="48"/>
      <c r="B3548" s="49"/>
      <c r="C3548" s="50" t="s">
        <v>18</v>
      </c>
      <c r="D3548" s="51" t="n">
        <v>102</v>
      </c>
      <c r="E3548" s="51" t="n">
        <v>0</v>
      </c>
      <c r="F3548" s="51" t="n">
        <v>0</v>
      </c>
      <c r="G3548" s="51" t="n">
        <v>0</v>
      </c>
      <c r="H3548" s="51" t="n">
        <v>0</v>
      </c>
      <c r="I3548" s="52" t="n">
        <v>75</v>
      </c>
      <c r="J3548" s="52" t="n">
        <v>50</v>
      </c>
      <c r="K3548" s="52" t="n">
        <v>0</v>
      </c>
      <c r="L3548" s="52" t="n">
        <v>0</v>
      </c>
      <c r="M3548" s="52" t="n">
        <v>0</v>
      </c>
      <c r="N3548" s="53" t="n">
        <f aca="false">D3548*$D$17</f>
        <v>127.5</v>
      </c>
      <c r="O3548" s="53" t="n">
        <f aca="false">E3548*$E$17</f>
        <v>0</v>
      </c>
      <c r="P3548" s="53" t="n">
        <f aca="false">F3548*$F$17</f>
        <v>0</v>
      </c>
      <c r="Q3548" s="53" t="n">
        <f aca="false">G3548*$G$17</f>
        <v>0</v>
      </c>
      <c r="R3548" s="53" t="n">
        <f aca="false">H3548*$H$17</f>
        <v>0</v>
      </c>
      <c r="S3548" s="53" t="n">
        <f aca="false">(N3548/100)*(I3548*$I$17)+(N3548/100)*(J3548*$J$17)</f>
        <v>302.8125</v>
      </c>
      <c r="T3548" s="53" t="n">
        <f aca="false">(O3548/100)*(K3548*$K$17)</f>
        <v>0</v>
      </c>
      <c r="U3548" s="53" t="n">
        <f aca="false">(P3548/100)*(K3548*$K$17)+(P3548/100)*(L3548*$L$17)</f>
        <v>0</v>
      </c>
      <c r="V3548" s="53" t="n">
        <f aca="false">(Q3548/100)*(L3548*$L$17)</f>
        <v>0</v>
      </c>
      <c r="W3548" s="53" t="n">
        <f aca="false">(R3548/100)*(K3548*$K$17)+(R3548/100)*(L3548*$L$17)</f>
        <v>0</v>
      </c>
      <c r="X3548" s="53" t="n">
        <f aca="false">N3548+S3548</f>
        <v>430.3125</v>
      </c>
      <c r="Y3548" s="53" t="n">
        <f aca="false">O3548+T3548</f>
        <v>0</v>
      </c>
      <c r="Z3548" s="53" t="n">
        <f aca="false">P3548+U3548</f>
        <v>0</v>
      </c>
      <c r="AA3548" s="53" t="n">
        <f aca="false">Q3548+V3548</f>
        <v>0</v>
      </c>
      <c r="AB3548" s="53" t="n">
        <f aca="false">R3548+W3548</f>
        <v>0</v>
      </c>
      <c r="AC3548" s="54" t="n">
        <f aca="false">ROUND(X3548+Y3548+Z3548+AA3548+AB3548,1)</f>
        <v>430.3</v>
      </c>
      <c r="AD3548" s="55" t="n">
        <f aca="false">(ROUND(AC3548-AC3534,1)/AC3534)</f>
        <v>0.0816993464052288</v>
      </c>
      <c r="AE3548" s="46" t="s">
        <v>28</v>
      </c>
      <c r="AF3548" s="47"/>
    </row>
    <row r="3549" customFormat="false" ht="15" hidden="false" customHeight="false" outlineLevel="0" collapsed="false">
      <c r="A3549" s="56" t="s">
        <v>19</v>
      </c>
      <c r="B3549" s="57" t="s">
        <v>295</v>
      </c>
      <c r="C3549" s="40" t="s">
        <v>4</v>
      </c>
      <c r="D3549" s="41" t="n">
        <v>108</v>
      </c>
      <c r="E3549" s="41" t="n">
        <v>0</v>
      </c>
      <c r="F3549" s="41" t="n">
        <v>0</v>
      </c>
      <c r="G3549" s="41" t="n">
        <v>0</v>
      </c>
      <c r="H3549" s="41" t="n">
        <v>0</v>
      </c>
      <c r="I3549" s="42" t="n">
        <v>40</v>
      </c>
      <c r="J3549" s="42" t="n">
        <v>50</v>
      </c>
      <c r="K3549" s="42" t="n">
        <v>0</v>
      </c>
      <c r="L3549" s="42" t="n">
        <v>0</v>
      </c>
      <c r="M3549" s="42" t="n">
        <v>0</v>
      </c>
      <c r="N3549" s="43" t="n">
        <f aca="false">D3549*$D$3</f>
        <v>140.4</v>
      </c>
      <c r="O3549" s="43" t="n">
        <f aca="false">E3549*$E$3</f>
        <v>0</v>
      </c>
      <c r="P3549" s="43" t="n">
        <f aca="false">F3549*$F$3</f>
        <v>0</v>
      </c>
      <c r="Q3549" s="43" t="n">
        <f aca="false">G3549*$G$3</f>
        <v>0</v>
      </c>
      <c r="R3549" s="43" t="n">
        <f aca="false">H3549*$H$3</f>
        <v>0</v>
      </c>
      <c r="S3549" s="43" t="n">
        <f aca="false">(N3549/100)*(I3549*$I$3)+(N3549/100)*(J3549*$J$3)</f>
        <v>252.72</v>
      </c>
      <c r="T3549" s="43" t="n">
        <f aca="false">(O3549/100)*(K3549*$K$3)</f>
        <v>0</v>
      </c>
      <c r="U3549" s="43" t="n">
        <f aca="false">(P3549/100)*(K3549*$K$3)+(P3549/100)*(L3549*$L$3)</f>
        <v>0</v>
      </c>
      <c r="V3549" s="43" t="n">
        <f aca="false">(Q3549/100)*(L3549*$L$3)</f>
        <v>0</v>
      </c>
      <c r="W3549" s="43" t="n">
        <f aca="false">(R3549/100)*(K3549*$K$3)+(R3549/100)*(L3549*$L$3)</f>
        <v>0</v>
      </c>
      <c r="X3549" s="43" t="n">
        <f aca="false">N3549+S3549</f>
        <v>393.12</v>
      </c>
      <c r="Y3549" s="43" t="n">
        <f aca="false">O3549+T3549</f>
        <v>0</v>
      </c>
      <c r="Z3549" s="43" t="n">
        <f aca="false">P3549+U3549</f>
        <v>0</v>
      </c>
      <c r="AA3549" s="43" t="n">
        <f aca="false">Q3549+V3549</f>
        <v>0</v>
      </c>
      <c r="AB3549" s="43" t="n">
        <f aca="false">R3549+W3549</f>
        <v>0</v>
      </c>
      <c r="AC3549" s="44" t="n">
        <f aca="false">ROUND(X3549+Y3549+Z3549+AA3549+AB3549,1)</f>
        <v>393.1</v>
      </c>
      <c r="AD3549" s="45" t="n">
        <v>0</v>
      </c>
      <c r="AE3549" s="46"/>
      <c r="AF3549" s="47"/>
    </row>
    <row r="3550" customFormat="false" ht="15" hidden="false" customHeight="false" outlineLevel="0" collapsed="false">
      <c r="A3550" s="48" t="s">
        <v>29</v>
      </c>
      <c r="B3550" s="58" t="n">
        <v>10</v>
      </c>
      <c r="C3550" s="50" t="s">
        <v>5</v>
      </c>
      <c r="D3550" s="51" t="n">
        <v>108</v>
      </c>
      <c r="E3550" s="51" t="n">
        <v>0</v>
      </c>
      <c r="F3550" s="51" t="n">
        <v>0</v>
      </c>
      <c r="G3550" s="51" t="n">
        <v>0</v>
      </c>
      <c r="H3550" s="51" t="n">
        <v>0</v>
      </c>
      <c r="I3550" s="52" t="n">
        <v>55</v>
      </c>
      <c r="J3550" s="52" t="n">
        <v>65</v>
      </c>
      <c r="K3550" s="52" t="n">
        <v>0</v>
      </c>
      <c r="L3550" s="52" t="n">
        <v>0</v>
      </c>
      <c r="M3550" s="52" t="n">
        <v>0</v>
      </c>
      <c r="N3550" s="53" t="n">
        <f aca="false">D3550*$D$4</f>
        <v>135</v>
      </c>
      <c r="O3550" s="53" t="n">
        <f aca="false">E3550*$E$4</f>
        <v>0</v>
      </c>
      <c r="P3550" s="53" t="n">
        <f aca="false">F3550*$F$4</f>
        <v>0</v>
      </c>
      <c r="Q3550" s="53" t="n">
        <f aca="false">G3550*$G$4</f>
        <v>0</v>
      </c>
      <c r="R3550" s="53" t="n">
        <f aca="false">H3550*$H$4</f>
        <v>0</v>
      </c>
      <c r="S3550" s="53" t="n">
        <f aca="false">(N3550/100)*(I3550*$I$4)+(N3550/100)*(J3550*$J$4)</f>
        <v>324</v>
      </c>
      <c r="T3550" s="53" t="n">
        <f aca="false">(O3550/100)*(K3550*$K$4)</f>
        <v>0</v>
      </c>
      <c r="U3550" s="53" t="n">
        <f aca="false">(P3550/100)*(K3550*$K$4)+(P3550/100)*(L3550*$L$4)</f>
        <v>0</v>
      </c>
      <c r="V3550" s="53" t="n">
        <f aca="false">(Q3550/100)*(L3550*$L$4)</f>
        <v>0</v>
      </c>
      <c r="W3550" s="53" t="n">
        <f aca="false">(R3550/100)*(K3550*$K$4)+(R3550/100)*(L3550*$L$4)</f>
        <v>0</v>
      </c>
      <c r="X3550" s="53" t="n">
        <f aca="false">N3550+S3550</f>
        <v>459</v>
      </c>
      <c r="Y3550" s="53" t="n">
        <f aca="false">O3550+T3550</f>
        <v>0</v>
      </c>
      <c r="Z3550" s="53" t="n">
        <f aca="false">P3550+U3550</f>
        <v>0</v>
      </c>
      <c r="AA3550" s="53" t="n">
        <f aca="false">Q3550+V3550</f>
        <v>0</v>
      </c>
      <c r="AB3550" s="53" t="n">
        <f aca="false">R3550+W3550</f>
        <v>0</v>
      </c>
      <c r="AC3550" s="54" t="n">
        <f aca="false">ROUND(X3550+Y3550+Z3550+AA3550+AB3550,1)</f>
        <v>459</v>
      </c>
      <c r="AD3550" s="55" t="n">
        <f aca="false">(ROUND(AC3550-AC3549,1)/AC3549)</f>
        <v>0.167641821419486</v>
      </c>
      <c r="AE3550" s="46"/>
      <c r="AF3550" s="47"/>
    </row>
    <row r="3551" customFormat="false" ht="15" hidden="false" customHeight="false" outlineLevel="0" collapsed="false">
      <c r="A3551" s="48" t="s">
        <v>30</v>
      </c>
      <c r="B3551" s="58" t="n">
        <v>12</v>
      </c>
      <c r="C3551" s="50" t="s">
        <v>6</v>
      </c>
      <c r="D3551" s="51" t="n">
        <v>108</v>
      </c>
      <c r="E3551" s="51" t="n">
        <v>0</v>
      </c>
      <c r="F3551" s="51" t="n">
        <v>0</v>
      </c>
      <c r="G3551" s="51" t="n">
        <v>0</v>
      </c>
      <c r="H3551" s="51" t="n">
        <v>0</v>
      </c>
      <c r="I3551" s="52" t="n">
        <v>40</v>
      </c>
      <c r="J3551" s="52" t="n">
        <v>50</v>
      </c>
      <c r="K3551" s="52" t="n">
        <v>0</v>
      </c>
      <c r="L3551" s="52" t="n">
        <v>0</v>
      </c>
      <c r="M3551" s="52" t="n">
        <v>0</v>
      </c>
      <c r="N3551" s="53" t="n">
        <f aca="false">D3551*$D$5</f>
        <v>140.4</v>
      </c>
      <c r="O3551" s="53" t="n">
        <f aca="false">E3551*$E$5</f>
        <v>0</v>
      </c>
      <c r="P3551" s="53" t="n">
        <f aca="false">F3551*$F$5</f>
        <v>0</v>
      </c>
      <c r="Q3551" s="53" t="n">
        <f aca="false">G3551*$G$5</f>
        <v>0</v>
      </c>
      <c r="R3551" s="53" t="n">
        <f aca="false">H3551*$H$5</f>
        <v>0</v>
      </c>
      <c r="S3551" s="53" t="n">
        <f aca="false">(N3551/100)*(I3551*$I$5)+(N3551/100)*(J3551*$J$5)</f>
        <v>252.72</v>
      </c>
      <c r="T3551" s="53" t="n">
        <f aca="false">(O3551/100)*(K3551*$K$5)</f>
        <v>0</v>
      </c>
      <c r="U3551" s="53" t="n">
        <f aca="false">(P3551/100)*(K3551*$K$5)+(P3551/100)*(L3551*$L$5)</f>
        <v>0</v>
      </c>
      <c r="V3551" s="53" t="n">
        <f aca="false">(Q3551/100)*(L3551*$L$5)</f>
        <v>0</v>
      </c>
      <c r="W3551" s="53" t="n">
        <f aca="false">(R3551/100)*(K3551*$K$5)+(R3551/100)*(L3551*$L$5)</f>
        <v>0</v>
      </c>
      <c r="X3551" s="53" t="n">
        <f aca="false">N3551+S3551</f>
        <v>393.12</v>
      </c>
      <c r="Y3551" s="53" t="n">
        <f aca="false">O3551+T3551</f>
        <v>0</v>
      </c>
      <c r="Z3551" s="53" t="n">
        <f aca="false">P3551+U3551</f>
        <v>0</v>
      </c>
      <c r="AA3551" s="53" t="n">
        <f aca="false">Q3551+V3551</f>
        <v>0</v>
      </c>
      <c r="AB3551" s="53" t="n">
        <f aca="false">R3551+W3551</f>
        <v>0</v>
      </c>
      <c r="AC3551" s="54" t="n">
        <f aca="false">ROUND(X3551+Y3551+Z3551+AA3551+AB3551,1)</f>
        <v>393.1</v>
      </c>
      <c r="AD3551" s="55" t="n">
        <f aca="false">(ROUND(AC3551-AC3549,1)/AC3549)</f>
        <v>0</v>
      </c>
      <c r="AE3551" s="46"/>
      <c r="AF3551" s="47"/>
    </row>
    <row r="3552" customFormat="false" ht="15" hidden="false" customHeight="false" outlineLevel="0" collapsed="false">
      <c r="A3552" s="48" t="s">
        <v>31</v>
      </c>
      <c r="B3552" s="58" t="n">
        <v>0</v>
      </c>
      <c r="C3552" s="50" t="s">
        <v>7</v>
      </c>
      <c r="D3552" s="51" t="n">
        <v>108</v>
      </c>
      <c r="E3552" s="51" t="n">
        <v>0</v>
      </c>
      <c r="F3552" s="51" t="n">
        <v>0</v>
      </c>
      <c r="G3552" s="51" t="n">
        <v>0</v>
      </c>
      <c r="H3552" s="51" t="n">
        <v>0</v>
      </c>
      <c r="I3552" s="52" t="n">
        <v>40</v>
      </c>
      <c r="J3552" s="52" t="n">
        <v>50</v>
      </c>
      <c r="K3552" s="52" t="n">
        <v>0</v>
      </c>
      <c r="L3552" s="52" t="n">
        <v>0</v>
      </c>
      <c r="M3552" s="52" t="n">
        <v>0</v>
      </c>
      <c r="N3552" s="53" t="n">
        <f aca="false">D3552*$D$6</f>
        <v>140.4</v>
      </c>
      <c r="O3552" s="53" t="n">
        <f aca="false">E3552*$E$6</f>
        <v>0</v>
      </c>
      <c r="P3552" s="53" t="n">
        <f aca="false">F3552*$F$6</f>
        <v>0</v>
      </c>
      <c r="Q3552" s="53" t="n">
        <f aca="false">G3552*$G$6</f>
        <v>0</v>
      </c>
      <c r="R3552" s="53" t="n">
        <f aca="false">H3552*$H$6</f>
        <v>0</v>
      </c>
      <c r="S3552" s="53" t="n">
        <f aca="false">(N3552/100)*(I3552*$I$6)+(N3552/100)*(J3552*$J$6)</f>
        <v>252.72</v>
      </c>
      <c r="T3552" s="53" t="n">
        <f aca="false">(O3552/100)*(K3552*$K$6)</f>
        <v>0</v>
      </c>
      <c r="U3552" s="53" t="n">
        <f aca="false">(P3552/100)*(K3552*$K$6)+(P3552/100)*(L3552*$L$6)</f>
        <v>0</v>
      </c>
      <c r="V3552" s="53" t="n">
        <f aca="false">(Q3552/100)*(L3552*$L$6)</f>
        <v>0</v>
      </c>
      <c r="W3552" s="53" t="n">
        <f aca="false">(R3552/100)*(K3552*$K$6)+(R3552/100)*(L3552*$L$6)</f>
        <v>0</v>
      </c>
      <c r="X3552" s="53" t="n">
        <f aca="false">N3552+S3552</f>
        <v>393.12</v>
      </c>
      <c r="Y3552" s="53" t="n">
        <f aca="false">O3552+T3552</f>
        <v>0</v>
      </c>
      <c r="Z3552" s="53" t="n">
        <f aca="false">P3552+U3552</f>
        <v>0</v>
      </c>
      <c r="AA3552" s="53" t="n">
        <f aca="false">Q3552+V3552</f>
        <v>0</v>
      </c>
      <c r="AB3552" s="53" t="n">
        <f aca="false">R3552+W3552</f>
        <v>0</v>
      </c>
      <c r="AC3552" s="54" t="n">
        <f aca="false">ROUND(X3552+Y3552+Z3552+AA3552+AB3552,1)</f>
        <v>393.1</v>
      </c>
      <c r="AD3552" s="55" t="n">
        <f aca="false">(ROUND(AC3552-AC3549,1)/AC3549)</f>
        <v>0</v>
      </c>
      <c r="AE3552" s="46"/>
      <c r="AF3552" s="47"/>
    </row>
    <row r="3553" customFormat="false" ht="15" hidden="false" customHeight="false" outlineLevel="0" collapsed="false">
      <c r="A3553" s="48" t="s">
        <v>32</v>
      </c>
      <c r="B3553" s="58" t="n">
        <v>0</v>
      </c>
      <c r="C3553" s="50" t="s">
        <v>8</v>
      </c>
      <c r="D3553" s="51" t="n">
        <v>108</v>
      </c>
      <c r="E3553" s="51" t="n">
        <v>0</v>
      </c>
      <c r="F3553" s="51" t="n">
        <v>0</v>
      </c>
      <c r="G3553" s="51" t="n">
        <v>0</v>
      </c>
      <c r="H3553" s="51" t="n">
        <v>0</v>
      </c>
      <c r="I3553" s="52" t="n">
        <v>40</v>
      </c>
      <c r="J3553" s="52" t="n">
        <v>50</v>
      </c>
      <c r="K3553" s="52" t="n">
        <v>0</v>
      </c>
      <c r="L3553" s="52" t="n">
        <v>0</v>
      </c>
      <c r="M3553" s="52" t="n">
        <v>0</v>
      </c>
      <c r="N3553" s="53" t="n">
        <f aca="false">D3553*$D$7</f>
        <v>140.4</v>
      </c>
      <c r="O3553" s="53" t="n">
        <f aca="false">E3553*$E$7</f>
        <v>0</v>
      </c>
      <c r="P3553" s="53" t="n">
        <f aca="false">F3553*$F$7</f>
        <v>0</v>
      </c>
      <c r="Q3553" s="53" t="n">
        <f aca="false">G3553*$G$7</f>
        <v>0</v>
      </c>
      <c r="R3553" s="53" t="n">
        <f aca="false">H3553*$H$7</f>
        <v>0</v>
      </c>
      <c r="S3553" s="53" t="n">
        <f aca="false">(N3553/100)*(I3553*$I$7)+(N3553/100)*(J3553*$J$7)</f>
        <v>252.72</v>
      </c>
      <c r="T3553" s="53" t="n">
        <f aca="false">(O3553/100)*(K3553*$K$7)</f>
        <v>0</v>
      </c>
      <c r="U3553" s="53" t="n">
        <f aca="false">(P3553/100)*(K3553*$K$7)+(P3553/100)*(L3553*$L$7)</f>
        <v>0</v>
      </c>
      <c r="V3553" s="53" t="n">
        <f aca="false">(Q3553/100)*(L3553*$L$7)</f>
        <v>0</v>
      </c>
      <c r="W3553" s="53" t="n">
        <f aca="false">(R3553/100)*(K3553*$K$7)+(R3553/100)*(L3553*$L$7)</f>
        <v>0</v>
      </c>
      <c r="X3553" s="53" t="n">
        <f aca="false">N3553+S3553</f>
        <v>393.12</v>
      </c>
      <c r="Y3553" s="53" t="n">
        <f aca="false">O3553+T3553</f>
        <v>0</v>
      </c>
      <c r="Z3553" s="53" t="n">
        <f aca="false">P3553+U3553</f>
        <v>0</v>
      </c>
      <c r="AA3553" s="53" t="n">
        <f aca="false">Q3553+V3553</f>
        <v>0</v>
      </c>
      <c r="AB3553" s="53" t="n">
        <f aca="false">R3553+W3553</f>
        <v>0</v>
      </c>
      <c r="AC3553" s="54" t="n">
        <f aca="false">ROUND(X3553+Y3553+Z3553+AA3553+AB3553,1)</f>
        <v>393.1</v>
      </c>
      <c r="AD3553" s="55" t="n">
        <f aca="false">(ROUND(AC3553-AC3549,1)/AC3549)</f>
        <v>0</v>
      </c>
      <c r="AE3553" s="46"/>
      <c r="AF3553" s="47"/>
    </row>
    <row r="3554" customFormat="false" ht="15" hidden="false" customHeight="false" outlineLevel="0" collapsed="false">
      <c r="A3554" s="48" t="s">
        <v>33</v>
      </c>
      <c r="B3554" s="58"/>
      <c r="C3554" s="50" t="s">
        <v>9</v>
      </c>
      <c r="D3554" s="51" t="n">
        <v>108</v>
      </c>
      <c r="E3554" s="51" t="n">
        <v>0</v>
      </c>
      <c r="F3554" s="51" t="n">
        <v>0</v>
      </c>
      <c r="G3554" s="51" t="n">
        <v>0</v>
      </c>
      <c r="H3554" s="51" t="n">
        <v>0</v>
      </c>
      <c r="I3554" s="52" t="n">
        <v>40</v>
      </c>
      <c r="J3554" s="52" t="n">
        <v>50</v>
      </c>
      <c r="K3554" s="52" t="n">
        <v>0</v>
      </c>
      <c r="L3554" s="52" t="n">
        <v>0</v>
      </c>
      <c r="M3554" s="52" t="n">
        <v>0</v>
      </c>
      <c r="N3554" s="53" t="n">
        <f aca="false">D3554*$D$8</f>
        <v>140.4</v>
      </c>
      <c r="O3554" s="53" t="n">
        <f aca="false">E3554*$E$8</f>
        <v>0</v>
      </c>
      <c r="P3554" s="53" t="n">
        <f aca="false">F3554*$F$8</f>
        <v>0</v>
      </c>
      <c r="Q3554" s="53" t="n">
        <f aca="false">G3554*$G$8</f>
        <v>0</v>
      </c>
      <c r="R3554" s="53" t="n">
        <f aca="false">H3554*$H$8</f>
        <v>0</v>
      </c>
      <c r="S3554" s="53" t="n">
        <f aca="false">(N3554/100)*(I3554*$I$8)+(N3554/100)*(J3554*$J$8)</f>
        <v>252.72</v>
      </c>
      <c r="T3554" s="53" t="n">
        <f aca="false">(O3554/100)*(K3554*$K$8)</f>
        <v>0</v>
      </c>
      <c r="U3554" s="53" t="n">
        <f aca="false">(P3554/100)*(K3554*$K$8)+(P3554/100)*(L3554*$L$8)</f>
        <v>0</v>
      </c>
      <c r="V3554" s="53" t="n">
        <f aca="false">(Q3554/100)*(L3554*$L$8)</f>
        <v>0</v>
      </c>
      <c r="W3554" s="53" t="n">
        <f aca="false">(R3554/100)*(K3554*$K$8)+(R3554/100)*(L3554*$L$8)</f>
        <v>0</v>
      </c>
      <c r="X3554" s="53" t="n">
        <f aca="false">N3554+S3554</f>
        <v>393.12</v>
      </c>
      <c r="Y3554" s="53" t="n">
        <f aca="false">O3554+T3554</f>
        <v>0</v>
      </c>
      <c r="Z3554" s="53" t="n">
        <f aca="false">P3554+U3554</f>
        <v>0</v>
      </c>
      <c r="AA3554" s="53" t="n">
        <f aca="false">Q3554+V3554</f>
        <v>0</v>
      </c>
      <c r="AB3554" s="53" t="n">
        <f aca="false">R3554+W3554</f>
        <v>0</v>
      </c>
      <c r="AC3554" s="54" t="n">
        <f aca="false">ROUND(X3554+Y3554+Z3554+AA3554+AB3554,1)</f>
        <v>393.1</v>
      </c>
      <c r="AD3554" s="55" t="n">
        <f aca="false">(ROUND(AC3554-AC3549,1)/AC3549)</f>
        <v>0</v>
      </c>
      <c r="AE3554" s="46"/>
      <c r="AF3554" s="47"/>
    </row>
    <row r="3555" customFormat="false" ht="15" hidden="false" customHeight="false" outlineLevel="0" collapsed="false">
      <c r="A3555" s="48" t="s">
        <v>34</v>
      </c>
      <c r="B3555" s="58"/>
      <c r="C3555" s="50" t="s">
        <v>10</v>
      </c>
      <c r="D3555" s="51" t="n">
        <v>54</v>
      </c>
      <c r="E3555" s="51" t="n">
        <v>120</v>
      </c>
      <c r="F3555" s="51" t="n">
        <v>0</v>
      </c>
      <c r="G3555" s="51" t="n">
        <v>0</v>
      </c>
      <c r="H3555" s="51" t="n">
        <v>0</v>
      </c>
      <c r="I3555" s="52" t="n">
        <v>40</v>
      </c>
      <c r="J3555" s="52" t="n">
        <v>50</v>
      </c>
      <c r="K3555" s="52" t="n">
        <v>95</v>
      </c>
      <c r="L3555" s="52" t="n">
        <v>0</v>
      </c>
      <c r="M3555" s="52" t="n">
        <v>0</v>
      </c>
      <c r="N3555" s="53" t="n">
        <f aca="false">D3555*$D$9</f>
        <v>67.5</v>
      </c>
      <c r="O3555" s="53" t="n">
        <f aca="false">E3555*$E$9</f>
        <v>150</v>
      </c>
      <c r="P3555" s="53" t="n">
        <f aca="false">F3555*$F$9</f>
        <v>0</v>
      </c>
      <c r="Q3555" s="53" t="n">
        <f aca="false">G3555*$G$9</f>
        <v>0</v>
      </c>
      <c r="R3555" s="53" t="n">
        <f aca="false">H3555*$H$9</f>
        <v>0</v>
      </c>
      <c r="S3555" s="53" t="n">
        <f aca="false">(N3555/100)*(I3555*$I$9)+(N3555/100)*(J3555*$J$9)</f>
        <v>60.75</v>
      </c>
      <c r="T3555" s="53" t="n">
        <f aca="false">(O3555/100)*(K3555*$K$9)</f>
        <v>199.5</v>
      </c>
      <c r="U3555" s="53" t="n">
        <f aca="false">(P3555/100)*(K3555*$K$9)+(P3555/100)*(L3555*$L$9)</f>
        <v>0</v>
      </c>
      <c r="V3555" s="53" t="n">
        <f aca="false">(Q3555/100)*(L3555*$L$9)</f>
        <v>0</v>
      </c>
      <c r="W3555" s="53" t="n">
        <f aca="false">(R3555/100)*(K3555*$K$9)+(R3555/100)*(L3555*$L$9)</f>
        <v>0</v>
      </c>
      <c r="X3555" s="53" t="n">
        <f aca="false">N3555+S3555</f>
        <v>128.25</v>
      </c>
      <c r="Y3555" s="53" t="n">
        <f aca="false">O3555+T3555</f>
        <v>349.5</v>
      </c>
      <c r="Z3555" s="53" t="n">
        <f aca="false">P3555+U3555</f>
        <v>0</v>
      </c>
      <c r="AA3555" s="53" t="n">
        <f aca="false">Q3555+V3555</f>
        <v>0</v>
      </c>
      <c r="AB3555" s="53" t="n">
        <f aca="false">R3555+W3555</f>
        <v>0</v>
      </c>
      <c r="AC3555" s="54" t="n">
        <f aca="false">ROUND(X3555+Y3555+Z3555+AA3555+AB3555,1)</f>
        <v>477.8</v>
      </c>
      <c r="AD3555" s="55" t="n">
        <f aca="false">(ROUND(AC3555-AC3549,1)/AC3549)</f>
        <v>0.215466802340371</v>
      </c>
      <c r="AE3555" s="46"/>
      <c r="AF3555" s="47"/>
    </row>
    <row r="3556" customFormat="false" ht="15" hidden="false" customHeight="false" outlineLevel="0" collapsed="false">
      <c r="A3556" s="48" t="s">
        <v>35</v>
      </c>
      <c r="B3556" s="58"/>
      <c r="C3556" s="50" t="s">
        <v>11</v>
      </c>
      <c r="D3556" s="51" t="n">
        <v>54</v>
      </c>
      <c r="E3556" s="51" t="n">
        <v>0</v>
      </c>
      <c r="F3556" s="51" t="n">
        <v>120</v>
      </c>
      <c r="G3556" s="51" t="n">
        <v>0</v>
      </c>
      <c r="H3556" s="51" t="n">
        <v>0</v>
      </c>
      <c r="I3556" s="52" t="n">
        <v>40</v>
      </c>
      <c r="J3556" s="52" t="n">
        <v>50</v>
      </c>
      <c r="K3556" s="52" t="n">
        <v>47.5</v>
      </c>
      <c r="L3556" s="52" t="n">
        <v>47.5</v>
      </c>
      <c r="M3556" s="52" t="n">
        <v>0</v>
      </c>
      <c r="N3556" s="53" t="n">
        <f aca="false">D3556*$D$10</f>
        <v>67.5</v>
      </c>
      <c r="O3556" s="53" t="n">
        <f aca="false">E3556*$E$10</f>
        <v>0</v>
      </c>
      <c r="P3556" s="53" t="n">
        <f aca="false">F3556*$F$10</f>
        <v>150</v>
      </c>
      <c r="Q3556" s="53" t="n">
        <f aca="false">G3556*$G$10</f>
        <v>0</v>
      </c>
      <c r="R3556" s="53" t="n">
        <f aca="false">H3556*$H$10</f>
        <v>0</v>
      </c>
      <c r="S3556" s="53" t="n">
        <f aca="false">(N3556/100)*(I3556*$I$10)+(N3556/100)*(J3556*$J$10)</f>
        <v>60.75</v>
      </c>
      <c r="T3556" s="53" t="n">
        <f aca="false">(O3556/100)*(K3556*$J$10)</f>
        <v>0</v>
      </c>
      <c r="U3556" s="53" t="n">
        <f aca="false">(P3556/100)*(K3556*$K$10)+(P3556/100)*(L3556*$L$10)</f>
        <v>199.5</v>
      </c>
      <c r="V3556" s="53" t="n">
        <f aca="false">(Q3556/100)*(L3556*$L$10)</f>
        <v>0</v>
      </c>
      <c r="W3556" s="53" t="n">
        <f aca="false">(R3556/100)*(K3556*$K$10)+(R3556/100)*(L3556*$L$10)</f>
        <v>0</v>
      </c>
      <c r="X3556" s="53" t="n">
        <f aca="false">N3556+S3556</f>
        <v>128.25</v>
      </c>
      <c r="Y3556" s="53" t="n">
        <f aca="false">O3556+T3556</f>
        <v>0</v>
      </c>
      <c r="Z3556" s="53" t="n">
        <f aca="false">P3556+U3556</f>
        <v>349.5</v>
      </c>
      <c r="AA3556" s="53" t="n">
        <f aca="false">Q3556+V3556</f>
        <v>0</v>
      </c>
      <c r="AB3556" s="53" t="n">
        <f aca="false">R3556+W3556</f>
        <v>0</v>
      </c>
      <c r="AC3556" s="54" t="n">
        <f aca="false">ROUND(X3556+Y3556+Z3556+AA3556+AB3556,1)</f>
        <v>477.8</v>
      </c>
      <c r="AD3556" s="55" t="n">
        <f aca="false">(ROUND(AC3556-AC3549,1)/AC3549)</f>
        <v>0.215466802340371</v>
      </c>
      <c r="AE3556" s="46"/>
      <c r="AF3556" s="47"/>
    </row>
    <row r="3557" customFormat="false" ht="15" hidden="false" customHeight="false" outlineLevel="0" collapsed="false">
      <c r="A3557" s="48" t="s">
        <v>36</v>
      </c>
      <c r="B3557" s="58"/>
      <c r="C3557" s="50" t="s">
        <v>12</v>
      </c>
      <c r="D3557" s="51" t="n">
        <v>54</v>
      </c>
      <c r="E3557" s="51" t="n">
        <v>0</v>
      </c>
      <c r="F3557" s="51" t="n">
        <v>0</v>
      </c>
      <c r="G3557" s="51" t="n">
        <v>120</v>
      </c>
      <c r="H3557" s="51" t="n">
        <v>0</v>
      </c>
      <c r="I3557" s="52" t="n">
        <v>40</v>
      </c>
      <c r="J3557" s="52" t="n">
        <v>50</v>
      </c>
      <c r="K3557" s="52" t="n">
        <v>0</v>
      </c>
      <c r="L3557" s="52" t="n">
        <v>95</v>
      </c>
      <c r="M3557" s="52" t="n">
        <v>0</v>
      </c>
      <c r="N3557" s="53" t="n">
        <f aca="false">D3557*$D$11</f>
        <v>67.5</v>
      </c>
      <c r="O3557" s="53" t="n">
        <f aca="false">E3557*$E$11</f>
        <v>0</v>
      </c>
      <c r="P3557" s="53" t="n">
        <f aca="false">F3557*$F$11</f>
        <v>0</v>
      </c>
      <c r="Q3557" s="53" t="n">
        <f aca="false">G3557*$G$11</f>
        <v>150</v>
      </c>
      <c r="R3557" s="53" t="n">
        <f aca="false">H3557*$H$11</f>
        <v>0</v>
      </c>
      <c r="S3557" s="53" t="n">
        <f aca="false">(N3557/100)*(I3557*$I$11)+(N3557/100)*(J3557*$J$11)</f>
        <v>60.75</v>
      </c>
      <c r="T3557" s="53" t="n">
        <f aca="false">(O3557/100)*(K3557*$K$11)</f>
        <v>0</v>
      </c>
      <c r="U3557" s="53" t="n">
        <f aca="false">(P3557/100)*(K3557*$K$11)+(P3557/100)*(L3557*$L$11)</f>
        <v>0</v>
      </c>
      <c r="V3557" s="53" t="n">
        <f aca="false">(Q3557/100)*(L3557*$L$11)</f>
        <v>199.5</v>
      </c>
      <c r="W3557" s="53" t="n">
        <f aca="false">(R3557/100)*(K3557*$K$11)+(R3557/100)*(L3557*$L$11)</f>
        <v>0</v>
      </c>
      <c r="X3557" s="53" t="n">
        <f aca="false">N3557+S3557</f>
        <v>128.25</v>
      </c>
      <c r="Y3557" s="53" t="n">
        <f aca="false">O3557+T3557</f>
        <v>0</v>
      </c>
      <c r="Z3557" s="53" t="n">
        <f aca="false">P3557+U3557</f>
        <v>0</v>
      </c>
      <c r="AA3557" s="53" t="n">
        <f aca="false">Q3557+V3557</f>
        <v>349.5</v>
      </c>
      <c r="AB3557" s="53" t="n">
        <f aca="false">R3557+W3557</f>
        <v>0</v>
      </c>
      <c r="AC3557" s="54" t="n">
        <f aca="false">ROUND(X3557+Y3557+Z3557+AA3557+AB3557,1)</f>
        <v>477.8</v>
      </c>
      <c r="AD3557" s="55" t="n">
        <f aca="false">(ROUND(AC3557-AC3549,1)/AC3549)</f>
        <v>0.215466802340371</v>
      </c>
      <c r="AE3557" s="46"/>
      <c r="AF3557" s="47"/>
    </row>
    <row r="3558" customFormat="false" ht="15" hidden="false" customHeight="false" outlineLevel="0" collapsed="false">
      <c r="A3558" s="48" t="s">
        <v>37</v>
      </c>
      <c r="B3558" s="58"/>
      <c r="C3558" s="50" t="s">
        <v>13</v>
      </c>
      <c r="D3558" s="51" t="n">
        <v>54</v>
      </c>
      <c r="E3558" s="51" t="n">
        <v>0</v>
      </c>
      <c r="F3558" s="51" t="n">
        <v>0</v>
      </c>
      <c r="G3558" s="51" t="n">
        <v>0</v>
      </c>
      <c r="H3558" s="51" t="n">
        <v>120</v>
      </c>
      <c r="I3558" s="52" t="n">
        <v>40</v>
      </c>
      <c r="J3558" s="52" t="n">
        <v>50</v>
      </c>
      <c r="K3558" s="52" t="n">
        <v>47.5</v>
      </c>
      <c r="L3558" s="52" t="n">
        <v>47.5</v>
      </c>
      <c r="M3558" s="52" t="n">
        <v>0</v>
      </c>
      <c r="N3558" s="53" t="n">
        <f aca="false">D3558*$D$12</f>
        <v>67.5</v>
      </c>
      <c r="O3558" s="53" t="n">
        <f aca="false">E3558*$E$12</f>
        <v>0</v>
      </c>
      <c r="P3558" s="53" t="n">
        <f aca="false">F3558*$F$12</f>
        <v>0</v>
      </c>
      <c r="Q3558" s="53" t="n">
        <f aca="false">G3558*$G$12</f>
        <v>0</v>
      </c>
      <c r="R3558" s="53" t="n">
        <f aca="false">H3558*$H$12</f>
        <v>150</v>
      </c>
      <c r="S3558" s="53" t="n">
        <f aca="false">(N3558/100)*(I3558*$I$12)+(N3558/100)*(J3558*$J$12)</f>
        <v>60.75</v>
      </c>
      <c r="T3558" s="53" t="n">
        <f aca="false">(O3558/100)*(K3558*$K$12)</f>
        <v>0</v>
      </c>
      <c r="U3558" s="53" t="n">
        <f aca="false">(P3558/100)*(K3558*$K$12)+(P3558/100)*(L3558*$L$12)</f>
        <v>0</v>
      </c>
      <c r="V3558" s="53" t="n">
        <f aca="false">(Q3558/100)*(L3558*$L$12)</f>
        <v>0</v>
      </c>
      <c r="W3558" s="53" t="n">
        <f aca="false">(R3558/100)*(K3558*$K$12)+(R3558/100)*(L3558*$L$12)</f>
        <v>199.5</v>
      </c>
      <c r="X3558" s="53" t="n">
        <f aca="false">N3558+S3558</f>
        <v>128.25</v>
      </c>
      <c r="Y3558" s="53" t="n">
        <f aca="false">O3558+T3558</f>
        <v>0</v>
      </c>
      <c r="Z3558" s="53" t="n">
        <f aca="false">P3558+U3558</f>
        <v>0</v>
      </c>
      <c r="AA3558" s="53" t="n">
        <f aca="false">Q3558+V3558</f>
        <v>0</v>
      </c>
      <c r="AB3558" s="53" t="n">
        <f aca="false">R3558+W3558</f>
        <v>349.5</v>
      </c>
      <c r="AC3558" s="54" t="n">
        <f aca="false">ROUND(X3558+Y3558+Z3558+AA3558+AB3558,1)</f>
        <v>477.8</v>
      </c>
      <c r="AD3558" s="55" t="n">
        <f aca="false">(ROUND(AC3558-AC3549,1)/AC3549)</f>
        <v>0.215466802340371</v>
      </c>
      <c r="AE3558" s="46"/>
      <c r="AF3558" s="47"/>
    </row>
    <row r="3559" customFormat="false" ht="15" hidden="false" customHeight="false" outlineLevel="0" collapsed="false">
      <c r="A3559" s="48" t="s">
        <v>38</v>
      </c>
      <c r="B3559" s="58"/>
      <c r="C3559" s="50" t="s">
        <v>14</v>
      </c>
      <c r="D3559" s="51" t="n">
        <v>108</v>
      </c>
      <c r="E3559" s="51" t="n">
        <v>0</v>
      </c>
      <c r="F3559" s="51" t="n">
        <v>0</v>
      </c>
      <c r="G3559" s="51" t="n">
        <v>0</v>
      </c>
      <c r="H3559" s="51" t="n">
        <v>0</v>
      </c>
      <c r="I3559" s="52" t="n">
        <v>40</v>
      </c>
      <c r="J3559" s="52" t="n">
        <v>50</v>
      </c>
      <c r="K3559" s="52" t="n">
        <v>0</v>
      </c>
      <c r="L3559" s="52" t="n">
        <v>0</v>
      </c>
      <c r="M3559" s="52" t="n">
        <v>75</v>
      </c>
      <c r="N3559" s="53" t="n">
        <f aca="false">D3559*$D$13</f>
        <v>135</v>
      </c>
      <c r="O3559" s="53" t="n">
        <f aca="false">E3559*$E$13</f>
        <v>0</v>
      </c>
      <c r="P3559" s="53" t="n">
        <f aca="false">F3559*$F$13</f>
        <v>0</v>
      </c>
      <c r="Q3559" s="53" t="n">
        <f aca="false">G3559*$G$13</f>
        <v>0</v>
      </c>
      <c r="R3559" s="53" t="n">
        <f aca="false">H3559*$H$13</f>
        <v>0</v>
      </c>
      <c r="S3559" s="53" t="n">
        <f aca="false">(N3559/100)*(I3559*$I$13)+(N3559/100)*(J3559*$J$13)+(N3559/100)*(M3559*$M$13)</f>
        <v>324</v>
      </c>
      <c r="T3559" s="53" t="n">
        <f aca="false">(O3559/100)*(K3559*$K$13)+(O3559/100)*(M3559*$M$13)</f>
        <v>0</v>
      </c>
      <c r="U3559" s="53" t="n">
        <f aca="false">(P3559/100)*(K3559*$K$13)+(P3559/100)*(L3559*$L$13)+(P3559/100)*(M3559*$M$13)</f>
        <v>0</v>
      </c>
      <c r="V3559" s="53" t="n">
        <f aca="false">(Q3559/100)*(L3559*$L$13)+(Q3559/100)*(M3559*$M$13)</f>
        <v>0</v>
      </c>
      <c r="W3559" s="53" t="n">
        <f aca="false">(R3559/100)*(K3559*$K$13)+(R3559/100)*(L3559*$L$13)+(R3559/100)*(M3559*$M$13)</f>
        <v>0</v>
      </c>
      <c r="X3559" s="53" t="n">
        <f aca="false">N3559+S3559</f>
        <v>459</v>
      </c>
      <c r="Y3559" s="53" t="n">
        <f aca="false">O3559+T3559</f>
        <v>0</v>
      </c>
      <c r="Z3559" s="53" t="n">
        <f aca="false">P3559+U3559</f>
        <v>0</v>
      </c>
      <c r="AA3559" s="53" t="n">
        <f aca="false">Q3559+V3559</f>
        <v>0</v>
      </c>
      <c r="AB3559" s="53" t="n">
        <f aca="false">R3559+W3559</f>
        <v>0</v>
      </c>
      <c r="AC3559" s="54" t="n">
        <f aca="false">ROUND(X3559+Y3559+Z3559+AA3559+AB3559,1)</f>
        <v>459</v>
      </c>
      <c r="AD3559" s="55" t="n">
        <f aca="false">(ROUND(AC3559-AC3549,1)/AC3549)</f>
        <v>0.167641821419486</v>
      </c>
      <c r="AE3559" s="46"/>
      <c r="AF3559" s="47"/>
    </row>
    <row r="3560" customFormat="false" ht="15" hidden="false" customHeight="false" outlineLevel="0" collapsed="false">
      <c r="A3560" s="48" t="s">
        <v>39</v>
      </c>
      <c r="B3560" s="58"/>
      <c r="C3560" s="50" t="s">
        <v>15</v>
      </c>
      <c r="D3560" s="51" t="n">
        <v>108</v>
      </c>
      <c r="E3560" s="51" t="n">
        <v>0</v>
      </c>
      <c r="F3560" s="51" t="n">
        <v>0</v>
      </c>
      <c r="G3560" s="51" t="n">
        <v>0</v>
      </c>
      <c r="H3560" s="51" t="n">
        <v>0</v>
      </c>
      <c r="I3560" s="52" t="n">
        <v>40</v>
      </c>
      <c r="J3560" s="52" t="n">
        <v>50</v>
      </c>
      <c r="K3560" s="52" t="n">
        <v>75</v>
      </c>
      <c r="L3560" s="52" t="n">
        <v>0</v>
      </c>
      <c r="M3560" s="52" t="n">
        <v>0</v>
      </c>
      <c r="N3560" s="53" t="n">
        <f aca="false">D3560*$D$14</f>
        <v>135</v>
      </c>
      <c r="O3560" s="53" t="n">
        <f aca="false">E3560*$E$14</f>
        <v>0</v>
      </c>
      <c r="P3560" s="53" t="n">
        <f aca="false">F3560*$F$14</f>
        <v>0</v>
      </c>
      <c r="Q3560" s="53" t="n">
        <f aca="false">G3560*$G$14</f>
        <v>0</v>
      </c>
      <c r="R3560" s="53" t="n">
        <f aca="false">H3560*$H$14</f>
        <v>0</v>
      </c>
      <c r="S3560" s="53" t="n">
        <f aca="false">(N3560/100)*(I3560*$I$14)+(N3560/100)*(J3560*$J$14)+(N3560/100)*(K3560*$K$14)</f>
        <v>324</v>
      </c>
      <c r="T3560" s="53" t="n">
        <f aca="false">(O3560/100)*(K3560*$K$14)</f>
        <v>0</v>
      </c>
      <c r="U3560" s="53" t="n">
        <f aca="false">(P3560/100)*(K3560*$K$14)+(P3560/100)*(L3560*$L$14)</f>
        <v>0</v>
      </c>
      <c r="V3560" s="53" t="n">
        <f aca="false">(Q3560/100)*(L3560*$L$14)</f>
        <v>0</v>
      </c>
      <c r="W3560" s="53" t="n">
        <f aca="false">(R3560/100)*(K3560*$L$14)+(R3560/100)*(L3560*$M$14)</f>
        <v>0</v>
      </c>
      <c r="X3560" s="53" t="n">
        <f aca="false">N3560+S3560</f>
        <v>459</v>
      </c>
      <c r="Y3560" s="53" t="n">
        <f aca="false">O3560+T3560</f>
        <v>0</v>
      </c>
      <c r="Z3560" s="53" t="n">
        <f aca="false">P3560+U3560</f>
        <v>0</v>
      </c>
      <c r="AA3560" s="53" t="n">
        <f aca="false">Q3560+V3560</f>
        <v>0</v>
      </c>
      <c r="AB3560" s="53" t="n">
        <f aca="false">R3560+W3560</f>
        <v>0</v>
      </c>
      <c r="AC3560" s="54" t="n">
        <f aca="false">ROUND(X3560+Y3560+Z3560+AA3560+AB3560,1)</f>
        <v>459</v>
      </c>
      <c r="AD3560" s="55" t="n">
        <f aca="false">(ROUND(AC3560-AC3549,1)/AC3549)</f>
        <v>0.167641821419486</v>
      </c>
      <c r="AE3560" s="46"/>
      <c r="AF3560" s="47"/>
    </row>
    <row r="3561" customFormat="false" ht="15" hidden="false" customHeight="false" outlineLevel="0" collapsed="false">
      <c r="A3561" s="48"/>
      <c r="B3561" s="58"/>
      <c r="C3561" s="50" t="s">
        <v>16</v>
      </c>
      <c r="D3561" s="51" t="n">
        <v>108</v>
      </c>
      <c r="E3561" s="51" t="n">
        <v>0</v>
      </c>
      <c r="F3561" s="51" t="n">
        <v>0</v>
      </c>
      <c r="G3561" s="51" t="n">
        <v>0</v>
      </c>
      <c r="H3561" s="51" t="n">
        <v>0</v>
      </c>
      <c r="I3561" s="52" t="n">
        <v>40</v>
      </c>
      <c r="J3561" s="52" t="n">
        <v>50</v>
      </c>
      <c r="K3561" s="52" t="n">
        <v>0</v>
      </c>
      <c r="L3561" s="52" t="n">
        <v>75</v>
      </c>
      <c r="M3561" s="52" t="n">
        <v>0</v>
      </c>
      <c r="N3561" s="53" t="n">
        <f aca="false">D3561*$D$15</f>
        <v>135</v>
      </c>
      <c r="O3561" s="53" t="n">
        <f aca="false">E3561*$E$15</f>
        <v>0</v>
      </c>
      <c r="P3561" s="53" t="n">
        <f aca="false">F3561*$F$15</f>
        <v>0</v>
      </c>
      <c r="Q3561" s="53" t="n">
        <f aca="false">G3561*$G$15</f>
        <v>0</v>
      </c>
      <c r="R3561" s="53" t="n">
        <f aca="false">H3561*$H$15</f>
        <v>0</v>
      </c>
      <c r="S3561" s="53" t="n">
        <f aca="false">(N3561/100)*(I3561*$I$15)+(N3561/100)*(J3561*$J$15)+(N3561/100)*(L3561*$L$15)</f>
        <v>324</v>
      </c>
      <c r="T3561" s="53" t="n">
        <f aca="false">(O3561/100)*(K3561*$K$15)</f>
        <v>0</v>
      </c>
      <c r="U3561" s="53" t="n">
        <f aca="false">(P3561/100)*(K3561*$K$15)+(P3561/100)*(L3561*$L$15)</f>
        <v>0</v>
      </c>
      <c r="V3561" s="53" t="n">
        <f aca="false">(Q3561/100)*(L3561*$L$15)</f>
        <v>0</v>
      </c>
      <c r="W3561" s="53" t="n">
        <f aca="false">(R3561/100)*(K3561*$K$15)+(R3561/100)*(L3561*$L$15)</f>
        <v>0</v>
      </c>
      <c r="X3561" s="53" t="n">
        <f aca="false">N3561+S3561</f>
        <v>459</v>
      </c>
      <c r="Y3561" s="53" t="n">
        <f aca="false">O3561+T3561</f>
        <v>0</v>
      </c>
      <c r="Z3561" s="53" t="n">
        <f aca="false">P3561+U3561</f>
        <v>0</v>
      </c>
      <c r="AA3561" s="53" t="n">
        <f aca="false">Q3561+V3561</f>
        <v>0</v>
      </c>
      <c r="AB3561" s="53" t="n">
        <f aca="false">R3561+W3561</f>
        <v>0</v>
      </c>
      <c r="AC3561" s="54" t="n">
        <f aca="false">ROUND(X3561+Y3561+Z3561+AA3561+AB3561,1)</f>
        <v>459</v>
      </c>
      <c r="AD3561" s="55" t="n">
        <f aca="false">(ROUND(AC3561-AC3549,1)/AC3549)</f>
        <v>0.167641821419486</v>
      </c>
      <c r="AE3561" s="46"/>
      <c r="AF3561" s="47"/>
    </row>
    <row r="3562" customFormat="false" ht="15" hidden="false" customHeight="false" outlineLevel="0" collapsed="false">
      <c r="A3562" s="48"/>
      <c r="B3562" s="58"/>
      <c r="C3562" s="50" t="s">
        <v>17</v>
      </c>
      <c r="D3562" s="51" t="n">
        <v>108</v>
      </c>
      <c r="E3562" s="51" t="n">
        <v>0</v>
      </c>
      <c r="F3562" s="51" t="n">
        <v>0</v>
      </c>
      <c r="G3562" s="51" t="n">
        <v>0</v>
      </c>
      <c r="H3562" s="51" t="n">
        <v>0</v>
      </c>
      <c r="I3562" s="52" t="n">
        <v>40</v>
      </c>
      <c r="J3562" s="52" t="n">
        <v>85</v>
      </c>
      <c r="K3562" s="52" t="n">
        <v>0</v>
      </c>
      <c r="L3562" s="52" t="n">
        <v>0</v>
      </c>
      <c r="M3562" s="52" t="n">
        <v>0</v>
      </c>
      <c r="N3562" s="53" t="n">
        <f aca="false">D3562*$D$16</f>
        <v>135</v>
      </c>
      <c r="O3562" s="53" t="n">
        <f aca="false">E3562*$E$16</f>
        <v>0</v>
      </c>
      <c r="P3562" s="53" t="n">
        <f aca="false">F3562*$F$16</f>
        <v>0</v>
      </c>
      <c r="Q3562" s="53" t="n">
        <f aca="false">G3562*$G$16</f>
        <v>0</v>
      </c>
      <c r="R3562" s="53" t="n">
        <f aca="false">H3562*$H$16</f>
        <v>0</v>
      </c>
      <c r="S3562" s="53" t="n">
        <f aca="false">(N3562/100)*(I3562*$I$16)+(N3562/100)*(J3562*$J$16)</f>
        <v>340.875</v>
      </c>
      <c r="T3562" s="53" t="n">
        <f aca="false">(O3562/100)*(K3562*$K$16)</f>
        <v>0</v>
      </c>
      <c r="U3562" s="53" t="n">
        <f aca="false">(P3562/100)*(K3562*$K$16)+(P3562/100)*(L3562*$L$16)</f>
        <v>0</v>
      </c>
      <c r="V3562" s="53" t="n">
        <f aca="false">(Q3562/100)*(L3562*$L$16)</f>
        <v>0</v>
      </c>
      <c r="W3562" s="53" t="n">
        <f aca="false">(R3562/100)*(K3562*$K$16)+(R3562/100)*(L3562*$L$16)</f>
        <v>0</v>
      </c>
      <c r="X3562" s="53" t="n">
        <f aca="false">N3562+S3562</f>
        <v>475.875</v>
      </c>
      <c r="Y3562" s="53" t="n">
        <f aca="false">O3562+T3562</f>
        <v>0</v>
      </c>
      <c r="Z3562" s="53" t="n">
        <f aca="false">P3562+U3562</f>
        <v>0</v>
      </c>
      <c r="AA3562" s="53" t="n">
        <f aca="false">Q3562+V3562</f>
        <v>0</v>
      </c>
      <c r="AB3562" s="53" t="n">
        <f aca="false">R3562+W3562</f>
        <v>0</v>
      </c>
      <c r="AC3562" s="54" t="n">
        <f aca="false">ROUND(X3562+Y3562+Z3562+AA3562+AB3562,1)</f>
        <v>475.9</v>
      </c>
      <c r="AD3562" s="55" t="n">
        <f aca="false">(ROUND(AC3562-AC3549,1)/AC3549)</f>
        <v>0.210633426609005</v>
      </c>
      <c r="AE3562" s="46"/>
      <c r="AF3562" s="47"/>
    </row>
    <row r="3563" customFormat="false" ht="15" hidden="false" customHeight="false" outlineLevel="0" collapsed="false">
      <c r="A3563" s="48"/>
      <c r="B3563" s="58"/>
      <c r="C3563" s="50" t="s">
        <v>18</v>
      </c>
      <c r="D3563" s="51" t="n">
        <v>108</v>
      </c>
      <c r="E3563" s="51" t="n">
        <v>0</v>
      </c>
      <c r="F3563" s="51" t="n">
        <v>0</v>
      </c>
      <c r="G3563" s="51" t="n">
        <v>0</v>
      </c>
      <c r="H3563" s="51" t="n">
        <v>0</v>
      </c>
      <c r="I3563" s="52" t="n">
        <v>68</v>
      </c>
      <c r="J3563" s="52" t="n">
        <v>50</v>
      </c>
      <c r="K3563" s="52" t="n">
        <v>0</v>
      </c>
      <c r="L3563" s="52" t="n">
        <v>0</v>
      </c>
      <c r="M3563" s="52" t="n">
        <v>0</v>
      </c>
      <c r="N3563" s="53" t="n">
        <f aca="false">D3563*$D$17</f>
        <v>135</v>
      </c>
      <c r="O3563" s="53" t="n">
        <f aca="false">E3563*$E$17</f>
        <v>0</v>
      </c>
      <c r="P3563" s="53" t="n">
        <f aca="false">F3563*$F$17</f>
        <v>0</v>
      </c>
      <c r="Q3563" s="53" t="n">
        <f aca="false">G3563*$G$17</f>
        <v>0</v>
      </c>
      <c r="R3563" s="53" t="n">
        <f aca="false">H3563*$H$17</f>
        <v>0</v>
      </c>
      <c r="S3563" s="53" t="n">
        <f aca="false">(N3563/100)*(I3563*$I$17)+(N3563/100)*(J3563*$J$17)</f>
        <v>297</v>
      </c>
      <c r="T3563" s="53" t="n">
        <f aca="false">(O3563/100)*(K3563*$K$17)</f>
        <v>0</v>
      </c>
      <c r="U3563" s="53" t="n">
        <f aca="false">(P3563/100)*(K3563*$K$17)+(P3563/100)*(L3563*$L$17)</f>
        <v>0</v>
      </c>
      <c r="V3563" s="53" t="n">
        <f aca="false">(Q3563/100)*(L3563*$L$17)</f>
        <v>0</v>
      </c>
      <c r="W3563" s="53" t="n">
        <f aca="false">(R3563/100)*(K3563*$K$17)+(R3563/100)*(L3563*$L$17)</f>
        <v>0</v>
      </c>
      <c r="X3563" s="53" t="n">
        <f aca="false">N3563+S3563</f>
        <v>432</v>
      </c>
      <c r="Y3563" s="53" t="n">
        <f aca="false">O3563+T3563</f>
        <v>0</v>
      </c>
      <c r="Z3563" s="53" t="n">
        <f aca="false">P3563+U3563</f>
        <v>0</v>
      </c>
      <c r="AA3563" s="53" t="n">
        <f aca="false">Q3563+V3563</f>
        <v>0</v>
      </c>
      <c r="AB3563" s="53" t="n">
        <f aca="false">R3563+W3563</f>
        <v>0</v>
      </c>
      <c r="AC3563" s="54" t="n">
        <f aca="false">ROUND(X3563+Y3563+Z3563+AA3563+AB3563,1)</f>
        <v>432</v>
      </c>
      <c r="AD3563" s="55" t="n">
        <f aca="false">(ROUND(AC3563-AC3549,1)/AC3549)</f>
        <v>0.0989570083948105</v>
      </c>
      <c r="AE3563" s="46" t="s">
        <v>28</v>
      </c>
      <c r="AF3563" s="47"/>
    </row>
    <row r="3564" customFormat="false" ht="15" hidden="false" customHeight="false" outlineLevel="0" collapsed="false">
      <c r="A3564" s="56" t="s">
        <v>19</v>
      </c>
      <c r="B3564" s="39" t="s">
        <v>296</v>
      </c>
      <c r="C3564" s="40" t="s">
        <v>4</v>
      </c>
      <c r="D3564" s="41" t="n">
        <v>100</v>
      </c>
      <c r="E3564" s="41" t="n">
        <v>0</v>
      </c>
      <c r="F3564" s="41" t="n">
        <v>0</v>
      </c>
      <c r="G3564" s="41" t="n">
        <v>0</v>
      </c>
      <c r="H3564" s="41" t="n">
        <v>0</v>
      </c>
      <c r="I3564" s="42" t="n">
        <v>70</v>
      </c>
      <c r="J3564" s="42" t="n">
        <v>30</v>
      </c>
      <c r="K3564" s="42" t="n">
        <v>0</v>
      </c>
      <c r="L3564" s="42" t="n">
        <v>0</v>
      </c>
      <c r="M3564" s="42" t="n">
        <v>0</v>
      </c>
      <c r="N3564" s="43" t="n">
        <f aca="false">D3564*$D$3</f>
        <v>130</v>
      </c>
      <c r="O3564" s="43" t="n">
        <f aca="false">E3564*$E$3</f>
        <v>0</v>
      </c>
      <c r="P3564" s="43" t="n">
        <f aca="false">F3564*$F$3</f>
        <v>0</v>
      </c>
      <c r="Q3564" s="43" t="n">
        <f aca="false">G3564*$G$3</f>
        <v>0</v>
      </c>
      <c r="R3564" s="43" t="n">
        <f aca="false">H3564*$H$3</f>
        <v>0</v>
      </c>
      <c r="S3564" s="43" t="n">
        <f aca="false">(N3564/100)*(I3564*$I$3)+(N3564/100)*(J3564*$J$3)</f>
        <v>260</v>
      </c>
      <c r="T3564" s="43" t="n">
        <f aca="false">(O3564/100)*(K3564*$K$3)</f>
        <v>0</v>
      </c>
      <c r="U3564" s="43" t="n">
        <f aca="false">(P3564/100)*(K3564*$K$3)+(P3564/100)*(L3564*$L$3)</f>
        <v>0</v>
      </c>
      <c r="V3564" s="43" t="n">
        <f aca="false">(Q3564/100)*(L3564*$L$3)</f>
        <v>0</v>
      </c>
      <c r="W3564" s="43" t="n">
        <f aca="false">(R3564/100)*(K3564*$K$3)+(R3564/100)*(L3564*$L$3)</f>
        <v>0</v>
      </c>
      <c r="X3564" s="43" t="n">
        <f aca="false">N3564+S3564</f>
        <v>390</v>
      </c>
      <c r="Y3564" s="43" t="n">
        <f aca="false">O3564+T3564</f>
        <v>0</v>
      </c>
      <c r="Z3564" s="43" t="n">
        <f aca="false">P3564+U3564</f>
        <v>0</v>
      </c>
      <c r="AA3564" s="43" t="n">
        <f aca="false">Q3564+V3564</f>
        <v>0</v>
      </c>
      <c r="AB3564" s="43" t="n">
        <f aca="false">R3564+W3564</f>
        <v>0</v>
      </c>
      <c r="AC3564" s="44" t="n">
        <f aca="false">ROUND(X3564+Y3564+Z3564+AA3564+AB3564,1)</f>
        <v>390</v>
      </c>
      <c r="AD3564" s="45" t="n">
        <v>0</v>
      </c>
      <c r="AE3564" s="46"/>
      <c r="AF3564" s="47"/>
    </row>
    <row r="3565" customFormat="false" ht="15" hidden="false" customHeight="false" outlineLevel="0" collapsed="false">
      <c r="A3565" s="48" t="s">
        <v>29</v>
      </c>
      <c r="B3565" s="49" t="n">
        <v>13</v>
      </c>
      <c r="C3565" s="50" t="s">
        <v>5</v>
      </c>
      <c r="D3565" s="51" t="n">
        <v>100</v>
      </c>
      <c r="E3565" s="51" t="n">
        <v>0</v>
      </c>
      <c r="F3565" s="51" t="n">
        <v>0</v>
      </c>
      <c r="G3565" s="51" t="n">
        <v>0</v>
      </c>
      <c r="H3565" s="51" t="n">
        <v>0</v>
      </c>
      <c r="I3565" s="52" t="n">
        <v>85</v>
      </c>
      <c r="J3565" s="52" t="n">
        <v>45</v>
      </c>
      <c r="K3565" s="52" t="n">
        <v>0</v>
      </c>
      <c r="L3565" s="52" t="n">
        <v>0</v>
      </c>
      <c r="M3565" s="52" t="n">
        <v>0</v>
      </c>
      <c r="N3565" s="53" t="n">
        <f aca="false">D3565*$D$4</f>
        <v>125</v>
      </c>
      <c r="O3565" s="53" t="n">
        <f aca="false">E3565*$E$4</f>
        <v>0</v>
      </c>
      <c r="P3565" s="53" t="n">
        <f aca="false">F3565*$F$4</f>
        <v>0</v>
      </c>
      <c r="Q3565" s="53" t="n">
        <f aca="false">G3565*$G$4</f>
        <v>0</v>
      </c>
      <c r="R3565" s="53" t="n">
        <f aca="false">H3565*$H$4</f>
        <v>0</v>
      </c>
      <c r="S3565" s="53" t="n">
        <f aca="false">(N3565/100)*(I3565*$I$4)+(N3565/100)*(J3565*$J$4)</f>
        <v>325</v>
      </c>
      <c r="T3565" s="53" t="n">
        <f aca="false">(O3565/100)*(K3565*$K$4)</f>
        <v>0</v>
      </c>
      <c r="U3565" s="53" t="n">
        <f aca="false">(P3565/100)*(K3565*$K$4)+(P3565/100)*(L3565*$L$4)</f>
        <v>0</v>
      </c>
      <c r="V3565" s="53" t="n">
        <f aca="false">(Q3565/100)*(L3565*$L$4)</f>
        <v>0</v>
      </c>
      <c r="W3565" s="53" t="n">
        <f aca="false">(R3565/100)*(K3565*$K$4)+(R3565/100)*(L3565*$L$4)</f>
        <v>0</v>
      </c>
      <c r="X3565" s="53" t="n">
        <f aca="false">N3565+S3565</f>
        <v>450</v>
      </c>
      <c r="Y3565" s="53" t="n">
        <f aca="false">O3565+T3565</f>
        <v>0</v>
      </c>
      <c r="Z3565" s="53" t="n">
        <f aca="false">P3565+U3565</f>
        <v>0</v>
      </c>
      <c r="AA3565" s="53" t="n">
        <f aca="false">Q3565+V3565</f>
        <v>0</v>
      </c>
      <c r="AB3565" s="53" t="n">
        <f aca="false">R3565+W3565</f>
        <v>0</v>
      </c>
      <c r="AC3565" s="54" t="n">
        <f aca="false">ROUND(X3565+Y3565+Z3565+AA3565+AB3565,1)</f>
        <v>450</v>
      </c>
      <c r="AD3565" s="55" t="n">
        <f aca="false">(ROUND(AC3565-AC3564,1)/AC3564)</f>
        <v>0.153846153846154</v>
      </c>
      <c r="AE3565" s="46"/>
      <c r="AF3565" s="47"/>
    </row>
    <row r="3566" customFormat="false" ht="15" hidden="false" customHeight="false" outlineLevel="0" collapsed="false">
      <c r="A3566" s="48" t="s">
        <v>30</v>
      </c>
      <c r="B3566" s="49" t="n">
        <v>11</v>
      </c>
      <c r="C3566" s="50" t="s">
        <v>6</v>
      </c>
      <c r="D3566" s="51" t="n">
        <v>100</v>
      </c>
      <c r="E3566" s="51" t="n">
        <v>0</v>
      </c>
      <c r="F3566" s="51" t="n">
        <v>0</v>
      </c>
      <c r="G3566" s="51" t="n">
        <v>0</v>
      </c>
      <c r="H3566" s="51" t="n">
        <v>0</v>
      </c>
      <c r="I3566" s="52" t="n">
        <v>70</v>
      </c>
      <c r="J3566" s="52" t="n">
        <v>30</v>
      </c>
      <c r="K3566" s="52" t="n">
        <v>0</v>
      </c>
      <c r="L3566" s="52" t="n">
        <v>0</v>
      </c>
      <c r="M3566" s="52" t="n">
        <v>0</v>
      </c>
      <c r="N3566" s="53" t="n">
        <f aca="false">D3566*$D$5</f>
        <v>130</v>
      </c>
      <c r="O3566" s="53" t="n">
        <f aca="false">E3566*$E$5</f>
        <v>0</v>
      </c>
      <c r="P3566" s="53" t="n">
        <f aca="false">F3566*$F$5</f>
        <v>0</v>
      </c>
      <c r="Q3566" s="53" t="n">
        <f aca="false">G3566*$G$5</f>
        <v>0</v>
      </c>
      <c r="R3566" s="53" t="n">
        <f aca="false">H3566*$H$5</f>
        <v>0</v>
      </c>
      <c r="S3566" s="53" t="n">
        <f aca="false">(N3566/100)*(I3566*$I$5)+(N3566/100)*(J3566*$J$5)</f>
        <v>260</v>
      </c>
      <c r="T3566" s="53" t="n">
        <f aca="false">(O3566/100)*(K3566*$K$5)</f>
        <v>0</v>
      </c>
      <c r="U3566" s="53" t="n">
        <f aca="false">(P3566/100)*(K3566*$K$5)+(P3566/100)*(L3566*$L$5)</f>
        <v>0</v>
      </c>
      <c r="V3566" s="53" t="n">
        <f aca="false">(Q3566/100)*(L3566*$L$5)</f>
        <v>0</v>
      </c>
      <c r="W3566" s="53" t="n">
        <f aca="false">(R3566/100)*(K3566*$K$5)+(R3566/100)*(L3566*$L$5)</f>
        <v>0</v>
      </c>
      <c r="X3566" s="53" t="n">
        <f aca="false">N3566+S3566</f>
        <v>390</v>
      </c>
      <c r="Y3566" s="53" t="n">
        <f aca="false">O3566+T3566</f>
        <v>0</v>
      </c>
      <c r="Z3566" s="53" t="n">
        <f aca="false">P3566+U3566</f>
        <v>0</v>
      </c>
      <c r="AA3566" s="53" t="n">
        <f aca="false">Q3566+V3566</f>
        <v>0</v>
      </c>
      <c r="AB3566" s="53" t="n">
        <f aca="false">R3566+W3566</f>
        <v>0</v>
      </c>
      <c r="AC3566" s="54" t="n">
        <f aca="false">ROUND(X3566+Y3566+Z3566+AA3566+AB3566,1)</f>
        <v>390</v>
      </c>
      <c r="AD3566" s="55" t="n">
        <f aca="false">(ROUND(AC3566-AC3564,1)/AC3564)</f>
        <v>0</v>
      </c>
      <c r="AE3566" s="46"/>
      <c r="AF3566" s="47"/>
    </row>
    <row r="3567" customFormat="false" ht="15" hidden="false" customHeight="false" outlineLevel="0" collapsed="false">
      <c r="A3567" s="48" t="s">
        <v>31</v>
      </c>
      <c r="B3567" s="49" t="n">
        <v>0</v>
      </c>
      <c r="C3567" s="50" t="s">
        <v>7</v>
      </c>
      <c r="D3567" s="51" t="n">
        <v>100</v>
      </c>
      <c r="E3567" s="51" t="n">
        <v>0</v>
      </c>
      <c r="F3567" s="51" t="n">
        <v>0</v>
      </c>
      <c r="G3567" s="51" t="n">
        <v>0</v>
      </c>
      <c r="H3567" s="51" t="n">
        <v>0</v>
      </c>
      <c r="I3567" s="52" t="n">
        <v>70</v>
      </c>
      <c r="J3567" s="52" t="n">
        <v>30</v>
      </c>
      <c r="K3567" s="52" t="n">
        <v>0</v>
      </c>
      <c r="L3567" s="52" t="n">
        <v>0</v>
      </c>
      <c r="M3567" s="52" t="n">
        <v>0</v>
      </c>
      <c r="N3567" s="53" t="n">
        <f aca="false">D3567*$D$6</f>
        <v>130</v>
      </c>
      <c r="O3567" s="53" t="n">
        <f aca="false">E3567*$E$6</f>
        <v>0</v>
      </c>
      <c r="P3567" s="53" t="n">
        <f aca="false">F3567*$F$6</f>
        <v>0</v>
      </c>
      <c r="Q3567" s="53" t="n">
        <f aca="false">G3567*$G$6</f>
        <v>0</v>
      </c>
      <c r="R3567" s="53" t="n">
        <f aca="false">H3567*$H$6</f>
        <v>0</v>
      </c>
      <c r="S3567" s="53" t="n">
        <f aca="false">(N3567/100)*(I3567*$I$6)+(N3567/100)*(J3567*$J$6)</f>
        <v>260</v>
      </c>
      <c r="T3567" s="53" t="n">
        <f aca="false">(O3567/100)*(K3567*$K$6)</f>
        <v>0</v>
      </c>
      <c r="U3567" s="53" t="n">
        <f aca="false">(P3567/100)*(K3567*$K$6)+(P3567/100)*(L3567*$L$6)</f>
        <v>0</v>
      </c>
      <c r="V3567" s="53" t="n">
        <f aca="false">(Q3567/100)*(L3567*$L$6)</f>
        <v>0</v>
      </c>
      <c r="W3567" s="53" t="n">
        <f aca="false">(R3567/100)*(K3567*$K$6)+(R3567/100)*(L3567*$L$6)</f>
        <v>0</v>
      </c>
      <c r="X3567" s="53" t="n">
        <f aca="false">N3567+S3567</f>
        <v>390</v>
      </c>
      <c r="Y3567" s="53" t="n">
        <f aca="false">O3567+T3567</f>
        <v>0</v>
      </c>
      <c r="Z3567" s="53" t="n">
        <f aca="false">P3567+U3567</f>
        <v>0</v>
      </c>
      <c r="AA3567" s="53" t="n">
        <f aca="false">Q3567+V3567</f>
        <v>0</v>
      </c>
      <c r="AB3567" s="53" t="n">
        <f aca="false">R3567+W3567</f>
        <v>0</v>
      </c>
      <c r="AC3567" s="54" t="n">
        <f aca="false">ROUND(X3567+Y3567+Z3567+AA3567+AB3567,1)</f>
        <v>390</v>
      </c>
      <c r="AD3567" s="55" t="n">
        <f aca="false">(ROUND(AC3567-AC3564,1)/AC3564)</f>
        <v>0</v>
      </c>
      <c r="AE3567" s="46"/>
      <c r="AF3567" s="47"/>
    </row>
    <row r="3568" customFormat="false" ht="15" hidden="false" customHeight="false" outlineLevel="0" collapsed="false">
      <c r="A3568" s="48" t="s">
        <v>32</v>
      </c>
      <c r="B3568" s="49" t="n">
        <v>0</v>
      </c>
      <c r="C3568" s="50" t="s">
        <v>8</v>
      </c>
      <c r="D3568" s="51" t="n">
        <v>100</v>
      </c>
      <c r="E3568" s="51" t="n">
        <v>0</v>
      </c>
      <c r="F3568" s="51" t="n">
        <v>0</v>
      </c>
      <c r="G3568" s="51" t="n">
        <v>0</v>
      </c>
      <c r="H3568" s="51" t="n">
        <v>0</v>
      </c>
      <c r="I3568" s="52" t="n">
        <v>70</v>
      </c>
      <c r="J3568" s="52" t="n">
        <v>30</v>
      </c>
      <c r="K3568" s="52" t="n">
        <v>0</v>
      </c>
      <c r="L3568" s="52" t="n">
        <v>0</v>
      </c>
      <c r="M3568" s="52" t="n">
        <v>0</v>
      </c>
      <c r="N3568" s="53" t="n">
        <f aca="false">D3568*$D$7</f>
        <v>130</v>
      </c>
      <c r="O3568" s="53" t="n">
        <f aca="false">E3568*$E$7</f>
        <v>0</v>
      </c>
      <c r="P3568" s="53" t="n">
        <f aca="false">F3568*$F$7</f>
        <v>0</v>
      </c>
      <c r="Q3568" s="53" t="n">
        <f aca="false">G3568*$G$7</f>
        <v>0</v>
      </c>
      <c r="R3568" s="53" t="n">
        <f aca="false">H3568*$H$7</f>
        <v>0</v>
      </c>
      <c r="S3568" s="53" t="n">
        <f aca="false">(N3568/100)*(I3568*$I$7)+(N3568/100)*(J3568*$J$7)</f>
        <v>260</v>
      </c>
      <c r="T3568" s="53" t="n">
        <f aca="false">(O3568/100)*(K3568*$K$7)</f>
        <v>0</v>
      </c>
      <c r="U3568" s="53" t="n">
        <f aca="false">(P3568/100)*(K3568*$K$7)+(P3568/100)*(L3568*$L$7)</f>
        <v>0</v>
      </c>
      <c r="V3568" s="53" t="n">
        <f aca="false">(Q3568/100)*(L3568*$L$7)</f>
        <v>0</v>
      </c>
      <c r="W3568" s="53" t="n">
        <f aca="false">(R3568/100)*(K3568*$K$7)+(R3568/100)*(L3568*$L$7)</f>
        <v>0</v>
      </c>
      <c r="X3568" s="53" t="n">
        <f aca="false">N3568+S3568</f>
        <v>390</v>
      </c>
      <c r="Y3568" s="53" t="n">
        <f aca="false">O3568+T3568</f>
        <v>0</v>
      </c>
      <c r="Z3568" s="53" t="n">
        <f aca="false">P3568+U3568</f>
        <v>0</v>
      </c>
      <c r="AA3568" s="53" t="n">
        <f aca="false">Q3568+V3568</f>
        <v>0</v>
      </c>
      <c r="AB3568" s="53" t="n">
        <f aca="false">R3568+W3568</f>
        <v>0</v>
      </c>
      <c r="AC3568" s="54" t="n">
        <f aca="false">ROUND(X3568+Y3568+Z3568+AA3568+AB3568,1)</f>
        <v>390</v>
      </c>
      <c r="AD3568" s="55" t="n">
        <f aca="false">(ROUND(AC3568-AC3564,1)/AC3564)</f>
        <v>0</v>
      </c>
      <c r="AE3568" s="46"/>
      <c r="AF3568" s="47"/>
    </row>
    <row r="3569" customFormat="false" ht="15" hidden="false" customHeight="false" outlineLevel="0" collapsed="false">
      <c r="A3569" s="48" t="s">
        <v>33</v>
      </c>
      <c r="B3569" s="49"/>
      <c r="C3569" s="50" t="s">
        <v>9</v>
      </c>
      <c r="D3569" s="51" t="n">
        <v>100</v>
      </c>
      <c r="E3569" s="51" t="n">
        <v>0</v>
      </c>
      <c r="F3569" s="51" t="n">
        <v>0</v>
      </c>
      <c r="G3569" s="51" t="n">
        <v>0</v>
      </c>
      <c r="H3569" s="51" t="n">
        <v>0</v>
      </c>
      <c r="I3569" s="52" t="n">
        <v>70</v>
      </c>
      <c r="J3569" s="52" t="n">
        <v>30</v>
      </c>
      <c r="K3569" s="52" t="n">
        <v>0</v>
      </c>
      <c r="L3569" s="52" t="n">
        <v>0</v>
      </c>
      <c r="M3569" s="52" t="n">
        <v>0</v>
      </c>
      <c r="N3569" s="53" t="n">
        <f aca="false">D3569*$D$8</f>
        <v>130</v>
      </c>
      <c r="O3569" s="53" t="n">
        <f aca="false">E3569*$E$8</f>
        <v>0</v>
      </c>
      <c r="P3569" s="53" t="n">
        <f aca="false">F3569*$F$8</f>
        <v>0</v>
      </c>
      <c r="Q3569" s="53" t="n">
        <f aca="false">G3569*$G$8</f>
        <v>0</v>
      </c>
      <c r="R3569" s="53" t="n">
        <f aca="false">H3569*$H$8</f>
        <v>0</v>
      </c>
      <c r="S3569" s="53" t="n">
        <f aca="false">(N3569/100)*(I3569*$I$8)+(N3569/100)*(J3569*$J$8)</f>
        <v>260</v>
      </c>
      <c r="T3569" s="53" t="n">
        <f aca="false">(O3569/100)*(K3569*$K$8)</f>
        <v>0</v>
      </c>
      <c r="U3569" s="53" t="n">
        <f aca="false">(P3569/100)*(K3569*$K$8)+(P3569/100)*(L3569*$L$8)</f>
        <v>0</v>
      </c>
      <c r="V3569" s="53" t="n">
        <f aca="false">(Q3569/100)*(L3569*$L$8)</f>
        <v>0</v>
      </c>
      <c r="W3569" s="53" t="n">
        <f aca="false">(R3569/100)*(K3569*$K$8)+(R3569/100)*(L3569*$L$8)</f>
        <v>0</v>
      </c>
      <c r="X3569" s="53" t="n">
        <f aca="false">N3569+S3569</f>
        <v>390</v>
      </c>
      <c r="Y3569" s="53" t="n">
        <f aca="false">O3569+T3569</f>
        <v>0</v>
      </c>
      <c r="Z3569" s="53" t="n">
        <f aca="false">P3569+U3569</f>
        <v>0</v>
      </c>
      <c r="AA3569" s="53" t="n">
        <f aca="false">Q3569+V3569</f>
        <v>0</v>
      </c>
      <c r="AB3569" s="53" t="n">
        <f aca="false">R3569+W3569</f>
        <v>0</v>
      </c>
      <c r="AC3569" s="54" t="n">
        <f aca="false">ROUND(X3569+Y3569+Z3569+AA3569+AB3569,1)</f>
        <v>390</v>
      </c>
      <c r="AD3569" s="55" t="n">
        <f aca="false">(ROUND(AC3569-AC3564,1)/AC3564)</f>
        <v>0</v>
      </c>
      <c r="AE3569" s="46"/>
      <c r="AF3569" s="47"/>
    </row>
    <row r="3570" customFormat="false" ht="15" hidden="false" customHeight="false" outlineLevel="0" collapsed="false">
      <c r="A3570" s="48" t="s">
        <v>34</v>
      </c>
      <c r="B3570" s="49"/>
      <c r="C3570" s="50" t="s">
        <v>10</v>
      </c>
      <c r="D3570" s="51" t="n">
        <v>50</v>
      </c>
      <c r="E3570" s="51" t="n">
        <v>110</v>
      </c>
      <c r="F3570" s="51" t="n">
        <v>0</v>
      </c>
      <c r="G3570" s="51" t="n">
        <v>0</v>
      </c>
      <c r="H3570" s="51" t="n">
        <v>0</v>
      </c>
      <c r="I3570" s="52" t="n">
        <v>70</v>
      </c>
      <c r="J3570" s="52" t="n">
        <v>30</v>
      </c>
      <c r="K3570" s="52" t="n">
        <v>105</v>
      </c>
      <c r="L3570" s="52" t="n">
        <v>0</v>
      </c>
      <c r="M3570" s="52" t="n">
        <v>0</v>
      </c>
      <c r="N3570" s="53" t="n">
        <f aca="false">D3570*$D$9</f>
        <v>62.5</v>
      </c>
      <c r="O3570" s="53" t="n">
        <f aca="false">E3570*$E$9</f>
        <v>137.5</v>
      </c>
      <c r="P3570" s="53" t="n">
        <f aca="false">F3570*$F$9</f>
        <v>0</v>
      </c>
      <c r="Q3570" s="53" t="n">
        <f aca="false">G3570*$G$9</f>
        <v>0</v>
      </c>
      <c r="R3570" s="53" t="n">
        <f aca="false">H3570*$H$9</f>
        <v>0</v>
      </c>
      <c r="S3570" s="53" t="n">
        <f aca="false">(N3570/100)*(I3570*$I$9)+(N3570/100)*(J3570*$J$9)</f>
        <v>62.5</v>
      </c>
      <c r="T3570" s="53" t="n">
        <f aca="false">(O3570/100)*(K3570*$K$9)</f>
        <v>202.125</v>
      </c>
      <c r="U3570" s="53" t="n">
        <f aca="false">(P3570/100)*(K3570*$K$9)+(P3570/100)*(L3570*$L$9)</f>
        <v>0</v>
      </c>
      <c r="V3570" s="53" t="n">
        <f aca="false">(Q3570/100)*(L3570*$L$9)</f>
        <v>0</v>
      </c>
      <c r="W3570" s="53" t="n">
        <f aca="false">(R3570/100)*(K3570*$K$9)+(R3570/100)*(L3570*$L$9)</f>
        <v>0</v>
      </c>
      <c r="X3570" s="53" t="n">
        <f aca="false">N3570+S3570</f>
        <v>125</v>
      </c>
      <c r="Y3570" s="53" t="n">
        <f aca="false">O3570+T3570</f>
        <v>339.625</v>
      </c>
      <c r="Z3570" s="53" t="n">
        <f aca="false">P3570+U3570</f>
        <v>0</v>
      </c>
      <c r="AA3570" s="53" t="n">
        <f aca="false">Q3570+V3570</f>
        <v>0</v>
      </c>
      <c r="AB3570" s="53" t="n">
        <f aca="false">R3570+W3570</f>
        <v>0</v>
      </c>
      <c r="AC3570" s="54" t="n">
        <f aca="false">ROUND(X3570+Y3570+Z3570+AA3570+AB3570,1)</f>
        <v>464.6</v>
      </c>
      <c r="AD3570" s="55" t="n">
        <f aca="false">(ROUND(AC3570-AC3564,1)/AC3564)</f>
        <v>0.191282051282051</v>
      </c>
      <c r="AE3570" s="46"/>
      <c r="AF3570" s="47"/>
    </row>
    <row r="3571" customFormat="false" ht="15" hidden="false" customHeight="false" outlineLevel="0" collapsed="false">
      <c r="A3571" s="48" t="s">
        <v>35</v>
      </c>
      <c r="B3571" s="49"/>
      <c r="C3571" s="50" t="s">
        <v>11</v>
      </c>
      <c r="D3571" s="51" t="n">
        <v>50</v>
      </c>
      <c r="E3571" s="51" t="n">
        <v>0</v>
      </c>
      <c r="F3571" s="51" t="n">
        <v>110</v>
      </c>
      <c r="G3571" s="51" t="n">
        <v>0</v>
      </c>
      <c r="H3571" s="51" t="n">
        <v>0</v>
      </c>
      <c r="I3571" s="52" t="n">
        <v>70</v>
      </c>
      <c r="J3571" s="52" t="n">
        <v>30</v>
      </c>
      <c r="K3571" s="52" t="n">
        <v>52.5</v>
      </c>
      <c r="L3571" s="52" t="n">
        <v>52.5</v>
      </c>
      <c r="M3571" s="52" t="n">
        <v>0</v>
      </c>
      <c r="N3571" s="53" t="n">
        <f aca="false">D3571*$D$10</f>
        <v>62.5</v>
      </c>
      <c r="O3571" s="53" t="n">
        <f aca="false">E3571*$E$10</f>
        <v>0</v>
      </c>
      <c r="P3571" s="53" t="n">
        <f aca="false">F3571*$F$10</f>
        <v>137.5</v>
      </c>
      <c r="Q3571" s="53" t="n">
        <f aca="false">G3571*$G$10</f>
        <v>0</v>
      </c>
      <c r="R3571" s="53" t="n">
        <f aca="false">H3571*$H$10</f>
        <v>0</v>
      </c>
      <c r="S3571" s="53" t="n">
        <f aca="false">(N3571/100)*(I3571*$I$10)+(N3571/100)*(J3571*$J$10)</f>
        <v>62.5</v>
      </c>
      <c r="T3571" s="53" t="n">
        <f aca="false">(O3571/100)*(K3571*$J$10)</f>
        <v>0</v>
      </c>
      <c r="U3571" s="53" t="n">
        <f aca="false">(P3571/100)*(K3571*$K$10)+(P3571/100)*(L3571*$L$10)</f>
        <v>202.125</v>
      </c>
      <c r="V3571" s="53" t="n">
        <f aca="false">(Q3571/100)*(L3571*$L$10)</f>
        <v>0</v>
      </c>
      <c r="W3571" s="53" t="n">
        <f aca="false">(R3571/100)*(K3571*$K$10)+(R3571/100)*(L3571*$L$10)</f>
        <v>0</v>
      </c>
      <c r="X3571" s="53" t="n">
        <f aca="false">N3571+S3571</f>
        <v>125</v>
      </c>
      <c r="Y3571" s="53" t="n">
        <f aca="false">O3571+T3571</f>
        <v>0</v>
      </c>
      <c r="Z3571" s="53" t="n">
        <f aca="false">P3571+U3571</f>
        <v>339.625</v>
      </c>
      <c r="AA3571" s="53" t="n">
        <f aca="false">Q3571+V3571</f>
        <v>0</v>
      </c>
      <c r="AB3571" s="53" t="n">
        <f aca="false">R3571+W3571</f>
        <v>0</v>
      </c>
      <c r="AC3571" s="54" t="n">
        <f aca="false">ROUND(X3571+Y3571+Z3571+AA3571+AB3571,1)</f>
        <v>464.6</v>
      </c>
      <c r="AD3571" s="55" t="n">
        <f aca="false">(ROUND(AC3571-AC3564,1)/AC3564)</f>
        <v>0.191282051282051</v>
      </c>
      <c r="AE3571" s="46"/>
      <c r="AF3571" s="47"/>
    </row>
    <row r="3572" customFormat="false" ht="15" hidden="false" customHeight="false" outlineLevel="0" collapsed="false">
      <c r="A3572" s="48" t="s">
        <v>36</v>
      </c>
      <c r="B3572" s="49"/>
      <c r="C3572" s="50" t="s">
        <v>12</v>
      </c>
      <c r="D3572" s="51" t="n">
        <v>50</v>
      </c>
      <c r="E3572" s="51" t="n">
        <v>0</v>
      </c>
      <c r="F3572" s="51" t="n">
        <v>0</v>
      </c>
      <c r="G3572" s="51" t="n">
        <v>110</v>
      </c>
      <c r="H3572" s="51" t="n">
        <v>0</v>
      </c>
      <c r="I3572" s="52" t="n">
        <v>70</v>
      </c>
      <c r="J3572" s="52" t="n">
        <v>30</v>
      </c>
      <c r="K3572" s="52" t="n">
        <v>0</v>
      </c>
      <c r="L3572" s="52" t="n">
        <v>105</v>
      </c>
      <c r="M3572" s="52" t="n">
        <v>0</v>
      </c>
      <c r="N3572" s="53" t="n">
        <f aca="false">D3572*$D$11</f>
        <v>62.5</v>
      </c>
      <c r="O3572" s="53" t="n">
        <f aca="false">E3572*$E$11</f>
        <v>0</v>
      </c>
      <c r="P3572" s="53" t="n">
        <f aca="false">F3572*$F$11</f>
        <v>0</v>
      </c>
      <c r="Q3572" s="53" t="n">
        <f aca="false">G3572*$G$11</f>
        <v>137.5</v>
      </c>
      <c r="R3572" s="53" t="n">
        <f aca="false">H3572*$H$11</f>
        <v>0</v>
      </c>
      <c r="S3572" s="53" t="n">
        <f aca="false">(N3572/100)*(I3572*$I$11)+(N3572/100)*(J3572*$J$11)</f>
        <v>62.5</v>
      </c>
      <c r="T3572" s="53" t="n">
        <f aca="false">(O3572/100)*(K3572*$K$11)</f>
        <v>0</v>
      </c>
      <c r="U3572" s="53" t="n">
        <f aca="false">(P3572/100)*(K3572*$K$11)+(P3572/100)*(L3572*$L$11)</f>
        <v>0</v>
      </c>
      <c r="V3572" s="53" t="n">
        <f aca="false">(Q3572/100)*(L3572*$L$11)</f>
        <v>202.125</v>
      </c>
      <c r="W3572" s="53" t="n">
        <f aca="false">(R3572/100)*(K3572*$K$11)+(R3572/100)*(L3572*$L$11)</f>
        <v>0</v>
      </c>
      <c r="X3572" s="53" t="n">
        <f aca="false">N3572+S3572</f>
        <v>125</v>
      </c>
      <c r="Y3572" s="53" t="n">
        <f aca="false">O3572+T3572</f>
        <v>0</v>
      </c>
      <c r="Z3572" s="53" t="n">
        <f aca="false">P3572+U3572</f>
        <v>0</v>
      </c>
      <c r="AA3572" s="53" t="n">
        <f aca="false">Q3572+V3572</f>
        <v>339.625</v>
      </c>
      <c r="AB3572" s="53" t="n">
        <f aca="false">R3572+W3572</f>
        <v>0</v>
      </c>
      <c r="AC3572" s="54" t="n">
        <f aca="false">ROUND(X3572+Y3572+Z3572+AA3572+AB3572,1)</f>
        <v>464.6</v>
      </c>
      <c r="AD3572" s="55" t="n">
        <f aca="false">(ROUND(AC3572-AC3564,1)/AC3564)</f>
        <v>0.191282051282051</v>
      </c>
      <c r="AE3572" s="46"/>
      <c r="AF3572" s="47"/>
    </row>
    <row r="3573" customFormat="false" ht="15" hidden="false" customHeight="false" outlineLevel="0" collapsed="false">
      <c r="A3573" s="48" t="s">
        <v>37</v>
      </c>
      <c r="B3573" s="49"/>
      <c r="C3573" s="50" t="s">
        <v>13</v>
      </c>
      <c r="D3573" s="51" t="n">
        <v>50</v>
      </c>
      <c r="E3573" s="51" t="n">
        <v>0</v>
      </c>
      <c r="F3573" s="51" t="n">
        <v>0</v>
      </c>
      <c r="G3573" s="51" t="n">
        <v>0</v>
      </c>
      <c r="H3573" s="51" t="n">
        <v>110</v>
      </c>
      <c r="I3573" s="52" t="n">
        <v>70</v>
      </c>
      <c r="J3573" s="52" t="n">
        <v>30</v>
      </c>
      <c r="K3573" s="52" t="n">
        <v>52.5</v>
      </c>
      <c r="L3573" s="52" t="n">
        <v>52.5</v>
      </c>
      <c r="M3573" s="52" t="n">
        <v>0</v>
      </c>
      <c r="N3573" s="53" t="n">
        <f aca="false">D3573*$D$12</f>
        <v>62.5</v>
      </c>
      <c r="O3573" s="53" t="n">
        <f aca="false">E3573*$E$12</f>
        <v>0</v>
      </c>
      <c r="P3573" s="53" t="n">
        <f aca="false">F3573*$F$12</f>
        <v>0</v>
      </c>
      <c r="Q3573" s="53" t="n">
        <f aca="false">G3573*$G$12</f>
        <v>0</v>
      </c>
      <c r="R3573" s="53" t="n">
        <f aca="false">H3573*$H$12</f>
        <v>137.5</v>
      </c>
      <c r="S3573" s="53" t="n">
        <f aca="false">(N3573/100)*(I3573*$I$12)+(N3573/100)*(J3573*$J$12)</f>
        <v>62.5</v>
      </c>
      <c r="T3573" s="53" t="n">
        <f aca="false">(O3573/100)*(K3573*$K$12)</f>
        <v>0</v>
      </c>
      <c r="U3573" s="53" t="n">
        <f aca="false">(P3573/100)*(K3573*$K$12)+(P3573/100)*(L3573*$L$12)</f>
        <v>0</v>
      </c>
      <c r="V3573" s="53" t="n">
        <f aca="false">(Q3573/100)*(L3573*$L$12)</f>
        <v>0</v>
      </c>
      <c r="W3573" s="53" t="n">
        <f aca="false">(R3573/100)*(K3573*$K$12)+(R3573/100)*(L3573*$L$12)</f>
        <v>202.125</v>
      </c>
      <c r="X3573" s="53" t="n">
        <f aca="false">N3573+S3573</f>
        <v>125</v>
      </c>
      <c r="Y3573" s="53" t="n">
        <f aca="false">O3573+T3573</f>
        <v>0</v>
      </c>
      <c r="Z3573" s="53" t="n">
        <f aca="false">P3573+U3573</f>
        <v>0</v>
      </c>
      <c r="AA3573" s="53" t="n">
        <f aca="false">Q3573+V3573</f>
        <v>0</v>
      </c>
      <c r="AB3573" s="53" t="n">
        <f aca="false">R3573+W3573</f>
        <v>339.625</v>
      </c>
      <c r="AC3573" s="54" t="n">
        <f aca="false">ROUND(X3573+Y3573+Z3573+AA3573+AB3573,1)</f>
        <v>464.6</v>
      </c>
      <c r="AD3573" s="55" t="n">
        <f aca="false">(ROUND(AC3573-AC3564,1)/AC3564)</f>
        <v>0.191282051282051</v>
      </c>
      <c r="AE3573" s="46"/>
      <c r="AF3573" s="47"/>
    </row>
    <row r="3574" customFormat="false" ht="15" hidden="false" customHeight="false" outlineLevel="0" collapsed="false">
      <c r="A3574" s="48" t="s">
        <v>38</v>
      </c>
      <c r="B3574" s="49"/>
      <c r="C3574" s="50" t="s">
        <v>14</v>
      </c>
      <c r="D3574" s="51" t="n">
        <v>100</v>
      </c>
      <c r="E3574" s="51" t="n">
        <v>0</v>
      </c>
      <c r="F3574" s="51" t="n">
        <v>0</v>
      </c>
      <c r="G3574" s="51" t="n">
        <v>0</v>
      </c>
      <c r="H3574" s="51" t="n">
        <v>0</v>
      </c>
      <c r="I3574" s="52" t="n">
        <v>70</v>
      </c>
      <c r="J3574" s="52" t="n">
        <v>30</v>
      </c>
      <c r="K3574" s="52" t="n">
        <v>0</v>
      </c>
      <c r="L3574" s="52" t="n">
        <v>0</v>
      </c>
      <c r="M3574" s="52" t="n">
        <v>80</v>
      </c>
      <c r="N3574" s="53" t="n">
        <f aca="false">D3574*$D$13</f>
        <v>125</v>
      </c>
      <c r="O3574" s="53" t="n">
        <f aca="false">E3574*$E$13</f>
        <v>0</v>
      </c>
      <c r="P3574" s="53" t="n">
        <f aca="false">F3574*$F$13</f>
        <v>0</v>
      </c>
      <c r="Q3574" s="53" t="n">
        <f aca="false">G3574*$G$13</f>
        <v>0</v>
      </c>
      <c r="R3574" s="53" t="n">
        <f aca="false">H3574*$H$13</f>
        <v>0</v>
      </c>
      <c r="S3574" s="53" t="n">
        <f aca="false">(N3574/100)*(I3574*$I$13)+(N3574/100)*(J3574*$J$13)+(N3574/100)*(M3574*$M$13)</f>
        <v>325</v>
      </c>
      <c r="T3574" s="53" t="n">
        <f aca="false">(O3574/100)*(K3574*$K$13)+(O3574/100)*(M3574*$M$13)</f>
        <v>0</v>
      </c>
      <c r="U3574" s="53" t="n">
        <f aca="false">(P3574/100)*(K3574*$K$13)+(P3574/100)*(L3574*$L$13)+(P3574/100)*(M3574*$M$13)</f>
        <v>0</v>
      </c>
      <c r="V3574" s="53" t="n">
        <f aca="false">(Q3574/100)*(L3574*$L$13)+(Q3574/100)*(M3574*$M$13)</f>
        <v>0</v>
      </c>
      <c r="W3574" s="53" t="n">
        <f aca="false">(R3574/100)*(K3574*$K$13)+(R3574/100)*(L3574*$L$13)+(R3574/100)*(M3574*$M$13)</f>
        <v>0</v>
      </c>
      <c r="X3574" s="53" t="n">
        <f aca="false">N3574+S3574</f>
        <v>450</v>
      </c>
      <c r="Y3574" s="53" t="n">
        <f aca="false">O3574+T3574</f>
        <v>0</v>
      </c>
      <c r="Z3574" s="53" t="n">
        <f aca="false">P3574+U3574</f>
        <v>0</v>
      </c>
      <c r="AA3574" s="53" t="n">
        <f aca="false">Q3574+V3574</f>
        <v>0</v>
      </c>
      <c r="AB3574" s="53" t="n">
        <f aca="false">R3574+W3574</f>
        <v>0</v>
      </c>
      <c r="AC3574" s="54" t="n">
        <f aca="false">ROUND(X3574+Y3574+Z3574+AA3574+AB3574,1)</f>
        <v>450</v>
      </c>
      <c r="AD3574" s="55" t="n">
        <f aca="false">(ROUND(AC3574-AC3564,1)/AC3564)</f>
        <v>0.153846153846154</v>
      </c>
      <c r="AE3574" s="46"/>
      <c r="AF3574" s="47"/>
    </row>
    <row r="3575" customFormat="false" ht="15" hidden="false" customHeight="false" outlineLevel="0" collapsed="false">
      <c r="A3575" s="48" t="s">
        <v>39</v>
      </c>
      <c r="B3575" s="49"/>
      <c r="C3575" s="50" t="s">
        <v>15</v>
      </c>
      <c r="D3575" s="51" t="n">
        <v>100</v>
      </c>
      <c r="E3575" s="51" t="n">
        <v>0</v>
      </c>
      <c r="F3575" s="51" t="n">
        <v>0</v>
      </c>
      <c r="G3575" s="51" t="n">
        <v>0</v>
      </c>
      <c r="H3575" s="51" t="n">
        <v>0</v>
      </c>
      <c r="I3575" s="52" t="n">
        <v>70</v>
      </c>
      <c r="J3575" s="52" t="n">
        <v>30</v>
      </c>
      <c r="K3575" s="52" t="n">
        <v>80</v>
      </c>
      <c r="L3575" s="52" t="n">
        <v>0</v>
      </c>
      <c r="M3575" s="52" t="n">
        <v>0</v>
      </c>
      <c r="N3575" s="53" t="n">
        <f aca="false">D3575*$D$14</f>
        <v>125</v>
      </c>
      <c r="O3575" s="53" t="n">
        <f aca="false">E3575*$E$14</f>
        <v>0</v>
      </c>
      <c r="P3575" s="53" t="n">
        <f aca="false">F3575*$F$14</f>
        <v>0</v>
      </c>
      <c r="Q3575" s="53" t="n">
        <f aca="false">G3575*$G$14</f>
        <v>0</v>
      </c>
      <c r="R3575" s="53" t="n">
        <f aca="false">H3575*$H$14</f>
        <v>0</v>
      </c>
      <c r="S3575" s="53" t="n">
        <f aca="false">(N3575/100)*(I3575*$I$14)+(N3575/100)*(J3575*$J$14)+(N3575/100)*(K3575*$K$14)</f>
        <v>325</v>
      </c>
      <c r="T3575" s="53" t="n">
        <f aca="false">(O3575/100)*(K3575*$K$14)</f>
        <v>0</v>
      </c>
      <c r="U3575" s="53" t="n">
        <f aca="false">(P3575/100)*(K3575*$K$14)+(P3575/100)*(L3575*$L$14)</f>
        <v>0</v>
      </c>
      <c r="V3575" s="53" t="n">
        <f aca="false">(Q3575/100)*(L3575*$L$14)</f>
        <v>0</v>
      </c>
      <c r="W3575" s="53" t="n">
        <f aca="false">(R3575/100)*(K3575*$L$14)+(R3575/100)*(L3575*$M$14)</f>
        <v>0</v>
      </c>
      <c r="X3575" s="53" t="n">
        <f aca="false">N3575+S3575</f>
        <v>450</v>
      </c>
      <c r="Y3575" s="53" t="n">
        <f aca="false">O3575+T3575</f>
        <v>0</v>
      </c>
      <c r="Z3575" s="53" t="n">
        <f aca="false">P3575+U3575</f>
        <v>0</v>
      </c>
      <c r="AA3575" s="53" t="n">
        <f aca="false">Q3575+V3575</f>
        <v>0</v>
      </c>
      <c r="AB3575" s="53" t="n">
        <f aca="false">R3575+W3575</f>
        <v>0</v>
      </c>
      <c r="AC3575" s="54" t="n">
        <f aca="false">ROUND(X3575+Y3575+Z3575+AA3575+AB3575,1)</f>
        <v>450</v>
      </c>
      <c r="AD3575" s="55" t="n">
        <f aca="false">(ROUND(AC3575-AC3564,1)/AC3564)</f>
        <v>0.153846153846154</v>
      </c>
      <c r="AE3575" s="46"/>
      <c r="AF3575" s="47"/>
    </row>
    <row r="3576" customFormat="false" ht="15" hidden="false" customHeight="false" outlineLevel="0" collapsed="false">
      <c r="A3576" s="48"/>
      <c r="B3576" s="49"/>
      <c r="C3576" s="50" t="s">
        <v>16</v>
      </c>
      <c r="D3576" s="51" t="n">
        <v>100</v>
      </c>
      <c r="E3576" s="51" t="n">
        <v>0</v>
      </c>
      <c r="F3576" s="51" t="n">
        <v>0</v>
      </c>
      <c r="G3576" s="51" t="n">
        <v>0</v>
      </c>
      <c r="H3576" s="51" t="n">
        <v>0</v>
      </c>
      <c r="I3576" s="52" t="n">
        <v>70</v>
      </c>
      <c r="J3576" s="52" t="n">
        <v>30</v>
      </c>
      <c r="K3576" s="52" t="n">
        <v>0</v>
      </c>
      <c r="L3576" s="52" t="n">
        <v>80</v>
      </c>
      <c r="M3576" s="52" t="n">
        <v>0</v>
      </c>
      <c r="N3576" s="53" t="n">
        <f aca="false">D3576*$D$15</f>
        <v>125</v>
      </c>
      <c r="O3576" s="53" t="n">
        <f aca="false">E3576*$E$15</f>
        <v>0</v>
      </c>
      <c r="P3576" s="53" t="n">
        <f aca="false">F3576*$F$15</f>
        <v>0</v>
      </c>
      <c r="Q3576" s="53" t="n">
        <f aca="false">G3576*$G$15</f>
        <v>0</v>
      </c>
      <c r="R3576" s="53" t="n">
        <f aca="false">H3576*$H$15</f>
        <v>0</v>
      </c>
      <c r="S3576" s="53" t="n">
        <f aca="false">(N3576/100)*(I3576*$I$15)+(N3576/100)*(J3576*$J$15)+(N3576/100)*(L3576*$L$15)</f>
        <v>325</v>
      </c>
      <c r="T3576" s="53" t="n">
        <f aca="false">(O3576/100)*(K3576*$K$15)</f>
        <v>0</v>
      </c>
      <c r="U3576" s="53" t="n">
        <f aca="false">(P3576/100)*(K3576*$K$15)+(P3576/100)*(L3576*$L$15)</f>
        <v>0</v>
      </c>
      <c r="V3576" s="53" t="n">
        <f aca="false">(Q3576/100)*(L3576*$L$15)</f>
        <v>0</v>
      </c>
      <c r="W3576" s="53" t="n">
        <f aca="false">(R3576/100)*(K3576*$K$15)+(R3576/100)*(L3576*$L$15)</f>
        <v>0</v>
      </c>
      <c r="X3576" s="53" t="n">
        <f aca="false">N3576+S3576</f>
        <v>450</v>
      </c>
      <c r="Y3576" s="53" t="n">
        <f aca="false">O3576+T3576</f>
        <v>0</v>
      </c>
      <c r="Z3576" s="53" t="n">
        <f aca="false">P3576+U3576</f>
        <v>0</v>
      </c>
      <c r="AA3576" s="53" t="n">
        <f aca="false">Q3576+V3576</f>
        <v>0</v>
      </c>
      <c r="AB3576" s="53" t="n">
        <f aca="false">R3576+W3576</f>
        <v>0</v>
      </c>
      <c r="AC3576" s="54" t="n">
        <f aca="false">ROUND(X3576+Y3576+Z3576+AA3576+AB3576,1)</f>
        <v>450</v>
      </c>
      <c r="AD3576" s="55" t="n">
        <f aca="false">(ROUND(AC3576-AC3564,1)/AC3564)</f>
        <v>0.153846153846154</v>
      </c>
      <c r="AE3576" s="46"/>
      <c r="AF3576" s="47"/>
    </row>
    <row r="3577" customFormat="false" ht="15" hidden="false" customHeight="false" outlineLevel="0" collapsed="false">
      <c r="A3577" s="48"/>
      <c r="B3577" s="49"/>
      <c r="C3577" s="50" t="s">
        <v>17</v>
      </c>
      <c r="D3577" s="51" t="n">
        <v>100</v>
      </c>
      <c r="E3577" s="51" t="n">
        <v>0</v>
      </c>
      <c r="F3577" s="51" t="n">
        <v>0</v>
      </c>
      <c r="G3577" s="51" t="n">
        <v>0</v>
      </c>
      <c r="H3577" s="51" t="n">
        <v>0</v>
      </c>
      <c r="I3577" s="52" t="n">
        <v>70</v>
      </c>
      <c r="J3577" s="52" t="n">
        <v>68</v>
      </c>
      <c r="K3577" s="52" t="n">
        <v>0</v>
      </c>
      <c r="L3577" s="52" t="n">
        <v>0</v>
      </c>
      <c r="M3577" s="52" t="n">
        <v>0</v>
      </c>
      <c r="N3577" s="53" t="n">
        <f aca="false">D3577*$D$16</f>
        <v>125</v>
      </c>
      <c r="O3577" s="53" t="n">
        <f aca="false">E3577*$E$16</f>
        <v>0</v>
      </c>
      <c r="P3577" s="53" t="n">
        <f aca="false">F3577*$F$16</f>
        <v>0</v>
      </c>
      <c r="Q3577" s="53" t="n">
        <f aca="false">G3577*$G$16</f>
        <v>0</v>
      </c>
      <c r="R3577" s="53" t="n">
        <f aca="false">H3577*$H$16</f>
        <v>0</v>
      </c>
      <c r="S3577" s="53" t="n">
        <f aca="false">(N3577/100)*(I3577*$I$16)+(N3577/100)*(J3577*$J$16)</f>
        <v>300</v>
      </c>
      <c r="T3577" s="53" t="n">
        <f aca="false">(O3577/100)*(K3577*$K$16)</f>
        <v>0</v>
      </c>
      <c r="U3577" s="53" t="n">
        <f aca="false">(P3577/100)*(K3577*$K$16)+(P3577/100)*(L3577*$L$16)</f>
        <v>0</v>
      </c>
      <c r="V3577" s="53" t="n">
        <f aca="false">(Q3577/100)*(L3577*$L$16)</f>
        <v>0</v>
      </c>
      <c r="W3577" s="53" t="n">
        <f aca="false">(R3577/100)*(K3577*$K$16)+(R3577/100)*(L3577*$L$16)</f>
        <v>0</v>
      </c>
      <c r="X3577" s="53" t="n">
        <f aca="false">N3577+S3577</f>
        <v>425</v>
      </c>
      <c r="Y3577" s="53" t="n">
        <f aca="false">O3577+T3577</f>
        <v>0</v>
      </c>
      <c r="Z3577" s="53" t="n">
        <f aca="false">P3577+U3577</f>
        <v>0</v>
      </c>
      <c r="AA3577" s="53" t="n">
        <f aca="false">Q3577+V3577</f>
        <v>0</v>
      </c>
      <c r="AB3577" s="53" t="n">
        <f aca="false">R3577+W3577</f>
        <v>0</v>
      </c>
      <c r="AC3577" s="54" t="n">
        <f aca="false">ROUND(X3577+Y3577+Z3577+AA3577+AB3577,1)</f>
        <v>425</v>
      </c>
      <c r="AD3577" s="55" t="n">
        <f aca="false">(ROUND(AC3577-AC3564,1)/AC3564)</f>
        <v>0.0897435897435897</v>
      </c>
      <c r="AE3577" s="46"/>
      <c r="AF3577" s="47"/>
    </row>
    <row r="3578" customFormat="false" ht="15" hidden="false" customHeight="false" outlineLevel="0" collapsed="false">
      <c r="A3578" s="48"/>
      <c r="B3578" s="49"/>
      <c r="C3578" s="50" t="s">
        <v>18</v>
      </c>
      <c r="D3578" s="51" t="n">
        <v>100</v>
      </c>
      <c r="E3578" s="51" t="n">
        <v>0</v>
      </c>
      <c r="F3578" s="51" t="n">
        <v>0</v>
      </c>
      <c r="G3578" s="51" t="n">
        <v>0</v>
      </c>
      <c r="H3578" s="51" t="n">
        <v>0</v>
      </c>
      <c r="I3578" s="52" t="n">
        <v>100</v>
      </c>
      <c r="J3578" s="52" t="n">
        <v>30</v>
      </c>
      <c r="K3578" s="52" t="n">
        <v>0</v>
      </c>
      <c r="L3578" s="52" t="n">
        <v>0</v>
      </c>
      <c r="M3578" s="52" t="n">
        <v>0</v>
      </c>
      <c r="N3578" s="53" t="n">
        <f aca="false">D3578*$D$17</f>
        <v>125</v>
      </c>
      <c r="O3578" s="53" t="n">
        <f aca="false">E3578*$E$17</f>
        <v>0</v>
      </c>
      <c r="P3578" s="53" t="n">
        <f aca="false">F3578*$F$17</f>
        <v>0</v>
      </c>
      <c r="Q3578" s="53" t="n">
        <f aca="false">G3578*$G$17</f>
        <v>0</v>
      </c>
      <c r="R3578" s="53" t="n">
        <f aca="false">H3578*$H$17</f>
        <v>0</v>
      </c>
      <c r="S3578" s="53" t="n">
        <f aca="false">(N3578/100)*(I3578*$I$17)+(N3578/100)*(J3578*$J$17)</f>
        <v>350</v>
      </c>
      <c r="T3578" s="53" t="n">
        <f aca="false">(O3578/100)*(K3578*$K$17)</f>
        <v>0</v>
      </c>
      <c r="U3578" s="53" t="n">
        <f aca="false">(P3578/100)*(K3578*$K$17)+(P3578/100)*(L3578*$L$17)</f>
        <v>0</v>
      </c>
      <c r="V3578" s="53" t="n">
        <f aca="false">(Q3578/100)*(L3578*$L$17)</f>
        <v>0</v>
      </c>
      <c r="W3578" s="53" t="n">
        <f aca="false">(R3578/100)*(K3578*$K$17)+(R3578/100)*(L3578*$L$17)</f>
        <v>0</v>
      </c>
      <c r="X3578" s="53" t="n">
        <f aca="false">N3578+S3578</f>
        <v>475</v>
      </c>
      <c r="Y3578" s="53" t="n">
        <f aca="false">O3578+T3578</f>
        <v>0</v>
      </c>
      <c r="Z3578" s="53" t="n">
        <f aca="false">P3578+U3578</f>
        <v>0</v>
      </c>
      <c r="AA3578" s="53" t="n">
        <f aca="false">Q3578+V3578</f>
        <v>0</v>
      </c>
      <c r="AB3578" s="53" t="n">
        <f aca="false">R3578+W3578</f>
        <v>0</v>
      </c>
      <c r="AC3578" s="54" t="n">
        <f aca="false">ROUND(X3578+Y3578+Z3578+AA3578+AB3578,1)</f>
        <v>475</v>
      </c>
      <c r="AD3578" s="55" t="n">
        <f aca="false">(ROUND(AC3578-AC3564,1)/AC3564)</f>
        <v>0.217948717948718</v>
      </c>
      <c r="AE3578" s="46" t="s">
        <v>28</v>
      </c>
      <c r="AF3578" s="47"/>
    </row>
    <row r="3579" customFormat="false" ht="15" hidden="false" customHeight="false" outlineLevel="0" collapsed="false">
      <c r="A3579" s="56" t="s">
        <v>19</v>
      </c>
      <c r="B3579" s="57" t="s">
        <v>297</v>
      </c>
      <c r="C3579" s="40" t="s">
        <v>4</v>
      </c>
      <c r="D3579" s="41" t="n">
        <v>102</v>
      </c>
      <c r="E3579" s="41" t="n">
        <v>0</v>
      </c>
      <c r="F3579" s="41" t="n">
        <v>0</v>
      </c>
      <c r="G3579" s="41" t="n">
        <v>0</v>
      </c>
      <c r="H3579" s="41" t="n">
        <v>0</v>
      </c>
      <c r="I3579" s="42" t="n">
        <v>50</v>
      </c>
      <c r="J3579" s="42" t="n">
        <v>50</v>
      </c>
      <c r="K3579" s="42" t="n">
        <v>0</v>
      </c>
      <c r="L3579" s="42" t="n">
        <v>0</v>
      </c>
      <c r="M3579" s="42" t="n">
        <v>0</v>
      </c>
      <c r="N3579" s="43" t="n">
        <f aca="false">D3579*$D$3</f>
        <v>132.6</v>
      </c>
      <c r="O3579" s="43" t="n">
        <f aca="false">E3579*$E$3</f>
        <v>0</v>
      </c>
      <c r="P3579" s="43" t="n">
        <f aca="false">F3579*$F$3</f>
        <v>0</v>
      </c>
      <c r="Q3579" s="43" t="n">
        <f aca="false">G3579*$G$3</f>
        <v>0</v>
      </c>
      <c r="R3579" s="43" t="n">
        <f aca="false">H3579*$H$3</f>
        <v>0</v>
      </c>
      <c r="S3579" s="43" t="n">
        <f aca="false">(N3579/100)*(I3579*$I$3)+(N3579/100)*(J3579*$J$3)</f>
        <v>265.2</v>
      </c>
      <c r="T3579" s="43" t="n">
        <f aca="false">(O3579/100)*(K3579*$K$3)</f>
        <v>0</v>
      </c>
      <c r="U3579" s="43" t="n">
        <f aca="false">(P3579/100)*(K3579*$K$3)+(P3579/100)*(L3579*$L$3)</f>
        <v>0</v>
      </c>
      <c r="V3579" s="43" t="n">
        <f aca="false">(Q3579/100)*(L3579*$L$3)</f>
        <v>0</v>
      </c>
      <c r="W3579" s="43" t="n">
        <f aca="false">(R3579/100)*(K3579*$K$3)+(R3579/100)*(L3579*$L$3)</f>
        <v>0</v>
      </c>
      <c r="X3579" s="43" t="n">
        <f aca="false">N3579+S3579</f>
        <v>397.8</v>
      </c>
      <c r="Y3579" s="43" t="n">
        <f aca="false">O3579+T3579</f>
        <v>0</v>
      </c>
      <c r="Z3579" s="43" t="n">
        <f aca="false">P3579+U3579</f>
        <v>0</v>
      </c>
      <c r="AA3579" s="43" t="n">
        <f aca="false">Q3579+V3579</f>
        <v>0</v>
      </c>
      <c r="AB3579" s="43" t="n">
        <f aca="false">R3579+W3579</f>
        <v>0</v>
      </c>
      <c r="AC3579" s="44" t="n">
        <f aca="false">ROUND(X3579+Y3579+Z3579+AA3579+AB3579,1)</f>
        <v>397.8</v>
      </c>
      <c r="AD3579" s="45" t="n">
        <v>0</v>
      </c>
      <c r="AE3579" s="46"/>
      <c r="AF3579" s="47"/>
    </row>
    <row r="3580" customFormat="false" ht="15" hidden="false" customHeight="false" outlineLevel="0" collapsed="false">
      <c r="A3580" s="48" t="s">
        <v>29</v>
      </c>
      <c r="B3580" s="58" t="n">
        <v>12</v>
      </c>
      <c r="C3580" s="50" t="s">
        <v>5</v>
      </c>
      <c r="D3580" s="51" t="n">
        <v>102</v>
      </c>
      <c r="E3580" s="51" t="n">
        <v>0</v>
      </c>
      <c r="F3580" s="51" t="n">
        <v>0</v>
      </c>
      <c r="G3580" s="51" t="n">
        <v>0</v>
      </c>
      <c r="H3580" s="51" t="n">
        <v>0</v>
      </c>
      <c r="I3580" s="52" t="n">
        <v>70</v>
      </c>
      <c r="J3580" s="52" t="n">
        <v>70</v>
      </c>
      <c r="K3580" s="52" t="n">
        <v>0</v>
      </c>
      <c r="L3580" s="52" t="n">
        <v>0</v>
      </c>
      <c r="M3580" s="52" t="n">
        <v>0</v>
      </c>
      <c r="N3580" s="53" t="n">
        <f aca="false">D3580*$D$4</f>
        <v>127.5</v>
      </c>
      <c r="O3580" s="53" t="n">
        <f aca="false">E3580*$E$4</f>
        <v>0</v>
      </c>
      <c r="P3580" s="53" t="n">
        <f aca="false">F3580*$F$4</f>
        <v>0</v>
      </c>
      <c r="Q3580" s="53" t="n">
        <f aca="false">G3580*$G$4</f>
        <v>0</v>
      </c>
      <c r="R3580" s="53" t="n">
        <f aca="false">H3580*$H$4</f>
        <v>0</v>
      </c>
      <c r="S3580" s="53" t="n">
        <f aca="false">(N3580/100)*(I3580*$I$4)+(N3580/100)*(J3580*$J$4)</f>
        <v>357</v>
      </c>
      <c r="T3580" s="53" t="n">
        <f aca="false">(O3580/100)*(K3580*$K$4)</f>
        <v>0</v>
      </c>
      <c r="U3580" s="53" t="n">
        <f aca="false">(P3580/100)*(K3580*$K$4)+(P3580/100)*(L3580*$L$4)</f>
        <v>0</v>
      </c>
      <c r="V3580" s="53" t="n">
        <f aca="false">(Q3580/100)*(L3580*$L$4)</f>
        <v>0</v>
      </c>
      <c r="W3580" s="53" t="n">
        <f aca="false">(R3580/100)*(K3580*$K$4)+(R3580/100)*(L3580*$L$4)</f>
        <v>0</v>
      </c>
      <c r="X3580" s="53" t="n">
        <f aca="false">N3580+S3580</f>
        <v>484.5</v>
      </c>
      <c r="Y3580" s="53" t="n">
        <f aca="false">O3580+T3580</f>
        <v>0</v>
      </c>
      <c r="Z3580" s="53" t="n">
        <f aca="false">P3580+U3580</f>
        <v>0</v>
      </c>
      <c r="AA3580" s="53" t="n">
        <f aca="false">Q3580+V3580</f>
        <v>0</v>
      </c>
      <c r="AB3580" s="53" t="n">
        <f aca="false">R3580+W3580</f>
        <v>0</v>
      </c>
      <c r="AC3580" s="54" t="n">
        <f aca="false">ROUND(X3580+Y3580+Z3580+AA3580+AB3580,1)</f>
        <v>484.5</v>
      </c>
      <c r="AD3580" s="55" t="n">
        <f aca="false">(ROUND(AC3580-AC3579,1)/AC3579)</f>
        <v>0.217948717948718</v>
      </c>
      <c r="AE3580" s="46"/>
      <c r="AF3580" s="47"/>
    </row>
    <row r="3581" customFormat="false" ht="15" hidden="false" customHeight="false" outlineLevel="0" collapsed="false">
      <c r="A3581" s="48" t="s">
        <v>30</v>
      </c>
      <c r="B3581" s="58" t="n">
        <v>12</v>
      </c>
      <c r="C3581" s="50" t="s">
        <v>6</v>
      </c>
      <c r="D3581" s="51" t="n">
        <v>102</v>
      </c>
      <c r="E3581" s="51" t="n">
        <v>0</v>
      </c>
      <c r="F3581" s="51" t="n">
        <v>0</v>
      </c>
      <c r="G3581" s="51" t="n">
        <v>0</v>
      </c>
      <c r="H3581" s="51" t="n">
        <v>0</v>
      </c>
      <c r="I3581" s="52" t="n">
        <v>50</v>
      </c>
      <c r="J3581" s="52" t="n">
        <v>50</v>
      </c>
      <c r="K3581" s="52" t="n">
        <v>0</v>
      </c>
      <c r="L3581" s="52" t="n">
        <v>0</v>
      </c>
      <c r="M3581" s="52" t="n">
        <v>0</v>
      </c>
      <c r="N3581" s="53" t="n">
        <f aca="false">D3581*$D$5</f>
        <v>132.6</v>
      </c>
      <c r="O3581" s="53" t="n">
        <f aca="false">E3581*$E$5</f>
        <v>0</v>
      </c>
      <c r="P3581" s="53" t="n">
        <f aca="false">F3581*$F$5</f>
        <v>0</v>
      </c>
      <c r="Q3581" s="53" t="n">
        <f aca="false">G3581*$G$5</f>
        <v>0</v>
      </c>
      <c r="R3581" s="53" t="n">
        <f aca="false">H3581*$H$5</f>
        <v>0</v>
      </c>
      <c r="S3581" s="53" t="n">
        <f aca="false">(N3581/100)*(I3581*$I$5)+(N3581/100)*(J3581*$J$5)</f>
        <v>265.2</v>
      </c>
      <c r="T3581" s="53" t="n">
        <f aca="false">(O3581/100)*(K3581*$K$5)</f>
        <v>0</v>
      </c>
      <c r="U3581" s="53" t="n">
        <f aca="false">(P3581/100)*(K3581*$K$5)+(P3581/100)*(L3581*$L$5)</f>
        <v>0</v>
      </c>
      <c r="V3581" s="53" t="n">
        <f aca="false">(Q3581/100)*(L3581*$L$5)</f>
        <v>0</v>
      </c>
      <c r="W3581" s="53" t="n">
        <f aca="false">(R3581/100)*(K3581*$K$5)+(R3581/100)*(L3581*$L$5)</f>
        <v>0</v>
      </c>
      <c r="X3581" s="53" t="n">
        <f aca="false">N3581+S3581</f>
        <v>397.8</v>
      </c>
      <c r="Y3581" s="53" t="n">
        <f aca="false">O3581+T3581</f>
        <v>0</v>
      </c>
      <c r="Z3581" s="53" t="n">
        <f aca="false">P3581+U3581</f>
        <v>0</v>
      </c>
      <c r="AA3581" s="53" t="n">
        <f aca="false">Q3581+V3581</f>
        <v>0</v>
      </c>
      <c r="AB3581" s="53" t="n">
        <f aca="false">R3581+W3581</f>
        <v>0</v>
      </c>
      <c r="AC3581" s="54" t="n">
        <f aca="false">ROUND(X3581+Y3581+Z3581+AA3581+AB3581,1)</f>
        <v>397.8</v>
      </c>
      <c r="AD3581" s="55" t="n">
        <f aca="false">(ROUND(AC3581-AC3579,1)/AC3579)</f>
        <v>0</v>
      </c>
      <c r="AE3581" s="46"/>
      <c r="AF3581" s="47"/>
    </row>
    <row r="3582" customFormat="false" ht="15" hidden="false" customHeight="false" outlineLevel="0" collapsed="false">
      <c r="A3582" s="48" t="s">
        <v>31</v>
      </c>
      <c r="B3582" s="58" t="n">
        <v>0</v>
      </c>
      <c r="C3582" s="50" t="s">
        <v>7</v>
      </c>
      <c r="D3582" s="51" t="n">
        <v>102</v>
      </c>
      <c r="E3582" s="51" t="n">
        <v>0</v>
      </c>
      <c r="F3582" s="51" t="n">
        <v>0</v>
      </c>
      <c r="G3582" s="51" t="n">
        <v>0</v>
      </c>
      <c r="H3582" s="51" t="n">
        <v>0</v>
      </c>
      <c r="I3582" s="52" t="n">
        <v>50</v>
      </c>
      <c r="J3582" s="52" t="n">
        <v>50</v>
      </c>
      <c r="K3582" s="52" t="n">
        <v>0</v>
      </c>
      <c r="L3582" s="52" t="n">
        <v>0</v>
      </c>
      <c r="M3582" s="52" t="n">
        <v>0</v>
      </c>
      <c r="N3582" s="53" t="n">
        <f aca="false">D3582*$D$6</f>
        <v>132.6</v>
      </c>
      <c r="O3582" s="53" t="n">
        <f aca="false">E3582*$E$6</f>
        <v>0</v>
      </c>
      <c r="P3582" s="53" t="n">
        <f aca="false">F3582*$F$6</f>
        <v>0</v>
      </c>
      <c r="Q3582" s="53" t="n">
        <f aca="false">G3582*$G$6</f>
        <v>0</v>
      </c>
      <c r="R3582" s="53" t="n">
        <f aca="false">H3582*$H$6</f>
        <v>0</v>
      </c>
      <c r="S3582" s="53" t="n">
        <f aca="false">(N3582/100)*(I3582*$I$6)+(N3582/100)*(J3582*$J$6)</f>
        <v>265.2</v>
      </c>
      <c r="T3582" s="53" t="n">
        <f aca="false">(O3582/100)*(K3582*$K$6)</f>
        <v>0</v>
      </c>
      <c r="U3582" s="53" t="n">
        <f aca="false">(P3582/100)*(K3582*$K$6)+(P3582/100)*(L3582*$L$6)</f>
        <v>0</v>
      </c>
      <c r="V3582" s="53" t="n">
        <f aca="false">(Q3582/100)*(L3582*$L$6)</f>
        <v>0</v>
      </c>
      <c r="W3582" s="53" t="n">
        <f aca="false">(R3582/100)*(K3582*$K$6)+(R3582/100)*(L3582*$L$6)</f>
        <v>0</v>
      </c>
      <c r="X3582" s="53" t="n">
        <f aca="false">N3582+S3582</f>
        <v>397.8</v>
      </c>
      <c r="Y3582" s="53" t="n">
        <f aca="false">O3582+T3582</f>
        <v>0</v>
      </c>
      <c r="Z3582" s="53" t="n">
        <f aca="false">P3582+U3582</f>
        <v>0</v>
      </c>
      <c r="AA3582" s="53" t="n">
        <f aca="false">Q3582+V3582</f>
        <v>0</v>
      </c>
      <c r="AB3582" s="53" t="n">
        <f aca="false">R3582+W3582</f>
        <v>0</v>
      </c>
      <c r="AC3582" s="54" t="n">
        <f aca="false">ROUND(X3582+Y3582+Z3582+AA3582+AB3582,1)</f>
        <v>397.8</v>
      </c>
      <c r="AD3582" s="55" t="n">
        <f aca="false">(ROUND(AC3582-AC3579,1)/AC3579)</f>
        <v>0</v>
      </c>
      <c r="AE3582" s="46"/>
      <c r="AF3582" s="47"/>
    </row>
    <row r="3583" customFormat="false" ht="15" hidden="false" customHeight="false" outlineLevel="0" collapsed="false">
      <c r="A3583" s="48" t="s">
        <v>32</v>
      </c>
      <c r="B3583" s="58" t="n">
        <v>0</v>
      </c>
      <c r="C3583" s="50" t="s">
        <v>8</v>
      </c>
      <c r="D3583" s="51" t="n">
        <v>102</v>
      </c>
      <c r="E3583" s="51" t="n">
        <v>0</v>
      </c>
      <c r="F3583" s="51" t="n">
        <v>0</v>
      </c>
      <c r="G3583" s="51" t="n">
        <v>0</v>
      </c>
      <c r="H3583" s="51" t="n">
        <v>0</v>
      </c>
      <c r="I3583" s="52" t="n">
        <v>50</v>
      </c>
      <c r="J3583" s="52" t="n">
        <v>50</v>
      </c>
      <c r="K3583" s="52" t="n">
        <v>0</v>
      </c>
      <c r="L3583" s="52" t="n">
        <v>0</v>
      </c>
      <c r="M3583" s="52" t="n">
        <v>0</v>
      </c>
      <c r="N3583" s="53" t="n">
        <f aca="false">D3583*$D$7</f>
        <v>132.6</v>
      </c>
      <c r="O3583" s="53" t="n">
        <f aca="false">E3583*$E$7</f>
        <v>0</v>
      </c>
      <c r="P3583" s="53" t="n">
        <f aca="false">F3583*$F$7</f>
        <v>0</v>
      </c>
      <c r="Q3583" s="53" t="n">
        <f aca="false">G3583*$G$7</f>
        <v>0</v>
      </c>
      <c r="R3583" s="53" t="n">
        <f aca="false">H3583*$H$7</f>
        <v>0</v>
      </c>
      <c r="S3583" s="53" t="n">
        <f aca="false">(N3583/100)*(I3583*$I$7)+(N3583/100)*(J3583*$J$7)</f>
        <v>265.2</v>
      </c>
      <c r="T3583" s="53" t="n">
        <f aca="false">(O3583/100)*(K3583*$K$7)</f>
        <v>0</v>
      </c>
      <c r="U3583" s="53" t="n">
        <f aca="false">(P3583/100)*(K3583*$K$7)+(P3583/100)*(L3583*$L$7)</f>
        <v>0</v>
      </c>
      <c r="V3583" s="53" t="n">
        <f aca="false">(Q3583/100)*(L3583*$L$7)</f>
        <v>0</v>
      </c>
      <c r="W3583" s="53" t="n">
        <f aca="false">(R3583/100)*(K3583*$K$7)+(R3583/100)*(L3583*$L$7)</f>
        <v>0</v>
      </c>
      <c r="X3583" s="53" t="n">
        <f aca="false">N3583+S3583</f>
        <v>397.8</v>
      </c>
      <c r="Y3583" s="53" t="n">
        <f aca="false">O3583+T3583</f>
        <v>0</v>
      </c>
      <c r="Z3583" s="53" t="n">
        <f aca="false">P3583+U3583</f>
        <v>0</v>
      </c>
      <c r="AA3583" s="53" t="n">
        <f aca="false">Q3583+V3583</f>
        <v>0</v>
      </c>
      <c r="AB3583" s="53" t="n">
        <f aca="false">R3583+W3583</f>
        <v>0</v>
      </c>
      <c r="AC3583" s="54" t="n">
        <f aca="false">ROUND(X3583+Y3583+Z3583+AA3583+AB3583,1)</f>
        <v>397.8</v>
      </c>
      <c r="AD3583" s="55" t="n">
        <f aca="false">(ROUND(AC3583-AC3579,1)/AC3579)</f>
        <v>0</v>
      </c>
      <c r="AE3583" s="46"/>
      <c r="AF3583" s="47"/>
    </row>
    <row r="3584" customFormat="false" ht="15" hidden="false" customHeight="false" outlineLevel="0" collapsed="false">
      <c r="A3584" s="48" t="s">
        <v>33</v>
      </c>
      <c r="B3584" s="58"/>
      <c r="C3584" s="50" t="s">
        <v>9</v>
      </c>
      <c r="D3584" s="51" t="n">
        <v>102</v>
      </c>
      <c r="E3584" s="51" t="n">
        <v>0</v>
      </c>
      <c r="F3584" s="51" t="n">
        <v>0</v>
      </c>
      <c r="G3584" s="51" t="n">
        <v>0</v>
      </c>
      <c r="H3584" s="51" t="n">
        <v>0</v>
      </c>
      <c r="I3584" s="52" t="n">
        <v>50</v>
      </c>
      <c r="J3584" s="52" t="n">
        <v>50</v>
      </c>
      <c r="K3584" s="52" t="n">
        <v>0</v>
      </c>
      <c r="L3584" s="52" t="n">
        <v>0</v>
      </c>
      <c r="M3584" s="52" t="n">
        <v>0</v>
      </c>
      <c r="N3584" s="53" t="n">
        <f aca="false">D3584*$D$8</f>
        <v>132.6</v>
      </c>
      <c r="O3584" s="53" t="n">
        <f aca="false">E3584*$E$8</f>
        <v>0</v>
      </c>
      <c r="P3584" s="53" t="n">
        <f aca="false">F3584*$F$8</f>
        <v>0</v>
      </c>
      <c r="Q3584" s="53" t="n">
        <f aca="false">G3584*$G$8</f>
        <v>0</v>
      </c>
      <c r="R3584" s="53" t="n">
        <f aca="false">H3584*$H$8</f>
        <v>0</v>
      </c>
      <c r="S3584" s="53" t="n">
        <f aca="false">(N3584/100)*(I3584*$I$8)+(N3584/100)*(J3584*$J$8)</f>
        <v>265.2</v>
      </c>
      <c r="T3584" s="53" t="n">
        <f aca="false">(O3584/100)*(K3584*$K$8)</f>
        <v>0</v>
      </c>
      <c r="U3584" s="53" t="n">
        <f aca="false">(P3584/100)*(K3584*$K$8)+(P3584/100)*(L3584*$L$8)</f>
        <v>0</v>
      </c>
      <c r="V3584" s="53" t="n">
        <f aca="false">(Q3584/100)*(L3584*$L$8)</f>
        <v>0</v>
      </c>
      <c r="W3584" s="53" t="n">
        <f aca="false">(R3584/100)*(K3584*$K$8)+(R3584/100)*(L3584*$L$8)</f>
        <v>0</v>
      </c>
      <c r="X3584" s="53" t="n">
        <f aca="false">N3584+S3584</f>
        <v>397.8</v>
      </c>
      <c r="Y3584" s="53" t="n">
        <f aca="false">O3584+T3584</f>
        <v>0</v>
      </c>
      <c r="Z3584" s="53" t="n">
        <f aca="false">P3584+U3584</f>
        <v>0</v>
      </c>
      <c r="AA3584" s="53" t="n">
        <f aca="false">Q3584+V3584</f>
        <v>0</v>
      </c>
      <c r="AB3584" s="53" t="n">
        <f aca="false">R3584+W3584</f>
        <v>0</v>
      </c>
      <c r="AC3584" s="54" t="n">
        <f aca="false">ROUND(X3584+Y3584+Z3584+AA3584+AB3584,1)</f>
        <v>397.8</v>
      </c>
      <c r="AD3584" s="55" t="n">
        <f aca="false">(ROUND(AC3584-AC3579,1)/AC3579)</f>
        <v>0</v>
      </c>
      <c r="AE3584" s="46"/>
      <c r="AF3584" s="47"/>
    </row>
    <row r="3585" customFormat="false" ht="15" hidden="false" customHeight="false" outlineLevel="0" collapsed="false">
      <c r="A3585" s="48" t="s">
        <v>34</v>
      </c>
      <c r="B3585" s="58"/>
      <c r="C3585" s="50" t="s">
        <v>10</v>
      </c>
      <c r="D3585" s="51" t="n">
        <v>51</v>
      </c>
      <c r="E3585" s="51" t="n">
        <v>110</v>
      </c>
      <c r="F3585" s="51" t="n">
        <v>0</v>
      </c>
      <c r="G3585" s="51" t="n">
        <v>0</v>
      </c>
      <c r="H3585" s="51" t="n">
        <v>0</v>
      </c>
      <c r="I3585" s="52" t="n">
        <v>50</v>
      </c>
      <c r="J3585" s="52" t="n">
        <v>50</v>
      </c>
      <c r="K3585" s="52" t="n">
        <v>105</v>
      </c>
      <c r="L3585" s="52" t="n">
        <v>0</v>
      </c>
      <c r="M3585" s="52" t="n">
        <v>0</v>
      </c>
      <c r="N3585" s="53" t="n">
        <f aca="false">D3585*$D$9</f>
        <v>63.75</v>
      </c>
      <c r="O3585" s="53" t="n">
        <f aca="false">E3585*$E$9</f>
        <v>137.5</v>
      </c>
      <c r="P3585" s="53" t="n">
        <f aca="false">F3585*$F$9</f>
        <v>0</v>
      </c>
      <c r="Q3585" s="53" t="n">
        <f aca="false">G3585*$G$9</f>
        <v>0</v>
      </c>
      <c r="R3585" s="53" t="n">
        <f aca="false">H3585*$H$9</f>
        <v>0</v>
      </c>
      <c r="S3585" s="53" t="n">
        <f aca="false">(N3585/100)*(I3585*$I$9)+(N3585/100)*(J3585*$J$9)</f>
        <v>63.75</v>
      </c>
      <c r="T3585" s="53" t="n">
        <f aca="false">(O3585/100)*(K3585*$K$9)</f>
        <v>202.125</v>
      </c>
      <c r="U3585" s="53" t="n">
        <f aca="false">(P3585/100)*(K3585*$K$9)+(P3585/100)*(L3585*$L$9)</f>
        <v>0</v>
      </c>
      <c r="V3585" s="53" t="n">
        <f aca="false">(Q3585/100)*(L3585*$L$9)</f>
        <v>0</v>
      </c>
      <c r="W3585" s="53" t="n">
        <f aca="false">(R3585/100)*(K3585*$K$9)+(R3585/100)*(L3585*$L$9)</f>
        <v>0</v>
      </c>
      <c r="X3585" s="53" t="n">
        <f aca="false">N3585+S3585</f>
        <v>127.5</v>
      </c>
      <c r="Y3585" s="53" t="n">
        <f aca="false">O3585+T3585</f>
        <v>339.625</v>
      </c>
      <c r="Z3585" s="53" t="n">
        <f aca="false">P3585+U3585</f>
        <v>0</v>
      </c>
      <c r="AA3585" s="53" t="n">
        <f aca="false">Q3585+V3585</f>
        <v>0</v>
      </c>
      <c r="AB3585" s="53" t="n">
        <f aca="false">R3585+W3585</f>
        <v>0</v>
      </c>
      <c r="AC3585" s="54" t="n">
        <f aca="false">ROUND(X3585+Y3585+Z3585+AA3585+AB3585,1)</f>
        <v>467.1</v>
      </c>
      <c r="AD3585" s="55" t="n">
        <f aca="false">(ROUND(AC3585-AC3579,1)/AC3579)</f>
        <v>0.17420814479638</v>
      </c>
      <c r="AE3585" s="46"/>
      <c r="AF3585" s="47"/>
    </row>
    <row r="3586" customFormat="false" ht="15" hidden="false" customHeight="false" outlineLevel="0" collapsed="false">
      <c r="A3586" s="48" t="s">
        <v>35</v>
      </c>
      <c r="B3586" s="58"/>
      <c r="C3586" s="50" t="s">
        <v>11</v>
      </c>
      <c r="D3586" s="51" t="n">
        <v>51</v>
      </c>
      <c r="E3586" s="51" t="n">
        <v>0</v>
      </c>
      <c r="F3586" s="51" t="n">
        <v>110</v>
      </c>
      <c r="G3586" s="51" t="n">
        <v>0</v>
      </c>
      <c r="H3586" s="51" t="n">
        <v>0</v>
      </c>
      <c r="I3586" s="52" t="n">
        <v>50</v>
      </c>
      <c r="J3586" s="52" t="n">
        <v>50</v>
      </c>
      <c r="K3586" s="52" t="n">
        <v>52.5</v>
      </c>
      <c r="L3586" s="52" t="n">
        <v>52.5</v>
      </c>
      <c r="M3586" s="52" t="n">
        <v>0</v>
      </c>
      <c r="N3586" s="53" t="n">
        <f aca="false">D3586*$D$10</f>
        <v>63.75</v>
      </c>
      <c r="O3586" s="53" t="n">
        <f aca="false">E3586*$E$10</f>
        <v>0</v>
      </c>
      <c r="P3586" s="53" t="n">
        <f aca="false">F3586*$F$10</f>
        <v>137.5</v>
      </c>
      <c r="Q3586" s="53" t="n">
        <f aca="false">G3586*$G$10</f>
        <v>0</v>
      </c>
      <c r="R3586" s="53" t="n">
        <f aca="false">H3586*$H$10</f>
        <v>0</v>
      </c>
      <c r="S3586" s="53" t="n">
        <f aca="false">(N3586/100)*(I3586*$I$10)+(N3586/100)*(J3586*$J$10)</f>
        <v>63.75</v>
      </c>
      <c r="T3586" s="53" t="n">
        <f aca="false">(O3586/100)*(K3586*$J$10)</f>
        <v>0</v>
      </c>
      <c r="U3586" s="53" t="n">
        <f aca="false">(P3586/100)*(K3586*$K$10)+(P3586/100)*(L3586*$L$10)</f>
        <v>202.125</v>
      </c>
      <c r="V3586" s="53" t="n">
        <f aca="false">(Q3586/100)*(L3586*$L$10)</f>
        <v>0</v>
      </c>
      <c r="W3586" s="53" t="n">
        <f aca="false">(R3586/100)*(K3586*$K$10)+(R3586/100)*(L3586*$L$10)</f>
        <v>0</v>
      </c>
      <c r="X3586" s="53" t="n">
        <f aca="false">N3586+S3586</f>
        <v>127.5</v>
      </c>
      <c r="Y3586" s="53" t="n">
        <f aca="false">O3586+T3586</f>
        <v>0</v>
      </c>
      <c r="Z3586" s="53" t="n">
        <f aca="false">P3586+U3586</f>
        <v>339.625</v>
      </c>
      <c r="AA3586" s="53" t="n">
        <f aca="false">Q3586+V3586</f>
        <v>0</v>
      </c>
      <c r="AB3586" s="53" t="n">
        <f aca="false">R3586+W3586</f>
        <v>0</v>
      </c>
      <c r="AC3586" s="54" t="n">
        <f aca="false">ROUND(X3586+Y3586+Z3586+AA3586+AB3586,1)</f>
        <v>467.1</v>
      </c>
      <c r="AD3586" s="55" t="n">
        <f aca="false">(ROUND(AC3586-AC3579,1)/AC3579)</f>
        <v>0.17420814479638</v>
      </c>
      <c r="AE3586" s="46"/>
      <c r="AF3586" s="47"/>
    </row>
    <row r="3587" customFormat="false" ht="15" hidden="false" customHeight="false" outlineLevel="0" collapsed="false">
      <c r="A3587" s="48" t="s">
        <v>36</v>
      </c>
      <c r="B3587" s="58"/>
      <c r="C3587" s="50" t="s">
        <v>12</v>
      </c>
      <c r="D3587" s="51" t="n">
        <v>51</v>
      </c>
      <c r="E3587" s="51" t="n">
        <v>0</v>
      </c>
      <c r="F3587" s="51" t="n">
        <v>0</v>
      </c>
      <c r="G3587" s="51" t="n">
        <v>110</v>
      </c>
      <c r="H3587" s="51" t="n">
        <v>0</v>
      </c>
      <c r="I3587" s="52" t="n">
        <v>50</v>
      </c>
      <c r="J3587" s="52" t="n">
        <v>50</v>
      </c>
      <c r="K3587" s="52" t="n">
        <v>0</v>
      </c>
      <c r="L3587" s="52" t="n">
        <v>105</v>
      </c>
      <c r="M3587" s="52" t="n">
        <v>0</v>
      </c>
      <c r="N3587" s="53" t="n">
        <f aca="false">D3587*$D$11</f>
        <v>63.75</v>
      </c>
      <c r="O3587" s="53" t="n">
        <f aca="false">E3587*$E$11</f>
        <v>0</v>
      </c>
      <c r="P3587" s="53" t="n">
        <f aca="false">F3587*$F$11</f>
        <v>0</v>
      </c>
      <c r="Q3587" s="53" t="n">
        <f aca="false">G3587*$G$11</f>
        <v>137.5</v>
      </c>
      <c r="R3587" s="53" t="n">
        <f aca="false">H3587*$H$11</f>
        <v>0</v>
      </c>
      <c r="S3587" s="53" t="n">
        <f aca="false">(N3587/100)*(I3587*$I$11)+(N3587/100)*(J3587*$J$11)</f>
        <v>63.75</v>
      </c>
      <c r="T3587" s="53" t="n">
        <f aca="false">(O3587/100)*(K3587*$K$11)</f>
        <v>0</v>
      </c>
      <c r="U3587" s="53" t="n">
        <f aca="false">(P3587/100)*(K3587*$K$11)+(P3587/100)*(L3587*$L$11)</f>
        <v>0</v>
      </c>
      <c r="V3587" s="53" t="n">
        <f aca="false">(Q3587/100)*(L3587*$L$11)</f>
        <v>202.125</v>
      </c>
      <c r="W3587" s="53" t="n">
        <f aca="false">(R3587/100)*(K3587*$K$11)+(R3587/100)*(L3587*$L$11)</f>
        <v>0</v>
      </c>
      <c r="X3587" s="53" t="n">
        <f aca="false">N3587+S3587</f>
        <v>127.5</v>
      </c>
      <c r="Y3587" s="53" t="n">
        <f aca="false">O3587+T3587</f>
        <v>0</v>
      </c>
      <c r="Z3587" s="53" t="n">
        <f aca="false">P3587+U3587</f>
        <v>0</v>
      </c>
      <c r="AA3587" s="53" t="n">
        <f aca="false">Q3587+V3587</f>
        <v>339.625</v>
      </c>
      <c r="AB3587" s="53" t="n">
        <f aca="false">R3587+W3587</f>
        <v>0</v>
      </c>
      <c r="AC3587" s="54" t="n">
        <f aca="false">ROUND(X3587+Y3587+Z3587+AA3587+AB3587,1)</f>
        <v>467.1</v>
      </c>
      <c r="AD3587" s="55" t="n">
        <f aca="false">(ROUND(AC3587-AC3579,1)/AC3579)</f>
        <v>0.17420814479638</v>
      </c>
      <c r="AE3587" s="46"/>
      <c r="AF3587" s="47"/>
    </row>
    <row r="3588" customFormat="false" ht="15" hidden="false" customHeight="false" outlineLevel="0" collapsed="false">
      <c r="A3588" s="48" t="s">
        <v>37</v>
      </c>
      <c r="B3588" s="58"/>
      <c r="C3588" s="50" t="s">
        <v>13</v>
      </c>
      <c r="D3588" s="51" t="n">
        <v>51</v>
      </c>
      <c r="E3588" s="51" t="n">
        <v>0</v>
      </c>
      <c r="F3588" s="51" t="n">
        <v>0</v>
      </c>
      <c r="G3588" s="51" t="n">
        <v>0</v>
      </c>
      <c r="H3588" s="51" t="n">
        <v>110</v>
      </c>
      <c r="I3588" s="52" t="n">
        <v>50</v>
      </c>
      <c r="J3588" s="52" t="n">
        <v>50</v>
      </c>
      <c r="K3588" s="52" t="n">
        <v>52.5</v>
      </c>
      <c r="L3588" s="52" t="n">
        <v>52.5</v>
      </c>
      <c r="M3588" s="52" t="n">
        <v>0</v>
      </c>
      <c r="N3588" s="53" t="n">
        <f aca="false">D3588*$D$12</f>
        <v>63.75</v>
      </c>
      <c r="O3588" s="53" t="n">
        <f aca="false">E3588*$E$12</f>
        <v>0</v>
      </c>
      <c r="P3588" s="53" t="n">
        <f aca="false">F3588*$F$12</f>
        <v>0</v>
      </c>
      <c r="Q3588" s="53" t="n">
        <f aca="false">G3588*$G$12</f>
        <v>0</v>
      </c>
      <c r="R3588" s="53" t="n">
        <f aca="false">H3588*$H$12</f>
        <v>137.5</v>
      </c>
      <c r="S3588" s="53" t="n">
        <f aca="false">(N3588/100)*(I3588*$I$12)+(N3588/100)*(J3588*$J$12)</f>
        <v>63.75</v>
      </c>
      <c r="T3588" s="53" t="n">
        <f aca="false">(O3588/100)*(K3588*$K$12)</f>
        <v>0</v>
      </c>
      <c r="U3588" s="53" t="n">
        <f aca="false">(P3588/100)*(K3588*$K$12)+(P3588/100)*(L3588*$L$12)</f>
        <v>0</v>
      </c>
      <c r="V3588" s="53" t="n">
        <f aca="false">(Q3588/100)*(L3588*$L$12)</f>
        <v>0</v>
      </c>
      <c r="W3588" s="53" t="n">
        <f aca="false">(R3588/100)*(K3588*$K$12)+(R3588/100)*(L3588*$L$12)</f>
        <v>202.125</v>
      </c>
      <c r="X3588" s="53" t="n">
        <f aca="false">N3588+S3588</f>
        <v>127.5</v>
      </c>
      <c r="Y3588" s="53" t="n">
        <f aca="false">O3588+T3588</f>
        <v>0</v>
      </c>
      <c r="Z3588" s="53" t="n">
        <f aca="false">P3588+U3588</f>
        <v>0</v>
      </c>
      <c r="AA3588" s="53" t="n">
        <f aca="false">Q3588+V3588</f>
        <v>0</v>
      </c>
      <c r="AB3588" s="53" t="n">
        <f aca="false">R3588+W3588</f>
        <v>339.625</v>
      </c>
      <c r="AC3588" s="54" t="n">
        <f aca="false">ROUND(X3588+Y3588+Z3588+AA3588+AB3588,1)</f>
        <v>467.1</v>
      </c>
      <c r="AD3588" s="55" t="n">
        <f aca="false">(ROUND(AC3588-AC3579,1)/AC3579)</f>
        <v>0.17420814479638</v>
      </c>
      <c r="AE3588" s="46"/>
      <c r="AF3588" s="47"/>
    </row>
    <row r="3589" customFormat="false" ht="15" hidden="false" customHeight="false" outlineLevel="0" collapsed="false">
      <c r="A3589" s="48" t="s">
        <v>38</v>
      </c>
      <c r="B3589" s="58"/>
      <c r="C3589" s="50" t="s">
        <v>14</v>
      </c>
      <c r="D3589" s="51" t="n">
        <v>102</v>
      </c>
      <c r="E3589" s="51" t="n">
        <v>0</v>
      </c>
      <c r="F3589" s="51" t="n">
        <v>0</v>
      </c>
      <c r="G3589" s="51" t="n">
        <v>0</v>
      </c>
      <c r="H3589" s="51" t="n">
        <v>0</v>
      </c>
      <c r="I3589" s="52" t="n">
        <v>50</v>
      </c>
      <c r="J3589" s="52" t="n">
        <v>50</v>
      </c>
      <c r="K3589" s="52" t="n">
        <v>0</v>
      </c>
      <c r="L3589" s="52" t="n">
        <v>0</v>
      </c>
      <c r="M3589" s="52" t="n">
        <v>80</v>
      </c>
      <c r="N3589" s="53" t="n">
        <f aca="false">D3589*$D$13</f>
        <v>127.5</v>
      </c>
      <c r="O3589" s="53" t="n">
        <f aca="false">E3589*$E$13</f>
        <v>0</v>
      </c>
      <c r="P3589" s="53" t="n">
        <f aca="false">F3589*$F$13</f>
        <v>0</v>
      </c>
      <c r="Q3589" s="53" t="n">
        <f aca="false">G3589*$G$13</f>
        <v>0</v>
      </c>
      <c r="R3589" s="53" t="n">
        <f aca="false">H3589*$H$13</f>
        <v>0</v>
      </c>
      <c r="S3589" s="53" t="n">
        <f aca="false">(N3589/100)*(I3589*$I$13)+(N3589/100)*(J3589*$J$13)+(N3589/100)*(M3589*$M$13)</f>
        <v>331.5</v>
      </c>
      <c r="T3589" s="53" t="n">
        <f aca="false">(O3589/100)*(K3589*$K$13)+(O3589/100)*(M3589*$M$13)</f>
        <v>0</v>
      </c>
      <c r="U3589" s="53" t="n">
        <f aca="false">(P3589/100)*(K3589*$K$13)+(P3589/100)*(L3589*$L$13)+(P3589/100)*(M3589*$M$13)</f>
        <v>0</v>
      </c>
      <c r="V3589" s="53" t="n">
        <f aca="false">(Q3589/100)*(L3589*$L$13)+(Q3589/100)*(M3589*$M$13)</f>
        <v>0</v>
      </c>
      <c r="W3589" s="53" t="n">
        <f aca="false">(R3589/100)*(K3589*$K$13)+(R3589/100)*(L3589*$L$13)+(R3589/100)*(M3589*$M$13)</f>
        <v>0</v>
      </c>
      <c r="X3589" s="53" t="n">
        <f aca="false">N3589+S3589</f>
        <v>459</v>
      </c>
      <c r="Y3589" s="53" t="n">
        <f aca="false">O3589+T3589</f>
        <v>0</v>
      </c>
      <c r="Z3589" s="53" t="n">
        <f aca="false">P3589+U3589</f>
        <v>0</v>
      </c>
      <c r="AA3589" s="53" t="n">
        <f aca="false">Q3589+V3589</f>
        <v>0</v>
      </c>
      <c r="AB3589" s="53" t="n">
        <f aca="false">R3589+W3589</f>
        <v>0</v>
      </c>
      <c r="AC3589" s="54" t="n">
        <f aca="false">ROUND(X3589+Y3589+Z3589+AA3589+AB3589,1)</f>
        <v>459</v>
      </c>
      <c r="AD3589" s="55" t="n">
        <f aca="false">(ROUND(AC3589-AC3579,1)/AC3579)</f>
        <v>0.153846153846154</v>
      </c>
      <c r="AE3589" s="46"/>
      <c r="AF3589" s="47"/>
    </row>
    <row r="3590" customFormat="false" ht="15" hidden="false" customHeight="false" outlineLevel="0" collapsed="false">
      <c r="A3590" s="48" t="s">
        <v>39</v>
      </c>
      <c r="B3590" s="58"/>
      <c r="C3590" s="50" t="s">
        <v>15</v>
      </c>
      <c r="D3590" s="51" t="n">
        <v>102</v>
      </c>
      <c r="E3590" s="51" t="n">
        <v>0</v>
      </c>
      <c r="F3590" s="51" t="n">
        <v>0</v>
      </c>
      <c r="G3590" s="51" t="n">
        <v>0</v>
      </c>
      <c r="H3590" s="51" t="n">
        <v>0</v>
      </c>
      <c r="I3590" s="52" t="n">
        <v>50</v>
      </c>
      <c r="J3590" s="52" t="n">
        <v>50</v>
      </c>
      <c r="K3590" s="52" t="n">
        <v>80</v>
      </c>
      <c r="L3590" s="52" t="n">
        <v>0</v>
      </c>
      <c r="M3590" s="52" t="n">
        <v>0</v>
      </c>
      <c r="N3590" s="53" t="n">
        <f aca="false">D3590*$D$14</f>
        <v>127.5</v>
      </c>
      <c r="O3590" s="53" t="n">
        <f aca="false">E3590*$E$14</f>
        <v>0</v>
      </c>
      <c r="P3590" s="53" t="n">
        <f aca="false">F3590*$F$14</f>
        <v>0</v>
      </c>
      <c r="Q3590" s="53" t="n">
        <f aca="false">G3590*$G$14</f>
        <v>0</v>
      </c>
      <c r="R3590" s="53" t="n">
        <f aca="false">H3590*$H$14</f>
        <v>0</v>
      </c>
      <c r="S3590" s="53" t="n">
        <f aca="false">(N3590/100)*(I3590*$I$14)+(N3590/100)*(J3590*$J$14)+(N3590/100)*(K3590*$K$14)</f>
        <v>331.5</v>
      </c>
      <c r="T3590" s="53" t="n">
        <f aca="false">(O3590/100)*(K3590*$K$14)</f>
        <v>0</v>
      </c>
      <c r="U3590" s="53" t="n">
        <f aca="false">(P3590/100)*(K3590*$K$14)+(P3590/100)*(L3590*$L$14)</f>
        <v>0</v>
      </c>
      <c r="V3590" s="53" t="n">
        <f aca="false">(Q3590/100)*(L3590*$L$14)</f>
        <v>0</v>
      </c>
      <c r="W3590" s="53" t="n">
        <f aca="false">(R3590/100)*(K3590*$L$14)+(R3590/100)*(L3590*$M$14)</f>
        <v>0</v>
      </c>
      <c r="X3590" s="53" t="n">
        <f aca="false">N3590+S3590</f>
        <v>459</v>
      </c>
      <c r="Y3590" s="53" t="n">
        <f aca="false">O3590+T3590</f>
        <v>0</v>
      </c>
      <c r="Z3590" s="53" t="n">
        <f aca="false">P3590+U3590</f>
        <v>0</v>
      </c>
      <c r="AA3590" s="53" t="n">
        <f aca="false">Q3590+V3590</f>
        <v>0</v>
      </c>
      <c r="AB3590" s="53" t="n">
        <f aca="false">R3590+W3590</f>
        <v>0</v>
      </c>
      <c r="AC3590" s="54" t="n">
        <f aca="false">ROUND(X3590+Y3590+Z3590+AA3590+AB3590,1)</f>
        <v>459</v>
      </c>
      <c r="AD3590" s="55" t="n">
        <f aca="false">(ROUND(AC3590-AC3579,1)/AC3579)</f>
        <v>0.153846153846154</v>
      </c>
      <c r="AE3590" s="46"/>
      <c r="AF3590" s="47"/>
    </row>
    <row r="3591" customFormat="false" ht="15" hidden="false" customHeight="false" outlineLevel="0" collapsed="false">
      <c r="A3591" s="48"/>
      <c r="B3591" s="58"/>
      <c r="C3591" s="50" t="s">
        <v>16</v>
      </c>
      <c r="D3591" s="51" t="n">
        <v>102</v>
      </c>
      <c r="E3591" s="51" t="n">
        <v>0</v>
      </c>
      <c r="F3591" s="51" t="n">
        <v>0</v>
      </c>
      <c r="G3591" s="51" t="n">
        <v>0</v>
      </c>
      <c r="H3591" s="51" t="n">
        <v>0</v>
      </c>
      <c r="I3591" s="52" t="n">
        <v>50</v>
      </c>
      <c r="J3591" s="52" t="n">
        <v>50</v>
      </c>
      <c r="K3591" s="52" t="n">
        <v>0</v>
      </c>
      <c r="L3591" s="52" t="n">
        <v>80</v>
      </c>
      <c r="M3591" s="52" t="n">
        <v>0</v>
      </c>
      <c r="N3591" s="53" t="n">
        <f aca="false">D3591*$D$15</f>
        <v>127.5</v>
      </c>
      <c r="O3591" s="53" t="n">
        <f aca="false">E3591*$E$15</f>
        <v>0</v>
      </c>
      <c r="P3591" s="53" t="n">
        <f aca="false">F3591*$F$15</f>
        <v>0</v>
      </c>
      <c r="Q3591" s="53" t="n">
        <f aca="false">G3591*$G$15</f>
        <v>0</v>
      </c>
      <c r="R3591" s="53" t="n">
        <f aca="false">H3591*$H$15</f>
        <v>0</v>
      </c>
      <c r="S3591" s="53" t="n">
        <f aca="false">(N3591/100)*(I3591*$I$15)+(N3591/100)*(J3591*$J$15)+(N3591/100)*(L3591*$L$15)</f>
        <v>331.5</v>
      </c>
      <c r="T3591" s="53" t="n">
        <f aca="false">(O3591/100)*(K3591*$K$15)</f>
        <v>0</v>
      </c>
      <c r="U3591" s="53" t="n">
        <f aca="false">(P3591/100)*(K3591*$K$15)+(P3591/100)*(L3591*$L$15)</f>
        <v>0</v>
      </c>
      <c r="V3591" s="53" t="n">
        <f aca="false">(Q3591/100)*(L3591*$L$15)</f>
        <v>0</v>
      </c>
      <c r="W3591" s="53" t="n">
        <f aca="false">(R3591/100)*(K3591*$K$15)+(R3591/100)*(L3591*$L$15)</f>
        <v>0</v>
      </c>
      <c r="X3591" s="53" t="n">
        <f aca="false">N3591+S3591</f>
        <v>459</v>
      </c>
      <c r="Y3591" s="53" t="n">
        <f aca="false">O3591+T3591</f>
        <v>0</v>
      </c>
      <c r="Z3591" s="53" t="n">
        <f aca="false">P3591+U3591</f>
        <v>0</v>
      </c>
      <c r="AA3591" s="53" t="n">
        <f aca="false">Q3591+V3591</f>
        <v>0</v>
      </c>
      <c r="AB3591" s="53" t="n">
        <f aca="false">R3591+W3591</f>
        <v>0</v>
      </c>
      <c r="AC3591" s="54" t="n">
        <f aca="false">ROUND(X3591+Y3591+Z3591+AA3591+AB3591,1)</f>
        <v>459</v>
      </c>
      <c r="AD3591" s="55" t="n">
        <f aca="false">(ROUND(AC3591-AC3579,1)/AC3579)</f>
        <v>0.153846153846154</v>
      </c>
      <c r="AE3591" s="46"/>
      <c r="AF3591" s="47"/>
    </row>
    <row r="3592" customFormat="false" ht="15" hidden="false" customHeight="false" outlineLevel="0" collapsed="false">
      <c r="A3592" s="48"/>
      <c r="B3592" s="58"/>
      <c r="C3592" s="50" t="s">
        <v>17</v>
      </c>
      <c r="D3592" s="51" t="n">
        <v>102</v>
      </c>
      <c r="E3592" s="51" t="n">
        <v>0</v>
      </c>
      <c r="F3592" s="51" t="n">
        <v>0</v>
      </c>
      <c r="G3592" s="51" t="n">
        <v>0</v>
      </c>
      <c r="H3592" s="51" t="n">
        <v>0</v>
      </c>
      <c r="I3592" s="52" t="n">
        <v>50</v>
      </c>
      <c r="J3592" s="52" t="n">
        <v>85</v>
      </c>
      <c r="K3592" s="52" t="n">
        <v>0</v>
      </c>
      <c r="L3592" s="52" t="n">
        <v>0</v>
      </c>
      <c r="M3592" s="52" t="n">
        <v>0</v>
      </c>
      <c r="N3592" s="53" t="n">
        <f aca="false">D3592*$D$16</f>
        <v>127.5</v>
      </c>
      <c r="O3592" s="53" t="n">
        <f aca="false">E3592*$E$16</f>
        <v>0</v>
      </c>
      <c r="P3592" s="53" t="n">
        <f aca="false">F3592*$F$16</f>
        <v>0</v>
      </c>
      <c r="Q3592" s="53" t="n">
        <f aca="false">G3592*$G$16</f>
        <v>0</v>
      </c>
      <c r="R3592" s="53" t="n">
        <f aca="false">H3592*$H$16</f>
        <v>0</v>
      </c>
      <c r="S3592" s="53" t="n">
        <f aca="false">(N3592/100)*(I3592*$I$16)+(N3592/100)*(J3592*$J$16)</f>
        <v>334.6875</v>
      </c>
      <c r="T3592" s="53" t="n">
        <f aca="false">(O3592/100)*(K3592*$K$16)</f>
        <v>0</v>
      </c>
      <c r="U3592" s="53" t="n">
        <f aca="false">(P3592/100)*(K3592*$K$16)+(P3592/100)*(L3592*$L$16)</f>
        <v>0</v>
      </c>
      <c r="V3592" s="53" t="n">
        <f aca="false">(Q3592/100)*(L3592*$L$16)</f>
        <v>0</v>
      </c>
      <c r="W3592" s="53" t="n">
        <f aca="false">(R3592/100)*(K3592*$K$16)+(R3592/100)*(L3592*$L$16)</f>
        <v>0</v>
      </c>
      <c r="X3592" s="53" t="n">
        <f aca="false">N3592+S3592</f>
        <v>462.1875</v>
      </c>
      <c r="Y3592" s="53" t="n">
        <f aca="false">O3592+T3592</f>
        <v>0</v>
      </c>
      <c r="Z3592" s="53" t="n">
        <f aca="false">P3592+U3592</f>
        <v>0</v>
      </c>
      <c r="AA3592" s="53" t="n">
        <f aca="false">Q3592+V3592</f>
        <v>0</v>
      </c>
      <c r="AB3592" s="53" t="n">
        <f aca="false">R3592+W3592</f>
        <v>0</v>
      </c>
      <c r="AC3592" s="54" t="n">
        <f aca="false">ROUND(X3592+Y3592+Z3592+AA3592+AB3592,1)</f>
        <v>462.2</v>
      </c>
      <c r="AD3592" s="55" t="n">
        <f aca="false">(ROUND(AC3592-AC3579,1)/AC3579)</f>
        <v>0.161890397184515</v>
      </c>
      <c r="AE3592" s="46"/>
      <c r="AF3592" s="47"/>
    </row>
    <row r="3593" customFormat="false" ht="15" hidden="false" customHeight="false" outlineLevel="0" collapsed="false">
      <c r="A3593" s="48"/>
      <c r="B3593" s="58"/>
      <c r="C3593" s="50" t="s">
        <v>18</v>
      </c>
      <c r="D3593" s="51" t="n">
        <v>102</v>
      </c>
      <c r="E3593" s="51" t="n">
        <v>0</v>
      </c>
      <c r="F3593" s="51" t="n">
        <v>0</v>
      </c>
      <c r="G3593" s="51" t="n">
        <v>0</v>
      </c>
      <c r="H3593" s="51" t="n">
        <v>0</v>
      </c>
      <c r="I3593" s="52" t="n">
        <v>85</v>
      </c>
      <c r="J3593" s="52" t="n">
        <v>50</v>
      </c>
      <c r="K3593" s="52" t="n">
        <v>0</v>
      </c>
      <c r="L3593" s="52" t="n">
        <v>0</v>
      </c>
      <c r="M3593" s="52" t="n">
        <v>0</v>
      </c>
      <c r="N3593" s="53" t="n">
        <f aca="false">D3593*$D$17</f>
        <v>127.5</v>
      </c>
      <c r="O3593" s="53" t="n">
        <f aca="false">E3593*$E$17</f>
        <v>0</v>
      </c>
      <c r="P3593" s="53" t="n">
        <f aca="false">F3593*$F$17</f>
        <v>0</v>
      </c>
      <c r="Q3593" s="53" t="n">
        <f aca="false">G3593*$G$17</f>
        <v>0</v>
      </c>
      <c r="R3593" s="53" t="n">
        <f aca="false">H3593*$H$17</f>
        <v>0</v>
      </c>
      <c r="S3593" s="53" t="n">
        <f aca="false">(N3593/100)*(I3593*$I$17)+(N3593/100)*(J3593*$J$17)</f>
        <v>334.6875</v>
      </c>
      <c r="T3593" s="53" t="n">
        <f aca="false">(O3593/100)*(K3593*$K$17)</f>
        <v>0</v>
      </c>
      <c r="U3593" s="53" t="n">
        <f aca="false">(P3593/100)*(K3593*$K$17)+(P3593/100)*(L3593*$L$17)</f>
        <v>0</v>
      </c>
      <c r="V3593" s="53" t="n">
        <f aca="false">(Q3593/100)*(L3593*$L$17)</f>
        <v>0</v>
      </c>
      <c r="W3593" s="53" t="n">
        <f aca="false">(R3593/100)*(K3593*$K$17)+(R3593/100)*(L3593*$L$17)</f>
        <v>0</v>
      </c>
      <c r="X3593" s="53" t="n">
        <f aca="false">N3593+S3593</f>
        <v>462.1875</v>
      </c>
      <c r="Y3593" s="53" t="n">
        <f aca="false">O3593+T3593</f>
        <v>0</v>
      </c>
      <c r="Z3593" s="53" t="n">
        <f aca="false">P3593+U3593</f>
        <v>0</v>
      </c>
      <c r="AA3593" s="53" t="n">
        <f aca="false">Q3593+V3593</f>
        <v>0</v>
      </c>
      <c r="AB3593" s="53" t="n">
        <f aca="false">R3593+W3593</f>
        <v>0</v>
      </c>
      <c r="AC3593" s="54" t="n">
        <f aca="false">ROUND(X3593+Y3593+Z3593+AA3593+AB3593,1)</f>
        <v>462.2</v>
      </c>
      <c r="AD3593" s="55" t="n">
        <f aca="false">(ROUND(AC3593-AC3579,1)/AC3579)</f>
        <v>0.161890397184515</v>
      </c>
      <c r="AE3593" s="46" t="s">
        <v>28</v>
      </c>
      <c r="AF3593" s="47"/>
    </row>
    <row r="3594" customFormat="false" ht="15" hidden="false" customHeight="false" outlineLevel="0" collapsed="false">
      <c r="A3594" s="56" t="s">
        <v>19</v>
      </c>
      <c r="B3594" s="57" t="s">
        <v>298</v>
      </c>
      <c r="C3594" s="40" t="s">
        <v>4</v>
      </c>
      <c r="D3594" s="41" t="n">
        <v>90</v>
      </c>
      <c r="E3594" s="41" t="n">
        <v>0</v>
      </c>
      <c r="F3594" s="41" t="n">
        <v>50</v>
      </c>
      <c r="G3594" s="41" t="n">
        <v>0</v>
      </c>
      <c r="H3594" s="41" t="n">
        <v>0</v>
      </c>
      <c r="I3594" s="42" t="n">
        <v>30</v>
      </c>
      <c r="J3594" s="42" t="n">
        <v>60</v>
      </c>
      <c r="K3594" s="42" t="n">
        <v>0</v>
      </c>
      <c r="L3594" s="42" t="n">
        <v>0</v>
      </c>
      <c r="M3594" s="42" t="n">
        <v>0</v>
      </c>
      <c r="N3594" s="43" t="n">
        <f aca="false">D3594*$D$3</f>
        <v>117</v>
      </c>
      <c r="O3594" s="43" t="n">
        <f aca="false">E3594*$E$3</f>
        <v>0</v>
      </c>
      <c r="P3594" s="43" t="n">
        <f aca="false">F3594*$F$3</f>
        <v>65</v>
      </c>
      <c r="Q3594" s="43" t="n">
        <f aca="false">G3594*$G$3</f>
        <v>0</v>
      </c>
      <c r="R3594" s="43" t="n">
        <f aca="false">H3594*$H$3</f>
        <v>0</v>
      </c>
      <c r="S3594" s="43" t="n">
        <f aca="false">(N3594/100)*(I3594*$I$3)+(N3594/100)*(J3594*$J$3)</f>
        <v>210.6</v>
      </c>
      <c r="T3594" s="43" t="n">
        <f aca="false">(O3594/100)*(K3594*$K$3)</f>
        <v>0</v>
      </c>
      <c r="U3594" s="43" t="n">
        <f aca="false">(P3594/100)*(K3594*$K$3)+(P3594/100)*(L3594*$L$3)</f>
        <v>0</v>
      </c>
      <c r="V3594" s="43" t="n">
        <f aca="false">(Q3594/100)*(L3594*$L$3)</f>
        <v>0</v>
      </c>
      <c r="W3594" s="43" t="n">
        <f aca="false">(R3594/100)*(K3594*$K$3)+(R3594/100)*(L3594*$L$3)</f>
        <v>0</v>
      </c>
      <c r="X3594" s="43" t="n">
        <f aca="false">N3594+S3594</f>
        <v>327.6</v>
      </c>
      <c r="Y3594" s="43" t="n">
        <f aca="false">O3594+T3594</f>
        <v>0</v>
      </c>
      <c r="Z3594" s="43" t="n">
        <f aca="false">P3594+U3594</f>
        <v>65</v>
      </c>
      <c r="AA3594" s="43" t="n">
        <f aca="false">Q3594+V3594</f>
        <v>0</v>
      </c>
      <c r="AB3594" s="43" t="n">
        <f aca="false">R3594+W3594</f>
        <v>0</v>
      </c>
      <c r="AC3594" s="44" t="n">
        <f aca="false">ROUND(X3594+Y3594+Z3594+AA3594+AB3594,1)</f>
        <v>392.6</v>
      </c>
      <c r="AD3594" s="45" t="n">
        <v>0</v>
      </c>
      <c r="AE3594" s="46"/>
      <c r="AF3594" s="47"/>
    </row>
    <row r="3595" customFormat="false" ht="15" hidden="false" customHeight="false" outlineLevel="0" collapsed="false">
      <c r="A3595" s="48" t="s">
        <v>29</v>
      </c>
      <c r="B3595" s="58" t="n">
        <v>10</v>
      </c>
      <c r="C3595" s="50" t="s">
        <v>5</v>
      </c>
      <c r="D3595" s="51" t="n">
        <v>90</v>
      </c>
      <c r="E3595" s="51" t="n">
        <v>0</v>
      </c>
      <c r="F3595" s="51" t="n">
        <v>50</v>
      </c>
      <c r="G3595" s="51" t="n">
        <v>0</v>
      </c>
      <c r="H3595" s="51" t="n">
        <v>0</v>
      </c>
      <c r="I3595" s="52" t="n">
        <v>50</v>
      </c>
      <c r="J3595" s="52" t="n">
        <v>80</v>
      </c>
      <c r="K3595" s="52" t="n">
        <v>0</v>
      </c>
      <c r="L3595" s="52" t="n">
        <v>0</v>
      </c>
      <c r="M3595" s="52" t="n">
        <v>0</v>
      </c>
      <c r="N3595" s="53" t="n">
        <f aca="false">D3595*$D$4</f>
        <v>112.5</v>
      </c>
      <c r="O3595" s="53" t="n">
        <f aca="false">E3595*$E$4</f>
        <v>0</v>
      </c>
      <c r="P3595" s="53" t="n">
        <f aca="false">F3595*$F$4</f>
        <v>62.5</v>
      </c>
      <c r="Q3595" s="53" t="n">
        <f aca="false">G3595*$G$4</f>
        <v>0</v>
      </c>
      <c r="R3595" s="53" t="n">
        <f aca="false">H3595*$H$4</f>
        <v>0</v>
      </c>
      <c r="S3595" s="53" t="n">
        <f aca="false">(N3595/100)*(I3595*$I$4)+(N3595/100)*(J3595*$J$4)</f>
        <v>292.5</v>
      </c>
      <c r="T3595" s="53" t="n">
        <f aca="false">(O3595/100)*(K3595*$K$4)</f>
        <v>0</v>
      </c>
      <c r="U3595" s="53" t="n">
        <f aca="false">(P3595/100)*(K3595*$K$4)+(P3595/100)*(L3595*$L$4)</f>
        <v>0</v>
      </c>
      <c r="V3595" s="53" t="n">
        <f aca="false">(Q3595/100)*(L3595*$L$4)</f>
        <v>0</v>
      </c>
      <c r="W3595" s="53" t="n">
        <f aca="false">(R3595/100)*(K3595*$K$4)+(R3595/100)*(L3595*$L$4)</f>
        <v>0</v>
      </c>
      <c r="X3595" s="53" t="n">
        <f aca="false">N3595+S3595</f>
        <v>405</v>
      </c>
      <c r="Y3595" s="53" t="n">
        <f aca="false">O3595+T3595</f>
        <v>0</v>
      </c>
      <c r="Z3595" s="53" t="n">
        <f aca="false">P3595+U3595</f>
        <v>62.5</v>
      </c>
      <c r="AA3595" s="53" t="n">
        <f aca="false">Q3595+V3595</f>
        <v>0</v>
      </c>
      <c r="AB3595" s="53" t="n">
        <f aca="false">R3595+W3595</f>
        <v>0</v>
      </c>
      <c r="AC3595" s="54" t="n">
        <f aca="false">ROUND(X3595+Y3595+Z3595+AA3595+AB3595,1)</f>
        <v>467.5</v>
      </c>
      <c r="AD3595" s="55" t="n">
        <f aca="false">(ROUND(AC3595-AC3594,1)/AC3594)</f>
        <v>0.19077941925624</v>
      </c>
      <c r="AE3595" s="46"/>
      <c r="AF3595" s="47"/>
    </row>
    <row r="3596" customFormat="false" ht="15" hidden="false" customHeight="false" outlineLevel="0" collapsed="false">
      <c r="A3596" s="48" t="s">
        <v>30</v>
      </c>
      <c r="B3596" s="58" t="n">
        <v>18</v>
      </c>
      <c r="C3596" s="50" t="s">
        <v>6</v>
      </c>
      <c r="D3596" s="51" t="n">
        <v>90</v>
      </c>
      <c r="E3596" s="51" t="n">
        <v>0</v>
      </c>
      <c r="F3596" s="51" t="n">
        <v>50</v>
      </c>
      <c r="G3596" s="51" t="n">
        <v>0</v>
      </c>
      <c r="H3596" s="51" t="n">
        <v>0</v>
      </c>
      <c r="I3596" s="52" t="n">
        <v>30</v>
      </c>
      <c r="J3596" s="52" t="n">
        <v>60</v>
      </c>
      <c r="K3596" s="52" t="n">
        <v>0</v>
      </c>
      <c r="L3596" s="52" t="n">
        <v>0</v>
      </c>
      <c r="M3596" s="52" t="n">
        <v>0</v>
      </c>
      <c r="N3596" s="53" t="n">
        <f aca="false">D3596*$D$5</f>
        <v>117</v>
      </c>
      <c r="O3596" s="53" t="n">
        <f aca="false">E3596*$E$5</f>
        <v>0</v>
      </c>
      <c r="P3596" s="53" t="n">
        <f aca="false">F3596*$F$5</f>
        <v>65</v>
      </c>
      <c r="Q3596" s="53" t="n">
        <f aca="false">G3596*$G$5</f>
        <v>0</v>
      </c>
      <c r="R3596" s="53" t="n">
        <f aca="false">H3596*$H$5</f>
        <v>0</v>
      </c>
      <c r="S3596" s="53" t="n">
        <f aca="false">(N3596/100)*(I3596*$I$5)+(N3596/100)*(J3596*$J$5)</f>
        <v>210.6</v>
      </c>
      <c r="T3596" s="53" t="n">
        <f aca="false">(O3596/100)*(K3596*$K$5)</f>
        <v>0</v>
      </c>
      <c r="U3596" s="53" t="n">
        <f aca="false">(P3596/100)*(K3596*$K$5)+(P3596/100)*(L3596*$L$5)</f>
        <v>0</v>
      </c>
      <c r="V3596" s="53" t="n">
        <f aca="false">(Q3596/100)*(L3596*$L$5)</f>
        <v>0</v>
      </c>
      <c r="W3596" s="53" t="n">
        <f aca="false">(R3596/100)*(K3596*$K$5)+(R3596/100)*(L3596*$L$5)</f>
        <v>0</v>
      </c>
      <c r="X3596" s="53" t="n">
        <f aca="false">N3596+S3596</f>
        <v>327.6</v>
      </c>
      <c r="Y3596" s="53" t="n">
        <f aca="false">O3596+T3596</f>
        <v>0</v>
      </c>
      <c r="Z3596" s="53" t="n">
        <f aca="false">P3596+U3596</f>
        <v>65</v>
      </c>
      <c r="AA3596" s="53" t="n">
        <f aca="false">Q3596+V3596</f>
        <v>0</v>
      </c>
      <c r="AB3596" s="53" t="n">
        <f aca="false">R3596+W3596</f>
        <v>0</v>
      </c>
      <c r="AC3596" s="54" t="n">
        <f aca="false">ROUND(X3596+Y3596+Z3596+AA3596+AB3596,1)</f>
        <v>392.6</v>
      </c>
      <c r="AD3596" s="55" t="n">
        <f aca="false">(ROUND(AC3596-AC3594,1)/AC3594)</f>
        <v>0</v>
      </c>
      <c r="AE3596" s="46"/>
      <c r="AF3596" s="47"/>
    </row>
    <row r="3597" customFormat="false" ht="15" hidden="false" customHeight="false" outlineLevel="0" collapsed="false">
      <c r="A3597" s="48" t="s">
        <v>31</v>
      </c>
      <c r="B3597" s="58" t="n">
        <v>16</v>
      </c>
      <c r="C3597" s="50" t="s">
        <v>7</v>
      </c>
      <c r="D3597" s="51" t="n">
        <v>90</v>
      </c>
      <c r="E3597" s="51" t="n">
        <v>0</v>
      </c>
      <c r="F3597" s="51" t="n">
        <v>50</v>
      </c>
      <c r="G3597" s="51" t="n">
        <v>0</v>
      </c>
      <c r="H3597" s="51" t="n">
        <v>0</v>
      </c>
      <c r="I3597" s="52" t="n">
        <v>30</v>
      </c>
      <c r="J3597" s="52" t="n">
        <v>60</v>
      </c>
      <c r="K3597" s="52" t="n">
        <v>0</v>
      </c>
      <c r="L3597" s="52" t="n">
        <v>0</v>
      </c>
      <c r="M3597" s="52" t="n">
        <v>0</v>
      </c>
      <c r="N3597" s="53" t="n">
        <f aca="false">D3597*$D$6</f>
        <v>117</v>
      </c>
      <c r="O3597" s="53" t="n">
        <f aca="false">E3597*$E$6</f>
        <v>0</v>
      </c>
      <c r="P3597" s="53" t="n">
        <f aca="false">F3597*$F$6</f>
        <v>65</v>
      </c>
      <c r="Q3597" s="53" t="n">
        <f aca="false">G3597*$G$6</f>
        <v>0</v>
      </c>
      <c r="R3597" s="53" t="n">
        <f aca="false">H3597*$H$6</f>
        <v>0</v>
      </c>
      <c r="S3597" s="53" t="n">
        <f aca="false">(N3597/100)*(I3597*$I$6)+(N3597/100)*(J3597*$J$6)</f>
        <v>210.6</v>
      </c>
      <c r="T3597" s="53" t="n">
        <f aca="false">(O3597/100)*(K3597*$K$6)</f>
        <v>0</v>
      </c>
      <c r="U3597" s="53" t="n">
        <f aca="false">(P3597/100)*(K3597*$K$6)+(P3597/100)*(L3597*$L$6)</f>
        <v>0</v>
      </c>
      <c r="V3597" s="53" t="n">
        <f aca="false">(Q3597/100)*(L3597*$L$6)</f>
        <v>0</v>
      </c>
      <c r="W3597" s="53" t="n">
        <f aca="false">(R3597/100)*(K3597*$K$6)+(R3597/100)*(L3597*$L$6)</f>
        <v>0</v>
      </c>
      <c r="X3597" s="53" t="n">
        <f aca="false">N3597+S3597</f>
        <v>327.6</v>
      </c>
      <c r="Y3597" s="53" t="n">
        <f aca="false">O3597+T3597</f>
        <v>0</v>
      </c>
      <c r="Z3597" s="53" t="n">
        <f aca="false">P3597+U3597</f>
        <v>65</v>
      </c>
      <c r="AA3597" s="53" t="n">
        <f aca="false">Q3597+V3597</f>
        <v>0</v>
      </c>
      <c r="AB3597" s="53" t="n">
        <f aca="false">R3597+W3597</f>
        <v>0</v>
      </c>
      <c r="AC3597" s="54" t="n">
        <f aca="false">ROUND(X3597+Y3597+Z3597+AA3597+AB3597,1)</f>
        <v>392.6</v>
      </c>
      <c r="AD3597" s="55" t="n">
        <f aca="false">(ROUND(AC3597-AC3594,1)/AC3594)</f>
        <v>0</v>
      </c>
      <c r="AE3597" s="46"/>
      <c r="AF3597" s="47"/>
    </row>
    <row r="3598" customFormat="false" ht="15" hidden="false" customHeight="false" outlineLevel="0" collapsed="false">
      <c r="A3598" s="48" t="s">
        <v>32</v>
      </c>
      <c r="B3598" s="58" t="n">
        <v>16</v>
      </c>
      <c r="C3598" s="50" t="s">
        <v>8</v>
      </c>
      <c r="D3598" s="51" t="n">
        <v>90</v>
      </c>
      <c r="E3598" s="51" t="n">
        <v>0</v>
      </c>
      <c r="F3598" s="51" t="n">
        <v>50</v>
      </c>
      <c r="G3598" s="51" t="n">
        <v>0</v>
      </c>
      <c r="H3598" s="51" t="n">
        <v>0</v>
      </c>
      <c r="I3598" s="52" t="n">
        <v>30</v>
      </c>
      <c r="J3598" s="52" t="n">
        <v>60</v>
      </c>
      <c r="K3598" s="52" t="n">
        <v>0</v>
      </c>
      <c r="L3598" s="52" t="n">
        <v>0</v>
      </c>
      <c r="M3598" s="52" t="n">
        <v>0</v>
      </c>
      <c r="N3598" s="53" t="n">
        <f aca="false">D3598*$D$7</f>
        <v>117</v>
      </c>
      <c r="O3598" s="53" t="n">
        <f aca="false">E3598*$E$7</f>
        <v>0</v>
      </c>
      <c r="P3598" s="53" t="n">
        <f aca="false">F3598*$F$7</f>
        <v>65</v>
      </c>
      <c r="Q3598" s="53" t="n">
        <f aca="false">G3598*$G$7</f>
        <v>0</v>
      </c>
      <c r="R3598" s="53" t="n">
        <f aca="false">H3598*$H$7</f>
        <v>0</v>
      </c>
      <c r="S3598" s="53" t="n">
        <f aca="false">(N3598/100)*(I3598*$I$7)+(N3598/100)*(J3598*$J$7)</f>
        <v>210.6</v>
      </c>
      <c r="T3598" s="53" t="n">
        <f aca="false">(O3598/100)*(K3598*$K$7)</f>
        <v>0</v>
      </c>
      <c r="U3598" s="53" t="n">
        <f aca="false">(P3598/100)*(K3598*$K$7)+(P3598/100)*(L3598*$L$7)</f>
        <v>0</v>
      </c>
      <c r="V3598" s="53" t="n">
        <f aca="false">(Q3598/100)*(L3598*$L$7)</f>
        <v>0</v>
      </c>
      <c r="W3598" s="53" t="n">
        <f aca="false">(R3598/100)*(K3598*$K$7)+(R3598/100)*(L3598*$L$7)</f>
        <v>0</v>
      </c>
      <c r="X3598" s="53" t="n">
        <f aca="false">N3598+S3598</f>
        <v>327.6</v>
      </c>
      <c r="Y3598" s="53" t="n">
        <f aca="false">O3598+T3598</f>
        <v>0</v>
      </c>
      <c r="Z3598" s="53" t="n">
        <f aca="false">P3598+U3598</f>
        <v>65</v>
      </c>
      <c r="AA3598" s="53" t="n">
        <f aca="false">Q3598+V3598</f>
        <v>0</v>
      </c>
      <c r="AB3598" s="53" t="n">
        <f aca="false">R3598+W3598</f>
        <v>0</v>
      </c>
      <c r="AC3598" s="54" t="n">
        <f aca="false">ROUND(X3598+Y3598+Z3598+AA3598+AB3598,1)</f>
        <v>392.6</v>
      </c>
      <c r="AD3598" s="55" t="n">
        <f aca="false">(ROUND(AC3598-AC3594,1)/AC3594)</f>
        <v>0</v>
      </c>
      <c r="AE3598" s="46"/>
      <c r="AF3598" s="47"/>
    </row>
    <row r="3599" customFormat="false" ht="15" hidden="false" customHeight="false" outlineLevel="0" collapsed="false">
      <c r="A3599" s="48" t="s">
        <v>33</v>
      </c>
      <c r="B3599" s="58"/>
      <c r="C3599" s="50" t="s">
        <v>9</v>
      </c>
      <c r="D3599" s="51" t="n">
        <v>90</v>
      </c>
      <c r="E3599" s="51" t="n">
        <v>0</v>
      </c>
      <c r="F3599" s="51" t="n">
        <v>50</v>
      </c>
      <c r="G3599" s="51" t="n">
        <v>0</v>
      </c>
      <c r="H3599" s="51" t="n">
        <v>0</v>
      </c>
      <c r="I3599" s="52" t="n">
        <v>30</v>
      </c>
      <c r="J3599" s="52" t="n">
        <v>60</v>
      </c>
      <c r="K3599" s="52" t="n">
        <v>0</v>
      </c>
      <c r="L3599" s="52" t="n">
        <v>0</v>
      </c>
      <c r="M3599" s="52" t="n">
        <v>0</v>
      </c>
      <c r="N3599" s="53" t="n">
        <f aca="false">D3599*$D$8</f>
        <v>117</v>
      </c>
      <c r="O3599" s="53" t="n">
        <f aca="false">E3599*$E$8</f>
        <v>0</v>
      </c>
      <c r="P3599" s="53" t="n">
        <f aca="false">F3599*$F$8</f>
        <v>65</v>
      </c>
      <c r="Q3599" s="53" t="n">
        <f aca="false">G3599*$G$8</f>
        <v>0</v>
      </c>
      <c r="R3599" s="53" t="n">
        <f aca="false">H3599*$H$8</f>
        <v>0</v>
      </c>
      <c r="S3599" s="53" t="n">
        <f aca="false">(N3599/100)*(I3599*$I$8)+(N3599/100)*(J3599*$J$8)</f>
        <v>210.6</v>
      </c>
      <c r="T3599" s="53" t="n">
        <f aca="false">(O3599/100)*(K3599*$K$8)</f>
        <v>0</v>
      </c>
      <c r="U3599" s="53" t="n">
        <f aca="false">(P3599/100)*(K3599*$K$8)+(P3599/100)*(L3599*$L$8)</f>
        <v>0</v>
      </c>
      <c r="V3599" s="53" t="n">
        <f aca="false">(Q3599/100)*(L3599*$L$8)</f>
        <v>0</v>
      </c>
      <c r="W3599" s="53" t="n">
        <f aca="false">(R3599/100)*(K3599*$K$8)+(R3599/100)*(L3599*$L$8)</f>
        <v>0</v>
      </c>
      <c r="X3599" s="53" t="n">
        <f aca="false">N3599+S3599</f>
        <v>327.6</v>
      </c>
      <c r="Y3599" s="53" t="n">
        <f aca="false">O3599+T3599</f>
        <v>0</v>
      </c>
      <c r="Z3599" s="53" t="n">
        <f aca="false">P3599+U3599</f>
        <v>65</v>
      </c>
      <c r="AA3599" s="53" t="n">
        <f aca="false">Q3599+V3599</f>
        <v>0</v>
      </c>
      <c r="AB3599" s="53" t="n">
        <f aca="false">R3599+W3599</f>
        <v>0</v>
      </c>
      <c r="AC3599" s="54" t="n">
        <f aca="false">ROUND(X3599+Y3599+Z3599+AA3599+AB3599,1)</f>
        <v>392.6</v>
      </c>
      <c r="AD3599" s="55" t="n">
        <f aca="false">(ROUND(AC3599-AC3594,1)/AC3594)</f>
        <v>0</v>
      </c>
      <c r="AE3599" s="46"/>
      <c r="AF3599" s="47"/>
    </row>
    <row r="3600" customFormat="false" ht="15" hidden="false" customHeight="false" outlineLevel="0" collapsed="false">
      <c r="A3600" s="48" t="s">
        <v>34</v>
      </c>
      <c r="B3600" s="58"/>
      <c r="C3600" s="50" t="s">
        <v>10</v>
      </c>
      <c r="D3600" s="51" t="n">
        <v>45</v>
      </c>
      <c r="E3600" s="51" t="n">
        <v>120</v>
      </c>
      <c r="F3600" s="51" t="n">
        <v>0</v>
      </c>
      <c r="G3600" s="51" t="n">
        <v>0</v>
      </c>
      <c r="H3600" s="51" t="n">
        <v>0</v>
      </c>
      <c r="I3600" s="52" t="n">
        <v>30</v>
      </c>
      <c r="J3600" s="52" t="n">
        <v>60</v>
      </c>
      <c r="K3600" s="52" t="n">
        <v>100</v>
      </c>
      <c r="L3600" s="52" t="n">
        <v>0</v>
      </c>
      <c r="M3600" s="52" t="n">
        <v>0</v>
      </c>
      <c r="N3600" s="53" t="n">
        <f aca="false">D3600*$D$9</f>
        <v>56.25</v>
      </c>
      <c r="O3600" s="53" t="n">
        <f aca="false">E3600*$E$9</f>
        <v>150</v>
      </c>
      <c r="P3600" s="53" t="n">
        <f aca="false">F3600*$F$9</f>
        <v>0</v>
      </c>
      <c r="Q3600" s="53" t="n">
        <f aca="false">G3600*$G$9</f>
        <v>0</v>
      </c>
      <c r="R3600" s="53" t="n">
        <f aca="false">H3600*$H$9</f>
        <v>0</v>
      </c>
      <c r="S3600" s="53" t="n">
        <f aca="false">(N3600/100)*(I3600*$I$9)+(N3600/100)*(J3600*$J$9)</f>
        <v>50.625</v>
      </c>
      <c r="T3600" s="53" t="n">
        <f aca="false">(O3600/100)*(K3600*$K$9)</f>
        <v>210</v>
      </c>
      <c r="U3600" s="53" t="n">
        <f aca="false">(P3600/100)*(K3600*$K$9)+(P3600/100)*(L3600*$L$9)</f>
        <v>0</v>
      </c>
      <c r="V3600" s="53" t="n">
        <f aca="false">(Q3600/100)*(L3600*$L$9)</f>
        <v>0</v>
      </c>
      <c r="W3600" s="53" t="n">
        <f aca="false">(R3600/100)*(K3600*$K$9)+(R3600/100)*(L3600*$L$9)</f>
        <v>0</v>
      </c>
      <c r="X3600" s="53" t="n">
        <f aca="false">N3600+S3600</f>
        <v>106.875</v>
      </c>
      <c r="Y3600" s="53" t="n">
        <f aca="false">O3600+T3600</f>
        <v>360</v>
      </c>
      <c r="Z3600" s="53" t="n">
        <f aca="false">P3600+U3600</f>
        <v>0</v>
      </c>
      <c r="AA3600" s="53" t="n">
        <f aca="false">Q3600+V3600</f>
        <v>0</v>
      </c>
      <c r="AB3600" s="53" t="n">
        <f aca="false">R3600+W3600</f>
        <v>0</v>
      </c>
      <c r="AC3600" s="54" t="n">
        <f aca="false">ROUND(X3600+Y3600+Z3600+AA3600+AB3600,1)</f>
        <v>466.9</v>
      </c>
      <c r="AD3600" s="55" t="n">
        <f aca="false">(ROUND(AC3600-AC3594,1)/AC3594)</f>
        <v>0.189251146204789</v>
      </c>
      <c r="AE3600" s="46"/>
      <c r="AF3600" s="47"/>
    </row>
    <row r="3601" customFormat="false" ht="15" hidden="false" customHeight="false" outlineLevel="0" collapsed="false">
      <c r="A3601" s="48" t="s">
        <v>35</v>
      </c>
      <c r="B3601" s="58"/>
      <c r="C3601" s="50" t="s">
        <v>11</v>
      </c>
      <c r="D3601" s="51" t="n">
        <v>45</v>
      </c>
      <c r="E3601" s="51" t="n">
        <v>0</v>
      </c>
      <c r="F3601" s="51" t="n">
        <v>120</v>
      </c>
      <c r="G3601" s="51" t="n">
        <v>0</v>
      </c>
      <c r="H3601" s="51" t="n">
        <v>0</v>
      </c>
      <c r="I3601" s="52" t="n">
        <v>30</v>
      </c>
      <c r="J3601" s="52" t="n">
        <v>60</v>
      </c>
      <c r="K3601" s="52" t="n">
        <v>55</v>
      </c>
      <c r="L3601" s="52" t="n">
        <v>55</v>
      </c>
      <c r="M3601" s="52" t="n">
        <v>0</v>
      </c>
      <c r="N3601" s="53" t="n">
        <f aca="false">D3601*$D$10</f>
        <v>56.25</v>
      </c>
      <c r="O3601" s="53" t="n">
        <f aca="false">E3601*$E$10</f>
        <v>0</v>
      </c>
      <c r="P3601" s="53" t="n">
        <f aca="false">F3601*$F$10</f>
        <v>150</v>
      </c>
      <c r="Q3601" s="53" t="n">
        <f aca="false">G3601*$G$10</f>
        <v>0</v>
      </c>
      <c r="R3601" s="53" t="n">
        <f aca="false">H3601*$H$10</f>
        <v>0</v>
      </c>
      <c r="S3601" s="53" t="n">
        <f aca="false">(N3601/100)*(I3601*$I$10)+(N3601/100)*(J3601*$J$10)</f>
        <v>50.625</v>
      </c>
      <c r="T3601" s="53" t="n">
        <f aca="false">(O3601/100)*(K3601*$J$10)</f>
        <v>0</v>
      </c>
      <c r="U3601" s="53" t="n">
        <f aca="false">(P3601/100)*(K3601*$K$10)+(P3601/100)*(L3601*$L$10)</f>
        <v>231</v>
      </c>
      <c r="V3601" s="53" t="n">
        <f aca="false">(Q3601/100)*(L3601*$L$10)</f>
        <v>0</v>
      </c>
      <c r="W3601" s="53" t="n">
        <f aca="false">(R3601/100)*(K3601*$K$10)+(R3601/100)*(L3601*$L$10)</f>
        <v>0</v>
      </c>
      <c r="X3601" s="53" t="n">
        <f aca="false">N3601+S3601</f>
        <v>106.875</v>
      </c>
      <c r="Y3601" s="53" t="n">
        <f aca="false">O3601+T3601</f>
        <v>0</v>
      </c>
      <c r="Z3601" s="53" t="n">
        <f aca="false">P3601+U3601</f>
        <v>381</v>
      </c>
      <c r="AA3601" s="53" t="n">
        <f aca="false">Q3601+V3601</f>
        <v>0</v>
      </c>
      <c r="AB3601" s="53" t="n">
        <f aca="false">R3601+W3601</f>
        <v>0</v>
      </c>
      <c r="AC3601" s="54" t="n">
        <f aca="false">ROUND(X3601+Y3601+Z3601+AA3601+AB3601,1)</f>
        <v>487.9</v>
      </c>
      <c r="AD3601" s="55" t="n">
        <f aca="false">(ROUND(AC3601-AC3594,1)/AC3594)</f>
        <v>0.242740703005604</v>
      </c>
      <c r="AE3601" s="46"/>
      <c r="AF3601" s="47"/>
    </row>
    <row r="3602" customFormat="false" ht="15" hidden="false" customHeight="false" outlineLevel="0" collapsed="false">
      <c r="A3602" s="48" t="s">
        <v>36</v>
      </c>
      <c r="B3602" s="58"/>
      <c r="C3602" s="50" t="s">
        <v>12</v>
      </c>
      <c r="D3602" s="51" t="n">
        <v>45</v>
      </c>
      <c r="E3602" s="51" t="n">
        <v>0</v>
      </c>
      <c r="F3602" s="51" t="n">
        <v>0</v>
      </c>
      <c r="G3602" s="51" t="n">
        <v>120</v>
      </c>
      <c r="H3602" s="51" t="n">
        <v>0</v>
      </c>
      <c r="I3602" s="52" t="n">
        <v>30</v>
      </c>
      <c r="J3602" s="52" t="n">
        <v>60</v>
      </c>
      <c r="K3602" s="52" t="n">
        <v>0</v>
      </c>
      <c r="L3602" s="52" t="n">
        <v>100</v>
      </c>
      <c r="M3602" s="52" t="n">
        <v>0</v>
      </c>
      <c r="N3602" s="53" t="n">
        <f aca="false">D3602*$D$11</f>
        <v>56.25</v>
      </c>
      <c r="O3602" s="53" t="n">
        <f aca="false">E3602*$E$11</f>
        <v>0</v>
      </c>
      <c r="P3602" s="53" t="n">
        <f aca="false">F3602*$F$11</f>
        <v>0</v>
      </c>
      <c r="Q3602" s="53" t="n">
        <f aca="false">G3602*$G$11</f>
        <v>150</v>
      </c>
      <c r="R3602" s="53" t="n">
        <f aca="false">H3602*$H$11</f>
        <v>0</v>
      </c>
      <c r="S3602" s="53" t="n">
        <f aca="false">(N3602/100)*(I3602*$I$11)+(N3602/100)*(J3602*$J$11)</f>
        <v>50.625</v>
      </c>
      <c r="T3602" s="53" t="n">
        <f aca="false">(O3602/100)*(K3602*$K$11)</f>
        <v>0</v>
      </c>
      <c r="U3602" s="53" t="n">
        <f aca="false">(P3602/100)*(K3602*$K$11)+(P3602/100)*(L3602*$L$11)</f>
        <v>0</v>
      </c>
      <c r="V3602" s="53" t="n">
        <f aca="false">(Q3602/100)*(L3602*$L$11)</f>
        <v>210</v>
      </c>
      <c r="W3602" s="53" t="n">
        <f aca="false">(R3602/100)*(K3602*$K$11)+(R3602/100)*(L3602*$L$11)</f>
        <v>0</v>
      </c>
      <c r="X3602" s="53" t="n">
        <f aca="false">N3602+S3602</f>
        <v>106.875</v>
      </c>
      <c r="Y3602" s="53" t="n">
        <f aca="false">O3602+T3602</f>
        <v>0</v>
      </c>
      <c r="Z3602" s="53" t="n">
        <f aca="false">P3602+U3602</f>
        <v>0</v>
      </c>
      <c r="AA3602" s="53" t="n">
        <f aca="false">Q3602+V3602</f>
        <v>360</v>
      </c>
      <c r="AB3602" s="53" t="n">
        <f aca="false">R3602+W3602</f>
        <v>0</v>
      </c>
      <c r="AC3602" s="54" t="n">
        <f aca="false">ROUND(X3602+Y3602+Z3602+AA3602+AB3602,1)</f>
        <v>466.9</v>
      </c>
      <c r="AD3602" s="55" t="n">
        <f aca="false">(ROUND(AC3602-AC3594,1)/AC3594)</f>
        <v>0.189251146204789</v>
      </c>
      <c r="AE3602" s="46"/>
      <c r="AF3602" s="47"/>
    </row>
    <row r="3603" customFormat="false" ht="15" hidden="false" customHeight="false" outlineLevel="0" collapsed="false">
      <c r="A3603" s="48" t="s">
        <v>37</v>
      </c>
      <c r="B3603" s="58"/>
      <c r="C3603" s="50" t="s">
        <v>13</v>
      </c>
      <c r="D3603" s="51" t="n">
        <v>45</v>
      </c>
      <c r="E3603" s="51" t="n">
        <v>0</v>
      </c>
      <c r="F3603" s="51" t="n">
        <v>0</v>
      </c>
      <c r="G3603" s="51" t="n">
        <v>0</v>
      </c>
      <c r="H3603" s="51" t="n">
        <v>120</v>
      </c>
      <c r="I3603" s="52" t="n">
        <v>30</v>
      </c>
      <c r="J3603" s="52" t="n">
        <v>60</v>
      </c>
      <c r="K3603" s="52" t="n">
        <v>50</v>
      </c>
      <c r="L3603" s="52" t="n">
        <v>50</v>
      </c>
      <c r="M3603" s="52" t="n">
        <v>0</v>
      </c>
      <c r="N3603" s="53" t="n">
        <f aca="false">D3603*$D$12</f>
        <v>56.25</v>
      </c>
      <c r="O3603" s="53" t="n">
        <f aca="false">E3603*$E$12</f>
        <v>0</v>
      </c>
      <c r="P3603" s="53" t="n">
        <f aca="false">F3603*$F$12</f>
        <v>0</v>
      </c>
      <c r="Q3603" s="53" t="n">
        <f aca="false">G3603*$G$12</f>
        <v>0</v>
      </c>
      <c r="R3603" s="53" t="n">
        <f aca="false">H3603*$H$12</f>
        <v>150</v>
      </c>
      <c r="S3603" s="53" t="n">
        <f aca="false">(N3603/100)*(I3603*$I$12)+(N3603/100)*(J3603*$J$12)</f>
        <v>50.625</v>
      </c>
      <c r="T3603" s="53" t="n">
        <f aca="false">(O3603/100)*(K3603*$K$12)</f>
        <v>0</v>
      </c>
      <c r="U3603" s="53" t="n">
        <f aca="false">(P3603/100)*(K3603*$K$12)+(P3603/100)*(L3603*$L$12)</f>
        <v>0</v>
      </c>
      <c r="V3603" s="53" t="n">
        <f aca="false">(Q3603/100)*(L3603*$L$12)</f>
        <v>0</v>
      </c>
      <c r="W3603" s="53" t="n">
        <f aca="false">(R3603/100)*(K3603*$K$12)+(R3603/100)*(L3603*$L$12)</f>
        <v>210</v>
      </c>
      <c r="X3603" s="53" t="n">
        <f aca="false">N3603+S3603</f>
        <v>106.875</v>
      </c>
      <c r="Y3603" s="53" t="n">
        <f aca="false">O3603+T3603</f>
        <v>0</v>
      </c>
      <c r="Z3603" s="53" t="n">
        <f aca="false">P3603+U3603</f>
        <v>0</v>
      </c>
      <c r="AA3603" s="53" t="n">
        <f aca="false">Q3603+V3603</f>
        <v>0</v>
      </c>
      <c r="AB3603" s="53" t="n">
        <f aca="false">R3603+W3603</f>
        <v>360</v>
      </c>
      <c r="AC3603" s="54" t="n">
        <f aca="false">ROUND(X3603+Y3603+Z3603+AA3603+AB3603,1)</f>
        <v>466.9</v>
      </c>
      <c r="AD3603" s="55" t="n">
        <f aca="false">(ROUND(AC3603-AC3594,1)/AC3594)</f>
        <v>0.189251146204789</v>
      </c>
      <c r="AE3603" s="46"/>
      <c r="AF3603" s="47"/>
    </row>
    <row r="3604" customFormat="false" ht="15" hidden="false" customHeight="false" outlineLevel="0" collapsed="false">
      <c r="A3604" s="48" t="s">
        <v>38</v>
      </c>
      <c r="B3604" s="58"/>
      <c r="C3604" s="50" t="s">
        <v>14</v>
      </c>
      <c r="D3604" s="51" t="n">
        <v>90</v>
      </c>
      <c r="E3604" s="51" t="n">
        <v>0</v>
      </c>
      <c r="F3604" s="51" t="n">
        <v>50</v>
      </c>
      <c r="G3604" s="51" t="n">
        <v>0</v>
      </c>
      <c r="H3604" s="51" t="n">
        <v>0</v>
      </c>
      <c r="I3604" s="52" t="n">
        <v>30</v>
      </c>
      <c r="J3604" s="52" t="n">
        <v>60</v>
      </c>
      <c r="K3604" s="52" t="n">
        <v>0</v>
      </c>
      <c r="L3604" s="52" t="n">
        <v>0</v>
      </c>
      <c r="M3604" s="52" t="n">
        <v>55</v>
      </c>
      <c r="N3604" s="53" t="n">
        <f aca="false">D3604*$D$13</f>
        <v>112.5</v>
      </c>
      <c r="O3604" s="53" t="n">
        <f aca="false">E3604*$E$13</f>
        <v>0</v>
      </c>
      <c r="P3604" s="53" t="n">
        <f aca="false">F3604*$F$13</f>
        <v>62.5</v>
      </c>
      <c r="Q3604" s="53" t="n">
        <f aca="false">G3604*$G$13</f>
        <v>0</v>
      </c>
      <c r="R3604" s="53" t="n">
        <f aca="false">H3604*$H$13</f>
        <v>0</v>
      </c>
      <c r="S3604" s="53" t="n">
        <f aca="false">(N3604/100)*(I3604*$I$13)+(N3604/100)*(J3604*$J$13)+(N3604/100)*(M3604*$M$13)</f>
        <v>225</v>
      </c>
      <c r="T3604" s="53" t="n">
        <f aca="false">(O3604/100)*(K3604*$K$13)+(O3604/100)*(M3604*$M$13)</f>
        <v>0</v>
      </c>
      <c r="U3604" s="53" t="n">
        <f aca="false">(P3604/100)*(K3604*$K$13)+(P3604/100)*(L3604*$L$13)+(P3604/100)*(M3604*$M$13)</f>
        <v>68.75</v>
      </c>
      <c r="V3604" s="53" t="n">
        <f aca="false">(Q3604/100)*(L3604*$L$13)+(Q3604/100)*(M3604*$M$13)</f>
        <v>0</v>
      </c>
      <c r="W3604" s="53" t="n">
        <f aca="false">(R3604/100)*(K3604*$K$13)+(R3604/100)*(L3604*$L$13)+(R3604/100)*(M3604*$M$13)</f>
        <v>0</v>
      </c>
      <c r="X3604" s="53" t="n">
        <f aca="false">N3604+S3604</f>
        <v>337.5</v>
      </c>
      <c r="Y3604" s="53" t="n">
        <f aca="false">O3604+T3604</f>
        <v>0</v>
      </c>
      <c r="Z3604" s="53" t="n">
        <f aca="false">P3604+U3604</f>
        <v>131.25</v>
      </c>
      <c r="AA3604" s="53" t="n">
        <f aca="false">Q3604+V3604</f>
        <v>0</v>
      </c>
      <c r="AB3604" s="53" t="n">
        <f aca="false">R3604+W3604</f>
        <v>0</v>
      </c>
      <c r="AC3604" s="54" t="n">
        <f aca="false">ROUND(X3604+Y3604+Z3604+AA3604+AB3604,1)</f>
        <v>468.8</v>
      </c>
      <c r="AD3604" s="55" t="n">
        <f aca="false">(ROUND(AC3604-AC3594,1)/AC3594)</f>
        <v>0.194090677534386</v>
      </c>
      <c r="AE3604" s="46"/>
      <c r="AF3604" s="47"/>
    </row>
    <row r="3605" customFormat="false" ht="15" hidden="false" customHeight="false" outlineLevel="0" collapsed="false">
      <c r="A3605" s="48" t="s">
        <v>39</v>
      </c>
      <c r="B3605" s="58"/>
      <c r="C3605" s="50" t="s">
        <v>15</v>
      </c>
      <c r="D3605" s="51" t="n">
        <v>90</v>
      </c>
      <c r="E3605" s="51" t="n">
        <v>0</v>
      </c>
      <c r="F3605" s="51" t="n">
        <v>0</v>
      </c>
      <c r="G3605" s="51" t="n">
        <v>0</v>
      </c>
      <c r="H3605" s="51" t="n">
        <v>0</v>
      </c>
      <c r="I3605" s="52" t="n">
        <v>30</v>
      </c>
      <c r="J3605" s="52" t="n">
        <v>60</v>
      </c>
      <c r="K3605" s="52" t="n">
        <v>100</v>
      </c>
      <c r="L3605" s="52" t="n">
        <v>0</v>
      </c>
      <c r="M3605" s="52" t="n">
        <v>0</v>
      </c>
      <c r="N3605" s="53" t="n">
        <f aca="false">D3605*$D$14</f>
        <v>112.5</v>
      </c>
      <c r="O3605" s="53" t="n">
        <f aca="false">E3605*$E$14</f>
        <v>0</v>
      </c>
      <c r="P3605" s="53" t="n">
        <f aca="false">F3605*$F$14</f>
        <v>0</v>
      </c>
      <c r="Q3605" s="53" t="n">
        <f aca="false">G3605*$G$14</f>
        <v>0</v>
      </c>
      <c r="R3605" s="53" t="n">
        <f aca="false">H3605*$H$14</f>
        <v>0</v>
      </c>
      <c r="S3605" s="53" t="n">
        <f aca="false">(N3605/100)*(I3605*$I$14)+(N3605/100)*(J3605*$J$14)+(N3605/100)*(K3605*$K$14)</f>
        <v>326.25</v>
      </c>
      <c r="T3605" s="53" t="n">
        <f aca="false">(O3605/100)*(K3605*$K$14)</f>
        <v>0</v>
      </c>
      <c r="U3605" s="53" t="n">
        <f aca="false">(P3605/100)*(K3605*$K$14)+(P3605/100)*(L3605*$L$14)</f>
        <v>0</v>
      </c>
      <c r="V3605" s="53" t="n">
        <f aca="false">(Q3605/100)*(L3605*$L$14)</f>
        <v>0</v>
      </c>
      <c r="W3605" s="53" t="n">
        <f aca="false">(R3605/100)*(K3605*$L$14)+(R3605/100)*(L3605*$M$14)</f>
        <v>0</v>
      </c>
      <c r="X3605" s="53" t="n">
        <f aca="false">N3605+S3605</f>
        <v>438.75</v>
      </c>
      <c r="Y3605" s="53" t="n">
        <f aca="false">O3605+T3605</f>
        <v>0</v>
      </c>
      <c r="Z3605" s="53" t="n">
        <f aca="false">P3605+U3605</f>
        <v>0</v>
      </c>
      <c r="AA3605" s="53" t="n">
        <f aca="false">Q3605+V3605</f>
        <v>0</v>
      </c>
      <c r="AB3605" s="53" t="n">
        <f aca="false">R3605+W3605</f>
        <v>0</v>
      </c>
      <c r="AC3605" s="54" t="n">
        <f aca="false">ROUND(X3605+Y3605+Z3605+AA3605+AB3605,1)</f>
        <v>438.8</v>
      </c>
      <c r="AD3605" s="55" t="n">
        <f aca="false">(ROUND(AC3605-AC3594,1)/AC3594)</f>
        <v>0.117677024961793</v>
      </c>
      <c r="AE3605" s="46"/>
      <c r="AF3605" s="47"/>
    </row>
    <row r="3606" customFormat="false" ht="15" hidden="false" customHeight="false" outlineLevel="0" collapsed="false">
      <c r="A3606" s="48"/>
      <c r="B3606" s="58"/>
      <c r="C3606" s="50" t="s">
        <v>16</v>
      </c>
      <c r="D3606" s="51" t="n">
        <v>90</v>
      </c>
      <c r="E3606" s="51" t="n">
        <v>0</v>
      </c>
      <c r="F3606" s="51" t="n">
        <v>0</v>
      </c>
      <c r="G3606" s="51" t="n">
        <v>0</v>
      </c>
      <c r="H3606" s="51" t="n">
        <v>0</v>
      </c>
      <c r="I3606" s="52" t="n">
        <v>30</v>
      </c>
      <c r="J3606" s="52" t="n">
        <v>60</v>
      </c>
      <c r="K3606" s="52" t="n">
        <v>0</v>
      </c>
      <c r="L3606" s="52" t="n">
        <v>100</v>
      </c>
      <c r="M3606" s="52" t="n">
        <v>0</v>
      </c>
      <c r="N3606" s="53" t="n">
        <f aca="false">D3606*$D$15</f>
        <v>112.5</v>
      </c>
      <c r="O3606" s="53" t="n">
        <f aca="false">E3606*$E$15</f>
        <v>0</v>
      </c>
      <c r="P3606" s="53" t="n">
        <f aca="false">F3606*$F$15</f>
        <v>0</v>
      </c>
      <c r="Q3606" s="53" t="n">
        <f aca="false">G3606*$G$15</f>
        <v>0</v>
      </c>
      <c r="R3606" s="53" t="n">
        <f aca="false">H3606*$H$15</f>
        <v>0</v>
      </c>
      <c r="S3606" s="53" t="n">
        <f aca="false">(N3606/100)*(I3606*$I$15)+(N3606/100)*(J3606*$J$15)+(N3606/100)*(L3606*$L$15)</f>
        <v>326.25</v>
      </c>
      <c r="T3606" s="53" t="n">
        <f aca="false">(O3606/100)*(K3606*$K$15)</f>
        <v>0</v>
      </c>
      <c r="U3606" s="53" t="n">
        <f aca="false">(P3606/100)*(K3606*$K$15)+(P3606/100)*(L3606*$L$15)</f>
        <v>0</v>
      </c>
      <c r="V3606" s="53" t="n">
        <f aca="false">(Q3606/100)*(L3606*$L$15)</f>
        <v>0</v>
      </c>
      <c r="W3606" s="53" t="n">
        <f aca="false">(R3606/100)*(K3606*$K$15)+(R3606/100)*(L3606*$L$15)</f>
        <v>0</v>
      </c>
      <c r="X3606" s="53" t="n">
        <f aca="false">N3606+S3606</f>
        <v>438.75</v>
      </c>
      <c r="Y3606" s="53" t="n">
        <f aca="false">O3606+T3606</f>
        <v>0</v>
      </c>
      <c r="Z3606" s="53" t="n">
        <f aca="false">P3606+U3606</f>
        <v>0</v>
      </c>
      <c r="AA3606" s="53" t="n">
        <f aca="false">Q3606+V3606</f>
        <v>0</v>
      </c>
      <c r="AB3606" s="53" t="n">
        <f aca="false">R3606+W3606</f>
        <v>0</v>
      </c>
      <c r="AC3606" s="54" t="n">
        <f aca="false">ROUND(X3606+Y3606+Z3606+AA3606+AB3606,1)</f>
        <v>438.8</v>
      </c>
      <c r="AD3606" s="55" t="n">
        <f aca="false">(ROUND(AC3606-AC3594,1)/AC3594)</f>
        <v>0.117677024961793</v>
      </c>
      <c r="AE3606" s="46"/>
      <c r="AF3606" s="47"/>
    </row>
    <row r="3607" customFormat="false" ht="15" hidden="false" customHeight="false" outlineLevel="0" collapsed="false">
      <c r="A3607" s="48"/>
      <c r="B3607" s="58"/>
      <c r="C3607" s="50" t="s">
        <v>17</v>
      </c>
      <c r="D3607" s="51" t="n">
        <v>90</v>
      </c>
      <c r="E3607" s="51" t="n">
        <v>0</v>
      </c>
      <c r="F3607" s="51" t="n">
        <v>50</v>
      </c>
      <c r="G3607" s="51" t="n">
        <v>0</v>
      </c>
      <c r="H3607" s="51" t="n">
        <v>0</v>
      </c>
      <c r="I3607" s="52" t="n">
        <v>30</v>
      </c>
      <c r="J3607" s="52" t="n">
        <v>95</v>
      </c>
      <c r="K3607" s="52" t="n">
        <v>0</v>
      </c>
      <c r="L3607" s="52" t="n">
        <v>0</v>
      </c>
      <c r="M3607" s="52" t="n">
        <v>0</v>
      </c>
      <c r="N3607" s="53" t="n">
        <f aca="false">D3607*$D$16</f>
        <v>112.5</v>
      </c>
      <c r="O3607" s="53" t="n">
        <f aca="false">E3607*$E$16</f>
        <v>0</v>
      </c>
      <c r="P3607" s="53" t="n">
        <f aca="false">F3607*$F$16</f>
        <v>62.5</v>
      </c>
      <c r="Q3607" s="53" t="n">
        <f aca="false">G3607*$G$16</f>
        <v>0</v>
      </c>
      <c r="R3607" s="53" t="n">
        <f aca="false">H3607*$H$16</f>
        <v>0</v>
      </c>
      <c r="S3607" s="53" t="n">
        <f aca="false">(N3607/100)*(I3607*$I$16)+(N3607/100)*(J3607*$J$16)</f>
        <v>300.9375</v>
      </c>
      <c r="T3607" s="53" t="n">
        <f aca="false">(O3607/100)*(K3607*$K$16)</f>
        <v>0</v>
      </c>
      <c r="U3607" s="53" t="n">
        <f aca="false">(P3607/100)*(K3607*$K$16)+(P3607/100)*(L3607*$L$16)</f>
        <v>0</v>
      </c>
      <c r="V3607" s="53" t="n">
        <f aca="false">(Q3607/100)*(L3607*$L$16)</f>
        <v>0</v>
      </c>
      <c r="W3607" s="53" t="n">
        <f aca="false">(R3607/100)*(K3607*$K$16)+(R3607/100)*(L3607*$L$16)</f>
        <v>0</v>
      </c>
      <c r="X3607" s="53" t="n">
        <f aca="false">N3607+S3607</f>
        <v>413.4375</v>
      </c>
      <c r="Y3607" s="53" t="n">
        <f aca="false">O3607+T3607</f>
        <v>0</v>
      </c>
      <c r="Z3607" s="53" t="n">
        <f aca="false">P3607+U3607</f>
        <v>62.5</v>
      </c>
      <c r="AA3607" s="53" t="n">
        <f aca="false">Q3607+V3607</f>
        <v>0</v>
      </c>
      <c r="AB3607" s="53" t="n">
        <f aca="false">R3607+W3607</f>
        <v>0</v>
      </c>
      <c r="AC3607" s="54" t="n">
        <f aca="false">ROUND(X3607+Y3607+Z3607+AA3607+AB3607,1)</f>
        <v>475.9</v>
      </c>
      <c r="AD3607" s="55" t="n">
        <f aca="false">(ROUND(AC3607-AC3594,1)/AC3594)</f>
        <v>0.212175241976566</v>
      </c>
      <c r="AE3607" s="46"/>
      <c r="AF3607" s="47"/>
    </row>
    <row r="3608" customFormat="false" ht="15" hidden="false" customHeight="false" outlineLevel="0" collapsed="false">
      <c r="A3608" s="48"/>
      <c r="B3608" s="58"/>
      <c r="C3608" s="50" t="s">
        <v>18</v>
      </c>
      <c r="D3608" s="51" t="n">
        <v>90</v>
      </c>
      <c r="E3608" s="51" t="n">
        <v>0</v>
      </c>
      <c r="F3608" s="51" t="n">
        <v>50</v>
      </c>
      <c r="G3608" s="51" t="n">
        <v>0</v>
      </c>
      <c r="H3608" s="51" t="n">
        <v>0</v>
      </c>
      <c r="I3608" s="52" t="n">
        <v>70</v>
      </c>
      <c r="J3608" s="52" t="n">
        <v>60</v>
      </c>
      <c r="K3608" s="52" t="n">
        <v>0</v>
      </c>
      <c r="L3608" s="52" t="n">
        <v>0</v>
      </c>
      <c r="M3608" s="52" t="n">
        <v>0</v>
      </c>
      <c r="N3608" s="53" t="n">
        <f aca="false">D3608*$D$17</f>
        <v>112.5</v>
      </c>
      <c r="O3608" s="53" t="n">
        <f aca="false">E3608*$E$17</f>
        <v>0</v>
      </c>
      <c r="P3608" s="53" t="n">
        <f aca="false">F3608*$F$17</f>
        <v>62.5</v>
      </c>
      <c r="Q3608" s="53" t="n">
        <f aca="false">G3608*$G$17</f>
        <v>0</v>
      </c>
      <c r="R3608" s="53" t="n">
        <f aca="false">H3608*$H$17</f>
        <v>0</v>
      </c>
      <c r="S3608" s="53" t="n">
        <f aca="false">(N3608/100)*(I3608*$I$17)+(N3608/100)*(J3608*$J$17)</f>
        <v>264.375</v>
      </c>
      <c r="T3608" s="53" t="n">
        <f aca="false">(O3608/100)*(K3608*$K$17)</f>
        <v>0</v>
      </c>
      <c r="U3608" s="53" t="n">
        <f aca="false">(P3608/100)*(K3608*$K$17)+(P3608/100)*(L3608*$L$17)</f>
        <v>0</v>
      </c>
      <c r="V3608" s="53" t="n">
        <f aca="false">(Q3608/100)*(L3608*$L$17)</f>
        <v>0</v>
      </c>
      <c r="W3608" s="53" t="n">
        <f aca="false">(R3608/100)*(K3608*$K$17)+(R3608/100)*(L3608*$L$17)</f>
        <v>0</v>
      </c>
      <c r="X3608" s="53" t="n">
        <f aca="false">N3608+S3608</f>
        <v>376.875</v>
      </c>
      <c r="Y3608" s="53" t="n">
        <f aca="false">O3608+T3608</f>
        <v>0</v>
      </c>
      <c r="Z3608" s="53" t="n">
        <f aca="false">P3608+U3608</f>
        <v>62.5</v>
      </c>
      <c r="AA3608" s="53" t="n">
        <f aca="false">Q3608+V3608</f>
        <v>0</v>
      </c>
      <c r="AB3608" s="53" t="n">
        <f aca="false">R3608+W3608</f>
        <v>0</v>
      </c>
      <c r="AC3608" s="54" t="n">
        <f aca="false">ROUND(X3608+Y3608+Z3608+AA3608+AB3608,1)</f>
        <v>439.4</v>
      </c>
      <c r="AD3608" s="55" t="n">
        <f aca="false">(ROUND(AC3608-AC3594,1)/AC3594)</f>
        <v>0.119205298013245</v>
      </c>
      <c r="AE3608" s="46" t="s">
        <v>28</v>
      </c>
      <c r="AF3608" s="47"/>
    </row>
    <row r="3609" customFormat="false" ht="15" hidden="false" customHeight="false" outlineLevel="0" collapsed="false">
      <c r="A3609" s="56" t="s">
        <v>19</v>
      </c>
      <c r="B3609" s="60" t="s">
        <v>299</v>
      </c>
      <c r="C3609" s="40" t="s">
        <v>50</v>
      </c>
      <c r="D3609" s="41" t="n">
        <v>86</v>
      </c>
      <c r="E3609" s="41" t="n">
        <v>0</v>
      </c>
      <c r="F3609" s="41" t="n">
        <v>0</v>
      </c>
      <c r="G3609" s="41" t="n">
        <v>0</v>
      </c>
      <c r="H3609" s="41" t="n">
        <v>0</v>
      </c>
      <c r="I3609" s="42" t="n">
        <v>20</v>
      </c>
      <c r="J3609" s="42" t="n">
        <v>40</v>
      </c>
      <c r="K3609" s="42" t="n">
        <v>0</v>
      </c>
      <c r="L3609" s="42" t="n">
        <v>70</v>
      </c>
      <c r="M3609" s="42" t="n">
        <v>0</v>
      </c>
      <c r="N3609" s="43" t="n">
        <f aca="false">D3609*$D$3</f>
        <v>111.8</v>
      </c>
      <c r="O3609" s="43" t="n">
        <f aca="false">E3609*$E$3</f>
        <v>0</v>
      </c>
      <c r="P3609" s="43" t="n">
        <f aca="false">F3609*$F$3</f>
        <v>0</v>
      </c>
      <c r="Q3609" s="43" t="n">
        <f aca="false">G3609*$G$3</f>
        <v>0</v>
      </c>
      <c r="R3609" s="43" t="n">
        <f aca="false">H3609*$H$3</f>
        <v>0</v>
      </c>
      <c r="S3609" s="43" t="n">
        <f aca="false">(N3609/100)*(I3609*$I$3)+(N3609/100)*(J3609*$J$3)+(N3609/100)*(L3609*$L$3)</f>
        <v>290.68</v>
      </c>
      <c r="T3609" s="43" t="n">
        <f aca="false">(O3609/100)*(K3609*$K$3)</f>
        <v>0</v>
      </c>
      <c r="U3609" s="43" t="n">
        <f aca="false">(P3609/100)*(K3609*$K$3)+(P3609/100)*(L3609*$L$3)</f>
        <v>0</v>
      </c>
      <c r="V3609" s="43" t="n">
        <f aca="false">(Q3609/100)*(L3609*$L$3)</f>
        <v>0</v>
      </c>
      <c r="W3609" s="43" t="n">
        <f aca="false">(R3609/100)*(K3609*$K$3)+(R3609/100)*(L3609*$L$3)</f>
        <v>0</v>
      </c>
      <c r="X3609" s="43" t="n">
        <f aca="false">N3609+S3609</f>
        <v>402.48</v>
      </c>
      <c r="Y3609" s="43" t="n">
        <f aca="false">O3609+T3609</f>
        <v>0</v>
      </c>
      <c r="Z3609" s="43" t="n">
        <f aca="false">P3609+U3609</f>
        <v>0</v>
      </c>
      <c r="AA3609" s="43" t="n">
        <f aca="false">Q3609+V3609</f>
        <v>0</v>
      </c>
      <c r="AB3609" s="43" t="n">
        <f aca="false">R3609+W3609</f>
        <v>0</v>
      </c>
      <c r="AC3609" s="44" t="n">
        <f aca="false">ROUND(X3609+Y3609+Z3609+AA3609+AB3609,1)</f>
        <v>402.5</v>
      </c>
      <c r="AD3609" s="45" t="s">
        <v>16</v>
      </c>
      <c r="AE3609" s="46"/>
      <c r="AF3609" s="47"/>
    </row>
    <row r="3610" customFormat="false" ht="15" hidden="false" customHeight="false" outlineLevel="0" collapsed="false">
      <c r="A3610" s="48" t="s">
        <v>29</v>
      </c>
      <c r="B3610" s="61" t="n">
        <v>12</v>
      </c>
      <c r="C3610" s="50" t="s">
        <v>5</v>
      </c>
      <c r="D3610" s="51" t="n">
        <v>86</v>
      </c>
      <c r="E3610" s="51" t="n">
        <v>0</v>
      </c>
      <c r="F3610" s="51" t="n">
        <v>0</v>
      </c>
      <c r="G3610" s="51" t="n">
        <v>0</v>
      </c>
      <c r="H3610" s="51" t="n">
        <v>0</v>
      </c>
      <c r="I3610" s="52" t="n">
        <v>30</v>
      </c>
      <c r="J3610" s="52" t="n">
        <v>60</v>
      </c>
      <c r="K3610" s="52" t="n">
        <v>0</v>
      </c>
      <c r="L3610" s="52" t="n">
        <v>70</v>
      </c>
      <c r="M3610" s="52" t="n">
        <v>0</v>
      </c>
      <c r="N3610" s="53" t="n">
        <f aca="false">D3610*$D$4</f>
        <v>107.5</v>
      </c>
      <c r="O3610" s="53" t="n">
        <f aca="false">E3610*$E$4</f>
        <v>0</v>
      </c>
      <c r="P3610" s="53" t="n">
        <f aca="false">F3610*$F$4</f>
        <v>0</v>
      </c>
      <c r="Q3610" s="53" t="n">
        <f aca="false">G3610*$G$4</f>
        <v>0</v>
      </c>
      <c r="R3610" s="53" t="n">
        <f aca="false">H3610*$H$4</f>
        <v>0</v>
      </c>
      <c r="S3610" s="53" t="n">
        <f aca="false">(N3610/100)*(I3610*$I$4)+(N3610/100)*(J3610*$J$4)+(N3610/100)*(L3610*$L$4)</f>
        <v>344</v>
      </c>
      <c r="T3610" s="53" t="n">
        <f aca="false">(O3610/100)*(K3610*$K$4)</f>
        <v>0</v>
      </c>
      <c r="U3610" s="53" t="n">
        <f aca="false">(P3610/100)*(K3610*$K$4)+(P3610/100)*(L3610*$L$4)</f>
        <v>0</v>
      </c>
      <c r="V3610" s="53" t="n">
        <f aca="false">(Q3610/100)*(L3610*$L$4)</f>
        <v>0</v>
      </c>
      <c r="W3610" s="53" t="n">
        <f aca="false">(R3610/100)*(K3610*$K$4)+(R3610/100)*(L3610*$L$4)</f>
        <v>0</v>
      </c>
      <c r="X3610" s="53" t="n">
        <f aca="false">N3610+S3610</f>
        <v>451.5</v>
      </c>
      <c r="Y3610" s="53" t="n">
        <f aca="false">O3610+T3610</f>
        <v>0</v>
      </c>
      <c r="Z3610" s="53" t="n">
        <f aca="false">P3610+U3610</f>
        <v>0</v>
      </c>
      <c r="AA3610" s="53" t="n">
        <f aca="false">Q3610+V3610</f>
        <v>0</v>
      </c>
      <c r="AB3610" s="53" t="n">
        <f aca="false">R3610+W3610</f>
        <v>0</v>
      </c>
      <c r="AC3610" s="54" t="n">
        <f aca="false">ROUND(X3610+Y3610+Z3610+AA3610+AB3610,1)</f>
        <v>451.5</v>
      </c>
      <c r="AD3610" s="55" t="n">
        <f aca="false">(ROUND(AC3610-AC3609,1)/AC3609)</f>
        <v>0.121739130434783</v>
      </c>
      <c r="AE3610" s="46"/>
      <c r="AF3610" s="47"/>
    </row>
    <row r="3611" customFormat="false" ht="15" hidden="false" customHeight="false" outlineLevel="0" collapsed="false">
      <c r="A3611" s="48" t="s">
        <v>30</v>
      </c>
      <c r="B3611" s="61" t="n">
        <v>12</v>
      </c>
      <c r="C3611" s="50" t="s">
        <v>6</v>
      </c>
      <c r="D3611" s="51" t="n">
        <v>86</v>
      </c>
      <c r="E3611" s="51" t="n">
        <v>0</v>
      </c>
      <c r="F3611" s="51" t="n">
        <v>0</v>
      </c>
      <c r="G3611" s="51" t="n">
        <v>0</v>
      </c>
      <c r="H3611" s="51" t="n">
        <v>0</v>
      </c>
      <c r="I3611" s="52" t="n">
        <v>20</v>
      </c>
      <c r="J3611" s="52" t="n">
        <v>40</v>
      </c>
      <c r="K3611" s="52" t="n">
        <v>0</v>
      </c>
      <c r="L3611" s="52" t="n">
        <v>70</v>
      </c>
      <c r="M3611" s="52" t="n">
        <v>0</v>
      </c>
      <c r="N3611" s="53" t="n">
        <f aca="false">D3611*$D$5</f>
        <v>111.8</v>
      </c>
      <c r="O3611" s="53" t="n">
        <f aca="false">E3611*$E$5</f>
        <v>0</v>
      </c>
      <c r="P3611" s="53" t="n">
        <f aca="false">F3611*$F$5</f>
        <v>0</v>
      </c>
      <c r="Q3611" s="53" t="n">
        <f aca="false">G3611*$G$5</f>
        <v>0</v>
      </c>
      <c r="R3611" s="53" t="n">
        <f aca="false">H3611*$H$5</f>
        <v>0</v>
      </c>
      <c r="S3611" s="53" t="n">
        <f aca="false">(N3611/100)*(I3611*$I$5)+(N3611/100)*(J3611*$J$5)+(N3611/100)*(L3611*$L$5)</f>
        <v>290.68</v>
      </c>
      <c r="T3611" s="53" t="n">
        <f aca="false">(O3611/100)*(K3611*$K$5)</f>
        <v>0</v>
      </c>
      <c r="U3611" s="53" t="n">
        <f aca="false">(P3611/100)*(K3611*$K$5)+(P3611/100)*(L3611*$L$5)</f>
        <v>0</v>
      </c>
      <c r="V3611" s="53" t="n">
        <f aca="false">(Q3611/100)*(L3611*$L$5)</f>
        <v>0</v>
      </c>
      <c r="W3611" s="53" t="n">
        <f aca="false">(R3611/100)*(K3611*$K$5)+(R3611/100)*(L3611*$L$5)</f>
        <v>0</v>
      </c>
      <c r="X3611" s="53" t="n">
        <f aca="false">N3611+S3611</f>
        <v>402.48</v>
      </c>
      <c r="Y3611" s="53" t="n">
        <f aca="false">O3611+T3611</f>
        <v>0</v>
      </c>
      <c r="Z3611" s="53" t="n">
        <f aca="false">P3611+U3611</f>
        <v>0</v>
      </c>
      <c r="AA3611" s="53" t="n">
        <f aca="false">Q3611+V3611</f>
        <v>0</v>
      </c>
      <c r="AB3611" s="53" t="n">
        <f aca="false">R3611+W3611</f>
        <v>0</v>
      </c>
      <c r="AC3611" s="54" t="n">
        <f aca="false">ROUND(X3611+Y3611+Z3611+AA3611+AB3611,1)</f>
        <v>402.5</v>
      </c>
      <c r="AD3611" s="55" t="n">
        <f aca="false">(ROUND(AC3611-AC3609,1)/AC3609)</f>
        <v>0</v>
      </c>
      <c r="AE3611" s="46"/>
      <c r="AF3611" s="47"/>
    </row>
    <row r="3612" customFormat="false" ht="15" hidden="false" customHeight="false" outlineLevel="0" collapsed="false">
      <c r="A3612" s="48" t="s">
        <v>31</v>
      </c>
      <c r="B3612" s="61" t="n">
        <v>0</v>
      </c>
      <c r="C3612" s="50" t="s">
        <v>7</v>
      </c>
      <c r="D3612" s="51" t="n">
        <v>86</v>
      </c>
      <c r="E3612" s="51" t="n">
        <v>0</v>
      </c>
      <c r="F3612" s="51" t="n">
        <v>0</v>
      </c>
      <c r="G3612" s="51" t="n">
        <v>0</v>
      </c>
      <c r="H3612" s="51" t="n">
        <v>0</v>
      </c>
      <c r="I3612" s="52" t="n">
        <v>20</v>
      </c>
      <c r="J3612" s="52" t="n">
        <v>40</v>
      </c>
      <c r="K3612" s="52" t="n">
        <v>0</v>
      </c>
      <c r="L3612" s="52" t="n">
        <v>70</v>
      </c>
      <c r="M3612" s="52" t="n">
        <v>0</v>
      </c>
      <c r="N3612" s="53" t="n">
        <f aca="false">D3612*$D$6</f>
        <v>111.8</v>
      </c>
      <c r="O3612" s="53" t="n">
        <f aca="false">E3612*$E$6</f>
        <v>0</v>
      </c>
      <c r="P3612" s="53" t="n">
        <f aca="false">F3612*$F$6</f>
        <v>0</v>
      </c>
      <c r="Q3612" s="53" t="n">
        <f aca="false">G3612*$G$6</f>
        <v>0</v>
      </c>
      <c r="R3612" s="53" t="n">
        <f aca="false">H3612*$H$6</f>
        <v>0</v>
      </c>
      <c r="S3612" s="53" t="n">
        <f aca="false">(N3612/100)*(I3612*$I$6)+(N3612/100)*(J3612*$J$6)+(N3612/100)*(L3612*$L$6)</f>
        <v>290.68</v>
      </c>
      <c r="T3612" s="53" t="n">
        <f aca="false">(O3612/100)*(K3612*$K$6)</f>
        <v>0</v>
      </c>
      <c r="U3612" s="53" t="n">
        <f aca="false">(P3612/100)*(K3612*$K$6)+(P3612/100)*(L3612*$L$6)</f>
        <v>0</v>
      </c>
      <c r="V3612" s="53" t="n">
        <f aca="false">(Q3612/100)*(L3612*$L$6)</f>
        <v>0</v>
      </c>
      <c r="W3612" s="53" t="n">
        <f aca="false">(R3612/100)*(K3612*$K$6)+(R3612/100)*(L3612*$L$6)</f>
        <v>0</v>
      </c>
      <c r="X3612" s="53" t="n">
        <f aca="false">N3612+S3612</f>
        <v>402.48</v>
      </c>
      <c r="Y3612" s="53" t="n">
        <f aca="false">O3612+T3612</f>
        <v>0</v>
      </c>
      <c r="Z3612" s="53" t="n">
        <f aca="false">P3612+U3612</f>
        <v>0</v>
      </c>
      <c r="AA3612" s="53" t="n">
        <f aca="false">Q3612+V3612</f>
        <v>0</v>
      </c>
      <c r="AB3612" s="53" t="n">
        <f aca="false">R3612+W3612</f>
        <v>0</v>
      </c>
      <c r="AC3612" s="54" t="n">
        <f aca="false">ROUND(X3612+Y3612+Z3612+AA3612+AB3612,1)</f>
        <v>402.5</v>
      </c>
      <c r="AD3612" s="55" t="n">
        <f aca="false">(ROUND(AC3612-AC3609,1)/AC3609)</f>
        <v>0</v>
      </c>
      <c r="AE3612" s="46"/>
      <c r="AF3612" s="47"/>
    </row>
    <row r="3613" customFormat="false" ht="15" hidden="false" customHeight="false" outlineLevel="0" collapsed="false">
      <c r="A3613" s="48" t="s">
        <v>32</v>
      </c>
      <c r="B3613" s="61" t="n">
        <v>30</v>
      </c>
      <c r="C3613" s="50" t="s">
        <v>8</v>
      </c>
      <c r="D3613" s="51" t="n">
        <v>86</v>
      </c>
      <c r="E3613" s="51" t="n">
        <v>0</v>
      </c>
      <c r="F3613" s="51" t="n">
        <v>0</v>
      </c>
      <c r="G3613" s="51" t="n">
        <v>0</v>
      </c>
      <c r="H3613" s="51" t="n">
        <v>0</v>
      </c>
      <c r="I3613" s="52" t="n">
        <v>20</v>
      </c>
      <c r="J3613" s="52" t="n">
        <v>40</v>
      </c>
      <c r="K3613" s="52" t="n">
        <v>0</v>
      </c>
      <c r="L3613" s="52" t="n">
        <v>70</v>
      </c>
      <c r="M3613" s="52" t="n">
        <v>0</v>
      </c>
      <c r="N3613" s="53" t="n">
        <f aca="false">D3613*$D$7</f>
        <v>111.8</v>
      </c>
      <c r="O3613" s="53" t="n">
        <f aca="false">E3613*$E$7</f>
        <v>0</v>
      </c>
      <c r="P3613" s="53" t="n">
        <f aca="false">F3613*$F$7</f>
        <v>0</v>
      </c>
      <c r="Q3613" s="53" t="n">
        <f aca="false">G3613*$G$7</f>
        <v>0</v>
      </c>
      <c r="R3613" s="53" t="n">
        <f aca="false">H3613*$H$7</f>
        <v>0</v>
      </c>
      <c r="S3613" s="53" t="n">
        <f aca="false">(N3613/100)*(I3613*$I$7)+(N3613/100)*(J3613*$J$7)+(N3613/100)*(L3613*$L$7)</f>
        <v>290.68</v>
      </c>
      <c r="T3613" s="53" t="n">
        <f aca="false">(O3613/100)*(K3613*$K$7)</f>
        <v>0</v>
      </c>
      <c r="U3613" s="53" t="n">
        <f aca="false">(P3613/100)*(K3613*$K$7)+(P3613/100)*(L3613*$L$7)</f>
        <v>0</v>
      </c>
      <c r="V3613" s="53" t="n">
        <f aca="false">(Q3613/100)*(L3613*$L$7)</f>
        <v>0</v>
      </c>
      <c r="W3613" s="53" t="n">
        <f aca="false">(R3613/100)*(K3613*$K$7)+(R3613/100)*(L3613*$L$7)</f>
        <v>0</v>
      </c>
      <c r="X3613" s="53" t="n">
        <f aca="false">N3613+S3613</f>
        <v>402.48</v>
      </c>
      <c r="Y3613" s="53" t="n">
        <f aca="false">O3613+T3613</f>
        <v>0</v>
      </c>
      <c r="Z3613" s="53" t="n">
        <f aca="false">P3613+U3613</f>
        <v>0</v>
      </c>
      <c r="AA3613" s="53" t="n">
        <f aca="false">Q3613+V3613</f>
        <v>0</v>
      </c>
      <c r="AB3613" s="53" t="n">
        <f aca="false">R3613+W3613</f>
        <v>0</v>
      </c>
      <c r="AC3613" s="54" t="n">
        <f aca="false">ROUND(X3613+Y3613+Z3613+AA3613+AB3613,1)</f>
        <v>402.5</v>
      </c>
      <c r="AD3613" s="55" t="n">
        <f aca="false">(ROUND(AC3613-AC3609,1)/AC3609)</f>
        <v>0</v>
      </c>
      <c r="AE3613" s="46"/>
      <c r="AF3613" s="47"/>
    </row>
    <row r="3614" customFormat="false" ht="15" hidden="false" customHeight="false" outlineLevel="0" collapsed="false">
      <c r="A3614" s="48" t="s">
        <v>33</v>
      </c>
      <c r="B3614" s="61"/>
      <c r="C3614" s="50" t="s">
        <v>9</v>
      </c>
      <c r="D3614" s="51" t="n">
        <v>86</v>
      </c>
      <c r="E3614" s="51" t="n">
        <v>0</v>
      </c>
      <c r="F3614" s="51" t="n">
        <v>0</v>
      </c>
      <c r="G3614" s="51" t="n">
        <v>0</v>
      </c>
      <c r="H3614" s="51" t="n">
        <v>0</v>
      </c>
      <c r="I3614" s="52" t="n">
        <v>20</v>
      </c>
      <c r="J3614" s="52" t="n">
        <v>40</v>
      </c>
      <c r="K3614" s="52" t="n">
        <v>0</v>
      </c>
      <c r="L3614" s="52" t="n">
        <v>70</v>
      </c>
      <c r="M3614" s="52" t="n">
        <v>0</v>
      </c>
      <c r="N3614" s="53" t="n">
        <f aca="false">D3614*$D$8</f>
        <v>111.8</v>
      </c>
      <c r="O3614" s="53" t="n">
        <f aca="false">E3614*$E$8</f>
        <v>0</v>
      </c>
      <c r="P3614" s="53" t="n">
        <f aca="false">F3614*$F$8</f>
        <v>0</v>
      </c>
      <c r="Q3614" s="53" t="n">
        <f aca="false">G3614*$G$8</f>
        <v>0</v>
      </c>
      <c r="R3614" s="53" t="n">
        <f aca="false">H3614*$H$8</f>
        <v>0</v>
      </c>
      <c r="S3614" s="53" t="n">
        <f aca="false">(N3614/100)*(I3614*$I$8)+(N3614/100)*(J3614*$J$8)+(N3614/100)*(L3614*$L$8)</f>
        <v>290.68</v>
      </c>
      <c r="T3614" s="53" t="n">
        <f aca="false">(O3614/100)*(K3614*$K$8)</f>
        <v>0</v>
      </c>
      <c r="U3614" s="53" t="n">
        <f aca="false">(P3614/100)*(K3614*$K$8)+(P3614/100)*(L3614*$L$8)</f>
        <v>0</v>
      </c>
      <c r="V3614" s="53" t="n">
        <f aca="false">(Q3614/100)*(L3614*$L$8)</f>
        <v>0</v>
      </c>
      <c r="W3614" s="53" t="n">
        <f aca="false">(R3614/100)*(K3614*$K$8)+(R3614/100)*(L3614*$L$8)</f>
        <v>0</v>
      </c>
      <c r="X3614" s="53" t="n">
        <f aca="false">N3614+S3614</f>
        <v>402.48</v>
      </c>
      <c r="Y3614" s="53" t="n">
        <f aca="false">O3614+T3614</f>
        <v>0</v>
      </c>
      <c r="Z3614" s="53" t="n">
        <f aca="false">P3614+U3614</f>
        <v>0</v>
      </c>
      <c r="AA3614" s="53" t="n">
        <f aca="false">Q3614+V3614</f>
        <v>0</v>
      </c>
      <c r="AB3614" s="53" t="n">
        <f aca="false">R3614+W3614</f>
        <v>0</v>
      </c>
      <c r="AC3614" s="54" t="n">
        <f aca="false">ROUND(X3614+Y3614+Z3614+AA3614+AB3614,1)</f>
        <v>402.5</v>
      </c>
      <c r="AD3614" s="55" t="n">
        <f aca="false">(ROUND(AC3614-AC3609,1)/AC3609)</f>
        <v>0</v>
      </c>
      <c r="AE3614" s="46"/>
      <c r="AF3614" s="47"/>
    </row>
    <row r="3615" customFormat="false" ht="15" hidden="false" customHeight="false" outlineLevel="0" collapsed="false">
      <c r="A3615" s="48" t="s">
        <v>34</v>
      </c>
      <c r="B3615" s="61"/>
      <c r="C3615" s="50" t="s">
        <v>10</v>
      </c>
      <c r="D3615" s="51" t="n">
        <v>43</v>
      </c>
      <c r="E3615" s="51" t="n">
        <v>95</v>
      </c>
      <c r="F3615" s="51" t="n">
        <v>0</v>
      </c>
      <c r="G3615" s="51" t="n">
        <v>0</v>
      </c>
      <c r="H3615" s="51" t="n">
        <v>0</v>
      </c>
      <c r="I3615" s="52" t="n">
        <v>20</v>
      </c>
      <c r="J3615" s="52" t="n">
        <v>40</v>
      </c>
      <c r="K3615" s="52" t="n">
        <v>167</v>
      </c>
      <c r="L3615" s="52" t="n">
        <v>0</v>
      </c>
      <c r="M3615" s="52" t="n">
        <v>0</v>
      </c>
      <c r="N3615" s="53" t="n">
        <f aca="false">D3615*$D$9</f>
        <v>53.75</v>
      </c>
      <c r="O3615" s="53" t="n">
        <f aca="false">E3615*$E$9</f>
        <v>118.75</v>
      </c>
      <c r="P3615" s="53" t="n">
        <f aca="false">F3615*$F$9</f>
        <v>0</v>
      </c>
      <c r="Q3615" s="53" t="n">
        <f aca="false">G3615*$G$9</f>
        <v>0</v>
      </c>
      <c r="R3615" s="53" t="n">
        <f aca="false">H3615*$H$9</f>
        <v>0</v>
      </c>
      <c r="S3615" s="53" t="n">
        <f aca="false">(N3615/100)*(I3615*$I$9)+(N3615/100)*(J3615*$J$9)+(N3615/100)*(L3615*$L$9)</f>
        <v>32.25</v>
      </c>
      <c r="T3615" s="53" t="n">
        <f aca="false">(O3615/100)*(K3615*$K$9)</f>
        <v>277.6375</v>
      </c>
      <c r="U3615" s="53" t="n">
        <f aca="false">(P3615/100)*(K3615*$K$9)+(P3615/100)*(L3615*$L$9)</f>
        <v>0</v>
      </c>
      <c r="V3615" s="53" t="n">
        <f aca="false">(Q3615/100)*(L3615*$L$9)</f>
        <v>0</v>
      </c>
      <c r="W3615" s="53" t="n">
        <f aca="false">(R3615/100)*(K3615*$K$9)+(R3615/100)*(L3615*$L$9)</f>
        <v>0</v>
      </c>
      <c r="X3615" s="53" t="n">
        <f aca="false">N3615+S3615</f>
        <v>86</v>
      </c>
      <c r="Y3615" s="53" t="n">
        <f aca="false">O3615+T3615</f>
        <v>396.3875</v>
      </c>
      <c r="Z3615" s="53" t="n">
        <f aca="false">P3615+U3615</f>
        <v>0</v>
      </c>
      <c r="AA3615" s="53" t="n">
        <f aca="false">Q3615+V3615</f>
        <v>0</v>
      </c>
      <c r="AB3615" s="53" t="n">
        <f aca="false">R3615+W3615</f>
        <v>0</v>
      </c>
      <c r="AC3615" s="54" t="n">
        <f aca="false">ROUND(X3615+Y3615+Z3615+AA3615+AB3615,1)</f>
        <v>482.4</v>
      </c>
      <c r="AD3615" s="55" t="n">
        <f aca="false">(ROUND(AC3615-AC3609,1)/AC3609)</f>
        <v>0.198509316770186</v>
      </c>
      <c r="AE3615" s="46"/>
      <c r="AF3615" s="47"/>
    </row>
    <row r="3616" customFormat="false" ht="15" hidden="false" customHeight="false" outlineLevel="0" collapsed="false">
      <c r="A3616" s="48" t="s">
        <v>35</v>
      </c>
      <c r="B3616" s="61"/>
      <c r="C3616" s="50" t="s">
        <v>11</v>
      </c>
      <c r="D3616" s="51" t="n">
        <v>43</v>
      </c>
      <c r="E3616" s="51" t="n">
        <v>0</v>
      </c>
      <c r="F3616" s="51" t="n">
        <v>95</v>
      </c>
      <c r="G3616" s="51" t="n">
        <v>0</v>
      </c>
      <c r="H3616" s="51" t="n">
        <v>0</v>
      </c>
      <c r="I3616" s="52" t="n">
        <v>20</v>
      </c>
      <c r="J3616" s="52" t="n">
        <v>40</v>
      </c>
      <c r="K3616" s="52" t="n">
        <v>69</v>
      </c>
      <c r="L3616" s="52" t="n">
        <v>69</v>
      </c>
      <c r="M3616" s="52" t="n">
        <v>0</v>
      </c>
      <c r="N3616" s="53" t="n">
        <f aca="false">D3616*$D$10</f>
        <v>53.75</v>
      </c>
      <c r="O3616" s="53" t="n">
        <f aca="false">E3616*$E$10</f>
        <v>0</v>
      </c>
      <c r="P3616" s="53" t="n">
        <f aca="false">F3616*$F$10</f>
        <v>118.75</v>
      </c>
      <c r="Q3616" s="53" t="n">
        <f aca="false">G3616*$G$10</f>
        <v>0</v>
      </c>
      <c r="R3616" s="53" t="n">
        <f aca="false">H3616*$H$10</f>
        <v>0</v>
      </c>
      <c r="S3616" s="53" t="n">
        <f aca="false">(N3616/100)*(I3616*$I$10)+(N3616/100)*(J3616*$J$10)+(N3616/100)*(L3616*$L$10)</f>
        <v>84.1725</v>
      </c>
      <c r="T3616" s="53" t="n">
        <f aca="false">(O3616/100)*(K3616*$J$10)</f>
        <v>0</v>
      </c>
      <c r="U3616" s="53" t="n">
        <f aca="false">(P3616/100)*(K3616*$K$10)+(P3616/100)*(L3616*$L$10)</f>
        <v>229.425</v>
      </c>
      <c r="V3616" s="53" t="n">
        <f aca="false">(Q3616/100)*(L3616*$L$10)</f>
        <v>0</v>
      </c>
      <c r="W3616" s="53" t="n">
        <f aca="false">(R3616/100)*(K3616*$K$10)+(R3616/100)*(L3616*$L$10)</f>
        <v>0</v>
      </c>
      <c r="X3616" s="53" t="n">
        <f aca="false">N3616+S3616</f>
        <v>137.9225</v>
      </c>
      <c r="Y3616" s="53" t="n">
        <f aca="false">O3616+T3616</f>
        <v>0</v>
      </c>
      <c r="Z3616" s="53" t="n">
        <f aca="false">P3616+U3616</f>
        <v>348.175</v>
      </c>
      <c r="AA3616" s="53" t="n">
        <f aca="false">Q3616+V3616</f>
        <v>0</v>
      </c>
      <c r="AB3616" s="53" t="n">
        <f aca="false">R3616+W3616</f>
        <v>0</v>
      </c>
      <c r="AC3616" s="54" t="n">
        <f aca="false">ROUND(X3616+Y3616+Z3616+AA3616+AB3616,1)</f>
        <v>486.1</v>
      </c>
      <c r="AD3616" s="55" t="n">
        <f aca="false">(ROUND(AC3616-AC3609,1)/AC3609)</f>
        <v>0.207701863354037</v>
      </c>
      <c r="AE3616" s="46"/>
      <c r="AF3616" s="47"/>
    </row>
    <row r="3617" customFormat="false" ht="15" hidden="false" customHeight="false" outlineLevel="0" collapsed="false">
      <c r="A3617" s="48" t="s">
        <v>36</v>
      </c>
      <c r="B3617" s="61"/>
      <c r="C3617" s="50" t="s">
        <v>12</v>
      </c>
      <c r="D3617" s="51" t="n">
        <v>43</v>
      </c>
      <c r="E3617" s="51" t="n">
        <v>0</v>
      </c>
      <c r="F3617" s="51" t="n">
        <v>0</v>
      </c>
      <c r="G3617" s="51" t="n">
        <v>95</v>
      </c>
      <c r="H3617" s="51" t="n">
        <v>0</v>
      </c>
      <c r="I3617" s="52" t="n">
        <v>20</v>
      </c>
      <c r="J3617" s="52" t="n">
        <v>40</v>
      </c>
      <c r="K3617" s="52" t="n">
        <v>0</v>
      </c>
      <c r="L3617" s="52" t="n">
        <v>116</v>
      </c>
      <c r="M3617" s="52" t="n">
        <v>0</v>
      </c>
      <c r="N3617" s="53" t="n">
        <f aca="false">D3617*$D$11</f>
        <v>53.75</v>
      </c>
      <c r="O3617" s="53" t="n">
        <f aca="false">E3617*$E$11</f>
        <v>0</v>
      </c>
      <c r="P3617" s="53" t="n">
        <f aca="false">F3617*$F$11</f>
        <v>0</v>
      </c>
      <c r="Q3617" s="53" t="n">
        <f aca="false">G3617*$G$11</f>
        <v>118.75</v>
      </c>
      <c r="R3617" s="53" t="n">
        <f aca="false">H3617*$H$11</f>
        <v>0</v>
      </c>
      <c r="S3617" s="53" t="n">
        <f aca="false">(N3617/100)*(I3617*$I$11)+(N3617/100)*(J3617*$J$11)+(N3617/100)*(L3617*$L$11)</f>
        <v>119.54</v>
      </c>
      <c r="T3617" s="53" t="n">
        <f aca="false">(O3617/100)*(K3617*$K$11)</f>
        <v>0</v>
      </c>
      <c r="U3617" s="53" t="n">
        <f aca="false">(P3617/100)*(K3617*$K$11)+(P3617/100)*(L3617*$L$11)</f>
        <v>0</v>
      </c>
      <c r="V3617" s="53" t="n">
        <f aca="false">(Q3617/100)*(L3617*$L$11)</f>
        <v>192.85</v>
      </c>
      <c r="W3617" s="53" t="n">
        <f aca="false">(R3617/100)*(K3617*$K$11)+(R3617/100)*(L3617*$L$11)</f>
        <v>0</v>
      </c>
      <c r="X3617" s="53" t="n">
        <f aca="false">N3617+S3617</f>
        <v>173.29</v>
      </c>
      <c r="Y3617" s="53" t="n">
        <f aca="false">O3617+T3617</f>
        <v>0</v>
      </c>
      <c r="Z3617" s="53" t="n">
        <f aca="false">P3617+U3617</f>
        <v>0</v>
      </c>
      <c r="AA3617" s="53" t="n">
        <f aca="false">Q3617+V3617</f>
        <v>311.6</v>
      </c>
      <c r="AB3617" s="53" t="n">
        <f aca="false">R3617+W3617</f>
        <v>0</v>
      </c>
      <c r="AC3617" s="54" t="n">
        <f aca="false">ROUND(X3617+Y3617+Z3617+AA3617+AB3617,1)</f>
        <v>484.9</v>
      </c>
      <c r="AD3617" s="55" t="n">
        <f aca="false">(ROUND(AC3617-AC3609,1)/AC3609)</f>
        <v>0.20472049689441</v>
      </c>
      <c r="AE3617" s="46"/>
      <c r="AF3617" s="47"/>
    </row>
    <row r="3618" customFormat="false" ht="15" hidden="false" customHeight="false" outlineLevel="0" collapsed="false">
      <c r="A3618" s="48" t="s">
        <v>37</v>
      </c>
      <c r="B3618" s="61"/>
      <c r="C3618" s="50" t="s">
        <v>13</v>
      </c>
      <c r="D3618" s="51" t="n">
        <v>43</v>
      </c>
      <c r="E3618" s="51" t="n">
        <v>0</v>
      </c>
      <c r="F3618" s="51" t="n">
        <v>0</v>
      </c>
      <c r="G3618" s="51" t="n">
        <v>0</v>
      </c>
      <c r="H3618" s="51" t="n">
        <v>95</v>
      </c>
      <c r="I3618" s="52" t="n">
        <v>20</v>
      </c>
      <c r="J3618" s="52" t="n">
        <v>40</v>
      </c>
      <c r="K3618" s="52" t="n">
        <v>69</v>
      </c>
      <c r="L3618" s="52" t="n">
        <v>69</v>
      </c>
      <c r="M3618" s="52" t="n">
        <v>0</v>
      </c>
      <c r="N3618" s="53" t="n">
        <f aca="false">D3618*$D$12</f>
        <v>53.75</v>
      </c>
      <c r="O3618" s="53" t="n">
        <f aca="false">E3618*$E$12</f>
        <v>0</v>
      </c>
      <c r="P3618" s="53" t="n">
        <f aca="false">F3618*$F$12</f>
        <v>0</v>
      </c>
      <c r="Q3618" s="53" t="n">
        <f aca="false">G3618*$G$12</f>
        <v>0</v>
      </c>
      <c r="R3618" s="53" t="n">
        <f aca="false">H3618*$H$12</f>
        <v>118.75</v>
      </c>
      <c r="S3618" s="53" t="n">
        <f aca="false">(N3618/100)*(I3618*$I$12)+(N3618/100)*(J3618*$J$12)+(N3618/100)*(L3618*$L$12)</f>
        <v>84.1725</v>
      </c>
      <c r="T3618" s="53" t="n">
        <f aca="false">(O3618/100)*(K3618*$K$12)</f>
        <v>0</v>
      </c>
      <c r="U3618" s="53" t="n">
        <f aca="false">(P3618/100)*(K3618*$K$12)+(P3618/100)*(L3618*$L$12)</f>
        <v>0</v>
      </c>
      <c r="V3618" s="53" t="n">
        <f aca="false">(Q3618/100)*(L3618*$L$12)</f>
        <v>0</v>
      </c>
      <c r="W3618" s="53" t="n">
        <f aca="false">(R3618/100)*(K3618*$K$12)+(R3618/100)*(L3618*$L$12)</f>
        <v>229.425</v>
      </c>
      <c r="X3618" s="53" t="n">
        <f aca="false">N3618+S3618</f>
        <v>137.9225</v>
      </c>
      <c r="Y3618" s="53" t="n">
        <f aca="false">O3618+T3618</f>
        <v>0</v>
      </c>
      <c r="Z3618" s="53" t="n">
        <f aca="false">P3618+U3618</f>
        <v>0</v>
      </c>
      <c r="AA3618" s="53" t="n">
        <f aca="false">Q3618+V3618</f>
        <v>0</v>
      </c>
      <c r="AB3618" s="53" t="n">
        <f aca="false">R3618+W3618</f>
        <v>348.175</v>
      </c>
      <c r="AC3618" s="54" t="n">
        <f aca="false">ROUND(X3618+Y3618+Z3618+AA3618+AB3618,1)</f>
        <v>486.1</v>
      </c>
      <c r="AD3618" s="55" t="n">
        <f aca="false">(ROUND(AC3618-AC3609,1)/AC3609)</f>
        <v>0.207701863354037</v>
      </c>
      <c r="AE3618" s="46"/>
      <c r="AF3618" s="47"/>
    </row>
    <row r="3619" customFormat="false" ht="15" hidden="false" customHeight="false" outlineLevel="0" collapsed="false">
      <c r="A3619" s="48" t="s">
        <v>38</v>
      </c>
      <c r="B3619" s="61"/>
      <c r="C3619" s="50" t="s">
        <v>14</v>
      </c>
      <c r="D3619" s="51" t="n">
        <v>86</v>
      </c>
      <c r="E3619" s="51" t="n">
        <v>0</v>
      </c>
      <c r="F3619" s="51" t="n">
        <v>0</v>
      </c>
      <c r="G3619" s="51" t="n">
        <v>0</v>
      </c>
      <c r="H3619" s="51" t="n">
        <v>0</v>
      </c>
      <c r="I3619" s="52" t="n">
        <v>20</v>
      </c>
      <c r="J3619" s="52" t="n">
        <v>40</v>
      </c>
      <c r="K3619" s="52" t="n">
        <v>0</v>
      </c>
      <c r="L3619" s="52" t="n">
        <v>70</v>
      </c>
      <c r="M3619" s="52" t="n">
        <v>94</v>
      </c>
      <c r="N3619" s="53" t="n">
        <f aca="false">D3619*$D$13</f>
        <v>107.5</v>
      </c>
      <c r="O3619" s="53" t="n">
        <f aca="false">E3619*$E$13</f>
        <v>0</v>
      </c>
      <c r="P3619" s="53" t="n">
        <f aca="false">F3619*$F$13</f>
        <v>0</v>
      </c>
      <c r="Q3619" s="53" t="n">
        <f aca="false">G3619*$G$13</f>
        <v>0</v>
      </c>
      <c r="R3619" s="53" t="n">
        <f aca="false">H3619*$H$13</f>
        <v>0</v>
      </c>
      <c r="S3619" s="53" t="n">
        <f aca="false">(N3619/100)*(I3619*$I$13)+(N3619/100)*(J3619*$J$13)+(N3619/100)*(M3619*$M$13)+(N3619/100)*(L3619*$L$13)</f>
        <v>341.85</v>
      </c>
      <c r="T3619" s="53" t="n">
        <f aca="false">(O3619/100)*(K3619*$K$13)+(O3619/100)*(M3619*$M$13)</f>
        <v>0</v>
      </c>
      <c r="U3619" s="53" t="n">
        <f aca="false">(P3619/100)*(K3619*$K$13)+(P3619/100)*(L3619*$L$13)+(P3619/100)*(M3619*$M$13)</f>
        <v>0</v>
      </c>
      <c r="V3619" s="53" t="n">
        <f aca="false">(Q3619/100)*(L3619*$L$13)+(Q3619/100)*(M3619*$M$13)</f>
        <v>0</v>
      </c>
      <c r="W3619" s="53" t="n">
        <f aca="false">(R3619/100)*(K3619*$K$13)+(R3619/100)*(L3619*$L$13)+(R3619/100)*(M3619*$M$13)</f>
        <v>0</v>
      </c>
      <c r="X3619" s="53" t="n">
        <f aca="false">N3619+S3619</f>
        <v>449.35</v>
      </c>
      <c r="Y3619" s="53" t="n">
        <f aca="false">O3619+T3619</f>
        <v>0</v>
      </c>
      <c r="Z3619" s="53" t="n">
        <f aca="false">P3619+U3619</f>
        <v>0</v>
      </c>
      <c r="AA3619" s="53" t="n">
        <f aca="false">Q3619+V3619</f>
        <v>0</v>
      </c>
      <c r="AB3619" s="53" t="n">
        <f aca="false">R3619+W3619</f>
        <v>0</v>
      </c>
      <c r="AC3619" s="54" t="n">
        <f aca="false">ROUND(X3619+Y3619+Z3619+AA3619+AB3619,1)</f>
        <v>449.4</v>
      </c>
      <c r="AD3619" s="55" t="n">
        <f aca="false">(ROUND(AC3619-AC3609,1)/AC3609)</f>
        <v>0.116521739130435</v>
      </c>
      <c r="AE3619" s="46"/>
      <c r="AF3619" s="47"/>
    </row>
    <row r="3620" customFormat="false" ht="15" hidden="false" customHeight="false" outlineLevel="0" collapsed="false">
      <c r="A3620" s="48" t="s">
        <v>39</v>
      </c>
      <c r="B3620" s="61"/>
      <c r="C3620" s="50" t="s">
        <v>15</v>
      </c>
      <c r="D3620" s="51" t="n">
        <v>110</v>
      </c>
      <c r="E3620" s="51" t="n">
        <v>0</v>
      </c>
      <c r="F3620" s="51" t="n">
        <v>0</v>
      </c>
      <c r="G3620" s="51" t="n">
        <v>0</v>
      </c>
      <c r="H3620" s="51" t="n">
        <v>0</v>
      </c>
      <c r="I3620" s="52" t="n">
        <v>20</v>
      </c>
      <c r="J3620" s="52" t="n">
        <v>40</v>
      </c>
      <c r="K3620" s="52" t="n">
        <v>88</v>
      </c>
      <c r="L3620" s="52" t="n">
        <v>0</v>
      </c>
      <c r="M3620" s="52" t="n">
        <v>0</v>
      </c>
      <c r="N3620" s="53" t="n">
        <f aca="false">D3620*$D$14</f>
        <v>137.5</v>
      </c>
      <c r="O3620" s="53" t="n">
        <f aca="false">E3620*$E$14</f>
        <v>0</v>
      </c>
      <c r="P3620" s="53" t="n">
        <f aca="false">F3620*$F$14</f>
        <v>0</v>
      </c>
      <c r="Q3620" s="53" t="n">
        <f aca="false">G3620*$G$14</f>
        <v>0</v>
      </c>
      <c r="R3620" s="53" t="n">
        <f aca="false">H3620*$H$14</f>
        <v>0</v>
      </c>
      <c r="S3620" s="53" t="n">
        <f aca="false">(N3620/100)*(I3620*$I$14)+(N3620/100)*(J3620*$J$14)+(N3620/100)*(K3620*$K$14)</f>
        <v>324.5</v>
      </c>
      <c r="T3620" s="53" t="n">
        <f aca="false">(O3620/100)*(K3620*$K$14)</f>
        <v>0</v>
      </c>
      <c r="U3620" s="53" t="n">
        <f aca="false">(P3620/100)*(K3620*$K$14)+(P3620/100)*(L3620*$L$14)</f>
        <v>0</v>
      </c>
      <c r="V3620" s="53" t="n">
        <f aca="false">(Q3620/100)*(L3620*$L$14)</f>
        <v>0</v>
      </c>
      <c r="W3620" s="53" t="n">
        <f aca="false">(R3620/100)*(K3620*$L$14)+(R3620/100)*(L3620*$M$14)</f>
        <v>0</v>
      </c>
      <c r="X3620" s="53" t="n">
        <f aca="false">N3620+S3620</f>
        <v>462</v>
      </c>
      <c r="Y3620" s="53" t="n">
        <f aca="false">O3620+T3620</f>
        <v>0</v>
      </c>
      <c r="Z3620" s="53" t="n">
        <f aca="false">P3620+U3620</f>
        <v>0</v>
      </c>
      <c r="AA3620" s="53" t="n">
        <f aca="false">Q3620+V3620</f>
        <v>0</v>
      </c>
      <c r="AB3620" s="53" t="n">
        <f aca="false">R3620+W3620</f>
        <v>0</v>
      </c>
      <c r="AC3620" s="54" t="n">
        <f aca="false">ROUND(X3620+Y3620+Z3620+AA3620+AB3620,1)</f>
        <v>462</v>
      </c>
      <c r="AD3620" s="55" t="n">
        <f aca="false">(ROUND(AC3620-AC3609,1)/AC3609)</f>
        <v>0.147826086956522</v>
      </c>
      <c r="AE3620" s="46"/>
      <c r="AF3620" s="47"/>
    </row>
    <row r="3621" customFormat="false" ht="15" hidden="false" customHeight="false" outlineLevel="0" collapsed="false">
      <c r="A3621" s="48"/>
      <c r="B3621" s="61"/>
      <c r="C3621" s="50" t="s">
        <v>16</v>
      </c>
      <c r="D3621" s="51" t="n">
        <v>110</v>
      </c>
      <c r="E3621" s="51" t="n">
        <v>0</v>
      </c>
      <c r="F3621" s="51" t="n">
        <v>0</v>
      </c>
      <c r="G3621" s="51" t="n">
        <v>0</v>
      </c>
      <c r="H3621" s="51" t="n">
        <v>0</v>
      </c>
      <c r="I3621" s="52" t="n">
        <v>20</v>
      </c>
      <c r="J3621" s="52" t="n">
        <v>40</v>
      </c>
      <c r="K3621" s="52" t="n">
        <v>0</v>
      </c>
      <c r="L3621" s="52" t="n">
        <v>88</v>
      </c>
      <c r="M3621" s="52" t="n">
        <v>0</v>
      </c>
      <c r="N3621" s="53" t="n">
        <f aca="false">D3621*$D$15</f>
        <v>137.5</v>
      </c>
      <c r="O3621" s="53" t="n">
        <f aca="false">E3621*$E$15</f>
        <v>0</v>
      </c>
      <c r="P3621" s="53" t="n">
        <f aca="false">F3621*$F$15</f>
        <v>0</v>
      </c>
      <c r="Q3621" s="53" t="n">
        <f aca="false">G3621*$G$15</f>
        <v>0</v>
      </c>
      <c r="R3621" s="53" t="n">
        <f aca="false">H3621*$H$15</f>
        <v>0</v>
      </c>
      <c r="S3621" s="53" t="n">
        <f aca="false">(N3621/100)*(I3621*$I$15)+(N3621/100)*(J3621*$J$15)+(N3621/100)*(L3621*$L$15)</f>
        <v>324.5</v>
      </c>
      <c r="T3621" s="53" t="n">
        <f aca="false">(O3621/100)*(K3621*$K$15)</f>
        <v>0</v>
      </c>
      <c r="U3621" s="53" t="n">
        <f aca="false">(P3621/100)*(K3621*$K$15)+(P3621/100)*(L3621*$L$15)</f>
        <v>0</v>
      </c>
      <c r="V3621" s="53" t="n">
        <f aca="false">(Q3621/100)*(L3621*$L$15)</f>
        <v>0</v>
      </c>
      <c r="W3621" s="53" t="n">
        <f aca="false">(R3621/100)*(K3621*$K$15)+(R3621/100)*(L3621*$L$15)</f>
        <v>0</v>
      </c>
      <c r="X3621" s="53" t="n">
        <f aca="false">N3621+S3621</f>
        <v>462</v>
      </c>
      <c r="Y3621" s="53" t="n">
        <f aca="false">O3621+T3621</f>
        <v>0</v>
      </c>
      <c r="Z3621" s="53" t="n">
        <f aca="false">P3621+U3621</f>
        <v>0</v>
      </c>
      <c r="AA3621" s="53" t="n">
        <f aca="false">Q3621+V3621</f>
        <v>0</v>
      </c>
      <c r="AB3621" s="53" t="n">
        <f aca="false">R3621+W3621</f>
        <v>0</v>
      </c>
      <c r="AC3621" s="54" t="n">
        <f aca="false">ROUND(X3621+Y3621+Z3621+AA3621+AB3621,1)</f>
        <v>462</v>
      </c>
      <c r="AD3621" s="55" t="n">
        <f aca="false">(ROUND(AC3621-AC3609,1)/AC3609)</f>
        <v>0.147826086956522</v>
      </c>
      <c r="AE3621" s="46"/>
      <c r="AF3621" s="47"/>
    </row>
    <row r="3622" customFormat="false" ht="15" hidden="false" customHeight="false" outlineLevel="0" collapsed="false">
      <c r="A3622" s="48"/>
      <c r="B3622" s="61"/>
      <c r="C3622" s="50" t="s">
        <v>17</v>
      </c>
      <c r="D3622" s="51" t="n">
        <v>86</v>
      </c>
      <c r="E3622" s="51" t="n">
        <v>0</v>
      </c>
      <c r="F3622" s="51" t="n">
        <v>0</v>
      </c>
      <c r="G3622" s="51" t="n">
        <v>0</v>
      </c>
      <c r="H3622" s="51" t="n">
        <v>0</v>
      </c>
      <c r="I3622" s="52" t="n">
        <v>20</v>
      </c>
      <c r="J3622" s="52" t="n">
        <v>100</v>
      </c>
      <c r="K3622" s="52" t="n">
        <v>0</v>
      </c>
      <c r="L3622" s="52" t="n">
        <v>70</v>
      </c>
      <c r="M3622" s="52" t="n">
        <v>0</v>
      </c>
      <c r="N3622" s="53" t="n">
        <f aca="false">D3622*$D$16</f>
        <v>107.5</v>
      </c>
      <c r="O3622" s="53" t="n">
        <f aca="false">E3622*$E$16</f>
        <v>0</v>
      </c>
      <c r="P3622" s="53" t="n">
        <f aca="false">F3622*$F$16</f>
        <v>0</v>
      </c>
      <c r="Q3622" s="53" t="n">
        <f aca="false">G3622*$G$16</f>
        <v>0</v>
      </c>
      <c r="R3622" s="53" t="n">
        <f aca="false">H3622*$H$16</f>
        <v>0</v>
      </c>
      <c r="S3622" s="53" t="n">
        <f aca="false">(N3622/100)*(I3622*$I$16)+(N3622/100)*(J3622*$J$16)+(N3622/100)*(L3622*$L$16)</f>
        <v>365.5</v>
      </c>
      <c r="T3622" s="53" t="n">
        <f aca="false">(O3622/100)*(K3622*$K$16)</f>
        <v>0</v>
      </c>
      <c r="U3622" s="53" t="n">
        <f aca="false">(P3622/100)*(K3622*$K$16)+(P3622/100)*(L3622*$L$16)</f>
        <v>0</v>
      </c>
      <c r="V3622" s="53" t="n">
        <f aca="false">(Q3622/100)*(L3622*$L$16)</f>
        <v>0</v>
      </c>
      <c r="W3622" s="53" t="n">
        <f aca="false">(R3622/100)*(K3622*$K$16)+(R3622/100)*(L3622*$L$16)</f>
        <v>0</v>
      </c>
      <c r="X3622" s="53" t="n">
        <f aca="false">N3622+S3622</f>
        <v>473</v>
      </c>
      <c r="Y3622" s="53" t="n">
        <f aca="false">O3622+T3622</f>
        <v>0</v>
      </c>
      <c r="Z3622" s="53" t="n">
        <f aca="false">P3622+U3622</f>
        <v>0</v>
      </c>
      <c r="AA3622" s="53" t="n">
        <f aca="false">Q3622+V3622</f>
        <v>0</v>
      </c>
      <c r="AB3622" s="53" t="n">
        <f aca="false">R3622+W3622</f>
        <v>0</v>
      </c>
      <c r="AC3622" s="54" t="n">
        <f aca="false">ROUND(X3622+Y3622+Z3622+AA3622+AB3622,1)</f>
        <v>473</v>
      </c>
      <c r="AD3622" s="55" t="n">
        <f aca="false">(ROUND(AC3622-AC3609,1)/AC3609)</f>
        <v>0.175155279503106</v>
      </c>
      <c r="AE3622" s="46"/>
      <c r="AF3622" s="47"/>
    </row>
    <row r="3623" customFormat="false" ht="15" hidden="false" customHeight="false" outlineLevel="0" collapsed="false">
      <c r="A3623" s="48"/>
      <c r="B3623" s="61"/>
      <c r="C3623" s="50" t="s">
        <v>18</v>
      </c>
      <c r="D3623" s="51" t="n">
        <v>86</v>
      </c>
      <c r="E3623" s="51" t="n">
        <v>0</v>
      </c>
      <c r="F3623" s="51" t="n">
        <v>0</v>
      </c>
      <c r="G3623" s="51" t="n">
        <v>0</v>
      </c>
      <c r="H3623" s="51" t="n">
        <v>0</v>
      </c>
      <c r="I3623" s="52" t="n">
        <v>75</v>
      </c>
      <c r="J3623" s="52" t="n">
        <v>40</v>
      </c>
      <c r="K3623" s="52" t="n">
        <v>0</v>
      </c>
      <c r="L3623" s="52" t="n">
        <v>70</v>
      </c>
      <c r="M3623" s="52" t="n">
        <v>0</v>
      </c>
      <c r="N3623" s="53" t="n">
        <f aca="false">D3623*$D$17</f>
        <v>107.5</v>
      </c>
      <c r="O3623" s="53" t="n">
        <f aca="false">E3623*$E$17</f>
        <v>0</v>
      </c>
      <c r="P3623" s="53" t="n">
        <f aca="false">F3623*$F$17</f>
        <v>0</v>
      </c>
      <c r="Q3623" s="53" t="n">
        <f aca="false">G3623*$G$17</f>
        <v>0</v>
      </c>
      <c r="R3623" s="53" t="n">
        <f aca="false">H3623*$H$17</f>
        <v>0</v>
      </c>
      <c r="S3623" s="53" t="n">
        <f aca="false">(N3623/100)*(I3623*$I$17)+(N3623/100)*(J3623*$J$17)+(N3623/100)*(L3623*$L$17)</f>
        <v>319.8125</v>
      </c>
      <c r="T3623" s="53" t="n">
        <f aca="false">(O3623/100)*(K3623*$K$17)</f>
        <v>0</v>
      </c>
      <c r="U3623" s="53" t="n">
        <f aca="false">(P3623/100)*(K3623*$K$17)+(P3623/100)*(L3623*$L$17)</f>
        <v>0</v>
      </c>
      <c r="V3623" s="53" t="n">
        <f aca="false">(Q3623/100)*(L3623*$L$17)</f>
        <v>0</v>
      </c>
      <c r="W3623" s="53" t="n">
        <f aca="false">(R3623/100)*(K3623*$K$17)+(R3623/100)*(L3623*$L$17)</f>
        <v>0</v>
      </c>
      <c r="X3623" s="53" t="n">
        <f aca="false">N3623+S3623</f>
        <v>427.3125</v>
      </c>
      <c r="Y3623" s="53" t="n">
        <f aca="false">O3623+T3623</f>
        <v>0</v>
      </c>
      <c r="Z3623" s="53" t="n">
        <f aca="false">P3623+U3623</f>
        <v>0</v>
      </c>
      <c r="AA3623" s="53" t="n">
        <f aca="false">Q3623+V3623</f>
        <v>0</v>
      </c>
      <c r="AB3623" s="53" t="n">
        <f aca="false">R3623+W3623</f>
        <v>0</v>
      </c>
      <c r="AC3623" s="54" t="n">
        <f aca="false">ROUND(X3623+Y3623+Z3623+AA3623+AB3623,1)</f>
        <v>427.3</v>
      </c>
      <c r="AD3623" s="55" t="n">
        <f aca="false">(ROUND(AC3623-AC3609,1)/AC3609)</f>
        <v>0.0616149068322981</v>
      </c>
      <c r="AE3623" s="46" t="s">
        <v>28</v>
      </c>
      <c r="AF3623" s="47"/>
    </row>
    <row r="3624" customFormat="false" ht="15" hidden="false" customHeight="false" outlineLevel="0" collapsed="false">
      <c r="A3624" s="56" t="s">
        <v>19</v>
      </c>
      <c r="B3624" s="62" t="s">
        <v>300</v>
      </c>
      <c r="C3624" s="40" t="s">
        <v>50</v>
      </c>
      <c r="D3624" s="41" t="n">
        <v>98</v>
      </c>
      <c r="E3624" s="41" t="n">
        <v>0</v>
      </c>
      <c r="F3624" s="41" t="n">
        <v>50</v>
      </c>
      <c r="G3624" s="41" t="n">
        <v>0</v>
      </c>
      <c r="H3624" s="41" t="n">
        <v>0</v>
      </c>
      <c r="I3624" s="42" t="n">
        <v>40</v>
      </c>
      <c r="J3624" s="42" t="n">
        <v>20</v>
      </c>
      <c r="K3624" s="42" t="n">
        <v>20</v>
      </c>
      <c r="L3624" s="42" t="n">
        <v>20</v>
      </c>
      <c r="M3624" s="42" t="n">
        <v>0</v>
      </c>
      <c r="N3624" s="43" t="n">
        <f aca="false">D3624*$D$3</f>
        <v>127.4</v>
      </c>
      <c r="O3624" s="43" t="n">
        <f aca="false">E3624*$E$3</f>
        <v>0</v>
      </c>
      <c r="P3624" s="43" t="n">
        <f aca="false">F3624*$F$3</f>
        <v>65</v>
      </c>
      <c r="Q3624" s="43" t="n">
        <f aca="false">G3624*$G$3</f>
        <v>0</v>
      </c>
      <c r="R3624" s="43" t="n">
        <f aca="false">H3624*$H$3</f>
        <v>0</v>
      </c>
      <c r="S3624" s="43" t="n">
        <f aca="false">(N3624/100)*(I3624*$I$3)+(N3624/100)*(J3624*$J$3)</f>
        <v>152.88</v>
      </c>
      <c r="T3624" s="43" t="n">
        <f aca="false">(O3624/100)*(K3624*$K$3)</f>
        <v>0</v>
      </c>
      <c r="U3624" s="43" t="n">
        <f aca="false">(P3624/100)*(K3624*$K$3)+(P3624/100)*(L3624*$L$3)</f>
        <v>52</v>
      </c>
      <c r="V3624" s="43" t="n">
        <f aca="false">(Q3624/100)*(L3624*$L$3)</f>
        <v>0</v>
      </c>
      <c r="W3624" s="43" t="n">
        <f aca="false">(R3624/100)*(K3624*$K$3)+(R3624/100)*(L3624*$L$3)</f>
        <v>0</v>
      </c>
      <c r="X3624" s="43" t="n">
        <f aca="false">N3624+S3624</f>
        <v>280.28</v>
      </c>
      <c r="Y3624" s="43" t="n">
        <f aca="false">O3624+T3624</f>
        <v>0</v>
      </c>
      <c r="Z3624" s="43" t="n">
        <f aca="false">P3624+U3624</f>
        <v>117</v>
      </c>
      <c r="AA3624" s="43" t="n">
        <f aca="false">Q3624+V3624</f>
        <v>0</v>
      </c>
      <c r="AB3624" s="43" t="n">
        <f aca="false">R3624+W3624</f>
        <v>0</v>
      </c>
      <c r="AC3624" s="44" t="n">
        <f aca="false">ROUND(X3624+Y3624+Z3624+AA3624+AB3624,1)</f>
        <v>397.3</v>
      </c>
      <c r="AD3624" s="45"/>
      <c r="AE3624" s="46"/>
      <c r="AF3624" s="47"/>
    </row>
    <row r="3625" customFormat="false" ht="15" hidden="false" customHeight="false" outlineLevel="0" collapsed="false">
      <c r="A3625" s="48" t="s">
        <v>29</v>
      </c>
      <c r="B3625" s="63" t="n">
        <v>15</v>
      </c>
      <c r="C3625" s="50" t="s">
        <v>5</v>
      </c>
      <c r="D3625" s="51" t="n">
        <v>98</v>
      </c>
      <c r="E3625" s="51" t="n">
        <v>0</v>
      </c>
      <c r="F3625" s="51" t="n">
        <v>50</v>
      </c>
      <c r="G3625" s="51" t="n">
        <v>0</v>
      </c>
      <c r="H3625" s="51" t="n">
        <v>0</v>
      </c>
      <c r="I3625" s="52" t="n">
        <v>60</v>
      </c>
      <c r="J3625" s="52" t="n">
        <v>30</v>
      </c>
      <c r="K3625" s="52" t="n">
        <v>20</v>
      </c>
      <c r="L3625" s="52" t="n">
        <v>20</v>
      </c>
      <c r="M3625" s="52" t="n">
        <v>0</v>
      </c>
      <c r="N3625" s="53" t="n">
        <f aca="false">D3625*$D$4</f>
        <v>122.5</v>
      </c>
      <c r="O3625" s="53" t="n">
        <f aca="false">E3625*$E$4</f>
        <v>0</v>
      </c>
      <c r="P3625" s="53" t="n">
        <f aca="false">F3625*$F$4</f>
        <v>62.5</v>
      </c>
      <c r="Q3625" s="53" t="n">
        <f aca="false">G3625*$G$4</f>
        <v>0</v>
      </c>
      <c r="R3625" s="53" t="n">
        <f aca="false">H3625*$H$4</f>
        <v>0</v>
      </c>
      <c r="S3625" s="53" t="n">
        <f aca="false">(N3625/100)*(I3625*$I$4)+(N3625/100)*(J3625*$J$4)</f>
        <v>220.5</v>
      </c>
      <c r="T3625" s="53" t="n">
        <f aca="false">(O3625/100)*(K3625*$K$4)</f>
        <v>0</v>
      </c>
      <c r="U3625" s="53" t="n">
        <f aca="false">(P3625/100)*(K3625*$K$4)+(P3625/100)*(L3625*$L$4)</f>
        <v>50</v>
      </c>
      <c r="V3625" s="53" t="n">
        <f aca="false">(Q3625/100)*(L3625*$L$4)</f>
        <v>0</v>
      </c>
      <c r="W3625" s="53" t="n">
        <f aca="false">(R3625/100)*(K3625*$K$4)+(R3625/100)*(L3625*$L$4)</f>
        <v>0</v>
      </c>
      <c r="X3625" s="53" t="n">
        <f aca="false">N3625+S3625</f>
        <v>343</v>
      </c>
      <c r="Y3625" s="53" t="n">
        <f aca="false">O3625+T3625</f>
        <v>0</v>
      </c>
      <c r="Z3625" s="53" t="n">
        <f aca="false">P3625+U3625</f>
        <v>112.5</v>
      </c>
      <c r="AA3625" s="53" t="n">
        <f aca="false">Q3625+V3625</f>
        <v>0</v>
      </c>
      <c r="AB3625" s="53" t="n">
        <f aca="false">R3625+W3625</f>
        <v>0</v>
      </c>
      <c r="AC3625" s="54" t="n">
        <f aca="false">ROUND(X3625+Y3625+Z3625+AA3625+AB3625,1)</f>
        <v>455.5</v>
      </c>
      <c r="AD3625" s="55" t="n">
        <f aca="false">(ROUND(AC3625-AC3624,1)/AC3624)</f>
        <v>0.146488799395922</v>
      </c>
      <c r="AE3625" s="46"/>
      <c r="AF3625" s="47"/>
    </row>
    <row r="3626" customFormat="false" ht="15" hidden="false" customHeight="false" outlineLevel="0" collapsed="false">
      <c r="A3626" s="48" t="s">
        <v>30</v>
      </c>
      <c r="B3626" s="63" t="n">
        <v>15</v>
      </c>
      <c r="C3626" s="50" t="s">
        <v>6</v>
      </c>
      <c r="D3626" s="51" t="n">
        <v>98</v>
      </c>
      <c r="E3626" s="51" t="n">
        <v>0</v>
      </c>
      <c r="F3626" s="51" t="n">
        <v>50</v>
      </c>
      <c r="G3626" s="51" t="n">
        <v>0</v>
      </c>
      <c r="H3626" s="51" t="n">
        <v>0</v>
      </c>
      <c r="I3626" s="52" t="n">
        <v>40</v>
      </c>
      <c r="J3626" s="52" t="n">
        <v>20</v>
      </c>
      <c r="K3626" s="52" t="n">
        <v>20</v>
      </c>
      <c r="L3626" s="52" t="n">
        <v>20</v>
      </c>
      <c r="M3626" s="52" t="n">
        <v>0</v>
      </c>
      <c r="N3626" s="53" t="n">
        <f aca="false">D3626*$D$5</f>
        <v>127.4</v>
      </c>
      <c r="O3626" s="53" t="n">
        <f aca="false">E3626*$E$5</f>
        <v>0</v>
      </c>
      <c r="P3626" s="53" t="n">
        <f aca="false">F3626*$F$5</f>
        <v>65</v>
      </c>
      <c r="Q3626" s="53" t="n">
        <f aca="false">G3626*$G$5</f>
        <v>0</v>
      </c>
      <c r="R3626" s="53" t="n">
        <f aca="false">H3626*$H$5</f>
        <v>0</v>
      </c>
      <c r="S3626" s="53" t="n">
        <f aca="false">(N3626/100)*(I3626*$I$5)+(N3626/100)*(J3626*$J$5)</f>
        <v>152.88</v>
      </c>
      <c r="T3626" s="53" t="n">
        <f aca="false">(O3626/100)*(K3626*$K$5)</f>
        <v>0</v>
      </c>
      <c r="U3626" s="53" t="n">
        <f aca="false">(P3626/100)*(K3626*$K$5)+(P3626/100)*(L3626*$L$5)</f>
        <v>52</v>
      </c>
      <c r="V3626" s="53" t="n">
        <f aca="false">(Q3626/100)*(L3626*$L$5)</f>
        <v>0</v>
      </c>
      <c r="W3626" s="53" t="n">
        <f aca="false">(R3626/100)*(K3626*$K$5)+(R3626/100)*(L3626*$L$5)</f>
        <v>0</v>
      </c>
      <c r="X3626" s="53" t="n">
        <f aca="false">N3626+S3626</f>
        <v>280.28</v>
      </c>
      <c r="Y3626" s="53" t="n">
        <f aca="false">O3626+T3626</f>
        <v>0</v>
      </c>
      <c r="Z3626" s="53" t="n">
        <f aca="false">P3626+U3626</f>
        <v>117</v>
      </c>
      <c r="AA3626" s="53" t="n">
        <f aca="false">Q3626+V3626</f>
        <v>0</v>
      </c>
      <c r="AB3626" s="53" t="n">
        <f aca="false">R3626+W3626</f>
        <v>0</v>
      </c>
      <c r="AC3626" s="54" t="n">
        <f aca="false">ROUND(X3626+Y3626+Z3626+AA3626+AB3626,1)</f>
        <v>397.3</v>
      </c>
      <c r="AD3626" s="55" t="n">
        <f aca="false">(ROUND(AC3626-AC3624,1)/AC3624)</f>
        <v>0</v>
      </c>
      <c r="AE3626" s="46"/>
      <c r="AF3626" s="47"/>
    </row>
    <row r="3627" customFormat="false" ht="15" hidden="false" customHeight="false" outlineLevel="0" collapsed="false">
      <c r="A3627" s="48" t="s">
        <v>31</v>
      </c>
      <c r="B3627" s="63" t="n">
        <v>20</v>
      </c>
      <c r="C3627" s="50" t="s">
        <v>7</v>
      </c>
      <c r="D3627" s="51" t="n">
        <v>98</v>
      </c>
      <c r="E3627" s="51" t="n">
        <v>0</v>
      </c>
      <c r="F3627" s="51" t="n">
        <v>50</v>
      </c>
      <c r="G3627" s="51" t="n">
        <v>0</v>
      </c>
      <c r="H3627" s="51" t="n">
        <v>0</v>
      </c>
      <c r="I3627" s="52" t="n">
        <v>40</v>
      </c>
      <c r="J3627" s="52" t="n">
        <v>20</v>
      </c>
      <c r="K3627" s="52" t="n">
        <v>20</v>
      </c>
      <c r="L3627" s="52" t="n">
        <v>20</v>
      </c>
      <c r="M3627" s="52" t="n">
        <v>0</v>
      </c>
      <c r="N3627" s="53" t="n">
        <f aca="false">D3627*$D$6</f>
        <v>127.4</v>
      </c>
      <c r="O3627" s="53" t="n">
        <f aca="false">E3627*$E$6</f>
        <v>0</v>
      </c>
      <c r="P3627" s="53" t="n">
        <f aca="false">F3627*$F$6</f>
        <v>65</v>
      </c>
      <c r="Q3627" s="53" t="n">
        <f aca="false">G3627*$G$6</f>
        <v>0</v>
      </c>
      <c r="R3627" s="53" t="n">
        <f aca="false">H3627*$H$6</f>
        <v>0</v>
      </c>
      <c r="S3627" s="53" t="n">
        <f aca="false">(N3627/100)*(I3627*$I$6)+(N3627/100)*(J3627*$J$6)</f>
        <v>152.88</v>
      </c>
      <c r="T3627" s="53" t="n">
        <f aca="false">(O3627/100)*(K3627*$K$6)</f>
        <v>0</v>
      </c>
      <c r="U3627" s="53" t="n">
        <f aca="false">(P3627/100)*(K3627*$K$6)+(P3627/100)*(L3627*$L$6)</f>
        <v>52</v>
      </c>
      <c r="V3627" s="53" t="n">
        <f aca="false">(Q3627/100)*(L3627*$L$6)</f>
        <v>0</v>
      </c>
      <c r="W3627" s="53" t="n">
        <f aca="false">(R3627/100)*(K3627*$K$6)+(R3627/100)*(L3627*$L$6)</f>
        <v>0</v>
      </c>
      <c r="X3627" s="53" t="n">
        <f aca="false">N3627+S3627</f>
        <v>280.28</v>
      </c>
      <c r="Y3627" s="53" t="n">
        <f aca="false">O3627+T3627</f>
        <v>0</v>
      </c>
      <c r="Z3627" s="53" t="n">
        <f aca="false">P3627+U3627</f>
        <v>117</v>
      </c>
      <c r="AA3627" s="53" t="n">
        <f aca="false">Q3627+V3627</f>
        <v>0</v>
      </c>
      <c r="AB3627" s="53" t="n">
        <f aca="false">R3627+W3627</f>
        <v>0</v>
      </c>
      <c r="AC3627" s="54" t="n">
        <f aca="false">ROUND(X3627+Y3627+Z3627+AA3627+AB3627,1)</f>
        <v>397.3</v>
      </c>
      <c r="AD3627" s="55" t="n">
        <f aca="false">(ROUND(AC3627-AC3624,1)/AC3624)</f>
        <v>0</v>
      </c>
      <c r="AE3627" s="46"/>
      <c r="AF3627" s="47"/>
    </row>
    <row r="3628" customFormat="false" ht="15" hidden="false" customHeight="false" outlineLevel="0" collapsed="false">
      <c r="A3628" s="48" t="s">
        <v>32</v>
      </c>
      <c r="B3628" s="63" t="n">
        <v>20</v>
      </c>
      <c r="C3628" s="50" t="s">
        <v>8</v>
      </c>
      <c r="D3628" s="51" t="n">
        <v>98</v>
      </c>
      <c r="E3628" s="51" t="n">
        <v>0</v>
      </c>
      <c r="F3628" s="51" t="n">
        <v>50</v>
      </c>
      <c r="G3628" s="51" t="n">
        <v>0</v>
      </c>
      <c r="H3628" s="51" t="n">
        <v>0</v>
      </c>
      <c r="I3628" s="52" t="n">
        <v>40</v>
      </c>
      <c r="J3628" s="52" t="n">
        <v>20</v>
      </c>
      <c r="K3628" s="52" t="n">
        <v>20</v>
      </c>
      <c r="L3628" s="52" t="n">
        <v>20</v>
      </c>
      <c r="M3628" s="52" t="n">
        <v>0</v>
      </c>
      <c r="N3628" s="53" t="n">
        <f aca="false">D3628*$D$7</f>
        <v>127.4</v>
      </c>
      <c r="O3628" s="53" t="n">
        <f aca="false">E3628*$E$7</f>
        <v>0</v>
      </c>
      <c r="P3628" s="53" t="n">
        <f aca="false">F3628*$F$7</f>
        <v>65</v>
      </c>
      <c r="Q3628" s="53" t="n">
        <f aca="false">G3628*$G$7</f>
        <v>0</v>
      </c>
      <c r="R3628" s="53" t="n">
        <f aca="false">H3628*$H$7</f>
        <v>0</v>
      </c>
      <c r="S3628" s="53" t="n">
        <f aca="false">(N3628/100)*(I3628*$I$7)+(N3628/100)*(J3628*$J$7)</f>
        <v>152.88</v>
      </c>
      <c r="T3628" s="53" t="n">
        <f aca="false">(O3628/100)*(K3628*$K$7)</f>
        <v>0</v>
      </c>
      <c r="U3628" s="53" t="n">
        <f aca="false">(P3628/100)*(K3628*$K$7)+(P3628/100)*(L3628*$L$7)</f>
        <v>52</v>
      </c>
      <c r="V3628" s="53" t="n">
        <f aca="false">(Q3628/100)*(L3628*$L$7)</f>
        <v>0</v>
      </c>
      <c r="W3628" s="53" t="n">
        <f aca="false">(R3628/100)*(K3628*$K$7)+(R3628/100)*(L3628*$L$7)</f>
        <v>0</v>
      </c>
      <c r="X3628" s="53" t="n">
        <f aca="false">N3628+S3628</f>
        <v>280.28</v>
      </c>
      <c r="Y3628" s="53" t="n">
        <f aca="false">O3628+T3628</f>
        <v>0</v>
      </c>
      <c r="Z3628" s="53" t="n">
        <f aca="false">P3628+U3628</f>
        <v>117</v>
      </c>
      <c r="AA3628" s="53" t="n">
        <f aca="false">Q3628+V3628</f>
        <v>0</v>
      </c>
      <c r="AB3628" s="53" t="n">
        <f aca="false">R3628+W3628</f>
        <v>0</v>
      </c>
      <c r="AC3628" s="54" t="n">
        <f aca="false">ROUND(X3628+Y3628+Z3628+AA3628+AB3628,1)</f>
        <v>397.3</v>
      </c>
      <c r="AD3628" s="55" t="n">
        <f aca="false">(ROUND(AC3628-AC3624,1)/AC3624)</f>
        <v>0</v>
      </c>
      <c r="AE3628" s="46"/>
      <c r="AF3628" s="47"/>
    </row>
    <row r="3629" customFormat="false" ht="15" hidden="false" customHeight="false" outlineLevel="0" collapsed="false">
      <c r="A3629" s="48" t="s">
        <v>33</v>
      </c>
      <c r="B3629" s="63"/>
      <c r="C3629" s="50" t="s">
        <v>9</v>
      </c>
      <c r="D3629" s="51" t="n">
        <v>98</v>
      </c>
      <c r="E3629" s="51" t="n">
        <v>0</v>
      </c>
      <c r="F3629" s="51" t="n">
        <v>50</v>
      </c>
      <c r="G3629" s="51" t="n">
        <v>0</v>
      </c>
      <c r="H3629" s="51" t="n">
        <v>0</v>
      </c>
      <c r="I3629" s="52" t="n">
        <v>40</v>
      </c>
      <c r="J3629" s="52" t="n">
        <v>20</v>
      </c>
      <c r="K3629" s="52" t="n">
        <v>20</v>
      </c>
      <c r="L3629" s="52" t="n">
        <v>20</v>
      </c>
      <c r="M3629" s="52" t="n">
        <v>0</v>
      </c>
      <c r="N3629" s="53" t="n">
        <f aca="false">D3629*$D$8</f>
        <v>127.4</v>
      </c>
      <c r="O3629" s="53" t="n">
        <f aca="false">E3629*$E$8</f>
        <v>0</v>
      </c>
      <c r="P3629" s="53" t="n">
        <f aca="false">F3629*$F$8</f>
        <v>65</v>
      </c>
      <c r="Q3629" s="53" t="n">
        <f aca="false">G3629*$G$8</f>
        <v>0</v>
      </c>
      <c r="R3629" s="53" t="n">
        <f aca="false">H3629*$H$8</f>
        <v>0</v>
      </c>
      <c r="S3629" s="53" t="n">
        <f aca="false">(N3629/100)*(I3629*$I$8)+(N3629/100)*(J3629*$J$8)</f>
        <v>152.88</v>
      </c>
      <c r="T3629" s="53" t="n">
        <f aca="false">(O3629/100)*(K3629*$K$8)</f>
        <v>0</v>
      </c>
      <c r="U3629" s="53" t="n">
        <f aca="false">(P3629/100)*(K3629*$K$8)+(P3629/100)*(L3629*$L$8)</f>
        <v>52</v>
      </c>
      <c r="V3629" s="53" t="n">
        <f aca="false">(Q3629/100)*(L3629*$L$8)</f>
        <v>0</v>
      </c>
      <c r="W3629" s="53" t="n">
        <f aca="false">(R3629/100)*(K3629*$K$8)+(R3629/100)*(L3629*$L$8)</f>
        <v>0</v>
      </c>
      <c r="X3629" s="53" t="n">
        <f aca="false">N3629+S3629</f>
        <v>280.28</v>
      </c>
      <c r="Y3629" s="53" t="n">
        <f aca="false">O3629+T3629</f>
        <v>0</v>
      </c>
      <c r="Z3629" s="53" t="n">
        <f aca="false">P3629+U3629</f>
        <v>117</v>
      </c>
      <c r="AA3629" s="53" t="n">
        <f aca="false">Q3629+V3629</f>
        <v>0</v>
      </c>
      <c r="AB3629" s="53" t="n">
        <f aca="false">R3629+W3629</f>
        <v>0</v>
      </c>
      <c r="AC3629" s="54" t="n">
        <f aca="false">ROUND(X3629+Y3629+Z3629+AA3629+AB3629,1)</f>
        <v>397.3</v>
      </c>
      <c r="AD3629" s="55" t="n">
        <f aca="false">(ROUND(AC3629-AC3624,1)/AC3624)</f>
        <v>0</v>
      </c>
      <c r="AE3629" s="46"/>
      <c r="AF3629" s="47"/>
    </row>
    <row r="3630" customFormat="false" ht="15" hidden="false" customHeight="false" outlineLevel="0" collapsed="false">
      <c r="A3630" s="48" t="s">
        <v>34</v>
      </c>
      <c r="B3630" s="63"/>
      <c r="C3630" s="50" t="s">
        <v>10</v>
      </c>
      <c r="D3630" s="51" t="n">
        <v>54</v>
      </c>
      <c r="E3630" s="51" t="n">
        <v>125</v>
      </c>
      <c r="F3630" s="51" t="n">
        <v>0</v>
      </c>
      <c r="G3630" s="51" t="n">
        <v>0</v>
      </c>
      <c r="H3630" s="51" t="n">
        <v>0</v>
      </c>
      <c r="I3630" s="52" t="n">
        <v>40</v>
      </c>
      <c r="J3630" s="52" t="n">
        <v>20</v>
      </c>
      <c r="K3630" s="52" t="n">
        <v>100</v>
      </c>
      <c r="L3630" s="52" t="n">
        <v>0</v>
      </c>
      <c r="M3630" s="52" t="n">
        <v>0</v>
      </c>
      <c r="N3630" s="53" t="n">
        <f aca="false">D3630*$D$9</f>
        <v>67.5</v>
      </c>
      <c r="O3630" s="53" t="n">
        <f aca="false">E3630*$E$9</f>
        <v>156.25</v>
      </c>
      <c r="P3630" s="53" t="n">
        <f aca="false">F3630*$F$9</f>
        <v>0</v>
      </c>
      <c r="Q3630" s="53" t="n">
        <f aca="false">G3630*$G$9</f>
        <v>0</v>
      </c>
      <c r="R3630" s="53" t="n">
        <f aca="false">H3630*$H$9</f>
        <v>0</v>
      </c>
      <c r="S3630" s="53" t="n">
        <f aca="false">(N3630/100)*(I3630*$I$9)+(N3630/100)*(J3630*$J$9)</f>
        <v>40.5</v>
      </c>
      <c r="T3630" s="53" t="n">
        <f aca="false">(O3630/100)*(K3630*$K$9)</f>
        <v>218.75</v>
      </c>
      <c r="U3630" s="53" t="n">
        <f aca="false">(P3630/100)*(K3630*$K$9)+(P3630/100)*(L3630*$L$9)</f>
        <v>0</v>
      </c>
      <c r="V3630" s="53" t="n">
        <f aca="false">(Q3630/100)*(L3630*$L$9)</f>
        <v>0</v>
      </c>
      <c r="W3630" s="53" t="n">
        <f aca="false">(R3630/100)*(K3630*$K$9)+(R3630/100)*(L3630*$L$9)</f>
        <v>0</v>
      </c>
      <c r="X3630" s="53" t="n">
        <f aca="false">N3630+S3630</f>
        <v>108</v>
      </c>
      <c r="Y3630" s="53" t="n">
        <f aca="false">O3630+T3630</f>
        <v>375</v>
      </c>
      <c r="Z3630" s="53" t="n">
        <f aca="false">P3630+U3630</f>
        <v>0</v>
      </c>
      <c r="AA3630" s="53" t="n">
        <f aca="false">Q3630+V3630</f>
        <v>0</v>
      </c>
      <c r="AB3630" s="53" t="n">
        <f aca="false">R3630+W3630</f>
        <v>0</v>
      </c>
      <c r="AC3630" s="54" t="n">
        <f aca="false">ROUND(X3630+Y3630+Z3630+AA3630+AB3630,1)</f>
        <v>483</v>
      </c>
      <c r="AD3630" s="55" t="n">
        <f aca="false">(ROUND(AC3630-AC3624,1)/AC3624)</f>
        <v>0.215706015605336</v>
      </c>
      <c r="AE3630" s="46"/>
      <c r="AF3630" s="47"/>
    </row>
    <row r="3631" customFormat="false" ht="15" hidden="false" customHeight="false" outlineLevel="0" collapsed="false">
      <c r="A3631" s="48" t="s">
        <v>35</v>
      </c>
      <c r="B3631" s="63"/>
      <c r="C3631" s="50" t="s">
        <v>11</v>
      </c>
      <c r="D3631" s="51" t="n">
        <v>54</v>
      </c>
      <c r="E3631" s="51" t="n">
        <v>0</v>
      </c>
      <c r="F3631" s="51" t="n">
        <v>125</v>
      </c>
      <c r="G3631" s="51" t="n">
        <v>0</v>
      </c>
      <c r="H3631" s="51" t="n">
        <v>0</v>
      </c>
      <c r="I3631" s="52" t="n">
        <v>40</v>
      </c>
      <c r="J3631" s="52" t="n">
        <v>20</v>
      </c>
      <c r="K3631" s="52" t="n">
        <v>55</v>
      </c>
      <c r="L3631" s="52" t="n">
        <v>55</v>
      </c>
      <c r="M3631" s="52" t="n">
        <v>0</v>
      </c>
      <c r="N3631" s="53" t="n">
        <f aca="false">D3631*$D$10</f>
        <v>67.5</v>
      </c>
      <c r="O3631" s="53" t="n">
        <f aca="false">E3631*$E$10</f>
        <v>0</v>
      </c>
      <c r="P3631" s="53" t="n">
        <f aca="false">F3631*$F$10</f>
        <v>156.25</v>
      </c>
      <c r="Q3631" s="53" t="n">
        <f aca="false">G3631*$G$10</f>
        <v>0</v>
      </c>
      <c r="R3631" s="53" t="n">
        <f aca="false">H3631*$H$10</f>
        <v>0</v>
      </c>
      <c r="S3631" s="53" t="n">
        <f aca="false">(N3631/100)*(I3631*$I$10)+(N3631/100)*(J3631*$J$10)</f>
        <v>40.5</v>
      </c>
      <c r="T3631" s="53" t="n">
        <f aca="false">(O3631/100)*(K3631*$J$10)</f>
        <v>0</v>
      </c>
      <c r="U3631" s="53" t="n">
        <f aca="false">(P3631/100)*(K3631*$K$10)+(P3631/100)*(L3631*$L$10)</f>
        <v>240.625</v>
      </c>
      <c r="V3631" s="53" t="n">
        <f aca="false">(Q3631/100)*(L3631*$L$10)</f>
        <v>0</v>
      </c>
      <c r="W3631" s="53" t="n">
        <f aca="false">(R3631/100)*(K3631*$K$10)+(R3631/100)*(L3631*$L$10)</f>
        <v>0</v>
      </c>
      <c r="X3631" s="53" t="n">
        <f aca="false">N3631+S3631</f>
        <v>108</v>
      </c>
      <c r="Y3631" s="53" t="n">
        <f aca="false">O3631+T3631</f>
        <v>0</v>
      </c>
      <c r="Z3631" s="53" t="n">
        <f aca="false">P3631+U3631</f>
        <v>396.875</v>
      </c>
      <c r="AA3631" s="53" t="n">
        <f aca="false">Q3631+V3631</f>
        <v>0</v>
      </c>
      <c r="AB3631" s="53" t="n">
        <f aca="false">R3631+W3631</f>
        <v>0</v>
      </c>
      <c r="AC3631" s="54" t="n">
        <f aca="false">ROUND(X3631+Y3631+Z3631+AA3631+AB3631,1)</f>
        <v>504.9</v>
      </c>
      <c r="AD3631" s="55" t="n">
        <f aca="false">(ROUND(AC3631-AC3624,1)/AC3624)</f>
        <v>0.270828089604833</v>
      </c>
      <c r="AE3631" s="46"/>
      <c r="AF3631" s="47"/>
    </row>
    <row r="3632" customFormat="false" ht="15" hidden="false" customHeight="false" outlineLevel="0" collapsed="false">
      <c r="A3632" s="48" t="s">
        <v>36</v>
      </c>
      <c r="B3632" s="63"/>
      <c r="C3632" s="50" t="s">
        <v>12</v>
      </c>
      <c r="D3632" s="51" t="n">
        <v>54</v>
      </c>
      <c r="E3632" s="51" t="n">
        <v>0</v>
      </c>
      <c r="F3632" s="51" t="n">
        <v>0</v>
      </c>
      <c r="G3632" s="51" t="n">
        <v>125</v>
      </c>
      <c r="H3632" s="51" t="n">
        <v>0</v>
      </c>
      <c r="I3632" s="52" t="n">
        <v>40</v>
      </c>
      <c r="J3632" s="52" t="n">
        <v>20</v>
      </c>
      <c r="K3632" s="52" t="n">
        <v>0</v>
      </c>
      <c r="L3632" s="52" t="n">
        <v>100</v>
      </c>
      <c r="M3632" s="52" t="n">
        <v>0</v>
      </c>
      <c r="N3632" s="53" t="n">
        <f aca="false">D3632*$D$11</f>
        <v>67.5</v>
      </c>
      <c r="O3632" s="53" t="n">
        <f aca="false">E3632*$E$11</f>
        <v>0</v>
      </c>
      <c r="P3632" s="53" t="n">
        <f aca="false">F3632*$F$11</f>
        <v>0</v>
      </c>
      <c r="Q3632" s="53" t="n">
        <f aca="false">G3632*$G$11</f>
        <v>156.25</v>
      </c>
      <c r="R3632" s="53" t="n">
        <f aca="false">H3632*$H$11</f>
        <v>0</v>
      </c>
      <c r="S3632" s="53" t="n">
        <f aca="false">(N3632/100)*(I3632*$I$11)+(N3632/100)*(J3632*$J$11)</f>
        <v>40.5</v>
      </c>
      <c r="T3632" s="53" t="n">
        <f aca="false">(O3632/100)*(K3632*$K$11)</f>
        <v>0</v>
      </c>
      <c r="U3632" s="53" t="n">
        <f aca="false">(P3632/100)*(K3632*$K$11)+(P3632/100)*(L3632*$L$11)</f>
        <v>0</v>
      </c>
      <c r="V3632" s="53" t="n">
        <f aca="false">(Q3632/100)*(L3632*$L$11)</f>
        <v>218.75</v>
      </c>
      <c r="W3632" s="53" t="n">
        <f aca="false">(R3632/100)*(K3632*$K$11)+(R3632/100)*(L3632*$L$11)</f>
        <v>0</v>
      </c>
      <c r="X3632" s="53" t="n">
        <f aca="false">N3632+S3632</f>
        <v>108</v>
      </c>
      <c r="Y3632" s="53" t="n">
        <f aca="false">O3632+T3632</f>
        <v>0</v>
      </c>
      <c r="Z3632" s="53" t="n">
        <f aca="false">P3632+U3632</f>
        <v>0</v>
      </c>
      <c r="AA3632" s="53" t="n">
        <f aca="false">Q3632+V3632</f>
        <v>375</v>
      </c>
      <c r="AB3632" s="53" t="n">
        <f aca="false">R3632+W3632</f>
        <v>0</v>
      </c>
      <c r="AC3632" s="54" t="n">
        <f aca="false">ROUND(X3632+Y3632+Z3632+AA3632+AB3632,1)</f>
        <v>483</v>
      </c>
      <c r="AD3632" s="55" t="n">
        <f aca="false">(ROUND(AC3632-AC3624,1)/AC3624)</f>
        <v>0.215706015605336</v>
      </c>
      <c r="AE3632" s="46"/>
      <c r="AF3632" s="47"/>
    </row>
    <row r="3633" customFormat="false" ht="15" hidden="false" customHeight="false" outlineLevel="0" collapsed="false">
      <c r="A3633" s="48" t="s">
        <v>37</v>
      </c>
      <c r="B3633" s="63"/>
      <c r="C3633" s="50" t="s">
        <v>13</v>
      </c>
      <c r="D3633" s="51" t="n">
        <v>54</v>
      </c>
      <c r="E3633" s="51" t="n">
        <v>0</v>
      </c>
      <c r="F3633" s="51" t="n">
        <v>0</v>
      </c>
      <c r="G3633" s="51" t="n">
        <v>0</v>
      </c>
      <c r="H3633" s="51" t="n">
        <v>125</v>
      </c>
      <c r="I3633" s="52" t="n">
        <v>40</v>
      </c>
      <c r="J3633" s="52" t="n">
        <v>20</v>
      </c>
      <c r="K3633" s="52" t="n">
        <v>50</v>
      </c>
      <c r="L3633" s="52" t="n">
        <v>50</v>
      </c>
      <c r="M3633" s="52" t="n">
        <v>0</v>
      </c>
      <c r="N3633" s="53" t="n">
        <f aca="false">D3633*$D$12</f>
        <v>67.5</v>
      </c>
      <c r="O3633" s="53" t="n">
        <f aca="false">E3633*$E$12</f>
        <v>0</v>
      </c>
      <c r="P3633" s="53" t="n">
        <f aca="false">F3633*$F$12</f>
        <v>0</v>
      </c>
      <c r="Q3633" s="53" t="n">
        <f aca="false">G3633*$G$12</f>
        <v>0</v>
      </c>
      <c r="R3633" s="53" t="n">
        <f aca="false">H3633*$H$12</f>
        <v>156.25</v>
      </c>
      <c r="S3633" s="53" t="n">
        <f aca="false">(N3633/100)*(I3633*$I$12)+(N3633/100)*(J3633*$J$12)</f>
        <v>40.5</v>
      </c>
      <c r="T3633" s="53" t="n">
        <f aca="false">(O3633/100)*(K3633*$K$12)</f>
        <v>0</v>
      </c>
      <c r="U3633" s="53" t="n">
        <f aca="false">(P3633/100)*(K3633*$K$12)+(P3633/100)*(L3633*$L$12)</f>
        <v>0</v>
      </c>
      <c r="V3633" s="53" t="n">
        <f aca="false">(Q3633/100)*(L3633*$L$12)</f>
        <v>0</v>
      </c>
      <c r="W3633" s="53" t="n">
        <f aca="false">(R3633/100)*(K3633*$K$12)+(R3633/100)*(L3633*$L$12)</f>
        <v>218.75</v>
      </c>
      <c r="X3633" s="53" t="n">
        <f aca="false">N3633+S3633</f>
        <v>108</v>
      </c>
      <c r="Y3633" s="53" t="n">
        <f aca="false">O3633+T3633</f>
        <v>0</v>
      </c>
      <c r="Z3633" s="53" t="n">
        <f aca="false">P3633+U3633</f>
        <v>0</v>
      </c>
      <c r="AA3633" s="53" t="n">
        <f aca="false">Q3633+V3633</f>
        <v>0</v>
      </c>
      <c r="AB3633" s="53" t="n">
        <f aca="false">R3633+W3633</f>
        <v>375</v>
      </c>
      <c r="AC3633" s="54" t="n">
        <f aca="false">ROUND(X3633+Y3633+Z3633+AA3633+AB3633,1)</f>
        <v>483</v>
      </c>
      <c r="AD3633" s="55" t="n">
        <f aca="false">(ROUND(AC3633-AC3624,1)/AC3624)</f>
        <v>0.215706015605336</v>
      </c>
      <c r="AE3633" s="46"/>
      <c r="AF3633" s="47"/>
    </row>
    <row r="3634" customFormat="false" ht="15" hidden="false" customHeight="false" outlineLevel="0" collapsed="false">
      <c r="A3634" s="48" t="s">
        <v>38</v>
      </c>
      <c r="B3634" s="63"/>
      <c r="C3634" s="50" t="s">
        <v>14</v>
      </c>
      <c r="D3634" s="51" t="n">
        <v>98</v>
      </c>
      <c r="E3634" s="51" t="n">
        <v>0</v>
      </c>
      <c r="F3634" s="51" t="n">
        <v>50</v>
      </c>
      <c r="G3634" s="51" t="n">
        <v>0</v>
      </c>
      <c r="H3634" s="51" t="n">
        <v>0</v>
      </c>
      <c r="I3634" s="52" t="n">
        <v>40</v>
      </c>
      <c r="J3634" s="52" t="n">
        <v>20</v>
      </c>
      <c r="K3634" s="52" t="n">
        <v>20</v>
      </c>
      <c r="L3634" s="52" t="n">
        <v>20</v>
      </c>
      <c r="M3634" s="52" t="n">
        <v>50</v>
      </c>
      <c r="N3634" s="53" t="n">
        <f aca="false">D3634*$D$13</f>
        <v>122.5</v>
      </c>
      <c r="O3634" s="53" t="n">
        <f aca="false">E3634*$E$13</f>
        <v>0</v>
      </c>
      <c r="P3634" s="53" t="n">
        <f aca="false">F3634*$F$13</f>
        <v>62.5</v>
      </c>
      <c r="Q3634" s="53" t="n">
        <f aca="false">G3634*$G$13</f>
        <v>0</v>
      </c>
      <c r="R3634" s="53" t="n">
        <f aca="false">H3634*$H$13</f>
        <v>0</v>
      </c>
      <c r="S3634" s="53" t="n">
        <f aca="false">(N3634/100)*(I3634*$I$13)+(N3634/100)*(J3634*$J$13)+(N3634/100)*(M3634*$M$13)</f>
        <v>196</v>
      </c>
      <c r="T3634" s="53" t="n">
        <f aca="false">(O3634/100)*(K3634*$K$13)+(O3634/100)*(M3634*$M$13)</f>
        <v>0</v>
      </c>
      <c r="U3634" s="53" t="n">
        <f aca="false">(P3634/100)*(K3634*$K$13)+(P3634/100)*(L3634*$L$13)+(P3634/100)*(M3634*$M$13)</f>
        <v>87.5</v>
      </c>
      <c r="V3634" s="53" t="n">
        <f aca="false">(Q3634/100)*(L3634*$L$13)+(Q3634/100)*(M3634*$M$13)</f>
        <v>0</v>
      </c>
      <c r="W3634" s="53" t="n">
        <f aca="false">(R3634/100)*(K3634*$K$13)+(R3634/100)*(L3634*$L$13)+(R3634/100)*(M3634*$M$13)</f>
        <v>0</v>
      </c>
      <c r="X3634" s="53" t="n">
        <f aca="false">N3634+S3634</f>
        <v>318.5</v>
      </c>
      <c r="Y3634" s="53" t="n">
        <f aca="false">O3634+T3634</f>
        <v>0</v>
      </c>
      <c r="Z3634" s="53" t="n">
        <f aca="false">P3634+U3634</f>
        <v>150</v>
      </c>
      <c r="AA3634" s="53" t="n">
        <f aca="false">Q3634+V3634</f>
        <v>0</v>
      </c>
      <c r="AB3634" s="53" t="n">
        <f aca="false">R3634+W3634</f>
        <v>0</v>
      </c>
      <c r="AC3634" s="54" t="n">
        <f aca="false">ROUND(X3634+Y3634+Z3634+AA3634+AB3634,1)</f>
        <v>468.5</v>
      </c>
      <c r="AD3634" s="55" t="n">
        <f aca="false">(ROUND(AC3634-AC3624,1)/AC3624)</f>
        <v>0.179209665240373</v>
      </c>
      <c r="AE3634" s="46"/>
      <c r="AF3634" s="47"/>
    </row>
    <row r="3635" customFormat="false" ht="15" hidden="false" customHeight="false" outlineLevel="0" collapsed="false">
      <c r="A3635" s="48" t="s">
        <v>39</v>
      </c>
      <c r="B3635" s="63"/>
      <c r="C3635" s="50" t="s">
        <v>15</v>
      </c>
      <c r="D3635" s="51" t="n">
        <v>115</v>
      </c>
      <c r="E3635" s="51" t="n">
        <v>0</v>
      </c>
      <c r="F3635" s="51" t="n">
        <v>0</v>
      </c>
      <c r="G3635" s="51" t="n">
        <v>0</v>
      </c>
      <c r="H3635" s="51" t="n">
        <v>0</v>
      </c>
      <c r="I3635" s="52" t="n">
        <v>40</v>
      </c>
      <c r="J3635" s="52" t="n">
        <v>20</v>
      </c>
      <c r="K3635" s="52" t="n">
        <v>80</v>
      </c>
      <c r="L3635" s="52" t="n">
        <v>0</v>
      </c>
      <c r="M3635" s="52" t="n">
        <v>0</v>
      </c>
      <c r="N3635" s="53" t="n">
        <f aca="false">D3635*$D$14</f>
        <v>143.75</v>
      </c>
      <c r="O3635" s="53" t="n">
        <f aca="false">E3635*$E$14</f>
        <v>0</v>
      </c>
      <c r="P3635" s="53" t="n">
        <f aca="false">F3635*$F$14</f>
        <v>0</v>
      </c>
      <c r="Q3635" s="53" t="n">
        <f aca="false">G3635*$G$14</f>
        <v>0</v>
      </c>
      <c r="R3635" s="53" t="n">
        <f aca="false">H3635*$H$14</f>
        <v>0</v>
      </c>
      <c r="S3635" s="53" t="n">
        <f aca="false">(N3635/100)*(I3635*$I$14)+(N3635/100)*(J3635*$J$14)+(N3635/100)*(K3635*$K$14)</f>
        <v>316.25</v>
      </c>
      <c r="T3635" s="53" t="n">
        <f aca="false">(O3635/100)*(K3635*$K$14)</f>
        <v>0</v>
      </c>
      <c r="U3635" s="53" t="n">
        <f aca="false">(P3635/100)*(K3635*$K$14)+(P3635/100)*(L3635*$L$14)</f>
        <v>0</v>
      </c>
      <c r="V3635" s="53" t="n">
        <f aca="false">(Q3635/100)*(L3635*$L$14)</f>
        <v>0</v>
      </c>
      <c r="W3635" s="53" t="n">
        <f aca="false">(R3635/100)*(K3635*$L$14)+(R3635/100)*(L3635*$M$14)</f>
        <v>0</v>
      </c>
      <c r="X3635" s="53" t="n">
        <f aca="false">N3635+S3635</f>
        <v>460</v>
      </c>
      <c r="Y3635" s="53" t="n">
        <f aca="false">O3635+T3635</f>
        <v>0</v>
      </c>
      <c r="Z3635" s="53" t="n">
        <f aca="false">P3635+U3635</f>
        <v>0</v>
      </c>
      <c r="AA3635" s="53" t="n">
        <f aca="false">Q3635+V3635</f>
        <v>0</v>
      </c>
      <c r="AB3635" s="53" t="n">
        <f aca="false">R3635+W3635</f>
        <v>0</v>
      </c>
      <c r="AC3635" s="54" t="n">
        <f aca="false">ROUND(X3635+Y3635+Z3635+AA3635+AB3635,1)</f>
        <v>460</v>
      </c>
      <c r="AD3635" s="55" t="n">
        <f aca="false">(ROUND(AC3635-AC3624,1)/AC3624)</f>
        <v>0.157815252957463</v>
      </c>
      <c r="AE3635" s="46"/>
      <c r="AF3635" s="47"/>
    </row>
    <row r="3636" customFormat="false" ht="15" hidden="false" customHeight="false" outlineLevel="0" collapsed="false">
      <c r="A3636" s="48"/>
      <c r="B3636" s="63"/>
      <c r="C3636" s="50" t="s">
        <v>16</v>
      </c>
      <c r="D3636" s="51" t="n">
        <v>115</v>
      </c>
      <c r="E3636" s="51" t="n">
        <v>0</v>
      </c>
      <c r="F3636" s="51" t="n">
        <v>0</v>
      </c>
      <c r="G3636" s="51" t="n">
        <v>0</v>
      </c>
      <c r="H3636" s="51" t="n">
        <v>0</v>
      </c>
      <c r="I3636" s="52" t="n">
        <v>40</v>
      </c>
      <c r="J3636" s="52" t="n">
        <v>20</v>
      </c>
      <c r="K3636" s="52" t="n">
        <v>0</v>
      </c>
      <c r="L3636" s="52" t="n">
        <v>80</v>
      </c>
      <c r="M3636" s="52" t="n">
        <v>0</v>
      </c>
      <c r="N3636" s="53" t="n">
        <f aca="false">D3636*$D$15</f>
        <v>143.75</v>
      </c>
      <c r="O3636" s="53" t="n">
        <f aca="false">E3636*$E$15</f>
        <v>0</v>
      </c>
      <c r="P3636" s="53" t="n">
        <f aca="false">F3636*$F$15</f>
        <v>0</v>
      </c>
      <c r="Q3636" s="53" t="n">
        <f aca="false">G3636*$G$15</f>
        <v>0</v>
      </c>
      <c r="R3636" s="53" t="n">
        <f aca="false">H3636*$H$15</f>
        <v>0</v>
      </c>
      <c r="S3636" s="53" t="n">
        <f aca="false">(N3636/100)*(I3636*$I$15)+(N3636/100)*(J3636*$J$15)+(N3636/100)*(L3636*$L$15)</f>
        <v>316.25</v>
      </c>
      <c r="T3636" s="53" t="n">
        <f aca="false">(O3636/100)*(K3636*$K$15)</f>
        <v>0</v>
      </c>
      <c r="U3636" s="53" t="n">
        <f aca="false">(P3636/100)*(K3636*$K$15)+(P3636/100)*(L3636*$L$15)</f>
        <v>0</v>
      </c>
      <c r="V3636" s="53" t="n">
        <f aca="false">(Q3636/100)*(L3636*$L$15)</f>
        <v>0</v>
      </c>
      <c r="W3636" s="53" t="n">
        <f aca="false">(R3636/100)*(K3636*$K$15)+(R3636/100)*(L3636*$L$15)</f>
        <v>0</v>
      </c>
      <c r="X3636" s="53" t="n">
        <f aca="false">N3636+S3636</f>
        <v>460</v>
      </c>
      <c r="Y3636" s="53" t="n">
        <f aca="false">O3636+T3636</f>
        <v>0</v>
      </c>
      <c r="Z3636" s="53" t="n">
        <f aca="false">P3636+U3636</f>
        <v>0</v>
      </c>
      <c r="AA3636" s="53" t="n">
        <f aca="false">Q3636+V3636</f>
        <v>0</v>
      </c>
      <c r="AB3636" s="53" t="n">
        <f aca="false">R3636+W3636</f>
        <v>0</v>
      </c>
      <c r="AC3636" s="54" t="n">
        <f aca="false">ROUND(X3636+Y3636+Z3636+AA3636+AB3636,1)</f>
        <v>460</v>
      </c>
      <c r="AD3636" s="55" t="n">
        <f aca="false">(ROUND(AC3636-AC3624,1)/AC3624)</f>
        <v>0.157815252957463</v>
      </c>
      <c r="AE3636" s="46"/>
      <c r="AF3636" s="47"/>
    </row>
    <row r="3637" customFormat="false" ht="15" hidden="false" customHeight="false" outlineLevel="0" collapsed="false">
      <c r="A3637" s="48"/>
      <c r="B3637" s="63"/>
      <c r="C3637" s="50" t="s">
        <v>17</v>
      </c>
      <c r="D3637" s="51" t="n">
        <v>98</v>
      </c>
      <c r="E3637" s="51" t="n">
        <v>0</v>
      </c>
      <c r="F3637" s="51" t="n">
        <v>50</v>
      </c>
      <c r="G3637" s="51" t="n">
        <v>0</v>
      </c>
      <c r="H3637" s="51" t="n">
        <v>0</v>
      </c>
      <c r="I3637" s="52" t="n">
        <v>40</v>
      </c>
      <c r="J3637" s="52" t="n">
        <v>55</v>
      </c>
      <c r="K3637" s="52" t="n">
        <v>20</v>
      </c>
      <c r="L3637" s="52" t="n">
        <v>20</v>
      </c>
      <c r="M3637" s="52" t="n">
        <v>0</v>
      </c>
      <c r="N3637" s="53" t="n">
        <f aca="false">D3637*$D$16</f>
        <v>122.5</v>
      </c>
      <c r="O3637" s="53" t="n">
        <f aca="false">E3637*$E$16</f>
        <v>0</v>
      </c>
      <c r="P3637" s="53" t="n">
        <f aca="false">F3637*$F$16</f>
        <v>62.5</v>
      </c>
      <c r="Q3637" s="53" t="n">
        <f aca="false">G3637*$G$16</f>
        <v>0</v>
      </c>
      <c r="R3637" s="53" t="n">
        <f aca="false">H3637*$H$16</f>
        <v>0</v>
      </c>
      <c r="S3637" s="53" t="n">
        <f aca="false">(N3637/100)*(I3637*$I$16)+(N3637/100)*(J3637*$J$16)</f>
        <v>217.4375</v>
      </c>
      <c r="T3637" s="53" t="n">
        <f aca="false">(O3637/100)*(K3637*$K$16)</f>
        <v>0</v>
      </c>
      <c r="U3637" s="53" t="n">
        <f aca="false">(P3637/100)*(K3637*$K$16)+(P3637/100)*(L3637*$L$16)</f>
        <v>25</v>
      </c>
      <c r="V3637" s="53" t="n">
        <f aca="false">(Q3637/100)*(L3637*$L$16)</f>
        <v>0</v>
      </c>
      <c r="W3637" s="53" t="n">
        <f aca="false">(R3637/100)*(K3637*$K$16)+(R3637/100)*(L3637*$L$16)</f>
        <v>0</v>
      </c>
      <c r="X3637" s="53" t="n">
        <f aca="false">N3637+S3637</f>
        <v>339.9375</v>
      </c>
      <c r="Y3637" s="53" t="n">
        <f aca="false">O3637+T3637</f>
        <v>0</v>
      </c>
      <c r="Z3637" s="53" t="n">
        <f aca="false">P3637+U3637</f>
        <v>87.5</v>
      </c>
      <c r="AA3637" s="53" t="n">
        <f aca="false">Q3637+V3637</f>
        <v>0</v>
      </c>
      <c r="AB3637" s="53" t="n">
        <f aca="false">R3637+W3637</f>
        <v>0</v>
      </c>
      <c r="AC3637" s="54" t="n">
        <f aca="false">ROUND(X3637+Y3637+Z3637+AA3637+AB3637,1)</f>
        <v>427.4</v>
      </c>
      <c r="AD3637" s="55" t="n">
        <f aca="false">(ROUND(AC3637-AC3624,1)/AC3624)</f>
        <v>0.0757613893783036</v>
      </c>
      <c r="AE3637" s="46"/>
      <c r="AF3637" s="47"/>
    </row>
    <row r="3638" customFormat="false" ht="15" hidden="false" customHeight="false" outlineLevel="0" collapsed="false">
      <c r="A3638" s="48"/>
      <c r="B3638" s="63"/>
      <c r="C3638" s="50" t="s">
        <v>18</v>
      </c>
      <c r="D3638" s="51" t="n">
        <v>98</v>
      </c>
      <c r="E3638" s="51" t="n">
        <v>0</v>
      </c>
      <c r="F3638" s="51" t="n">
        <v>50</v>
      </c>
      <c r="G3638" s="51" t="n">
        <v>0</v>
      </c>
      <c r="H3638" s="51" t="n">
        <v>0</v>
      </c>
      <c r="I3638" s="52" t="n">
        <v>80</v>
      </c>
      <c r="J3638" s="52" t="n">
        <v>20</v>
      </c>
      <c r="K3638" s="52" t="n">
        <v>20</v>
      </c>
      <c r="L3638" s="52" t="n">
        <v>20</v>
      </c>
      <c r="M3638" s="52" t="n">
        <v>0</v>
      </c>
      <c r="N3638" s="53" t="n">
        <f aca="false">D3638*$D$17</f>
        <v>122.5</v>
      </c>
      <c r="O3638" s="53" t="n">
        <f aca="false">E3638*$E$17</f>
        <v>0</v>
      </c>
      <c r="P3638" s="53" t="n">
        <f aca="false">F3638*$F$17</f>
        <v>62.5</v>
      </c>
      <c r="Q3638" s="53" t="n">
        <f aca="false">G3638*$G$17</f>
        <v>0</v>
      </c>
      <c r="R3638" s="53" t="n">
        <f aca="false">H3638*$H$17</f>
        <v>0</v>
      </c>
      <c r="S3638" s="53" t="n">
        <f aca="false">(N3638/100)*(I3638*$I$17)+(N3638/100)*(J3638*$J$17)</f>
        <v>269.5</v>
      </c>
      <c r="T3638" s="53" t="n">
        <f aca="false">(O3638/100)*(K3638*$K$17)</f>
        <v>0</v>
      </c>
      <c r="U3638" s="53" t="n">
        <f aca="false">(P3638/100)*(K3638*$K$17)+(P3638/100)*(L3638*$L$17)</f>
        <v>25</v>
      </c>
      <c r="V3638" s="53" t="n">
        <f aca="false">(Q3638/100)*(L3638*$L$17)</f>
        <v>0</v>
      </c>
      <c r="W3638" s="53" t="n">
        <f aca="false">(R3638/100)*(K3638*$K$17)+(R3638/100)*(L3638*$L$17)</f>
        <v>0</v>
      </c>
      <c r="X3638" s="53" t="n">
        <f aca="false">N3638+S3638</f>
        <v>392</v>
      </c>
      <c r="Y3638" s="53" t="n">
        <f aca="false">O3638+T3638</f>
        <v>0</v>
      </c>
      <c r="Z3638" s="53" t="n">
        <f aca="false">P3638+U3638</f>
        <v>87.5</v>
      </c>
      <c r="AA3638" s="53" t="n">
        <f aca="false">Q3638+V3638</f>
        <v>0</v>
      </c>
      <c r="AB3638" s="53" t="n">
        <f aca="false">R3638+W3638</f>
        <v>0</v>
      </c>
      <c r="AC3638" s="54" t="n">
        <f aca="false">ROUND(X3638+Y3638+Z3638+AA3638+AB3638,1)</f>
        <v>479.5</v>
      </c>
      <c r="AD3638" s="55" t="n">
        <f aca="false">(ROUND(AC3638-AC3624,1)/AC3624)</f>
        <v>0.206896551724138</v>
      </c>
      <c r="AE3638" s="46" t="s">
        <v>28</v>
      </c>
      <c r="AF3638" s="47"/>
    </row>
    <row r="3639" customFormat="false" ht="15" hidden="false" customHeight="false" outlineLevel="0" collapsed="false">
      <c r="A3639" s="56" t="s">
        <v>19</v>
      </c>
      <c r="B3639" s="60" t="s">
        <v>301</v>
      </c>
      <c r="C3639" s="40" t="s">
        <v>50</v>
      </c>
      <c r="D3639" s="41" t="n">
        <v>102</v>
      </c>
      <c r="E3639" s="41" t="n">
        <v>50</v>
      </c>
      <c r="F3639" s="41" t="n">
        <v>0</v>
      </c>
      <c r="G3639" s="41" t="n">
        <v>0</v>
      </c>
      <c r="H3639" s="41" t="n">
        <v>0</v>
      </c>
      <c r="I3639" s="42" t="n">
        <v>20</v>
      </c>
      <c r="J3639" s="42" t="n">
        <v>30</v>
      </c>
      <c r="K3639" s="42" t="n">
        <v>50</v>
      </c>
      <c r="L3639" s="42" t="n">
        <v>0</v>
      </c>
      <c r="M3639" s="42" t="n">
        <v>0</v>
      </c>
      <c r="N3639" s="43" t="n">
        <f aca="false">D3639*$D$3</f>
        <v>132.6</v>
      </c>
      <c r="O3639" s="43" t="n">
        <f aca="false">E3639*$E$3</f>
        <v>65</v>
      </c>
      <c r="P3639" s="43" t="n">
        <f aca="false">F3639*$F$3</f>
        <v>0</v>
      </c>
      <c r="Q3639" s="43" t="n">
        <f aca="false">G3639*$G$3</f>
        <v>0</v>
      </c>
      <c r="R3639" s="43" t="n">
        <f aca="false">H3639*$H$3</f>
        <v>0</v>
      </c>
      <c r="S3639" s="43" t="n">
        <f aca="false">(N3639/100)*(I3639*$I$3)+(N3639/100)*(J3639*$J$3)</f>
        <v>132.6</v>
      </c>
      <c r="T3639" s="43" t="n">
        <f aca="false">(O3639/100)*(K3639*$K$3)</f>
        <v>65</v>
      </c>
      <c r="U3639" s="43" t="n">
        <f aca="false">(P3639/100)*(K3639*$K$3)+(P3639/100)*(L3639*$L$3)</f>
        <v>0</v>
      </c>
      <c r="V3639" s="43" t="n">
        <f aca="false">(Q3639/100)*(L3639*$L$3)</f>
        <v>0</v>
      </c>
      <c r="W3639" s="43" t="n">
        <f aca="false">(R3639/100)*(K3639*$K$3)+(R3639/100)*(L3639*$L$3)</f>
        <v>0</v>
      </c>
      <c r="X3639" s="43" t="n">
        <f aca="false">N3639+S3639</f>
        <v>265.2</v>
      </c>
      <c r="Y3639" s="43" t="n">
        <f aca="false">O3639+T3639</f>
        <v>130</v>
      </c>
      <c r="Z3639" s="43" t="n">
        <f aca="false">P3639+U3639</f>
        <v>0</v>
      </c>
      <c r="AA3639" s="43" t="n">
        <f aca="false">Q3639+V3639</f>
        <v>0</v>
      </c>
      <c r="AB3639" s="43" t="n">
        <f aca="false">R3639+W3639</f>
        <v>0</v>
      </c>
      <c r="AC3639" s="44" t="n">
        <f aca="false">ROUND(X3639+Y3639+Z3639+AA3639+AB3639,1)</f>
        <v>395.2</v>
      </c>
      <c r="AD3639" s="45"/>
      <c r="AE3639" s="46"/>
      <c r="AF3639" s="47"/>
    </row>
    <row r="3640" customFormat="false" ht="15" hidden="false" customHeight="false" outlineLevel="0" collapsed="false">
      <c r="A3640" s="48" t="s">
        <v>29</v>
      </c>
      <c r="B3640" s="61" t="n">
        <v>16</v>
      </c>
      <c r="C3640" s="50" t="s">
        <v>5</v>
      </c>
      <c r="D3640" s="51" t="n">
        <v>102</v>
      </c>
      <c r="E3640" s="51" t="n">
        <v>50</v>
      </c>
      <c r="F3640" s="51" t="n">
        <v>0</v>
      </c>
      <c r="G3640" s="51" t="n">
        <v>0</v>
      </c>
      <c r="H3640" s="51" t="n">
        <v>0</v>
      </c>
      <c r="I3640" s="52" t="n">
        <v>40</v>
      </c>
      <c r="J3640" s="52" t="n">
        <v>50</v>
      </c>
      <c r="K3640" s="52" t="n">
        <v>50</v>
      </c>
      <c r="L3640" s="52" t="n">
        <v>0</v>
      </c>
      <c r="M3640" s="52" t="n">
        <v>0</v>
      </c>
      <c r="N3640" s="53" t="n">
        <f aca="false">D3640*$D$4</f>
        <v>127.5</v>
      </c>
      <c r="O3640" s="53" t="n">
        <f aca="false">E3640*$E$4</f>
        <v>62.5</v>
      </c>
      <c r="P3640" s="53" t="n">
        <f aca="false">F3640*$F$4</f>
        <v>0</v>
      </c>
      <c r="Q3640" s="53" t="n">
        <f aca="false">G3640*$G$4</f>
        <v>0</v>
      </c>
      <c r="R3640" s="53" t="n">
        <f aca="false">H3640*$H$4</f>
        <v>0</v>
      </c>
      <c r="S3640" s="53" t="n">
        <f aca="false">(N3640/100)*(I3640*$I$4)+(N3640/100)*(J3640*$J$4)</f>
        <v>229.5</v>
      </c>
      <c r="T3640" s="53" t="n">
        <f aca="false">(O3640/100)*(K3640*$K$4)</f>
        <v>62.5</v>
      </c>
      <c r="U3640" s="53" t="n">
        <f aca="false">(P3640/100)*(K3640*$K$4)+(P3640/100)*(L3640*$L$4)</f>
        <v>0</v>
      </c>
      <c r="V3640" s="53" t="n">
        <f aca="false">(Q3640/100)*(L3640*$L$4)</f>
        <v>0</v>
      </c>
      <c r="W3640" s="53" t="n">
        <f aca="false">(R3640/100)*(K3640*$K$4)+(R3640/100)*(L3640*$L$4)</f>
        <v>0</v>
      </c>
      <c r="X3640" s="53" t="n">
        <f aca="false">N3640+S3640</f>
        <v>357</v>
      </c>
      <c r="Y3640" s="53" t="n">
        <f aca="false">O3640+T3640</f>
        <v>125</v>
      </c>
      <c r="Z3640" s="53" t="n">
        <f aca="false">P3640+U3640</f>
        <v>0</v>
      </c>
      <c r="AA3640" s="53" t="n">
        <f aca="false">Q3640+V3640</f>
        <v>0</v>
      </c>
      <c r="AB3640" s="53" t="n">
        <f aca="false">R3640+W3640</f>
        <v>0</v>
      </c>
      <c r="AC3640" s="54" t="n">
        <f aca="false">ROUND(X3640+Y3640+Z3640+AA3640+AB3640,1)</f>
        <v>482</v>
      </c>
      <c r="AD3640" s="55" t="n">
        <f aca="false">(ROUND(AC3640-AC3639,1)/AC3639)</f>
        <v>0.219635627530364</v>
      </c>
      <c r="AE3640" s="46"/>
      <c r="AF3640" s="47"/>
    </row>
    <row r="3641" customFormat="false" ht="15" hidden="false" customHeight="false" outlineLevel="0" collapsed="false">
      <c r="A3641" s="48" t="s">
        <v>30</v>
      </c>
      <c r="B3641" s="61" t="n">
        <v>16</v>
      </c>
      <c r="C3641" s="50" t="s">
        <v>6</v>
      </c>
      <c r="D3641" s="51" t="n">
        <v>102</v>
      </c>
      <c r="E3641" s="51" t="n">
        <v>50</v>
      </c>
      <c r="F3641" s="51" t="n">
        <v>0</v>
      </c>
      <c r="G3641" s="51" t="n">
        <v>0</v>
      </c>
      <c r="H3641" s="51" t="n">
        <v>0</v>
      </c>
      <c r="I3641" s="52" t="n">
        <v>20</v>
      </c>
      <c r="J3641" s="52" t="n">
        <v>30</v>
      </c>
      <c r="K3641" s="52" t="n">
        <v>50</v>
      </c>
      <c r="L3641" s="52" t="n">
        <v>0</v>
      </c>
      <c r="M3641" s="52" t="n">
        <v>0</v>
      </c>
      <c r="N3641" s="53" t="n">
        <f aca="false">D3641*$D$5</f>
        <v>132.6</v>
      </c>
      <c r="O3641" s="53" t="n">
        <f aca="false">E3641*$E$5</f>
        <v>65</v>
      </c>
      <c r="P3641" s="53" t="n">
        <f aca="false">F3641*$F$5</f>
        <v>0</v>
      </c>
      <c r="Q3641" s="53" t="n">
        <f aca="false">G3641*$G$5</f>
        <v>0</v>
      </c>
      <c r="R3641" s="53" t="n">
        <f aca="false">H3641*$H$5</f>
        <v>0</v>
      </c>
      <c r="S3641" s="53" t="n">
        <f aca="false">(N3641/100)*(I3641*$I$5)+(N3641/100)*(J3641*$J$5)</f>
        <v>132.6</v>
      </c>
      <c r="T3641" s="53" t="n">
        <f aca="false">(O3641/100)*(K3641*$K$5)</f>
        <v>65</v>
      </c>
      <c r="U3641" s="53" t="n">
        <f aca="false">(P3641/100)*(K3641*$K$5)+(P3641/100)*(L3641*$L$5)</f>
        <v>0</v>
      </c>
      <c r="V3641" s="53" t="n">
        <f aca="false">(Q3641/100)*(L3641*$L$5)</f>
        <v>0</v>
      </c>
      <c r="W3641" s="53" t="n">
        <f aca="false">(R3641/100)*(K3641*$K$5)+(R3641/100)*(L3641*$L$5)</f>
        <v>0</v>
      </c>
      <c r="X3641" s="53" t="n">
        <f aca="false">N3641+S3641</f>
        <v>265.2</v>
      </c>
      <c r="Y3641" s="53" t="n">
        <f aca="false">O3641+T3641</f>
        <v>130</v>
      </c>
      <c r="Z3641" s="53" t="n">
        <f aca="false">P3641+U3641</f>
        <v>0</v>
      </c>
      <c r="AA3641" s="53" t="n">
        <f aca="false">Q3641+V3641</f>
        <v>0</v>
      </c>
      <c r="AB3641" s="53" t="n">
        <f aca="false">R3641+W3641</f>
        <v>0</v>
      </c>
      <c r="AC3641" s="54" t="n">
        <f aca="false">ROUND(X3641+Y3641+Z3641+AA3641+AB3641,1)</f>
        <v>395.2</v>
      </c>
      <c r="AD3641" s="55" t="n">
        <f aca="false">(ROUND(AC3641-AC3639,1)/AC3639)</f>
        <v>0</v>
      </c>
      <c r="AE3641" s="46"/>
      <c r="AF3641" s="47"/>
    </row>
    <row r="3642" customFormat="false" ht="15" hidden="false" customHeight="false" outlineLevel="0" collapsed="false">
      <c r="A3642" s="48" t="s">
        <v>31</v>
      </c>
      <c r="B3642" s="61" t="n">
        <v>36</v>
      </c>
      <c r="C3642" s="50" t="s">
        <v>7</v>
      </c>
      <c r="D3642" s="51" t="n">
        <v>102</v>
      </c>
      <c r="E3642" s="51" t="n">
        <v>50</v>
      </c>
      <c r="F3642" s="51" t="n">
        <v>0</v>
      </c>
      <c r="G3642" s="51" t="n">
        <v>0</v>
      </c>
      <c r="H3642" s="51" t="n">
        <v>0</v>
      </c>
      <c r="I3642" s="52" t="n">
        <v>20</v>
      </c>
      <c r="J3642" s="52" t="n">
        <v>30</v>
      </c>
      <c r="K3642" s="52" t="n">
        <v>50</v>
      </c>
      <c r="L3642" s="52" t="n">
        <v>0</v>
      </c>
      <c r="M3642" s="52" t="n">
        <v>0</v>
      </c>
      <c r="N3642" s="53" t="n">
        <f aca="false">D3642*$D$6</f>
        <v>132.6</v>
      </c>
      <c r="O3642" s="53" t="n">
        <f aca="false">E3642*$E$6</f>
        <v>65</v>
      </c>
      <c r="P3642" s="53" t="n">
        <f aca="false">F3642*$F$6</f>
        <v>0</v>
      </c>
      <c r="Q3642" s="53" t="n">
        <f aca="false">G3642*$G$6</f>
        <v>0</v>
      </c>
      <c r="R3642" s="53" t="n">
        <f aca="false">H3642*$H$6</f>
        <v>0</v>
      </c>
      <c r="S3642" s="53" t="n">
        <f aca="false">(N3642/100)*(I3642*$I$6)+(N3642/100)*(J3642*$J$6)</f>
        <v>132.6</v>
      </c>
      <c r="T3642" s="53" t="n">
        <f aca="false">(O3642/100)*(K3642*$K$6)</f>
        <v>65</v>
      </c>
      <c r="U3642" s="53" t="n">
        <f aca="false">(P3642/100)*(K3642*$K$6)+(P3642/100)*(L3642*$L$6)</f>
        <v>0</v>
      </c>
      <c r="V3642" s="53" t="n">
        <f aca="false">(Q3642/100)*(L3642*$L$6)</f>
        <v>0</v>
      </c>
      <c r="W3642" s="53" t="n">
        <f aca="false">(R3642/100)*(K3642*$K$6)+(R3642/100)*(L3642*$L$6)</f>
        <v>0</v>
      </c>
      <c r="X3642" s="53" t="n">
        <f aca="false">N3642+S3642</f>
        <v>265.2</v>
      </c>
      <c r="Y3642" s="53" t="n">
        <f aca="false">O3642+T3642</f>
        <v>130</v>
      </c>
      <c r="Z3642" s="53" t="n">
        <f aca="false">P3642+U3642</f>
        <v>0</v>
      </c>
      <c r="AA3642" s="53" t="n">
        <f aca="false">Q3642+V3642</f>
        <v>0</v>
      </c>
      <c r="AB3642" s="53" t="n">
        <f aca="false">R3642+W3642</f>
        <v>0</v>
      </c>
      <c r="AC3642" s="54" t="n">
        <f aca="false">ROUND(X3642+Y3642+Z3642+AA3642+AB3642,1)</f>
        <v>395.2</v>
      </c>
      <c r="AD3642" s="55" t="n">
        <f aca="false">(ROUND(AC3642-AC3639,1)/AC3639)</f>
        <v>0</v>
      </c>
      <c r="AE3642" s="46"/>
      <c r="AF3642" s="47"/>
    </row>
    <row r="3643" customFormat="false" ht="15" hidden="false" customHeight="false" outlineLevel="0" collapsed="false">
      <c r="A3643" s="48" t="s">
        <v>32</v>
      </c>
      <c r="B3643" s="61" t="n">
        <v>0</v>
      </c>
      <c r="C3643" s="50" t="s">
        <v>8</v>
      </c>
      <c r="D3643" s="51" t="n">
        <v>102</v>
      </c>
      <c r="E3643" s="51" t="n">
        <v>50</v>
      </c>
      <c r="F3643" s="51" t="n">
        <v>0</v>
      </c>
      <c r="G3643" s="51" t="n">
        <v>0</v>
      </c>
      <c r="H3643" s="51" t="n">
        <v>0</v>
      </c>
      <c r="I3643" s="52" t="n">
        <v>20</v>
      </c>
      <c r="J3643" s="52" t="n">
        <v>30</v>
      </c>
      <c r="K3643" s="52" t="n">
        <v>50</v>
      </c>
      <c r="L3643" s="52" t="n">
        <v>0</v>
      </c>
      <c r="M3643" s="52" t="n">
        <v>0</v>
      </c>
      <c r="N3643" s="53" t="n">
        <f aca="false">D3643*$D$7</f>
        <v>132.6</v>
      </c>
      <c r="O3643" s="53" t="n">
        <f aca="false">E3643*$E$7</f>
        <v>65</v>
      </c>
      <c r="P3643" s="53" t="n">
        <f aca="false">F3643*$F$7</f>
        <v>0</v>
      </c>
      <c r="Q3643" s="53" t="n">
        <f aca="false">G3643*$G$7</f>
        <v>0</v>
      </c>
      <c r="R3643" s="53" t="n">
        <f aca="false">H3643*$H$7</f>
        <v>0</v>
      </c>
      <c r="S3643" s="53" t="n">
        <f aca="false">(N3643/100)*(I3643*$I$7)+(N3643/100)*(J3643*$J$7)</f>
        <v>132.6</v>
      </c>
      <c r="T3643" s="53" t="n">
        <f aca="false">(O3643/100)*(K3643*$K$7)</f>
        <v>65</v>
      </c>
      <c r="U3643" s="53" t="n">
        <f aca="false">(P3643/100)*(K3643*$K$7)+(P3643/100)*(L3643*$L$7)</f>
        <v>0</v>
      </c>
      <c r="V3643" s="53" t="n">
        <f aca="false">(Q3643/100)*(L3643*$L$7)</f>
        <v>0</v>
      </c>
      <c r="W3643" s="53" t="n">
        <f aca="false">(R3643/100)*(K3643*$K$7)+(R3643/100)*(L3643*$L$7)</f>
        <v>0</v>
      </c>
      <c r="X3643" s="53" t="n">
        <f aca="false">N3643+S3643</f>
        <v>265.2</v>
      </c>
      <c r="Y3643" s="53" t="n">
        <f aca="false">O3643+T3643</f>
        <v>130</v>
      </c>
      <c r="Z3643" s="53" t="n">
        <f aca="false">P3643+U3643</f>
        <v>0</v>
      </c>
      <c r="AA3643" s="53" t="n">
        <f aca="false">Q3643+V3643</f>
        <v>0</v>
      </c>
      <c r="AB3643" s="53" t="n">
        <f aca="false">R3643+W3643</f>
        <v>0</v>
      </c>
      <c r="AC3643" s="54" t="n">
        <f aca="false">ROUND(X3643+Y3643+Z3643+AA3643+AB3643,1)</f>
        <v>395.2</v>
      </c>
      <c r="AD3643" s="55" t="n">
        <f aca="false">(ROUND(AC3643-AC3639,1)/AC3639)</f>
        <v>0</v>
      </c>
      <c r="AE3643" s="46"/>
      <c r="AF3643" s="47"/>
    </row>
    <row r="3644" customFormat="false" ht="15" hidden="false" customHeight="false" outlineLevel="0" collapsed="false">
      <c r="A3644" s="48" t="s">
        <v>33</v>
      </c>
      <c r="B3644" s="61"/>
      <c r="C3644" s="50" t="s">
        <v>9</v>
      </c>
      <c r="D3644" s="51" t="n">
        <v>102</v>
      </c>
      <c r="E3644" s="51" t="n">
        <v>50</v>
      </c>
      <c r="F3644" s="51" t="n">
        <v>0</v>
      </c>
      <c r="G3644" s="51" t="n">
        <v>0</v>
      </c>
      <c r="H3644" s="51" t="n">
        <v>0</v>
      </c>
      <c r="I3644" s="52" t="n">
        <v>20</v>
      </c>
      <c r="J3644" s="52" t="n">
        <v>30</v>
      </c>
      <c r="K3644" s="52" t="n">
        <v>50</v>
      </c>
      <c r="L3644" s="52" t="n">
        <v>0</v>
      </c>
      <c r="M3644" s="52" t="n">
        <v>0</v>
      </c>
      <c r="N3644" s="53" t="n">
        <f aca="false">D3644*$D$8</f>
        <v>132.6</v>
      </c>
      <c r="O3644" s="53" t="n">
        <f aca="false">E3644*$E$8</f>
        <v>65</v>
      </c>
      <c r="P3644" s="53" t="n">
        <f aca="false">F3644*$F$8</f>
        <v>0</v>
      </c>
      <c r="Q3644" s="53" t="n">
        <f aca="false">G3644*$G$8</f>
        <v>0</v>
      </c>
      <c r="R3644" s="53" t="n">
        <f aca="false">H3644*$H$8</f>
        <v>0</v>
      </c>
      <c r="S3644" s="53" t="n">
        <f aca="false">(N3644/100)*(I3644*$I$8)+(N3644/100)*(J3644*$J$8)</f>
        <v>132.6</v>
      </c>
      <c r="T3644" s="53" t="n">
        <f aca="false">(O3644/100)*(K3644*$K$8)</f>
        <v>65</v>
      </c>
      <c r="U3644" s="53" t="n">
        <f aca="false">(P3644/100)*(K3644*$K$8)+(P3644/100)*(L3644*$L$8)</f>
        <v>0</v>
      </c>
      <c r="V3644" s="53" t="n">
        <f aca="false">(Q3644/100)*(L3644*$L$8)</f>
        <v>0</v>
      </c>
      <c r="W3644" s="53" t="n">
        <f aca="false">(R3644/100)*(K3644*$K$8)+(R3644/100)*(L3644*$L$8)</f>
        <v>0</v>
      </c>
      <c r="X3644" s="53" t="n">
        <f aca="false">N3644+S3644</f>
        <v>265.2</v>
      </c>
      <c r="Y3644" s="53" t="n">
        <f aca="false">O3644+T3644</f>
        <v>130</v>
      </c>
      <c r="Z3644" s="53" t="n">
        <f aca="false">P3644+U3644</f>
        <v>0</v>
      </c>
      <c r="AA3644" s="53" t="n">
        <f aca="false">Q3644+V3644</f>
        <v>0</v>
      </c>
      <c r="AB3644" s="53" t="n">
        <f aca="false">R3644+W3644</f>
        <v>0</v>
      </c>
      <c r="AC3644" s="54" t="n">
        <f aca="false">ROUND(X3644+Y3644+Z3644+AA3644+AB3644,1)</f>
        <v>395.2</v>
      </c>
      <c r="AD3644" s="55" t="n">
        <f aca="false">(ROUND(AC3644-AC3639,1)/AC3639)</f>
        <v>0</v>
      </c>
      <c r="AE3644" s="46"/>
      <c r="AF3644" s="47"/>
    </row>
    <row r="3645" customFormat="false" ht="15" hidden="false" customHeight="false" outlineLevel="0" collapsed="false">
      <c r="A3645" s="48" t="s">
        <v>34</v>
      </c>
      <c r="B3645" s="61"/>
      <c r="C3645" s="50" t="s">
        <v>10</v>
      </c>
      <c r="D3645" s="51" t="n">
        <v>51</v>
      </c>
      <c r="E3645" s="51" t="n">
        <v>135</v>
      </c>
      <c r="F3645" s="51" t="n">
        <v>0</v>
      </c>
      <c r="G3645" s="51" t="n">
        <v>0</v>
      </c>
      <c r="H3645" s="51" t="n">
        <v>0</v>
      </c>
      <c r="I3645" s="52" t="n">
        <v>20</v>
      </c>
      <c r="J3645" s="52" t="n">
        <v>30</v>
      </c>
      <c r="K3645" s="52" t="n">
        <v>100</v>
      </c>
      <c r="L3645" s="52" t="n">
        <v>0</v>
      </c>
      <c r="M3645" s="52" t="n">
        <v>0</v>
      </c>
      <c r="N3645" s="53" t="n">
        <f aca="false">D3645*$D$9</f>
        <v>63.75</v>
      </c>
      <c r="O3645" s="53" t="n">
        <f aca="false">E3645*$E$9</f>
        <v>168.75</v>
      </c>
      <c r="P3645" s="53" t="n">
        <f aca="false">F3645*$F$9</f>
        <v>0</v>
      </c>
      <c r="Q3645" s="53" t="n">
        <f aca="false">G3645*$G$9</f>
        <v>0</v>
      </c>
      <c r="R3645" s="53" t="n">
        <f aca="false">H3645*$H$9</f>
        <v>0</v>
      </c>
      <c r="S3645" s="53" t="n">
        <f aca="false">(N3645/100)*(I3645*$I$9)+(N3645/100)*(J3645*$J$9)</f>
        <v>31.875</v>
      </c>
      <c r="T3645" s="53" t="n">
        <f aca="false">(O3645/100)*(K3645*$K$9)</f>
        <v>236.25</v>
      </c>
      <c r="U3645" s="53" t="n">
        <f aca="false">(P3645/100)*(K3645*$K$9)+(P3645/100)*(L3645*$L$9)</f>
        <v>0</v>
      </c>
      <c r="V3645" s="53" t="n">
        <f aca="false">(Q3645/100)*(L3645*$L$9)</f>
        <v>0</v>
      </c>
      <c r="W3645" s="53" t="n">
        <f aca="false">(R3645/100)*(K3645*$K$9)+(R3645/100)*(L3645*$L$9)</f>
        <v>0</v>
      </c>
      <c r="X3645" s="53" t="n">
        <f aca="false">N3645+S3645</f>
        <v>95.625</v>
      </c>
      <c r="Y3645" s="53" t="n">
        <f aca="false">O3645+T3645</f>
        <v>405</v>
      </c>
      <c r="Z3645" s="53" t="n">
        <f aca="false">P3645+U3645</f>
        <v>0</v>
      </c>
      <c r="AA3645" s="53" t="n">
        <f aca="false">Q3645+V3645</f>
        <v>0</v>
      </c>
      <c r="AB3645" s="53" t="n">
        <f aca="false">R3645+W3645</f>
        <v>0</v>
      </c>
      <c r="AC3645" s="54" t="n">
        <f aca="false">ROUND(X3645+Y3645+Z3645+AA3645+AB3645,1)</f>
        <v>500.6</v>
      </c>
      <c r="AD3645" s="55" t="n">
        <f aca="false">(ROUND(AC3645-AC3639,1)/AC3639)</f>
        <v>0.2667004048583</v>
      </c>
      <c r="AE3645" s="46"/>
      <c r="AF3645" s="47"/>
    </row>
    <row r="3646" customFormat="false" ht="15" hidden="false" customHeight="false" outlineLevel="0" collapsed="false">
      <c r="A3646" s="48" t="s">
        <v>35</v>
      </c>
      <c r="B3646" s="61"/>
      <c r="C3646" s="50" t="s">
        <v>11</v>
      </c>
      <c r="D3646" s="51" t="n">
        <v>51</v>
      </c>
      <c r="E3646" s="51" t="n">
        <v>0</v>
      </c>
      <c r="F3646" s="51" t="n">
        <v>135</v>
      </c>
      <c r="G3646" s="51" t="n">
        <v>0</v>
      </c>
      <c r="H3646" s="51" t="n">
        <v>0</v>
      </c>
      <c r="I3646" s="52" t="n">
        <v>20</v>
      </c>
      <c r="J3646" s="52" t="n">
        <v>30</v>
      </c>
      <c r="K3646" s="52" t="n">
        <v>45</v>
      </c>
      <c r="L3646" s="52" t="n">
        <v>45</v>
      </c>
      <c r="M3646" s="52" t="n">
        <v>0</v>
      </c>
      <c r="N3646" s="53" t="n">
        <f aca="false">D3646*$D$10</f>
        <v>63.75</v>
      </c>
      <c r="O3646" s="53" t="n">
        <f aca="false">E3646*$E$10</f>
        <v>0</v>
      </c>
      <c r="P3646" s="53" t="n">
        <f aca="false">F3646*$F$10</f>
        <v>168.75</v>
      </c>
      <c r="Q3646" s="53" t="n">
        <f aca="false">G3646*$G$10</f>
        <v>0</v>
      </c>
      <c r="R3646" s="53" t="n">
        <f aca="false">H3646*$H$10</f>
        <v>0</v>
      </c>
      <c r="S3646" s="53" t="n">
        <f aca="false">(N3646/100)*(I3646*$I$10)+(N3646/100)*(J3646*$J$10)</f>
        <v>31.875</v>
      </c>
      <c r="T3646" s="53" t="n">
        <f aca="false">(O3646/100)*(K3646*$J$10)</f>
        <v>0</v>
      </c>
      <c r="U3646" s="53" t="n">
        <f aca="false">(P3646/100)*(K3646*$K$10)+(P3646/100)*(L3646*$L$10)</f>
        <v>212.625</v>
      </c>
      <c r="V3646" s="53" t="n">
        <f aca="false">(Q3646/100)*(L3646*$L$10)</f>
        <v>0</v>
      </c>
      <c r="W3646" s="53" t="n">
        <f aca="false">(R3646/100)*(K3646*$K$10)+(R3646/100)*(L3646*$L$10)</f>
        <v>0</v>
      </c>
      <c r="X3646" s="53" t="n">
        <f aca="false">N3646+S3646</f>
        <v>95.625</v>
      </c>
      <c r="Y3646" s="53" t="n">
        <f aca="false">O3646+T3646</f>
        <v>0</v>
      </c>
      <c r="Z3646" s="53" t="n">
        <f aca="false">P3646+U3646</f>
        <v>381.375</v>
      </c>
      <c r="AA3646" s="53" t="n">
        <f aca="false">Q3646+V3646</f>
        <v>0</v>
      </c>
      <c r="AB3646" s="53" t="n">
        <f aca="false">R3646+W3646</f>
        <v>0</v>
      </c>
      <c r="AC3646" s="54" t="n">
        <f aca="false">ROUND(X3646+Y3646+Z3646+AA3646+AB3646,1)</f>
        <v>477</v>
      </c>
      <c r="AD3646" s="55" t="n">
        <f aca="false">(ROUND(AC3646-AC3639,1)/AC3639)</f>
        <v>0.206983805668016</v>
      </c>
      <c r="AE3646" s="46"/>
      <c r="AF3646" s="47"/>
    </row>
    <row r="3647" customFormat="false" ht="15" hidden="false" customHeight="false" outlineLevel="0" collapsed="false">
      <c r="A3647" s="48" t="s">
        <v>36</v>
      </c>
      <c r="B3647" s="61"/>
      <c r="C3647" s="50" t="s">
        <v>12</v>
      </c>
      <c r="D3647" s="51" t="n">
        <v>51</v>
      </c>
      <c r="E3647" s="51" t="n">
        <v>0</v>
      </c>
      <c r="F3647" s="51" t="n">
        <v>0</v>
      </c>
      <c r="G3647" s="51" t="n">
        <v>135</v>
      </c>
      <c r="H3647" s="51" t="n">
        <v>0</v>
      </c>
      <c r="I3647" s="52" t="n">
        <v>20</v>
      </c>
      <c r="J3647" s="52" t="n">
        <v>30</v>
      </c>
      <c r="K3647" s="52" t="n">
        <v>0</v>
      </c>
      <c r="L3647" s="52" t="n">
        <v>90</v>
      </c>
      <c r="M3647" s="52" t="n">
        <v>0</v>
      </c>
      <c r="N3647" s="53" t="n">
        <f aca="false">D3647*$D$11</f>
        <v>63.75</v>
      </c>
      <c r="O3647" s="53" t="n">
        <f aca="false">E3647*$E$11</f>
        <v>0</v>
      </c>
      <c r="P3647" s="53" t="n">
        <f aca="false">F3647*$F$11</f>
        <v>0</v>
      </c>
      <c r="Q3647" s="53" t="n">
        <f aca="false">G3647*$G$11</f>
        <v>168.75</v>
      </c>
      <c r="R3647" s="53" t="n">
        <f aca="false">H3647*$H$11</f>
        <v>0</v>
      </c>
      <c r="S3647" s="53" t="n">
        <f aca="false">(N3647/100)*(I3647*$I$11)+(N3647/100)*(J3647*$J$11)</f>
        <v>31.875</v>
      </c>
      <c r="T3647" s="53" t="n">
        <f aca="false">(O3647/100)*(K3647*$K$11)</f>
        <v>0</v>
      </c>
      <c r="U3647" s="53" t="n">
        <f aca="false">(P3647/100)*(K3647*$K$11)+(P3647/100)*(L3647*$L$11)</f>
        <v>0</v>
      </c>
      <c r="V3647" s="53" t="n">
        <f aca="false">(Q3647/100)*(L3647*$L$11)</f>
        <v>212.625</v>
      </c>
      <c r="W3647" s="53" t="n">
        <f aca="false">(R3647/100)*(K3647*$K$11)+(R3647/100)*(L3647*$L$11)</f>
        <v>0</v>
      </c>
      <c r="X3647" s="53" t="n">
        <f aca="false">N3647+S3647</f>
        <v>95.625</v>
      </c>
      <c r="Y3647" s="53" t="n">
        <f aca="false">O3647+T3647</f>
        <v>0</v>
      </c>
      <c r="Z3647" s="53" t="n">
        <f aca="false">P3647+U3647</f>
        <v>0</v>
      </c>
      <c r="AA3647" s="53" t="n">
        <f aca="false">Q3647+V3647</f>
        <v>381.375</v>
      </c>
      <c r="AB3647" s="53" t="n">
        <f aca="false">R3647+W3647</f>
        <v>0</v>
      </c>
      <c r="AC3647" s="54" t="n">
        <f aca="false">ROUND(X3647+Y3647+Z3647+AA3647+AB3647,1)</f>
        <v>477</v>
      </c>
      <c r="AD3647" s="55" t="n">
        <f aca="false">(ROUND(AC3647-AC3639,1)/AC3639)</f>
        <v>0.206983805668016</v>
      </c>
      <c r="AE3647" s="46"/>
      <c r="AF3647" s="47"/>
    </row>
    <row r="3648" customFormat="false" ht="15" hidden="false" customHeight="false" outlineLevel="0" collapsed="false">
      <c r="A3648" s="48" t="s">
        <v>37</v>
      </c>
      <c r="B3648" s="61"/>
      <c r="C3648" s="50" t="s">
        <v>13</v>
      </c>
      <c r="D3648" s="51" t="n">
        <v>51</v>
      </c>
      <c r="E3648" s="51" t="n">
        <v>0</v>
      </c>
      <c r="F3648" s="51" t="n">
        <v>0</v>
      </c>
      <c r="G3648" s="51" t="n">
        <v>0</v>
      </c>
      <c r="H3648" s="51" t="n">
        <v>135</v>
      </c>
      <c r="I3648" s="52" t="n">
        <v>20</v>
      </c>
      <c r="J3648" s="52" t="n">
        <v>30</v>
      </c>
      <c r="K3648" s="52" t="n">
        <v>45</v>
      </c>
      <c r="L3648" s="52" t="n">
        <v>45</v>
      </c>
      <c r="M3648" s="52" t="n">
        <v>0</v>
      </c>
      <c r="N3648" s="53" t="n">
        <f aca="false">D3648*$D$12</f>
        <v>63.75</v>
      </c>
      <c r="O3648" s="53" t="n">
        <f aca="false">E3648*$E$12</f>
        <v>0</v>
      </c>
      <c r="P3648" s="53" t="n">
        <f aca="false">F3648*$F$12</f>
        <v>0</v>
      </c>
      <c r="Q3648" s="53" t="n">
        <f aca="false">G3648*$G$12</f>
        <v>0</v>
      </c>
      <c r="R3648" s="53" t="n">
        <f aca="false">H3648*$H$12</f>
        <v>168.75</v>
      </c>
      <c r="S3648" s="53" t="n">
        <f aca="false">(N3648/100)*(I3648*$I$12)+(N3648/100)*(J3648*$J$12)</f>
        <v>31.875</v>
      </c>
      <c r="T3648" s="53" t="n">
        <f aca="false">(O3648/100)*(K3648*$K$12)</f>
        <v>0</v>
      </c>
      <c r="U3648" s="53" t="n">
        <f aca="false">(P3648/100)*(K3648*$K$12)+(P3648/100)*(L3648*$L$12)</f>
        <v>0</v>
      </c>
      <c r="V3648" s="53" t="n">
        <f aca="false">(Q3648/100)*(L3648*$L$12)</f>
        <v>0</v>
      </c>
      <c r="W3648" s="53" t="n">
        <f aca="false">(R3648/100)*(K3648*$K$12)+(R3648/100)*(L3648*$L$12)</f>
        <v>212.625</v>
      </c>
      <c r="X3648" s="53" t="n">
        <f aca="false">N3648+S3648</f>
        <v>95.625</v>
      </c>
      <c r="Y3648" s="53" t="n">
        <f aca="false">O3648+T3648</f>
        <v>0</v>
      </c>
      <c r="Z3648" s="53" t="n">
        <f aca="false">P3648+U3648</f>
        <v>0</v>
      </c>
      <c r="AA3648" s="53" t="n">
        <f aca="false">Q3648+V3648</f>
        <v>0</v>
      </c>
      <c r="AB3648" s="53" t="n">
        <f aca="false">R3648+W3648</f>
        <v>381.375</v>
      </c>
      <c r="AC3648" s="54" t="n">
        <f aca="false">ROUND(X3648+Y3648+Z3648+AA3648+AB3648,1)</f>
        <v>477</v>
      </c>
      <c r="AD3648" s="55" t="n">
        <f aca="false">(ROUND(AC3648-AC3639,1)/AC3639)</f>
        <v>0.206983805668016</v>
      </c>
      <c r="AE3648" s="46"/>
      <c r="AF3648" s="47"/>
    </row>
    <row r="3649" customFormat="false" ht="15" hidden="false" customHeight="false" outlineLevel="0" collapsed="false">
      <c r="A3649" s="48" t="s">
        <v>38</v>
      </c>
      <c r="B3649" s="61"/>
      <c r="C3649" s="50" t="s">
        <v>14</v>
      </c>
      <c r="D3649" s="51" t="n">
        <v>102</v>
      </c>
      <c r="E3649" s="51" t="n">
        <v>50</v>
      </c>
      <c r="F3649" s="51" t="n">
        <v>0</v>
      </c>
      <c r="G3649" s="51" t="n">
        <v>0</v>
      </c>
      <c r="H3649" s="51" t="n">
        <v>0</v>
      </c>
      <c r="I3649" s="52" t="n">
        <v>20</v>
      </c>
      <c r="J3649" s="52" t="n">
        <v>30</v>
      </c>
      <c r="K3649" s="52" t="n">
        <v>50</v>
      </c>
      <c r="L3649" s="52" t="n">
        <v>0</v>
      </c>
      <c r="M3649" s="52" t="n">
        <v>50</v>
      </c>
      <c r="N3649" s="53" t="n">
        <f aca="false">D3649*$D$13</f>
        <v>127.5</v>
      </c>
      <c r="O3649" s="53" t="n">
        <f aca="false">E3649*$E$13</f>
        <v>62.5</v>
      </c>
      <c r="P3649" s="53" t="n">
        <f aca="false">F3649*$F$13</f>
        <v>0</v>
      </c>
      <c r="Q3649" s="53" t="n">
        <f aca="false">G3649*$G$13</f>
        <v>0</v>
      </c>
      <c r="R3649" s="53" t="n">
        <f aca="false">H3649*$H$13</f>
        <v>0</v>
      </c>
      <c r="S3649" s="53" t="n">
        <f aca="false">(N3649/100)*(I3649*$I$13)+(N3649/100)*(J3649*$J$13)+(N3649/100)*(M3649*$M$13)</f>
        <v>191.25</v>
      </c>
      <c r="T3649" s="53" t="n">
        <f aca="false">(O3649/100)*(K3649*$K$13)+(O3649/100)*(M3649*$M$13)</f>
        <v>93.75</v>
      </c>
      <c r="U3649" s="53" t="n">
        <f aca="false">(P3649/100)*(K3649*$K$13)+(P3649/100)*(L3649*$L$13)+(P3649/100)*(M3649*$M$13)</f>
        <v>0</v>
      </c>
      <c r="V3649" s="53" t="n">
        <f aca="false">(Q3649/100)*(L3649*$L$13)+(Q3649/100)*(M3649*$M$13)</f>
        <v>0</v>
      </c>
      <c r="W3649" s="53" t="n">
        <f aca="false">(R3649/100)*(K3649*$K$13)+(R3649/100)*(L3649*$L$13)+(R3649/100)*(M3649*$M$13)</f>
        <v>0</v>
      </c>
      <c r="X3649" s="53" t="n">
        <f aca="false">N3649+S3649</f>
        <v>318.75</v>
      </c>
      <c r="Y3649" s="53" t="n">
        <f aca="false">O3649+T3649</f>
        <v>156.25</v>
      </c>
      <c r="Z3649" s="53" t="n">
        <f aca="false">P3649+U3649</f>
        <v>0</v>
      </c>
      <c r="AA3649" s="53" t="n">
        <f aca="false">Q3649+V3649</f>
        <v>0</v>
      </c>
      <c r="AB3649" s="53" t="n">
        <f aca="false">R3649+W3649</f>
        <v>0</v>
      </c>
      <c r="AC3649" s="54" t="n">
        <f aca="false">ROUND(X3649+Y3649+Z3649+AA3649+AB3649,1)</f>
        <v>475</v>
      </c>
      <c r="AD3649" s="55" t="n">
        <f aca="false">(ROUND(AC3649-AC3639,1)/AC3639)</f>
        <v>0.201923076923077</v>
      </c>
      <c r="AE3649" s="46"/>
      <c r="AF3649" s="47"/>
    </row>
    <row r="3650" customFormat="false" ht="15" hidden="false" customHeight="false" outlineLevel="0" collapsed="false">
      <c r="A3650" s="48" t="s">
        <v>39</v>
      </c>
      <c r="B3650" s="61"/>
      <c r="C3650" s="50" t="s">
        <v>15</v>
      </c>
      <c r="D3650" s="51" t="n">
        <v>110</v>
      </c>
      <c r="E3650" s="51" t="n">
        <v>0</v>
      </c>
      <c r="F3650" s="51" t="n">
        <v>0</v>
      </c>
      <c r="G3650" s="51" t="n">
        <v>0</v>
      </c>
      <c r="H3650" s="51" t="n">
        <v>0</v>
      </c>
      <c r="I3650" s="52" t="n">
        <v>20</v>
      </c>
      <c r="J3650" s="52" t="n">
        <v>30</v>
      </c>
      <c r="K3650" s="52" t="n">
        <v>90</v>
      </c>
      <c r="L3650" s="52" t="n">
        <v>0</v>
      </c>
      <c r="M3650" s="52" t="n">
        <v>0</v>
      </c>
      <c r="N3650" s="53" t="n">
        <f aca="false">D3650*$D$14</f>
        <v>137.5</v>
      </c>
      <c r="O3650" s="53" t="n">
        <f aca="false">E3650*$E$14</f>
        <v>0</v>
      </c>
      <c r="P3650" s="53" t="n">
        <f aca="false">F3650*$F$14</f>
        <v>0</v>
      </c>
      <c r="Q3650" s="53" t="n">
        <f aca="false">G3650*$G$14</f>
        <v>0</v>
      </c>
      <c r="R3650" s="53" t="n">
        <f aca="false">H3650*$H$14</f>
        <v>0</v>
      </c>
      <c r="S3650" s="53" t="n">
        <f aca="false">(N3650/100)*(I3650*$I$14)+(N3650/100)*(J3650*$J$14)+(N3650/100)*(K3650*$K$14)</f>
        <v>316.25</v>
      </c>
      <c r="T3650" s="53" t="n">
        <f aca="false">(O3650/100)*(K3650*$K$14)</f>
        <v>0</v>
      </c>
      <c r="U3650" s="53" t="n">
        <f aca="false">(P3650/100)*(K3650*$K$14)+(P3650/100)*(L3650*$L$14)</f>
        <v>0</v>
      </c>
      <c r="V3650" s="53" t="n">
        <f aca="false">(Q3650/100)*(L3650*$L$14)</f>
        <v>0</v>
      </c>
      <c r="W3650" s="53" t="n">
        <f aca="false">(R3650/100)*(K3650*$L$14)+(R3650/100)*(L3650*$M$14)</f>
        <v>0</v>
      </c>
      <c r="X3650" s="53" t="n">
        <f aca="false">N3650+S3650</f>
        <v>453.75</v>
      </c>
      <c r="Y3650" s="53" t="n">
        <f aca="false">O3650+T3650</f>
        <v>0</v>
      </c>
      <c r="Z3650" s="53" t="n">
        <f aca="false">P3650+U3650</f>
        <v>0</v>
      </c>
      <c r="AA3650" s="53" t="n">
        <f aca="false">Q3650+V3650</f>
        <v>0</v>
      </c>
      <c r="AB3650" s="53" t="n">
        <f aca="false">R3650+W3650</f>
        <v>0</v>
      </c>
      <c r="AC3650" s="54" t="n">
        <f aca="false">ROUND(X3650+Y3650+Z3650+AA3650+AB3650,1)</f>
        <v>453.8</v>
      </c>
      <c r="AD3650" s="55" t="n">
        <f aca="false">(ROUND(AC3650-AC3639,1)/AC3639)</f>
        <v>0.148279352226721</v>
      </c>
      <c r="AE3650" s="46"/>
      <c r="AF3650" s="47"/>
    </row>
    <row r="3651" customFormat="false" ht="15" hidden="false" customHeight="false" outlineLevel="0" collapsed="false">
      <c r="A3651" s="48"/>
      <c r="B3651" s="61"/>
      <c r="C3651" s="50" t="s">
        <v>16</v>
      </c>
      <c r="D3651" s="51" t="n">
        <v>110</v>
      </c>
      <c r="E3651" s="51" t="n">
        <v>0</v>
      </c>
      <c r="F3651" s="51" t="n">
        <v>0</v>
      </c>
      <c r="G3651" s="51" t="n">
        <v>0</v>
      </c>
      <c r="H3651" s="51" t="n">
        <v>0</v>
      </c>
      <c r="I3651" s="52" t="n">
        <v>20</v>
      </c>
      <c r="J3651" s="52" t="n">
        <v>30</v>
      </c>
      <c r="K3651" s="52" t="n">
        <v>0</v>
      </c>
      <c r="L3651" s="52" t="n">
        <v>90</v>
      </c>
      <c r="M3651" s="52" t="n">
        <v>0</v>
      </c>
      <c r="N3651" s="53" t="n">
        <f aca="false">D3651*$D$15</f>
        <v>137.5</v>
      </c>
      <c r="O3651" s="53" t="n">
        <f aca="false">E3651*$E$15</f>
        <v>0</v>
      </c>
      <c r="P3651" s="53" t="n">
        <f aca="false">F3651*$F$15</f>
        <v>0</v>
      </c>
      <c r="Q3651" s="53" t="n">
        <f aca="false">G3651*$G$15</f>
        <v>0</v>
      </c>
      <c r="R3651" s="53" t="n">
        <f aca="false">H3651*$H$15</f>
        <v>0</v>
      </c>
      <c r="S3651" s="53" t="n">
        <f aca="false">(N3651/100)*(I3651*$I$15)+(N3651/100)*(J3651*$J$15)+(N3651/100)*(L3651*$L$15)</f>
        <v>316.25</v>
      </c>
      <c r="T3651" s="53" t="n">
        <f aca="false">(O3651/100)*(K3651*$K$15)</f>
        <v>0</v>
      </c>
      <c r="U3651" s="53" t="n">
        <f aca="false">(P3651/100)*(K3651*$K$15)+(P3651/100)*(L3651*$L$15)</f>
        <v>0</v>
      </c>
      <c r="V3651" s="53" t="n">
        <f aca="false">(Q3651/100)*(L3651*$L$15)</f>
        <v>0</v>
      </c>
      <c r="W3651" s="53" t="n">
        <f aca="false">(R3651/100)*(K3651*$K$15)+(R3651/100)*(L3651*$L$15)</f>
        <v>0</v>
      </c>
      <c r="X3651" s="53" t="n">
        <f aca="false">N3651+S3651</f>
        <v>453.75</v>
      </c>
      <c r="Y3651" s="53" t="n">
        <f aca="false">O3651+T3651</f>
        <v>0</v>
      </c>
      <c r="Z3651" s="53" t="n">
        <f aca="false">P3651+U3651</f>
        <v>0</v>
      </c>
      <c r="AA3651" s="53" t="n">
        <f aca="false">Q3651+V3651</f>
        <v>0</v>
      </c>
      <c r="AB3651" s="53" t="n">
        <f aca="false">R3651+W3651</f>
        <v>0</v>
      </c>
      <c r="AC3651" s="54" t="n">
        <f aca="false">ROUND(X3651+Y3651+Z3651+AA3651+AB3651,1)</f>
        <v>453.8</v>
      </c>
      <c r="AD3651" s="55" t="n">
        <f aca="false">(ROUND(AC3651-AC3639,1)/AC3639)</f>
        <v>0.148279352226721</v>
      </c>
      <c r="AE3651" s="46"/>
      <c r="AF3651" s="47"/>
    </row>
    <row r="3652" customFormat="false" ht="15" hidden="false" customHeight="false" outlineLevel="0" collapsed="false">
      <c r="A3652" s="48"/>
      <c r="B3652" s="61"/>
      <c r="C3652" s="50" t="s">
        <v>17</v>
      </c>
      <c r="D3652" s="51" t="n">
        <v>102</v>
      </c>
      <c r="E3652" s="51" t="n">
        <v>50</v>
      </c>
      <c r="F3652" s="51" t="n">
        <v>0</v>
      </c>
      <c r="G3652" s="51" t="n">
        <v>0</v>
      </c>
      <c r="H3652" s="51" t="n">
        <v>0</v>
      </c>
      <c r="I3652" s="52" t="n">
        <v>20</v>
      </c>
      <c r="J3652" s="52" t="n">
        <v>70</v>
      </c>
      <c r="K3652" s="52" t="n">
        <v>50</v>
      </c>
      <c r="L3652" s="52" t="n">
        <v>0</v>
      </c>
      <c r="M3652" s="52" t="n">
        <v>0</v>
      </c>
      <c r="N3652" s="53" t="n">
        <f aca="false">D3652*$D$16</f>
        <v>127.5</v>
      </c>
      <c r="O3652" s="53" t="n">
        <f aca="false">E3652*$E$16</f>
        <v>62.5</v>
      </c>
      <c r="P3652" s="53" t="n">
        <f aca="false">F3652*$F$16</f>
        <v>0</v>
      </c>
      <c r="Q3652" s="53" t="n">
        <f aca="false">G3652*$G$16</f>
        <v>0</v>
      </c>
      <c r="R3652" s="53" t="n">
        <f aca="false">H3652*$H$16</f>
        <v>0</v>
      </c>
      <c r="S3652" s="53" t="n">
        <f aca="false">(N3652/100)*(I3652*$I$16)+(N3652/100)*(J3652*$J$16)</f>
        <v>248.625</v>
      </c>
      <c r="T3652" s="53" t="n">
        <f aca="false">(O3652/100)*(K3652*$K$16)</f>
        <v>31.25</v>
      </c>
      <c r="U3652" s="53" t="n">
        <f aca="false">(P3652/100)*(K3652*$K$16)+(P3652/100)*(L3652*$L$16)</f>
        <v>0</v>
      </c>
      <c r="V3652" s="53" t="n">
        <f aca="false">(Q3652/100)*(L3652*$L$16)</f>
        <v>0</v>
      </c>
      <c r="W3652" s="53" t="n">
        <f aca="false">(R3652/100)*(K3652*$K$16)+(R3652/100)*(L3652*$L$16)</f>
        <v>0</v>
      </c>
      <c r="X3652" s="53" t="n">
        <f aca="false">N3652+S3652</f>
        <v>376.125</v>
      </c>
      <c r="Y3652" s="53" t="n">
        <f aca="false">O3652+T3652</f>
        <v>93.75</v>
      </c>
      <c r="Z3652" s="53" t="n">
        <f aca="false">P3652+U3652</f>
        <v>0</v>
      </c>
      <c r="AA3652" s="53" t="n">
        <f aca="false">Q3652+V3652</f>
        <v>0</v>
      </c>
      <c r="AB3652" s="53" t="n">
        <f aca="false">R3652+W3652</f>
        <v>0</v>
      </c>
      <c r="AC3652" s="54" t="n">
        <f aca="false">ROUND(X3652+Y3652+Z3652+AA3652+AB3652,1)</f>
        <v>469.9</v>
      </c>
      <c r="AD3652" s="55" t="n">
        <f aca="false">(ROUND(AC3652-AC3639,1)/AC3639)</f>
        <v>0.189018218623482</v>
      </c>
      <c r="AE3652" s="46"/>
      <c r="AF3652" s="47"/>
    </row>
    <row r="3653" customFormat="false" ht="15" hidden="false" customHeight="false" outlineLevel="0" collapsed="false">
      <c r="A3653" s="48"/>
      <c r="B3653" s="61"/>
      <c r="C3653" s="50" t="s">
        <v>18</v>
      </c>
      <c r="D3653" s="51" t="n">
        <v>102</v>
      </c>
      <c r="E3653" s="51" t="n">
        <v>50</v>
      </c>
      <c r="F3653" s="51" t="n">
        <v>0</v>
      </c>
      <c r="G3653" s="51" t="n">
        <v>0</v>
      </c>
      <c r="H3653" s="51" t="n">
        <v>0</v>
      </c>
      <c r="I3653" s="52" t="n">
        <v>50</v>
      </c>
      <c r="J3653" s="52" t="n">
        <v>30</v>
      </c>
      <c r="K3653" s="52" t="n">
        <v>50</v>
      </c>
      <c r="L3653" s="52" t="n">
        <v>0</v>
      </c>
      <c r="M3653" s="52" t="n">
        <v>0</v>
      </c>
      <c r="N3653" s="53" t="n">
        <f aca="false">D3653*$D$17</f>
        <v>127.5</v>
      </c>
      <c r="O3653" s="53" t="n">
        <f aca="false">E3653*$E$17</f>
        <v>62.5</v>
      </c>
      <c r="P3653" s="53" t="n">
        <f aca="false">F3653*$F$17</f>
        <v>0</v>
      </c>
      <c r="Q3653" s="53" t="n">
        <f aca="false">G3653*$G$17</f>
        <v>0</v>
      </c>
      <c r="R3653" s="53" t="n">
        <f aca="false">H3653*$H$17</f>
        <v>0</v>
      </c>
      <c r="S3653" s="53" t="n">
        <f aca="false">(N3653/100)*(I3653*$I$17)+(N3653/100)*(J3653*$J$17)</f>
        <v>197.625</v>
      </c>
      <c r="T3653" s="53" t="n">
        <f aca="false">(O3653/100)*(K3653*$K$17)</f>
        <v>31.25</v>
      </c>
      <c r="U3653" s="53" t="n">
        <f aca="false">(P3653/100)*(K3653*$K$17)+(P3653/100)*(L3653*$L$17)</f>
        <v>0</v>
      </c>
      <c r="V3653" s="53" t="n">
        <f aca="false">(Q3653/100)*(L3653*$L$17)</f>
        <v>0</v>
      </c>
      <c r="W3653" s="53" t="n">
        <f aca="false">(R3653/100)*(K3653*$K$17)+(R3653/100)*(L3653*$L$17)</f>
        <v>0</v>
      </c>
      <c r="X3653" s="53" t="n">
        <f aca="false">N3653+S3653</f>
        <v>325.125</v>
      </c>
      <c r="Y3653" s="53" t="n">
        <f aca="false">O3653+T3653</f>
        <v>93.75</v>
      </c>
      <c r="Z3653" s="53" t="n">
        <f aca="false">P3653+U3653</f>
        <v>0</v>
      </c>
      <c r="AA3653" s="53" t="n">
        <f aca="false">Q3653+V3653</f>
        <v>0</v>
      </c>
      <c r="AB3653" s="53" t="n">
        <f aca="false">R3653+W3653</f>
        <v>0</v>
      </c>
      <c r="AC3653" s="54" t="n">
        <f aca="false">ROUND(X3653+Y3653+Z3653+AA3653+AB3653,1)</f>
        <v>418.9</v>
      </c>
      <c r="AD3653" s="55" t="n">
        <f aca="false">(ROUND(AC3653-AC3639,1)/AC3639)</f>
        <v>0.0599696356275304</v>
      </c>
      <c r="AE3653" s="46" t="s">
        <v>28</v>
      </c>
      <c r="AF3653" s="47"/>
    </row>
    <row r="3654" customFormat="false" ht="15" hidden="false" customHeight="false" outlineLevel="0" collapsed="false">
      <c r="A3654" s="56" t="s">
        <v>19</v>
      </c>
      <c r="B3654" s="62" t="s">
        <v>302</v>
      </c>
      <c r="C3654" s="40" t="s">
        <v>53</v>
      </c>
      <c r="D3654" s="41" t="n">
        <v>105</v>
      </c>
      <c r="E3654" s="41" t="n">
        <v>0</v>
      </c>
      <c r="F3654" s="41" t="n">
        <v>0</v>
      </c>
      <c r="G3654" s="41" t="n">
        <v>55</v>
      </c>
      <c r="H3654" s="41" t="n">
        <v>0</v>
      </c>
      <c r="I3654" s="42" t="n">
        <v>10</v>
      </c>
      <c r="J3654" s="42" t="n">
        <v>40</v>
      </c>
      <c r="K3654" s="42" t="n">
        <v>0</v>
      </c>
      <c r="L3654" s="42" t="n">
        <v>40</v>
      </c>
      <c r="M3654" s="42" t="n">
        <v>0</v>
      </c>
      <c r="N3654" s="43" t="n">
        <f aca="false">D3654*$D$3</f>
        <v>136.5</v>
      </c>
      <c r="O3654" s="43" t="n">
        <f aca="false">E3654*$E$3</f>
        <v>0</v>
      </c>
      <c r="P3654" s="43" t="n">
        <f aca="false">F3654*$F$3</f>
        <v>0</v>
      </c>
      <c r="Q3654" s="43" t="n">
        <f aca="false">G3654*$G$3</f>
        <v>71.5</v>
      </c>
      <c r="R3654" s="43" t="n">
        <f aca="false">H3654*$H$3</f>
        <v>0</v>
      </c>
      <c r="S3654" s="43" t="n">
        <f aca="false">(N3654/100)*(I3654*$I$3)+(N3654/100)*(J3654*$J$3)</f>
        <v>136.5</v>
      </c>
      <c r="T3654" s="43" t="n">
        <f aca="false">(O3654/100)*(K3654*$K$3)</f>
        <v>0</v>
      </c>
      <c r="U3654" s="43" t="n">
        <f aca="false">(P3654/100)*(K3654*$K$3)+(P3654/100)*(L3654*$L$3)</f>
        <v>0</v>
      </c>
      <c r="V3654" s="43" t="n">
        <f aca="false">(Q3654/100)*(L3654*$L$3)</f>
        <v>57.2</v>
      </c>
      <c r="W3654" s="43" t="n">
        <f aca="false">(R3654/100)*(K3654*$K$3)+(R3654/100)*(L3654*$L$3)</f>
        <v>0</v>
      </c>
      <c r="X3654" s="43" t="n">
        <f aca="false">N3654+S3654</f>
        <v>273</v>
      </c>
      <c r="Y3654" s="43" t="n">
        <f aca="false">O3654+T3654</f>
        <v>0</v>
      </c>
      <c r="Z3654" s="43" t="n">
        <f aca="false">P3654+U3654</f>
        <v>0</v>
      </c>
      <c r="AA3654" s="43" t="n">
        <f aca="false">Q3654+V3654</f>
        <v>128.7</v>
      </c>
      <c r="AB3654" s="43" t="n">
        <f aca="false">R3654+W3654</f>
        <v>0</v>
      </c>
      <c r="AC3654" s="44" t="n">
        <f aca="false">ROUND(X3654+Y3654+Z3654+AA3654+AB3654,1)</f>
        <v>401.7</v>
      </c>
      <c r="AD3654" s="45"/>
      <c r="AE3654" s="46"/>
      <c r="AF3654" s="47"/>
    </row>
    <row r="3655" customFormat="false" ht="15" hidden="false" customHeight="false" outlineLevel="0" collapsed="false">
      <c r="A3655" s="48" t="s">
        <v>29</v>
      </c>
      <c r="B3655" s="63" t="n">
        <v>18</v>
      </c>
      <c r="C3655" s="50" t="s">
        <v>5</v>
      </c>
      <c r="D3655" s="51" t="n">
        <v>105</v>
      </c>
      <c r="E3655" s="51" t="n">
        <v>0</v>
      </c>
      <c r="F3655" s="51" t="n">
        <v>0</v>
      </c>
      <c r="G3655" s="51" t="n">
        <v>55</v>
      </c>
      <c r="H3655" s="51" t="n">
        <v>0</v>
      </c>
      <c r="I3655" s="52" t="n">
        <v>30</v>
      </c>
      <c r="J3655" s="52" t="n">
        <v>55</v>
      </c>
      <c r="K3655" s="52" t="n">
        <v>0</v>
      </c>
      <c r="L3655" s="52" t="n">
        <v>40</v>
      </c>
      <c r="M3655" s="52" t="n">
        <v>0</v>
      </c>
      <c r="N3655" s="53" t="n">
        <f aca="false">D3655*$D$4</f>
        <v>131.25</v>
      </c>
      <c r="O3655" s="53" t="n">
        <f aca="false">E3655*$E$4</f>
        <v>0</v>
      </c>
      <c r="P3655" s="53" t="n">
        <f aca="false">F3655*$F$4</f>
        <v>0</v>
      </c>
      <c r="Q3655" s="53" t="n">
        <f aca="false">G3655*$G$4</f>
        <v>68.75</v>
      </c>
      <c r="R3655" s="53" t="n">
        <f aca="false">H3655*$H$4</f>
        <v>0</v>
      </c>
      <c r="S3655" s="53" t="n">
        <f aca="false">(N3655/100)*(I3655*$I$4)+(N3655/100)*(J3655*$J$4)</f>
        <v>223.125</v>
      </c>
      <c r="T3655" s="53" t="n">
        <f aca="false">(O3655/100)*(K3655*$K$4)</f>
        <v>0</v>
      </c>
      <c r="U3655" s="53" t="n">
        <f aca="false">(P3655/100)*(K3655*$K$4)+(P3655/100)*(L3655*$L$4)</f>
        <v>0</v>
      </c>
      <c r="V3655" s="53" t="n">
        <f aca="false">(Q3655/100)*(L3655*$L$4)</f>
        <v>55</v>
      </c>
      <c r="W3655" s="53" t="n">
        <f aca="false">(R3655/100)*(K3655*$K$4)+(R3655/100)*(L3655*$L$4)</f>
        <v>0</v>
      </c>
      <c r="X3655" s="53" t="n">
        <f aca="false">N3655+S3655</f>
        <v>354.375</v>
      </c>
      <c r="Y3655" s="53" t="n">
        <f aca="false">O3655+T3655</f>
        <v>0</v>
      </c>
      <c r="Z3655" s="53" t="n">
        <f aca="false">P3655+U3655</f>
        <v>0</v>
      </c>
      <c r="AA3655" s="53" t="n">
        <f aca="false">Q3655+V3655</f>
        <v>123.75</v>
      </c>
      <c r="AB3655" s="53" t="n">
        <f aca="false">R3655+W3655</f>
        <v>0</v>
      </c>
      <c r="AC3655" s="54" t="n">
        <f aca="false">ROUND(X3655+Y3655+Z3655+AA3655+AB3655,1)</f>
        <v>478.1</v>
      </c>
      <c r="AD3655" s="55" t="n">
        <f aca="false">(ROUND(AC3655-AC3654,1)/AC3654)</f>
        <v>0.190191685337316</v>
      </c>
      <c r="AE3655" s="46"/>
      <c r="AF3655" s="47"/>
    </row>
    <row r="3656" customFormat="false" ht="15" hidden="false" customHeight="false" outlineLevel="0" collapsed="false">
      <c r="A3656" s="48" t="s">
        <v>30</v>
      </c>
      <c r="B3656" s="63" t="n">
        <v>24</v>
      </c>
      <c r="C3656" s="50" t="s">
        <v>6</v>
      </c>
      <c r="D3656" s="51" t="n">
        <v>105</v>
      </c>
      <c r="E3656" s="51" t="n">
        <v>0</v>
      </c>
      <c r="F3656" s="51" t="n">
        <v>0</v>
      </c>
      <c r="G3656" s="51" t="n">
        <v>55</v>
      </c>
      <c r="H3656" s="51" t="n">
        <v>0</v>
      </c>
      <c r="I3656" s="52" t="n">
        <v>10</v>
      </c>
      <c r="J3656" s="52" t="n">
        <v>40</v>
      </c>
      <c r="K3656" s="52" t="n">
        <v>0</v>
      </c>
      <c r="L3656" s="52" t="n">
        <v>40</v>
      </c>
      <c r="M3656" s="52" t="n">
        <v>0</v>
      </c>
      <c r="N3656" s="53" t="n">
        <f aca="false">D3656*$D$5</f>
        <v>136.5</v>
      </c>
      <c r="O3656" s="53" t="n">
        <f aca="false">E3656*$E$5</f>
        <v>0</v>
      </c>
      <c r="P3656" s="53" t="n">
        <f aca="false">F3656*$F$5</f>
        <v>0</v>
      </c>
      <c r="Q3656" s="53" t="n">
        <f aca="false">G3656*$G$5</f>
        <v>71.5</v>
      </c>
      <c r="R3656" s="53" t="n">
        <f aca="false">H3656*$H$5</f>
        <v>0</v>
      </c>
      <c r="S3656" s="53" t="n">
        <f aca="false">(N3656/100)*(I3656*$I$5)+(N3656/100)*(J3656*$J$5)</f>
        <v>136.5</v>
      </c>
      <c r="T3656" s="53" t="n">
        <f aca="false">(O3656/100)*(K3656*$K$5)</f>
        <v>0</v>
      </c>
      <c r="U3656" s="53" t="n">
        <f aca="false">(P3656/100)*(K3656*$K$5)+(P3656/100)*(L3656*$L$5)</f>
        <v>0</v>
      </c>
      <c r="V3656" s="53" t="n">
        <f aca="false">(Q3656/100)*(L3656*$L$5)</f>
        <v>57.2</v>
      </c>
      <c r="W3656" s="53" t="n">
        <f aca="false">(R3656/100)*(K3656*$K$5)+(R3656/100)*(L3656*$L$5)</f>
        <v>0</v>
      </c>
      <c r="X3656" s="53" t="n">
        <f aca="false">N3656+S3656</f>
        <v>273</v>
      </c>
      <c r="Y3656" s="53" t="n">
        <f aca="false">O3656+T3656</f>
        <v>0</v>
      </c>
      <c r="Z3656" s="53" t="n">
        <f aca="false">P3656+U3656</f>
        <v>0</v>
      </c>
      <c r="AA3656" s="53" t="n">
        <f aca="false">Q3656+V3656</f>
        <v>128.7</v>
      </c>
      <c r="AB3656" s="53" t="n">
        <f aca="false">R3656+W3656</f>
        <v>0</v>
      </c>
      <c r="AC3656" s="54" t="n">
        <f aca="false">ROUND(X3656+Y3656+Z3656+AA3656+AB3656,1)</f>
        <v>401.7</v>
      </c>
      <c r="AD3656" s="55" t="n">
        <f aca="false">(ROUND(AC3656-AC3654,1)/AC3654)</f>
        <v>0</v>
      </c>
      <c r="AE3656" s="46"/>
      <c r="AF3656" s="47"/>
    </row>
    <row r="3657" customFormat="false" ht="15" hidden="false" customHeight="false" outlineLevel="0" collapsed="false">
      <c r="A3657" s="48" t="s">
        <v>31</v>
      </c>
      <c r="B3657" s="63" t="n">
        <v>0</v>
      </c>
      <c r="C3657" s="50" t="s">
        <v>7</v>
      </c>
      <c r="D3657" s="51" t="n">
        <v>105</v>
      </c>
      <c r="E3657" s="51" t="n">
        <v>0</v>
      </c>
      <c r="F3657" s="51" t="n">
        <v>0</v>
      </c>
      <c r="G3657" s="51" t="n">
        <v>55</v>
      </c>
      <c r="H3657" s="51" t="n">
        <v>0</v>
      </c>
      <c r="I3657" s="52" t="n">
        <v>10</v>
      </c>
      <c r="J3657" s="52" t="n">
        <v>40</v>
      </c>
      <c r="K3657" s="52" t="n">
        <v>0</v>
      </c>
      <c r="L3657" s="52" t="n">
        <v>40</v>
      </c>
      <c r="M3657" s="52" t="n">
        <v>0</v>
      </c>
      <c r="N3657" s="53" t="n">
        <f aca="false">D3657*$D$6</f>
        <v>136.5</v>
      </c>
      <c r="O3657" s="53" t="n">
        <f aca="false">E3657*$E$6</f>
        <v>0</v>
      </c>
      <c r="P3657" s="53" t="n">
        <f aca="false">F3657*$F$6</f>
        <v>0</v>
      </c>
      <c r="Q3657" s="53" t="n">
        <f aca="false">G3657*$G$6</f>
        <v>71.5</v>
      </c>
      <c r="R3657" s="53" t="n">
        <f aca="false">H3657*$H$6</f>
        <v>0</v>
      </c>
      <c r="S3657" s="53" t="n">
        <f aca="false">(N3657/100)*(I3657*$I$6)+(N3657/100)*(J3657*$J$6)</f>
        <v>136.5</v>
      </c>
      <c r="T3657" s="53" t="n">
        <f aca="false">(O3657/100)*(K3657*$K$6)</f>
        <v>0</v>
      </c>
      <c r="U3657" s="53" t="n">
        <f aca="false">(P3657/100)*(K3657*$K$6)+(P3657/100)*(L3657*$L$6)</f>
        <v>0</v>
      </c>
      <c r="V3657" s="53" t="n">
        <f aca="false">(Q3657/100)*(L3657*$L$6)</f>
        <v>57.2</v>
      </c>
      <c r="W3657" s="53" t="n">
        <f aca="false">(R3657/100)*(K3657*$K$6)+(R3657/100)*(L3657*$L$6)</f>
        <v>0</v>
      </c>
      <c r="X3657" s="53" t="n">
        <f aca="false">N3657+S3657</f>
        <v>273</v>
      </c>
      <c r="Y3657" s="53" t="n">
        <f aca="false">O3657+T3657</f>
        <v>0</v>
      </c>
      <c r="Z3657" s="53" t="n">
        <f aca="false">P3657+U3657</f>
        <v>0</v>
      </c>
      <c r="AA3657" s="53" t="n">
        <f aca="false">Q3657+V3657</f>
        <v>128.7</v>
      </c>
      <c r="AB3657" s="53" t="n">
        <f aca="false">R3657+W3657</f>
        <v>0</v>
      </c>
      <c r="AC3657" s="54" t="n">
        <f aca="false">ROUND(X3657+Y3657+Z3657+AA3657+AB3657,1)</f>
        <v>401.7</v>
      </c>
      <c r="AD3657" s="55" t="n">
        <f aca="false">(ROUND(AC3657-AC3654,1)/AC3654)</f>
        <v>0</v>
      </c>
      <c r="AE3657" s="46"/>
      <c r="AF3657" s="47"/>
    </row>
    <row r="3658" customFormat="false" ht="15" hidden="false" customHeight="false" outlineLevel="0" collapsed="false">
      <c r="A3658" s="48" t="s">
        <v>32</v>
      </c>
      <c r="B3658" s="63" t="n">
        <v>30</v>
      </c>
      <c r="C3658" s="50" t="s">
        <v>8</v>
      </c>
      <c r="D3658" s="51" t="n">
        <v>105</v>
      </c>
      <c r="E3658" s="51" t="n">
        <v>0</v>
      </c>
      <c r="F3658" s="51" t="n">
        <v>0</v>
      </c>
      <c r="G3658" s="51" t="n">
        <v>55</v>
      </c>
      <c r="H3658" s="51" t="n">
        <v>0</v>
      </c>
      <c r="I3658" s="52" t="n">
        <v>10</v>
      </c>
      <c r="J3658" s="52" t="n">
        <v>40</v>
      </c>
      <c r="K3658" s="52" t="n">
        <v>0</v>
      </c>
      <c r="L3658" s="52" t="n">
        <v>40</v>
      </c>
      <c r="M3658" s="52" t="n">
        <v>0</v>
      </c>
      <c r="N3658" s="53" t="n">
        <f aca="false">D3658*$D$7</f>
        <v>136.5</v>
      </c>
      <c r="O3658" s="53" t="n">
        <f aca="false">E3658*$E$7</f>
        <v>0</v>
      </c>
      <c r="P3658" s="53" t="n">
        <f aca="false">F3658*$F$7</f>
        <v>0</v>
      </c>
      <c r="Q3658" s="53" t="n">
        <f aca="false">G3658*$G$7</f>
        <v>71.5</v>
      </c>
      <c r="R3658" s="53" t="n">
        <f aca="false">H3658*$H$7</f>
        <v>0</v>
      </c>
      <c r="S3658" s="53" t="n">
        <f aca="false">(N3658/100)*(I3658*$I$7)+(N3658/100)*(J3658*$J$7)</f>
        <v>136.5</v>
      </c>
      <c r="T3658" s="53" t="n">
        <f aca="false">(O3658/100)*(K3658*$K$7)</f>
        <v>0</v>
      </c>
      <c r="U3658" s="53" t="n">
        <f aca="false">(P3658/100)*(K3658*$K$7)+(P3658/100)*(L3658*$L$7)</f>
        <v>0</v>
      </c>
      <c r="V3658" s="53" t="n">
        <f aca="false">(Q3658/100)*(L3658*$L$7)</f>
        <v>57.2</v>
      </c>
      <c r="W3658" s="53" t="n">
        <f aca="false">(R3658/100)*(K3658*$K$7)+(R3658/100)*(L3658*$L$7)</f>
        <v>0</v>
      </c>
      <c r="X3658" s="53" t="n">
        <f aca="false">N3658+S3658</f>
        <v>273</v>
      </c>
      <c r="Y3658" s="53" t="n">
        <f aca="false">O3658+T3658</f>
        <v>0</v>
      </c>
      <c r="Z3658" s="53" t="n">
        <f aca="false">P3658+U3658</f>
        <v>0</v>
      </c>
      <c r="AA3658" s="53" t="n">
        <f aca="false">Q3658+V3658</f>
        <v>128.7</v>
      </c>
      <c r="AB3658" s="53" t="n">
        <f aca="false">R3658+W3658</f>
        <v>0</v>
      </c>
      <c r="AC3658" s="54" t="n">
        <f aca="false">ROUND(X3658+Y3658+Z3658+AA3658+AB3658,1)</f>
        <v>401.7</v>
      </c>
      <c r="AD3658" s="55" t="n">
        <f aca="false">(ROUND(AC3658-AC3654,1)/AC3654)</f>
        <v>0</v>
      </c>
      <c r="AE3658" s="46"/>
      <c r="AF3658" s="47"/>
    </row>
    <row r="3659" customFormat="false" ht="15" hidden="false" customHeight="false" outlineLevel="0" collapsed="false">
      <c r="A3659" s="48" t="s">
        <v>33</v>
      </c>
      <c r="B3659" s="63"/>
      <c r="C3659" s="50" t="s">
        <v>9</v>
      </c>
      <c r="D3659" s="51" t="n">
        <v>105</v>
      </c>
      <c r="E3659" s="51" t="n">
        <v>0</v>
      </c>
      <c r="F3659" s="51" t="n">
        <v>0</v>
      </c>
      <c r="G3659" s="51" t="n">
        <v>55</v>
      </c>
      <c r="H3659" s="51" t="n">
        <v>0</v>
      </c>
      <c r="I3659" s="52" t="n">
        <v>10</v>
      </c>
      <c r="J3659" s="52" t="n">
        <v>40</v>
      </c>
      <c r="K3659" s="52" t="n">
        <v>0</v>
      </c>
      <c r="L3659" s="52" t="n">
        <v>40</v>
      </c>
      <c r="M3659" s="52" t="n">
        <v>0</v>
      </c>
      <c r="N3659" s="53" t="n">
        <f aca="false">D3659*$D$8</f>
        <v>136.5</v>
      </c>
      <c r="O3659" s="53" t="n">
        <f aca="false">E3659*$E$8</f>
        <v>0</v>
      </c>
      <c r="P3659" s="53" t="n">
        <f aca="false">F3659*$F$8</f>
        <v>0</v>
      </c>
      <c r="Q3659" s="53" t="n">
        <f aca="false">G3659*$G$8</f>
        <v>71.5</v>
      </c>
      <c r="R3659" s="53" t="n">
        <f aca="false">H3659*$H$8</f>
        <v>0</v>
      </c>
      <c r="S3659" s="53" t="n">
        <f aca="false">(N3659/100)*(I3659*$I$8)+(N3659/100)*(J3659*$J$8)</f>
        <v>136.5</v>
      </c>
      <c r="T3659" s="53" t="n">
        <f aca="false">(O3659/100)*(K3659*$K$8)</f>
        <v>0</v>
      </c>
      <c r="U3659" s="53" t="n">
        <f aca="false">(P3659/100)*(K3659*$K$8)+(P3659/100)*(L3659*$L$8)</f>
        <v>0</v>
      </c>
      <c r="V3659" s="53" t="n">
        <f aca="false">(Q3659/100)*(L3659*$L$8)</f>
        <v>57.2</v>
      </c>
      <c r="W3659" s="53" t="n">
        <f aca="false">(R3659/100)*(K3659*$K$8)+(R3659/100)*(L3659*$L$8)</f>
        <v>0</v>
      </c>
      <c r="X3659" s="53" t="n">
        <f aca="false">N3659+S3659</f>
        <v>273</v>
      </c>
      <c r="Y3659" s="53" t="n">
        <f aca="false">O3659+T3659</f>
        <v>0</v>
      </c>
      <c r="Z3659" s="53" t="n">
        <f aca="false">P3659+U3659</f>
        <v>0</v>
      </c>
      <c r="AA3659" s="53" t="n">
        <f aca="false">Q3659+V3659</f>
        <v>128.7</v>
      </c>
      <c r="AB3659" s="53" t="n">
        <f aca="false">R3659+W3659</f>
        <v>0</v>
      </c>
      <c r="AC3659" s="54" t="n">
        <f aca="false">ROUND(X3659+Y3659+Z3659+AA3659+AB3659,1)</f>
        <v>401.7</v>
      </c>
      <c r="AD3659" s="55" t="n">
        <f aca="false">(ROUND(AC3659-AC3654,1)/AC3654)</f>
        <v>0</v>
      </c>
      <c r="AE3659" s="46"/>
      <c r="AF3659" s="47"/>
    </row>
    <row r="3660" customFormat="false" ht="15" hidden="false" customHeight="false" outlineLevel="0" collapsed="false">
      <c r="A3660" s="48" t="s">
        <v>34</v>
      </c>
      <c r="B3660" s="63"/>
      <c r="C3660" s="50" t="s">
        <v>10</v>
      </c>
      <c r="D3660" s="51" t="n">
        <v>56</v>
      </c>
      <c r="E3660" s="51" t="n">
        <v>130</v>
      </c>
      <c r="F3660" s="51" t="n">
        <v>0</v>
      </c>
      <c r="G3660" s="51" t="n">
        <v>0</v>
      </c>
      <c r="H3660" s="51" t="n">
        <v>0</v>
      </c>
      <c r="I3660" s="52" t="n">
        <v>10</v>
      </c>
      <c r="J3660" s="52" t="n">
        <v>40</v>
      </c>
      <c r="K3660" s="52" t="n">
        <v>90</v>
      </c>
      <c r="L3660" s="52" t="n">
        <v>0</v>
      </c>
      <c r="M3660" s="52" t="n">
        <v>0</v>
      </c>
      <c r="N3660" s="53" t="n">
        <f aca="false">D3660*$D$9</f>
        <v>70</v>
      </c>
      <c r="O3660" s="53" t="n">
        <f aca="false">E3660*$E$9</f>
        <v>162.5</v>
      </c>
      <c r="P3660" s="53" t="n">
        <f aca="false">F3660*$F$9</f>
        <v>0</v>
      </c>
      <c r="Q3660" s="53" t="n">
        <f aca="false">G3660*$G$9</f>
        <v>0</v>
      </c>
      <c r="R3660" s="53" t="n">
        <f aca="false">H3660*$H$9</f>
        <v>0</v>
      </c>
      <c r="S3660" s="53" t="n">
        <f aca="false">(N3660/100)*(I3660*$I$9)+(N3660/100)*(J3660*$J$9)</f>
        <v>35</v>
      </c>
      <c r="T3660" s="53" t="n">
        <f aca="false">(O3660/100)*(K3660*$K$9)</f>
        <v>204.75</v>
      </c>
      <c r="U3660" s="53" t="n">
        <f aca="false">(P3660/100)*(K3660*$K$9)+(P3660/100)*(L3660*$L$9)</f>
        <v>0</v>
      </c>
      <c r="V3660" s="53" t="n">
        <f aca="false">(Q3660/100)*(L3660*$L$9)</f>
        <v>0</v>
      </c>
      <c r="W3660" s="53" t="n">
        <f aca="false">(R3660/100)*(K3660*$K$9)+(R3660/100)*(L3660*$L$9)</f>
        <v>0</v>
      </c>
      <c r="X3660" s="53" t="n">
        <f aca="false">N3660+S3660</f>
        <v>105</v>
      </c>
      <c r="Y3660" s="53" t="n">
        <f aca="false">O3660+T3660</f>
        <v>367.25</v>
      </c>
      <c r="Z3660" s="53" t="n">
        <f aca="false">P3660+U3660</f>
        <v>0</v>
      </c>
      <c r="AA3660" s="53" t="n">
        <f aca="false">Q3660+V3660</f>
        <v>0</v>
      </c>
      <c r="AB3660" s="53" t="n">
        <f aca="false">R3660+W3660</f>
        <v>0</v>
      </c>
      <c r="AC3660" s="54" t="n">
        <f aca="false">ROUND(X3660+Y3660+Z3660+AA3660+AB3660,1)</f>
        <v>472.3</v>
      </c>
      <c r="AD3660" s="55" t="n">
        <f aca="false">(ROUND(AC3660-AC3654,1)/AC3654)</f>
        <v>0.175753049539457</v>
      </c>
      <c r="AE3660" s="46"/>
      <c r="AF3660" s="47"/>
    </row>
    <row r="3661" customFormat="false" ht="15" hidden="false" customHeight="false" outlineLevel="0" collapsed="false">
      <c r="A3661" s="48" t="s">
        <v>35</v>
      </c>
      <c r="B3661" s="63"/>
      <c r="C3661" s="50" t="s">
        <v>11</v>
      </c>
      <c r="D3661" s="51" t="n">
        <v>56</v>
      </c>
      <c r="E3661" s="51" t="n">
        <v>0</v>
      </c>
      <c r="F3661" s="51" t="n">
        <v>130</v>
      </c>
      <c r="G3661" s="51" t="n">
        <v>0</v>
      </c>
      <c r="H3661" s="51" t="n">
        <v>0</v>
      </c>
      <c r="I3661" s="52" t="n">
        <v>10</v>
      </c>
      <c r="J3661" s="52" t="n">
        <v>40</v>
      </c>
      <c r="K3661" s="52" t="n">
        <v>45</v>
      </c>
      <c r="L3661" s="52" t="n">
        <v>45</v>
      </c>
      <c r="M3661" s="52" t="n">
        <v>0</v>
      </c>
      <c r="N3661" s="53" t="n">
        <f aca="false">D3661*$D$10</f>
        <v>70</v>
      </c>
      <c r="O3661" s="53" t="n">
        <f aca="false">E3661*$E$10</f>
        <v>0</v>
      </c>
      <c r="P3661" s="53" t="n">
        <f aca="false">F3661*$F$10</f>
        <v>162.5</v>
      </c>
      <c r="Q3661" s="53" t="n">
        <f aca="false">G3661*$G$10</f>
        <v>0</v>
      </c>
      <c r="R3661" s="53" t="n">
        <f aca="false">H3661*$H$10</f>
        <v>0</v>
      </c>
      <c r="S3661" s="53" t="n">
        <f aca="false">(N3661/100)*(I3661*$I$10)+(N3661/100)*(J3661*$J$10)</f>
        <v>35</v>
      </c>
      <c r="T3661" s="53" t="n">
        <f aca="false">(O3661/100)*(K3661*$J$10)</f>
        <v>0</v>
      </c>
      <c r="U3661" s="53" t="n">
        <f aca="false">(P3661/100)*(K3661*$K$10)+(P3661/100)*(L3661*$L$10)</f>
        <v>204.75</v>
      </c>
      <c r="V3661" s="53" t="n">
        <f aca="false">(Q3661/100)*(L3661*$L$10)</f>
        <v>0</v>
      </c>
      <c r="W3661" s="53" t="n">
        <f aca="false">(R3661/100)*(K3661*$K$10)+(R3661/100)*(L3661*$L$10)</f>
        <v>0</v>
      </c>
      <c r="X3661" s="53" t="n">
        <f aca="false">N3661+S3661</f>
        <v>105</v>
      </c>
      <c r="Y3661" s="53" t="n">
        <f aca="false">O3661+T3661</f>
        <v>0</v>
      </c>
      <c r="Z3661" s="53" t="n">
        <f aca="false">P3661+U3661</f>
        <v>367.25</v>
      </c>
      <c r="AA3661" s="53" t="n">
        <f aca="false">Q3661+V3661</f>
        <v>0</v>
      </c>
      <c r="AB3661" s="53" t="n">
        <f aca="false">R3661+W3661</f>
        <v>0</v>
      </c>
      <c r="AC3661" s="54" t="n">
        <f aca="false">ROUND(X3661+Y3661+Z3661+AA3661+AB3661,1)</f>
        <v>472.3</v>
      </c>
      <c r="AD3661" s="55" t="n">
        <f aca="false">(ROUND(AC3661-AC3654,1)/AC3654)</f>
        <v>0.175753049539457</v>
      </c>
      <c r="AE3661" s="46"/>
      <c r="AF3661" s="47"/>
    </row>
    <row r="3662" customFormat="false" ht="15" hidden="false" customHeight="false" outlineLevel="0" collapsed="false">
      <c r="A3662" s="48" t="s">
        <v>36</v>
      </c>
      <c r="B3662" s="63"/>
      <c r="C3662" s="50" t="s">
        <v>12</v>
      </c>
      <c r="D3662" s="51" t="n">
        <v>56</v>
      </c>
      <c r="E3662" s="51" t="n">
        <v>0</v>
      </c>
      <c r="F3662" s="51" t="n">
        <v>0</v>
      </c>
      <c r="G3662" s="51" t="n">
        <v>130</v>
      </c>
      <c r="H3662" s="51" t="n">
        <v>0</v>
      </c>
      <c r="I3662" s="52" t="n">
        <v>10</v>
      </c>
      <c r="J3662" s="52" t="n">
        <v>40</v>
      </c>
      <c r="K3662" s="52" t="n">
        <v>0</v>
      </c>
      <c r="L3662" s="52" t="n">
        <v>100</v>
      </c>
      <c r="M3662" s="52" t="n">
        <v>0</v>
      </c>
      <c r="N3662" s="53" t="n">
        <f aca="false">D3662*$D$11</f>
        <v>70</v>
      </c>
      <c r="O3662" s="53" t="n">
        <f aca="false">E3662*$E$11</f>
        <v>0</v>
      </c>
      <c r="P3662" s="53" t="n">
        <f aca="false">F3662*$F$11</f>
        <v>0</v>
      </c>
      <c r="Q3662" s="53" t="n">
        <f aca="false">G3662*$G$11</f>
        <v>162.5</v>
      </c>
      <c r="R3662" s="53" t="n">
        <f aca="false">H3662*$H$11</f>
        <v>0</v>
      </c>
      <c r="S3662" s="53" t="n">
        <f aca="false">(N3662/100)*(I3662*$I$11)+(N3662/100)*(J3662*$J$11)</f>
        <v>35</v>
      </c>
      <c r="T3662" s="53" t="n">
        <f aca="false">(O3662/100)*(K3662*$K$11)</f>
        <v>0</v>
      </c>
      <c r="U3662" s="53" t="n">
        <f aca="false">(P3662/100)*(K3662*$K$11)+(P3662/100)*(L3662*$L$11)</f>
        <v>0</v>
      </c>
      <c r="V3662" s="53" t="n">
        <f aca="false">(Q3662/100)*(L3662*$L$11)</f>
        <v>227.5</v>
      </c>
      <c r="W3662" s="53" t="n">
        <f aca="false">(R3662/100)*(K3662*$K$11)+(R3662/100)*(L3662*$L$11)</f>
        <v>0</v>
      </c>
      <c r="X3662" s="53" t="n">
        <f aca="false">N3662+S3662</f>
        <v>105</v>
      </c>
      <c r="Y3662" s="53" t="n">
        <f aca="false">O3662+T3662</f>
        <v>0</v>
      </c>
      <c r="Z3662" s="53" t="n">
        <f aca="false">P3662+U3662</f>
        <v>0</v>
      </c>
      <c r="AA3662" s="53" t="n">
        <f aca="false">Q3662+V3662</f>
        <v>390</v>
      </c>
      <c r="AB3662" s="53" t="n">
        <f aca="false">R3662+W3662</f>
        <v>0</v>
      </c>
      <c r="AC3662" s="54" t="n">
        <f aca="false">ROUND(X3662+Y3662+Z3662+AA3662+AB3662,1)</f>
        <v>495</v>
      </c>
      <c r="AD3662" s="55" t="n">
        <f aca="false">(ROUND(AC3662-AC3654,1)/AC3654)</f>
        <v>0.23226288274832</v>
      </c>
      <c r="AE3662" s="46"/>
      <c r="AF3662" s="47"/>
    </row>
    <row r="3663" customFormat="false" ht="15" hidden="false" customHeight="false" outlineLevel="0" collapsed="false">
      <c r="A3663" s="48" t="s">
        <v>37</v>
      </c>
      <c r="B3663" s="63"/>
      <c r="C3663" s="50" t="s">
        <v>13</v>
      </c>
      <c r="D3663" s="51" t="n">
        <v>56</v>
      </c>
      <c r="E3663" s="51" t="n">
        <v>0</v>
      </c>
      <c r="F3663" s="51" t="n">
        <v>0</v>
      </c>
      <c r="G3663" s="51" t="n">
        <v>0</v>
      </c>
      <c r="H3663" s="51" t="n">
        <v>130</v>
      </c>
      <c r="I3663" s="52" t="n">
        <v>10</v>
      </c>
      <c r="J3663" s="52" t="n">
        <v>40</v>
      </c>
      <c r="K3663" s="52" t="n">
        <v>45</v>
      </c>
      <c r="L3663" s="52" t="n">
        <v>45</v>
      </c>
      <c r="M3663" s="52" t="n">
        <v>0</v>
      </c>
      <c r="N3663" s="53" t="n">
        <f aca="false">D3663*$D$12</f>
        <v>70</v>
      </c>
      <c r="O3663" s="53" t="n">
        <f aca="false">E3663*$E$12</f>
        <v>0</v>
      </c>
      <c r="P3663" s="53" t="n">
        <f aca="false">F3663*$F$12</f>
        <v>0</v>
      </c>
      <c r="Q3663" s="53" t="n">
        <f aca="false">G3663*$G$12</f>
        <v>0</v>
      </c>
      <c r="R3663" s="53" t="n">
        <f aca="false">H3663*$H$12</f>
        <v>162.5</v>
      </c>
      <c r="S3663" s="53" t="n">
        <f aca="false">(N3663/100)*(I3663*$I$12)+(N3663/100)*(J3663*$J$12)</f>
        <v>35</v>
      </c>
      <c r="T3663" s="53" t="n">
        <f aca="false">(O3663/100)*(K3663*$K$12)</f>
        <v>0</v>
      </c>
      <c r="U3663" s="53" t="n">
        <f aca="false">(P3663/100)*(K3663*$K$12)+(P3663/100)*(L3663*$L$12)</f>
        <v>0</v>
      </c>
      <c r="V3663" s="53" t="n">
        <f aca="false">(Q3663/100)*(L3663*$L$12)</f>
        <v>0</v>
      </c>
      <c r="W3663" s="53" t="n">
        <f aca="false">(R3663/100)*(K3663*$K$12)+(R3663/100)*(L3663*$L$12)</f>
        <v>204.75</v>
      </c>
      <c r="X3663" s="53" t="n">
        <f aca="false">N3663+S3663</f>
        <v>105</v>
      </c>
      <c r="Y3663" s="53" t="n">
        <f aca="false">O3663+T3663</f>
        <v>0</v>
      </c>
      <c r="Z3663" s="53" t="n">
        <f aca="false">P3663+U3663</f>
        <v>0</v>
      </c>
      <c r="AA3663" s="53" t="n">
        <f aca="false">Q3663+V3663</f>
        <v>0</v>
      </c>
      <c r="AB3663" s="53" t="n">
        <f aca="false">R3663+W3663</f>
        <v>367.25</v>
      </c>
      <c r="AC3663" s="54" t="n">
        <f aca="false">ROUND(X3663+Y3663+Z3663+AA3663+AB3663,1)</f>
        <v>472.3</v>
      </c>
      <c r="AD3663" s="55" t="n">
        <f aca="false">(ROUND(AC3663-AC3654,1)/AC3654)</f>
        <v>0.175753049539457</v>
      </c>
      <c r="AE3663" s="46"/>
      <c r="AF3663" s="47"/>
    </row>
    <row r="3664" customFormat="false" ht="15" hidden="false" customHeight="false" outlineLevel="0" collapsed="false">
      <c r="A3664" s="48" t="s">
        <v>38</v>
      </c>
      <c r="B3664" s="63"/>
      <c r="C3664" s="50" t="s">
        <v>14</v>
      </c>
      <c r="D3664" s="51" t="n">
        <v>105</v>
      </c>
      <c r="E3664" s="51" t="n">
        <v>0</v>
      </c>
      <c r="F3664" s="51" t="n">
        <v>0</v>
      </c>
      <c r="G3664" s="51" t="n">
        <v>55</v>
      </c>
      <c r="H3664" s="51" t="n">
        <v>0</v>
      </c>
      <c r="I3664" s="52" t="n">
        <v>10</v>
      </c>
      <c r="J3664" s="52" t="n">
        <v>40</v>
      </c>
      <c r="K3664" s="52" t="n">
        <v>0</v>
      </c>
      <c r="L3664" s="52" t="n">
        <v>40</v>
      </c>
      <c r="M3664" s="52" t="n">
        <v>45</v>
      </c>
      <c r="N3664" s="53" t="n">
        <f aca="false">D3664*$D$13</f>
        <v>131.25</v>
      </c>
      <c r="O3664" s="53" t="n">
        <f aca="false">E3664*$E$13</f>
        <v>0</v>
      </c>
      <c r="P3664" s="53" t="n">
        <f aca="false">F3664*$F$13</f>
        <v>0</v>
      </c>
      <c r="Q3664" s="53" t="n">
        <f aca="false">G3664*$G$13</f>
        <v>68.75</v>
      </c>
      <c r="R3664" s="53" t="n">
        <f aca="false">H3664*$H$13</f>
        <v>0</v>
      </c>
      <c r="S3664" s="53" t="n">
        <f aca="false">(N3664/100)*(I3664*$I$13)+(N3664/100)*(J3664*$J$13)+(N3664/100)*(M3664*$M$13)</f>
        <v>183.75</v>
      </c>
      <c r="T3664" s="53" t="n">
        <f aca="false">(O3664/100)*(K3664*$K$13)+(O3664/100)*(M3664*$M$13)</f>
        <v>0</v>
      </c>
      <c r="U3664" s="53" t="n">
        <f aca="false">(P3664/100)*(K3664*$K$13)+(P3664/100)*(L3664*$L$13)+(P3664/100)*(M3664*$M$13)</f>
        <v>0</v>
      </c>
      <c r="V3664" s="53" t="n">
        <f aca="false">(Q3664/100)*(L3664*$L$13)+(Q3664/100)*(M3664*$M$13)</f>
        <v>89.375</v>
      </c>
      <c r="W3664" s="53" t="n">
        <f aca="false">(R3664/100)*(K3664*$K$13)+(R3664/100)*(L3664*$L$13)+(R3664/100)*(M3664*$M$13)</f>
        <v>0</v>
      </c>
      <c r="X3664" s="53" t="n">
        <f aca="false">N3664+S3664</f>
        <v>315</v>
      </c>
      <c r="Y3664" s="53" t="n">
        <f aca="false">O3664+T3664</f>
        <v>0</v>
      </c>
      <c r="Z3664" s="53" t="n">
        <f aca="false">P3664+U3664</f>
        <v>0</v>
      </c>
      <c r="AA3664" s="53" t="n">
        <f aca="false">Q3664+V3664</f>
        <v>158.125</v>
      </c>
      <c r="AB3664" s="53" t="n">
        <f aca="false">R3664+W3664</f>
        <v>0</v>
      </c>
      <c r="AC3664" s="54" t="n">
        <f aca="false">ROUND(X3664+Y3664+Z3664+AA3664+AB3664,1)</f>
        <v>473.1</v>
      </c>
      <c r="AD3664" s="55" t="n">
        <f aca="false">(ROUND(AC3664-AC3654,1)/AC3654)</f>
        <v>0.177744585511576</v>
      </c>
      <c r="AE3664" s="46"/>
      <c r="AF3664" s="47"/>
    </row>
    <row r="3665" customFormat="false" ht="15" hidden="false" customHeight="false" outlineLevel="0" collapsed="false">
      <c r="A3665" s="48" t="s">
        <v>39</v>
      </c>
      <c r="B3665" s="63"/>
      <c r="C3665" s="50" t="s">
        <v>15</v>
      </c>
      <c r="D3665" s="51" t="n">
        <v>115</v>
      </c>
      <c r="E3665" s="51" t="n">
        <v>0</v>
      </c>
      <c r="F3665" s="51" t="n">
        <v>0</v>
      </c>
      <c r="G3665" s="51" t="n">
        <v>0</v>
      </c>
      <c r="H3665" s="51" t="n">
        <v>0</v>
      </c>
      <c r="I3665" s="52" t="n">
        <v>10</v>
      </c>
      <c r="J3665" s="52" t="n">
        <v>40</v>
      </c>
      <c r="K3665" s="52" t="n">
        <v>90</v>
      </c>
      <c r="L3665" s="52" t="n">
        <v>0</v>
      </c>
      <c r="M3665" s="52" t="n">
        <v>0</v>
      </c>
      <c r="N3665" s="53" t="n">
        <f aca="false">D3665*$D$14</f>
        <v>143.75</v>
      </c>
      <c r="O3665" s="53" t="n">
        <f aca="false">E3665*$E$14</f>
        <v>0</v>
      </c>
      <c r="P3665" s="53" t="n">
        <f aca="false">F3665*$F$14</f>
        <v>0</v>
      </c>
      <c r="Q3665" s="53" t="n">
        <f aca="false">G3665*$G$14</f>
        <v>0</v>
      </c>
      <c r="R3665" s="53" t="n">
        <f aca="false">H3665*$H$14</f>
        <v>0</v>
      </c>
      <c r="S3665" s="53" t="n">
        <f aca="false">(N3665/100)*(I3665*$I$14)+(N3665/100)*(J3665*$J$14)+(N3665/100)*(K3665*$K$14)</f>
        <v>330.625</v>
      </c>
      <c r="T3665" s="53" t="n">
        <f aca="false">(O3665/100)*(K3665*$K$14)</f>
        <v>0</v>
      </c>
      <c r="U3665" s="53" t="n">
        <f aca="false">(P3665/100)*(K3665*$K$14)+(P3665/100)*(L3665*$L$14)</f>
        <v>0</v>
      </c>
      <c r="V3665" s="53" t="n">
        <f aca="false">(Q3665/100)*(L3665*$L$14)</f>
        <v>0</v>
      </c>
      <c r="W3665" s="53" t="n">
        <f aca="false">(R3665/100)*(K3665*$L$14)+(R3665/100)*(L3665*$M$14)</f>
        <v>0</v>
      </c>
      <c r="X3665" s="53" t="n">
        <f aca="false">N3665+S3665</f>
        <v>474.375</v>
      </c>
      <c r="Y3665" s="53" t="n">
        <f aca="false">O3665+T3665</f>
        <v>0</v>
      </c>
      <c r="Z3665" s="53" t="n">
        <f aca="false">P3665+U3665</f>
        <v>0</v>
      </c>
      <c r="AA3665" s="53" t="n">
        <f aca="false">Q3665+V3665</f>
        <v>0</v>
      </c>
      <c r="AB3665" s="53" t="n">
        <f aca="false">R3665+W3665</f>
        <v>0</v>
      </c>
      <c r="AC3665" s="54" t="n">
        <f aca="false">ROUND(X3665+Y3665+Z3665+AA3665+AB3665,1)</f>
        <v>474.4</v>
      </c>
      <c r="AD3665" s="55" t="n">
        <f aca="false">(ROUND(AC3665-AC3654,1)/AC3654)</f>
        <v>0.180980831466268</v>
      </c>
      <c r="AE3665" s="46"/>
      <c r="AF3665" s="47"/>
    </row>
    <row r="3666" customFormat="false" ht="15" hidden="false" customHeight="false" outlineLevel="0" collapsed="false">
      <c r="A3666" s="48"/>
      <c r="B3666" s="63"/>
      <c r="C3666" s="50" t="s">
        <v>16</v>
      </c>
      <c r="D3666" s="51" t="n">
        <v>115</v>
      </c>
      <c r="E3666" s="51" t="n">
        <v>0</v>
      </c>
      <c r="F3666" s="51" t="n">
        <v>0</v>
      </c>
      <c r="G3666" s="51" t="n">
        <v>0</v>
      </c>
      <c r="H3666" s="51" t="n">
        <v>0</v>
      </c>
      <c r="I3666" s="52" t="n">
        <v>10</v>
      </c>
      <c r="J3666" s="52" t="n">
        <v>40</v>
      </c>
      <c r="K3666" s="52" t="n">
        <v>0</v>
      </c>
      <c r="L3666" s="52" t="n">
        <v>90</v>
      </c>
      <c r="M3666" s="52" t="n">
        <v>0</v>
      </c>
      <c r="N3666" s="53" t="n">
        <f aca="false">D3666*$D$15</f>
        <v>143.75</v>
      </c>
      <c r="O3666" s="53" t="n">
        <f aca="false">E3666*$E$15</f>
        <v>0</v>
      </c>
      <c r="P3666" s="53" t="n">
        <f aca="false">F3666*$F$15</f>
        <v>0</v>
      </c>
      <c r="Q3666" s="53" t="n">
        <f aca="false">G3666*$G$15</f>
        <v>0</v>
      </c>
      <c r="R3666" s="53" t="n">
        <f aca="false">H3666*$H$15</f>
        <v>0</v>
      </c>
      <c r="S3666" s="53" t="n">
        <f aca="false">(N3666/100)*(I3666*$I$15)+(N3666/100)*(J3666*$J$15)+(N3666/100)*(L3666*$L$15)</f>
        <v>330.625</v>
      </c>
      <c r="T3666" s="53" t="n">
        <f aca="false">(O3666/100)*(K3666*$K$15)</f>
        <v>0</v>
      </c>
      <c r="U3666" s="53" t="n">
        <f aca="false">(P3666/100)*(K3666*$K$15)+(P3666/100)*(L3666*$L$15)</f>
        <v>0</v>
      </c>
      <c r="V3666" s="53" t="n">
        <f aca="false">(Q3666/100)*(L3666*$L$15)</f>
        <v>0</v>
      </c>
      <c r="W3666" s="53" t="n">
        <f aca="false">(R3666/100)*(K3666*$K$15)+(R3666/100)*(L3666*$L$15)</f>
        <v>0</v>
      </c>
      <c r="X3666" s="53" t="n">
        <f aca="false">N3666+S3666</f>
        <v>474.375</v>
      </c>
      <c r="Y3666" s="53" t="n">
        <f aca="false">O3666+T3666</f>
        <v>0</v>
      </c>
      <c r="Z3666" s="53" t="n">
        <f aca="false">P3666+U3666</f>
        <v>0</v>
      </c>
      <c r="AA3666" s="53" t="n">
        <f aca="false">Q3666+V3666</f>
        <v>0</v>
      </c>
      <c r="AB3666" s="53" t="n">
        <f aca="false">R3666+W3666</f>
        <v>0</v>
      </c>
      <c r="AC3666" s="54" t="n">
        <f aca="false">ROUND(X3666+Y3666+Z3666+AA3666+AB3666,1)</f>
        <v>474.4</v>
      </c>
      <c r="AD3666" s="55" t="n">
        <f aca="false">(ROUND(AC3666-AC3654,1)/AC3654)</f>
        <v>0.180980831466268</v>
      </c>
      <c r="AE3666" s="46"/>
      <c r="AF3666" s="47"/>
    </row>
    <row r="3667" customFormat="false" ht="15" hidden="false" customHeight="false" outlineLevel="0" collapsed="false">
      <c r="A3667" s="48"/>
      <c r="B3667" s="63"/>
      <c r="C3667" s="50" t="s">
        <v>17</v>
      </c>
      <c r="D3667" s="51" t="n">
        <v>105</v>
      </c>
      <c r="E3667" s="51" t="n">
        <v>0</v>
      </c>
      <c r="F3667" s="51" t="n">
        <v>0</v>
      </c>
      <c r="G3667" s="51" t="n">
        <v>55</v>
      </c>
      <c r="H3667" s="51" t="n">
        <v>0</v>
      </c>
      <c r="I3667" s="52" t="n">
        <v>10</v>
      </c>
      <c r="J3667" s="52" t="n">
        <v>80</v>
      </c>
      <c r="K3667" s="52" t="n">
        <v>0</v>
      </c>
      <c r="L3667" s="52" t="n">
        <v>40</v>
      </c>
      <c r="M3667" s="52" t="n">
        <v>0</v>
      </c>
      <c r="N3667" s="53" t="n">
        <f aca="false">D3667*$D$16</f>
        <v>131.25</v>
      </c>
      <c r="O3667" s="53" t="n">
        <f aca="false">E3667*$E$16</f>
        <v>0</v>
      </c>
      <c r="P3667" s="53" t="n">
        <f aca="false">F3667*$F$16</f>
        <v>0</v>
      </c>
      <c r="Q3667" s="53" t="n">
        <f aca="false">G3667*$G$16</f>
        <v>68.75</v>
      </c>
      <c r="R3667" s="53" t="n">
        <f aca="false">H3667*$H$16</f>
        <v>0</v>
      </c>
      <c r="S3667" s="53" t="n">
        <f aca="false">(N3667/100)*(I3667*$I$16)+(N3667/100)*(J3667*$J$16)</f>
        <v>275.625</v>
      </c>
      <c r="T3667" s="53" t="n">
        <f aca="false">(O3667/100)*(K3667*$K$16)</f>
        <v>0</v>
      </c>
      <c r="U3667" s="53" t="n">
        <f aca="false">(P3667/100)*(K3667*$K$16)+(P3667/100)*(L3667*$L$16)</f>
        <v>0</v>
      </c>
      <c r="V3667" s="53" t="n">
        <f aca="false">(Q3667/100)*(L3667*$L$16)</f>
        <v>27.5</v>
      </c>
      <c r="W3667" s="53" t="n">
        <f aca="false">(R3667/100)*(K3667*$K$16)+(R3667/100)*(L3667*$L$16)</f>
        <v>0</v>
      </c>
      <c r="X3667" s="53" t="n">
        <f aca="false">N3667+S3667</f>
        <v>406.875</v>
      </c>
      <c r="Y3667" s="53" t="n">
        <f aca="false">O3667+T3667</f>
        <v>0</v>
      </c>
      <c r="Z3667" s="53" t="n">
        <f aca="false">P3667+U3667</f>
        <v>0</v>
      </c>
      <c r="AA3667" s="53" t="n">
        <f aca="false">Q3667+V3667</f>
        <v>96.25</v>
      </c>
      <c r="AB3667" s="53" t="n">
        <f aca="false">R3667+W3667</f>
        <v>0</v>
      </c>
      <c r="AC3667" s="54" t="n">
        <f aca="false">ROUND(X3667+Y3667+Z3667+AA3667+AB3667,1)</f>
        <v>503.1</v>
      </c>
      <c r="AD3667" s="55" t="n">
        <f aca="false">(ROUND(AC3667-AC3654,1)/AC3654)</f>
        <v>0.252427184466019</v>
      </c>
      <c r="AE3667" s="46"/>
      <c r="AF3667" s="47"/>
    </row>
    <row r="3668" customFormat="false" ht="15" hidden="false" customHeight="false" outlineLevel="0" collapsed="false">
      <c r="A3668" s="48"/>
      <c r="B3668" s="63"/>
      <c r="C3668" s="50" t="s">
        <v>18</v>
      </c>
      <c r="D3668" s="51" t="n">
        <v>105</v>
      </c>
      <c r="E3668" s="51" t="n">
        <v>0</v>
      </c>
      <c r="F3668" s="51" t="n">
        <v>0</v>
      </c>
      <c r="G3668" s="51" t="n">
        <v>55</v>
      </c>
      <c r="H3668" s="51" t="n">
        <v>0</v>
      </c>
      <c r="I3668" s="52" t="n">
        <v>45</v>
      </c>
      <c r="J3668" s="52" t="n">
        <v>40</v>
      </c>
      <c r="K3668" s="52" t="n">
        <v>0</v>
      </c>
      <c r="L3668" s="52" t="n">
        <v>40</v>
      </c>
      <c r="M3668" s="52" t="n">
        <v>0</v>
      </c>
      <c r="N3668" s="53" t="n">
        <f aca="false">D3668*$D$17</f>
        <v>131.25</v>
      </c>
      <c r="O3668" s="53" t="n">
        <f aca="false">E3668*$E$17</f>
        <v>0</v>
      </c>
      <c r="P3668" s="53" t="n">
        <f aca="false">F3668*$F$17</f>
        <v>0</v>
      </c>
      <c r="Q3668" s="53" t="n">
        <f aca="false">G3668*$G$17</f>
        <v>68.75</v>
      </c>
      <c r="R3668" s="53" t="n">
        <f aca="false">H3668*$H$17</f>
        <v>0</v>
      </c>
      <c r="S3668" s="53" t="n">
        <f aca="false">(N3668/100)*(I3668*$I$17)+(N3668/100)*(J3668*$J$17)</f>
        <v>200.15625</v>
      </c>
      <c r="T3668" s="53" t="n">
        <f aca="false">(O3668/100)*(K3668*$K$17)</f>
        <v>0</v>
      </c>
      <c r="U3668" s="53" t="n">
        <f aca="false">(P3668/100)*(K3668*$K$17)+(P3668/100)*(L3668*$L$17)</f>
        <v>0</v>
      </c>
      <c r="V3668" s="53" t="n">
        <f aca="false">(Q3668/100)*(L3668*$L$17)</f>
        <v>27.5</v>
      </c>
      <c r="W3668" s="53" t="n">
        <f aca="false">(R3668/100)*(K3668*$K$17)+(R3668/100)*(L3668*$L$17)</f>
        <v>0</v>
      </c>
      <c r="X3668" s="53" t="n">
        <f aca="false">N3668+S3668</f>
        <v>331.40625</v>
      </c>
      <c r="Y3668" s="53" t="n">
        <f aca="false">O3668+T3668</f>
        <v>0</v>
      </c>
      <c r="Z3668" s="53" t="n">
        <f aca="false">P3668+U3668</f>
        <v>0</v>
      </c>
      <c r="AA3668" s="53" t="n">
        <f aca="false">Q3668+V3668</f>
        <v>96.25</v>
      </c>
      <c r="AB3668" s="53" t="n">
        <f aca="false">R3668+W3668</f>
        <v>0</v>
      </c>
      <c r="AC3668" s="54" t="n">
        <f aca="false">ROUND(X3668+Y3668+Z3668+AA3668+AB3668,1)</f>
        <v>427.7</v>
      </c>
      <c r="AD3668" s="55" t="n">
        <f aca="false">(ROUND(AC3668-AC3654,1)/AC3654)</f>
        <v>0.0647249190938511</v>
      </c>
      <c r="AE3668" s="46" t="s">
        <v>28</v>
      </c>
      <c r="AF3668" s="47"/>
    </row>
    <row r="3669" customFormat="false" ht="15" hidden="false" customHeight="false" outlineLevel="0" collapsed="false">
      <c r="A3669" s="56" t="s">
        <v>19</v>
      </c>
      <c r="B3669" s="60" t="s">
        <v>303</v>
      </c>
      <c r="C3669" s="40" t="s">
        <v>53</v>
      </c>
      <c r="D3669" s="41" t="n">
        <v>103</v>
      </c>
      <c r="E3669" s="41" t="n">
        <v>0</v>
      </c>
      <c r="F3669" s="41" t="n">
        <v>0</v>
      </c>
      <c r="G3669" s="41" t="n">
        <v>0</v>
      </c>
      <c r="H3669" s="41" t="n">
        <v>0</v>
      </c>
      <c r="I3669" s="42" t="n">
        <v>60</v>
      </c>
      <c r="J3669" s="42" t="n">
        <v>40</v>
      </c>
      <c r="K3669" s="42" t="n">
        <v>0</v>
      </c>
      <c r="L3669" s="42" t="n">
        <v>0</v>
      </c>
      <c r="M3669" s="42" t="n">
        <v>0</v>
      </c>
      <c r="N3669" s="43" t="n">
        <f aca="false">D3669*$D$3</f>
        <v>133.9</v>
      </c>
      <c r="O3669" s="43" t="n">
        <f aca="false">E3669*$E$3</f>
        <v>0</v>
      </c>
      <c r="P3669" s="43" t="n">
        <f aca="false">F3669*$F$3</f>
        <v>0</v>
      </c>
      <c r="Q3669" s="43" t="n">
        <f aca="false">G3669*$G$3</f>
        <v>0</v>
      </c>
      <c r="R3669" s="43" t="n">
        <f aca="false">H3669*$H$3</f>
        <v>0</v>
      </c>
      <c r="S3669" s="43" t="n">
        <f aca="false">(N3669/100)*(I3669*$I$3)+(N3669/100)*(J3669*$J$3)</f>
        <v>267.8</v>
      </c>
      <c r="T3669" s="43" t="n">
        <f aca="false">(O3669/100)*(K3669*$K$3)</f>
        <v>0</v>
      </c>
      <c r="U3669" s="43" t="n">
        <f aca="false">(P3669/100)*(K3669*$K$3)+(P3669/100)*(L3669*$L$3)</f>
        <v>0</v>
      </c>
      <c r="V3669" s="43" t="n">
        <f aca="false">(Q3669/100)*(L3669*$L$3)</f>
        <v>0</v>
      </c>
      <c r="W3669" s="43" t="n">
        <f aca="false">(R3669/100)*(K3669*$K$3)+(R3669/100)*(L3669*$L$3)</f>
        <v>0</v>
      </c>
      <c r="X3669" s="43" t="n">
        <f aca="false">N3669+S3669</f>
        <v>401.7</v>
      </c>
      <c r="Y3669" s="43" t="n">
        <f aca="false">O3669+T3669</f>
        <v>0</v>
      </c>
      <c r="Z3669" s="43" t="n">
        <f aca="false">P3669+U3669</f>
        <v>0</v>
      </c>
      <c r="AA3669" s="43" t="n">
        <f aca="false">Q3669+V3669</f>
        <v>0</v>
      </c>
      <c r="AB3669" s="43" t="n">
        <f aca="false">R3669+W3669</f>
        <v>0</v>
      </c>
      <c r="AC3669" s="44" t="n">
        <f aca="false">ROUND(X3669+Y3669+Z3669+AA3669+AB3669,1)</f>
        <v>401.7</v>
      </c>
      <c r="AD3669" s="45"/>
      <c r="AE3669" s="46"/>
      <c r="AF3669" s="47"/>
    </row>
    <row r="3670" customFormat="false" ht="15" hidden="false" customHeight="false" outlineLevel="0" collapsed="false">
      <c r="A3670" s="48" t="s">
        <v>29</v>
      </c>
      <c r="B3670" s="61" t="n">
        <v>24</v>
      </c>
      <c r="C3670" s="50" t="s">
        <v>5</v>
      </c>
      <c r="D3670" s="51" t="n">
        <v>103</v>
      </c>
      <c r="E3670" s="51" t="n">
        <v>0</v>
      </c>
      <c r="F3670" s="51" t="n">
        <v>0</v>
      </c>
      <c r="G3670" s="51" t="n">
        <v>0</v>
      </c>
      <c r="H3670" s="51" t="n">
        <v>0</v>
      </c>
      <c r="I3670" s="52" t="n">
        <v>75</v>
      </c>
      <c r="J3670" s="52" t="n">
        <v>58</v>
      </c>
      <c r="K3670" s="52" t="n">
        <v>0</v>
      </c>
      <c r="L3670" s="52" t="n">
        <v>0</v>
      </c>
      <c r="M3670" s="52" t="n">
        <v>0</v>
      </c>
      <c r="N3670" s="53" t="n">
        <f aca="false">D3670*$D$4</f>
        <v>128.75</v>
      </c>
      <c r="O3670" s="53" t="n">
        <f aca="false">E3670*$E$4</f>
        <v>0</v>
      </c>
      <c r="P3670" s="53" t="n">
        <f aca="false">F3670*$F$4</f>
        <v>0</v>
      </c>
      <c r="Q3670" s="53" t="n">
        <f aca="false">G3670*$G$4</f>
        <v>0</v>
      </c>
      <c r="R3670" s="53" t="n">
        <f aca="false">H3670*$H$4</f>
        <v>0</v>
      </c>
      <c r="S3670" s="53" t="n">
        <f aca="false">(N3670/100)*(I3670*$I$4)+(N3670/100)*(J3670*$J$4)</f>
        <v>342.475</v>
      </c>
      <c r="T3670" s="53" t="n">
        <f aca="false">(O3670/100)*(K3670*$K$4)</f>
        <v>0</v>
      </c>
      <c r="U3670" s="53" t="n">
        <f aca="false">(P3670/100)*(K3670*$K$4)+(P3670/100)*(L3670*$L$4)</f>
        <v>0</v>
      </c>
      <c r="V3670" s="53" t="n">
        <f aca="false">(Q3670/100)*(L3670*$L$4)</f>
        <v>0</v>
      </c>
      <c r="W3670" s="53" t="n">
        <f aca="false">(R3670/100)*(K3670*$K$4)+(R3670/100)*(L3670*$L$4)</f>
        <v>0</v>
      </c>
      <c r="X3670" s="53" t="n">
        <f aca="false">N3670+S3670</f>
        <v>471.225</v>
      </c>
      <c r="Y3670" s="53" t="n">
        <f aca="false">O3670+T3670</f>
        <v>0</v>
      </c>
      <c r="Z3670" s="53" t="n">
        <f aca="false">P3670+U3670</f>
        <v>0</v>
      </c>
      <c r="AA3670" s="53" t="n">
        <f aca="false">Q3670+V3670</f>
        <v>0</v>
      </c>
      <c r="AB3670" s="53" t="n">
        <f aca="false">R3670+W3670</f>
        <v>0</v>
      </c>
      <c r="AC3670" s="54" t="n">
        <f aca="false">ROUND(X3670+Y3670+Z3670+AA3670+AB3670,1)</f>
        <v>471.2</v>
      </c>
      <c r="AD3670" s="55" t="n">
        <f aca="false">(ROUND(AC3670-AC3669,1)/AC3669)</f>
        <v>0.173014687577794</v>
      </c>
      <c r="AE3670" s="46"/>
      <c r="AF3670" s="47"/>
    </row>
    <row r="3671" customFormat="false" ht="15" hidden="false" customHeight="false" outlineLevel="0" collapsed="false">
      <c r="A3671" s="48" t="s">
        <v>30</v>
      </c>
      <c r="B3671" s="61" t="n">
        <v>16</v>
      </c>
      <c r="C3671" s="50" t="s">
        <v>6</v>
      </c>
      <c r="D3671" s="51" t="n">
        <v>103</v>
      </c>
      <c r="E3671" s="51" t="n">
        <v>0</v>
      </c>
      <c r="F3671" s="51" t="n">
        <v>0</v>
      </c>
      <c r="G3671" s="51" t="n">
        <v>0</v>
      </c>
      <c r="H3671" s="51" t="n">
        <v>0</v>
      </c>
      <c r="I3671" s="52" t="n">
        <v>60</v>
      </c>
      <c r="J3671" s="52" t="n">
        <v>40</v>
      </c>
      <c r="K3671" s="52" t="n">
        <v>0</v>
      </c>
      <c r="L3671" s="52" t="n">
        <v>0</v>
      </c>
      <c r="M3671" s="52" t="n">
        <v>0</v>
      </c>
      <c r="N3671" s="53" t="n">
        <f aca="false">D3671*$D$5</f>
        <v>133.9</v>
      </c>
      <c r="O3671" s="53" t="n">
        <f aca="false">E3671*$E$5</f>
        <v>0</v>
      </c>
      <c r="P3671" s="53" t="n">
        <f aca="false">F3671*$F$5</f>
        <v>0</v>
      </c>
      <c r="Q3671" s="53" t="n">
        <f aca="false">G3671*$G$5</f>
        <v>0</v>
      </c>
      <c r="R3671" s="53" t="n">
        <f aca="false">H3671*$H$5</f>
        <v>0</v>
      </c>
      <c r="S3671" s="53" t="n">
        <f aca="false">(N3671/100)*(I3671*$I$5)+(N3671/100)*(J3671*$J$5)</f>
        <v>267.8</v>
      </c>
      <c r="T3671" s="53" t="n">
        <f aca="false">(O3671/100)*(K3671*$K$5)</f>
        <v>0</v>
      </c>
      <c r="U3671" s="53" t="n">
        <f aca="false">(P3671/100)*(K3671*$K$5)+(P3671/100)*(L3671*$L$5)</f>
        <v>0</v>
      </c>
      <c r="V3671" s="53" t="n">
        <f aca="false">(Q3671/100)*(L3671*$L$5)</f>
        <v>0</v>
      </c>
      <c r="W3671" s="53" t="n">
        <f aca="false">(R3671/100)*(K3671*$K$5)+(R3671/100)*(L3671*$L$5)</f>
        <v>0</v>
      </c>
      <c r="X3671" s="53" t="n">
        <f aca="false">N3671+S3671</f>
        <v>401.7</v>
      </c>
      <c r="Y3671" s="53" t="n">
        <f aca="false">O3671+T3671</f>
        <v>0</v>
      </c>
      <c r="Z3671" s="53" t="n">
        <f aca="false">P3671+U3671</f>
        <v>0</v>
      </c>
      <c r="AA3671" s="53" t="n">
        <f aca="false">Q3671+V3671</f>
        <v>0</v>
      </c>
      <c r="AB3671" s="53" t="n">
        <f aca="false">R3671+W3671</f>
        <v>0</v>
      </c>
      <c r="AC3671" s="54" t="n">
        <f aca="false">ROUND(X3671+Y3671+Z3671+AA3671+AB3671,1)</f>
        <v>401.7</v>
      </c>
      <c r="AD3671" s="55" t="n">
        <f aca="false">(ROUND(AC3671-AC3669,1)/AC3669)</f>
        <v>0</v>
      </c>
      <c r="AE3671" s="46"/>
      <c r="AF3671" s="47"/>
    </row>
    <row r="3672" customFormat="false" ht="15" hidden="false" customHeight="false" outlineLevel="0" collapsed="false">
      <c r="A3672" s="48" t="s">
        <v>31</v>
      </c>
      <c r="B3672" s="61" t="n">
        <v>0</v>
      </c>
      <c r="C3672" s="50" t="s">
        <v>7</v>
      </c>
      <c r="D3672" s="51" t="n">
        <v>103</v>
      </c>
      <c r="E3672" s="51" t="n">
        <v>0</v>
      </c>
      <c r="F3672" s="51" t="n">
        <v>0</v>
      </c>
      <c r="G3672" s="51" t="n">
        <v>0</v>
      </c>
      <c r="H3672" s="51" t="n">
        <v>0</v>
      </c>
      <c r="I3672" s="52" t="n">
        <v>60</v>
      </c>
      <c r="J3672" s="52" t="n">
        <v>40</v>
      </c>
      <c r="K3672" s="52" t="n">
        <v>0</v>
      </c>
      <c r="L3672" s="52" t="n">
        <v>0</v>
      </c>
      <c r="M3672" s="52" t="n">
        <v>0</v>
      </c>
      <c r="N3672" s="53" t="n">
        <f aca="false">D3672*$D$6</f>
        <v>133.9</v>
      </c>
      <c r="O3672" s="53" t="n">
        <f aca="false">E3672*$E$6</f>
        <v>0</v>
      </c>
      <c r="P3672" s="53" t="n">
        <f aca="false">F3672*$F$6</f>
        <v>0</v>
      </c>
      <c r="Q3672" s="53" t="n">
        <f aca="false">G3672*$G$6</f>
        <v>0</v>
      </c>
      <c r="R3672" s="53" t="n">
        <f aca="false">H3672*$H$6</f>
        <v>0</v>
      </c>
      <c r="S3672" s="53" t="n">
        <f aca="false">(N3672/100)*(I3672*$I$6)+(N3672/100)*(J3672*$J$6)</f>
        <v>267.8</v>
      </c>
      <c r="T3672" s="53" t="n">
        <f aca="false">(O3672/100)*(K3672*$K$6)</f>
        <v>0</v>
      </c>
      <c r="U3672" s="53" t="n">
        <f aca="false">(P3672/100)*(K3672*$K$6)+(P3672/100)*(L3672*$L$6)</f>
        <v>0</v>
      </c>
      <c r="V3672" s="53" t="n">
        <f aca="false">(Q3672/100)*(L3672*$L$6)</f>
        <v>0</v>
      </c>
      <c r="W3672" s="53" t="n">
        <f aca="false">(R3672/100)*(K3672*$K$6)+(R3672/100)*(L3672*$L$6)</f>
        <v>0</v>
      </c>
      <c r="X3672" s="53" t="n">
        <f aca="false">N3672+S3672</f>
        <v>401.7</v>
      </c>
      <c r="Y3672" s="53" t="n">
        <f aca="false">O3672+T3672</f>
        <v>0</v>
      </c>
      <c r="Z3672" s="53" t="n">
        <f aca="false">P3672+U3672</f>
        <v>0</v>
      </c>
      <c r="AA3672" s="53" t="n">
        <f aca="false">Q3672+V3672</f>
        <v>0</v>
      </c>
      <c r="AB3672" s="53" t="n">
        <f aca="false">R3672+W3672</f>
        <v>0</v>
      </c>
      <c r="AC3672" s="54" t="n">
        <f aca="false">ROUND(X3672+Y3672+Z3672+AA3672+AB3672,1)</f>
        <v>401.7</v>
      </c>
      <c r="AD3672" s="55" t="n">
        <f aca="false">(ROUND(AC3672-AC3669,1)/AC3669)</f>
        <v>0</v>
      </c>
      <c r="AE3672" s="46"/>
      <c r="AF3672" s="47"/>
    </row>
    <row r="3673" customFormat="false" ht="15" hidden="false" customHeight="false" outlineLevel="0" collapsed="false">
      <c r="A3673" s="48" t="s">
        <v>32</v>
      </c>
      <c r="B3673" s="61" t="n">
        <v>0</v>
      </c>
      <c r="C3673" s="50" t="s">
        <v>8</v>
      </c>
      <c r="D3673" s="51" t="n">
        <v>103</v>
      </c>
      <c r="E3673" s="51" t="n">
        <v>0</v>
      </c>
      <c r="F3673" s="51" t="n">
        <v>0</v>
      </c>
      <c r="G3673" s="51" t="n">
        <v>0</v>
      </c>
      <c r="H3673" s="51" t="n">
        <v>0</v>
      </c>
      <c r="I3673" s="52" t="n">
        <v>60</v>
      </c>
      <c r="J3673" s="52" t="n">
        <v>40</v>
      </c>
      <c r="K3673" s="52" t="n">
        <v>0</v>
      </c>
      <c r="L3673" s="52" t="n">
        <v>0</v>
      </c>
      <c r="M3673" s="52" t="n">
        <v>0</v>
      </c>
      <c r="N3673" s="53" t="n">
        <f aca="false">D3673*$D$7</f>
        <v>133.9</v>
      </c>
      <c r="O3673" s="53" t="n">
        <f aca="false">E3673*$E$7</f>
        <v>0</v>
      </c>
      <c r="P3673" s="53" t="n">
        <f aca="false">F3673*$F$7</f>
        <v>0</v>
      </c>
      <c r="Q3673" s="53" t="n">
        <f aca="false">G3673*$G$7</f>
        <v>0</v>
      </c>
      <c r="R3673" s="53" t="n">
        <f aca="false">H3673*$H$7</f>
        <v>0</v>
      </c>
      <c r="S3673" s="53" t="n">
        <f aca="false">(N3673/100)*(I3673*$I$7)+(N3673/100)*(J3673*$J$7)</f>
        <v>267.8</v>
      </c>
      <c r="T3673" s="53" t="n">
        <f aca="false">(O3673/100)*(K3673*$K$7)</f>
        <v>0</v>
      </c>
      <c r="U3673" s="53" t="n">
        <f aca="false">(P3673/100)*(K3673*$K$7)+(P3673/100)*(L3673*$L$7)</f>
        <v>0</v>
      </c>
      <c r="V3673" s="53" t="n">
        <f aca="false">(Q3673/100)*(L3673*$L$7)</f>
        <v>0</v>
      </c>
      <c r="W3673" s="53" t="n">
        <f aca="false">(R3673/100)*(K3673*$K$7)+(R3673/100)*(L3673*$L$7)</f>
        <v>0</v>
      </c>
      <c r="X3673" s="53" t="n">
        <f aca="false">N3673+S3673</f>
        <v>401.7</v>
      </c>
      <c r="Y3673" s="53" t="n">
        <f aca="false">O3673+T3673</f>
        <v>0</v>
      </c>
      <c r="Z3673" s="53" t="n">
        <f aca="false">P3673+U3673</f>
        <v>0</v>
      </c>
      <c r="AA3673" s="53" t="n">
        <f aca="false">Q3673+V3673</f>
        <v>0</v>
      </c>
      <c r="AB3673" s="53" t="n">
        <f aca="false">R3673+W3673</f>
        <v>0</v>
      </c>
      <c r="AC3673" s="54" t="n">
        <f aca="false">ROUND(X3673+Y3673+Z3673+AA3673+AB3673,1)</f>
        <v>401.7</v>
      </c>
      <c r="AD3673" s="55" t="n">
        <f aca="false">(ROUND(AC3673-AC3669,1)/AC3669)</f>
        <v>0</v>
      </c>
      <c r="AE3673" s="46"/>
      <c r="AF3673" s="47"/>
    </row>
    <row r="3674" customFormat="false" ht="15" hidden="false" customHeight="false" outlineLevel="0" collapsed="false">
      <c r="A3674" s="48" t="s">
        <v>33</v>
      </c>
      <c r="B3674" s="61"/>
      <c r="C3674" s="50" t="s">
        <v>9</v>
      </c>
      <c r="D3674" s="51" t="n">
        <v>103</v>
      </c>
      <c r="E3674" s="51" t="n">
        <v>0</v>
      </c>
      <c r="F3674" s="51" t="n">
        <v>0</v>
      </c>
      <c r="G3674" s="51" t="n">
        <v>0</v>
      </c>
      <c r="H3674" s="51" t="n">
        <v>0</v>
      </c>
      <c r="I3674" s="52" t="n">
        <v>60</v>
      </c>
      <c r="J3674" s="52" t="n">
        <v>40</v>
      </c>
      <c r="K3674" s="52" t="n">
        <v>0</v>
      </c>
      <c r="L3674" s="52" t="n">
        <v>0</v>
      </c>
      <c r="M3674" s="52" t="n">
        <v>0</v>
      </c>
      <c r="N3674" s="53" t="n">
        <f aca="false">D3674*$D$8</f>
        <v>133.9</v>
      </c>
      <c r="O3674" s="53" t="n">
        <f aca="false">E3674*$E$8</f>
        <v>0</v>
      </c>
      <c r="P3674" s="53" t="n">
        <f aca="false">F3674*$F$8</f>
        <v>0</v>
      </c>
      <c r="Q3674" s="53" t="n">
        <f aca="false">G3674*$G$8</f>
        <v>0</v>
      </c>
      <c r="R3674" s="53" t="n">
        <f aca="false">H3674*$H$8</f>
        <v>0</v>
      </c>
      <c r="S3674" s="53" t="n">
        <f aca="false">(N3674/100)*(I3674*$I$8)+(N3674/100)*(J3674*$J$8)</f>
        <v>267.8</v>
      </c>
      <c r="T3674" s="53" t="n">
        <f aca="false">(O3674/100)*(K3674*$K$8)</f>
        <v>0</v>
      </c>
      <c r="U3674" s="53" t="n">
        <f aca="false">(P3674/100)*(K3674*$K$8)+(P3674/100)*(L3674*$L$8)</f>
        <v>0</v>
      </c>
      <c r="V3674" s="53" t="n">
        <f aca="false">(Q3674/100)*(L3674*$L$8)</f>
        <v>0</v>
      </c>
      <c r="W3674" s="53" t="n">
        <f aca="false">(R3674/100)*(K3674*$K$8)+(R3674/100)*(L3674*$L$8)</f>
        <v>0</v>
      </c>
      <c r="X3674" s="53" t="n">
        <f aca="false">N3674+S3674</f>
        <v>401.7</v>
      </c>
      <c r="Y3674" s="53" t="n">
        <f aca="false">O3674+T3674</f>
        <v>0</v>
      </c>
      <c r="Z3674" s="53" t="n">
        <f aca="false">P3674+U3674</f>
        <v>0</v>
      </c>
      <c r="AA3674" s="53" t="n">
        <f aca="false">Q3674+V3674</f>
        <v>0</v>
      </c>
      <c r="AB3674" s="53" t="n">
        <f aca="false">R3674+W3674</f>
        <v>0</v>
      </c>
      <c r="AC3674" s="54" t="n">
        <f aca="false">ROUND(X3674+Y3674+Z3674+AA3674+AB3674,1)</f>
        <v>401.7</v>
      </c>
      <c r="AD3674" s="55" t="n">
        <f aca="false">(ROUND(AC3674-AC3669,1)/AC3669)</f>
        <v>0</v>
      </c>
      <c r="AE3674" s="46"/>
      <c r="AF3674" s="47"/>
    </row>
    <row r="3675" customFormat="false" ht="15" hidden="false" customHeight="false" outlineLevel="0" collapsed="false">
      <c r="A3675" s="48" t="s">
        <v>34</v>
      </c>
      <c r="B3675" s="61"/>
      <c r="C3675" s="50" t="s">
        <v>10</v>
      </c>
      <c r="D3675" s="51" t="n">
        <v>51</v>
      </c>
      <c r="E3675" s="51" t="n">
        <v>115</v>
      </c>
      <c r="F3675" s="51" t="n">
        <v>0</v>
      </c>
      <c r="G3675" s="51" t="n">
        <v>0</v>
      </c>
      <c r="H3675" s="51" t="n">
        <v>0</v>
      </c>
      <c r="I3675" s="52" t="n">
        <v>60</v>
      </c>
      <c r="J3675" s="52" t="n">
        <v>40</v>
      </c>
      <c r="K3675" s="52" t="n">
        <v>105</v>
      </c>
      <c r="L3675" s="52" t="n">
        <v>0</v>
      </c>
      <c r="M3675" s="52" t="n">
        <v>0</v>
      </c>
      <c r="N3675" s="53" t="n">
        <f aca="false">D3675*$D$9</f>
        <v>63.75</v>
      </c>
      <c r="O3675" s="53" t="n">
        <f aca="false">E3675*$E$9</f>
        <v>143.75</v>
      </c>
      <c r="P3675" s="53" t="n">
        <f aca="false">F3675*$F$9</f>
        <v>0</v>
      </c>
      <c r="Q3675" s="53" t="n">
        <f aca="false">G3675*$G$9</f>
        <v>0</v>
      </c>
      <c r="R3675" s="53" t="n">
        <f aca="false">H3675*$H$9</f>
        <v>0</v>
      </c>
      <c r="S3675" s="53" t="n">
        <f aca="false">(N3675/100)*(I3675*$I$9)+(N3675/100)*(J3675*$J$9)</f>
        <v>63.75</v>
      </c>
      <c r="T3675" s="53" t="n">
        <f aca="false">(O3675/100)*(K3675*$K$9)</f>
        <v>211.3125</v>
      </c>
      <c r="U3675" s="53" t="n">
        <f aca="false">(P3675/100)*(K3675*$K$9)+(P3675/100)*(L3675*$L$9)</f>
        <v>0</v>
      </c>
      <c r="V3675" s="53" t="n">
        <f aca="false">(Q3675/100)*(L3675*$L$9)</f>
        <v>0</v>
      </c>
      <c r="W3675" s="53" t="n">
        <f aca="false">(R3675/100)*(K3675*$K$9)+(R3675/100)*(L3675*$L$9)</f>
        <v>0</v>
      </c>
      <c r="X3675" s="53" t="n">
        <f aca="false">N3675+S3675</f>
        <v>127.5</v>
      </c>
      <c r="Y3675" s="53" t="n">
        <f aca="false">O3675+T3675</f>
        <v>355.0625</v>
      </c>
      <c r="Z3675" s="53" t="n">
        <f aca="false">P3675+U3675</f>
        <v>0</v>
      </c>
      <c r="AA3675" s="53" t="n">
        <f aca="false">Q3675+V3675</f>
        <v>0</v>
      </c>
      <c r="AB3675" s="53" t="n">
        <f aca="false">R3675+W3675</f>
        <v>0</v>
      </c>
      <c r="AC3675" s="54" t="n">
        <f aca="false">ROUND(X3675+Y3675+Z3675+AA3675+AB3675,1)</f>
        <v>482.6</v>
      </c>
      <c r="AD3675" s="55" t="n">
        <f aca="false">(ROUND(AC3675-AC3669,1)/AC3669)</f>
        <v>0.201394075180483</v>
      </c>
      <c r="AE3675" s="46"/>
      <c r="AF3675" s="47"/>
    </row>
    <row r="3676" customFormat="false" ht="15" hidden="false" customHeight="false" outlineLevel="0" collapsed="false">
      <c r="A3676" s="48" t="s">
        <v>35</v>
      </c>
      <c r="B3676" s="61"/>
      <c r="C3676" s="50" t="s">
        <v>11</v>
      </c>
      <c r="D3676" s="51" t="n">
        <v>51</v>
      </c>
      <c r="E3676" s="51" t="n">
        <v>0</v>
      </c>
      <c r="F3676" s="51" t="n">
        <v>115</v>
      </c>
      <c r="G3676" s="51" t="n">
        <v>0</v>
      </c>
      <c r="H3676" s="51" t="n">
        <v>0</v>
      </c>
      <c r="I3676" s="52" t="n">
        <v>60</v>
      </c>
      <c r="J3676" s="52" t="n">
        <v>40</v>
      </c>
      <c r="K3676" s="52" t="n">
        <v>52.5</v>
      </c>
      <c r="L3676" s="52" t="n">
        <v>52.5</v>
      </c>
      <c r="M3676" s="52" t="n">
        <v>0</v>
      </c>
      <c r="N3676" s="53" t="n">
        <f aca="false">D3676*$D$10</f>
        <v>63.75</v>
      </c>
      <c r="O3676" s="53" t="n">
        <f aca="false">E3676*$E$10</f>
        <v>0</v>
      </c>
      <c r="P3676" s="53" t="n">
        <f aca="false">F3676*$F$10</f>
        <v>143.75</v>
      </c>
      <c r="Q3676" s="53" t="n">
        <f aca="false">G3676*$G$10</f>
        <v>0</v>
      </c>
      <c r="R3676" s="53" t="n">
        <f aca="false">H3676*$H$10</f>
        <v>0</v>
      </c>
      <c r="S3676" s="53" t="n">
        <f aca="false">(N3676/100)*(I3676*$I$10)+(N3676/100)*(J3676*$J$10)</f>
        <v>63.75</v>
      </c>
      <c r="T3676" s="53" t="n">
        <f aca="false">(O3676/100)*(K3676*$J$10)</f>
        <v>0</v>
      </c>
      <c r="U3676" s="53" t="n">
        <f aca="false">(P3676/100)*(K3676*$K$10)+(P3676/100)*(L3676*$L$10)</f>
        <v>211.3125</v>
      </c>
      <c r="V3676" s="53" t="n">
        <f aca="false">(Q3676/100)*(L3676*$L$10)</f>
        <v>0</v>
      </c>
      <c r="W3676" s="53" t="n">
        <f aca="false">(R3676/100)*(K3676*$K$10)+(R3676/100)*(L3676*$L$10)</f>
        <v>0</v>
      </c>
      <c r="X3676" s="53" t="n">
        <f aca="false">N3676+S3676</f>
        <v>127.5</v>
      </c>
      <c r="Y3676" s="53" t="n">
        <f aca="false">O3676+T3676</f>
        <v>0</v>
      </c>
      <c r="Z3676" s="53" t="n">
        <f aca="false">P3676+U3676</f>
        <v>355.0625</v>
      </c>
      <c r="AA3676" s="53" t="n">
        <f aca="false">Q3676+V3676</f>
        <v>0</v>
      </c>
      <c r="AB3676" s="53" t="n">
        <f aca="false">R3676+W3676</f>
        <v>0</v>
      </c>
      <c r="AC3676" s="54" t="n">
        <f aca="false">ROUND(X3676+Y3676+Z3676+AA3676+AB3676,1)</f>
        <v>482.6</v>
      </c>
      <c r="AD3676" s="55" t="n">
        <f aca="false">(ROUND(AC3676-AC3669,1)/AC3669)</f>
        <v>0.201394075180483</v>
      </c>
      <c r="AE3676" s="46"/>
      <c r="AF3676" s="47"/>
    </row>
    <row r="3677" customFormat="false" ht="15" hidden="false" customHeight="false" outlineLevel="0" collapsed="false">
      <c r="A3677" s="48" t="s">
        <v>36</v>
      </c>
      <c r="B3677" s="61"/>
      <c r="C3677" s="50" t="s">
        <v>12</v>
      </c>
      <c r="D3677" s="51" t="n">
        <v>51</v>
      </c>
      <c r="E3677" s="51" t="n">
        <v>0</v>
      </c>
      <c r="F3677" s="51" t="n">
        <v>0</v>
      </c>
      <c r="G3677" s="51" t="n">
        <v>115</v>
      </c>
      <c r="H3677" s="51" t="n">
        <v>0</v>
      </c>
      <c r="I3677" s="52" t="n">
        <v>60</v>
      </c>
      <c r="J3677" s="52" t="n">
        <v>40</v>
      </c>
      <c r="K3677" s="52" t="n">
        <v>0</v>
      </c>
      <c r="L3677" s="52" t="n">
        <v>105</v>
      </c>
      <c r="M3677" s="52" t="n">
        <v>0</v>
      </c>
      <c r="N3677" s="53" t="n">
        <f aca="false">D3677*$D$11</f>
        <v>63.75</v>
      </c>
      <c r="O3677" s="53" t="n">
        <f aca="false">E3677*$E$11</f>
        <v>0</v>
      </c>
      <c r="P3677" s="53" t="n">
        <f aca="false">F3677*$F$11</f>
        <v>0</v>
      </c>
      <c r="Q3677" s="53" t="n">
        <f aca="false">G3677*$G$11</f>
        <v>143.75</v>
      </c>
      <c r="R3677" s="53" t="n">
        <f aca="false">H3677*$H$11</f>
        <v>0</v>
      </c>
      <c r="S3677" s="53" t="n">
        <f aca="false">(N3677/100)*(I3677*$I$11)+(N3677/100)*(J3677*$J$11)</f>
        <v>63.75</v>
      </c>
      <c r="T3677" s="53" t="n">
        <f aca="false">(O3677/100)*(K3677*$K$11)</f>
        <v>0</v>
      </c>
      <c r="U3677" s="53" t="n">
        <f aca="false">(P3677/100)*(K3677*$K$11)+(P3677/100)*(L3677*$L$11)</f>
        <v>0</v>
      </c>
      <c r="V3677" s="53" t="n">
        <f aca="false">(Q3677/100)*(L3677*$L$11)</f>
        <v>211.3125</v>
      </c>
      <c r="W3677" s="53" t="n">
        <f aca="false">(R3677/100)*(K3677*$K$11)+(R3677/100)*(L3677*$L$11)</f>
        <v>0</v>
      </c>
      <c r="X3677" s="53" t="n">
        <f aca="false">N3677+S3677</f>
        <v>127.5</v>
      </c>
      <c r="Y3677" s="53" t="n">
        <f aca="false">O3677+T3677</f>
        <v>0</v>
      </c>
      <c r="Z3677" s="53" t="n">
        <f aca="false">P3677+U3677</f>
        <v>0</v>
      </c>
      <c r="AA3677" s="53" t="n">
        <f aca="false">Q3677+V3677</f>
        <v>355.0625</v>
      </c>
      <c r="AB3677" s="53" t="n">
        <f aca="false">R3677+W3677</f>
        <v>0</v>
      </c>
      <c r="AC3677" s="54" t="n">
        <f aca="false">ROUND(X3677+Y3677+Z3677+AA3677+AB3677,1)</f>
        <v>482.6</v>
      </c>
      <c r="AD3677" s="55" t="n">
        <f aca="false">(ROUND(AC3677-AC3669,1)/AC3669)</f>
        <v>0.201394075180483</v>
      </c>
      <c r="AE3677" s="46"/>
      <c r="AF3677" s="47"/>
    </row>
    <row r="3678" customFormat="false" ht="15" hidden="false" customHeight="false" outlineLevel="0" collapsed="false">
      <c r="A3678" s="48" t="s">
        <v>37</v>
      </c>
      <c r="B3678" s="61"/>
      <c r="C3678" s="50" t="s">
        <v>13</v>
      </c>
      <c r="D3678" s="51" t="n">
        <v>51</v>
      </c>
      <c r="E3678" s="51" t="n">
        <v>0</v>
      </c>
      <c r="F3678" s="51" t="n">
        <v>0</v>
      </c>
      <c r="G3678" s="51" t="n">
        <v>0</v>
      </c>
      <c r="H3678" s="51" t="n">
        <v>115</v>
      </c>
      <c r="I3678" s="52" t="n">
        <v>60</v>
      </c>
      <c r="J3678" s="52" t="n">
        <v>40</v>
      </c>
      <c r="K3678" s="52" t="n">
        <v>52.5</v>
      </c>
      <c r="L3678" s="52" t="n">
        <v>52.5</v>
      </c>
      <c r="M3678" s="52" t="n">
        <v>0</v>
      </c>
      <c r="N3678" s="53" t="n">
        <f aca="false">D3678*$D$12</f>
        <v>63.75</v>
      </c>
      <c r="O3678" s="53" t="n">
        <f aca="false">E3678*$E$12</f>
        <v>0</v>
      </c>
      <c r="P3678" s="53" t="n">
        <f aca="false">F3678*$F$12</f>
        <v>0</v>
      </c>
      <c r="Q3678" s="53" t="n">
        <f aca="false">G3678*$G$12</f>
        <v>0</v>
      </c>
      <c r="R3678" s="53" t="n">
        <f aca="false">H3678*$H$12</f>
        <v>143.75</v>
      </c>
      <c r="S3678" s="53" t="n">
        <f aca="false">(N3678/100)*(I3678*$I$12)+(N3678/100)*(J3678*$J$12)</f>
        <v>63.75</v>
      </c>
      <c r="T3678" s="53" t="n">
        <f aca="false">(O3678/100)*(K3678*$K$12)</f>
        <v>0</v>
      </c>
      <c r="U3678" s="53" t="n">
        <f aca="false">(P3678/100)*(K3678*$K$12)+(P3678/100)*(L3678*$L$12)</f>
        <v>0</v>
      </c>
      <c r="V3678" s="53" t="n">
        <f aca="false">(Q3678/100)*(L3678*$L$12)</f>
        <v>0</v>
      </c>
      <c r="W3678" s="53" t="n">
        <f aca="false">(R3678/100)*(K3678*$K$12)+(R3678/100)*(L3678*$L$12)</f>
        <v>211.3125</v>
      </c>
      <c r="X3678" s="53" t="n">
        <f aca="false">N3678+S3678</f>
        <v>127.5</v>
      </c>
      <c r="Y3678" s="53" t="n">
        <f aca="false">O3678+T3678</f>
        <v>0</v>
      </c>
      <c r="Z3678" s="53" t="n">
        <f aca="false">P3678+U3678</f>
        <v>0</v>
      </c>
      <c r="AA3678" s="53" t="n">
        <f aca="false">Q3678+V3678</f>
        <v>0</v>
      </c>
      <c r="AB3678" s="53" t="n">
        <f aca="false">R3678+W3678</f>
        <v>355.0625</v>
      </c>
      <c r="AC3678" s="54" t="n">
        <f aca="false">ROUND(X3678+Y3678+Z3678+AA3678+AB3678,1)</f>
        <v>482.6</v>
      </c>
      <c r="AD3678" s="55" t="n">
        <f aca="false">(ROUND(AC3678-AC3669,1)/AC3669)</f>
        <v>0.201394075180483</v>
      </c>
      <c r="AE3678" s="46"/>
      <c r="AF3678" s="47"/>
    </row>
    <row r="3679" customFormat="false" ht="15" hidden="false" customHeight="false" outlineLevel="0" collapsed="false">
      <c r="A3679" s="48" t="s">
        <v>38</v>
      </c>
      <c r="B3679" s="61"/>
      <c r="C3679" s="50" t="s">
        <v>14</v>
      </c>
      <c r="D3679" s="51" t="n">
        <v>103</v>
      </c>
      <c r="E3679" s="51" t="n">
        <v>0</v>
      </c>
      <c r="F3679" s="51" t="n">
        <v>0</v>
      </c>
      <c r="G3679" s="51" t="n">
        <v>0</v>
      </c>
      <c r="H3679" s="51" t="n">
        <v>0</v>
      </c>
      <c r="I3679" s="52" t="n">
        <v>60</v>
      </c>
      <c r="J3679" s="52" t="n">
        <v>40</v>
      </c>
      <c r="K3679" s="52" t="n">
        <v>0</v>
      </c>
      <c r="L3679" s="52" t="n">
        <v>0</v>
      </c>
      <c r="M3679" s="52" t="n">
        <v>80</v>
      </c>
      <c r="N3679" s="53" t="n">
        <f aca="false">D3679*$D$13</f>
        <v>128.75</v>
      </c>
      <c r="O3679" s="53" t="n">
        <f aca="false">E3679*$E$13</f>
        <v>0</v>
      </c>
      <c r="P3679" s="53" t="n">
        <f aca="false">F3679*$F$13</f>
        <v>0</v>
      </c>
      <c r="Q3679" s="53" t="n">
        <f aca="false">G3679*$G$13</f>
        <v>0</v>
      </c>
      <c r="R3679" s="53" t="n">
        <f aca="false">H3679*$H$13</f>
        <v>0</v>
      </c>
      <c r="S3679" s="53" t="n">
        <f aca="false">(N3679/100)*(I3679*$I$13)+(N3679/100)*(J3679*$J$13)+(N3679/100)*(M3679*$M$13)</f>
        <v>334.75</v>
      </c>
      <c r="T3679" s="53" t="n">
        <f aca="false">(O3679/100)*(K3679*$K$13)+(O3679/100)*(M3679*$M$13)</f>
        <v>0</v>
      </c>
      <c r="U3679" s="53" t="n">
        <f aca="false">(P3679/100)*(K3679*$K$13)+(P3679/100)*(L3679*$L$13)+(P3679/100)*(M3679*$M$13)</f>
        <v>0</v>
      </c>
      <c r="V3679" s="53" t="n">
        <f aca="false">(Q3679/100)*(L3679*$L$13)+(Q3679/100)*(M3679*$M$13)</f>
        <v>0</v>
      </c>
      <c r="W3679" s="53" t="n">
        <f aca="false">(R3679/100)*(K3679*$K$13)+(R3679/100)*(L3679*$L$13)+(R3679/100)*(M3679*$M$13)</f>
        <v>0</v>
      </c>
      <c r="X3679" s="53" t="n">
        <f aca="false">N3679+S3679</f>
        <v>463.5</v>
      </c>
      <c r="Y3679" s="53" t="n">
        <f aca="false">O3679+T3679</f>
        <v>0</v>
      </c>
      <c r="Z3679" s="53" t="n">
        <f aca="false">P3679+U3679</f>
        <v>0</v>
      </c>
      <c r="AA3679" s="53" t="n">
        <f aca="false">Q3679+V3679</f>
        <v>0</v>
      </c>
      <c r="AB3679" s="53" t="n">
        <f aca="false">R3679+W3679</f>
        <v>0</v>
      </c>
      <c r="AC3679" s="54" t="n">
        <f aca="false">ROUND(X3679+Y3679+Z3679+AA3679+AB3679,1)</f>
        <v>463.5</v>
      </c>
      <c r="AD3679" s="55" t="n">
        <f aca="false">(ROUND(AC3679-AC3669,1)/AC3669)</f>
        <v>0.153846153846154</v>
      </c>
      <c r="AE3679" s="46"/>
      <c r="AF3679" s="47"/>
    </row>
    <row r="3680" customFormat="false" ht="15" hidden="false" customHeight="false" outlineLevel="0" collapsed="false">
      <c r="A3680" s="48" t="s">
        <v>39</v>
      </c>
      <c r="B3680" s="61"/>
      <c r="C3680" s="50" t="s">
        <v>15</v>
      </c>
      <c r="D3680" s="51" t="n">
        <v>115</v>
      </c>
      <c r="E3680" s="51" t="n">
        <v>0</v>
      </c>
      <c r="F3680" s="51" t="n">
        <v>0</v>
      </c>
      <c r="G3680" s="51" t="n">
        <v>0</v>
      </c>
      <c r="H3680" s="51" t="n">
        <v>0</v>
      </c>
      <c r="I3680" s="52" t="n">
        <v>60</v>
      </c>
      <c r="J3680" s="52" t="n">
        <v>40</v>
      </c>
      <c r="K3680" s="52" t="n">
        <v>58</v>
      </c>
      <c r="L3680" s="52" t="n">
        <v>0</v>
      </c>
      <c r="M3680" s="52" t="n">
        <v>0</v>
      </c>
      <c r="N3680" s="53" t="n">
        <f aca="false">D3680*$D$14</f>
        <v>143.75</v>
      </c>
      <c r="O3680" s="53" t="n">
        <f aca="false">E3680*$E$14</f>
        <v>0</v>
      </c>
      <c r="P3680" s="53" t="n">
        <f aca="false">F3680*$F$14</f>
        <v>0</v>
      </c>
      <c r="Q3680" s="53" t="n">
        <f aca="false">G3680*$G$14</f>
        <v>0</v>
      </c>
      <c r="R3680" s="53" t="n">
        <f aca="false">H3680*$H$14</f>
        <v>0</v>
      </c>
      <c r="S3680" s="53" t="n">
        <f aca="false">(N3680/100)*(I3680*$I$14)+(N3680/100)*(J3680*$J$14)+(N3680/100)*(K3680*$K$14)</f>
        <v>310.5</v>
      </c>
      <c r="T3680" s="53" t="n">
        <f aca="false">(O3680/100)*(K3680*$K$14)</f>
        <v>0</v>
      </c>
      <c r="U3680" s="53" t="n">
        <f aca="false">(P3680/100)*(K3680*$K$14)+(P3680/100)*(L3680*$L$14)</f>
        <v>0</v>
      </c>
      <c r="V3680" s="53" t="n">
        <f aca="false">(Q3680/100)*(L3680*$L$14)</f>
        <v>0</v>
      </c>
      <c r="W3680" s="53" t="n">
        <f aca="false">(R3680/100)*(K3680*$L$14)+(R3680/100)*(L3680*$M$14)</f>
        <v>0</v>
      </c>
      <c r="X3680" s="53" t="n">
        <f aca="false">N3680+S3680</f>
        <v>454.25</v>
      </c>
      <c r="Y3680" s="53" t="n">
        <f aca="false">O3680+T3680</f>
        <v>0</v>
      </c>
      <c r="Z3680" s="53" t="n">
        <f aca="false">P3680+U3680</f>
        <v>0</v>
      </c>
      <c r="AA3680" s="53" t="n">
        <f aca="false">Q3680+V3680</f>
        <v>0</v>
      </c>
      <c r="AB3680" s="53" t="n">
        <f aca="false">R3680+W3680</f>
        <v>0</v>
      </c>
      <c r="AC3680" s="54" t="n">
        <f aca="false">ROUND(X3680+Y3680+Z3680+AA3680+AB3680,1)</f>
        <v>454.3</v>
      </c>
      <c r="AD3680" s="55" t="n">
        <f aca="false">(ROUND(AC3680-AC3669,1)/AC3669)</f>
        <v>0.130943490166791</v>
      </c>
      <c r="AE3680" s="46"/>
      <c r="AF3680" s="47"/>
    </row>
    <row r="3681" customFormat="false" ht="15" hidden="false" customHeight="false" outlineLevel="0" collapsed="false">
      <c r="A3681" s="48"/>
      <c r="B3681" s="61"/>
      <c r="C3681" s="50" t="s">
        <v>16</v>
      </c>
      <c r="D3681" s="51" t="n">
        <v>115</v>
      </c>
      <c r="E3681" s="51" t="n">
        <v>0</v>
      </c>
      <c r="F3681" s="51" t="n">
        <v>0</v>
      </c>
      <c r="G3681" s="51" t="n">
        <v>0</v>
      </c>
      <c r="H3681" s="51" t="n">
        <v>0</v>
      </c>
      <c r="I3681" s="52" t="n">
        <v>60</v>
      </c>
      <c r="J3681" s="52" t="n">
        <v>40</v>
      </c>
      <c r="K3681" s="52" t="n">
        <v>0</v>
      </c>
      <c r="L3681" s="52" t="n">
        <v>58</v>
      </c>
      <c r="M3681" s="52" t="n">
        <v>0</v>
      </c>
      <c r="N3681" s="53" t="n">
        <f aca="false">D3681*$D$15</f>
        <v>143.75</v>
      </c>
      <c r="O3681" s="53" t="n">
        <f aca="false">E3681*$E$15</f>
        <v>0</v>
      </c>
      <c r="P3681" s="53" t="n">
        <f aca="false">F3681*$F$15</f>
        <v>0</v>
      </c>
      <c r="Q3681" s="53" t="n">
        <f aca="false">G3681*$G$15</f>
        <v>0</v>
      </c>
      <c r="R3681" s="53" t="n">
        <f aca="false">H3681*$H$15</f>
        <v>0</v>
      </c>
      <c r="S3681" s="53" t="n">
        <f aca="false">(N3681/100)*(I3681*$I$15)+(N3681/100)*(J3681*$J$15)+(N3681/100)*(L3681*$L$15)</f>
        <v>310.5</v>
      </c>
      <c r="T3681" s="53" t="n">
        <f aca="false">(O3681/100)*(K3681*$K$15)</f>
        <v>0</v>
      </c>
      <c r="U3681" s="53" t="n">
        <f aca="false">(P3681/100)*(K3681*$K$15)+(P3681/100)*(L3681*$L$15)</f>
        <v>0</v>
      </c>
      <c r="V3681" s="53" t="n">
        <f aca="false">(Q3681/100)*(L3681*$L$15)</f>
        <v>0</v>
      </c>
      <c r="W3681" s="53" t="n">
        <f aca="false">(R3681/100)*(K3681*$K$15)+(R3681/100)*(L3681*$L$15)</f>
        <v>0</v>
      </c>
      <c r="X3681" s="53" t="n">
        <f aca="false">N3681+S3681</f>
        <v>454.25</v>
      </c>
      <c r="Y3681" s="53" t="n">
        <f aca="false">O3681+T3681</f>
        <v>0</v>
      </c>
      <c r="Z3681" s="53" t="n">
        <f aca="false">P3681+U3681</f>
        <v>0</v>
      </c>
      <c r="AA3681" s="53" t="n">
        <f aca="false">Q3681+V3681</f>
        <v>0</v>
      </c>
      <c r="AB3681" s="53" t="n">
        <f aca="false">R3681+W3681</f>
        <v>0</v>
      </c>
      <c r="AC3681" s="54" t="n">
        <f aca="false">ROUND(X3681+Y3681+Z3681+AA3681+AB3681,1)</f>
        <v>454.3</v>
      </c>
      <c r="AD3681" s="55" t="n">
        <f aca="false">(ROUND(AC3681-AC3669,1)/AC3669)</f>
        <v>0.130943490166791</v>
      </c>
      <c r="AE3681" s="46"/>
      <c r="AF3681" s="15"/>
    </row>
    <row r="3682" customFormat="false" ht="15" hidden="false" customHeight="false" outlineLevel="0" collapsed="false">
      <c r="A3682" s="48"/>
      <c r="B3682" s="61"/>
      <c r="C3682" s="50" t="s">
        <v>17</v>
      </c>
      <c r="D3682" s="51" t="n">
        <v>103</v>
      </c>
      <c r="E3682" s="51" t="n">
        <v>0</v>
      </c>
      <c r="F3682" s="51" t="n">
        <v>0</v>
      </c>
      <c r="G3682" s="51" t="n">
        <v>0</v>
      </c>
      <c r="H3682" s="51" t="n">
        <v>0</v>
      </c>
      <c r="I3682" s="52" t="n">
        <v>60</v>
      </c>
      <c r="J3682" s="52" t="n">
        <v>72</v>
      </c>
      <c r="K3682" s="52" t="n">
        <v>0</v>
      </c>
      <c r="L3682" s="52" t="n">
        <v>0</v>
      </c>
      <c r="M3682" s="52" t="n">
        <v>0</v>
      </c>
      <c r="N3682" s="53" t="n">
        <f aca="false">D3682*$D$16</f>
        <v>128.75</v>
      </c>
      <c r="O3682" s="53" t="n">
        <f aca="false">E3682*$E$16</f>
        <v>0</v>
      </c>
      <c r="P3682" s="53" t="n">
        <f aca="false">F3682*$F$16</f>
        <v>0</v>
      </c>
      <c r="Q3682" s="53" t="n">
        <f aca="false">G3682*$G$16</f>
        <v>0</v>
      </c>
      <c r="R3682" s="53" t="n">
        <f aca="false">H3682*$H$16</f>
        <v>0</v>
      </c>
      <c r="S3682" s="53" t="n">
        <f aca="false">(N3682/100)*(I3682*$I$16)+(N3682/100)*(J3682*$J$16)</f>
        <v>309</v>
      </c>
      <c r="T3682" s="53" t="n">
        <f aca="false">(O3682/100)*(K3682*$K$16)</f>
        <v>0</v>
      </c>
      <c r="U3682" s="53" t="n">
        <f aca="false">(P3682/100)*(K3682*$K$16)+(P3682/100)*(L3682*$L$16)</f>
        <v>0</v>
      </c>
      <c r="V3682" s="53" t="n">
        <f aca="false">(Q3682/100)*(L3682*$L$16)</f>
        <v>0</v>
      </c>
      <c r="W3682" s="53" t="n">
        <f aca="false">(R3682/100)*(K3682*$K$16)+(R3682/100)*(L3682*$L$16)</f>
        <v>0</v>
      </c>
      <c r="X3682" s="53" t="n">
        <f aca="false">N3682+S3682</f>
        <v>437.75</v>
      </c>
      <c r="Y3682" s="53" t="n">
        <f aca="false">O3682+T3682</f>
        <v>0</v>
      </c>
      <c r="Z3682" s="53" t="n">
        <f aca="false">P3682+U3682</f>
        <v>0</v>
      </c>
      <c r="AA3682" s="53" t="n">
        <f aca="false">Q3682+V3682</f>
        <v>0</v>
      </c>
      <c r="AB3682" s="53" t="n">
        <f aca="false">R3682+W3682</f>
        <v>0</v>
      </c>
      <c r="AC3682" s="54" t="n">
        <f aca="false">ROUND(X3682+Y3682+Z3682+AA3682+AB3682,1)</f>
        <v>437.8</v>
      </c>
      <c r="AD3682" s="55" t="n">
        <f aca="false">(ROUND(AC3682-AC3669,1)/AC3669)</f>
        <v>0.0898680607418472</v>
      </c>
      <c r="AE3682" s="46"/>
      <c r="AF3682" s="47"/>
    </row>
    <row r="3683" customFormat="false" ht="15" hidden="false" customHeight="false" outlineLevel="0" collapsed="false">
      <c r="A3683" s="48"/>
      <c r="B3683" s="61"/>
      <c r="C3683" s="50" t="s">
        <v>18</v>
      </c>
      <c r="D3683" s="51" t="n">
        <v>103</v>
      </c>
      <c r="E3683" s="51" t="n">
        <v>0</v>
      </c>
      <c r="F3683" s="51" t="n">
        <v>0</v>
      </c>
      <c r="G3683" s="51" t="n">
        <v>0</v>
      </c>
      <c r="H3683" s="51" t="n">
        <v>0</v>
      </c>
      <c r="I3683" s="52" t="n">
        <v>90</v>
      </c>
      <c r="J3683" s="52" t="n">
        <v>40</v>
      </c>
      <c r="K3683" s="52" t="n">
        <v>0</v>
      </c>
      <c r="L3683" s="52" t="n">
        <v>0</v>
      </c>
      <c r="M3683" s="52" t="n">
        <v>0</v>
      </c>
      <c r="N3683" s="53" t="n">
        <f aca="false">D3683*$D$17</f>
        <v>128.75</v>
      </c>
      <c r="O3683" s="53" t="n">
        <f aca="false">E3683*$E$17</f>
        <v>0</v>
      </c>
      <c r="P3683" s="53" t="n">
        <f aca="false">F3683*$F$17</f>
        <v>0</v>
      </c>
      <c r="Q3683" s="53" t="n">
        <f aca="false">G3683*$G$17</f>
        <v>0</v>
      </c>
      <c r="R3683" s="53" t="n">
        <f aca="false">H3683*$H$17</f>
        <v>0</v>
      </c>
      <c r="S3683" s="53" t="n">
        <f aca="false">(N3683/100)*(I3683*$I$17)+(N3683/100)*(J3683*$J$17)</f>
        <v>341.1875</v>
      </c>
      <c r="T3683" s="53" t="n">
        <f aca="false">(O3683/100)*(K3683*$K$17)</f>
        <v>0</v>
      </c>
      <c r="U3683" s="53" t="n">
        <f aca="false">(P3683/100)*(K3683*$K$17)+(P3683/100)*(L3683*$L$17)</f>
        <v>0</v>
      </c>
      <c r="V3683" s="53" t="n">
        <f aca="false">(Q3683/100)*(L3683*$L$17)</f>
        <v>0</v>
      </c>
      <c r="W3683" s="53" t="n">
        <f aca="false">(R3683/100)*(K3683*$K$17)+(R3683/100)*(L3683*$L$17)</f>
        <v>0</v>
      </c>
      <c r="X3683" s="53" t="n">
        <f aca="false">N3683+S3683</f>
        <v>469.9375</v>
      </c>
      <c r="Y3683" s="53" t="n">
        <f aca="false">O3683+T3683</f>
        <v>0</v>
      </c>
      <c r="Z3683" s="53" t="n">
        <f aca="false">P3683+U3683</f>
        <v>0</v>
      </c>
      <c r="AA3683" s="53" t="n">
        <f aca="false">Q3683+V3683</f>
        <v>0</v>
      </c>
      <c r="AB3683" s="53" t="n">
        <f aca="false">R3683+W3683</f>
        <v>0</v>
      </c>
      <c r="AC3683" s="54" t="n">
        <f aca="false">ROUND(X3683+Y3683+Z3683+AA3683+AB3683,1)</f>
        <v>469.9</v>
      </c>
      <c r="AD3683" s="55" t="n">
        <f aca="false">(ROUND(AC3683-AC3669,1)/AC3669)</f>
        <v>0.169778441623102</v>
      </c>
      <c r="AE3683" s="46" t="s">
        <v>28</v>
      </c>
      <c r="AF3683" s="47"/>
    </row>
    <row r="3684" customFormat="false" ht="15" hidden="false" customHeight="false" outlineLevel="0" collapsed="false">
      <c r="A3684" s="56" t="s">
        <v>19</v>
      </c>
      <c r="B3684" s="62" t="s">
        <v>304</v>
      </c>
      <c r="C3684" s="40" t="s">
        <v>53</v>
      </c>
      <c r="D3684" s="41" t="n">
        <v>90</v>
      </c>
      <c r="E3684" s="41" t="n">
        <v>0</v>
      </c>
      <c r="F3684" s="41" t="n">
        <v>50</v>
      </c>
      <c r="G3684" s="41" t="n">
        <v>0</v>
      </c>
      <c r="H3684" s="41" t="n">
        <v>0</v>
      </c>
      <c r="I3684" s="42" t="n">
        <v>30</v>
      </c>
      <c r="J3684" s="42" t="n">
        <v>30</v>
      </c>
      <c r="K3684" s="42" t="n">
        <v>30</v>
      </c>
      <c r="L3684" s="42" t="n">
        <v>30</v>
      </c>
      <c r="M3684" s="42" t="n">
        <v>0</v>
      </c>
      <c r="N3684" s="43" t="n">
        <f aca="false">D3684*$D$3</f>
        <v>117</v>
      </c>
      <c r="O3684" s="43" t="n">
        <f aca="false">E3684*$E$3</f>
        <v>0</v>
      </c>
      <c r="P3684" s="43" t="n">
        <f aca="false">F3684*$F$3</f>
        <v>65</v>
      </c>
      <c r="Q3684" s="43" t="n">
        <f aca="false">G3684*$G$3</f>
        <v>0</v>
      </c>
      <c r="R3684" s="43" t="n">
        <f aca="false">H3684*$H$3</f>
        <v>0</v>
      </c>
      <c r="S3684" s="43" t="n">
        <f aca="false">(N3684/100)*(I3684*$I$3)+(N3684/100)*(J3684*$J$3)</f>
        <v>140.4</v>
      </c>
      <c r="T3684" s="43" t="n">
        <f aca="false">(O3684/100)*(K3684*$K$3)</f>
        <v>0</v>
      </c>
      <c r="U3684" s="43" t="n">
        <f aca="false">(P3684/100)*(K3684*$K$3)+(P3684/100)*(L3684*$L$3)</f>
        <v>78</v>
      </c>
      <c r="V3684" s="43" t="n">
        <f aca="false">(Q3684/100)*(L3684*$L$3)</f>
        <v>0</v>
      </c>
      <c r="W3684" s="43" t="n">
        <f aca="false">(R3684/100)*(K3684*$K$3)+(R3684/100)*(L3684*$L$3)</f>
        <v>0</v>
      </c>
      <c r="X3684" s="43" t="n">
        <f aca="false">N3684+S3684</f>
        <v>257.4</v>
      </c>
      <c r="Y3684" s="43" t="n">
        <f aca="false">O3684+T3684</f>
        <v>0</v>
      </c>
      <c r="Z3684" s="43" t="n">
        <f aca="false">P3684+U3684</f>
        <v>143</v>
      </c>
      <c r="AA3684" s="43" t="n">
        <f aca="false">Q3684+V3684</f>
        <v>0</v>
      </c>
      <c r="AB3684" s="43" t="n">
        <f aca="false">R3684+W3684</f>
        <v>0</v>
      </c>
      <c r="AC3684" s="44" t="n">
        <f aca="false">ROUND(X3684+Y3684+Z3684+AA3684+AB3684,1)</f>
        <v>400.4</v>
      </c>
      <c r="AD3684" s="45"/>
      <c r="AE3684" s="46"/>
      <c r="AF3684" s="47"/>
    </row>
    <row r="3685" customFormat="false" ht="15" hidden="false" customHeight="false" outlineLevel="0" collapsed="false">
      <c r="A3685" s="48" t="s">
        <v>29</v>
      </c>
      <c r="B3685" s="63" t="n">
        <v>18</v>
      </c>
      <c r="C3685" s="50" t="s">
        <v>5</v>
      </c>
      <c r="D3685" s="51" t="n">
        <v>90</v>
      </c>
      <c r="E3685" s="51" t="n">
        <v>0</v>
      </c>
      <c r="F3685" s="51" t="n">
        <v>50</v>
      </c>
      <c r="G3685" s="51" t="n">
        <v>0</v>
      </c>
      <c r="H3685" s="51" t="n">
        <v>0</v>
      </c>
      <c r="I3685" s="52" t="n">
        <v>55</v>
      </c>
      <c r="J3685" s="52" t="n">
        <v>55</v>
      </c>
      <c r="K3685" s="52" t="n">
        <v>30</v>
      </c>
      <c r="L3685" s="52" t="n">
        <v>30</v>
      </c>
      <c r="M3685" s="52" t="n">
        <v>0</v>
      </c>
      <c r="N3685" s="53" t="n">
        <f aca="false">D3685*$D$4</f>
        <v>112.5</v>
      </c>
      <c r="O3685" s="53" t="n">
        <f aca="false">E3685*$E$4</f>
        <v>0</v>
      </c>
      <c r="P3685" s="53" t="n">
        <f aca="false">F3685*$F$4</f>
        <v>62.5</v>
      </c>
      <c r="Q3685" s="53" t="n">
        <f aca="false">G3685*$G$4</f>
        <v>0</v>
      </c>
      <c r="R3685" s="53" t="n">
        <f aca="false">H3685*$H$4</f>
        <v>0</v>
      </c>
      <c r="S3685" s="53" t="n">
        <f aca="false">(N3685/100)*(I3685*$I$4)+(N3685/100)*(J3685*$J$4)</f>
        <v>247.5</v>
      </c>
      <c r="T3685" s="53" t="n">
        <f aca="false">(O3685/100)*(K3685*$K$4)</f>
        <v>0</v>
      </c>
      <c r="U3685" s="53" t="n">
        <f aca="false">(P3685/100)*(K3685*$K$4)+(P3685/100)*(L3685*$L$4)</f>
        <v>75</v>
      </c>
      <c r="V3685" s="53" t="n">
        <f aca="false">(Q3685/100)*(L3685*$L$4)</f>
        <v>0</v>
      </c>
      <c r="W3685" s="53" t="n">
        <f aca="false">(R3685/100)*(K3685*$K$4)+(R3685/100)*(L3685*$L$4)</f>
        <v>0</v>
      </c>
      <c r="X3685" s="53" t="n">
        <f aca="false">N3685+S3685</f>
        <v>360</v>
      </c>
      <c r="Y3685" s="53" t="n">
        <f aca="false">O3685+T3685</f>
        <v>0</v>
      </c>
      <c r="Z3685" s="53" t="n">
        <f aca="false">P3685+U3685</f>
        <v>137.5</v>
      </c>
      <c r="AA3685" s="53" t="n">
        <f aca="false">Q3685+V3685</f>
        <v>0</v>
      </c>
      <c r="AB3685" s="53" t="n">
        <f aca="false">R3685+W3685</f>
        <v>0</v>
      </c>
      <c r="AC3685" s="54" t="n">
        <f aca="false">ROUND(X3685+Y3685+Z3685+AA3685+AB3685,1)</f>
        <v>497.5</v>
      </c>
      <c r="AD3685" s="55" t="n">
        <f aca="false">(ROUND(AC3685-AC3684,1)/AC3684)</f>
        <v>0.242507492507492</v>
      </c>
      <c r="AE3685" s="46"/>
      <c r="AF3685" s="47"/>
    </row>
    <row r="3686" customFormat="false" ht="15" hidden="false" customHeight="false" outlineLevel="0" collapsed="false">
      <c r="A3686" s="48" t="s">
        <v>30</v>
      </c>
      <c r="B3686" s="63" t="n">
        <v>18</v>
      </c>
      <c r="C3686" s="50" t="s">
        <v>6</v>
      </c>
      <c r="D3686" s="51" t="n">
        <v>90</v>
      </c>
      <c r="E3686" s="51" t="n">
        <v>0</v>
      </c>
      <c r="F3686" s="51" t="n">
        <v>50</v>
      </c>
      <c r="G3686" s="51" t="n">
        <v>0</v>
      </c>
      <c r="H3686" s="51" t="n">
        <v>0</v>
      </c>
      <c r="I3686" s="52" t="n">
        <v>30</v>
      </c>
      <c r="J3686" s="52" t="n">
        <v>30</v>
      </c>
      <c r="K3686" s="52" t="n">
        <v>30</v>
      </c>
      <c r="L3686" s="52" t="n">
        <v>30</v>
      </c>
      <c r="M3686" s="52" t="n">
        <v>0</v>
      </c>
      <c r="N3686" s="53" t="n">
        <f aca="false">D3686*$D$5</f>
        <v>117</v>
      </c>
      <c r="O3686" s="53" t="n">
        <f aca="false">E3686*$E$5</f>
        <v>0</v>
      </c>
      <c r="P3686" s="53" t="n">
        <f aca="false">F3686*$F$5</f>
        <v>65</v>
      </c>
      <c r="Q3686" s="53" t="n">
        <f aca="false">G3686*$G$5</f>
        <v>0</v>
      </c>
      <c r="R3686" s="53" t="n">
        <f aca="false">H3686*$H$5</f>
        <v>0</v>
      </c>
      <c r="S3686" s="53" t="n">
        <f aca="false">(N3686/100)*(I3686*$I$5)+(N3686/100)*(J3686*$J$5)</f>
        <v>140.4</v>
      </c>
      <c r="T3686" s="53" t="n">
        <f aca="false">(O3686/100)*(K3686*$K$5)</f>
        <v>0</v>
      </c>
      <c r="U3686" s="53" t="n">
        <f aca="false">(P3686/100)*(K3686*$K$5)+(P3686/100)*(L3686*$L$5)</f>
        <v>78</v>
      </c>
      <c r="V3686" s="53" t="n">
        <f aca="false">(Q3686/100)*(L3686*$L$5)</f>
        <v>0</v>
      </c>
      <c r="W3686" s="53" t="n">
        <f aca="false">(R3686/100)*(K3686*$K$5)+(R3686/100)*(L3686*$L$5)</f>
        <v>0</v>
      </c>
      <c r="X3686" s="53" t="n">
        <f aca="false">N3686+S3686</f>
        <v>257.4</v>
      </c>
      <c r="Y3686" s="53" t="n">
        <f aca="false">O3686+T3686</f>
        <v>0</v>
      </c>
      <c r="Z3686" s="53" t="n">
        <f aca="false">P3686+U3686</f>
        <v>143</v>
      </c>
      <c r="AA3686" s="53" t="n">
        <f aca="false">Q3686+V3686</f>
        <v>0</v>
      </c>
      <c r="AB3686" s="53" t="n">
        <f aca="false">R3686+W3686</f>
        <v>0</v>
      </c>
      <c r="AC3686" s="54" t="n">
        <f aca="false">ROUND(X3686+Y3686+Z3686+AA3686+AB3686,1)</f>
        <v>400.4</v>
      </c>
      <c r="AD3686" s="55" t="n">
        <f aca="false">(ROUND(AC3686-AC3684,1)/AC3684)</f>
        <v>0</v>
      </c>
      <c r="AE3686" s="46"/>
      <c r="AF3686" s="47"/>
    </row>
    <row r="3687" customFormat="false" ht="15" hidden="false" customHeight="false" outlineLevel="0" collapsed="false">
      <c r="A3687" s="48" t="s">
        <v>31</v>
      </c>
      <c r="B3687" s="63" t="n">
        <v>20</v>
      </c>
      <c r="C3687" s="50" t="s">
        <v>7</v>
      </c>
      <c r="D3687" s="51" t="n">
        <v>90</v>
      </c>
      <c r="E3687" s="51" t="n">
        <v>0</v>
      </c>
      <c r="F3687" s="51" t="n">
        <v>50</v>
      </c>
      <c r="G3687" s="51" t="n">
        <v>0</v>
      </c>
      <c r="H3687" s="51" t="n">
        <v>0</v>
      </c>
      <c r="I3687" s="52" t="n">
        <v>30</v>
      </c>
      <c r="J3687" s="52" t="n">
        <v>30</v>
      </c>
      <c r="K3687" s="52" t="n">
        <v>30</v>
      </c>
      <c r="L3687" s="52" t="n">
        <v>30</v>
      </c>
      <c r="M3687" s="52" t="n">
        <v>0</v>
      </c>
      <c r="N3687" s="53" t="n">
        <f aca="false">D3687*$D$6</f>
        <v>117</v>
      </c>
      <c r="O3687" s="53" t="n">
        <f aca="false">E3687*$E$6</f>
        <v>0</v>
      </c>
      <c r="P3687" s="53" t="n">
        <f aca="false">F3687*$F$6</f>
        <v>65</v>
      </c>
      <c r="Q3687" s="53" t="n">
        <f aca="false">G3687*$G$6</f>
        <v>0</v>
      </c>
      <c r="R3687" s="53" t="n">
        <f aca="false">H3687*$H$6</f>
        <v>0</v>
      </c>
      <c r="S3687" s="53" t="n">
        <f aca="false">(N3687/100)*(I3687*$I$6)+(N3687/100)*(J3687*$J$6)</f>
        <v>140.4</v>
      </c>
      <c r="T3687" s="53" t="n">
        <f aca="false">(O3687/100)*(K3687*$K$6)</f>
        <v>0</v>
      </c>
      <c r="U3687" s="53" t="n">
        <f aca="false">(P3687/100)*(K3687*$K$6)+(P3687/100)*(L3687*$L$6)</f>
        <v>78</v>
      </c>
      <c r="V3687" s="53" t="n">
        <f aca="false">(Q3687/100)*(L3687*$L$6)</f>
        <v>0</v>
      </c>
      <c r="W3687" s="53" t="n">
        <f aca="false">(R3687/100)*(K3687*$K$6)+(R3687/100)*(L3687*$L$6)</f>
        <v>0</v>
      </c>
      <c r="X3687" s="53" t="n">
        <f aca="false">N3687+S3687</f>
        <v>257.4</v>
      </c>
      <c r="Y3687" s="53" t="n">
        <f aca="false">O3687+T3687</f>
        <v>0</v>
      </c>
      <c r="Z3687" s="53" t="n">
        <f aca="false">P3687+U3687</f>
        <v>143</v>
      </c>
      <c r="AA3687" s="53" t="n">
        <f aca="false">Q3687+V3687</f>
        <v>0</v>
      </c>
      <c r="AB3687" s="53" t="n">
        <f aca="false">R3687+W3687</f>
        <v>0</v>
      </c>
      <c r="AC3687" s="54" t="n">
        <f aca="false">ROUND(X3687+Y3687+Z3687+AA3687+AB3687,1)</f>
        <v>400.4</v>
      </c>
      <c r="AD3687" s="55" t="n">
        <f aca="false">(ROUND(AC3687-AC3684,1)/AC3684)</f>
        <v>0</v>
      </c>
      <c r="AE3687" s="46"/>
      <c r="AF3687" s="47"/>
    </row>
    <row r="3688" customFormat="false" ht="15" hidden="false" customHeight="false" outlineLevel="0" collapsed="false">
      <c r="A3688" s="48" t="s">
        <v>32</v>
      </c>
      <c r="B3688" s="63" t="n">
        <v>20</v>
      </c>
      <c r="C3688" s="50" t="s">
        <v>8</v>
      </c>
      <c r="D3688" s="51" t="n">
        <v>90</v>
      </c>
      <c r="E3688" s="51" t="n">
        <v>0</v>
      </c>
      <c r="F3688" s="51" t="n">
        <v>50</v>
      </c>
      <c r="G3688" s="51" t="n">
        <v>0</v>
      </c>
      <c r="H3688" s="51" t="n">
        <v>0</v>
      </c>
      <c r="I3688" s="52" t="n">
        <v>30</v>
      </c>
      <c r="J3688" s="52" t="n">
        <v>30</v>
      </c>
      <c r="K3688" s="52" t="n">
        <v>30</v>
      </c>
      <c r="L3688" s="52" t="n">
        <v>30</v>
      </c>
      <c r="M3688" s="52" t="n">
        <v>0</v>
      </c>
      <c r="N3688" s="53" t="n">
        <f aca="false">D3688*$D$7</f>
        <v>117</v>
      </c>
      <c r="O3688" s="53" t="n">
        <f aca="false">E3688*$E$7</f>
        <v>0</v>
      </c>
      <c r="P3688" s="53" t="n">
        <f aca="false">F3688*$F$7</f>
        <v>65</v>
      </c>
      <c r="Q3688" s="53" t="n">
        <f aca="false">G3688*$G$7</f>
        <v>0</v>
      </c>
      <c r="R3688" s="53" t="n">
        <f aca="false">H3688*$H$7</f>
        <v>0</v>
      </c>
      <c r="S3688" s="53" t="n">
        <f aca="false">(N3688/100)*(I3688*$I$7)+(N3688/100)*(J3688*$J$7)</f>
        <v>140.4</v>
      </c>
      <c r="T3688" s="53" t="n">
        <f aca="false">(O3688/100)*(K3688*$K$7)</f>
        <v>0</v>
      </c>
      <c r="U3688" s="53" t="n">
        <f aca="false">(P3688/100)*(K3688*$K$7)+(P3688/100)*(L3688*$L$7)</f>
        <v>78</v>
      </c>
      <c r="V3688" s="53" t="n">
        <f aca="false">(Q3688/100)*(L3688*$L$7)</f>
        <v>0</v>
      </c>
      <c r="W3688" s="53" t="n">
        <f aca="false">(R3688/100)*(K3688*$K$7)+(R3688/100)*(L3688*$L$7)</f>
        <v>0</v>
      </c>
      <c r="X3688" s="53" t="n">
        <f aca="false">N3688+S3688</f>
        <v>257.4</v>
      </c>
      <c r="Y3688" s="53" t="n">
        <f aca="false">O3688+T3688</f>
        <v>0</v>
      </c>
      <c r="Z3688" s="53" t="n">
        <f aca="false">P3688+U3688</f>
        <v>143</v>
      </c>
      <c r="AA3688" s="53" t="n">
        <f aca="false">Q3688+V3688</f>
        <v>0</v>
      </c>
      <c r="AB3688" s="53" t="n">
        <f aca="false">R3688+W3688</f>
        <v>0</v>
      </c>
      <c r="AC3688" s="54" t="n">
        <f aca="false">ROUND(X3688+Y3688+Z3688+AA3688+AB3688,1)</f>
        <v>400.4</v>
      </c>
      <c r="AD3688" s="55" t="n">
        <f aca="false">(ROUND(AC3688-AC3684,1)/AC3684)</f>
        <v>0</v>
      </c>
      <c r="AE3688" s="46"/>
      <c r="AF3688" s="47"/>
    </row>
    <row r="3689" customFormat="false" ht="15" hidden="false" customHeight="false" outlineLevel="0" collapsed="false">
      <c r="A3689" s="48" t="s">
        <v>33</v>
      </c>
      <c r="B3689" s="63"/>
      <c r="C3689" s="50" t="s">
        <v>9</v>
      </c>
      <c r="D3689" s="51" t="n">
        <v>90</v>
      </c>
      <c r="E3689" s="51" t="n">
        <v>0</v>
      </c>
      <c r="F3689" s="51" t="n">
        <v>50</v>
      </c>
      <c r="G3689" s="51" t="n">
        <v>0</v>
      </c>
      <c r="H3689" s="51" t="n">
        <v>0</v>
      </c>
      <c r="I3689" s="52" t="n">
        <v>30</v>
      </c>
      <c r="J3689" s="52" t="n">
        <v>30</v>
      </c>
      <c r="K3689" s="52" t="n">
        <v>30</v>
      </c>
      <c r="L3689" s="52" t="n">
        <v>30</v>
      </c>
      <c r="M3689" s="52" t="n">
        <v>0</v>
      </c>
      <c r="N3689" s="53" t="n">
        <f aca="false">D3689*$D$8</f>
        <v>117</v>
      </c>
      <c r="O3689" s="53" t="n">
        <f aca="false">E3689*$E$8</f>
        <v>0</v>
      </c>
      <c r="P3689" s="53" t="n">
        <f aca="false">F3689*$F$8</f>
        <v>65</v>
      </c>
      <c r="Q3689" s="53" t="n">
        <f aca="false">G3689*$G$8</f>
        <v>0</v>
      </c>
      <c r="R3689" s="53" t="n">
        <f aca="false">H3689*$H$8</f>
        <v>0</v>
      </c>
      <c r="S3689" s="53" t="n">
        <f aca="false">(N3689/100)*(I3689*$I$8)+(N3689/100)*(J3689*$J$8)</f>
        <v>140.4</v>
      </c>
      <c r="T3689" s="53" t="n">
        <f aca="false">(O3689/100)*(K3689*$K$8)</f>
        <v>0</v>
      </c>
      <c r="U3689" s="53" t="n">
        <f aca="false">(P3689/100)*(K3689*$K$8)+(P3689/100)*(L3689*$L$8)</f>
        <v>78</v>
      </c>
      <c r="V3689" s="53" t="n">
        <f aca="false">(Q3689/100)*(L3689*$L$8)</f>
        <v>0</v>
      </c>
      <c r="W3689" s="53" t="n">
        <f aca="false">(R3689/100)*(K3689*$K$8)+(R3689/100)*(L3689*$L$8)</f>
        <v>0</v>
      </c>
      <c r="X3689" s="53" t="n">
        <f aca="false">N3689+S3689</f>
        <v>257.4</v>
      </c>
      <c r="Y3689" s="53" t="n">
        <f aca="false">O3689+T3689</f>
        <v>0</v>
      </c>
      <c r="Z3689" s="53" t="n">
        <f aca="false">P3689+U3689</f>
        <v>143</v>
      </c>
      <c r="AA3689" s="53" t="n">
        <f aca="false">Q3689+V3689</f>
        <v>0</v>
      </c>
      <c r="AB3689" s="53" t="n">
        <f aca="false">R3689+W3689</f>
        <v>0</v>
      </c>
      <c r="AC3689" s="54" t="n">
        <f aca="false">ROUND(X3689+Y3689+Z3689+AA3689+AB3689,1)</f>
        <v>400.4</v>
      </c>
      <c r="AD3689" s="55" t="n">
        <f aca="false">(ROUND(AC3689-AC3684,1)/AC3684)</f>
        <v>0</v>
      </c>
      <c r="AE3689" s="46"/>
      <c r="AF3689" s="47"/>
    </row>
    <row r="3690" customFormat="false" ht="15" hidden="false" customHeight="false" outlineLevel="0" collapsed="false">
      <c r="A3690" s="48" t="s">
        <v>34</v>
      </c>
      <c r="B3690" s="63"/>
      <c r="C3690" s="50" t="s">
        <v>10</v>
      </c>
      <c r="D3690" s="51" t="n">
        <v>45</v>
      </c>
      <c r="E3690" s="51" t="n">
        <v>130</v>
      </c>
      <c r="F3690" s="51" t="n">
        <v>0</v>
      </c>
      <c r="G3690" s="51" t="n">
        <v>0</v>
      </c>
      <c r="H3690" s="51" t="n">
        <v>0</v>
      </c>
      <c r="I3690" s="52" t="n">
        <v>30</v>
      </c>
      <c r="J3690" s="52" t="n">
        <v>30</v>
      </c>
      <c r="K3690" s="52" t="n">
        <v>100</v>
      </c>
      <c r="L3690" s="52" t="n">
        <v>0</v>
      </c>
      <c r="M3690" s="52" t="n">
        <v>0</v>
      </c>
      <c r="N3690" s="53" t="n">
        <f aca="false">D3690*$D$9</f>
        <v>56.25</v>
      </c>
      <c r="O3690" s="53" t="n">
        <f aca="false">E3690*$E$9</f>
        <v>162.5</v>
      </c>
      <c r="P3690" s="53" t="n">
        <f aca="false">F3690*$F$9</f>
        <v>0</v>
      </c>
      <c r="Q3690" s="53" t="n">
        <f aca="false">G3690*$G$9</f>
        <v>0</v>
      </c>
      <c r="R3690" s="53" t="n">
        <f aca="false">H3690*$H$9</f>
        <v>0</v>
      </c>
      <c r="S3690" s="53" t="n">
        <f aca="false">(N3690/100)*(I3690*$I$9)+(N3690/100)*(J3690*$J$9)</f>
        <v>33.75</v>
      </c>
      <c r="T3690" s="53" t="n">
        <f aca="false">(O3690/100)*(K3690*$K$9)</f>
        <v>227.5</v>
      </c>
      <c r="U3690" s="53" t="n">
        <f aca="false">(P3690/100)*(K3690*$K$9)+(P3690/100)*(L3690*$L$9)</f>
        <v>0</v>
      </c>
      <c r="V3690" s="53" t="n">
        <f aca="false">(Q3690/100)*(L3690*$L$9)</f>
        <v>0</v>
      </c>
      <c r="W3690" s="53" t="n">
        <f aca="false">(R3690/100)*(K3690*$K$9)+(R3690/100)*(L3690*$L$9)</f>
        <v>0</v>
      </c>
      <c r="X3690" s="53" t="n">
        <f aca="false">N3690+S3690</f>
        <v>90</v>
      </c>
      <c r="Y3690" s="53" t="n">
        <f aca="false">O3690+T3690</f>
        <v>390</v>
      </c>
      <c r="Z3690" s="53" t="n">
        <f aca="false">P3690+U3690</f>
        <v>0</v>
      </c>
      <c r="AA3690" s="53" t="n">
        <f aca="false">Q3690+V3690</f>
        <v>0</v>
      </c>
      <c r="AB3690" s="53" t="n">
        <f aca="false">R3690+W3690</f>
        <v>0</v>
      </c>
      <c r="AC3690" s="54" t="n">
        <f aca="false">ROUND(X3690+Y3690+Z3690+AA3690+AB3690,1)</f>
        <v>480</v>
      </c>
      <c r="AD3690" s="55" t="n">
        <f aca="false">(ROUND(AC3690-AC3684,1)/AC3684)</f>
        <v>0.198801198801199</v>
      </c>
      <c r="AE3690" s="46"/>
      <c r="AF3690" s="47"/>
    </row>
    <row r="3691" customFormat="false" ht="15" hidden="false" customHeight="false" outlineLevel="0" collapsed="false">
      <c r="A3691" s="48" t="s">
        <v>35</v>
      </c>
      <c r="B3691" s="63"/>
      <c r="C3691" s="50" t="s">
        <v>11</v>
      </c>
      <c r="D3691" s="51" t="n">
        <v>45</v>
      </c>
      <c r="E3691" s="51" t="n">
        <v>0</v>
      </c>
      <c r="F3691" s="51" t="n">
        <v>130</v>
      </c>
      <c r="G3691" s="51" t="n">
        <v>0</v>
      </c>
      <c r="H3691" s="51" t="n">
        <v>0</v>
      </c>
      <c r="I3691" s="52" t="n">
        <v>30</v>
      </c>
      <c r="J3691" s="52" t="n">
        <v>30</v>
      </c>
      <c r="K3691" s="52" t="n">
        <v>55</v>
      </c>
      <c r="L3691" s="52" t="n">
        <v>55</v>
      </c>
      <c r="M3691" s="52" t="n">
        <v>0</v>
      </c>
      <c r="N3691" s="53" t="n">
        <f aca="false">D3691*$D$10</f>
        <v>56.25</v>
      </c>
      <c r="O3691" s="53" t="n">
        <f aca="false">E3691*$E$10</f>
        <v>0</v>
      </c>
      <c r="P3691" s="53" t="n">
        <f aca="false">F3691*$F$10</f>
        <v>162.5</v>
      </c>
      <c r="Q3691" s="53" t="n">
        <f aca="false">G3691*$G$10</f>
        <v>0</v>
      </c>
      <c r="R3691" s="53" t="n">
        <f aca="false">H3691*$H$10</f>
        <v>0</v>
      </c>
      <c r="S3691" s="53" t="n">
        <f aca="false">(N3691/100)*(I3691*$I$10)+(N3691/100)*(J3691*$J$10)</f>
        <v>33.75</v>
      </c>
      <c r="T3691" s="53" t="n">
        <f aca="false">(O3691/100)*(K3691*$J$10)</f>
        <v>0</v>
      </c>
      <c r="U3691" s="53" t="n">
        <f aca="false">(P3691/100)*(K3691*$K$10)+(P3691/100)*(L3691*$L$10)</f>
        <v>250.25</v>
      </c>
      <c r="V3691" s="53" t="n">
        <f aca="false">(Q3691/100)*(L3691*$L$10)</f>
        <v>0</v>
      </c>
      <c r="W3691" s="53" t="n">
        <f aca="false">(R3691/100)*(K3691*$K$10)+(R3691/100)*(L3691*$L$10)</f>
        <v>0</v>
      </c>
      <c r="X3691" s="53" t="n">
        <f aca="false">N3691+S3691</f>
        <v>90</v>
      </c>
      <c r="Y3691" s="53" t="n">
        <f aca="false">O3691+T3691</f>
        <v>0</v>
      </c>
      <c r="Z3691" s="53" t="n">
        <f aca="false">P3691+U3691</f>
        <v>412.75</v>
      </c>
      <c r="AA3691" s="53" t="n">
        <f aca="false">Q3691+V3691</f>
        <v>0</v>
      </c>
      <c r="AB3691" s="53" t="n">
        <f aca="false">R3691+W3691</f>
        <v>0</v>
      </c>
      <c r="AC3691" s="54" t="n">
        <f aca="false">ROUND(X3691+Y3691+Z3691+AA3691+AB3691,1)</f>
        <v>502.8</v>
      </c>
      <c r="AD3691" s="55" t="n">
        <f aca="false">(ROUND(AC3691-AC3684,1)/AC3684)</f>
        <v>0.255744255744256</v>
      </c>
      <c r="AE3691" s="46"/>
      <c r="AF3691" s="47"/>
    </row>
    <row r="3692" customFormat="false" ht="15" hidden="false" customHeight="false" outlineLevel="0" collapsed="false">
      <c r="A3692" s="48" t="s">
        <v>36</v>
      </c>
      <c r="B3692" s="63"/>
      <c r="C3692" s="50" t="s">
        <v>12</v>
      </c>
      <c r="D3692" s="51" t="n">
        <v>45</v>
      </c>
      <c r="E3692" s="51" t="n">
        <v>0</v>
      </c>
      <c r="F3692" s="51" t="n">
        <v>0</v>
      </c>
      <c r="G3692" s="51" t="n">
        <v>130</v>
      </c>
      <c r="H3692" s="51" t="n">
        <v>0</v>
      </c>
      <c r="I3692" s="52" t="n">
        <v>30</v>
      </c>
      <c r="J3692" s="52" t="n">
        <v>30</v>
      </c>
      <c r="K3692" s="52" t="n">
        <v>0</v>
      </c>
      <c r="L3692" s="52" t="n">
        <v>100</v>
      </c>
      <c r="M3692" s="52" t="n">
        <v>0</v>
      </c>
      <c r="N3692" s="53" t="n">
        <f aca="false">D3692*$D$11</f>
        <v>56.25</v>
      </c>
      <c r="O3692" s="53" t="n">
        <f aca="false">E3692*$E$11</f>
        <v>0</v>
      </c>
      <c r="P3692" s="53" t="n">
        <f aca="false">F3692*$F$11</f>
        <v>0</v>
      </c>
      <c r="Q3692" s="53" t="n">
        <f aca="false">G3692*$G$11</f>
        <v>162.5</v>
      </c>
      <c r="R3692" s="53" t="n">
        <f aca="false">H3692*$H$11</f>
        <v>0</v>
      </c>
      <c r="S3692" s="53" t="n">
        <f aca="false">(N3692/100)*(I3692*$I$11)+(N3692/100)*(J3692*$J$11)</f>
        <v>33.75</v>
      </c>
      <c r="T3692" s="53" t="n">
        <f aca="false">(O3692/100)*(K3692*$K$11)</f>
        <v>0</v>
      </c>
      <c r="U3692" s="53" t="n">
        <f aca="false">(P3692/100)*(K3692*$K$11)+(P3692/100)*(L3692*$L$11)</f>
        <v>0</v>
      </c>
      <c r="V3692" s="53" t="n">
        <f aca="false">(Q3692/100)*(L3692*$L$11)</f>
        <v>227.5</v>
      </c>
      <c r="W3692" s="53" t="n">
        <f aca="false">(R3692/100)*(K3692*$K$11)+(R3692/100)*(L3692*$L$11)</f>
        <v>0</v>
      </c>
      <c r="X3692" s="53" t="n">
        <f aca="false">N3692+S3692</f>
        <v>90</v>
      </c>
      <c r="Y3692" s="53" t="n">
        <f aca="false">O3692+T3692</f>
        <v>0</v>
      </c>
      <c r="Z3692" s="53" t="n">
        <f aca="false">P3692+U3692</f>
        <v>0</v>
      </c>
      <c r="AA3692" s="53" t="n">
        <f aca="false">Q3692+V3692</f>
        <v>390</v>
      </c>
      <c r="AB3692" s="53" t="n">
        <f aca="false">R3692+W3692</f>
        <v>0</v>
      </c>
      <c r="AC3692" s="54" t="n">
        <f aca="false">ROUND(X3692+Y3692+Z3692+AA3692+AB3692,1)</f>
        <v>480</v>
      </c>
      <c r="AD3692" s="55" t="n">
        <f aca="false">(ROUND(AC3692-AC3684,1)/AC3684)</f>
        <v>0.198801198801199</v>
      </c>
      <c r="AE3692" s="46"/>
      <c r="AF3692" s="47"/>
    </row>
    <row r="3693" customFormat="false" ht="15" hidden="false" customHeight="false" outlineLevel="0" collapsed="false">
      <c r="A3693" s="48" t="s">
        <v>37</v>
      </c>
      <c r="B3693" s="63"/>
      <c r="C3693" s="50" t="s">
        <v>13</v>
      </c>
      <c r="D3693" s="51" t="n">
        <v>45</v>
      </c>
      <c r="E3693" s="51" t="n">
        <v>0</v>
      </c>
      <c r="F3693" s="51" t="n">
        <v>0</v>
      </c>
      <c r="G3693" s="51" t="n">
        <v>0</v>
      </c>
      <c r="H3693" s="51" t="n">
        <v>130</v>
      </c>
      <c r="I3693" s="52" t="n">
        <v>30</v>
      </c>
      <c r="J3693" s="52" t="n">
        <v>30</v>
      </c>
      <c r="K3693" s="52" t="n">
        <v>50</v>
      </c>
      <c r="L3693" s="52" t="n">
        <v>50</v>
      </c>
      <c r="M3693" s="52" t="n">
        <v>0</v>
      </c>
      <c r="N3693" s="53" t="n">
        <f aca="false">D3693*$D$12</f>
        <v>56.25</v>
      </c>
      <c r="O3693" s="53" t="n">
        <f aca="false">E3693*$E$12</f>
        <v>0</v>
      </c>
      <c r="P3693" s="53" t="n">
        <f aca="false">F3693*$F$12</f>
        <v>0</v>
      </c>
      <c r="Q3693" s="53" t="n">
        <f aca="false">G3693*$G$12</f>
        <v>0</v>
      </c>
      <c r="R3693" s="53" t="n">
        <f aca="false">H3693*$H$12</f>
        <v>162.5</v>
      </c>
      <c r="S3693" s="53" t="n">
        <f aca="false">(N3693/100)*(I3693*$I$12)+(N3693/100)*(J3693*$J$12)</f>
        <v>33.75</v>
      </c>
      <c r="T3693" s="53" t="n">
        <f aca="false">(O3693/100)*(K3693*$K$12)</f>
        <v>0</v>
      </c>
      <c r="U3693" s="53" t="n">
        <f aca="false">(P3693/100)*(K3693*$K$12)+(P3693/100)*(L3693*$L$12)</f>
        <v>0</v>
      </c>
      <c r="V3693" s="53" t="n">
        <f aca="false">(Q3693/100)*(L3693*$L$12)</f>
        <v>0</v>
      </c>
      <c r="W3693" s="53" t="n">
        <f aca="false">(R3693/100)*(K3693*$K$12)+(R3693/100)*(L3693*$L$12)</f>
        <v>227.5</v>
      </c>
      <c r="X3693" s="53" t="n">
        <f aca="false">N3693+S3693</f>
        <v>90</v>
      </c>
      <c r="Y3693" s="53" t="n">
        <f aca="false">O3693+T3693</f>
        <v>0</v>
      </c>
      <c r="Z3693" s="53" t="n">
        <f aca="false">P3693+U3693</f>
        <v>0</v>
      </c>
      <c r="AA3693" s="53" t="n">
        <f aca="false">Q3693+V3693</f>
        <v>0</v>
      </c>
      <c r="AB3693" s="53" t="n">
        <f aca="false">R3693+W3693</f>
        <v>390</v>
      </c>
      <c r="AC3693" s="54" t="n">
        <f aca="false">ROUND(X3693+Y3693+Z3693+AA3693+AB3693,1)</f>
        <v>480</v>
      </c>
      <c r="AD3693" s="55" t="n">
        <f aca="false">(ROUND(AC3693-AC3684,1)/AC3684)</f>
        <v>0.198801198801199</v>
      </c>
      <c r="AE3693" s="46"/>
      <c r="AF3693" s="47"/>
    </row>
    <row r="3694" customFormat="false" ht="15" hidden="false" customHeight="false" outlineLevel="0" collapsed="false">
      <c r="A3694" s="48" t="s">
        <v>38</v>
      </c>
      <c r="B3694" s="63"/>
      <c r="C3694" s="50" t="s">
        <v>14</v>
      </c>
      <c r="D3694" s="51" t="n">
        <v>90</v>
      </c>
      <c r="E3694" s="51" t="n">
        <v>0</v>
      </c>
      <c r="F3694" s="51" t="n">
        <v>50</v>
      </c>
      <c r="G3694" s="51" t="n">
        <v>0</v>
      </c>
      <c r="H3694" s="51" t="n">
        <v>0</v>
      </c>
      <c r="I3694" s="52" t="n">
        <v>30</v>
      </c>
      <c r="J3694" s="52" t="n">
        <v>30</v>
      </c>
      <c r="K3694" s="52" t="n">
        <v>30</v>
      </c>
      <c r="L3694" s="52" t="n">
        <v>30</v>
      </c>
      <c r="M3694" s="52" t="n">
        <v>55</v>
      </c>
      <c r="N3694" s="53" t="n">
        <f aca="false">D3694*$D$13</f>
        <v>112.5</v>
      </c>
      <c r="O3694" s="53" t="n">
        <f aca="false">E3694*$E$13</f>
        <v>0</v>
      </c>
      <c r="P3694" s="53" t="n">
        <f aca="false">F3694*$F$13</f>
        <v>62.5</v>
      </c>
      <c r="Q3694" s="53" t="n">
        <f aca="false">G3694*$G$13</f>
        <v>0</v>
      </c>
      <c r="R3694" s="53" t="n">
        <f aca="false">H3694*$H$13</f>
        <v>0</v>
      </c>
      <c r="S3694" s="53" t="n">
        <f aca="false">(N3694/100)*(I3694*$I$13)+(N3694/100)*(J3694*$J$13)+(N3694/100)*(M3694*$M$13)</f>
        <v>191.25</v>
      </c>
      <c r="T3694" s="53" t="n">
        <f aca="false">(O3694/100)*(K3694*$K$13)+(O3694/100)*(M3694*$M$13)</f>
        <v>0</v>
      </c>
      <c r="U3694" s="53" t="n">
        <f aca="false">(P3694/100)*(K3694*$K$13)+(P3694/100)*(L3694*$L$13)+(P3694/100)*(M3694*$M$13)</f>
        <v>106.25</v>
      </c>
      <c r="V3694" s="53" t="n">
        <f aca="false">(Q3694/100)*(L3694*$L$13)+(Q3694/100)*(M3694*$M$13)</f>
        <v>0</v>
      </c>
      <c r="W3694" s="53" t="n">
        <f aca="false">(R3694/100)*(K3694*$K$13)+(R3694/100)*(L3694*$L$13)+(R3694/100)*(M3694*$M$13)</f>
        <v>0</v>
      </c>
      <c r="X3694" s="53" t="n">
        <f aca="false">N3694+S3694</f>
        <v>303.75</v>
      </c>
      <c r="Y3694" s="53" t="n">
        <f aca="false">O3694+T3694</f>
        <v>0</v>
      </c>
      <c r="Z3694" s="53" t="n">
        <f aca="false">P3694+U3694</f>
        <v>168.75</v>
      </c>
      <c r="AA3694" s="53" t="n">
        <f aca="false">Q3694+V3694</f>
        <v>0</v>
      </c>
      <c r="AB3694" s="53" t="n">
        <f aca="false">R3694+W3694</f>
        <v>0</v>
      </c>
      <c r="AC3694" s="54" t="n">
        <f aca="false">ROUND(X3694+Y3694+Z3694+AA3694+AB3694,1)</f>
        <v>472.5</v>
      </c>
      <c r="AD3694" s="55" t="n">
        <f aca="false">(ROUND(AC3694-AC3684,1)/AC3684)</f>
        <v>0.18006993006993</v>
      </c>
      <c r="AE3694" s="46"/>
      <c r="AF3694" s="47"/>
    </row>
    <row r="3695" customFormat="false" ht="15" hidden="false" customHeight="false" outlineLevel="0" collapsed="false">
      <c r="A3695" s="48" t="s">
        <v>39</v>
      </c>
      <c r="B3695" s="63"/>
      <c r="C3695" s="50" t="s">
        <v>15</v>
      </c>
      <c r="D3695" s="51" t="n">
        <v>105</v>
      </c>
      <c r="E3695" s="51" t="n">
        <v>0</v>
      </c>
      <c r="F3695" s="51" t="n">
        <v>0</v>
      </c>
      <c r="G3695" s="51" t="n">
        <v>0</v>
      </c>
      <c r="H3695" s="51" t="n">
        <v>0</v>
      </c>
      <c r="I3695" s="52" t="n">
        <v>30</v>
      </c>
      <c r="J3695" s="52" t="n">
        <v>30</v>
      </c>
      <c r="K3695" s="52" t="n">
        <v>100</v>
      </c>
      <c r="L3695" s="52" t="n">
        <v>0</v>
      </c>
      <c r="M3695" s="52" t="n">
        <v>0</v>
      </c>
      <c r="N3695" s="53" t="n">
        <f aca="false">D3695*$D$14</f>
        <v>131.25</v>
      </c>
      <c r="O3695" s="53" t="n">
        <f aca="false">E3695*$E$14</f>
        <v>0</v>
      </c>
      <c r="P3695" s="53" t="n">
        <f aca="false">F3695*$F$14</f>
        <v>0</v>
      </c>
      <c r="Q3695" s="53" t="n">
        <f aca="false">G3695*$G$14</f>
        <v>0</v>
      </c>
      <c r="R3695" s="53" t="n">
        <f aca="false">H3695*$H$14</f>
        <v>0</v>
      </c>
      <c r="S3695" s="53" t="n">
        <f aca="false">(N3695/100)*(I3695*$I$14)+(N3695/100)*(J3695*$J$14)+(N3695/100)*(K3695*$K$14)</f>
        <v>341.25</v>
      </c>
      <c r="T3695" s="53" t="n">
        <f aca="false">(O3695/100)*(K3695*$K$14)</f>
        <v>0</v>
      </c>
      <c r="U3695" s="53" t="n">
        <f aca="false">(P3695/100)*(K3695*$K$14)+(P3695/100)*(L3695*$L$14)</f>
        <v>0</v>
      </c>
      <c r="V3695" s="53" t="n">
        <f aca="false">(Q3695/100)*(L3695*$L$14)</f>
        <v>0</v>
      </c>
      <c r="W3695" s="53" t="n">
        <f aca="false">(R3695/100)*(K3695*$L$14)+(R3695/100)*(L3695*$M$14)</f>
        <v>0</v>
      </c>
      <c r="X3695" s="53" t="n">
        <f aca="false">N3695+S3695</f>
        <v>472.5</v>
      </c>
      <c r="Y3695" s="53" t="n">
        <f aca="false">O3695+T3695</f>
        <v>0</v>
      </c>
      <c r="Z3695" s="53" t="n">
        <f aca="false">P3695+U3695</f>
        <v>0</v>
      </c>
      <c r="AA3695" s="53" t="n">
        <f aca="false">Q3695+V3695</f>
        <v>0</v>
      </c>
      <c r="AB3695" s="53" t="n">
        <f aca="false">R3695+W3695</f>
        <v>0</v>
      </c>
      <c r="AC3695" s="54" t="n">
        <f aca="false">ROUND(X3695+Y3695+Z3695+AA3695+AB3695,1)</f>
        <v>472.5</v>
      </c>
      <c r="AD3695" s="55" t="n">
        <f aca="false">(ROUND(AC3695-AC3684,1)/AC3684)</f>
        <v>0.18006993006993</v>
      </c>
      <c r="AE3695" s="46"/>
      <c r="AF3695" s="47"/>
    </row>
    <row r="3696" customFormat="false" ht="15" hidden="false" customHeight="false" outlineLevel="0" collapsed="false">
      <c r="A3696" s="48"/>
      <c r="B3696" s="63"/>
      <c r="C3696" s="50" t="s">
        <v>16</v>
      </c>
      <c r="D3696" s="51" t="n">
        <v>105</v>
      </c>
      <c r="E3696" s="51" t="n">
        <v>0</v>
      </c>
      <c r="F3696" s="51" t="n">
        <v>0</v>
      </c>
      <c r="G3696" s="51" t="n">
        <v>0</v>
      </c>
      <c r="H3696" s="51" t="n">
        <v>0</v>
      </c>
      <c r="I3696" s="52" t="n">
        <v>30</v>
      </c>
      <c r="J3696" s="52" t="n">
        <v>30</v>
      </c>
      <c r="K3696" s="52" t="n">
        <v>0</v>
      </c>
      <c r="L3696" s="52" t="n">
        <v>100</v>
      </c>
      <c r="M3696" s="52" t="n">
        <v>0</v>
      </c>
      <c r="N3696" s="53" t="n">
        <f aca="false">D3696*$D$15</f>
        <v>131.25</v>
      </c>
      <c r="O3696" s="53" t="n">
        <f aca="false">E3696*$E$15</f>
        <v>0</v>
      </c>
      <c r="P3696" s="53" t="n">
        <f aca="false">F3696*$F$15</f>
        <v>0</v>
      </c>
      <c r="Q3696" s="53" t="n">
        <f aca="false">G3696*$G$15</f>
        <v>0</v>
      </c>
      <c r="R3696" s="53" t="n">
        <f aca="false">H3696*$H$15</f>
        <v>0</v>
      </c>
      <c r="S3696" s="53" t="n">
        <f aca="false">(N3696/100)*(I3696*$I$15)+(N3696/100)*(J3696*$J$15)+(N3696/100)*(L3696*$L$15)</f>
        <v>341.25</v>
      </c>
      <c r="T3696" s="53" t="n">
        <f aca="false">(O3696/100)*(K3696*$K$15)</f>
        <v>0</v>
      </c>
      <c r="U3696" s="53" t="n">
        <f aca="false">(P3696/100)*(K3696*$K$15)+(P3696/100)*(L3696*$L$15)</f>
        <v>0</v>
      </c>
      <c r="V3696" s="53" t="n">
        <f aca="false">(Q3696/100)*(L3696*$L$15)</f>
        <v>0</v>
      </c>
      <c r="W3696" s="53" t="n">
        <f aca="false">(R3696/100)*(K3696*$K$15)+(R3696/100)*(L3696*$L$15)</f>
        <v>0</v>
      </c>
      <c r="X3696" s="53" t="n">
        <f aca="false">N3696+S3696</f>
        <v>472.5</v>
      </c>
      <c r="Y3696" s="53" t="n">
        <f aca="false">O3696+T3696</f>
        <v>0</v>
      </c>
      <c r="Z3696" s="53" t="n">
        <f aca="false">P3696+U3696</f>
        <v>0</v>
      </c>
      <c r="AA3696" s="53" t="n">
        <f aca="false">Q3696+V3696</f>
        <v>0</v>
      </c>
      <c r="AB3696" s="53" t="n">
        <f aca="false">R3696+W3696</f>
        <v>0</v>
      </c>
      <c r="AC3696" s="54" t="n">
        <f aca="false">ROUND(X3696+Y3696+Z3696+AA3696+AB3696,1)</f>
        <v>472.5</v>
      </c>
      <c r="AD3696" s="55" t="n">
        <f aca="false">(ROUND(AC3696-AC3684,1)/AC3684)</f>
        <v>0.18006993006993</v>
      </c>
      <c r="AE3696" s="46"/>
      <c r="AF3696" s="47"/>
    </row>
    <row r="3697" customFormat="false" ht="15" hidden="false" customHeight="false" outlineLevel="0" collapsed="false">
      <c r="A3697" s="48"/>
      <c r="B3697" s="63"/>
      <c r="C3697" s="50" t="s">
        <v>17</v>
      </c>
      <c r="D3697" s="51" t="n">
        <v>90</v>
      </c>
      <c r="E3697" s="51" t="n">
        <v>0</v>
      </c>
      <c r="F3697" s="51" t="n">
        <v>50</v>
      </c>
      <c r="G3697" s="51" t="n">
        <v>0</v>
      </c>
      <c r="H3697" s="51" t="n">
        <v>0</v>
      </c>
      <c r="I3697" s="52" t="n">
        <v>30</v>
      </c>
      <c r="J3697" s="52" t="n">
        <v>70</v>
      </c>
      <c r="K3697" s="52" t="n">
        <v>30</v>
      </c>
      <c r="L3697" s="52" t="n">
        <v>30</v>
      </c>
      <c r="M3697" s="52" t="n">
        <v>0</v>
      </c>
      <c r="N3697" s="53" t="n">
        <f aca="false">D3697*$D$16</f>
        <v>112.5</v>
      </c>
      <c r="O3697" s="53" t="n">
        <f aca="false">E3697*$E$16</f>
        <v>0</v>
      </c>
      <c r="P3697" s="53" t="n">
        <f aca="false">F3697*$F$16</f>
        <v>62.5</v>
      </c>
      <c r="Q3697" s="53" t="n">
        <f aca="false">G3697*$G$16</f>
        <v>0</v>
      </c>
      <c r="R3697" s="53" t="n">
        <f aca="false">H3697*$H$16</f>
        <v>0</v>
      </c>
      <c r="S3697" s="53" t="n">
        <f aca="false">(N3697/100)*(I3697*$I$16)+(N3697/100)*(J3697*$J$16)</f>
        <v>230.625</v>
      </c>
      <c r="T3697" s="53" t="n">
        <f aca="false">(O3697/100)*(K3697*$K$16)</f>
        <v>0</v>
      </c>
      <c r="U3697" s="53" t="n">
        <f aca="false">(P3697/100)*(K3697*$K$16)+(P3697/100)*(L3697*$L$16)</f>
        <v>37.5</v>
      </c>
      <c r="V3697" s="53" t="n">
        <f aca="false">(Q3697/100)*(L3697*$L$16)</f>
        <v>0</v>
      </c>
      <c r="W3697" s="53" t="n">
        <f aca="false">(R3697/100)*(K3697*$K$16)+(R3697/100)*(L3697*$L$16)</f>
        <v>0</v>
      </c>
      <c r="X3697" s="53" t="n">
        <f aca="false">N3697+S3697</f>
        <v>343.125</v>
      </c>
      <c r="Y3697" s="53" t="n">
        <f aca="false">O3697+T3697</f>
        <v>0</v>
      </c>
      <c r="Z3697" s="53" t="n">
        <f aca="false">P3697+U3697</f>
        <v>100</v>
      </c>
      <c r="AA3697" s="53" t="n">
        <f aca="false">Q3697+V3697</f>
        <v>0</v>
      </c>
      <c r="AB3697" s="53" t="n">
        <f aca="false">R3697+W3697</f>
        <v>0</v>
      </c>
      <c r="AC3697" s="54" t="n">
        <f aca="false">ROUND(X3697+Y3697+Z3697+AA3697+AB3697,1)</f>
        <v>443.1</v>
      </c>
      <c r="AD3697" s="55" t="n">
        <f aca="false">(ROUND(AC3697-AC3684,1)/AC3684)</f>
        <v>0.106643356643357</v>
      </c>
      <c r="AE3697" s="46"/>
      <c r="AF3697" s="47"/>
    </row>
    <row r="3698" customFormat="false" ht="15" hidden="false" customHeight="false" outlineLevel="0" collapsed="false">
      <c r="A3698" s="48"/>
      <c r="B3698" s="63"/>
      <c r="C3698" s="50" t="s">
        <v>18</v>
      </c>
      <c r="D3698" s="51" t="n">
        <v>90</v>
      </c>
      <c r="E3698" s="51" t="n">
        <v>0</v>
      </c>
      <c r="F3698" s="51" t="n">
        <v>50</v>
      </c>
      <c r="G3698" s="51" t="n">
        <v>0</v>
      </c>
      <c r="H3698" s="51" t="n">
        <v>0</v>
      </c>
      <c r="I3698" s="52" t="n">
        <v>70</v>
      </c>
      <c r="J3698" s="52" t="n">
        <v>30</v>
      </c>
      <c r="K3698" s="52" t="n">
        <v>30</v>
      </c>
      <c r="L3698" s="52" t="n">
        <v>30</v>
      </c>
      <c r="M3698" s="52" t="n">
        <v>0</v>
      </c>
      <c r="N3698" s="53" t="n">
        <f aca="false">D3698*$D$17</f>
        <v>112.5</v>
      </c>
      <c r="O3698" s="53" t="n">
        <f aca="false">E3698*$E$17</f>
        <v>0</v>
      </c>
      <c r="P3698" s="53" t="n">
        <f aca="false">F3698*$F$17</f>
        <v>62.5</v>
      </c>
      <c r="Q3698" s="53" t="n">
        <f aca="false">G3698*$G$17</f>
        <v>0</v>
      </c>
      <c r="R3698" s="53" t="n">
        <f aca="false">H3698*$H$17</f>
        <v>0</v>
      </c>
      <c r="S3698" s="53" t="n">
        <f aca="false">(N3698/100)*(I3698*$I$17)+(N3698/100)*(J3698*$J$17)</f>
        <v>230.625</v>
      </c>
      <c r="T3698" s="53" t="n">
        <f aca="false">(O3698/100)*(K3698*$K$17)</f>
        <v>0</v>
      </c>
      <c r="U3698" s="53" t="n">
        <f aca="false">(P3698/100)*(K3698*$K$17)+(P3698/100)*(L3698*$L$17)</f>
        <v>37.5</v>
      </c>
      <c r="V3698" s="53" t="n">
        <f aca="false">(Q3698/100)*(L3698*$L$17)</f>
        <v>0</v>
      </c>
      <c r="W3698" s="53" t="n">
        <f aca="false">(R3698/100)*(K3698*$K$17)+(R3698/100)*(L3698*$L$17)</f>
        <v>0</v>
      </c>
      <c r="X3698" s="53" t="n">
        <f aca="false">N3698+S3698</f>
        <v>343.125</v>
      </c>
      <c r="Y3698" s="53" t="n">
        <f aca="false">O3698+T3698</f>
        <v>0</v>
      </c>
      <c r="Z3698" s="53" t="n">
        <f aca="false">P3698+U3698</f>
        <v>100</v>
      </c>
      <c r="AA3698" s="53" t="n">
        <f aca="false">Q3698+V3698</f>
        <v>0</v>
      </c>
      <c r="AB3698" s="53" t="n">
        <f aca="false">R3698+W3698</f>
        <v>0</v>
      </c>
      <c r="AC3698" s="54" t="n">
        <f aca="false">ROUND(X3698+Y3698+Z3698+AA3698+AB3698,1)</f>
        <v>443.1</v>
      </c>
      <c r="AD3698" s="55" t="n">
        <f aca="false">(ROUND(AC3698-AC3684,1)/AC3684)</f>
        <v>0.106643356643357</v>
      </c>
      <c r="AE3698" s="46" t="s">
        <v>28</v>
      </c>
      <c r="AF3698" s="47"/>
    </row>
    <row r="3699" customFormat="false" ht="15" hidden="false" customHeight="false" outlineLevel="0" collapsed="false">
      <c r="A3699" s="56" t="s">
        <v>19</v>
      </c>
      <c r="B3699" s="60" t="s">
        <v>305</v>
      </c>
      <c r="C3699" s="40" t="s">
        <v>53</v>
      </c>
      <c r="D3699" s="41" t="n">
        <v>95</v>
      </c>
      <c r="E3699" s="41" t="n">
        <v>0</v>
      </c>
      <c r="F3699" s="41" t="n">
        <v>0</v>
      </c>
      <c r="G3699" s="41" t="n">
        <v>50</v>
      </c>
      <c r="H3699" s="41" t="n">
        <v>0</v>
      </c>
      <c r="I3699" s="42" t="n">
        <v>10</v>
      </c>
      <c r="J3699" s="42" t="n">
        <v>50</v>
      </c>
      <c r="K3699" s="42" t="n">
        <v>0</v>
      </c>
      <c r="L3699" s="42" t="n">
        <v>50</v>
      </c>
      <c r="M3699" s="42" t="n">
        <v>0</v>
      </c>
      <c r="N3699" s="43" t="n">
        <f aca="false">D3699*$D$3</f>
        <v>123.5</v>
      </c>
      <c r="O3699" s="43" t="n">
        <f aca="false">E3699*$E$3</f>
        <v>0</v>
      </c>
      <c r="P3699" s="43" t="n">
        <f aca="false">F3699*$F$3</f>
        <v>0</v>
      </c>
      <c r="Q3699" s="43" t="n">
        <f aca="false">G3699*$G$3</f>
        <v>65</v>
      </c>
      <c r="R3699" s="43" t="n">
        <f aca="false">H3699*$H$3</f>
        <v>0</v>
      </c>
      <c r="S3699" s="43" t="n">
        <f aca="false">(N3699/100)*(I3699*$I$3)+(N3699/100)*(J3699*$J$3)</f>
        <v>148.2</v>
      </c>
      <c r="T3699" s="43" t="n">
        <f aca="false">(O3699/100)*(K3699*$K$3)</f>
        <v>0</v>
      </c>
      <c r="U3699" s="43" t="n">
        <f aca="false">(P3699/100)*(K3699*$K$3)+(P3699/100)*(L3699*$L$3)</f>
        <v>0</v>
      </c>
      <c r="V3699" s="43" t="n">
        <f aca="false">(Q3699/100)*(L3699*$L$3)</f>
        <v>65</v>
      </c>
      <c r="W3699" s="43" t="n">
        <f aca="false">(R3699/100)*(K3699*$K$3)+(R3699/100)*(L3699*$L$3)</f>
        <v>0</v>
      </c>
      <c r="X3699" s="43" t="n">
        <f aca="false">N3699+S3699</f>
        <v>271.7</v>
      </c>
      <c r="Y3699" s="43" t="n">
        <f aca="false">O3699+T3699</f>
        <v>0</v>
      </c>
      <c r="Z3699" s="43" t="n">
        <f aca="false">P3699+U3699</f>
        <v>0</v>
      </c>
      <c r="AA3699" s="43" t="n">
        <f aca="false">Q3699+V3699</f>
        <v>130</v>
      </c>
      <c r="AB3699" s="43" t="n">
        <f aca="false">R3699+W3699</f>
        <v>0</v>
      </c>
      <c r="AC3699" s="44" t="n">
        <f aca="false">ROUND(X3699+Y3699+Z3699+AA3699+AB3699,1)</f>
        <v>401.7</v>
      </c>
      <c r="AD3699" s="45"/>
      <c r="AE3699" s="46"/>
      <c r="AF3699" s="47"/>
    </row>
    <row r="3700" customFormat="false" ht="15" hidden="false" customHeight="false" outlineLevel="0" collapsed="false">
      <c r="A3700" s="48" t="s">
        <v>29</v>
      </c>
      <c r="B3700" s="61" t="n">
        <v>12</v>
      </c>
      <c r="C3700" s="50" t="s">
        <v>5</v>
      </c>
      <c r="D3700" s="51" t="n">
        <v>95</v>
      </c>
      <c r="E3700" s="51" t="n">
        <v>0</v>
      </c>
      <c r="F3700" s="51" t="n">
        <v>0</v>
      </c>
      <c r="G3700" s="51" t="n">
        <v>50</v>
      </c>
      <c r="H3700" s="51" t="n">
        <v>0</v>
      </c>
      <c r="I3700" s="52" t="n">
        <v>30</v>
      </c>
      <c r="J3700" s="52" t="n">
        <v>70</v>
      </c>
      <c r="K3700" s="52" t="n">
        <v>0</v>
      </c>
      <c r="L3700" s="52" t="n">
        <v>50</v>
      </c>
      <c r="M3700" s="52" t="n">
        <v>0</v>
      </c>
      <c r="N3700" s="53" t="n">
        <f aca="false">D3700*$D$4</f>
        <v>118.75</v>
      </c>
      <c r="O3700" s="53" t="n">
        <f aca="false">E3700*$E$4</f>
        <v>0</v>
      </c>
      <c r="P3700" s="53" t="n">
        <f aca="false">F3700*$F$4</f>
        <v>0</v>
      </c>
      <c r="Q3700" s="53" t="n">
        <f aca="false">G3700*$G$4</f>
        <v>62.5</v>
      </c>
      <c r="R3700" s="53" t="n">
        <f aca="false">H3700*$H$4</f>
        <v>0</v>
      </c>
      <c r="S3700" s="53" t="n">
        <f aca="false">(N3700/100)*(I3700*$I$4)+(N3700/100)*(J3700*$J$4)</f>
        <v>237.5</v>
      </c>
      <c r="T3700" s="53" t="n">
        <f aca="false">(O3700/100)*(K3700*$K$4)</f>
        <v>0</v>
      </c>
      <c r="U3700" s="53" t="n">
        <f aca="false">(P3700/100)*(K3700*$K$4)+(P3700/100)*(L3700*$L$4)</f>
        <v>0</v>
      </c>
      <c r="V3700" s="53" t="n">
        <f aca="false">(Q3700/100)*(L3700*$L$4)</f>
        <v>62.5</v>
      </c>
      <c r="W3700" s="53" t="n">
        <f aca="false">(R3700/100)*(K3700*$K$4)+(R3700/100)*(L3700*$L$4)</f>
        <v>0</v>
      </c>
      <c r="X3700" s="53" t="n">
        <f aca="false">N3700+S3700</f>
        <v>356.25</v>
      </c>
      <c r="Y3700" s="53" t="n">
        <f aca="false">O3700+T3700</f>
        <v>0</v>
      </c>
      <c r="Z3700" s="53" t="n">
        <f aca="false">P3700+U3700</f>
        <v>0</v>
      </c>
      <c r="AA3700" s="53" t="n">
        <f aca="false">Q3700+V3700</f>
        <v>125</v>
      </c>
      <c r="AB3700" s="53" t="n">
        <f aca="false">R3700+W3700</f>
        <v>0</v>
      </c>
      <c r="AC3700" s="54" t="n">
        <f aca="false">ROUND(X3700+Y3700+Z3700+AA3700+AB3700,1)</f>
        <v>481.3</v>
      </c>
      <c r="AD3700" s="55" t="n">
        <f aca="false">(ROUND(AC3700-AC3699,1)/AC3699)</f>
        <v>0.19815782922579</v>
      </c>
      <c r="AE3700" s="46"/>
      <c r="AF3700" s="47"/>
    </row>
    <row r="3701" customFormat="false" ht="15" hidden="false" customHeight="false" outlineLevel="0" collapsed="false">
      <c r="A3701" s="48" t="s">
        <v>30</v>
      </c>
      <c r="B3701" s="61" t="n">
        <v>30</v>
      </c>
      <c r="C3701" s="50" t="s">
        <v>6</v>
      </c>
      <c r="D3701" s="51" t="n">
        <v>95</v>
      </c>
      <c r="E3701" s="51" t="n">
        <v>0</v>
      </c>
      <c r="F3701" s="51" t="n">
        <v>0</v>
      </c>
      <c r="G3701" s="51" t="n">
        <v>50</v>
      </c>
      <c r="H3701" s="51" t="n">
        <v>0</v>
      </c>
      <c r="I3701" s="52" t="n">
        <v>10</v>
      </c>
      <c r="J3701" s="52" t="n">
        <v>50</v>
      </c>
      <c r="K3701" s="52" t="n">
        <v>0</v>
      </c>
      <c r="L3701" s="52" t="n">
        <v>50</v>
      </c>
      <c r="M3701" s="52" t="n">
        <v>0</v>
      </c>
      <c r="N3701" s="53" t="n">
        <f aca="false">D3701*$D$5</f>
        <v>123.5</v>
      </c>
      <c r="O3701" s="53" t="n">
        <f aca="false">E3701*$E$5</f>
        <v>0</v>
      </c>
      <c r="P3701" s="53" t="n">
        <f aca="false">F3701*$F$5</f>
        <v>0</v>
      </c>
      <c r="Q3701" s="53" t="n">
        <f aca="false">G3701*$G$5</f>
        <v>65</v>
      </c>
      <c r="R3701" s="53" t="n">
        <f aca="false">H3701*$H$5</f>
        <v>0</v>
      </c>
      <c r="S3701" s="53" t="n">
        <f aca="false">(N3701/100)*(I3701*$I$5)+(N3701/100)*(J3701*$J$5)</f>
        <v>148.2</v>
      </c>
      <c r="T3701" s="53" t="n">
        <f aca="false">(O3701/100)*(K3701*$K$5)</f>
        <v>0</v>
      </c>
      <c r="U3701" s="53" t="n">
        <f aca="false">(P3701/100)*(K3701*$K$5)+(P3701/100)*(L3701*$L$5)</f>
        <v>0</v>
      </c>
      <c r="V3701" s="53" t="n">
        <f aca="false">(Q3701/100)*(L3701*$L$5)</f>
        <v>65</v>
      </c>
      <c r="W3701" s="53" t="n">
        <f aca="false">(R3701/100)*(K3701*$K$5)+(R3701/100)*(L3701*$L$5)</f>
        <v>0</v>
      </c>
      <c r="X3701" s="53" t="n">
        <f aca="false">N3701+S3701</f>
        <v>271.7</v>
      </c>
      <c r="Y3701" s="53" t="n">
        <f aca="false">O3701+T3701</f>
        <v>0</v>
      </c>
      <c r="Z3701" s="53" t="n">
        <f aca="false">P3701+U3701</f>
        <v>0</v>
      </c>
      <c r="AA3701" s="53" t="n">
        <f aca="false">Q3701+V3701</f>
        <v>130</v>
      </c>
      <c r="AB3701" s="53" t="n">
        <f aca="false">R3701+W3701</f>
        <v>0</v>
      </c>
      <c r="AC3701" s="54" t="n">
        <f aca="false">ROUND(X3701+Y3701+Z3701+AA3701+AB3701,1)</f>
        <v>401.7</v>
      </c>
      <c r="AD3701" s="55" t="n">
        <f aca="false">(ROUND(AC3701-AC3699,1)/AC3699)</f>
        <v>0</v>
      </c>
      <c r="AE3701" s="46"/>
      <c r="AF3701" s="47"/>
    </row>
    <row r="3702" customFormat="false" ht="15" hidden="false" customHeight="false" outlineLevel="0" collapsed="false">
      <c r="A3702" s="48" t="s">
        <v>31</v>
      </c>
      <c r="B3702" s="61" t="n">
        <v>0</v>
      </c>
      <c r="C3702" s="50" t="s">
        <v>7</v>
      </c>
      <c r="D3702" s="51" t="n">
        <v>95</v>
      </c>
      <c r="E3702" s="51" t="n">
        <v>0</v>
      </c>
      <c r="F3702" s="51" t="n">
        <v>0</v>
      </c>
      <c r="G3702" s="51" t="n">
        <v>50</v>
      </c>
      <c r="H3702" s="51" t="n">
        <v>0</v>
      </c>
      <c r="I3702" s="52" t="n">
        <v>10</v>
      </c>
      <c r="J3702" s="52" t="n">
        <v>50</v>
      </c>
      <c r="K3702" s="52" t="n">
        <v>0</v>
      </c>
      <c r="L3702" s="52" t="n">
        <v>50</v>
      </c>
      <c r="M3702" s="52" t="n">
        <v>0</v>
      </c>
      <c r="N3702" s="53" t="n">
        <f aca="false">D3702*$D$6</f>
        <v>123.5</v>
      </c>
      <c r="O3702" s="53" t="n">
        <f aca="false">E3702*$E$6</f>
        <v>0</v>
      </c>
      <c r="P3702" s="53" t="n">
        <f aca="false">F3702*$F$6</f>
        <v>0</v>
      </c>
      <c r="Q3702" s="53" t="n">
        <f aca="false">G3702*$G$6</f>
        <v>65</v>
      </c>
      <c r="R3702" s="53" t="n">
        <f aca="false">H3702*$H$6</f>
        <v>0</v>
      </c>
      <c r="S3702" s="53" t="n">
        <f aca="false">(N3702/100)*(I3702*$I$6)+(N3702/100)*(J3702*$J$6)</f>
        <v>148.2</v>
      </c>
      <c r="T3702" s="53" t="n">
        <f aca="false">(O3702/100)*(K3702*$K$6)</f>
        <v>0</v>
      </c>
      <c r="U3702" s="53" t="n">
        <f aca="false">(P3702/100)*(K3702*$K$6)+(P3702/100)*(L3702*$L$6)</f>
        <v>0</v>
      </c>
      <c r="V3702" s="53" t="n">
        <f aca="false">(Q3702/100)*(L3702*$L$6)</f>
        <v>65</v>
      </c>
      <c r="W3702" s="53" t="n">
        <f aca="false">(R3702/100)*(K3702*$K$6)+(R3702/100)*(L3702*$L$6)</f>
        <v>0</v>
      </c>
      <c r="X3702" s="53" t="n">
        <f aca="false">N3702+S3702</f>
        <v>271.7</v>
      </c>
      <c r="Y3702" s="53" t="n">
        <f aca="false">O3702+T3702</f>
        <v>0</v>
      </c>
      <c r="Z3702" s="53" t="n">
        <f aca="false">P3702+U3702</f>
        <v>0</v>
      </c>
      <c r="AA3702" s="53" t="n">
        <f aca="false">Q3702+V3702</f>
        <v>130</v>
      </c>
      <c r="AB3702" s="53" t="n">
        <f aca="false">R3702+W3702</f>
        <v>0</v>
      </c>
      <c r="AC3702" s="54" t="n">
        <f aca="false">ROUND(X3702+Y3702+Z3702+AA3702+AB3702,1)</f>
        <v>401.7</v>
      </c>
      <c r="AD3702" s="55" t="n">
        <f aca="false">(ROUND(AC3702-AC3699,1)/AC3699)</f>
        <v>0</v>
      </c>
      <c r="AE3702" s="46"/>
      <c r="AF3702" s="47"/>
    </row>
    <row r="3703" customFormat="false" ht="15" hidden="false" customHeight="false" outlineLevel="0" collapsed="false">
      <c r="A3703" s="48" t="s">
        <v>32</v>
      </c>
      <c r="B3703" s="61" t="n">
        <v>40</v>
      </c>
      <c r="C3703" s="50" t="s">
        <v>8</v>
      </c>
      <c r="D3703" s="51" t="n">
        <v>95</v>
      </c>
      <c r="E3703" s="51" t="n">
        <v>0</v>
      </c>
      <c r="F3703" s="51" t="n">
        <v>0</v>
      </c>
      <c r="G3703" s="51" t="n">
        <v>50</v>
      </c>
      <c r="H3703" s="51" t="n">
        <v>0</v>
      </c>
      <c r="I3703" s="52" t="n">
        <v>10</v>
      </c>
      <c r="J3703" s="52" t="n">
        <v>50</v>
      </c>
      <c r="K3703" s="52" t="n">
        <v>0</v>
      </c>
      <c r="L3703" s="52" t="n">
        <v>50</v>
      </c>
      <c r="M3703" s="52" t="n">
        <v>0</v>
      </c>
      <c r="N3703" s="53" t="n">
        <f aca="false">D3703*$D$7</f>
        <v>123.5</v>
      </c>
      <c r="O3703" s="53" t="n">
        <f aca="false">E3703*$E$7</f>
        <v>0</v>
      </c>
      <c r="P3703" s="53" t="n">
        <f aca="false">F3703*$F$7</f>
        <v>0</v>
      </c>
      <c r="Q3703" s="53" t="n">
        <f aca="false">G3703*$G$7</f>
        <v>65</v>
      </c>
      <c r="R3703" s="53" t="n">
        <f aca="false">H3703*$H$7</f>
        <v>0</v>
      </c>
      <c r="S3703" s="53" t="n">
        <f aca="false">(N3703/100)*(I3703*$I$7)+(N3703/100)*(J3703*$J$7)</f>
        <v>148.2</v>
      </c>
      <c r="T3703" s="53" t="n">
        <f aca="false">(O3703/100)*(K3703*$K$7)</f>
        <v>0</v>
      </c>
      <c r="U3703" s="53" t="n">
        <f aca="false">(P3703/100)*(K3703*$K$7)+(P3703/100)*(L3703*$L$7)</f>
        <v>0</v>
      </c>
      <c r="V3703" s="53" t="n">
        <f aca="false">(Q3703/100)*(L3703*$L$7)</f>
        <v>65</v>
      </c>
      <c r="W3703" s="53" t="n">
        <f aca="false">(R3703/100)*(K3703*$K$7)+(R3703/100)*(L3703*$L$7)</f>
        <v>0</v>
      </c>
      <c r="X3703" s="53" t="n">
        <f aca="false">N3703+S3703</f>
        <v>271.7</v>
      </c>
      <c r="Y3703" s="53" t="n">
        <f aca="false">O3703+T3703</f>
        <v>0</v>
      </c>
      <c r="Z3703" s="53" t="n">
        <f aca="false">P3703+U3703</f>
        <v>0</v>
      </c>
      <c r="AA3703" s="53" t="n">
        <f aca="false">Q3703+V3703</f>
        <v>130</v>
      </c>
      <c r="AB3703" s="53" t="n">
        <f aca="false">R3703+W3703</f>
        <v>0</v>
      </c>
      <c r="AC3703" s="54" t="n">
        <f aca="false">ROUND(X3703+Y3703+Z3703+AA3703+AB3703,1)</f>
        <v>401.7</v>
      </c>
      <c r="AD3703" s="55" t="n">
        <f aca="false">(ROUND(AC3703-AC3699,1)/AC3699)</f>
        <v>0</v>
      </c>
      <c r="AE3703" s="46"/>
      <c r="AF3703" s="47"/>
    </row>
    <row r="3704" customFormat="false" ht="15" hidden="false" customHeight="false" outlineLevel="0" collapsed="false">
      <c r="A3704" s="48" t="s">
        <v>33</v>
      </c>
      <c r="B3704" s="61"/>
      <c r="C3704" s="50" t="s">
        <v>9</v>
      </c>
      <c r="D3704" s="51" t="n">
        <v>95</v>
      </c>
      <c r="E3704" s="51" t="n">
        <v>0</v>
      </c>
      <c r="F3704" s="51" t="n">
        <v>0</v>
      </c>
      <c r="G3704" s="51" t="n">
        <v>50</v>
      </c>
      <c r="H3704" s="51" t="n">
        <v>0</v>
      </c>
      <c r="I3704" s="52" t="n">
        <v>10</v>
      </c>
      <c r="J3704" s="52" t="n">
        <v>50</v>
      </c>
      <c r="K3704" s="52" t="n">
        <v>0</v>
      </c>
      <c r="L3704" s="52" t="n">
        <v>50</v>
      </c>
      <c r="M3704" s="52" t="n">
        <v>0</v>
      </c>
      <c r="N3704" s="53" t="n">
        <f aca="false">D3704*$D$8</f>
        <v>123.5</v>
      </c>
      <c r="O3704" s="53" t="n">
        <f aca="false">E3704*$E$8</f>
        <v>0</v>
      </c>
      <c r="P3704" s="53" t="n">
        <f aca="false">F3704*$F$8</f>
        <v>0</v>
      </c>
      <c r="Q3704" s="53" t="n">
        <f aca="false">G3704*$G$8</f>
        <v>65</v>
      </c>
      <c r="R3704" s="53" t="n">
        <f aca="false">H3704*$H$8</f>
        <v>0</v>
      </c>
      <c r="S3704" s="53" t="n">
        <f aca="false">(N3704/100)*(I3704*$I$8)+(N3704/100)*(J3704*$J$8)</f>
        <v>148.2</v>
      </c>
      <c r="T3704" s="53" t="n">
        <f aca="false">(O3704/100)*(K3704*$K$8)</f>
        <v>0</v>
      </c>
      <c r="U3704" s="53" t="n">
        <f aca="false">(P3704/100)*(K3704*$K$8)+(P3704/100)*(L3704*$L$8)</f>
        <v>0</v>
      </c>
      <c r="V3704" s="53" t="n">
        <f aca="false">(Q3704/100)*(L3704*$L$8)</f>
        <v>65</v>
      </c>
      <c r="W3704" s="53" t="n">
        <f aca="false">(R3704/100)*(K3704*$K$8)+(R3704/100)*(L3704*$L$8)</f>
        <v>0</v>
      </c>
      <c r="X3704" s="53" t="n">
        <f aca="false">N3704+S3704</f>
        <v>271.7</v>
      </c>
      <c r="Y3704" s="53" t="n">
        <f aca="false">O3704+T3704</f>
        <v>0</v>
      </c>
      <c r="Z3704" s="53" t="n">
        <f aca="false">P3704+U3704</f>
        <v>0</v>
      </c>
      <c r="AA3704" s="53" t="n">
        <f aca="false">Q3704+V3704</f>
        <v>130</v>
      </c>
      <c r="AB3704" s="53" t="n">
        <f aca="false">R3704+W3704</f>
        <v>0</v>
      </c>
      <c r="AC3704" s="54" t="n">
        <f aca="false">ROUND(X3704+Y3704+Z3704+AA3704+AB3704,1)</f>
        <v>401.7</v>
      </c>
      <c r="AD3704" s="55" t="n">
        <f aca="false">(ROUND(AC3704-AC3699,1)/AC3699)</f>
        <v>0</v>
      </c>
      <c r="AE3704" s="46"/>
      <c r="AF3704" s="47"/>
    </row>
    <row r="3705" customFormat="false" ht="15" hidden="false" customHeight="false" outlineLevel="0" collapsed="false">
      <c r="A3705" s="48" t="s">
        <v>34</v>
      </c>
      <c r="B3705" s="61"/>
      <c r="C3705" s="50" t="s">
        <v>10</v>
      </c>
      <c r="D3705" s="51" t="n">
        <v>58</v>
      </c>
      <c r="E3705" s="51" t="n">
        <v>125</v>
      </c>
      <c r="F3705" s="51" t="n">
        <v>0</v>
      </c>
      <c r="G3705" s="51" t="n">
        <v>0</v>
      </c>
      <c r="H3705" s="51" t="n">
        <v>0</v>
      </c>
      <c r="I3705" s="52" t="n">
        <v>10</v>
      </c>
      <c r="J3705" s="52" t="n">
        <v>50</v>
      </c>
      <c r="K3705" s="52" t="n">
        <v>100</v>
      </c>
      <c r="L3705" s="52" t="n">
        <v>0</v>
      </c>
      <c r="M3705" s="52" t="n">
        <v>0</v>
      </c>
      <c r="N3705" s="53" t="n">
        <f aca="false">D3705*$D$9</f>
        <v>72.5</v>
      </c>
      <c r="O3705" s="53" t="n">
        <f aca="false">E3705*$E$9</f>
        <v>156.25</v>
      </c>
      <c r="P3705" s="53" t="n">
        <f aca="false">F3705*$F$9</f>
        <v>0</v>
      </c>
      <c r="Q3705" s="53" t="n">
        <f aca="false">G3705*$G$9</f>
        <v>0</v>
      </c>
      <c r="R3705" s="53" t="n">
        <f aca="false">H3705*$H$9</f>
        <v>0</v>
      </c>
      <c r="S3705" s="53" t="n">
        <f aca="false">(N3705/100)*(I3705*$I$9)+(N3705/100)*(J3705*$J$9)</f>
        <v>43.5</v>
      </c>
      <c r="T3705" s="53" t="n">
        <f aca="false">(O3705/100)*(K3705*$K$9)</f>
        <v>218.75</v>
      </c>
      <c r="U3705" s="53" t="n">
        <f aca="false">(P3705/100)*(K3705*$K$9)+(P3705/100)*(L3705*$L$9)</f>
        <v>0</v>
      </c>
      <c r="V3705" s="53" t="n">
        <f aca="false">(Q3705/100)*(L3705*$L$9)</f>
        <v>0</v>
      </c>
      <c r="W3705" s="53" t="n">
        <f aca="false">(R3705/100)*(K3705*$K$9)+(R3705/100)*(L3705*$L$9)</f>
        <v>0</v>
      </c>
      <c r="X3705" s="53" t="n">
        <f aca="false">N3705+S3705</f>
        <v>116</v>
      </c>
      <c r="Y3705" s="53" t="n">
        <f aca="false">O3705+T3705</f>
        <v>375</v>
      </c>
      <c r="Z3705" s="53" t="n">
        <f aca="false">P3705+U3705</f>
        <v>0</v>
      </c>
      <c r="AA3705" s="53" t="n">
        <f aca="false">Q3705+V3705</f>
        <v>0</v>
      </c>
      <c r="AB3705" s="53" t="n">
        <f aca="false">R3705+W3705</f>
        <v>0</v>
      </c>
      <c r="AC3705" s="54" t="n">
        <f aca="false">ROUND(X3705+Y3705+Z3705+AA3705+AB3705,1)</f>
        <v>491</v>
      </c>
      <c r="AD3705" s="55" t="n">
        <f aca="false">(ROUND(AC3705-AC3699,1)/AC3699)</f>
        <v>0.222305202887727</v>
      </c>
      <c r="AE3705" s="46"/>
      <c r="AF3705" s="47"/>
    </row>
    <row r="3706" customFormat="false" ht="15" hidden="false" customHeight="false" outlineLevel="0" collapsed="false">
      <c r="A3706" s="48" t="s">
        <v>35</v>
      </c>
      <c r="B3706" s="61"/>
      <c r="C3706" s="50" t="s">
        <v>11</v>
      </c>
      <c r="D3706" s="51" t="n">
        <v>58</v>
      </c>
      <c r="E3706" s="51" t="n">
        <v>0</v>
      </c>
      <c r="F3706" s="51" t="n">
        <v>125</v>
      </c>
      <c r="G3706" s="51" t="n">
        <v>0</v>
      </c>
      <c r="H3706" s="51" t="n">
        <v>0</v>
      </c>
      <c r="I3706" s="52" t="n">
        <v>10</v>
      </c>
      <c r="J3706" s="52" t="n">
        <v>50</v>
      </c>
      <c r="K3706" s="52" t="n">
        <v>50</v>
      </c>
      <c r="L3706" s="52" t="n">
        <v>50</v>
      </c>
      <c r="M3706" s="52" t="n">
        <v>0</v>
      </c>
      <c r="N3706" s="53" t="n">
        <f aca="false">D3706*$D$10</f>
        <v>72.5</v>
      </c>
      <c r="O3706" s="53" t="n">
        <f aca="false">E3706*$E$10</f>
        <v>0</v>
      </c>
      <c r="P3706" s="53" t="n">
        <f aca="false">F3706*$F$10</f>
        <v>156.25</v>
      </c>
      <c r="Q3706" s="53" t="n">
        <f aca="false">G3706*$G$10</f>
        <v>0</v>
      </c>
      <c r="R3706" s="53" t="n">
        <f aca="false">H3706*$H$10</f>
        <v>0</v>
      </c>
      <c r="S3706" s="53" t="n">
        <f aca="false">(N3706/100)*(I3706*$I$10)+(N3706/100)*(J3706*$J$10)</f>
        <v>43.5</v>
      </c>
      <c r="T3706" s="53" t="n">
        <f aca="false">(O3706/100)*(K3706*$J$10)</f>
        <v>0</v>
      </c>
      <c r="U3706" s="53" t="n">
        <f aca="false">(P3706/100)*(K3706*$K$10)+(P3706/100)*(L3706*$L$10)</f>
        <v>218.75</v>
      </c>
      <c r="V3706" s="53" t="n">
        <f aca="false">(Q3706/100)*(L3706*$L$10)</f>
        <v>0</v>
      </c>
      <c r="W3706" s="53" t="n">
        <f aca="false">(R3706/100)*(K3706*$K$10)+(R3706/100)*(L3706*$L$10)</f>
        <v>0</v>
      </c>
      <c r="X3706" s="53" t="n">
        <f aca="false">N3706+S3706</f>
        <v>116</v>
      </c>
      <c r="Y3706" s="53" t="n">
        <f aca="false">O3706+T3706</f>
        <v>0</v>
      </c>
      <c r="Z3706" s="53" t="n">
        <f aca="false">P3706+U3706</f>
        <v>375</v>
      </c>
      <c r="AA3706" s="53" t="n">
        <f aca="false">Q3706+V3706</f>
        <v>0</v>
      </c>
      <c r="AB3706" s="53" t="n">
        <f aca="false">R3706+W3706</f>
        <v>0</v>
      </c>
      <c r="AC3706" s="54" t="n">
        <f aca="false">ROUND(X3706+Y3706+Z3706+AA3706+AB3706,1)</f>
        <v>491</v>
      </c>
      <c r="AD3706" s="55" t="n">
        <f aca="false">(ROUND(AC3706-AC3699,1)/AC3699)</f>
        <v>0.222305202887727</v>
      </c>
      <c r="AE3706" s="46"/>
      <c r="AF3706" s="47"/>
    </row>
    <row r="3707" customFormat="false" ht="15" hidden="false" customHeight="false" outlineLevel="0" collapsed="false">
      <c r="A3707" s="48" t="s">
        <v>36</v>
      </c>
      <c r="B3707" s="61"/>
      <c r="C3707" s="50" t="s">
        <v>12</v>
      </c>
      <c r="D3707" s="51" t="n">
        <v>58</v>
      </c>
      <c r="E3707" s="51" t="n">
        <v>0</v>
      </c>
      <c r="F3707" s="51" t="n">
        <v>0</v>
      </c>
      <c r="G3707" s="51" t="n">
        <v>125</v>
      </c>
      <c r="H3707" s="51" t="n">
        <v>0</v>
      </c>
      <c r="I3707" s="52" t="n">
        <v>10</v>
      </c>
      <c r="J3707" s="52" t="n">
        <v>50</v>
      </c>
      <c r="K3707" s="52" t="n">
        <v>0</v>
      </c>
      <c r="L3707" s="52" t="n">
        <v>110</v>
      </c>
      <c r="M3707" s="52" t="n">
        <v>0</v>
      </c>
      <c r="N3707" s="53" t="n">
        <f aca="false">D3707*$D$11</f>
        <v>72.5</v>
      </c>
      <c r="O3707" s="53" t="n">
        <f aca="false">E3707*$E$11</f>
        <v>0</v>
      </c>
      <c r="P3707" s="53" t="n">
        <f aca="false">F3707*$F$11</f>
        <v>0</v>
      </c>
      <c r="Q3707" s="53" t="n">
        <f aca="false">G3707*$G$11</f>
        <v>156.25</v>
      </c>
      <c r="R3707" s="53" t="n">
        <f aca="false">H3707*$H$11</f>
        <v>0</v>
      </c>
      <c r="S3707" s="53" t="n">
        <f aca="false">(N3707/100)*(I3707*$I$11)+(N3707/100)*(J3707*$J$11)</f>
        <v>43.5</v>
      </c>
      <c r="T3707" s="53" t="n">
        <f aca="false">(O3707/100)*(K3707*$K$11)</f>
        <v>0</v>
      </c>
      <c r="U3707" s="53" t="n">
        <f aca="false">(P3707/100)*(K3707*$K$11)+(P3707/100)*(L3707*$L$11)</f>
        <v>0</v>
      </c>
      <c r="V3707" s="53" t="n">
        <f aca="false">(Q3707/100)*(L3707*$L$11)</f>
        <v>240.625</v>
      </c>
      <c r="W3707" s="53" t="n">
        <f aca="false">(R3707/100)*(K3707*$K$11)+(R3707/100)*(L3707*$L$11)</f>
        <v>0</v>
      </c>
      <c r="X3707" s="53" t="n">
        <f aca="false">N3707+S3707</f>
        <v>116</v>
      </c>
      <c r="Y3707" s="53" t="n">
        <f aca="false">O3707+T3707</f>
        <v>0</v>
      </c>
      <c r="Z3707" s="53" t="n">
        <f aca="false">P3707+U3707</f>
        <v>0</v>
      </c>
      <c r="AA3707" s="53" t="n">
        <f aca="false">Q3707+V3707</f>
        <v>396.875</v>
      </c>
      <c r="AB3707" s="53" t="n">
        <f aca="false">R3707+W3707</f>
        <v>0</v>
      </c>
      <c r="AC3707" s="54" t="n">
        <f aca="false">ROUND(X3707+Y3707+Z3707+AA3707+AB3707,1)</f>
        <v>512.9</v>
      </c>
      <c r="AD3707" s="55" t="n">
        <f aca="false">(ROUND(AC3707-AC3699,1)/AC3699)</f>
        <v>0.276823500124471</v>
      </c>
      <c r="AE3707" s="46"/>
      <c r="AF3707" s="47"/>
    </row>
    <row r="3708" customFormat="false" ht="15" hidden="false" customHeight="false" outlineLevel="0" collapsed="false">
      <c r="A3708" s="48" t="s">
        <v>37</v>
      </c>
      <c r="B3708" s="61"/>
      <c r="C3708" s="50" t="s">
        <v>13</v>
      </c>
      <c r="D3708" s="51" t="n">
        <v>58</v>
      </c>
      <c r="E3708" s="51" t="n">
        <v>0</v>
      </c>
      <c r="F3708" s="51" t="n">
        <v>0</v>
      </c>
      <c r="G3708" s="51" t="n">
        <v>0</v>
      </c>
      <c r="H3708" s="51" t="n">
        <v>125</v>
      </c>
      <c r="I3708" s="52" t="n">
        <v>10</v>
      </c>
      <c r="J3708" s="52" t="n">
        <v>50</v>
      </c>
      <c r="K3708" s="52" t="n">
        <v>50</v>
      </c>
      <c r="L3708" s="52" t="n">
        <v>50</v>
      </c>
      <c r="M3708" s="52" t="n">
        <v>0</v>
      </c>
      <c r="N3708" s="53" t="n">
        <f aca="false">D3708*$D$12</f>
        <v>72.5</v>
      </c>
      <c r="O3708" s="53" t="n">
        <f aca="false">E3708*$E$12</f>
        <v>0</v>
      </c>
      <c r="P3708" s="53" t="n">
        <f aca="false">F3708*$F$12</f>
        <v>0</v>
      </c>
      <c r="Q3708" s="53" t="n">
        <f aca="false">G3708*$G$12</f>
        <v>0</v>
      </c>
      <c r="R3708" s="53" t="n">
        <f aca="false">H3708*$H$12</f>
        <v>156.25</v>
      </c>
      <c r="S3708" s="53" t="n">
        <f aca="false">(N3708/100)*(I3708*$I$12)+(N3708/100)*(J3708*$J$12)</f>
        <v>43.5</v>
      </c>
      <c r="T3708" s="53" t="n">
        <f aca="false">(O3708/100)*(K3708*$K$12)</f>
        <v>0</v>
      </c>
      <c r="U3708" s="53" t="n">
        <f aca="false">(P3708/100)*(K3708*$K$12)+(P3708/100)*(L3708*$L$12)</f>
        <v>0</v>
      </c>
      <c r="V3708" s="53" t="n">
        <f aca="false">(Q3708/100)*(L3708*$L$12)</f>
        <v>0</v>
      </c>
      <c r="W3708" s="53" t="n">
        <f aca="false">(R3708/100)*(K3708*$K$12)+(R3708/100)*(L3708*$L$12)</f>
        <v>218.75</v>
      </c>
      <c r="X3708" s="53" t="n">
        <f aca="false">N3708+S3708</f>
        <v>116</v>
      </c>
      <c r="Y3708" s="53" t="n">
        <f aca="false">O3708+T3708</f>
        <v>0</v>
      </c>
      <c r="Z3708" s="53" t="n">
        <f aca="false">P3708+U3708</f>
        <v>0</v>
      </c>
      <c r="AA3708" s="53" t="n">
        <f aca="false">Q3708+V3708</f>
        <v>0</v>
      </c>
      <c r="AB3708" s="53" t="n">
        <f aca="false">R3708+W3708</f>
        <v>375</v>
      </c>
      <c r="AC3708" s="54" t="n">
        <f aca="false">ROUND(X3708+Y3708+Z3708+AA3708+AB3708,1)</f>
        <v>491</v>
      </c>
      <c r="AD3708" s="55" t="n">
        <f aca="false">(ROUND(AC3708-AC3699,1)/AC3699)</f>
        <v>0.222305202887727</v>
      </c>
      <c r="AE3708" s="46"/>
      <c r="AF3708" s="47"/>
    </row>
    <row r="3709" customFormat="false" ht="15" hidden="false" customHeight="false" outlineLevel="0" collapsed="false">
      <c r="A3709" s="48" t="s">
        <v>38</v>
      </c>
      <c r="B3709" s="61"/>
      <c r="C3709" s="50" t="s">
        <v>14</v>
      </c>
      <c r="D3709" s="51" t="n">
        <v>95</v>
      </c>
      <c r="E3709" s="51" t="n">
        <v>0</v>
      </c>
      <c r="F3709" s="51" t="n">
        <v>0</v>
      </c>
      <c r="G3709" s="51" t="n">
        <v>50</v>
      </c>
      <c r="H3709" s="51" t="n">
        <v>0</v>
      </c>
      <c r="I3709" s="52" t="n">
        <v>10</v>
      </c>
      <c r="J3709" s="52" t="n">
        <v>50</v>
      </c>
      <c r="K3709" s="52" t="n">
        <v>0</v>
      </c>
      <c r="L3709" s="52" t="n">
        <v>50</v>
      </c>
      <c r="M3709" s="52" t="n">
        <v>50</v>
      </c>
      <c r="N3709" s="53" t="n">
        <f aca="false">D3709*$D$13</f>
        <v>118.75</v>
      </c>
      <c r="O3709" s="53" t="n">
        <f aca="false">E3709*$E$13</f>
        <v>0</v>
      </c>
      <c r="P3709" s="53" t="n">
        <f aca="false">F3709*$F$13</f>
        <v>0</v>
      </c>
      <c r="Q3709" s="53" t="n">
        <f aca="false">G3709*$G$13</f>
        <v>62.5</v>
      </c>
      <c r="R3709" s="53" t="n">
        <f aca="false">H3709*$H$13</f>
        <v>0</v>
      </c>
      <c r="S3709" s="53" t="n">
        <f aca="false">(N3709/100)*(I3709*$I$13)+(N3709/100)*(J3709*$J$13)+(N3709/100)*(M3709*$M$13)</f>
        <v>190</v>
      </c>
      <c r="T3709" s="53" t="n">
        <f aca="false">(O3709/100)*(K3709*$K$13)+(O3709/100)*(M3709*$M$13)</f>
        <v>0</v>
      </c>
      <c r="U3709" s="53" t="n">
        <f aca="false">(P3709/100)*(K3709*$K$13)+(P3709/100)*(L3709*$L$13)+(P3709/100)*(M3709*$M$13)</f>
        <v>0</v>
      </c>
      <c r="V3709" s="53" t="n">
        <f aca="false">(Q3709/100)*(L3709*$L$13)+(Q3709/100)*(M3709*$M$13)</f>
        <v>93.75</v>
      </c>
      <c r="W3709" s="53" t="n">
        <f aca="false">(R3709/100)*(K3709*$K$13)+(R3709/100)*(L3709*$L$13)+(R3709/100)*(M3709*$M$13)</f>
        <v>0</v>
      </c>
      <c r="X3709" s="53" t="n">
        <f aca="false">N3709+S3709</f>
        <v>308.75</v>
      </c>
      <c r="Y3709" s="53" t="n">
        <f aca="false">O3709+T3709</f>
        <v>0</v>
      </c>
      <c r="Z3709" s="53" t="n">
        <f aca="false">P3709+U3709</f>
        <v>0</v>
      </c>
      <c r="AA3709" s="53" t="n">
        <f aca="false">Q3709+V3709</f>
        <v>156.25</v>
      </c>
      <c r="AB3709" s="53" t="n">
        <f aca="false">R3709+W3709</f>
        <v>0</v>
      </c>
      <c r="AC3709" s="54" t="n">
        <f aca="false">ROUND(X3709+Y3709+Z3709+AA3709+AB3709,1)</f>
        <v>465</v>
      </c>
      <c r="AD3709" s="55" t="n">
        <f aca="false">(ROUND(AC3709-AC3699,1)/AC3699)</f>
        <v>0.157580283793876</v>
      </c>
      <c r="AE3709" s="46"/>
      <c r="AF3709" s="47"/>
    </row>
    <row r="3710" customFormat="false" ht="15" hidden="false" customHeight="false" outlineLevel="0" collapsed="false">
      <c r="A3710" s="48" t="s">
        <v>39</v>
      </c>
      <c r="B3710" s="61"/>
      <c r="C3710" s="50" t="s">
        <v>15</v>
      </c>
      <c r="D3710" s="51" t="n">
        <v>115</v>
      </c>
      <c r="E3710" s="51" t="n">
        <v>0</v>
      </c>
      <c r="F3710" s="51" t="n">
        <v>0</v>
      </c>
      <c r="G3710" s="51" t="n">
        <v>0</v>
      </c>
      <c r="H3710" s="51" t="n">
        <v>0</v>
      </c>
      <c r="I3710" s="52" t="n">
        <v>10</v>
      </c>
      <c r="J3710" s="52" t="n">
        <v>50</v>
      </c>
      <c r="K3710" s="52" t="n">
        <v>90</v>
      </c>
      <c r="L3710" s="52" t="n">
        <v>0</v>
      </c>
      <c r="M3710" s="52" t="n">
        <v>0</v>
      </c>
      <c r="N3710" s="53" t="n">
        <f aca="false">D3710*$D$14</f>
        <v>143.75</v>
      </c>
      <c r="O3710" s="53" t="n">
        <f aca="false">E3710*$E$14</f>
        <v>0</v>
      </c>
      <c r="P3710" s="53" t="n">
        <f aca="false">F3710*$F$14</f>
        <v>0</v>
      </c>
      <c r="Q3710" s="53" t="n">
        <f aca="false">G3710*$G$14</f>
        <v>0</v>
      </c>
      <c r="R3710" s="53" t="n">
        <f aca="false">H3710*$H$14</f>
        <v>0</v>
      </c>
      <c r="S3710" s="53" t="n">
        <f aca="false">(N3710/100)*(I3710*$I$14)+(N3710/100)*(J3710*$J$14)+(N3710/100)*(K3710*$K$14)</f>
        <v>345</v>
      </c>
      <c r="T3710" s="53" t="n">
        <f aca="false">(O3710/100)*(K3710*$K$14)</f>
        <v>0</v>
      </c>
      <c r="U3710" s="53" t="n">
        <f aca="false">(P3710/100)*(K3710*$K$14)+(P3710/100)*(L3710*$L$14)</f>
        <v>0</v>
      </c>
      <c r="V3710" s="53" t="n">
        <f aca="false">(Q3710/100)*(L3710*$L$14)</f>
        <v>0</v>
      </c>
      <c r="W3710" s="53" t="n">
        <f aca="false">(R3710/100)*(K3710*$L$14)+(R3710/100)*(L3710*$M$14)</f>
        <v>0</v>
      </c>
      <c r="X3710" s="53" t="n">
        <f aca="false">N3710+S3710</f>
        <v>488.75</v>
      </c>
      <c r="Y3710" s="53" t="n">
        <f aca="false">O3710+T3710</f>
        <v>0</v>
      </c>
      <c r="Z3710" s="53" t="n">
        <f aca="false">P3710+U3710</f>
        <v>0</v>
      </c>
      <c r="AA3710" s="53" t="n">
        <f aca="false">Q3710+V3710</f>
        <v>0</v>
      </c>
      <c r="AB3710" s="53" t="n">
        <f aca="false">R3710+W3710</f>
        <v>0</v>
      </c>
      <c r="AC3710" s="54" t="n">
        <f aca="false">ROUND(X3710+Y3710+Z3710+AA3710+AB3710,1)</f>
        <v>488.8</v>
      </c>
      <c r="AD3710" s="55" t="n">
        <f aca="false">(ROUND(AC3710-AC3699,1)/AC3699)</f>
        <v>0.216828478964401</v>
      </c>
      <c r="AE3710" s="46"/>
      <c r="AF3710" s="47"/>
    </row>
    <row r="3711" customFormat="false" ht="15" hidden="false" customHeight="false" outlineLevel="0" collapsed="false">
      <c r="A3711" s="48"/>
      <c r="B3711" s="61"/>
      <c r="C3711" s="50" t="s">
        <v>16</v>
      </c>
      <c r="D3711" s="51" t="n">
        <v>115</v>
      </c>
      <c r="E3711" s="51" t="n">
        <v>0</v>
      </c>
      <c r="F3711" s="51" t="n">
        <v>0</v>
      </c>
      <c r="G3711" s="51" t="n">
        <v>0</v>
      </c>
      <c r="H3711" s="51" t="n">
        <v>0</v>
      </c>
      <c r="I3711" s="52" t="n">
        <v>10</v>
      </c>
      <c r="J3711" s="52" t="n">
        <v>50</v>
      </c>
      <c r="K3711" s="52" t="n">
        <v>0</v>
      </c>
      <c r="L3711" s="52" t="n">
        <v>90</v>
      </c>
      <c r="M3711" s="52" t="n">
        <v>0</v>
      </c>
      <c r="N3711" s="53" t="n">
        <f aca="false">D3711*$D$15</f>
        <v>143.75</v>
      </c>
      <c r="O3711" s="53" t="n">
        <f aca="false">E3711*$E$15</f>
        <v>0</v>
      </c>
      <c r="P3711" s="53" t="n">
        <f aca="false">F3711*$F$15</f>
        <v>0</v>
      </c>
      <c r="Q3711" s="53" t="n">
        <f aca="false">G3711*$G$15</f>
        <v>0</v>
      </c>
      <c r="R3711" s="53" t="n">
        <f aca="false">H3711*$H$15</f>
        <v>0</v>
      </c>
      <c r="S3711" s="53" t="n">
        <f aca="false">(N3711/100)*(I3711*$I$15)+(N3711/100)*(J3711*$J$15)+(N3711/100)*(L3711*$L$15)</f>
        <v>345</v>
      </c>
      <c r="T3711" s="53" t="n">
        <f aca="false">(O3711/100)*(K3711*$K$15)</f>
        <v>0</v>
      </c>
      <c r="U3711" s="53" t="n">
        <f aca="false">(P3711/100)*(K3711*$K$15)+(P3711/100)*(L3711*$L$15)</f>
        <v>0</v>
      </c>
      <c r="V3711" s="53" t="n">
        <f aca="false">(Q3711/100)*(L3711*$L$15)</f>
        <v>0</v>
      </c>
      <c r="W3711" s="53" t="n">
        <f aca="false">(R3711/100)*(K3711*$K$15)+(R3711/100)*(L3711*$L$15)</f>
        <v>0</v>
      </c>
      <c r="X3711" s="53" t="n">
        <f aca="false">N3711+S3711</f>
        <v>488.75</v>
      </c>
      <c r="Y3711" s="53" t="n">
        <f aca="false">O3711+T3711</f>
        <v>0</v>
      </c>
      <c r="Z3711" s="53" t="n">
        <f aca="false">P3711+U3711</f>
        <v>0</v>
      </c>
      <c r="AA3711" s="53" t="n">
        <f aca="false">Q3711+V3711</f>
        <v>0</v>
      </c>
      <c r="AB3711" s="53" t="n">
        <f aca="false">R3711+W3711</f>
        <v>0</v>
      </c>
      <c r="AC3711" s="54" t="n">
        <f aca="false">ROUND(X3711+Y3711+Z3711+AA3711+AB3711,1)</f>
        <v>488.8</v>
      </c>
      <c r="AD3711" s="55" t="n">
        <f aca="false">(ROUND(AC3711-AC3699,1)/AC3699)</f>
        <v>0.216828478964401</v>
      </c>
      <c r="AE3711" s="46"/>
      <c r="AF3711" s="47"/>
    </row>
    <row r="3712" customFormat="false" ht="15" hidden="false" customHeight="false" outlineLevel="0" collapsed="false">
      <c r="A3712" s="48"/>
      <c r="B3712" s="61"/>
      <c r="C3712" s="50" t="s">
        <v>17</v>
      </c>
      <c r="D3712" s="51" t="n">
        <v>95</v>
      </c>
      <c r="E3712" s="51" t="n">
        <v>0</v>
      </c>
      <c r="F3712" s="51" t="n">
        <v>0</v>
      </c>
      <c r="G3712" s="51" t="n">
        <v>50</v>
      </c>
      <c r="H3712" s="51" t="n">
        <v>0</v>
      </c>
      <c r="I3712" s="52" t="n">
        <v>10</v>
      </c>
      <c r="J3712" s="52" t="n">
        <v>90</v>
      </c>
      <c r="K3712" s="52" t="n">
        <v>0</v>
      </c>
      <c r="L3712" s="52" t="n">
        <v>50</v>
      </c>
      <c r="M3712" s="52" t="n">
        <v>0</v>
      </c>
      <c r="N3712" s="53" t="n">
        <f aca="false">D3712*$D$16</f>
        <v>118.75</v>
      </c>
      <c r="O3712" s="53" t="n">
        <f aca="false">E3712*$E$16</f>
        <v>0</v>
      </c>
      <c r="P3712" s="53" t="n">
        <f aca="false">F3712*$F$16</f>
        <v>0</v>
      </c>
      <c r="Q3712" s="53" t="n">
        <f aca="false">G3712*$G$16</f>
        <v>62.5</v>
      </c>
      <c r="R3712" s="53" t="n">
        <f aca="false">H3712*$H$16</f>
        <v>0</v>
      </c>
      <c r="S3712" s="53" t="n">
        <f aca="false">(N3712/100)*(I3712*$I$16)+(N3712/100)*(J3712*$J$16)</f>
        <v>279.0625</v>
      </c>
      <c r="T3712" s="53" t="n">
        <f aca="false">(O3712/100)*(K3712*$K$16)</f>
        <v>0</v>
      </c>
      <c r="U3712" s="53" t="n">
        <f aca="false">(P3712/100)*(K3712*$K$16)+(P3712/100)*(L3712*$L$16)</f>
        <v>0</v>
      </c>
      <c r="V3712" s="53" t="n">
        <f aca="false">(Q3712/100)*(L3712*$L$16)</f>
        <v>31.25</v>
      </c>
      <c r="W3712" s="53" t="n">
        <f aca="false">(R3712/100)*(K3712*$K$16)+(R3712/100)*(L3712*$L$16)</f>
        <v>0</v>
      </c>
      <c r="X3712" s="53" t="n">
        <f aca="false">N3712+S3712</f>
        <v>397.8125</v>
      </c>
      <c r="Y3712" s="53" t="n">
        <f aca="false">O3712+T3712</f>
        <v>0</v>
      </c>
      <c r="Z3712" s="53" t="n">
        <f aca="false">P3712+U3712</f>
        <v>0</v>
      </c>
      <c r="AA3712" s="53" t="n">
        <f aca="false">Q3712+V3712</f>
        <v>93.75</v>
      </c>
      <c r="AB3712" s="53" t="n">
        <f aca="false">R3712+W3712</f>
        <v>0</v>
      </c>
      <c r="AC3712" s="54" t="n">
        <f aca="false">ROUND(X3712+Y3712+Z3712+AA3712+AB3712,1)</f>
        <v>491.6</v>
      </c>
      <c r="AD3712" s="55" t="n">
        <f aca="false">(ROUND(AC3712-AC3699,1)/AC3699)</f>
        <v>0.223798854866816</v>
      </c>
      <c r="AE3712" s="46"/>
      <c r="AF3712" s="47"/>
    </row>
    <row r="3713" customFormat="false" ht="15" hidden="false" customHeight="false" outlineLevel="0" collapsed="false">
      <c r="A3713" s="48"/>
      <c r="B3713" s="61"/>
      <c r="C3713" s="50" t="s">
        <v>18</v>
      </c>
      <c r="D3713" s="51" t="n">
        <v>95</v>
      </c>
      <c r="E3713" s="51" t="n">
        <v>0</v>
      </c>
      <c r="F3713" s="51" t="n">
        <v>0</v>
      </c>
      <c r="G3713" s="51" t="n">
        <v>50</v>
      </c>
      <c r="H3713" s="51" t="n">
        <v>0</v>
      </c>
      <c r="I3713" s="52" t="n">
        <v>60</v>
      </c>
      <c r="J3713" s="52" t="n">
        <v>50</v>
      </c>
      <c r="K3713" s="52" t="n">
        <v>0</v>
      </c>
      <c r="L3713" s="52" t="n">
        <v>50</v>
      </c>
      <c r="M3713" s="52" t="n">
        <v>0</v>
      </c>
      <c r="N3713" s="53" t="n">
        <f aca="false">D3713*$D$17</f>
        <v>118.75</v>
      </c>
      <c r="O3713" s="53" t="n">
        <f aca="false">E3713*$E$17</f>
        <v>0</v>
      </c>
      <c r="P3713" s="53" t="n">
        <f aca="false">F3713*$F$17</f>
        <v>0</v>
      </c>
      <c r="Q3713" s="53" t="n">
        <f aca="false">G3713*$G$17</f>
        <v>62.5</v>
      </c>
      <c r="R3713" s="53" t="n">
        <f aca="false">H3713*$H$17</f>
        <v>0</v>
      </c>
      <c r="S3713" s="53" t="n">
        <f aca="false">(N3713/100)*(I3713*$I$17)+(N3713/100)*(J3713*$J$17)</f>
        <v>237.5</v>
      </c>
      <c r="T3713" s="53" t="n">
        <f aca="false">(O3713/100)*(K3713*$K$17)</f>
        <v>0</v>
      </c>
      <c r="U3713" s="53" t="n">
        <f aca="false">(P3713/100)*(K3713*$K$17)+(P3713/100)*(L3713*$L$17)</f>
        <v>0</v>
      </c>
      <c r="V3713" s="53" t="n">
        <f aca="false">(Q3713/100)*(L3713*$L$17)</f>
        <v>31.25</v>
      </c>
      <c r="W3713" s="53" t="n">
        <f aca="false">(R3713/100)*(K3713*$K$17)+(R3713/100)*(L3713*$L$17)</f>
        <v>0</v>
      </c>
      <c r="X3713" s="53" t="n">
        <f aca="false">N3713+S3713</f>
        <v>356.25</v>
      </c>
      <c r="Y3713" s="53" t="n">
        <f aca="false">O3713+T3713</f>
        <v>0</v>
      </c>
      <c r="Z3713" s="53" t="n">
        <f aca="false">P3713+U3713</f>
        <v>0</v>
      </c>
      <c r="AA3713" s="53" t="n">
        <f aca="false">Q3713+V3713</f>
        <v>93.75</v>
      </c>
      <c r="AB3713" s="53" t="n">
        <f aca="false">R3713+W3713</f>
        <v>0</v>
      </c>
      <c r="AC3713" s="54" t="n">
        <f aca="false">ROUND(X3713+Y3713+Z3713+AA3713+AB3713,1)</f>
        <v>450</v>
      </c>
      <c r="AD3713" s="55" t="n">
        <f aca="false">(ROUND(AC3713-AC3699,1)/AC3699)</f>
        <v>0.120238984316654</v>
      </c>
      <c r="AE3713" s="46" t="s">
        <v>28</v>
      </c>
      <c r="AF3713" s="47"/>
    </row>
    <row r="3714" customFormat="false" ht="15" hidden="false" customHeight="false" outlineLevel="0" collapsed="false">
      <c r="A3714" s="56" t="s">
        <v>19</v>
      </c>
      <c r="B3714" s="62" t="s">
        <v>306</v>
      </c>
      <c r="C3714" s="40" t="s">
        <v>50</v>
      </c>
      <c r="D3714" s="41" t="n">
        <v>100</v>
      </c>
      <c r="E3714" s="41" t="n">
        <v>0</v>
      </c>
      <c r="F3714" s="41" t="n">
        <v>0</v>
      </c>
      <c r="G3714" s="41" t="n">
        <v>0</v>
      </c>
      <c r="H3714" s="41" t="n">
        <v>0</v>
      </c>
      <c r="I3714" s="42" t="n">
        <v>30</v>
      </c>
      <c r="J3714" s="42" t="n">
        <v>70</v>
      </c>
      <c r="K3714" s="42" t="n">
        <v>0</v>
      </c>
      <c r="L3714" s="42" t="n">
        <v>0</v>
      </c>
      <c r="M3714" s="42" t="n">
        <v>0</v>
      </c>
      <c r="N3714" s="43" t="n">
        <f aca="false">D3714*$D$3</f>
        <v>130</v>
      </c>
      <c r="O3714" s="43" t="n">
        <f aca="false">E3714*$E$3</f>
        <v>0</v>
      </c>
      <c r="P3714" s="43" t="n">
        <f aca="false">F3714*$F$3</f>
        <v>0</v>
      </c>
      <c r="Q3714" s="43" t="n">
        <f aca="false">G3714*$G$3</f>
        <v>0</v>
      </c>
      <c r="R3714" s="43" t="n">
        <f aca="false">H3714*$H$3</f>
        <v>0</v>
      </c>
      <c r="S3714" s="43" t="n">
        <f aca="false">(N3714/100)*(I3714*$I$3)+(N3714/100)*(J3714*$J$3)</f>
        <v>260</v>
      </c>
      <c r="T3714" s="43" t="n">
        <f aca="false">(O3714/100)*(K3714*$K$3)</f>
        <v>0</v>
      </c>
      <c r="U3714" s="43" t="n">
        <f aca="false">(P3714/100)*(K3714*$K$3)+(P3714/100)*(L3714*$L$3)</f>
        <v>0</v>
      </c>
      <c r="V3714" s="43" t="n">
        <f aca="false">(Q3714/100)*(L3714*$L$3)</f>
        <v>0</v>
      </c>
      <c r="W3714" s="43" t="n">
        <f aca="false">(R3714/100)*(K3714*$K$3)+(R3714/100)*(L3714*$L$3)</f>
        <v>0</v>
      </c>
      <c r="X3714" s="43" t="n">
        <f aca="false">N3714+S3714</f>
        <v>390</v>
      </c>
      <c r="Y3714" s="43" t="n">
        <f aca="false">O3714+T3714</f>
        <v>0</v>
      </c>
      <c r="Z3714" s="43" t="n">
        <f aca="false">P3714+U3714</f>
        <v>0</v>
      </c>
      <c r="AA3714" s="43" t="n">
        <f aca="false">Q3714+V3714</f>
        <v>0</v>
      </c>
      <c r="AB3714" s="43" t="n">
        <f aca="false">R3714+W3714</f>
        <v>0</v>
      </c>
      <c r="AC3714" s="44" t="n">
        <f aca="false">ROUND(X3714+Y3714+Z3714+AA3714+AB3714,1)</f>
        <v>390</v>
      </c>
      <c r="AD3714" s="45"/>
      <c r="AE3714" s="46"/>
      <c r="AF3714" s="47"/>
    </row>
    <row r="3715" customFormat="false" ht="15" hidden="false" customHeight="false" outlineLevel="0" collapsed="false">
      <c r="A3715" s="48" t="s">
        <v>29</v>
      </c>
      <c r="B3715" s="63" t="n">
        <v>12</v>
      </c>
      <c r="C3715" s="50" t="s">
        <v>5</v>
      </c>
      <c r="D3715" s="51" t="n">
        <v>100</v>
      </c>
      <c r="E3715" s="51" t="n">
        <v>0</v>
      </c>
      <c r="F3715" s="51" t="n">
        <v>0</v>
      </c>
      <c r="G3715" s="51" t="n">
        <v>0</v>
      </c>
      <c r="H3715" s="51" t="n">
        <v>0</v>
      </c>
      <c r="I3715" s="52" t="n">
        <v>45</v>
      </c>
      <c r="J3715" s="52" t="n">
        <v>85</v>
      </c>
      <c r="K3715" s="52" t="n">
        <v>0</v>
      </c>
      <c r="L3715" s="52" t="n">
        <v>0</v>
      </c>
      <c r="M3715" s="52" t="n">
        <v>0</v>
      </c>
      <c r="N3715" s="53" t="n">
        <f aca="false">D3715*$D$4</f>
        <v>125</v>
      </c>
      <c r="O3715" s="53" t="n">
        <f aca="false">E3715*$E$4</f>
        <v>0</v>
      </c>
      <c r="P3715" s="53" t="n">
        <f aca="false">F3715*$F$4</f>
        <v>0</v>
      </c>
      <c r="Q3715" s="53" t="n">
        <f aca="false">G3715*$G$4</f>
        <v>0</v>
      </c>
      <c r="R3715" s="53" t="n">
        <f aca="false">H3715*$H$4</f>
        <v>0</v>
      </c>
      <c r="S3715" s="53" t="n">
        <f aca="false">(N3715/100)*(I3715*$I$4)+(N3715/100)*(J3715*$J$4)</f>
        <v>325</v>
      </c>
      <c r="T3715" s="53" t="n">
        <f aca="false">(O3715/100)*(K3715*$K$4)</f>
        <v>0</v>
      </c>
      <c r="U3715" s="53" t="n">
        <f aca="false">(P3715/100)*(K3715*$K$4)+(P3715/100)*(L3715*$L$4)</f>
        <v>0</v>
      </c>
      <c r="V3715" s="53" t="n">
        <f aca="false">(Q3715/100)*(L3715*$L$4)</f>
        <v>0</v>
      </c>
      <c r="W3715" s="53" t="n">
        <f aca="false">(R3715/100)*(K3715*$K$4)+(R3715/100)*(L3715*$L$4)</f>
        <v>0</v>
      </c>
      <c r="X3715" s="53" t="n">
        <f aca="false">N3715+S3715</f>
        <v>450</v>
      </c>
      <c r="Y3715" s="53" t="n">
        <f aca="false">O3715+T3715</f>
        <v>0</v>
      </c>
      <c r="Z3715" s="53" t="n">
        <f aca="false">P3715+U3715</f>
        <v>0</v>
      </c>
      <c r="AA3715" s="53" t="n">
        <f aca="false">Q3715+V3715</f>
        <v>0</v>
      </c>
      <c r="AB3715" s="53" t="n">
        <f aca="false">R3715+W3715</f>
        <v>0</v>
      </c>
      <c r="AC3715" s="54" t="n">
        <f aca="false">ROUND(X3715+Y3715+Z3715+AA3715+AB3715,1)</f>
        <v>450</v>
      </c>
      <c r="AD3715" s="55" t="n">
        <f aca="false">(ROUND(AC3715-AC3714,1)/AC3714)</f>
        <v>0.153846153846154</v>
      </c>
      <c r="AE3715" s="46"/>
      <c r="AF3715" s="47"/>
    </row>
    <row r="3716" customFormat="false" ht="15" hidden="false" customHeight="false" outlineLevel="0" collapsed="false">
      <c r="A3716" s="48" t="s">
        <v>30</v>
      </c>
      <c r="B3716" s="63" t="n">
        <v>18</v>
      </c>
      <c r="C3716" s="50" t="s">
        <v>6</v>
      </c>
      <c r="D3716" s="51" t="n">
        <v>100</v>
      </c>
      <c r="E3716" s="51" t="n">
        <v>0</v>
      </c>
      <c r="F3716" s="51" t="n">
        <v>0</v>
      </c>
      <c r="G3716" s="51" t="n">
        <v>0</v>
      </c>
      <c r="H3716" s="51" t="n">
        <v>0</v>
      </c>
      <c r="I3716" s="52" t="n">
        <v>30</v>
      </c>
      <c r="J3716" s="52" t="n">
        <v>70</v>
      </c>
      <c r="K3716" s="52" t="n">
        <v>0</v>
      </c>
      <c r="L3716" s="52" t="n">
        <v>0</v>
      </c>
      <c r="M3716" s="52" t="n">
        <v>0</v>
      </c>
      <c r="N3716" s="53" t="n">
        <f aca="false">D3716*$D$5</f>
        <v>130</v>
      </c>
      <c r="O3716" s="53" t="n">
        <f aca="false">E3716*$E$5</f>
        <v>0</v>
      </c>
      <c r="P3716" s="53" t="n">
        <f aca="false">F3716*$F$5</f>
        <v>0</v>
      </c>
      <c r="Q3716" s="53" t="n">
        <f aca="false">G3716*$G$5</f>
        <v>0</v>
      </c>
      <c r="R3716" s="53" t="n">
        <f aca="false">H3716*$H$5</f>
        <v>0</v>
      </c>
      <c r="S3716" s="53" t="n">
        <f aca="false">(N3716/100)*(I3716*$I$5)+(N3716/100)*(J3716*$J$5)</f>
        <v>260</v>
      </c>
      <c r="T3716" s="53" t="n">
        <f aca="false">(O3716/100)*(K3716*$K$5)</f>
        <v>0</v>
      </c>
      <c r="U3716" s="53" t="n">
        <f aca="false">(P3716/100)*(K3716*$K$5)+(P3716/100)*(L3716*$L$5)</f>
        <v>0</v>
      </c>
      <c r="V3716" s="53" t="n">
        <f aca="false">(Q3716/100)*(L3716*$L$5)</f>
        <v>0</v>
      </c>
      <c r="W3716" s="53" t="n">
        <f aca="false">(R3716/100)*(K3716*$K$5)+(R3716/100)*(L3716*$L$5)</f>
        <v>0</v>
      </c>
      <c r="X3716" s="53" t="n">
        <f aca="false">N3716+S3716</f>
        <v>390</v>
      </c>
      <c r="Y3716" s="53" t="n">
        <f aca="false">O3716+T3716</f>
        <v>0</v>
      </c>
      <c r="Z3716" s="53" t="n">
        <f aca="false">P3716+U3716</f>
        <v>0</v>
      </c>
      <c r="AA3716" s="53" t="n">
        <f aca="false">Q3716+V3716</f>
        <v>0</v>
      </c>
      <c r="AB3716" s="53" t="n">
        <f aca="false">R3716+W3716</f>
        <v>0</v>
      </c>
      <c r="AC3716" s="54" t="n">
        <f aca="false">ROUND(X3716+Y3716+Z3716+AA3716+AB3716,1)</f>
        <v>390</v>
      </c>
      <c r="AD3716" s="55" t="n">
        <f aca="false">(ROUND(AC3716-AC3714,1)/AC3714)</f>
        <v>0</v>
      </c>
      <c r="AE3716" s="46"/>
      <c r="AF3716" s="47"/>
    </row>
    <row r="3717" customFormat="false" ht="15" hidden="false" customHeight="false" outlineLevel="0" collapsed="false">
      <c r="A3717" s="48" t="s">
        <v>31</v>
      </c>
      <c r="B3717" s="63" t="n">
        <v>0</v>
      </c>
      <c r="C3717" s="50" t="s">
        <v>7</v>
      </c>
      <c r="D3717" s="51" t="n">
        <v>100</v>
      </c>
      <c r="E3717" s="51" t="n">
        <v>0</v>
      </c>
      <c r="F3717" s="51" t="n">
        <v>0</v>
      </c>
      <c r="G3717" s="51" t="n">
        <v>0</v>
      </c>
      <c r="H3717" s="51" t="n">
        <v>0</v>
      </c>
      <c r="I3717" s="52" t="n">
        <v>30</v>
      </c>
      <c r="J3717" s="52" t="n">
        <v>70</v>
      </c>
      <c r="K3717" s="52" t="n">
        <v>0</v>
      </c>
      <c r="L3717" s="52" t="n">
        <v>0</v>
      </c>
      <c r="M3717" s="52" t="n">
        <v>0</v>
      </c>
      <c r="N3717" s="53" t="n">
        <f aca="false">D3717*$D$6</f>
        <v>130</v>
      </c>
      <c r="O3717" s="53" t="n">
        <f aca="false">E3717*$E$6</f>
        <v>0</v>
      </c>
      <c r="P3717" s="53" t="n">
        <f aca="false">F3717*$F$6</f>
        <v>0</v>
      </c>
      <c r="Q3717" s="53" t="n">
        <f aca="false">G3717*$G$6</f>
        <v>0</v>
      </c>
      <c r="R3717" s="53" t="n">
        <f aca="false">H3717*$H$6</f>
        <v>0</v>
      </c>
      <c r="S3717" s="53" t="n">
        <f aca="false">(N3717/100)*(I3717*$I$6)+(N3717/100)*(J3717*$J$6)</f>
        <v>260</v>
      </c>
      <c r="T3717" s="53" t="n">
        <f aca="false">(O3717/100)*(K3717*$K$6)</f>
        <v>0</v>
      </c>
      <c r="U3717" s="53" t="n">
        <f aca="false">(P3717/100)*(K3717*$K$6)+(P3717/100)*(L3717*$L$6)</f>
        <v>0</v>
      </c>
      <c r="V3717" s="53" t="n">
        <f aca="false">(Q3717/100)*(L3717*$L$6)</f>
        <v>0</v>
      </c>
      <c r="W3717" s="53" t="n">
        <f aca="false">(R3717/100)*(K3717*$K$6)+(R3717/100)*(L3717*$L$6)</f>
        <v>0</v>
      </c>
      <c r="X3717" s="53" t="n">
        <f aca="false">N3717+S3717</f>
        <v>390</v>
      </c>
      <c r="Y3717" s="53" t="n">
        <f aca="false">O3717+T3717</f>
        <v>0</v>
      </c>
      <c r="Z3717" s="53" t="n">
        <f aca="false">P3717+U3717</f>
        <v>0</v>
      </c>
      <c r="AA3717" s="53" t="n">
        <f aca="false">Q3717+V3717</f>
        <v>0</v>
      </c>
      <c r="AB3717" s="53" t="n">
        <f aca="false">R3717+W3717</f>
        <v>0</v>
      </c>
      <c r="AC3717" s="54" t="n">
        <f aca="false">ROUND(X3717+Y3717+Z3717+AA3717+AB3717,1)</f>
        <v>390</v>
      </c>
      <c r="AD3717" s="55" t="n">
        <f aca="false">(ROUND(AC3717-AC3714,1)/AC3714)</f>
        <v>0</v>
      </c>
      <c r="AE3717" s="46"/>
      <c r="AF3717" s="47"/>
    </row>
    <row r="3718" customFormat="false" ht="15" hidden="false" customHeight="false" outlineLevel="0" collapsed="false">
      <c r="A3718" s="48" t="s">
        <v>32</v>
      </c>
      <c r="B3718" s="63" t="n">
        <v>0</v>
      </c>
      <c r="C3718" s="50" t="s">
        <v>8</v>
      </c>
      <c r="D3718" s="51" t="n">
        <v>100</v>
      </c>
      <c r="E3718" s="51" t="n">
        <v>0</v>
      </c>
      <c r="F3718" s="51" t="n">
        <v>0</v>
      </c>
      <c r="G3718" s="51" t="n">
        <v>0</v>
      </c>
      <c r="H3718" s="51" t="n">
        <v>0</v>
      </c>
      <c r="I3718" s="52" t="n">
        <v>30</v>
      </c>
      <c r="J3718" s="52" t="n">
        <v>70</v>
      </c>
      <c r="K3718" s="52" t="n">
        <v>0</v>
      </c>
      <c r="L3718" s="52" t="n">
        <v>0</v>
      </c>
      <c r="M3718" s="52" t="n">
        <v>0</v>
      </c>
      <c r="N3718" s="53" t="n">
        <f aca="false">D3718*$D$7</f>
        <v>130</v>
      </c>
      <c r="O3718" s="53" t="n">
        <f aca="false">E3718*$E$7</f>
        <v>0</v>
      </c>
      <c r="P3718" s="53" t="n">
        <f aca="false">F3718*$F$7</f>
        <v>0</v>
      </c>
      <c r="Q3718" s="53" t="n">
        <f aca="false">G3718*$G$7</f>
        <v>0</v>
      </c>
      <c r="R3718" s="53" t="n">
        <f aca="false">H3718*$H$7</f>
        <v>0</v>
      </c>
      <c r="S3718" s="53" t="n">
        <f aca="false">(N3718/100)*(I3718*$I$7)+(N3718/100)*(J3718*$J$7)</f>
        <v>260</v>
      </c>
      <c r="T3718" s="53" t="n">
        <f aca="false">(O3718/100)*(K3718*$K$7)</f>
        <v>0</v>
      </c>
      <c r="U3718" s="53" t="n">
        <f aca="false">(P3718/100)*(K3718*$K$7)+(P3718/100)*(L3718*$L$7)</f>
        <v>0</v>
      </c>
      <c r="V3718" s="53" t="n">
        <f aca="false">(Q3718/100)*(L3718*$L$7)</f>
        <v>0</v>
      </c>
      <c r="W3718" s="53" t="n">
        <f aca="false">(R3718/100)*(K3718*$K$7)+(R3718/100)*(L3718*$L$7)</f>
        <v>0</v>
      </c>
      <c r="X3718" s="53" t="n">
        <f aca="false">N3718+S3718</f>
        <v>390</v>
      </c>
      <c r="Y3718" s="53" t="n">
        <f aca="false">O3718+T3718</f>
        <v>0</v>
      </c>
      <c r="Z3718" s="53" t="n">
        <f aca="false">P3718+U3718</f>
        <v>0</v>
      </c>
      <c r="AA3718" s="53" t="n">
        <f aca="false">Q3718+V3718</f>
        <v>0</v>
      </c>
      <c r="AB3718" s="53" t="n">
        <f aca="false">R3718+W3718</f>
        <v>0</v>
      </c>
      <c r="AC3718" s="54" t="n">
        <f aca="false">ROUND(X3718+Y3718+Z3718+AA3718+AB3718,1)</f>
        <v>390</v>
      </c>
      <c r="AD3718" s="55" t="n">
        <f aca="false">(ROUND(AC3718-AC3714,1)/AC3714)</f>
        <v>0</v>
      </c>
      <c r="AE3718" s="46"/>
      <c r="AF3718" s="47"/>
    </row>
    <row r="3719" customFormat="false" ht="15" hidden="false" customHeight="false" outlineLevel="0" collapsed="false">
      <c r="A3719" s="48" t="s">
        <v>33</v>
      </c>
      <c r="B3719" s="63"/>
      <c r="C3719" s="50" t="s">
        <v>9</v>
      </c>
      <c r="D3719" s="51" t="n">
        <v>100</v>
      </c>
      <c r="E3719" s="51" t="n">
        <v>0</v>
      </c>
      <c r="F3719" s="51" t="n">
        <v>0</v>
      </c>
      <c r="G3719" s="51" t="n">
        <v>0</v>
      </c>
      <c r="H3719" s="51" t="n">
        <v>0</v>
      </c>
      <c r="I3719" s="52" t="n">
        <v>30</v>
      </c>
      <c r="J3719" s="52" t="n">
        <v>70</v>
      </c>
      <c r="K3719" s="52" t="n">
        <v>0</v>
      </c>
      <c r="L3719" s="52" t="n">
        <v>0</v>
      </c>
      <c r="M3719" s="52" t="n">
        <v>0</v>
      </c>
      <c r="N3719" s="53" t="n">
        <f aca="false">D3719*$D$8</f>
        <v>130</v>
      </c>
      <c r="O3719" s="53" t="n">
        <f aca="false">E3719*$E$8</f>
        <v>0</v>
      </c>
      <c r="P3719" s="53" t="n">
        <f aca="false">F3719*$F$8</f>
        <v>0</v>
      </c>
      <c r="Q3719" s="53" t="n">
        <f aca="false">G3719*$G$8</f>
        <v>0</v>
      </c>
      <c r="R3719" s="53" t="n">
        <f aca="false">H3719*$H$8</f>
        <v>0</v>
      </c>
      <c r="S3719" s="53" t="n">
        <f aca="false">(N3719/100)*(I3719*$I$8)+(N3719/100)*(J3719*$J$8)</f>
        <v>260</v>
      </c>
      <c r="T3719" s="53" t="n">
        <f aca="false">(O3719/100)*(K3719*$K$8)</f>
        <v>0</v>
      </c>
      <c r="U3719" s="53" t="n">
        <f aca="false">(P3719/100)*(K3719*$K$8)+(P3719/100)*(L3719*$L$8)</f>
        <v>0</v>
      </c>
      <c r="V3719" s="53" t="n">
        <f aca="false">(Q3719/100)*(L3719*$L$8)</f>
        <v>0</v>
      </c>
      <c r="W3719" s="53" t="n">
        <f aca="false">(R3719/100)*(K3719*$K$8)+(R3719/100)*(L3719*$L$8)</f>
        <v>0</v>
      </c>
      <c r="X3719" s="53" t="n">
        <f aca="false">N3719+S3719</f>
        <v>390</v>
      </c>
      <c r="Y3719" s="53" t="n">
        <f aca="false">O3719+T3719</f>
        <v>0</v>
      </c>
      <c r="Z3719" s="53" t="n">
        <f aca="false">P3719+U3719</f>
        <v>0</v>
      </c>
      <c r="AA3719" s="53" t="n">
        <f aca="false">Q3719+V3719</f>
        <v>0</v>
      </c>
      <c r="AB3719" s="53" t="n">
        <f aca="false">R3719+W3719</f>
        <v>0</v>
      </c>
      <c r="AC3719" s="54" t="n">
        <f aca="false">ROUND(X3719+Y3719+Z3719+AA3719+AB3719,1)</f>
        <v>390</v>
      </c>
      <c r="AD3719" s="55" t="n">
        <f aca="false">(ROUND(AC3719-AC3714,1)/AC3714)</f>
        <v>0</v>
      </c>
      <c r="AE3719" s="46"/>
      <c r="AF3719" s="47"/>
    </row>
    <row r="3720" customFormat="false" ht="15" hidden="false" customHeight="false" outlineLevel="0" collapsed="false">
      <c r="A3720" s="48" t="s">
        <v>34</v>
      </c>
      <c r="B3720" s="63"/>
      <c r="C3720" s="50" t="s">
        <v>10</v>
      </c>
      <c r="D3720" s="51" t="n">
        <v>50</v>
      </c>
      <c r="E3720" s="51" t="n">
        <v>110</v>
      </c>
      <c r="F3720" s="51" t="n">
        <v>0</v>
      </c>
      <c r="G3720" s="51" t="n">
        <v>0</v>
      </c>
      <c r="H3720" s="51" t="n">
        <v>0</v>
      </c>
      <c r="I3720" s="52" t="n">
        <v>30</v>
      </c>
      <c r="J3720" s="52" t="n">
        <v>70</v>
      </c>
      <c r="K3720" s="52" t="n">
        <v>105</v>
      </c>
      <c r="L3720" s="52" t="n">
        <v>0</v>
      </c>
      <c r="M3720" s="52" t="n">
        <v>0</v>
      </c>
      <c r="N3720" s="53" t="n">
        <f aca="false">D3720*$D$9</f>
        <v>62.5</v>
      </c>
      <c r="O3720" s="53" t="n">
        <f aca="false">E3720*$E$9</f>
        <v>137.5</v>
      </c>
      <c r="P3720" s="53" t="n">
        <f aca="false">F3720*$F$9</f>
        <v>0</v>
      </c>
      <c r="Q3720" s="53" t="n">
        <f aca="false">G3720*$G$9</f>
        <v>0</v>
      </c>
      <c r="R3720" s="53" t="n">
        <f aca="false">H3720*$H$9</f>
        <v>0</v>
      </c>
      <c r="S3720" s="53" t="n">
        <f aca="false">(N3720/100)*(I3720*$I$9)+(N3720/100)*(J3720*$J$9)</f>
        <v>62.5</v>
      </c>
      <c r="T3720" s="53" t="n">
        <f aca="false">(O3720/100)*(K3720*$K$9)</f>
        <v>202.125</v>
      </c>
      <c r="U3720" s="53" t="n">
        <f aca="false">(P3720/100)*(K3720*$K$9)+(P3720/100)*(L3720*$L$9)</f>
        <v>0</v>
      </c>
      <c r="V3720" s="53" t="n">
        <f aca="false">(Q3720/100)*(L3720*$L$9)</f>
        <v>0</v>
      </c>
      <c r="W3720" s="53" t="n">
        <f aca="false">(R3720/100)*(K3720*$K$9)+(R3720/100)*(L3720*$L$9)</f>
        <v>0</v>
      </c>
      <c r="X3720" s="53" t="n">
        <f aca="false">N3720+S3720</f>
        <v>125</v>
      </c>
      <c r="Y3720" s="53" t="n">
        <f aca="false">O3720+T3720</f>
        <v>339.625</v>
      </c>
      <c r="Z3720" s="53" t="n">
        <f aca="false">P3720+U3720</f>
        <v>0</v>
      </c>
      <c r="AA3720" s="53" t="n">
        <f aca="false">Q3720+V3720</f>
        <v>0</v>
      </c>
      <c r="AB3720" s="53" t="n">
        <f aca="false">R3720+W3720</f>
        <v>0</v>
      </c>
      <c r="AC3720" s="54" t="n">
        <f aca="false">ROUND(X3720+Y3720+Z3720+AA3720+AB3720,1)</f>
        <v>464.6</v>
      </c>
      <c r="AD3720" s="55" t="n">
        <f aca="false">(ROUND(AC3720-AC3714,1)/AC3714)</f>
        <v>0.191282051282051</v>
      </c>
      <c r="AE3720" s="46"/>
      <c r="AF3720" s="47"/>
    </row>
    <row r="3721" customFormat="false" ht="15" hidden="false" customHeight="false" outlineLevel="0" collapsed="false">
      <c r="A3721" s="48" t="s">
        <v>35</v>
      </c>
      <c r="B3721" s="63"/>
      <c r="C3721" s="50" t="s">
        <v>11</v>
      </c>
      <c r="D3721" s="51" t="n">
        <v>50</v>
      </c>
      <c r="E3721" s="51" t="n">
        <v>0</v>
      </c>
      <c r="F3721" s="51" t="n">
        <v>110</v>
      </c>
      <c r="G3721" s="51" t="n">
        <v>0</v>
      </c>
      <c r="H3721" s="51" t="n">
        <v>0</v>
      </c>
      <c r="I3721" s="52" t="n">
        <v>30</v>
      </c>
      <c r="J3721" s="52" t="n">
        <v>70</v>
      </c>
      <c r="K3721" s="52" t="n">
        <v>52.5</v>
      </c>
      <c r="L3721" s="52" t="n">
        <v>52.5</v>
      </c>
      <c r="M3721" s="52" t="n">
        <v>0</v>
      </c>
      <c r="N3721" s="53" t="n">
        <f aca="false">D3721*$D$10</f>
        <v>62.5</v>
      </c>
      <c r="O3721" s="53" t="n">
        <f aca="false">E3721*$E$10</f>
        <v>0</v>
      </c>
      <c r="P3721" s="53" t="n">
        <f aca="false">F3721*$F$10</f>
        <v>137.5</v>
      </c>
      <c r="Q3721" s="53" t="n">
        <f aca="false">G3721*$G$10</f>
        <v>0</v>
      </c>
      <c r="R3721" s="53" t="n">
        <f aca="false">H3721*$H$10</f>
        <v>0</v>
      </c>
      <c r="S3721" s="53" t="n">
        <f aca="false">(N3721/100)*(I3721*$I$10)+(N3721/100)*(J3721*$J$10)</f>
        <v>62.5</v>
      </c>
      <c r="T3721" s="53" t="n">
        <f aca="false">(O3721/100)*(K3721*$J$10)</f>
        <v>0</v>
      </c>
      <c r="U3721" s="53" t="n">
        <f aca="false">(P3721/100)*(K3721*$K$10)+(P3721/100)*(L3721*$L$10)</f>
        <v>202.125</v>
      </c>
      <c r="V3721" s="53" t="n">
        <f aca="false">(Q3721/100)*(L3721*$L$10)</f>
        <v>0</v>
      </c>
      <c r="W3721" s="53" t="n">
        <f aca="false">(R3721/100)*(K3721*$K$10)+(R3721/100)*(L3721*$L$10)</f>
        <v>0</v>
      </c>
      <c r="X3721" s="53" t="n">
        <f aca="false">N3721+S3721</f>
        <v>125</v>
      </c>
      <c r="Y3721" s="53" t="n">
        <f aca="false">O3721+T3721</f>
        <v>0</v>
      </c>
      <c r="Z3721" s="53" t="n">
        <f aca="false">P3721+U3721</f>
        <v>339.625</v>
      </c>
      <c r="AA3721" s="53" t="n">
        <f aca="false">Q3721+V3721</f>
        <v>0</v>
      </c>
      <c r="AB3721" s="53" t="n">
        <f aca="false">R3721+W3721</f>
        <v>0</v>
      </c>
      <c r="AC3721" s="54" t="n">
        <f aca="false">ROUND(X3721+Y3721+Z3721+AA3721+AB3721,1)</f>
        <v>464.6</v>
      </c>
      <c r="AD3721" s="55" t="n">
        <f aca="false">(ROUND(AC3721-AC3714,1)/AC3714)</f>
        <v>0.191282051282051</v>
      </c>
      <c r="AE3721" s="46"/>
      <c r="AF3721" s="47"/>
    </row>
    <row r="3722" customFormat="false" ht="15" hidden="false" customHeight="false" outlineLevel="0" collapsed="false">
      <c r="A3722" s="48" t="s">
        <v>36</v>
      </c>
      <c r="B3722" s="63"/>
      <c r="C3722" s="50" t="s">
        <v>12</v>
      </c>
      <c r="D3722" s="51" t="n">
        <v>50</v>
      </c>
      <c r="E3722" s="51" t="n">
        <v>0</v>
      </c>
      <c r="F3722" s="51" t="n">
        <v>0</v>
      </c>
      <c r="G3722" s="51" t="n">
        <v>110</v>
      </c>
      <c r="H3722" s="51" t="n">
        <v>0</v>
      </c>
      <c r="I3722" s="52" t="n">
        <v>30</v>
      </c>
      <c r="J3722" s="52" t="n">
        <v>70</v>
      </c>
      <c r="K3722" s="52" t="n">
        <v>0</v>
      </c>
      <c r="L3722" s="52" t="n">
        <v>105</v>
      </c>
      <c r="M3722" s="52" t="n">
        <v>0</v>
      </c>
      <c r="N3722" s="53" t="n">
        <f aca="false">D3722*$D$11</f>
        <v>62.5</v>
      </c>
      <c r="O3722" s="53" t="n">
        <f aca="false">E3722*$E$11</f>
        <v>0</v>
      </c>
      <c r="P3722" s="53" t="n">
        <f aca="false">F3722*$F$11</f>
        <v>0</v>
      </c>
      <c r="Q3722" s="53" t="n">
        <f aca="false">G3722*$G$11</f>
        <v>137.5</v>
      </c>
      <c r="R3722" s="53" t="n">
        <f aca="false">H3722*$H$11</f>
        <v>0</v>
      </c>
      <c r="S3722" s="53" t="n">
        <f aca="false">(N3722/100)*(I3722*$I$11)+(N3722/100)*(J3722*$J$11)</f>
        <v>62.5</v>
      </c>
      <c r="T3722" s="53" t="n">
        <f aca="false">(O3722/100)*(K3722*$K$11)</f>
        <v>0</v>
      </c>
      <c r="U3722" s="53" t="n">
        <f aca="false">(P3722/100)*(K3722*$K$11)+(P3722/100)*(L3722*$L$11)</f>
        <v>0</v>
      </c>
      <c r="V3722" s="53" t="n">
        <f aca="false">(Q3722/100)*(L3722*$L$11)</f>
        <v>202.125</v>
      </c>
      <c r="W3722" s="53" t="n">
        <f aca="false">(R3722/100)*(K3722*$K$11)+(R3722/100)*(L3722*$L$11)</f>
        <v>0</v>
      </c>
      <c r="X3722" s="53" t="n">
        <f aca="false">N3722+S3722</f>
        <v>125</v>
      </c>
      <c r="Y3722" s="53" t="n">
        <f aca="false">O3722+T3722</f>
        <v>0</v>
      </c>
      <c r="Z3722" s="53" t="n">
        <f aca="false">P3722+U3722</f>
        <v>0</v>
      </c>
      <c r="AA3722" s="53" t="n">
        <f aca="false">Q3722+V3722</f>
        <v>339.625</v>
      </c>
      <c r="AB3722" s="53" t="n">
        <f aca="false">R3722+W3722</f>
        <v>0</v>
      </c>
      <c r="AC3722" s="54" t="n">
        <f aca="false">ROUND(X3722+Y3722+Z3722+AA3722+AB3722,1)</f>
        <v>464.6</v>
      </c>
      <c r="AD3722" s="55" t="n">
        <f aca="false">(ROUND(AC3722-AC3714,1)/AC3714)</f>
        <v>0.191282051282051</v>
      </c>
      <c r="AE3722" s="46"/>
      <c r="AF3722" s="47"/>
    </row>
    <row r="3723" customFormat="false" ht="15" hidden="false" customHeight="false" outlineLevel="0" collapsed="false">
      <c r="A3723" s="48" t="s">
        <v>37</v>
      </c>
      <c r="B3723" s="63"/>
      <c r="C3723" s="50" t="s">
        <v>13</v>
      </c>
      <c r="D3723" s="51" t="n">
        <v>50</v>
      </c>
      <c r="E3723" s="51" t="n">
        <v>0</v>
      </c>
      <c r="F3723" s="51" t="n">
        <v>0</v>
      </c>
      <c r="G3723" s="51" t="n">
        <v>0</v>
      </c>
      <c r="H3723" s="51" t="n">
        <v>110</v>
      </c>
      <c r="I3723" s="52" t="n">
        <v>30</v>
      </c>
      <c r="J3723" s="52" t="n">
        <v>70</v>
      </c>
      <c r="K3723" s="52" t="n">
        <v>52.5</v>
      </c>
      <c r="L3723" s="52" t="n">
        <v>52.5</v>
      </c>
      <c r="M3723" s="52" t="n">
        <v>0</v>
      </c>
      <c r="N3723" s="53" t="n">
        <f aca="false">D3723*$D$12</f>
        <v>62.5</v>
      </c>
      <c r="O3723" s="53" t="n">
        <f aca="false">E3723*$E$12</f>
        <v>0</v>
      </c>
      <c r="P3723" s="53" t="n">
        <f aca="false">F3723*$F$12</f>
        <v>0</v>
      </c>
      <c r="Q3723" s="53" t="n">
        <f aca="false">G3723*$G$12</f>
        <v>0</v>
      </c>
      <c r="R3723" s="53" t="n">
        <f aca="false">H3723*$H$12</f>
        <v>137.5</v>
      </c>
      <c r="S3723" s="53" t="n">
        <f aca="false">(N3723/100)*(I3723*$I$12)+(N3723/100)*(J3723*$J$12)</f>
        <v>62.5</v>
      </c>
      <c r="T3723" s="53" t="n">
        <f aca="false">(O3723/100)*(K3723*$K$12)</f>
        <v>0</v>
      </c>
      <c r="U3723" s="53" t="n">
        <f aca="false">(P3723/100)*(K3723*$K$12)+(P3723/100)*(L3723*$L$12)</f>
        <v>0</v>
      </c>
      <c r="V3723" s="53" t="n">
        <f aca="false">(Q3723/100)*(L3723*$L$12)</f>
        <v>0</v>
      </c>
      <c r="W3723" s="53" t="n">
        <f aca="false">(R3723/100)*(K3723*$K$12)+(R3723/100)*(L3723*$L$12)</f>
        <v>202.125</v>
      </c>
      <c r="X3723" s="53" t="n">
        <f aca="false">N3723+S3723</f>
        <v>125</v>
      </c>
      <c r="Y3723" s="53" t="n">
        <f aca="false">O3723+T3723</f>
        <v>0</v>
      </c>
      <c r="Z3723" s="53" t="n">
        <f aca="false">P3723+U3723</f>
        <v>0</v>
      </c>
      <c r="AA3723" s="53" t="n">
        <f aca="false">Q3723+V3723</f>
        <v>0</v>
      </c>
      <c r="AB3723" s="53" t="n">
        <f aca="false">R3723+W3723</f>
        <v>339.625</v>
      </c>
      <c r="AC3723" s="54" t="n">
        <f aca="false">ROUND(X3723+Y3723+Z3723+AA3723+AB3723,1)</f>
        <v>464.6</v>
      </c>
      <c r="AD3723" s="55" t="n">
        <f aca="false">(ROUND(AC3723-AC3714,1)/AC3714)</f>
        <v>0.191282051282051</v>
      </c>
      <c r="AE3723" s="46"/>
      <c r="AF3723" s="47"/>
    </row>
    <row r="3724" customFormat="false" ht="15" hidden="false" customHeight="false" outlineLevel="0" collapsed="false">
      <c r="A3724" s="48" t="s">
        <v>38</v>
      </c>
      <c r="B3724" s="63"/>
      <c r="C3724" s="50" t="s">
        <v>14</v>
      </c>
      <c r="D3724" s="51" t="n">
        <v>100</v>
      </c>
      <c r="E3724" s="51" t="n">
        <v>0</v>
      </c>
      <c r="F3724" s="51" t="n">
        <v>0</v>
      </c>
      <c r="G3724" s="51" t="n">
        <v>0</v>
      </c>
      <c r="H3724" s="51" t="n">
        <v>0</v>
      </c>
      <c r="I3724" s="52" t="n">
        <v>30</v>
      </c>
      <c r="J3724" s="52" t="n">
        <v>70</v>
      </c>
      <c r="K3724" s="52" t="n">
        <v>0</v>
      </c>
      <c r="L3724" s="52" t="n">
        <v>0</v>
      </c>
      <c r="M3724" s="52" t="n">
        <v>80</v>
      </c>
      <c r="N3724" s="53" t="n">
        <f aca="false">D3724*$D$13</f>
        <v>125</v>
      </c>
      <c r="O3724" s="53" t="n">
        <f aca="false">E3724*$E$13</f>
        <v>0</v>
      </c>
      <c r="P3724" s="53" t="n">
        <f aca="false">F3724*$F$13</f>
        <v>0</v>
      </c>
      <c r="Q3724" s="53" t="n">
        <f aca="false">G3724*$G$13</f>
        <v>0</v>
      </c>
      <c r="R3724" s="53" t="n">
        <f aca="false">H3724*$H$13</f>
        <v>0</v>
      </c>
      <c r="S3724" s="53" t="n">
        <f aca="false">(N3724/100)*(I3724*$I$13)+(N3724/100)*(J3724*$J$13)+(N3724/100)*(M3724*$M$13)</f>
        <v>325</v>
      </c>
      <c r="T3724" s="53" t="n">
        <f aca="false">(O3724/100)*(K3724*$K$13)+(O3724/100)*(M3724*$M$13)</f>
        <v>0</v>
      </c>
      <c r="U3724" s="53" t="n">
        <f aca="false">(P3724/100)*(K3724*$K$13)+(P3724/100)*(L3724*$L$13)+(P3724/100)*(M3724*$M$13)</f>
        <v>0</v>
      </c>
      <c r="V3724" s="53" t="n">
        <f aca="false">(Q3724/100)*(L3724*$L$13)+(Q3724/100)*(M3724*$M$13)</f>
        <v>0</v>
      </c>
      <c r="W3724" s="53" t="n">
        <f aca="false">(R3724/100)*(K3724*$K$13)+(R3724/100)*(L3724*$L$13)+(R3724/100)*(M3724*$M$13)</f>
        <v>0</v>
      </c>
      <c r="X3724" s="53" t="n">
        <f aca="false">N3724+S3724</f>
        <v>450</v>
      </c>
      <c r="Y3724" s="53" t="n">
        <f aca="false">O3724+T3724</f>
        <v>0</v>
      </c>
      <c r="Z3724" s="53" t="n">
        <f aca="false">P3724+U3724</f>
        <v>0</v>
      </c>
      <c r="AA3724" s="53" t="n">
        <f aca="false">Q3724+V3724</f>
        <v>0</v>
      </c>
      <c r="AB3724" s="53" t="n">
        <f aca="false">R3724+W3724</f>
        <v>0</v>
      </c>
      <c r="AC3724" s="54" t="n">
        <f aca="false">ROUND(X3724+Y3724+Z3724+AA3724+AB3724,1)</f>
        <v>450</v>
      </c>
      <c r="AD3724" s="55" t="n">
        <f aca="false">(ROUND(AC3724-AC3714,1)/AC3714)</f>
        <v>0.153846153846154</v>
      </c>
      <c r="AE3724" s="46"/>
      <c r="AF3724" s="47"/>
    </row>
    <row r="3725" customFormat="false" ht="15" hidden="false" customHeight="false" outlineLevel="0" collapsed="false">
      <c r="A3725" s="48" t="s">
        <v>39</v>
      </c>
      <c r="B3725" s="63"/>
      <c r="C3725" s="50" t="s">
        <v>15</v>
      </c>
      <c r="D3725" s="51" t="n">
        <v>100</v>
      </c>
      <c r="E3725" s="51" t="n">
        <v>0</v>
      </c>
      <c r="F3725" s="51" t="n">
        <v>0</v>
      </c>
      <c r="G3725" s="51" t="n">
        <v>0</v>
      </c>
      <c r="H3725" s="51" t="n">
        <v>0</v>
      </c>
      <c r="I3725" s="52" t="n">
        <v>30</v>
      </c>
      <c r="J3725" s="52" t="n">
        <v>70</v>
      </c>
      <c r="K3725" s="52" t="n">
        <v>80</v>
      </c>
      <c r="L3725" s="52" t="n">
        <v>0</v>
      </c>
      <c r="M3725" s="52" t="n">
        <v>0</v>
      </c>
      <c r="N3725" s="53" t="n">
        <f aca="false">D3725*$D$14</f>
        <v>125</v>
      </c>
      <c r="O3725" s="53" t="n">
        <f aca="false">E3725*$E$14</f>
        <v>0</v>
      </c>
      <c r="P3725" s="53" t="n">
        <f aca="false">F3725*$F$14</f>
        <v>0</v>
      </c>
      <c r="Q3725" s="53" t="n">
        <f aca="false">G3725*$G$14</f>
        <v>0</v>
      </c>
      <c r="R3725" s="53" t="n">
        <f aca="false">H3725*$H$14</f>
        <v>0</v>
      </c>
      <c r="S3725" s="53" t="n">
        <f aca="false">(N3725/100)*(I3725*$I$14)+(N3725/100)*(J3725*$J$14)+(N3725/100)*(K3725*$K$14)</f>
        <v>325</v>
      </c>
      <c r="T3725" s="53" t="n">
        <f aca="false">(O3725/100)*(K3725*$K$14)</f>
        <v>0</v>
      </c>
      <c r="U3725" s="53" t="n">
        <f aca="false">(P3725/100)*(K3725*$K$14)+(P3725/100)*(L3725*$L$14)</f>
        <v>0</v>
      </c>
      <c r="V3725" s="53" t="n">
        <f aca="false">(Q3725/100)*(L3725*$L$14)</f>
        <v>0</v>
      </c>
      <c r="W3725" s="53" t="n">
        <f aca="false">(R3725/100)*(K3725*$L$14)+(R3725/100)*(L3725*$M$14)</f>
        <v>0</v>
      </c>
      <c r="X3725" s="53" t="n">
        <f aca="false">N3725+S3725</f>
        <v>450</v>
      </c>
      <c r="Y3725" s="53" t="n">
        <f aca="false">O3725+T3725</f>
        <v>0</v>
      </c>
      <c r="Z3725" s="53" t="n">
        <f aca="false">P3725+U3725</f>
        <v>0</v>
      </c>
      <c r="AA3725" s="53" t="n">
        <f aca="false">Q3725+V3725</f>
        <v>0</v>
      </c>
      <c r="AB3725" s="53" t="n">
        <f aca="false">R3725+W3725</f>
        <v>0</v>
      </c>
      <c r="AC3725" s="54" t="n">
        <f aca="false">ROUND(X3725+Y3725+Z3725+AA3725+AB3725,1)</f>
        <v>450</v>
      </c>
      <c r="AD3725" s="55" t="n">
        <f aca="false">(ROUND(AC3725-AC3714,1)/AC3714)</f>
        <v>0.153846153846154</v>
      </c>
      <c r="AE3725" s="46"/>
      <c r="AF3725" s="47"/>
    </row>
    <row r="3726" customFormat="false" ht="15" hidden="false" customHeight="false" outlineLevel="0" collapsed="false">
      <c r="A3726" s="48"/>
      <c r="B3726" s="63"/>
      <c r="C3726" s="50" t="s">
        <v>16</v>
      </c>
      <c r="D3726" s="51" t="n">
        <v>100</v>
      </c>
      <c r="E3726" s="51" t="n">
        <v>0</v>
      </c>
      <c r="F3726" s="51" t="n">
        <v>0</v>
      </c>
      <c r="G3726" s="51" t="n">
        <v>0</v>
      </c>
      <c r="H3726" s="51" t="n">
        <v>0</v>
      </c>
      <c r="I3726" s="52" t="n">
        <v>30</v>
      </c>
      <c r="J3726" s="52" t="n">
        <v>70</v>
      </c>
      <c r="K3726" s="52" t="n">
        <v>0</v>
      </c>
      <c r="L3726" s="52" t="n">
        <v>80</v>
      </c>
      <c r="M3726" s="52" t="n">
        <v>0</v>
      </c>
      <c r="N3726" s="53" t="n">
        <f aca="false">D3726*$D$15</f>
        <v>125</v>
      </c>
      <c r="O3726" s="53" t="n">
        <f aca="false">E3726*$E$15</f>
        <v>0</v>
      </c>
      <c r="P3726" s="53" t="n">
        <f aca="false">F3726*$F$15</f>
        <v>0</v>
      </c>
      <c r="Q3726" s="53" t="n">
        <f aca="false">G3726*$G$15</f>
        <v>0</v>
      </c>
      <c r="R3726" s="53" t="n">
        <f aca="false">H3726*$H$15</f>
        <v>0</v>
      </c>
      <c r="S3726" s="53" t="n">
        <f aca="false">(N3726/100)*(I3726*$I$15)+(N3726/100)*(J3726*$J$15)+(N3726/100)*(L3726*$L$15)</f>
        <v>325</v>
      </c>
      <c r="T3726" s="53" t="n">
        <f aca="false">(O3726/100)*(K3726*$K$15)</f>
        <v>0</v>
      </c>
      <c r="U3726" s="53" t="n">
        <f aca="false">(P3726/100)*(K3726*$K$15)+(P3726/100)*(L3726*$L$15)</f>
        <v>0</v>
      </c>
      <c r="V3726" s="53" t="n">
        <f aca="false">(Q3726/100)*(L3726*$L$15)</f>
        <v>0</v>
      </c>
      <c r="W3726" s="53" t="n">
        <f aca="false">(R3726/100)*(K3726*$K$15)+(R3726/100)*(L3726*$L$15)</f>
        <v>0</v>
      </c>
      <c r="X3726" s="53" t="n">
        <f aca="false">N3726+S3726</f>
        <v>450</v>
      </c>
      <c r="Y3726" s="53" t="n">
        <f aca="false">O3726+T3726</f>
        <v>0</v>
      </c>
      <c r="Z3726" s="53" t="n">
        <f aca="false">P3726+U3726</f>
        <v>0</v>
      </c>
      <c r="AA3726" s="53" t="n">
        <f aca="false">Q3726+V3726</f>
        <v>0</v>
      </c>
      <c r="AB3726" s="53" t="n">
        <f aca="false">R3726+W3726</f>
        <v>0</v>
      </c>
      <c r="AC3726" s="54" t="n">
        <f aca="false">ROUND(X3726+Y3726+Z3726+AA3726+AB3726,1)</f>
        <v>450</v>
      </c>
      <c r="AD3726" s="55" t="n">
        <f aca="false">(ROUND(AC3726-AC3714,1)/AC3714)</f>
        <v>0.153846153846154</v>
      </c>
      <c r="AE3726" s="37"/>
      <c r="AF3726" s="47"/>
    </row>
    <row r="3727" customFormat="false" ht="15" hidden="false" customHeight="false" outlineLevel="0" collapsed="false">
      <c r="A3727" s="48"/>
      <c r="B3727" s="63"/>
      <c r="C3727" s="50" t="s">
        <v>17</v>
      </c>
      <c r="D3727" s="51" t="n">
        <v>100</v>
      </c>
      <c r="E3727" s="51" t="n">
        <v>0</v>
      </c>
      <c r="F3727" s="51" t="n">
        <v>0</v>
      </c>
      <c r="G3727" s="51" t="n">
        <v>0</v>
      </c>
      <c r="H3727" s="51" t="n">
        <v>0</v>
      </c>
      <c r="I3727" s="52" t="n">
        <v>30</v>
      </c>
      <c r="J3727" s="52" t="n">
        <v>100</v>
      </c>
      <c r="K3727" s="52" t="n">
        <v>0</v>
      </c>
      <c r="L3727" s="52" t="n">
        <v>0</v>
      </c>
      <c r="M3727" s="52" t="n">
        <v>0</v>
      </c>
      <c r="N3727" s="53" t="n">
        <f aca="false">D3727*$D$16</f>
        <v>125</v>
      </c>
      <c r="O3727" s="53" t="n">
        <f aca="false">E3727*$E$16</f>
        <v>0</v>
      </c>
      <c r="P3727" s="53" t="n">
        <f aca="false">F3727*$F$16</f>
        <v>0</v>
      </c>
      <c r="Q3727" s="53" t="n">
        <f aca="false">G3727*$G$16</f>
        <v>0</v>
      </c>
      <c r="R3727" s="53" t="n">
        <f aca="false">H3727*$H$16</f>
        <v>0</v>
      </c>
      <c r="S3727" s="53" t="n">
        <f aca="false">(N3727/100)*(I3727*$I$16)+(N3727/100)*(J3727*$J$16)</f>
        <v>350</v>
      </c>
      <c r="T3727" s="53" t="n">
        <f aca="false">(O3727/100)*(K3727*$K$16)</f>
        <v>0</v>
      </c>
      <c r="U3727" s="53" t="n">
        <f aca="false">(P3727/100)*(K3727*$K$16)+(P3727/100)*(L3727*$L$16)</f>
        <v>0</v>
      </c>
      <c r="V3727" s="53" t="n">
        <f aca="false">(Q3727/100)*(L3727*$L$16)</f>
        <v>0</v>
      </c>
      <c r="W3727" s="53" t="n">
        <f aca="false">(R3727/100)*(K3727*$K$16)+(R3727/100)*(L3727*$L$16)</f>
        <v>0</v>
      </c>
      <c r="X3727" s="53" t="n">
        <f aca="false">N3727+S3727</f>
        <v>475</v>
      </c>
      <c r="Y3727" s="53" t="n">
        <f aca="false">O3727+T3727</f>
        <v>0</v>
      </c>
      <c r="Z3727" s="53" t="n">
        <f aca="false">P3727+U3727</f>
        <v>0</v>
      </c>
      <c r="AA3727" s="53" t="n">
        <f aca="false">Q3727+V3727</f>
        <v>0</v>
      </c>
      <c r="AB3727" s="53" t="n">
        <f aca="false">R3727+W3727</f>
        <v>0</v>
      </c>
      <c r="AC3727" s="54" t="n">
        <f aca="false">ROUND(X3727+Y3727+Z3727+AA3727+AB3727,1)</f>
        <v>475</v>
      </c>
      <c r="AD3727" s="55" t="n">
        <f aca="false">(ROUND(AC3727-AC3714,1)/AC3714)</f>
        <v>0.217948717948718</v>
      </c>
      <c r="AE3727" s="46"/>
      <c r="AF3727" s="47"/>
    </row>
    <row r="3728" customFormat="false" ht="15" hidden="false" customHeight="false" outlineLevel="0" collapsed="false">
      <c r="A3728" s="48"/>
      <c r="B3728" s="63"/>
      <c r="C3728" s="50" t="s">
        <v>18</v>
      </c>
      <c r="D3728" s="51" t="n">
        <v>100</v>
      </c>
      <c r="E3728" s="51" t="n">
        <v>0</v>
      </c>
      <c r="F3728" s="51" t="n">
        <v>0</v>
      </c>
      <c r="G3728" s="51" t="n">
        <v>0</v>
      </c>
      <c r="H3728" s="51" t="n">
        <v>0</v>
      </c>
      <c r="I3728" s="52" t="n">
        <v>68</v>
      </c>
      <c r="J3728" s="52" t="n">
        <v>70</v>
      </c>
      <c r="K3728" s="52" t="n">
        <v>0</v>
      </c>
      <c r="L3728" s="52" t="n">
        <v>0</v>
      </c>
      <c r="M3728" s="52" t="n">
        <v>0</v>
      </c>
      <c r="N3728" s="53" t="n">
        <f aca="false">D3728*$D$17</f>
        <v>125</v>
      </c>
      <c r="O3728" s="53" t="n">
        <f aca="false">E3728*$E$17</f>
        <v>0</v>
      </c>
      <c r="P3728" s="53" t="n">
        <f aca="false">F3728*$F$17</f>
        <v>0</v>
      </c>
      <c r="Q3728" s="53" t="n">
        <f aca="false">G3728*$G$17</f>
        <v>0</v>
      </c>
      <c r="R3728" s="53" t="n">
        <f aca="false">H3728*$H$17</f>
        <v>0</v>
      </c>
      <c r="S3728" s="53" t="n">
        <f aca="false">(N3728/100)*(I3728*$I$17)+(N3728/100)*(J3728*$J$17)</f>
        <v>300</v>
      </c>
      <c r="T3728" s="53" t="n">
        <f aca="false">(O3728/100)*(K3728*$K$17)</f>
        <v>0</v>
      </c>
      <c r="U3728" s="53" t="n">
        <f aca="false">(P3728/100)*(K3728*$K$17)+(P3728/100)*(L3728*$L$17)</f>
        <v>0</v>
      </c>
      <c r="V3728" s="53" t="n">
        <f aca="false">(Q3728/100)*(L3728*$L$17)</f>
        <v>0</v>
      </c>
      <c r="W3728" s="53" t="n">
        <f aca="false">(R3728/100)*(K3728*$K$17)+(R3728/100)*(L3728*$L$17)</f>
        <v>0</v>
      </c>
      <c r="X3728" s="53" t="n">
        <f aca="false">N3728+S3728</f>
        <v>425</v>
      </c>
      <c r="Y3728" s="53" t="n">
        <f aca="false">O3728+T3728</f>
        <v>0</v>
      </c>
      <c r="Z3728" s="53" t="n">
        <f aca="false">P3728+U3728</f>
        <v>0</v>
      </c>
      <c r="AA3728" s="53" t="n">
        <f aca="false">Q3728+V3728</f>
        <v>0</v>
      </c>
      <c r="AB3728" s="53" t="n">
        <f aca="false">R3728+W3728</f>
        <v>0</v>
      </c>
      <c r="AC3728" s="54" t="n">
        <f aca="false">ROUND(X3728+Y3728+Z3728+AA3728+AB3728,1)</f>
        <v>425</v>
      </c>
      <c r="AD3728" s="55" t="n">
        <f aca="false">(ROUND(AC3728-AC3714,1)/AC3714)</f>
        <v>0.0897435897435897</v>
      </c>
      <c r="AE3728" s="46"/>
      <c r="AF3728" s="47"/>
    </row>
    <row r="3729" customFormat="false" ht="15" hidden="false" customHeight="false" outlineLevel="0" collapsed="false">
      <c r="A3729" s="56" t="s">
        <v>19</v>
      </c>
      <c r="B3729" s="60" t="s">
        <v>307</v>
      </c>
      <c r="C3729" s="40" t="s">
        <v>50</v>
      </c>
      <c r="D3729" s="41" t="n">
        <v>102</v>
      </c>
      <c r="E3729" s="41" t="n">
        <v>0</v>
      </c>
      <c r="F3729" s="41" t="n">
        <v>0</v>
      </c>
      <c r="G3729" s="41" t="n">
        <v>0</v>
      </c>
      <c r="H3729" s="41" t="n">
        <v>0</v>
      </c>
      <c r="I3729" s="42" t="n">
        <v>10</v>
      </c>
      <c r="J3729" s="42" t="n">
        <v>40</v>
      </c>
      <c r="K3729" s="42" t="n">
        <v>50</v>
      </c>
      <c r="L3729" s="42" t="n">
        <v>0</v>
      </c>
      <c r="M3729" s="42" t="n">
        <v>0</v>
      </c>
      <c r="N3729" s="43" t="n">
        <f aca="false">D3729*$D$3</f>
        <v>132.6</v>
      </c>
      <c r="O3729" s="43" t="n">
        <f aca="false">E3729*$E$3</f>
        <v>0</v>
      </c>
      <c r="P3729" s="43" t="n">
        <f aca="false">F3729*$F$3</f>
        <v>0</v>
      </c>
      <c r="Q3729" s="43" t="n">
        <f aca="false">G3729*$G$3</f>
        <v>0</v>
      </c>
      <c r="R3729" s="43" t="n">
        <f aca="false">H3729*$H$3</f>
        <v>0</v>
      </c>
      <c r="S3729" s="43" t="n">
        <f aca="false">(N3729/100)*(I3729*$I$3)+(N3729/100)*(J3729*$J$3)+(N3729/100)*(K3729*$L$3)</f>
        <v>265.2</v>
      </c>
      <c r="T3729" s="43" t="n">
        <f aca="false">(O3729/100)*(K3729*$K$3)</f>
        <v>0</v>
      </c>
      <c r="U3729" s="43" t="n">
        <f aca="false">(P3729/100)*(K3729*$K$3)+(P3729/100)*(L3729*$L$3)</f>
        <v>0</v>
      </c>
      <c r="V3729" s="43" t="n">
        <f aca="false">(Q3729/100)*(L3729*$L$3)</f>
        <v>0</v>
      </c>
      <c r="W3729" s="43" t="n">
        <f aca="false">(R3729/100)*(K3729*$K$3)+(R3729/100)*(L3729*$L$3)</f>
        <v>0</v>
      </c>
      <c r="X3729" s="43" t="n">
        <f aca="false">N3729+S3729</f>
        <v>397.8</v>
      </c>
      <c r="Y3729" s="43" t="n">
        <f aca="false">O3729+T3729</f>
        <v>0</v>
      </c>
      <c r="Z3729" s="43" t="n">
        <f aca="false">P3729+U3729</f>
        <v>0</v>
      </c>
      <c r="AA3729" s="43" t="n">
        <f aca="false">Q3729+V3729</f>
        <v>0</v>
      </c>
      <c r="AB3729" s="43" t="n">
        <f aca="false">R3729+W3729</f>
        <v>0</v>
      </c>
      <c r="AC3729" s="44" t="n">
        <f aca="false">ROUND(X3729+Y3729+Z3729+AA3729+AB3729,1)</f>
        <v>397.8</v>
      </c>
      <c r="AD3729" s="45" t="s">
        <v>15</v>
      </c>
      <c r="AE3729" s="46" t="s">
        <v>28</v>
      </c>
      <c r="AF3729" s="47"/>
    </row>
    <row r="3730" customFormat="false" ht="15" hidden="false" customHeight="false" outlineLevel="0" collapsed="false">
      <c r="A3730" s="48" t="s">
        <v>29</v>
      </c>
      <c r="B3730" s="61" t="n">
        <v>10</v>
      </c>
      <c r="C3730" s="50" t="s">
        <v>5</v>
      </c>
      <c r="D3730" s="51" t="n">
        <v>102</v>
      </c>
      <c r="E3730" s="51" t="n">
        <v>0</v>
      </c>
      <c r="F3730" s="51" t="n">
        <v>0</v>
      </c>
      <c r="G3730" s="51" t="n">
        <v>0</v>
      </c>
      <c r="H3730" s="51" t="n">
        <v>0</v>
      </c>
      <c r="I3730" s="52" t="n">
        <v>30</v>
      </c>
      <c r="J3730" s="52" t="n">
        <v>55</v>
      </c>
      <c r="K3730" s="52" t="n">
        <v>50</v>
      </c>
      <c r="L3730" s="52" t="n">
        <v>0</v>
      </c>
      <c r="M3730" s="52" t="n">
        <v>0</v>
      </c>
      <c r="N3730" s="53" t="n">
        <f aca="false">D3730*$D$4</f>
        <v>127.5</v>
      </c>
      <c r="O3730" s="53" t="n">
        <f aca="false">E3730*$E$4</f>
        <v>0</v>
      </c>
      <c r="P3730" s="53" t="n">
        <f aca="false">F3730*$F$4</f>
        <v>0</v>
      </c>
      <c r="Q3730" s="53" t="n">
        <f aca="false">G3730*$G$4</f>
        <v>0</v>
      </c>
      <c r="R3730" s="53" t="n">
        <f aca="false">H3730*$H$4</f>
        <v>0</v>
      </c>
      <c r="S3730" s="53" t="n">
        <f aca="false">(N3730/100)*(I3730*$I$4)+(N3730/100)*(J3730*$J$4)+(N3730/100)*(K3730*$L$4)</f>
        <v>344.25</v>
      </c>
      <c r="T3730" s="53" t="n">
        <f aca="false">(O3730/100)*(K3730*$K$4)</f>
        <v>0</v>
      </c>
      <c r="U3730" s="53" t="n">
        <f aca="false">(P3730/100)*(K3730*$K$4)+(P3730/100)*(L3730*$L$4)</f>
        <v>0</v>
      </c>
      <c r="V3730" s="53" t="n">
        <f aca="false">(Q3730/100)*(L3730*$L$4)</f>
        <v>0</v>
      </c>
      <c r="W3730" s="53" t="n">
        <f aca="false">(R3730/100)*(K3730*$K$4)+(R3730/100)*(L3730*$L$4)</f>
        <v>0</v>
      </c>
      <c r="X3730" s="53" t="n">
        <f aca="false">N3730+S3730</f>
        <v>471.75</v>
      </c>
      <c r="Y3730" s="53" t="n">
        <f aca="false">O3730+T3730</f>
        <v>0</v>
      </c>
      <c r="Z3730" s="53" t="n">
        <f aca="false">P3730+U3730</f>
        <v>0</v>
      </c>
      <c r="AA3730" s="53" t="n">
        <f aca="false">Q3730+V3730</f>
        <v>0</v>
      </c>
      <c r="AB3730" s="53" t="n">
        <f aca="false">R3730+W3730</f>
        <v>0</v>
      </c>
      <c r="AC3730" s="54" t="n">
        <f aca="false">ROUND(X3730+Y3730+Z3730+AA3730+AB3730,1)</f>
        <v>471.8</v>
      </c>
      <c r="AD3730" s="55" t="n">
        <f aca="false">(ROUND(AC3730-AC3729,1)/AC3729)</f>
        <v>0.186023127199598</v>
      </c>
      <c r="AE3730" s="46"/>
      <c r="AF3730" s="47"/>
    </row>
    <row r="3731" customFormat="false" ht="15" hidden="false" customHeight="false" outlineLevel="0" collapsed="false">
      <c r="A3731" s="48" t="s">
        <v>30</v>
      </c>
      <c r="B3731" s="61" t="n">
        <v>16</v>
      </c>
      <c r="C3731" s="50" t="s">
        <v>6</v>
      </c>
      <c r="D3731" s="51" t="n">
        <v>102</v>
      </c>
      <c r="E3731" s="51" t="n">
        <v>0</v>
      </c>
      <c r="F3731" s="51" t="n">
        <v>0</v>
      </c>
      <c r="G3731" s="51" t="n">
        <v>0</v>
      </c>
      <c r="H3731" s="51" t="n">
        <v>0</v>
      </c>
      <c r="I3731" s="52" t="n">
        <v>10</v>
      </c>
      <c r="J3731" s="52" t="n">
        <v>40</v>
      </c>
      <c r="K3731" s="52" t="n">
        <v>50</v>
      </c>
      <c r="L3731" s="52" t="n">
        <v>0</v>
      </c>
      <c r="M3731" s="52" t="n">
        <v>0</v>
      </c>
      <c r="N3731" s="53" t="n">
        <f aca="false">D3731*$D$5</f>
        <v>132.6</v>
      </c>
      <c r="O3731" s="53" t="n">
        <f aca="false">E3731*$E$5</f>
        <v>0</v>
      </c>
      <c r="P3731" s="53" t="n">
        <f aca="false">F3731*$F$5</f>
        <v>0</v>
      </c>
      <c r="Q3731" s="53" t="n">
        <f aca="false">G3731*$G$5</f>
        <v>0</v>
      </c>
      <c r="R3731" s="53" t="n">
        <f aca="false">H3731*$H$5</f>
        <v>0</v>
      </c>
      <c r="S3731" s="53" t="n">
        <f aca="false">(N3731/100)*(I3731*$I$5)+(N3731/100)*(J3731*$J$5)+(N3731/100)*(K3731*$L$5)</f>
        <v>265.2</v>
      </c>
      <c r="T3731" s="53" t="n">
        <f aca="false">(O3731/100)*(K3731*$K$5)</f>
        <v>0</v>
      </c>
      <c r="U3731" s="53" t="n">
        <f aca="false">(P3731/100)*(K3731*$K$5)+(P3731/100)*(L3731*$L$5)</f>
        <v>0</v>
      </c>
      <c r="V3731" s="53" t="n">
        <f aca="false">(Q3731/100)*(L3731*$L$5)</f>
        <v>0</v>
      </c>
      <c r="W3731" s="53" t="n">
        <f aca="false">(R3731/100)*(K3731*$K$5)+(R3731/100)*(L3731*$L$5)</f>
        <v>0</v>
      </c>
      <c r="X3731" s="53" t="n">
        <f aca="false">N3731+S3731</f>
        <v>397.8</v>
      </c>
      <c r="Y3731" s="53" t="n">
        <f aca="false">O3731+T3731</f>
        <v>0</v>
      </c>
      <c r="Z3731" s="53" t="n">
        <f aca="false">P3731+U3731</f>
        <v>0</v>
      </c>
      <c r="AA3731" s="53" t="n">
        <f aca="false">Q3731+V3731</f>
        <v>0</v>
      </c>
      <c r="AB3731" s="53" t="n">
        <f aca="false">R3731+W3731</f>
        <v>0</v>
      </c>
      <c r="AC3731" s="54" t="n">
        <f aca="false">ROUND(X3731+Y3731+Z3731+AA3731+AB3731,1)</f>
        <v>397.8</v>
      </c>
      <c r="AD3731" s="55" t="n">
        <f aca="false">(ROUND(AC3731-AC3729,1)/AC3729)</f>
        <v>0</v>
      </c>
      <c r="AE3731" s="46"/>
      <c r="AF3731" s="47"/>
    </row>
    <row r="3732" customFormat="false" ht="15" hidden="false" customHeight="false" outlineLevel="0" collapsed="false">
      <c r="A3732" s="48" t="s">
        <v>31</v>
      </c>
      <c r="B3732" s="61" t="n">
        <v>38</v>
      </c>
      <c r="C3732" s="50" t="s">
        <v>7</v>
      </c>
      <c r="D3732" s="51" t="n">
        <v>102</v>
      </c>
      <c r="E3732" s="51" t="n">
        <v>0</v>
      </c>
      <c r="F3732" s="51" t="n">
        <v>0</v>
      </c>
      <c r="G3732" s="51" t="n">
        <v>0</v>
      </c>
      <c r="H3732" s="51" t="n">
        <v>0</v>
      </c>
      <c r="I3732" s="52" t="n">
        <v>10</v>
      </c>
      <c r="J3732" s="52" t="n">
        <v>40</v>
      </c>
      <c r="K3732" s="52" t="n">
        <v>50</v>
      </c>
      <c r="L3732" s="52" t="n">
        <v>0</v>
      </c>
      <c r="M3732" s="52" t="n">
        <v>0</v>
      </c>
      <c r="N3732" s="53" t="n">
        <f aca="false">D3732*$D$6</f>
        <v>132.6</v>
      </c>
      <c r="O3732" s="53" t="n">
        <f aca="false">E3732*$E$6</f>
        <v>0</v>
      </c>
      <c r="P3732" s="53" t="n">
        <f aca="false">F3732*$F$6</f>
        <v>0</v>
      </c>
      <c r="Q3732" s="53" t="n">
        <f aca="false">G3732*$G$6</f>
        <v>0</v>
      </c>
      <c r="R3732" s="53" t="n">
        <f aca="false">H3732*$H$6</f>
        <v>0</v>
      </c>
      <c r="S3732" s="53" t="n">
        <f aca="false">(N3732/100)*(I3732*$I$6)+(N3732/100)*(J3732*$J$6)+(N3732/100)*(K3732*$L$6)</f>
        <v>265.2</v>
      </c>
      <c r="T3732" s="53" t="n">
        <f aca="false">(O3732/100)*(K3732*$K$6)</f>
        <v>0</v>
      </c>
      <c r="U3732" s="53" t="n">
        <f aca="false">(P3732/100)*(K3732*$K$6)+(P3732/100)*(L3732*$L$6)</f>
        <v>0</v>
      </c>
      <c r="V3732" s="53" t="n">
        <f aca="false">(Q3732/100)*(L3732*$L$6)</f>
        <v>0</v>
      </c>
      <c r="W3732" s="53" t="n">
        <f aca="false">(R3732/100)*(K3732*$K$6)+(R3732/100)*(L3732*$L$6)</f>
        <v>0</v>
      </c>
      <c r="X3732" s="53" t="n">
        <f aca="false">N3732+S3732</f>
        <v>397.8</v>
      </c>
      <c r="Y3732" s="53" t="n">
        <f aca="false">O3732+T3732</f>
        <v>0</v>
      </c>
      <c r="Z3732" s="53" t="n">
        <f aca="false">P3732+U3732</f>
        <v>0</v>
      </c>
      <c r="AA3732" s="53" t="n">
        <f aca="false">Q3732+V3732</f>
        <v>0</v>
      </c>
      <c r="AB3732" s="53" t="n">
        <f aca="false">R3732+W3732</f>
        <v>0</v>
      </c>
      <c r="AC3732" s="54" t="n">
        <f aca="false">ROUND(X3732+Y3732+Z3732+AA3732+AB3732,1)</f>
        <v>397.8</v>
      </c>
      <c r="AD3732" s="55" t="n">
        <f aca="false">(ROUND(AC3732-AC3729,1)/AC3729)</f>
        <v>0</v>
      </c>
      <c r="AE3732" s="46"/>
      <c r="AF3732" s="47"/>
    </row>
    <row r="3733" customFormat="false" ht="15" hidden="false" customHeight="false" outlineLevel="0" collapsed="false">
      <c r="A3733" s="48" t="s">
        <v>32</v>
      </c>
      <c r="B3733" s="61" t="n">
        <v>0</v>
      </c>
      <c r="C3733" s="50" t="s">
        <v>8</v>
      </c>
      <c r="D3733" s="51" t="n">
        <v>102</v>
      </c>
      <c r="E3733" s="51" t="n">
        <v>0</v>
      </c>
      <c r="F3733" s="51" t="n">
        <v>0</v>
      </c>
      <c r="G3733" s="51" t="n">
        <v>0</v>
      </c>
      <c r="H3733" s="51" t="n">
        <v>0</v>
      </c>
      <c r="I3733" s="52" t="n">
        <v>10</v>
      </c>
      <c r="J3733" s="52" t="n">
        <v>40</v>
      </c>
      <c r="K3733" s="52" t="n">
        <v>50</v>
      </c>
      <c r="L3733" s="52" t="n">
        <v>0</v>
      </c>
      <c r="M3733" s="52" t="n">
        <v>0</v>
      </c>
      <c r="N3733" s="53" t="n">
        <f aca="false">D3733*$D$7</f>
        <v>132.6</v>
      </c>
      <c r="O3733" s="53" t="n">
        <f aca="false">E3733*$E$7</f>
        <v>0</v>
      </c>
      <c r="P3733" s="53" t="n">
        <f aca="false">F3733*$F$7</f>
        <v>0</v>
      </c>
      <c r="Q3733" s="53" t="n">
        <f aca="false">G3733*$G$7</f>
        <v>0</v>
      </c>
      <c r="R3733" s="53" t="n">
        <f aca="false">H3733*$H$7</f>
        <v>0</v>
      </c>
      <c r="S3733" s="53" t="n">
        <f aca="false">(N3733/100)*(I3733*$I$7)+(N3733/100)*(J3733*$J$7)+(N3733/100)*(K3733*$L$7)</f>
        <v>265.2</v>
      </c>
      <c r="T3733" s="53" t="n">
        <f aca="false">(O3733/100)*(K3733*$K$7)</f>
        <v>0</v>
      </c>
      <c r="U3733" s="53" t="n">
        <f aca="false">(P3733/100)*(K3733*$K$7)+(P3733/100)*(L3733*$L$7)</f>
        <v>0</v>
      </c>
      <c r="V3733" s="53" t="n">
        <f aca="false">(Q3733/100)*(L3733*$L$7)</f>
        <v>0</v>
      </c>
      <c r="W3733" s="53" t="n">
        <f aca="false">(R3733/100)*(K3733*$K$7)+(R3733/100)*(L3733*$L$7)</f>
        <v>0</v>
      </c>
      <c r="X3733" s="53" t="n">
        <f aca="false">N3733+S3733</f>
        <v>397.8</v>
      </c>
      <c r="Y3733" s="53" t="n">
        <f aca="false">O3733+T3733</f>
        <v>0</v>
      </c>
      <c r="Z3733" s="53" t="n">
        <f aca="false">P3733+U3733</f>
        <v>0</v>
      </c>
      <c r="AA3733" s="53" t="n">
        <f aca="false">Q3733+V3733</f>
        <v>0</v>
      </c>
      <c r="AB3733" s="53" t="n">
        <f aca="false">R3733+W3733</f>
        <v>0</v>
      </c>
      <c r="AC3733" s="54" t="n">
        <f aca="false">ROUND(X3733+Y3733+Z3733+AA3733+AB3733,1)</f>
        <v>397.8</v>
      </c>
      <c r="AD3733" s="55" t="n">
        <f aca="false">(ROUND(AC3733-AC3729,1)/AC3729)</f>
        <v>0</v>
      </c>
      <c r="AE3733" s="46"/>
      <c r="AF3733" s="47"/>
    </row>
    <row r="3734" customFormat="false" ht="15" hidden="false" customHeight="false" outlineLevel="0" collapsed="false">
      <c r="A3734" s="48" t="s">
        <v>33</v>
      </c>
      <c r="B3734" s="61"/>
      <c r="C3734" s="50" t="s">
        <v>9</v>
      </c>
      <c r="D3734" s="51" t="n">
        <v>102</v>
      </c>
      <c r="E3734" s="51" t="n">
        <v>0</v>
      </c>
      <c r="F3734" s="51" t="n">
        <v>0</v>
      </c>
      <c r="G3734" s="51" t="n">
        <v>0</v>
      </c>
      <c r="H3734" s="51" t="n">
        <v>0</v>
      </c>
      <c r="I3734" s="52" t="n">
        <v>10</v>
      </c>
      <c r="J3734" s="52" t="n">
        <v>40</v>
      </c>
      <c r="K3734" s="52" t="n">
        <v>50</v>
      </c>
      <c r="L3734" s="52" t="n">
        <v>0</v>
      </c>
      <c r="M3734" s="52" t="n">
        <v>0</v>
      </c>
      <c r="N3734" s="53" t="n">
        <f aca="false">D3734*$D$8</f>
        <v>132.6</v>
      </c>
      <c r="O3734" s="53" t="n">
        <f aca="false">E3734*$E$8</f>
        <v>0</v>
      </c>
      <c r="P3734" s="53" t="n">
        <f aca="false">F3734*$F$8</f>
        <v>0</v>
      </c>
      <c r="Q3734" s="53" t="n">
        <f aca="false">G3734*$G$8</f>
        <v>0</v>
      </c>
      <c r="R3734" s="53" t="n">
        <f aca="false">H3734*$H$8</f>
        <v>0</v>
      </c>
      <c r="S3734" s="53" t="n">
        <f aca="false">(N3734/100)*(I3734*$I$8)+(N3734/100)*(J3734*$J$8)+(N3734/100)*(K3734*$L$8)</f>
        <v>265.2</v>
      </c>
      <c r="T3734" s="53" t="n">
        <f aca="false">(O3734/100)*(K3734*$K$8)</f>
        <v>0</v>
      </c>
      <c r="U3734" s="53" t="n">
        <f aca="false">(P3734/100)*(K3734*$K$8)+(P3734/100)*(L3734*$L$8)</f>
        <v>0</v>
      </c>
      <c r="V3734" s="53" t="n">
        <f aca="false">(Q3734/100)*(L3734*$L$8)</f>
        <v>0</v>
      </c>
      <c r="W3734" s="53" t="n">
        <f aca="false">(R3734/100)*(K3734*$K$8)+(R3734/100)*(L3734*$L$8)</f>
        <v>0</v>
      </c>
      <c r="X3734" s="53" t="n">
        <f aca="false">N3734+S3734</f>
        <v>397.8</v>
      </c>
      <c r="Y3734" s="53" t="n">
        <f aca="false">O3734+T3734</f>
        <v>0</v>
      </c>
      <c r="Z3734" s="53" t="n">
        <f aca="false">P3734+U3734</f>
        <v>0</v>
      </c>
      <c r="AA3734" s="53" t="n">
        <f aca="false">Q3734+V3734</f>
        <v>0</v>
      </c>
      <c r="AB3734" s="53" t="n">
        <f aca="false">R3734+W3734</f>
        <v>0</v>
      </c>
      <c r="AC3734" s="54" t="n">
        <f aca="false">ROUND(X3734+Y3734+Z3734+AA3734+AB3734,1)</f>
        <v>397.8</v>
      </c>
      <c r="AD3734" s="55" t="n">
        <f aca="false">(ROUND(AC3734-AC3729,1)/AC3729)</f>
        <v>0</v>
      </c>
      <c r="AE3734" s="46"/>
      <c r="AF3734" s="47"/>
    </row>
    <row r="3735" customFormat="false" ht="15" hidden="false" customHeight="false" outlineLevel="0" collapsed="false">
      <c r="A3735" s="48" t="s">
        <v>34</v>
      </c>
      <c r="B3735" s="61"/>
      <c r="C3735" s="50" t="s">
        <v>10</v>
      </c>
      <c r="D3735" s="51" t="n">
        <v>51</v>
      </c>
      <c r="E3735" s="51" t="n">
        <v>112</v>
      </c>
      <c r="F3735" s="51" t="n">
        <v>0</v>
      </c>
      <c r="G3735" s="51" t="n">
        <v>0</v>
      </c>
      <c r="H3735" s="51" t="n">
        <v>0</v>
      </c>
      <c r="I3735" s="52" t="n">
        <v>10</v>
      </c>
      <c r="J3735" s="52" t="n">
        <v>40</v>
      </c>
      <c r="K3735" s="52" t="n">
        <v>89</v>
      </c>
      <c r="L3735" s="52" t="n">
        <v>0</v>
      </c>
      <c r="M3735" s="52" t="n">
        <v>0</v>
      </c>
      <c r="N3735" s="53" t="n">
        <f aca="false">D3735*$D$9</f>
        <v>63.75</v>
      </c>
      <c r="O3735" s="53" t="n">
        <f aca="false">E3735*$E$9</f>
        <v>140</v>
      </c>
      <c r="P3735" s="53" t="n">
        <f aca="false">F3735*$F$9</f>
        <v>0</v>
      </c>
      <c r="Q3735" s="53" t="n">
        <f aca="false">G3735*$G$9</f>
        <v>0</v>
      </c>
      <c r="R3735" s="53" t="n">
        <f aca="false">H3735*$H$9</f>
        <v>0</v>
      </c>
      <c r="S3735" s="53" t="n">
        <f aca="false">(N3735/100)*(I3735*$I$9)+(N3735/100)*(J3735*$J$9)+(N3735/100)*(K3735*$L$9)</f>
        <v>88.6125</v>
      </c>
      <c r="T3735" s="53" t="n">
        <f aca="false">(O3735/100)*(K3735*$K$9)</f>
        <v>174.44</v>
      </c>
      <c r="U3735" s="53" t="n">
        <f aca="false">(P3735/100)*(K3735*$K$9)+(P3735/100)*(L3735*$L$9)</f>
        <v>0</v>
      </c>
      <c r="V3735" s="53" t="n">
        <f aca="false">(Q3735/100)*(L3735*$L$9)</f>
        <v>0</v>
      </c>
      <c r="W3735" s="53" t="n">
        <f aca="false">(R3735/100)*(K3735*$K$9)+(R3735/100)*(L3735*$L$9)</f>
        <v>0</v>
      </c>
      <c r="X3735" s="53" t="n">
        <f aca="false">N3735+S3735</f>
        <v>152.3625</v>
      </c>
      <c r="Y3735" s="53" t="n">
        <f aca="false">O3735+T3735</f>
        <v>314.44</v>
      </c>
      <c r="Z3735" s="53" t="n">
        <f aca="false">P3735+U3735</f>
        <v>0</v>
      </c>
      <c r="AA3735" s="53" t="n">
        <f aca="false">Q3735+V3735</f>
        <v>0</v>
      </c>
      <c r="AB3735" s="53" t="n">
        <f aca="false">R3735+W3735</f>
        <v>0</v>
      </c>
      <c r="AC3735" s="54" t="n">
        <f aca="false">ROUND(X3735+Y3735+Z3735+AA3735+AB3735,1)</f>
        <v>466.8</v>
      </c>
      <c r="AD3735" s="55" t="n">
        <f aca="false">(ROUND(AC3735-AC3729,1)/AC3729)</f>
        <v>0.173453996983409</v>
      </c>
      <c r="AE3735" s="46"/>
      <c r="AF3735" s="47"/>
    </row>
    <row r="3736" customFormat="false" ht="15" hidden="false" customHeight="false" outlineLevel="0" collapsed="false">
      <c r="A3736" s="48" t="s">
        <v>35</v>
      </c>
      <c r="B3736" s="61"/>
      <c r="C3736" s="50" t="s">
        <v>11</v>
      </c>
      <c r="D3736" s="51" t="n">
        <v>51</v>
      </c>
      <c r="E3736" s="51" t="n">
        <v>0</v>
      </c>
      <c r="F3736" s="51" t="n">
        <v>111</v>
      </c>
      <c r="G3736" s="51" t="n">
        <v>0</v>
      </c>
      <c r="H3736" s="51" t="n">
        <v>0</v>
      </c>
      <c r="I3736" s="52" t="n">
        <v>10</v>
      </c>
      <c r="J3736" s="52" t="n">
        <v>40</v>
      </c>
      <c r="K3736" s="52" t="n">
        <v>52.5</v>
      </c>
      <c r="L3736" s="52" t="n">
        <v>52.5</v>
      </c>
      <c r="M3736" s="52" t="n">
        <v>0</v>
      </c>
      <c r="N3736" s="53" t="n">
        <f aca="false">D3736*$D$10</f>
        <v>63.75</v>
      </c>
      <c r="O3736" s="53" t="n">
        <f aca="false">E3736*$E$10</f>
        <v>0</v>
      </c>
      <c r="P3736" s="53" t="n">
        <f aca="false">F3736*$F$10</f>
        <v>138.75</v>
      </c>
      <c r="Q3736" s="53" t="n">
        <f aca="false">G3736*$G$10</f>
        <v>0</v>
      </c>
      <c r="R3736" s="53" t="n">
        <f aca="false">H3736*$H$10</f>
        <v>0</v>
      </c>
      <c r="S3736" s="53" t="n">
        <f aca="false">(N3736/100)*(I3736*$I$10)+(N3736/100)*(J3736*$J$10)+(N3736/100)*(K3736*$L$10)</f>
        <v>78.73125</v>
      </c>
      <c r="T3736" s="53" t="n">
        <f aca="false">(O3736/100)*(K3736*$J$10)</f>
        <v>0</v>
      </c>
      <c r="U3736" s="53" t="n">
        <f aca="false">(P3736/100)*(K3736*$K$10)+(P3736/100)*(L3736*$L$10)</f>
        <v>203.9625</v>
      </c>
      <c r="V3736" s="53" t="n">
        <f aca="false">(Q3736/100)*(L3736*$L$10)</f>
        <v>0</v>
      </c>
      <c r="W3736" s="53" t="n">
        <f aca="false">(R3736/100)*(K3736*$K$10)+(R3736/100)*(L3736*$L$10)</f>
        <v>0</v>
      </c>
      <c r="X3736" s="53" t="n">
        <f aca="false">N3736+S3736</f>
        <v>142.48125</v>
      </c>
      <c r="Y3736" s="53" t="n">
        <f aca="false">O3736+T3736</f>
        <v>0</v>
      </c>
      <c r="Z3736" s="53" t="n">
        <f aca="false">P3736+U3736</f>
        <v>342.7125</v>
      </c>
      <c r="AA3736" s="53" t="n">
        <f aca="false">Q3736+V3736</f>
        <v>0</v>
      </c>
      <c r="AB3736" s="53" t="n">
        <f aca="false">R3736+W3736</f>
        <v>0</v>
      </c>
      <c r="AC3736" s="54" t="n">
        <f aca="false">ROUND(X3736+Y3736+Z3736+AA3736+AB3736,1)</f>
        <v>485.2</v>
      </c>
      <c r="AD3736" s="55" t="n">
        <f aca="false">(ROUND(AC3736-AC3729,1)/AC3729)</f>
        <v>0.219708396178984</v>
      </c>
      <c r="AE3736" s="46"/>
      <c r="AF3736" s="47"/>
    </row>
    <row r="3737" customFormat="false" ht="15" hidden="false" customHeight="false" outlineLevel="0" collapsed="false">
      <c r="A3737" s="48" t="s">
        <v>36</v>
      </c>
      <c r="B3737" s="61"/>
      <c r="C3737" s="50" t="s">
        <v>12</v>
      </c>
      <c r="D3737" s="51" t="n">
        <v>51</v>
      </c>
      <c r="E3737" s="51" t="n">
        <v>0</v>
      </c>
      <c r="F3737" s="51" t="n">
        <v>0</v>
      </c>
      <c r="G3737" s="51" t="n">
        <v>110</v>
      </c>
      <c r="H3737" s="51" t="n">
        <v>0</v>
      </c>
      <c r="I3737" s="52" t="n">
        <v>10</v>
      </c>
      <c r="J3737" s="52" t="n">
        <v>40</v>
      </c>
      <c r="K3737" s="52" t="n">
        <v>0</v>
      </c>
      <c r="L3737" s="52" t="n">
        <v>128</v>
      </c>
      <c r="M3737" s="52" t="n">
        <v>0</v>
      </c>
      <c r="N3737" s="53" t="n">
        <f aca="false">D3737*$D$11</f>
        <v>63.75</v>
      </c>
      <c r="O3737" s="53" t="n">
        <f aca="false">E3737*$E$11</f>
        <v>0</v>
      </c>
      <c r="P3737" s="53" t="n">
        <f aca="false">F3737*$F$11</f>
        <v>0</v>
      </c>
      <c r="Q3737" s="53" t="n">
        <f aca="false">G3737*$G$11</f>
        <v>137.5</v>
      </c>
      <c r="R3737" s="53" t="n">
        <f aca="false">H3737*$H$11</f>
        <v>0</v>
      </c>
      <c r="S3737" s="53" t="n">
        <f aca="false">(N3737/100)*(I3737*$I$11)+(N3737/100)*(J3737*$J$11)+(N3737/100)*(K3737*$L$11)</f>
        <v>31.875</v>
      </c>
      <c r="T3737" s="53" t="n">
        <f aca="false">(O3737/100)*(K3737*$K$11)</f>
        <v>0</v>
      </c>
      <c r="U3737" s="53" t="n">
        <f aca="false">(P3737/100)*(K3737*$K$11)+(P3737/100)*(L3737*$L$11)</f>
        <v>0</v>
      </c>
      <c r="V3737" s="53" t="n">
        <f aca="false">(Q3737/100)*(L3737*$L$11)</f>
        <v>246.4</v>
      </c>
      <c r="W3737" s="53" t="n">
        <f aca="false">(R3737/100)*(K3737*$K$11)+(R3737/100)*(L3737*$L$11)</f>
        <v>0</v>
      </c>
      <c r="X3737" s="53" t="n">
        <f aca="false">N3737+S3737</f>
        <v>95.625</v>
      </c>
      <c r="Y3737" s="53" t="n">
        <f aca="false">O3737+T3737</f>
        <v>0</v>
      </c>
      <c r="Z3737" s="53" t="n">
        <f aca="false">P3737+U3737</f>
        <v>0</v>
      </c>
      <c r="AA3737" s="53" t="n">
        <f aca="false">Q3737+V3737</f>
        <v>383.9</v>
      </c>
      <c r="AB3737" s="53" t="n">
        <f aca="false">R3737+W3737</f>
        <v>0</v>
      </c>
      <c r="AC3737" s="54" t="n">
        <f aca="false">ROUND(X3737+Y3737+Z3737+AA3737+AB3737,1)</f>
        <v>479.5</v>
      </c>
      <c r="AD3737" s="55" t="n">
        <f aca="false">(ROUND(AC3737-AC3729,1)/AC3729)</f>
        <v>0.205379587732529</v>
      </c>
      <c r="AE3737" s="46"/>
      <c r="AF3737" s="47"/>
    </row>
    <row r="3738" customFormat="false" ht="15" hidden="false" customHeight="false" outlineLevel="0" collapsed="false">
      <c r="A3738" s="48" t="s">
        <v>37</v>
      </c>
      <c r="B3738" s="61"/>
      <c r="C3738" s="50" t="s">
        <v>13</v>
      </c>
      <c r="D3738" s="51" t="n">
        <v>51</v>
      </c>
      <c r="E3738" s="51" t="n">
        <v>0</v>
      </c>
      <c r="F3738" s="51" t="n">
        <v>0</v>
      </c>
      <c r="G3738" s="51" t="n">
        <v>0</v>
      </c>
      <c r="H3738" s="51" t="n">
        <v>111</v>
      </c>
      <c r="I3738" s="52" t="n">
        <v>10</v>
      </c>
      <c r="J3738" s="52" t="n">
        <v>40</v>
      </c>
      <c r="K3738" s="52" t="n">
        <v>52.5</v>
      </c>
      <c r="L3738" s="52" t="n">
        <v>52.5</v>
      </c>
      <c r="M3738" s="52" t="n">
        <v>0</v>
      </c>
      <c r="N3738" s="53" t="n">
        <f aca="false">D3738*$D$12</f>
        <v>63.75</v>
      </c>
      <c r="O3738" s="53" t="n">
        <f aca="false">E3738*$E$12</f>
        <v>0</v>
      </c>
      <c r="P3738" s="53" t="n">
        <f aca="false">F3738*$F$12</f>
        <v>0</v>
      </c>
      <c r="Q3738" s="53" t="n">
        <f aca="false">G3738*$G$12</f>
        <v>0</v>
      </c>
      <c r="R3738" s="53" t="n">
        <f aca="false">H3738*$H$12</f>
        <v>138.75</v>
      </c>
      <c r="S3738" s="53" t="n">
        <f aca="false">(N3738/100)*(I3738*$I$12)+(N3738/100)*(J3738*$J$12)+(N3738/100)*(K3738*$L$12)</f>
        <v>78.73125</v>
      </c>
      <c r="T3738" s="53" t="n">
        <f aca="false">(O3738/100)*(K3738*$K$12)</f>
        <v>0</v>
      </c>
      <c r="U3738" s="53" t="n">
        <f aca="false">(P3738/100)*(K3738*$K$12)+(P3738/100)*(L3738*$L$12)</f>
        <v>0</v>
      </c>
      <c r="V3738" s="53" t="n">
        <f aca="false">(Q3738/100)*(L3738*$L$12)</f>
        <v>0</v>
      </c>
      <c r="W3738" s="53" t="n">
        <f aca="false">(R3738/100)*(K3738*$K$12)+(R3738/100)*(L3738*$L$12)</f>
        <v>203.9625</v>
      </c>
      <c r="X3738" s="53" t="n">
        <f aca="false">N3738+S3738</f>
        <v>142.48125</v>
      </c>
      <c r="Y3738" s="53" t="n">
        <f aca="false">O3738+T3738</f>
        <v>0</v>
      </c>
      <c r="Z3738" s="53" t="n">
        <f aca="false">P3738+U3738</f>
        <v>0</v>
      </c>
      <c r="AA3738" s="53" t="n">
        <f aca="false">Q3738+V3738</f>
        <v>0</v>
      </c>
      <c r="AB3738" s="53" t="n">
        <f aca="false">R3738+W3738</f>
        <v>342.7125</v>
      </c>
      <c r="AC3738" s="54" t="n">
        <f aca="false">ROUND(X3738+Y3738+Z3738+AA3738+AB3738,1)</f>
        <v>485.2</v>
      </c>
      <c r="AD3738" s="55" t="n">
        <f aca="false">(ROUND(AC3738-AC3729,1)/AC3729)</f>
        <v>0.219708396178984</v>
      </c>
      <c r="AE3738" s="46"/>
      <c r="AF3738" s="47"/>
    </row>
    <row r="3739" customFormat="false" ht="15" hidden="false" customHeight="false" outlineLevel="0" collapsed="false">
      <c r="A3739" s="48" t="s">
        <v>38</v>
      </c>
      <c r="B3739" s="61"/>
      <c r="C3739" s="50" t="s">
        <v>14</v>
      </c>
      <c r="D3739" s="51" t="n">
        <v>102</v>
      </c>
      <c r="E3739" s="51" t="n">
        <v>0</v>
      </c>
      <c r="F3739" s="51" t="n">
        <v>0</v>
      </c>
      <c r="G3739" s="51" t="n">
        <v>0</v>
      </c>
      <c r="H3739" s="51" t="n">
        <v>0</v>
      </c>
      <c r="I3739" s="52" t="n">
        <v>10</v>
      </c>
      <c r="J3739" s="52" t="n">
        <v>40</v>
      </c>
      <c r="K3739" s="52" t="n">
        <v>50</v>
      </c>
      <c r="L3739" s="52" t="n">
        <v>0</v>
      </c>
      <c r="M3739" s="52" t="n">
        <v>80</v>
      </c>
      <c r="N3739" s="53" t="n">
        <f aca="false">D3739*$D$13</f>
        <v>127.5</v>
      </c>
      <c r="O3739" s="53" t="n">
        <f aca="false">E3739*$E$13</f>
        <v>0</v>
      </c>
      <c r="P3739" s="53" t="n">
        <f aca="false">F3739*$F$13</f>
        <v>0</v>
      </c>
      <c r="Q3739" s="53" t="n">
        <f aca="false">G3739*$G$13</f>
        <v>0</v>
      </c>
      <c r="R3739" s="53" t="n">
        <f aca="false">H3739*$H$13</f>
        <v>0</v>
      </c>
      <c r="S3739" s="53" t="n">
        <f aca="false">(N3739/100)*(I3739*$I$13)+(N3739/100)*(J3739*$J$13)+(N3739/100)*(M3739*$M$13)+(N3739/100)*(K3739*$K$10)</f>
        <v>357</v>
      </c>
      <c r="T3739" s="53" t="n">
        <f aca="false">(O3739/100)*(K3739*$K$13)+(O3739/100)*(M3739*$M$13)</f>
        <v>0</v>
      </c>
      <c r="U3739" s="53" t="n">
        <f aca="false">(P3739/100)*(K3739*$K$13)+(P3739/100)*(L3739*$L$13)+(P3739/100)*(M3739*$M$13)</f>
        <v>0</v>
      </c>
      <c r="V3739" s="53" t="n">
        <f aca="false">(Q3739/100)*(L3739*$L$13)+(Q3739/100)*(M3739*$M$13)</f>
        <v>0</v>
      </c>
      <c r="W3739" s="53" t="n">
        <f aca="false">(R3739/100)*(K3739*$K$13)+(R3739/100)*(L3739*$L$13)+(R3739/100)*(M3739*$M$13)</f>
        <v>0</v>
      </c>
      <c r="X3739" s="53" t="n">
        <f aca="false">N3739+S3739</f>
        <v>484.5</v>
      </c>
      <c r="Y3739" s="53" t="n">
        <f aca="false">O3739+T3739</f>
        <v>0</v>
      </c>
      <c r="Z3739" s="53" t="n">
        <f aca="false">P3739+U3739</f>
        <v>0</v>
      </c>
      <c r="AA3739" s="53" t="n">
        <f aca="false">Q3739+V3739</f>
        <v>0</v>
      </c>
      <c r="AB3739" s="53" t="n">
        <f aca="false">R3739+W3739</f>
        <v>0</v>
      </c>
      <c r="AC3739" s="54" t="n">
        <f aca="false">ROUND(X3739+Y3739+Z3739+AA3739+AB3739,1)</f>
        <v>484.5</v>
      </c>
      <c r="AD3739" s="55" t="n">
        <f aca="false">(ROUND(AC3739-AC3729,1)/AC3729)</f>
        <v>0.217948717948718</v>
      </c>
      <c r="AE3739" s="46"/>
      <c r="AF3739" s="47"/>
    </row>
    <row r="3740" customFormat="false" ht="15" hidden="false" customHeight="false" outlineLevel="0" collapsed="false">
      <c r="A3740" s="48" t="s">
        <v>39</v>
      </c>
      <c r="B3740" s="61"/>
      <c r="C3740" s="50" t="s">
        <v>15</v>
      </c>
      <c r="D3740" s="51" t="n">
        <v>115</v>
      </c>
      <c r="E3740" s="51" t="n">
        <v>0</v>
      </c>
      <c r="F3740" s="51" t="n">
        <v>0</v>
      </c>
      <c r="G3740" s="51" t="n">
        <v>0</v>
      </c>
      <c r="H3740" s="51" t="n">
        <v>0</v>
      </c>
      <c r="I3740" s="52" t="n">
        <v>10</v>
      </c>
      <c r="J3740" s="52" t="n">
        <v>40</v>
      </c>
      <c r="K3740" s="52" t="n">
        <v>88</v>
      </c>
      <c r="L3740" s="52" t="n">
        <v>0</v>
      </c>
      <c r="M3740" s="52" t="n">
        <v>0</v>
      </c>
      <c r="N3740" s="53" t="n">
        <f aca="false">D3740*$D$14</f>
        <v>143.75</v>
      </c>
      <c r="O3740" s="53" t="n">
        <f aca="false">E3740*$E$14</f>
        <v>0</v>
      </c>
      <c r="P3740" s="53" t="n">
        <f aca="false">F3740*$F$14</f>
        <v>0</v>
      </c>
      <c r="Q3740" s="53" t="n">
        <f aca="false">G3740*$G$14</f>
        <v>0</v>
      </c>
      <c r="R3740" s="53" t="n">
        <f aca="false">H3740*$H$14</f>
        <v>0</v>
      </c>
      <c r="S3740" s="53" t="n">
        <f aca="false">(N3740/100)*(I3740*$I$14)+(N3740/100)*(J3740*$J$14)+(N3740/100)*(K3740*$K$14)</f>
        <v>324.875</v>
      </c>
      <c r="T3740" s="53" t="n">
        <f aca="false">(O3740/100)*(K3740*$K$14)</f>
        <v>0</v>
      </c>
      <c r="U3740" s="53" t="n">
        <f aca="false">(P3740/100)*(K3740*$K$14)+(P3740/100)*(L3740*$L$14)</f>
        <v>0</v>
      </c>
      <c r="V3740" s="53" t="n">
        <f aca="false">(Q3740/100)*(L3740*$L$14)</f>
        <v>0</v>
      </c>
      <c r="W3740" s="53" t="n">
        <f aca="false">(R3740/100)*(K3740*$L$14)+(R3740/100)*(L3740*$M$14)</f>
        <v>0</v>
      </c>
      <c r="X3740" s="53" t="n">
        <f aca="false">N3740+S3740</f>
        <v>468.625</v>
      </c>
      <c r="Y3740" s="53" t="n">
        <f aca="false">O3740+T3740</f>
        <v>0</v>
      </c>
      <c r="Z3740" s="53" t="n">
        <f aca="false">P3740+U3740</f>
        <v>0</v>
      </c>
      <c r="AA3740" s="53" t="n">
        <f aca="false">Q3740+V3740</f>
        <v>0</v>
      </c>
      <c r="AB3740" s="53" t="n">
        <f aca="false">R3740+W3740</f>
        <v>0</v>
      </c>
      <c r="AC3740" s="54" t="n">
        <f aca="false">ROUND(X3740+Y3740+Z3740+AA3740+AB3740,1)</f>
        <v>468.6</v>
      </c>
      <c r="AD3740" s="55" t="n">
        <f aca="false">(ROUND(AC3740-AC3729,1)/AC3729)</f>
        <v>0.177978883861237</v>
      </c>
      <c r="AE3740" s="46"/>
      <c r="AF3740" s="47"/>
    </row>
    <row r="3741" customFormat="false" ht="15" hidden="false" customHeight="false" outlineLevel="0" collapsed="false">
      <c r="A3741" s="48"/>
      <c r="B3741" s="61"/>
      <c r="C3741" s="50" t="s">
        <v>16</v>
      </c>
      <c r="D3741" s="51" t="n">
        <v>115</v>
      </c>
      <c r="E3741" s="51" t="n">
        <v>0</v>
      </c>
      <c r="F3741" s="51" t="n">
        <v>0</v>
      </c>
      <c r="G3741" s="51" t="n">
        <v>0</v>
      </c>
      <c r="H3741" s="51" t="n">
        <v>0</v>
      </c>
      <c r="I3741" s="52" t="n">
        <v>10</v>
      </c>
      <c r="J3741" s="52" t="n">
        <v>40</v>
      </c>
      <c r="K3741" s="52" t="n">
        <v>0</v>
      </c>
      <c r="L3741" s="52" t="n">
        <v>88</v>
      </c>
      <c r="M3741" s="52" t="n">
        <v>0</v>
      </c>
      <c r="N3741" s="53" t="n">
        <f aca="false">D3741*$D$15</f>
        <v>143.75</v>
      </c>
      <c r="O3741" s="53" t="n">
        <f aca="false">E3741*$E$15</f>
        <v>0</v>
      </c>
      <c r="P3741" s="53" t="n">
        <f aca="false">F3741*$F$15</f>
        <v>0</v>
      </c>
      <c r="Q3741" s="53" t="n">
        <f aca="false">G3741*$G$15</f>
        <v>0</v>
      </c>
      <c r="R3741" s="53" t="n">
        <f aca="false">H3741*$H$15</f>
        <v>0</v>
      </c>
      <c r="S3741" s="53" t="n">
        <f aca="false">(N3741/100)*(I3741*$I$15)+(N3741/100)*(J3741*$J$15)+(N3741/100)*(L3741*$L$15)</f>
        <v>324.875</v>
      </c>
      <c r="T3741" s="53" t="n">
        <f aca="false">(O3741/100)*(K3741*$K$15)</f>
        <v>0</v>
      </c>
      <c r="U3741" s="53" t="n">
        <f aca="false">(P3741/100)*(K3741*$K$15)+(P3741/100)*(L3741*$L$15)</f>
        <v>0</v>
      </c>
      <c r="V3741" s="53" t="n">
        <f aca="false">(Q3741/100)*(L3741*$L$15)</f>
        <v>0</v>
      </c>
      <c r="W3741" s="53" t="n">
        <f aca="false">(R3741/100)*(K3741*$K$15)+(R3741/100)*(L3741*$L$15)</f>
        <v>0</v>
      </c>
      <c r="X3741" s="53" t="n">
        <f aca="false">N3741+S3741</f>
        <v>468.625</v>
      </c>
      <c r="Y3741" s="53" t="n">
        <f aca="false">O3741+T3741</f>
        <v>0</v>
      </c>
      <c r="Z3741" s="53" t="n">
        <f aca="false">P3741+U3741</f>
        <v>0</v>
      </c>
      <c r="AA3741" s="53" t="n">
        <f aca="false">Q3741+V3741</f>
        <v>0</v>
      </c>
      <c r="AB3741" s="53" t="n">
        <f aca="false">R3741+W3741</f>
        <v>0</v>
      </c>
      <c r="AC3741" s="54" t="n">
        <f aca="false">ROUND(X3741+Y3741+Z3741+AA3741+AB3741,1)</f>
        <v>468.6</v>
      </c>
      <c r="AD3741" s="55" t="n">
        <f aca="false">(ROUND(AC3741-AC3729,1)/AC3729)</f>
        <v>0.177978883861237</v>
      </c>
      <c r="AE3741" s="46"/>
      <c r="AF3741" s="47"/>
    </row>
    <row r="3742" customFormat="false" ht="15" hidden="false" customHeight="false" outlineLevel="0" collapsed="false">
      <c r="A3742" s="48"/>
      <c r="B3742" s="61"/>
      <c r="C3742" s="50" t="s">
        <v>17</v>
      </c>
      <c r="D3742" s="51" t="n">
        <v>102</v>
      </c>
      <c r="E3742" s="51" t="n">
        <v>0</v>
      </c>
      <c r="F3742" s="51" t="n">
        <v>0</v>
      </c>
      <c r="G3742" s="51" t="n">
        <v>0</v>
      </c>
      <c r="H3742" s="51" t="n">
        <v>0</v>
      </c>
      <c r="I3742" s="52" t="n">
        <v>10</v>
      </c>
      <c r="J3742" s="52" t="n">
        <v>90</v>
      </c>
      <c r="K3742" s="52" t="n">
        <v>50</v>
      </c>
      <c r="L3742" s="52" t="n">
        <v>0</v>
      </c>
      <c r="M3742" s="52" t="n">
        <v>0</v>
      </c>
      <c r="N3742" s="53" t="n">
        <f aca="false">D3742*$D$16</f>
        <v>127.5</v>
      </c>
      <c r="O3742" s="53" t="n">
        <f aca="false">E3742*$E$16</f>
        <v>0</v>
      </c>
      <c r="P3742" s="53" t="n">
        <f aca="false">F3742*$F$16</f>
        <v>0</v>
      </c>
      <c r="Q3742" s="53" t="n">
        <f aca="false">G3742*$G$16</f>
        <v>0</v>
      </c>
      <c r="R3742" s="53" t="n">
        <f aca="false">H3742*$H$16</f>
        <v>0</v>
      </c>
      <c r="S3742" s="53" t="n">
        <f aca="false">(N3742/100)*(I3742*$I$16)+(N3742/100)*(J3742*$J$16)+(N3742/100)*(K3742*$L$16)</f>
        <v>363.375</v>
      </c>
      <c r="T3742" s="53" t="n">
        <f aca="false">(O3742/100)*(K3742*$K$16)</f>
        <v>0</v>
      </c>
      <c r="U3742" s="53" t="n">
        <f aca="false">(P3742/100)*(K3742*$K$16)+(P3742/100)*(L3742*$L$16)</f>
        <v>0</v>
      </c>
      <c r="V3742" s="53" t="n">
        <f aca="false">(Q3742/100)*(L3742*$L$16)</f>
        <v>0</v>
      </c>
      <c r="W3742" s="53" t="n">
        <f aca="false">(R3742/100)*(K3742*$K$16)+(R3742/100)*(L3742*$L$16)</f>
        <v>0</v>
      </c>
      <c r="X3742" s="53" t="n">
        <f aca="false">N3742+S3742</f>
        <v>490.875</v>
      </c>
      <c r="Y3742" s="53" t="n">
        <f aca="false">O3742+T3742</f>
        <v>0</v>
      </c>
      <c r="Z3742" s="53" t="n">
        <f aca="false">P3742+U3742</f>
        <v>0</v>
      </c>
      <c r="AA3742" s="53" t="n">
        <f aca="false">Q3742+V3742</f>
        <v>0</v>
      </c>
      <c r="AB3742" s="53" t="n">
        <f aca="false">R3742+W3742</f>
        <v>0</v>
      </c>
      <c r="AC3742" s="54" t="n">
        <f aca="false">ROUND(X3742+Y3742+Z3742+AA3742+AB3742,1)</f>
        <v>490.9</v>
      </c>
      <c r="AD3742" s="55" t="n">
        <f aca="false">(ROUND(AC3742-AC3729,1)/AC3729)</f>
        <v>0.23403720462544</v>
      </c>
      <c r="AE3742" s="46"/>
      <c r="AF3742" s="47"/>
    </row>
    <row r="3743" customFormat="false" ht="15" hidden="false" customHeight="false" outlineLevel="0" collapsed="false">
      <c r="A3743" s="48"/>
      <c r="B3743" s="61"/>
      <c r="C3743" s="50" t="s">
        <v>18</v>
      </c>
      <c r="D3743" s="51" t="n">
        <v>102</v>
      </c>
      <c r="E3743" s="51" t="n">
        <v>0</v>
      </c>
      <c r="F3743" s="51" t="n">
        <v>0</v>
      </c>
      <c r="G3743" s="51" t="n">
        <v>0</v>
      </c>
      <c r="H3743" s="51" t="n">
        <v>0</v>
      </c>
      <c r="I3743" s="52" t="n">
        <v>60</v>
      </c>
      <c r="J3743" s="52" t="n">
        <v>40</v>
      </c>
      <c r="K3743" s="52" t="n">
        <v>50</v>
      </c>
      <c r="L3743" s="52" t="n">
        <v>0</v>
      </c>
      <c r="M3743" s="52" t="n">
        <v>0</v>
      </c>
      <c r="N3743" s="53" t="n">
        <f aca="false">D3743*$D$17</f>
        <v>127.5</v>
      </c>
      <c r="O3743" s="53" t="n">
        <f aca="false">E3743*$E$17</f>
        <v>0</v>
      </c>
      <c r="P3743" s="53" t="n">
        <f aca="false">F3743*$F$17</f>
        <v>0</v>
      </c>
      <c r="Q3743" s="53" t="n">
        <f aca="false">G3743*$G$17</f>
        <v>0</v>
      </c>
      <c r="R3743" s="53" t="n">
        <f aca="false">H3743*$H$17</f>
        <v>0</v>
      </c>
      <c r="S3743" s="53" t="n">
        <f aca="false">(N3743/100)*(I3743*$I$17)+(N3743/100)*(J3743*$J$17)+(N3743/100)*(K3743*$L$17)</f>
        <v>306</v>
      </c>
      <c r="T3743" s="53" t="n">
        <f aca="false">(O3743/100)*(K3743*$K$17)</f>
        <v>0</v>
      </c>
      <c r="U3743" s="53" t="n">
        <f aca="false">(P3743/100)*(K3743*$K$17)+(P3743/100)*(L3743*$L$17)</f>
        <v>0</v>
      </c>
      <c r="V3743" s="53" t="n">
        <f aca="false">(Q3743/100)*(L3743*$L$17)</f>
        <v>0</v>
      </c>
      <c r="W3743" s="53" t="n">
        <f aca="false">(R3743/100)*(K3743*$K$17)+(R3743/100)*(L3743*$L$17)</f>
        <v>0</v>
      </c>
      <c r="X3743" s="53" t="n">
        <f aca="false">N3743+S3743</f>
        <v>433.5</v>
      </c>
      <c r="Y3743" s="53" t="n">
        <f aca="false">O3743+T3743</f>
        <v>0</v>
      </c>
      <c r="Z3743" s="53" t="n">
        <f aca="false">P3743+U3743</f>
        <v>0</v>
      </c>
      <c r="AA3743" s="53" t="n">
        <f aca="false">Q3743+V3743</f>
        <v>0</v>
      </c>
      <c r="AB3743" s="53" t="n">
        <f aca="false">R3743+W3743</f>
        <v>0</v>
      </c>
      <c r="AC3743" s="54" t="n">
        <f aca="false">ROUND(X3743+Y3743+Z3743+AA3743+AB3743,1)</f>
        <v>433.5</v>
      </c>
      <c r="AD3743" s="55" t="n">
        <f aca="false">(ROUND(AC3743-AC3729,1)/AC3729)</f>
        <v>0.0897435897435897</v>
      </c>
      <c r="AE3743" s="46"/>
      <c r="AF3743" s="47"/>
    </row>
    <row r="3744" customFormat="false" ht="15" hidden="false" customHeight="false" outlineLevel="0" collapsed="false">
      <c r="A3744" s="56" t="s">
        <v>19</v>
      </c>
      <c r="B3744" s="62" t="s">
        <v>308</v>
      </c>
      <c r="C3744" s="40" t="s">
        <v>53</v>
      </c>
      <c r="D3744" s="41" t="n">
        <v>96</v>
      </c>
      <c r="E3744" s="41" t="n">
        <v>0</v>
      </c>
      <c r="F3744" s="41" t="n">
        <v>0</v>
      </c>
      <c r="G3744" s="41" t="n">
        <v>40</v>
      </c>
      <c r="H3744" s="41" t="n">
        <v>0</v>
      </c>
      <c r="I3744" s="42" t="n">
        <v>30</v>
      </c>
      <c r="J3744" s="42" t="n">
        <v>60</v>
      </c>
      <c r="K3744" s="42" t="n">
        <v>0</v>
      </c>
      <c r="L3744" s="42" t="n">
        <v>0</v>
      </c>
      <c r="M3744" s="42" t="n">
        <v>0</v>
      </c>
      <c r="N3744" s="43" t="n">
        <f aca="false">D3744*$D$3</f>
        <v>124.8</v>
      </c>
      <c r="O3744" s="43" t="n">
        <f aca="false">E3744*$E$3</f>
        <v>0</v>
      </c>
      <c r="P3744" s="43" t="n">
        <f aca="false">F3744*$F$3</f>
        <v>0</v>
      </c>
      <c r="Q3744" s="43" t="n">
        <f aca="false">G3744*$G$3</f>
        <v>52</v>
      </c>
      <c r="R3744" s="43" t="n">
        <f aca="false">H3744*$H$3</f>
        <v>0</v>
      </c>
      <c r="S3744" s="43" t="n">
        <f aca="false">(N3744/100)*(I3744*$I$3)+(N3744/100)*(J3744*$J$3)</f>
        <v>224.64</v>
      </c>
      <c r="T3744" s="43" t="n">
        <f aca="false">(O3744/100)*(K3744*$K$3)</f>
        <v>0</v>
      </c>
      <c r="U3744" s="43" t="n">
        <f aca="false">(P3744/100)*(K3744*$K$3)+(P3744/100)*(L3744*$L$3)</f>
        <v>0</v>
      </c>
      <c r="V3744" s="43" t="n">
        <f aca="false">(Q3744/100)*(L3744*$L$3)</f>
        <v>0</v>
      </c>
      <c r="W3744" s="43" t="n">
        <f aca="false">(R3744/100)*(K3744*$K$3)+(R3744/100)*(L3744*$L$3)</f>
        <v>0</v>
      </c>
      <c r="X3744" s="43" t="n">
        <f aca="false">N3744+S3744</f>
        <v>349.44</v>
      </c>
      <c r="Y3744" s="43" t="n">
        <f aca="false">O3744+T3744</f>
        <v>0</v>
      </c>
      <c r="Z3744" s="43" t="n">
        <f aca="false">P3744+U3744</f>
        <v>0</v>
      </c>
      <c r="AA3744" s="43" t="n">
        <f aca="false">Q3744+V3744</f>
        <v>52</v>
      </c>
      <c r="AB3744" s="43" t="n">
        <f aca="false">R3744+W3744</f>
        <v>0</v>
      </c>
      <c r="AC3744" s="44" t="n">
        <f aca="false">ROUND(X3744+Y3744+Z3744+AA3744+AB3744,1)</f>
        <v>401.4</v>
      </c>
      <c r="AD3744" s="45"/>
      <c r="AE3744" s="46" t="s">
        <v>28</v>
      </c>
      <c r="AF3744" s="47"/>
    </row>
    <row r="3745" customFormat="false" ht="15" hidden="false" customHeight="false" outlineLevel="0" collapsed="false">
      <c r="A3745" s="48" t="s">
        <v>29</v>
      </c>
      <c r="B3745" s="63" t="n">
        <v>16</v>
      </c>
      <c r="C3745" s="50" t="s">
        <v>5</v>
      </c>
      <c r="D3745" s="51" t="n">
        <v>96</v>
      </c>
      <c r="E3745" s="51" t="n">
        <v>0</v>
      </c>
      <c r="F3745" s="51" t="n">
        <v>0</v>
      </c>
      <c r="G3745" s="51" t="n">
        <v>40</v>
      </c>
      <c r="H3745" s="51" t="n">
        <v>0</v>
      </c>
      <c r="I3745" s="52" t="n">
        <v>50</v>
      </c>
      <c r="J3745" s="52" t="n">
        <v>75</v>
      </c>
      <c r="K3745" s="52" t="n">
        <v>0</v>
      </c>
      <c r="L3745" s="52" t="n">
        <v>0</v>
      </c>
      <c r="M3745" s="52" t="n">
        <v>0</v>
      </c>
      <c r="N3745" s="53" t="n">
        <f aca="false">D3745*$D$4</f>
        <v>120</v>
      </c>
      <c r="O3745" s="53" t="n">
        <f aca="false">E3745*$E$4</f>
        <v>0</v>
      </c>
      <c r="P3745" s="53" t="n">
        <f aca="false">F3745*$F$4</f>
        <v>0</v>
      </c>
      <c r="Q3745" s="53" t="n">
        <f aca="false">G3745*$G$4</f>
        <v>50</v>
      </c>
      <c r="R3745" s="53" t="n">
        <f aca="false">H3745*$H$4</f>
        <v>0</v>
      </c>
      <c r="S3745" s="53" t="n">
        <f aca="false">(N3745/100)*(I3745*$I$4)+(N3745/100)*(J3745*$J$4)</f>
        <v>300</v>
      </c>
      <c r="T3745" s="53" t="n">
        <f aca="false">(O3745/100)*(K3745*$K$4)</f>
        <v>0</v>
      </c>
      <c r="U3745" s="53" t="n">
        <f aca="false">(P3745/100)*(K3745*$K$4)+(P3745/100)*(L3745*$L$4)</f>
        <v>0</v>
      </c>
      <c r="V3745" s="53" t="n">
        <f aca="false">(Q3745/100)*(L3745*$L$4)</f>
        <v>0</v>
      </c>
      <c r="W3745" s="53" t="n">
        <f aca="false">(R3745/100)*(K3745*$K$4)+(R3745/100)*(L3745*$L$4)</f>
        <v>0</v>
      </c>
      <c r="X3745" s="53" t="n">
        <f aca="false">N3745+S3745</f>
        <v>420</v>
      </c>
      <c r="Y3745" s="53" t="n">
        <f aca="false">O3745+T3745</f>
        <v>0</v>
      </c>
      <c r="Z3745" s="53" t="n">
        <f aca="false">P3745+U3745</f>
        <v>0</v>
      </c>
      <c r="AA3745" s="53" t="n">
        <f aca="false">Q3745+V3745</f>
        <v>50</v>
      </c>
      <c r="AB3745" s="53" t="n">
        <f aca="false">R3745+W3745</f>
        <v>0</v>
      </c>
      <c r="AC3745" s="54" t="n">
        <f aca="false">ROUND(X3745+Y3745+Z3745+AA3745+AB3745,1)</f>
        <v>470</v>
      </c>
      <c r="AD3745" s="55" t="n">
        <f aca="false">(ROUND(AC3745-AC3744,1)/AC3744)</f>
        <v>0.170901843547583</v>
      </c>
      <c r="AE3745" s="46"/>
      <c r="AF3745" s="47"/>
    </row>
    <row r="3746" customFormat="false" ht="15" hidden="false" customHeight="false" outlineLevel="0" collapsed="false">
      <c r="A3746" s="48" t="s">
        <v>30</v>
      </c>
      <c r="B3746" s="63" t="n">
        <v>20</v>
      </c>
      <c r="C3746" s="50" t="s">
        <v>6</v>
      </c>
      <c r="D3746" s="51" t="n">
        <v>96</v>
      </c>
      <c r="E3746" s="51" t="n">
        <v>0</v>
      </c>
      <c r="F3746" s="51" t="n">
        <v>0</v>
      </c>
      <c r="G3746" s="51" t="n">
        <v>40</v>
      </c>
      <c r="H3746" s="51" t="n">
        <v>0</v>
      </c>
      <c r="I3746" s="52" t="n">
        <v>30</v>
      </c>
      <c r="J3746" s="52" t="n">
        <v>60</v>
      </c>
      <c r="K3746" s="52" t="n">
        <v>0</v>
      </c>
      <c r="L3746" s="52" t="n">
        <v>0</v>
      </c>
      <c r="M3746" s="52" t="n">
        <v>0</v>
      </c>
      <c r="N3746" s="53" t="n">
        <f aca="false">D3746*$D$5</f>
        <v>124.8</v>
      </c>
      <c r="O3746" s="53" t="n">
        <f aca="false">E3746*$E$5</f>
        <v>0</v>
      </c>
      <c r="P3746" s="53" t="n">
        <f aca="false">F3746*$F$5</f>
        <v>0</v>
      </c>
      <c r="Q3746" s="53" t="n">
        <f aca="false">G3746*$G$5</f>
        <v>52</v>
      </c>
      <c r="R3746" s="53" t="n">
        <f aca="false">H3746*$H$5</f>
        <v>0</v>
      </c>
      <c r="S3746" s="53" t="n">
        <f aca="false">(N3746/100)*(I3746*$I$5)+(N3746/100)*(J3746*$J$5)</f>
        <v>224.64</v>
      </c>
      <c r="T3746" s="53" t="n">
        <f aca="false">(O3746/100)*(K3746*$K$5)</f>
        <v>0</v>
      </c>
      <c r="U3746" s="53" t="n">
        <f aca="false">(P3746/100)*(K3746*$K$5)+(P3746/100)*(L3746*$L$5)</f>
        <v>0</v>
      </c>
      <c r="V3746" s="53" t="n">
        <f aca="false">(Q3746/100)*(L3746*$L$5)</f>
        <v>0</v>
      </c>
      <c r="W3746" s="53" t="n">
        <f aca="false">(R3746/100)*(K3746*$K$5)+(R3746/100)*(L3746*$L$5)</f>
        <v>0</v>
      </c>
      <c r="X3746" s="53" t="n">
        <f aca="false">N3746+S3746</f>
        <v>349.44</v>
      </c>
      <c r="Y3746" s="53" t="n">
        <f aca="false">O3746+T3746</f>
        <v>0</v>
      </c>
      <c r="Z3746" s="53" t="n">
        <f aca="false">P3746+U3746</f>
        <v>0</v>
      </c>
      <c r="AA3746" s="53" t="n">
        <f aca="false">Q3746+V3746</f>
        <v>52</v>
      </c>
      <c r="AB3746" s="53" t="n">
        <f aca="false">R3746+W3746</f>
        <v>0</v>
      </c>
      <c r="AC3746" s="54" t="n">
        <f aca="false">ROUND(X3746+Y3746+Z3746+AA3746+AB3746,1)</f>
        <v>401.4</v>
      </c>
      <c r="AD3746" s="55" t="n">
        <f aca="false">(ROUND(AC3746-AC3744,1)/AC3744)</f>
        <v>0</v>
      </c>
      <c r="AE3746" s="46"/>
      <c r="AF3746" s="47"/>
    </row>
    <row r="3747" customFormat="false" ht="15" hidden="false" customHeight="false" outlineLevel="0" collapsed="false">
      <c r="A3747" s="48" t="s">
        <v>31</v>
      </c>
      <c r="B3747" s="63" t="n">
        <v>0</v>
      </c>
      <c r="C3747" s="50" t="s">
        <v>7</v>
      </c>
      <c r="D3747" s="51" t="n">
        <v>96</v>
      </c>
      <c r="E3747" s="51" t="n">
        <v>0</v>
      </c>
      <c r="F3747" s="51" t="n">
        <v>0</v>
      </c>
      <c r="G3747" s="51" t="n">
        <v>40</v>
      </c>
      <c r="H3747" s="51" t="n">
        <v>0</v>
      </c>
      <c r="I3747" s="52" t="n">
        <v>30</v>
      </c>
      <c r="J3747" s="52" t="n">
        <v>60</v>
      </c>
      <c r="K3747" s="52" t="n">
        <v>0</v>
      </c>
      <c r="L3747" s="52" t="n">
        <v>0</v>
      </c>
      <c r="M3747" s="52" t="n">
        <v>0</v>
      </c>
      <c r="N3747" s="53" t="n">
        <f aca="false">D3747*$D$6</f>
        <v>124.8</v>
      </c>
      <c r="O3747" s="53" t="n">
        <f aca="false">E3747*$E$6</f>
        <v>0</v>
      </c>
      <c r="P3747" s="53" t="n">
        <f aca="false">F3747*$F$6</f>
        <v>0</v>
      </c>
      <c r="Q3747" s="53" t="n">
        <f aca="false">G3747*$G$6</f>
        <v>52</v>
      </c>
      <c r="R3747" s="53" t="n">
        <f aca="false">H3747*$H$6</f>
        <v>0</v>
      </c>
      <c r="S3747" s="53" t="n">
        <f aca="false">(N3747/100)*(I3747*$I$6)+(N3747/100)*(J3747*$J$6)</f>
        <v>224.64</v>
      </c>
      <c r="T3747" s="53" t="n">
        <f aca="false">(O3747/100)*(K3747*$K$6)</f>
        <v>0</v>
      </c>
      <c r="U3747" s="53" t="n">
        <f aca="false">(P3747/100)*(K3747*$K$6)+(P3747/100)*(L3747*$L$6)</f>
        <v>0</v>
      </c>
      <c r="V3747" s="53" t="n">
        <f aca="false">(Q3747/100)*(L3747*$L$6)</f>
        <v>0</v>
      </c>
      <c r="W3747" s="53" t="n">
        <f aca="false">(R3747/100)*(K3747*$K$6)+(R3747/100)*(L3747*$L$6)</f>
        <v>0</v>
      </c>
      <c r="X3747" s="53" t="n">
        <f aca="false">N3747+S3747</f>
        <v>349.44</v>
      </c>
      <c r="Y3747" s="53" t="n">
        <f aca="false">O3747+T3747</f>
        <v>0</v>
      </c>
      <c r="Z3747" s="53" t="n">
        <f aca="false">P3747+U3747</f>
        <v>0</v>
      </c>
      <c r="AA3747" s="53" t="n">
        <f aca="false">Q3747+V3747</f>
        <v>52</v>
      </c>
      <c r="AB3747" s="53" t="n">
        <f aca="false">R3747+W3747</f>
        <v>0</v>
      </c>
      <c r="AC3747" s="54" t="n">
        <f aca="false">ROUND(X3747+Y3747+Z3747+AA3747+AB3747,1)</f>
        <v>401.4</v>
      </c>
      <c r="AD3747" s="55" t="n">
        <f aca="false">(ROUND(AC3747-AC3744,1)/AC3744)</f>
        <v>0</v>
      </c>
      <c r="AE3747" s="46"/>
      <c r="AF3747" s="47"/>
    </row>
    <row r="3748" customFormat="false" ht="15" hidden="false" customHeight="false" outlineLevel="0" collapsed="false">
      <c r="A3748" s="48" t="s">
        <v>32</v>
      </c>
      <c r="B3748" s="63" t="n">
        <v>36</v>
      </c>
      <c r="C3748" s="50" t="s">
        <v>8</v>
      </c>
      <c r="D3748" s="51" t="n">
        <v>96</v>
      </c>
      <c r="E3748" s="51" t="n">
        <v>0</v>
      </c>
      <c r="F3748" s="51" t="n">
        <v>0</v>
      </c>
      <c r="G3748" s="51" t="n">
        <v>40</v>
      </c>
      <c r="H3748" s="51" t="n">
        <v>0</v>
      </c>
      <c r="I3748" s="52" t="n">
        <v>30</v>
      </c>
      <c r="J3748" s="52" t="n">
        <v>60</v>
      </c>
      <c r="K3748" s="52" t="n">
        <v>0</v>
      </c>
      <c r="L3748" s="52" t="n">
        <v>0</v>
      </c>
      <c r="M3748" s="52" t="n">
        <v>0</v>
      </c>
      <c r="N3748" s="53" t="n">
        <f aca="false">D3748*$D$7</f>
        <v>124.8</v>
      </c>
      <c r="O3748" s="53" t="n">
        <f aca="false">E3748*$E$7</f>
        <v>0</v>
      </c>
      <c r="P3748" s="53" t="n">
        <f aca="false">F3748*$F$7</f>
        <v>0</v>
      </c>
      <c r="Q3748" s="53" t="n">
        <f aca="false">G3748*$G$7</f>
        <v>52</v>
      </c>
      <c r="R3748" s="53" t="n">
        <f aca="false">H3748*$H$7</f>
        <v>0</v>
      </c>
      <c r="S3748" s="53" t="n">
        <f aca="false">(N3748/100)*(I3748*$I$7)+(N3748/100)*(J3748*$J$7)</f>
        <v>224.64</v>
      </c>
      <c r="T3748" s="53" t="n">
        <f aca="false">(O3748/100)*(K3748*$K$7)</f>
        <v>0</v>
      </c>
      <c r="U3748" s="53" t="n">
        <f aca="false">(P3748/100)*(K3748*$K$7)+(P3748/100)*(L3748*$L$7)</f>
        <v>0</v>
      </c>
      <c r="V3748" s="53" t="n">
        <f aca="false">(Q3748/100)*(L3748*$L$7)</f>
        <v>0</v>
      </c>
      <c r="W3748" s="53" t="n">
        <f aca="false">(R3748/100)*(K3748*$K$7)+(R3748/100)*(L3748*$L$7)</f>
        <v>0</v>
      </c>
      <c r="X3748" s="53" t="n">
        <f aca="false">N3748+S3748</f>
        <v>349.44</v>
      </c>
      <c r="Y3748" s="53" t="n">
        <f aca="false">O3748+T3748</f>
        <v>0</v>
      </c>
      <c r="Z3748" s="53" t="n">
        <f aca="false">P3748+U3748</f>
        <v>0</v>
      </c>
      <c r="AA3748" s="53" t="n">
        <f aca="false">Q3748+V3748</f>
        <v>52</v>
      </c>
      <c r="AB3748" s="53" t="n">
        <f aca="false">R3748+W3748</f>
        <v>0</v>
      </c>
      <c r="AC3748" s="54" t="n">
        <f aca="false">ROUND(X3748+Y3748+Z3748+AA3748+AB3748,1)</f>
        <v>401.4</v>
      </c>
      <c r="AD3748" s="55" t="n">
        <f aca="false">(ROUND(AC3748-AC3744,1)/AC3744)</f>
        <v>0</v>
      </c>
      <c r="AE3748" s="46"/>
      <c r="AF3748" s="47"/>
    </row>
    <row r="3749" customFormat="false" ht="15" hidden="false" customHeight="false" outlineLevel="0" collapsed="false">
      <c r="A3749" s="48" t="s">
        <v>33</v>
      </c>
      <c r="B3749" s="63"/>
      <c r="C3749" s="50" t="s">
        <v>9</v>
      </c>
      <c r="D3749" s="51" t="n">
        <v>96</v>
      </c>
      <c r="E3749" s="51" t="n">
        <v>0</v>
      </c>
      <c r="F3749" s="51" t="n">
        <v>0</v>
      </c>
      <c r="G3749" s="51" t="n">
        <v>40</v>
      </c>
      <c r="H3749" s="51" t="n">
        <v>0</v>
      </c>
      <c r="I3749" s="52" t="n">
        <v>30</v>
      </c>
      <c r="J3749" s="52" t="n">
        <v>60</v>
      </c>
      <c r="K3749" s="52" t="n">
        <v>0</v>
      </c>
      <c r="L3749" s="52" t="n">
        <v>0</v>
      </c>
      <c r="M3749" s="52" t="n">
        <v>0</v>
      </c>
      <c r="N3749" s="53" t="n">
        <f aca="false">D3749*$D$8</f>
        <v>124.8</v>
      </c>
      <c r="O3749" s="53" t="n">
        <f aca="false">E3749*$E$8</f>
        <v>0</v>
      </c>
      <c r="P3749" s="53" t="n">
        <f aca="false">F3749*$F$8</f>
        <v>0</v>
      </c>
      <c r="Q3749" s="53" t="n">
        <f aca="false">G3749*$G$8</f>
        <v>52</v>
      </c>
      <c r="R3749" s="53" t="n">
        <f aca="false">H3749*$H$8</f>
        <v>0</v>
      </c>
      <c r="S3749" s="53" t="n">
        <f aca="false">(N3749/100)*(I3749*$I$8)+(N3749/100)*(J3749*$J$8)</f>
        <v>224.64</v>
      </c>
      <c r="T3749" s="53" t="n">
        <f aca="false">(O3749/100)*(K3749*$K$8)</f>
        <v>0</v>
      </c>
      <c r="U3749" s="53" t="n">
        <f aca="false">(P3749/100)*(K3749*$K$8)+(P3749/100)*(L3749*$L$8)</f>
        <v>0</v>
      </c>
      <c r="V3749" s="53" t="n">
        <f aca="false">(Q3749/100)*(L3749*$L$8)</f>
        <v>0</v>
      </c>
      <c r="W3749" s="53" t="n">
        <f aca="false">(R3749/100)*(K3749*$K$8)+(R3749/100)*(L3749*$L$8)</f>
        <v>0</v>
      </c>
      <c r="X3749" s="53" t="n">
        <f aca="false">N3749+S3749</f>
        <v>349.44</v>
      </c>
      <c r="Y3749" s="53" t="n">
        <f aca="false">O3749+T3749</f>
        <v>0</v>
      </c>
      <c r="Z3749" s="53" t="n">
        <f aca="false">P3749+U3749</f>
        <v>0</v>
      </c>
      <c r="AA3749" s="53" t="n">
        <f aca="false">Q3749+V3749</f>
        <v>52</v>
      </c>
      <c r="AB3749" s="53" t="n">
        <f aca="false">R3749+W3749</f>
        <v>0</v>
      </c>
      <c r="AC3749" s="54" t="n">
        <f aca="false">ROUND(X3749+Y3749+Z3749+AA3749+AB3749,1)</f>
        <v>401.4</v>
      </c>
      <c r="AD3749" s="55" t="n">
        <f aca="false">(ROUND(AC3749-AC3744,1)/AC3744)</f>
        <v>0</v>
      </c>
      <c r="AE3749" s="46"/>
      <c r="AF3749" s="47"/>
    </row>
    <row r="3750" customFormat="false" ht="15" hidden="false" customHeight="false" outlineLevel="0" collapsed="false">
      <c r="A3750" s="48" t="s">
        <v>34</v>
      </c>
      <c r="B3750" s="63"/>
      <c r="C3750" s="50" t="s">
        <v>10</v>
      </c>
      <c r="D3750" s="51" t="n">
        <v>48</v>
      </c>
      <c r="E3750" s="51" t="n">
        <v>108</v>
      </c>
      <c r="F3750" s="51" t="n">
        <v>0</v>
      </c>
      <c r="G3750" s="51" t="n">
        <v>0</v>
      </c>
      <c r="H3750" s="51" t="n">
        <v>0</v>
      </c>
      <c r="I3750" s="52" t="n">
        <v>30</v>
      </c>
      <c r="J3750" s="52" t="n">
        <v>60</v>
      </c>
      <c r="K3750" s="52" t="n">
        <v>120</v>
      </c>
      <c r="L3750" s="52" t="n">
        <v>0</v>
      </c>
      <c r="M3750" s="52" t="n">
        <v>0</v>
      </c>
      <c r="N3750" s="53" t="n">
        <f aca="false">D3750*$D$9</f>
        <v>60</v>
      </c>
      <c r="O3750" s="53" t="n">
        <f aca="false">E3750*$E$9</f>
        <v>135</v>
      </c>
      <c r="P3750" s="53" t="n">
        <f aca="false">F3750*$F$9</f>
        <v>0</v>
      </c>
      <c r="Q3750" s="53" t="n">
        <f aca="false">G3750*$G$9</f>
        <v>0</v>
      </c>
      <c r="R3750" s="53" t="n">
        <f aca="false">H3750*$H$9</f>
        <v>0</v>
      </c>
      <c r="S3750" s="53" t="n">
        <f aca="false">(N3750/100)*(I3750*$I$9)+(N3750/100)*(J3750*$J$9)</f>
        <v>54</v>
      </c>
      <c r="T3750" s="53" t="n">
        <f aca="false">(O3750/100)*(K3750*$K$9)</f>
        <v>226.8</v>
      </c>
      <c r="U3750" s="53" t="n">
        <f aca="false">(P3750/100)*(K3750*$K$9)+(P3750/100)*(L3750*$L$9)</f>
        <v>0</v>
      </c>
      <c r="V3750" s="53" t="n">
        <f aca="false">(Q3750/100)*(L3750*$L$9)</f>
        <v>0</v>
      </c>
      <c r="W3750" s="53" t="n">
        <f aca="false">(R3750/100)*(K3750*$K$9)+(R3750/100)*(L3750*$L$9)</f>
        <v>0</v>
      </c>
      <c r="X3750" s="53" t="n">
        <f aca="false">N3750+S3750</f>
        <v>114</v>
      </c>
      <c r="Y3750" s="53" t="n">
        <f aca="false">O3750+T3750</f>
        <v>361.8</v>
      </c>
      <c r="Z3750" s="53" t="n">
        <f aca="false">P3750+U3750</f>
        <v>0</v>
      </c>
      <c r="AA3750" s="53" t="n">
        <f aca="false">Q3750+V3750</f>
        <v>0</v>
      </c>
      <c r="AB3750" s="53" t="n">
        <f aca="false">R3750+W3750</f>
        <v>0</v>
      </c>
      <c r="AC3750" s="54" t="n">
        <f aca="false">ROUND(X3750+Y3750+Z3750+AA3750+AB3750,1)</f>
        <v>475.8</v>
      </c>
      <c r="AD3750" s="55" t="n">
        <f aca="false">(ROUND(AC3750-AC3744,1)/AC3744)</f>
        <v>0.185351270553064</v>
      </c>
      <c r="AE3750" s="46"/>
      <c r="AF3750" s="47"/>
    </row>
    <row r="3751" customFormat="false" ht="15" hidden="false" customHeight="false" outlineLevel="0" collapsed="false">
      <c r="A3751" s="48" t="s">
        <v>35</v>
      </c>
      <c r="B3751" s="63"/>
      <c r="C3751" s="50" t="s">
        <v>11</v>
      </c>
      <c r="D3751" s="51" t="n">
        <v>48</v>
      </c>
      <c r="E3751" s="51" t="n">
        <v>0</v>
      </c>
      <c r="F3751" s="51" t="n">
        <v>108</v>
      </c>
      <c r="G3751" s="51" t="n">
        <v>0</v>
      </c>
      <c r="H3751" s="51" t="n">
        <v>0</v>
      </c>
      <c r="I3751" s="52" t="n">
        <v>30</v>
      </c>
      <c r="J3751" s="52" t="n">
        <v>60</v>
      </c>
      <c r="K3751" s="52" t="n">
        <v>60</v>
      </c>
      <c r="L3751" s="52" t="n">
        <v>60</v>
      </c>
      <c r="M3751" s="52" t="n">
        <v>0</v>
      </c>
      <c r="N3751" s="53" t="n">
        <f aca="false">D3751*$D$10</f>
        <v>60</v>
      </c>
      <c r="O3751" s="53" t="n">
        <f aca="false">E3751*$E$10</f>
        <v>0</v>
      </c>
      <c r="P3751" s="53" t="n">
        <f aca="false">F3751*$F$10</f>
        <v>135</v>
      </c>
      <c r="Q3751" s="53" t="n">
        <f aca="false">G3751*$G$10</f>
        <v>0</v>
      </c>
      <c r="R3751" s="53" t="n">
        <f aca="false">H3751*$H$10</f>
        <v>0</v>
      </c>
      <c r="S3751" s="53" t="n">
        <f aca="false">(N3751/100)*(I3751*$I$10)+(N3751/100)*(J3751*$J$10)</f>
        <v>54</v>
      </c>
      <c r="T3751" s="53" t="n">
        <f aca="false">(O3751/100)*(K3751*$J$10)</f>
        <v>0</v>
      </c>
      <c r="U3751" s="53" t="n">
        <f aca="false">(P3751/100)*(K3751*$K$10)+(P3751/100)*(L3751*$L$10)</f>
        <v>226.8</v>
      </c>
      <c r="V3751" s="53" t="n">
        <f aca="false">(Q3751/100)*(L3751*$L$10)</f>
        <v>0</v>
      </c>
      <c r="W3751" s="53" t="n">
        <f aca="false">(R3751/100)*(K3751*$K$10)+(R3751/100)*(L3751*$L$10)</f>
        <v>0</v>
      </c>
      <c r="X3751" s="53" t="n">
        <f aca="false">N3751+S3751</f>
        <v>114</v>
      </c>
      <c r="Y3751" s="53" t="n">
        <f aca="false">O3751+T3751</f>
        <v>0</v>
      </c>
      <c r="Z3751" s="53" t="n">
        <f aca="false">P3751+U3751</f>
        <v>361.8</v>
      </c>
      <c r="AA3751" s="53" t="n">
        <f aca="false">Q3751+V3751</f>
        <v>0</v>
      </c>
      <c r="AB3751" s="53" t="n">
        <f aca="false">R3751+W3751</f>
        <v>0</v>
      </c>
      <c r="AC3751" s="54" t="n">
        <f aca="false">ROUND(X3751+Y3751+Z3751+AA3751+AB3751,1)</f>
        <v>475.8</v>
      </c>
      <c r="AD3751" s="55" t="n">
        <f aca="false">(ROUND(AC3751-AC3744,1)/AC3744)</f>
        <v>0.185351270553064</v>
      </c>
      <c r="AE3751" s="46"/>
      <c r="AF3751" s="47"/>
    </row>
    <row r="3752" customFormat="false" ht="15" hidden="false" customHeight="false" outlineLevel="0" collapsed="false">
      <c r="A3752" s="48" t="s">
        <v>36</v>
      </c>
      <c r="B3752" s="63"/>
      <c r="C3752" s="50" t="s">
        <v>12</v>
      </c>
      <c r="D3752" s="51" t="n">
        <v>48</v>
      </c>
      <c r="E3752" s="51" t="n">
        <v>0</v>
      </c>
      <c r="F3752" s="51" t="n">
        <v>0</v>
      </c>
      <c r="G3752" s="51" t="n">
        <v>108</v>
      </c>
      <c r="H3752" s="51" t="n">
        <v>0</v>
      </c>
      <c r="I3752" s="52" t="n">
        <v>30</v>
      </c>
      <c r="J3752" s="52" t="n">
        <v>60</v>
      </c>
      <c r="K3752" s="52" t="n">
        <v>0</v>
      </c>
      <c r="L3752" s="52" t="n">
        <v>130</v>
      </c>
      <c r="M3752" s="52" t="n">
        <v>0</v>
      </c>
      <c r="N3752" s="53" t="n">
        <f aca="false">D3752*$D$11</f>
        <v>60</v>
      </c>
      <c r="O3752" s="53" t="n">
        <f aca="false">E3752*$E$11</f>
        <v>0</v>
      </c>
      <c r="P3752" s="53" t="n">
        <f aca="false">F3752*$F$11</f>
        <v>0</v>
      </c>
      <c r="Q3752" s="53" t="n">
        <f aca="false">G3752*$G$11</f>
        <v>135</v>
      </c>
      <c r="R3752" s="53" t="n">
        <f aca="false">H3752*$H$11</f>
        <v>0</v>
      </c>
      <c r="S3752" s="53" t="n">
        <f aca="false">(N3752/100)*(I3752*$I$11)+(N3752/100)*(J3752*$J$11)</f>
        <v>54</v>
      </c>
      <c r="T3752" s="53" t="n">
        <f aca="false">(O3752/100)*(K3752*$K$11)</f>
        <v>0</v>
      </c>
      <c r="U3752" s="53" t="n">
        <f aca="false">(P3752/100)*(K3752*$K$11)+(P3752/100)*(L3752*$L$11)</f>
        <v>0</v>
      </c>
      <c r="V3752" s="53" t="n">
        <f aca="false">(Q3752/100)*(L3752*$L$11)</f>
        <v>245.7</v>
      </c>
      <c r="W3752" s="53" t="n">
        <f aca="false">(R3752/100)*(K3752*$K$11)+(R3752/100)*(L3752*$L$11)</f>
        <v>0</v>
      </c>
      <c r="X3752" s="53" t="n">
        <f aca="false">N3752+S3752</f>
        <v>114</v>
      </c>
      <c r="Y3752" s="53" t="n">
        <f aca="false">O3752+T3752</f>
        <v>0</v>
      </c>
      <c r="Z3752" s="53" t="n">
        <f aca="false">P3752+U3752</f>
        <v>0</v>
      </c>
      <c r="AA3752" s="53" t="n">
        <f aca="false">Q3752+V3752</f>
        <v>380.7</v>
      </c>
      <c r="AB3752" s="53" t="n">
        <f aca="false">R3752+W3752</f>
        <v>0</v>
      </c>
      <c r="AC3752" s="54" t="n">
        <f aca="false">ROUND(X3752+Y3752+Z3752+AA3752+AB3752,1)</f>
        <v>494.7</v>
      </c>
      <c r="AD3752" s="55" t="n">
        <f aca="false">(ROUND(AC3752-AC3744,1)/AC3744)</f>
        <v>0.232436472346786</v>
      </c>
      <c r="AE3752" s="46"/>
      <c r="AF3752" s="47"/>
    </row>
    <row r="3753" customFormat="false" ht="15" hidden="false" customHeight="false" outlineLevel="0" collapsed="false">
      <c r="A3753" s="48" t="s">
        <v>37</v>
      </c>
      <c r="B3753" s="63"/>
      <c r="C3753" s="50" t="s">
        <v>13</v>
      </c>
      <c r="D3753" s="51" t="n">
        <v>48</v>
      </c>
      <c r="E3753" s="51" t="n">
        <v>0</v>
      </c>
      <c r="F3753" s="51" t="n">
        <v>0</v>
      </c>
      <c r="G3753" s="51" t="n">
        <v>0</v>
      </c>
      <c r="H3753" s="51" t="n">
        <v>108</v>
      </c>
      <c r="I3753" s="52" t="n">
        <v>30</v>
      </c>
      <c r="J3753" s="52" t="n">
        <v>60</v>
      </c>
      <c r="K3753" s="52" t="n">
        <v>60</v>
      </c>
      <c r="L3753" s="52" t="n">
        <v>60</v>
      </c>
      <c r="M3753" s="52" t="n">
        <v>0</v>
      </c>
      <c r="N3753" s="53" t="n">
        <f aca="false">D3753*$D$12</f>
        <v>60</v>
      </c>
      <c r="O3753" s="53" t="n">
        <f aca="false">E3753*$E$12</f>
        <v>0</v>
      </c>
      <c r="P3753" s="53" t="n">
        <f aca="false">F3753*$F$12</f>
        <v>0</v>
      </c>
      <c r="Q3753" s="53" t="n">
        <f aca="false">G3753*$G$12</f>
        <v>0</v>
      </c>
      <c r="R3753" s="53" t="n">
        <f aca="false">H3753*$H$12</f>
        <v>135</v>
      </c>
      <c r="S3753" s="53" t="n">
        <f aca="false">(N3753/100)*(I3753*$I$12)+(N3753/100)*(J3753*$J$12)</f>
        <v>54</v>
      </c>
      <c r="T3753" s="53" t="n">
        <f aca="false">(O3753/100)*(K3753*$K$12)</f>
        <v>0</v>
      </c>
      <c r="U3753" s="53" t="n">
        <f aca="false">(P3753/100)*(K3753*$K$12)+(P3753/100)*(L3753*$L$12)</f>
        <v>0</v>
      </c>
      <c r="V3753" s="53" t="n">
        <f aca="false">(Q3753/100)*(L3753*$L$12)</f>
        <v>0</v>
      </c>
      <c r="W3753" s="53" t="n">
        <f aca="false">(R3753/100)*(K3753*$K$12)+(R3753/100)*(L3753*$L$12)</f>
        <v>226.8</v>
      </c>
      <c r="X3753" s="53" t="n">
        <f aca="false">N3753+S3753</f>
        <v>114</v>
      </c>
      <c r="Y3753" s="53" t="n">
        <f aca="false">O3753+T3753</f>
        <v>0</v>
      </c>
      <c r="Z3753" s="53" t="n">
        <f aca="false">P3753+U3753</f>
        <v>0</v>
      </c>
      <c r="AA3753" s="53" t="n">
        <f aca="false">Q3753+V3753</f>
        <v>0</v>
      </c>
      <c r="AB3753" s="53" t="n">
        <f aca="false">R3753+W3753</f>
        <v>361.8</v>
      </c>
      <c r="AC3753" s="54" t="n">
        <f aca="false">ROUND(X3753+Y3753+Z3753+AA3753+AB3753,1)</f>
        <v>475.8</v>
      </c>
      <c r="AD3753" s="55" t="n">
        <f aca="false">(ROUND(AC3753-AC3744,1)/AC3744)</f>
        <v>0.185351270553064</v>
      </c>
      <c r="AE3753" s="46"/>
      <c r="AF3753" s="47"/>
    </row>
    <row r="3754" customFormat="false" ht="15" hidden="false" customHeight="false" outlineLevel="0" collapsed="false">
      <c r="A3754" s="48" t="s">
        <v>38</v>
      </c>
      <c r="B3754" s="63"/>
      <c r="C3754" s="50" t="s">
        <v>14</v>
      </c>
      <c r="D3754" s="51" t="n">
        <v>96</v>
      </c>
      <c r="E3754" s="51" t="n">
        <v>0</v>
      </c>
      <c r="F3754" s="51" t="n">
        <v>0</v>
      </c>
      <c r="G3754" s="51" t="n">
        <v>40</v>
      </c>
      <c r="H3754" s="51" t="n">
        <v>0</v>
      </c>
      <c r="I3754" s="52" t="n">
        <v>30</v>
      </c>
      <c r="J3754" s="52" t="n">
        <v>60</v>
      </c>
      <c r="K3754" s="52" t="n">
        <v>0</v>
      </c>
      <c r="L3754" s="52" t="n">
        <v>0</v>
      </c>
      <c r="M3754" s="52" t="n">
        <v>60</v>
      </c>
      <c r="N3754" s="53" t="n">
        <f aca="false">D3754*$D$13</f>
        <v>120</v>
      </c>
      <c r="O3754" s="53" t="n">
        <f aca="false">E3754*$E$13</f>
        <v>0</v>
      </c>
      <c r="P3754" s="53" t="n">
        <f aca="false">F3754*$F$13</f>
        <v>0</v>
      </c>
      <c r="Q3754" s="53" t="n">
        <f aca="false">G3754*$G$13</f>
        <v>50</v>
      </c>
      <c r="R3754" s="53" t="n">
        <f aca="false">H3754*$H$13</f>
        <v>0</v>
      </c>
      <c r="S3754" s="53" t="n">
        <f aca="false">(N3754/100)*(I3754*$I$13)+(N3754/100)*(J3754*$J$13)+(N3754/100)*(M3754*$M$13)</f>
        <v>252</v>
      </c>
      <c r="T3754" s="53" t="n">
        <f aca="false">(O3754/100)*(K3754*$K$13)+(O3754/100)*(M3754*$M$13)</f>
        <v>0</v>
      </c>
      <c r="U3754" s="53" t="n">
        <f aca="false">(P3754/100)*(K3754*$K$13)+(P3754/100)*(L3754*$L$13)+(P3754/100)*(M3754*$M$13)</f>
        <v>0</v>
      </c>
      <c r="V3754" s="53" t="n">
        <f aca="false">(Q3754/100)*(L3754*$L$13)+(Q3754/100)*(M3754*$M$13)</f>
        <v>60</v>
      </c>
      <c r="W3754" s="53" t="n">
        <f aca="false">(R3754/100)*(K3754*$K$13)+(R3754/100)*(L3754*$L$13)+(R3754/100)*(M3754*$M$13)</f>
        <v>0</v>
      </c>
      <c r="X3754" s="53" t="n">
        <f aca="false">N3754+S3754</f>
        <v>372</v>
      </c>
      <c r="Y3754" s="53" t="n">
        <f aca="false">O3754+T3754</f>
        <v>0</v>
      </c>
      <c r="Z3754" s="53" t="n">
        <f aca="false">P3754+U3754</f>
        <v>0</v>
      </c>
      <c r="AA3754" s="53" t="n">
        <f aca="false">Q3754+V3754</f>
        <v>110</v>
      </c>
      <c r="AB3754" s="53" t="n">
        <f aca="false">R3754+W3754</f>
        <v>0</v>
      </c>
      <c r="AC3754" s="54" t="n">
        <f aca="false">ROUND(X3754+Y3754+Z3754+AA3754+AB3754,1)</f>
        <v>482</v>
      </c>
      <c r="AD3754" s="55" t="n">
        <f aca="false">(ROUND(AC3754-AC3744,1)/AC3744)</f>
        <v>0.20079720976582</v>
      </c>
      <c r="AE3754" s="46"/>
      <c r="AF3754" s="47"/>
    </row>
    <row r="3755" customFormat="false" ht="15" hidden="false" customHeight="false" outlineLevel="0" collapsed="false">
      <c r="A3755" s="48" t="s">
        <v>39</v>
      </c>
      <c r="B3755" s="63"/>
      <c r="C3755" s="50" t="s">
        <v>15</v>
      </c>
      <c r="D3755" s="51" t="n">
        <v>110</v>
      </c>
      <c r="E3755" s="51" t="n">
        <v>0</v>
      </c>
      <c r="F3755" s="51" t="n">
        <v>0</v>
      </c>
      <c r="G3755" s="51" t="n">
        <v>0</v>
      </c>
      <c r="H3755" s="51" t="n">
        <v>0</v>
      </c>
      <c r="I3755" s="52" t="n">
        <v>30</v>
      </c>
      <c r="J3755" s="52" t="n">
        <v>60</v>
      </c>
      <c r="K3755" s="52" t="n">
        <v>80</v>
      </c>
      <c r="L3755" s="52" t="n">
        <v>0</v>
      </c>
      <c r="M3755" s="52" t="n">
        <v>0</v>
      </c>
      <c r="N3755" s="53" t="n">
        <f aca="false">D3755*$D$14</f>
        <v>137.5</v>
      </c>
      <c r="O3755" s="53" t="n">
        <f aca="false">E3755*$E$14</f>
        <v>0</v>
      </c>
      <c r="P3755" s="53" t="n">
        <f aca="false">F3755*$F$14</f>
        <v>0</v>
      </c>
      <c r="Q3755" s="53" t="n">
        <f aca="false">G3755*$G$14</f>
        <v>0</v>
      </c>
      <c r="R3755" s="53" t="n">
        <f aca="false">H3755*$H$14</f>
        <v>0</v>
      </c>
      <c r="S3755" s="53" t="n">
        <f aca="false">(N3755/100)*(I3755*$I$14)+(N3755/100)*(J3755*$J$14)+(N3755/100)*(K3755*$K$14)</f>
        <v>343.75</v>
      </c>
      <c r="T3755" s="53" t="n">
        <f aca="false">(O3755/100)*(K3755*$K$14)</f>
        <v>0</v>
      </c>
      <c r="U3755" s="53" t="n">
        <f aca="false">(P3755/100)*(K3755*$K$14)+(P3755/100)*(L3755*$L$14)</f>
        <v>0</v>
      </c>
      <c r="V3755" s="53" t="n">
        <f aca="false">(Q3755/100)*(L3755*$L$14)</f>
        <v>0</v>
      </c>
      <c r="W3755" s="53" t="n">
        <f aca="false">(R3755/100)*(K3755*$L$14)+(R3755/100)*(L3755*$M$14)</f>
        <v>0</v>
      </c>
      <c r="X3755" s="53" t="n">
        <f aca="false">N3755+S3755</f>
        <v>481.25</v>
      </c>
      <c r="Y3755" s="53" t="n">
        <f aca="false">O3755+T3755</f>
        <v>0</v>
      </c>
      <c r="Z3755" s="53" t="n">
        <f aca="false">P3755+U3755</f>
        <v>0</v>
      </c>
      <c r="AA3755" s="53" t="n">
        <f aca="false">Q3755+V3755</f>
        <v>0</v>
      </c>
      <c r="AB3755" s="53" t="n">
        <f aca="false">R3755+W3755</f>
        <v>0</v>
      </c>
      <c r="AC3755" s="54" t="n">
        <f aca="false">ROUND(X3755+Y3755+Z3755+AA3755+AB3755,1)</f>
        <v>481.3</v>
      </c>
      <c r="AD3755" s="55" t="n">
        <f aca="false">(ROUND(AC3755-AC3744,1)/AC3744)</f>
        <v>0.199053313403089</v>
      </c>
      <c r="AE3755" s="46"/>
      <c r="AF3755" s="47"/>
    </row>
    <row r="3756" customFormat="false" ht="15" hidden="false" customHeight="false" outlineLevel="0" collapsed="false">
      <c r="A3756" s="48"/>
      <c r="B3756" s="63"/>
      <c r="C3756" s="50" t="s">
        <v>16</v>
      </c>
      <c r="D3756" s="51" t="n">
        <v>110</v>
      </c>
      <c r="E3756" s="51" t="n">
        <v>0</v>
      </c>
      <c r="F3756" s="51" t="n">
        <v>0</v>
      </c>
      <c r="G3756" s="51" t="n">
        <v>0</v>
      </c>
      <c r="H3756" s="51" t="n">
        <v>0</v>
      </c>
      <c r="I3756" s="52" t="n">
        <v>30</v>
      </c>
      <c r="J3756" s="52" t="n">
        <v>60</v>
      </c>
      <c r="K3756" s="52" t="n">
        <v>0</v>
      </c>
      <c r="L3756" s="52" t="n">
        <v>80</v>
      </c>
      <c r="M3756" s="52" t="n">
        <v>0</v>
      </c>
      <c r="N3756" s="53" t="n">
        <f aca="false">D3756*$D$15</f>
        <v>137.5</v>
      </c>
      <c r="O3756" s="53" t="n">
        <f aca="false">E3756*$E$15</f>
        <v>0</v>
      </c>
      <c r="P3756" s="53" t="n">
        <f aca="false">F3756*$F$15</f>
        <v>0</v>
      </c>
      <c r="Q3756" s="53" t="n">
        <f aca="false">G3756*$G$15</f>
        <v>0</v>
      </c>
      <c r="R3756" s="53" t="n">
        <f aca="false">H3756*$H$15</f>
        <v>0</v>
      </c>
      <c r="S3756" s="53" t="n">
        <f aca="false">(N3756/100)*(I3756*$I$15)+(N3756/100)*(J3756*$J$15)+(N3756/100)*(L3756*$L$15)</f>
        <v>343.75</v>
      </c>
      <c r="T3756" s="53" t="n">
        <f aca="false">(O3756/100)*(K3756*$K$15)</f>
        <v>0</v>
      </c>
      <c r="U3756" s="53" t="n">
        <f aca="false">(P3756/100)*(K3756*$K$15)+(P3756/100)*(L3756*$L$15)</f>
        <v>0</v>
      </c>
      <c r="V3756" s="53" t="n">
        <f aca="false">(Q3756/100)*(L3756*$L$15)</f>
        <v>0</v>
      </c>
      <c r="W3756" s="53" t="n">
        <f aca="false">(R3756/100)*(K3756*$K$15)+(R3756/100)*(L3756*$L$15)</f>
        <v>0</v>
      </c>
      <c r="X3756" s="53" t="n">
        <f aca="false">N3756+S3756</f>
        <v>481.25</v>
      </c>
      <c r="Y3756" s="53" t="n">
        <f aca="false">O3756+T3756</f>
        <v>0</v>
      </c>
      <c r="Z3756" s="53" t="n">
        <f aca="false">P3756+U3756</f>
        <v>0</v>
      </c>
      <c r="AA3756" s="53" t="n">
        <f aca="false">Q3756+V3756</f>
        <v>0</v>
      </c>
      <c r="AB3756" s="53" t="n">
        <f aca="false">R3756+W3756</f>
        <v>0</v>
      </c>
      <c r="AC3756" s="54" t="n">
        <f aca="false">ROUND(X3756+Y3756+Z3756+AA3756+AB3756,1)</f>
        <v>481.3</v>
      </c>
      <c r="AD3756" s="55" t="n">
        <f aca="false">(ROUND(AC3756-AC3744,1)/AC3744)</f>
        <v>0.199053313403089</v>
      </c>
      <c r="AE3756" s="46"/>
      <c r="AF3756" s="47"/>
    </row>
    <row r="3757" customFormat="false" ht="15" hidden="false" customHeight="false" outlineLevel="0" collapsed="false">
      <c r="A3757" s="48"/>
      <c r="B3757" s="63"/>
      <c r="C3757" s="50" t="s">
        <v>17</v>
      </c>
      <c r="D3757" s="51" t="n">
        <v>96</v>
      </c>
      <c r="E3757" s="51" t="n">
        <v>0</v>
      </c>
      <c r="F3757" s="51" t="n">
        <v>0</v>
      </c>
      <c r="G3757" s="51" t="n">
        <v>40</v>
      </c>
      <c r="H3757" s="51" t="n">
        <v>0</v>
      </c>
      <c r="I3757" s="52" t="n">
        <v>30</v>
      </c>
      <c r="J3757" s="52" t="n">
        <v>100</v>
      </c>
      <c r="K3757" s="52" t="n">
        <v>0</v>
      </c>
      <c r="L3757" s="52" t="n">
        <v>0</v>
      </c>
      <c r="M3757" s="52" t="n">
        <v>0</v>
      </c>
      <c r="N3757" s="53" t="n">
        <f aca="false">D3757*$D$16</f>
        <v>120</v>
      </c>
      <c r="O3757" s="53" t="n">
        <f aca="false">E3757*$E$16</f>
        <v>0</v>
      </c>
      <c r="P3757" s="53" t="n">
        <f aca="false">F3757*$F$16</f>
        <v>0</v>
      </c>
      <c r="Q3757" s="53" t="n">
        <f aca="false">G3757*$G$16</f>
        <v>50</v>
      </c>
      <c r="R3757" s="53" t="n">
        <f aca="false">H3757*$H$16</f>
        <v>0</v>
      </c>
      <c r="S3757" s="53" t="n">
        <f aca="false">(N3757/100)*(I3757*$I$16)+(N3757/100)*(J3757*$J$16)</f>
        <v>336</v>
      </c>
      <c r="T3757" s="53" t="n">
        <f aca="false">(O3757/100)*(K3757*$K$16)</f>
        <v>0</v>
      </c>
      <c r="U3757" s="53" t="n">
        <f aca="false">(P3757/100)*(K3757*$K$16)+(P3757/100)*(L3757*$L$16)</f>
        <v>0</v>
      </c>
      <c r="V3757" s="53" t="n">
        <f aca="false">(Q3757/100)*(L3757*$L$16)</f>
        <v>0</v>
      </c>
      <c r="W3757" s="53" t="n">
        <f aca="false">(R3757/100)*(K3757*$K$16)+(R3757/100)*(L3757*$L$16)</f>
        <v>0</v>
      </c>
      <c r="X3757" s="53" t="n">
        <f aca="false">N3757+S3757</f>
        <v>456</v>
      </c>
      <c r="Y3757" s="53" t="n">
        <f aca="false">O3757+T3757</f>
        <v>0</v>
      </c>
      <c r="Z3757" s="53" t="n">
        <f aca="false">P3757+U3757</f>
        <v>0</v>
      </c>
      <c r="AA3757" s="53" t="n">
        <f aca="false">Q3757+V3757</f>
        <v>50</v>
      </c>
      <c r="AB3757" s="53" t="n">
        <f aca="false">R3757+W3757</f>
        <v>0</v>
      </c>
      <c r="AC3757" s="54" t="n">
        <f aca="false">ROUND(X3757+Y3757+Z3757+AA3757+AB3757,1)</f>
        <v>506</v>
      </c>
      <c r="AD3757" s="55" t="n">
        <f aca="false">(ROUND(AC3757-AC3744,1)/AC3744)</f>
        <v>0.260587942202292</v>
      </c>
      <c r="AE3757" s="46"/>
      <c r="AF3757" s="47"/>
    </row>
    <row r="3758" customFormat="false" ht="15" hidden="false" customHeight="false" outlineLevel="0" collapsed="false">
      <c r="A3758" s="48"/>
      <c r="B3758" s="63"/>
      <c r="C3758" s="50" t="s">
        <v>18</v>
      </c>
      <c r="D3758" s="51" t="n">
        <v>96</v>
      </c>
      <c r="E3758" s="51" t="n">
        <v>0</v>
      </c>
      <c r="F3758" s="51" t="n">
        <v>0</v>
      </c>
      <c r="G3758" s="51" t="n">
        <v>40</v>
      </c>
      <c r="H3758" s="51" t="n">
        <v>0</v>
      </c>
      <c r="I3758" s="52" t="n">
        <v>65</v>
      </c>
      <c r="J3758" s="52" t="n">
        <v>60</v>
      </c>
      <c r="K3758" s="52" t="n">
        <v>0</v>
      </c>
      <c r="L3758" s="52" t="n">
        <v>0</v>
      </c>
      <c r="M3758" s="52" t="n">
        <v>0</v>
      </c>
      <c r="N3758" s="53" t="n">
        <f aca="false">D3758*$D$17</f>
        <v>120</v>
      </c>
      <c r="O3758" s="53" t="n">
        <f aca="false">E3758*$E$17</f>
        <v>0</v>
      </c>
      <c r="P3758" s="53" t="n">
        <f aca="false">F3758*$F$17</f>
        <v>0</v>
      </c>
      <c r="Q3758" s="53" t="n">
        <f aca="false">G3758*$G$17</f>
        <v>50</v>
      </c>
      <c r="R3758" s="53" t="n">
        <f aca="false">H3758*$H$17</f>
        <v>0</v>
      </c>
      <c r="S3758" s="53" t="n">
        <f aca="false">(N3758/100)*(I3758*$I$17)+(N3758/100)*(J3758*$J$17)</f>
        <v>267</v>
      </c>
      <c r="T3758" s="53" t="n">
        <f aca="false">(O3758/100)*(K3758*$K$17)</f>
        <v>0</v>
      </c>
      <c r="U3758" s="53" t="n">
        <f aca="false">(P3758/100)*(K3758*$K$17)+(P3758/100)*(L3758*$L$17)</f>
        <v>0</v>
      </c>
      <c r="V3758" s="53" t="n">
        <f aca="false">(Q3758/100)*(L3758*$L$17)</f>
        <v>0</v>
      </c>
      <c r="W3758" s="53" t="n">
        <f aca="false">(R3758/100)*(K3758*$K$17)+(R3758/100)*(L3758*$L$17)</f>
        <v>0</v>
      </c>
      <c r="X3758" s="53" t="n">
        <f aca="false">N3758+S3758</f>
        <v>387</v>
      </c>
      <c r="Y3758" s="53" t="n">
        <f aca="false">O3758+T3758</f>
        <v>0</v>
      </c>
      <c r="Z3758" s="53" t="n">
        <f aca="false">P3758+U3758</f>
        <v>0</v>
      </c>
      <c r="AA3758" s="53" t="n">
        <f aca="false">Q3758+V3758</f>
        <v>50</v>
      </c>
      <c r="AB3758" s="53" t="n">
        <f aca="false">R3758+W3758</f>
        <v>0</v>
      </c>
      <c r="AC3758" s="54" t="n">
        <f aca="false">ROUND(X3758+Y3758+Z3758+AA3758+AB3758,1)</f>
        <v>437</v>
      </c>
      <c r="AD3758" s="55" t="n">
        <f aca="false">(ROUND(AC3758-AC3744,1)/AC3744)</f>
        <v>0.088689586447434</v>
      </c>
      <c r="AE3758" s="46"/>
      <c r="AF3758" s="47"/>
    </row>
    <row r="3759" customFormat="false" ht="15" hidden="false" customHeight="false" outlineLevel="0" collapsed="false">
      <c r="A3759" s="56" t="s">
        <v>19</v>
      </c>
      <c r="B3759" s="60" t="s">
        <v>309</v>
      </c>
      <c r="C3759" s="40" t="s">
        <v>50</v>
      </c>
      <c r="D3759" s="41" t="n">
        <v>116</v>
      </c>
      <c r="E3759" s="41" t="n">
        <v>0</v>
      </c>
      <c r="F3759" s="41" t="n">
        <v>0</v>
      </c>
      <c r="G3759" s="41" t="n">
        <v>0</v>
      </c>
      <c r="H3759" s="41" t="n">
        <v>0</v>
      </c>
      <c r="I3759" s="42" t="n">
        <v>40</v>
      </c>
      <c r="J3759" s="42" t="n">
        <v>40</v>
      </c>
      <c r="K3759" s="42" t="n">
        <v>0</v>
      </c>
      <c r="L3759" s="42" t="n">
        <v>0</v>
      </c>
      <c r="M3759" s="42" t="n">
        <v>0</v>
      </c>
      <c r="N3759" s="43" t="n">
        <f aca="false">D3759*$D$3</f>
        <v>150.8</v>
      </c>
      <c r="O3759" s="43" t="n">
        <f aca="false">E3759*$E$3</f>
        <v>0</v>
      </c>
      <c r="P3759" s="43" t="n">
        <f aca="false">F3759*$F$3</f>
        <v>0</v>
      </c>
      <c r="Q3759" s="43" t="n">
        <f aca="false">G3759*$G$3</f>
        <v>0</v>
      </c>
      <c r="R3759" s="43" t="n">
        <f aca="false">H3759*$H$3</f>
        <v>0</v>
      </c>
      <c r="S3759" s="43" t="n">
        <f aca="false">(N3759/100)*(I3759*$I$3)+(N3759/100)*(J3759*$J$3)</f>
        <v>241.28</v>
      </c>
      <c r="T3759" s="43" t="n">
        <f aca="false">(O3759/100)*(K3759*$K$3)</f>
        <v>0</v>
      </c>
      <c r="U3759" s="43" t="n">
        <f aca="false">(P3759/100)*(K3759*$K$3)+(P3759/100)*(L3759*$L$3)</f>
        <v>0</v>
      </c>
      <c r="V3759" s="43" t="n">
        <f aca="false">(Q3759/100)*(L3759*$L$3)</f>
        <v>0</v>
      </c>
      <c r="W3759" s="43" t="n">
        <f aca="false">(R3759/100)*(K3759*$K$3)+(R3759/100)*(L3759*$L$3)</f>
        <v>0</v>
      </c>
      <c r="X3759" s="43" t="n">
        <f aca="false">N3759+S3759</f>
        <v>392.08</v>
      </c>
      <c r="Y3759" s="43" t="n">
        <f aca="false">O3759+T3759</f>
        <v>0</v>
      </c>
      <c r="Z3759" s="43" t="n">
        <f aca="false">P3759+U3759</f>
        <v>0</v>
      </c>
      <c r="AA3759" s="43" t="n">
        <f aca="false">Q3759+V3759</f>
        <v>0</v>
      </c>
      <c r="AB3759" s="43" t="n">
        <f aca="false">R3759+W3759</f>
        <v>0</v>
      </c>
      <c r="AC3759" s="44" t="n">
        <f aca="false">ROUND(X3759+Y3759+Z3759+AA3759+AB3759,1)</f>
        <v>392.1</v>
      </c>
      <c r="AD3759" s="45"/>
      <c r="AE3759" s="46" t="s">
        <v>28</v>
      </c>
      <c r="AF3759" s="47"/>
    </row>
    <row r="3760" customFormat="false" ht="15" hidden="false" customHeight="false" outlineLevel="0" collapsed="false">
      <c r="A3760" s="48" t="s">
        <v>29</v>
      </c>
      <c r="B3760" s="61" t="n">
        <v>16</v>
      </c>
      <c r="C3760" s="50" t="s">
        <v>5</v>
      </c>
      <c r="D3760" s="51" t="n">
        <v>116</v>
      </c>
      <c r="E3760" s="51" t="n">
        <v>0</v>
      </c>
      <c r="F3760" s="51" t="n">
        <v>0</v>
      </c>
      <c r="G3760" s="51" t="n">
        <v>0</v>
      </c>
      <c r="H3760" s="51" t="n">
        <v>0</v>
      </c>
      <c r="I3760" s="52" t="n">
        <v>60</v>
      </c>
      <c r="J3760" s="52" t="n">
        <v>60</v>
      </c>
      <c r="K3760" s="52" t="n">
        <v>0</v>
      </c>
      <c r="L3760" s="52" t="n">
        <v>0</v>
      </c>
      <c r="M3760" s="52" t="n">
        <v>0</v>
      </c>
      <c r="N3760" s="53" t="n">
        <f aca="false">D3760*$D$4</f>
        <v>145</v>
      </c>
      <c r="O3760" s="53" t="n">
        <f aca="false">E3760*$E$4</f>
        <v>0</v>
      </c>
      <c r="P3760" s="53" t="n">
        <f aca="false">F3760*$F$4</f>
        <v>0</v>
      </c>
      <c r="Q3760" s="53" t="n">
        <f aca="false">G3760*$G$4</f>
        <v>0</v>
      </c>
      <c r="R3760" s="53" t="n">
        <f aca="false">H3760*$H$4</f>
        <v>0</v>
      </c>
      <c r="S3760" s="53" t="n">
        <f aca="false">(N3760/100)*(I3760*$I$4)+(N3760/100)*(J3760*$J$4)</f>
        <v>348</v>
      </c>
      <c r="T3760" s="53" t="n">
        <f aca="false">(O3760/100)*(K3760*$K$4)</f>
        <v>0</v>
      </c>
      <c r="U3760" s="53" t="n">
        <f aca="false">(P3760/100)*(K3760*$K$4)+(P3760/100)*(L3760*$L$4)</f>
        <v>0</v>
      </c>
      <c r="V3760" s="53" t="n">
        <f aca="false">(Q3760/100)*(L3760*$L$4)</f>
        <v>0</v>
      </c>
      <c r="W3760" s="53" t="n">
        <f aca="false">(R3760/100)*(K3760*$K$4)+(R3760/100)*(L3760*$L$4)</f>
        <v>0</v>
      </c>
      <c r="X3760" s="53" t="n">
        <f aca="false">N3760+S3760</f>
        <v>493</v>
      </c>
      <c r="Y3760" s="53" t="n">
        <f aca="false">O3760+T3760</f>
        <v>0</v>
      </c>
      <c r="Z3760" s="53" t="n">
        <f aca="false">P3760+U3760</f>
        <v>0</v>
      </c>
      <c r="AA3760" s="53" t="n">
        <f aca="false">Q3760+V3760</f>
        <v>0</v>
      </c>
      <c r="AB3760" s="53" t="n">
        <f aca="false">R3760+W3760</f>
        <v>0</v>
      </c>
      <c r="AC3760" s="54" t="n">
        <f aca="false">ROUND(X3760+Y3760+Z3760+AA3760+AB3760,1)</f>
        <v>493</v>
      </c>
      <c r="AD3760" s="55" t="n">
        <f aca="false">(ROUND(AC3760-AC3759,1)/AC3759)</f>
        <v>0.257332313185412</v>
      </c>
      <c r="AE3760" s="46"/>
      <c r="AF3760" s="47"/>
    </row>
    <row r="3761" customFormat="false" ht="15" hidden="false" customHeight="false" outlineLevel="0" collapsed="false">
      <c r="A3761" s="48" t="s">
        <v>30</v>
      </c>
      <c r="B3761" s="61" t="n">
        <v>16</v>
      </c>
      <c r="C3761" s="50" t="s">
        <v>6</v>
      </c>
      <c r="D3761" s="51" t="n">
        <v>116</v>
      </c>
      <c r="E3761" s="51" t="n">
        <v>0</v>
      </c>
      <c r="F3761" s="51" t="n">
        <v>0</v>
      </c>
      <c r="G3761" s="51" t="n">
        <v>0</v>
      </c>
      <c r="H3761" s="51" t="n">
        <v>0</v>
      </c>
      <c r="I3761" s="52" t="n">
        <v>40</v>
      </c>
      <c r="J3761" s="52" t="n">
        <v>40</v>
      </c>
      <c r="K3761" s="52" t="n">
        <v>0</v>
      </c>
      <c r="L3761" s="52" t="n">
        <v>0</v>
      </c>
      <c r="M3761" s="52" t="n">
        <v>0</v>
      </c>
      <c r="N3761" s="53" t="n">
        <f aca="false">D3761*$D$5</f>
        <v>150.8</v>
      </c>
      <c r="O3761" s="53" t="n">
        <f aca="false">E3761*$E$5</f>
        <v>0</v>
      </c>
      <c r="P3761" s="53" t="n">
        <f aca="false">F3761*$F$5</f>
        <v>0</v>
      </c>
      <c r="Q3761" s="53" t="n">
        <f aca="false">G3761*$G$5</f>
        <v>0</v>
      </c>
      <c r="R3761" s="53" t="n">
        <f aca="false">H3761*$H$5</f>
        <v>0</v>
      </c>
      <c r="S3761" s="53" t="n">
        <f aca="false">(N3761/100)*(I3761*$I$5)+(N3761/100)*(J3761*$J$5)</f>
        <v>241.28</v>
      </c>
      <c r="T3761" s="53" t="n">
        <f aca="false">(O3761/100)*(K3761*$K$5)</f>
        <v>0</v>
      </c>
      <c r="U3761" s="53" t="n">
        <f aca="false">(P3761/100)*(K3761*$K$5)+(P3761/100)*(L3761*$L$5)</f>
        <v>0</v>
      </c>
      <c r="V3761" s="53" t="n">
        <f aca="false">(Q3761/100)*(L3761*$L$5)</f>
        <v>0</v>
      </c>
      <c r="W3761" s="53" t="n">
        <f aca="false">(R3761/100)*(K3761*$K$5)+(R3761/100)*(L3761*$L$5)</f>
        <v>0</v>
      </c>
      <c r="X3761" s="53" t="n">
        <f aca="false">N3761+S3761</f>
        <v>392.08</v>
      </c>
      <c r="Y3761" s="53" t="n">
        <f aca="false">O3761+T3761</f>
        <v>0</v>
      </c>
      <c r="Z3761" s="53" t="n">
        <f aca="false">P3761+U3761</f>
        <v>0</v>
      </c>
      <c r="AA3761" s="53" t="n">
        <f aca="false">Q3761+V3761</f>
        <v>0</v>
      </c>
      <c r="AB3761" s="53" t="n">
        <f aca="false">R3761+W3761</f>
        <v>0</v>
      </c>
      <c r="AC3761" s="54" t="n">
        <f aca="false">ROUND(X3761+Y3761+Z3761+AA3761+AB3761,1)</f>
        <v>392.1</v>
      </c>
      <c r="AD3761" s="55" t="n">
        <f aca="false">(ROUND(AC3761-AC3759,1)/AC3759)</f>
        <v>0</v>
      </c>
      <c r="AE3761" s="46"/>
      <c r="AF3761" s="47"/>
    </row>
    <row r="3762" customFormat="false" ht="15" hidden="false" customHeight="false" outlineLevel="0" collapsed="false">
      <c r="A3762" s="48" t="s">
        <v>31</v>
      </c>
      <c r="B3762" s="61" t="n">
        <v>0</v>
      </c>
      <c r="C3762" s="50" t="s">
        <v>7</v>
      </c>
      <c r="D3762" s="51" t="n">
        <v>116</v>
      </c>
      <c r="E3762" s="51" t="n">
        <v>0</v>
      </c>
      <c r="F3762" s="51" t="n">
        <v>0</v>
      </c>
      <c r="G3762" s="51" t="n">
        <v>0</v>
      </c>
      <c r="H3762" s="51" t="n">
        <v>0</v>
      </c>
      <c r="I3762" s="52" t="n">
        <v>40</v>
      </c>
      <c r="J3762" s="52" t="n">
        <v>40</v>
      </c>
      <c r="K3762" s="52" t="n">
        <v>0</v>
      </c>
      <c r="L3762" s="52" t="n">
        <v>0</v>
      </c>
      <c r="M3762" s="52" t="n">
        <v>0</v>
      </c>
      <c r="N3762" s="53" t="n">
        <f aca="false">D3762*$D$6</f>
        <v>150.8</v>
      </c>
      <c r="O3762" s="53" t="n">
        <f aca="false">E3762*$E$6</f>
        <v>0</v>
      </c>
      <c r="P3762" s="53" t="n">
        <f aca="false">F3762*$F$6</f>
        <v>0</v>
      </c>
      <c r="Q3762" s="53" t="n">
        <f aca="false">G3762*$G$6</f>
        <v>0</v>
      </c>
      <c r="R3762" s="53" t="n">
        <f aca="false">H3762*$H$6</f>
        <v>0</v>
      </c>
      <c r="S3762" s="53" t="n">
        <f aca="false">(N3762/100)*(I3762*$I$6)+(N3762/100)*(J3762*$J$6)</f>
        <v>241.28</v>
      </c>
      <c r="T3762" s="53" t="n">
        <f aca="false">(O3762/100)*(K3762*$K$6)</f>
        <v>0</v>
      </c>
      <c r="U3762" s="53" t="n">
        <f aca="false">(P3762/100)*(K3762*$K$6)+(P3762/100)*(L3762*$L$6)</f>
        <v>0</v>
      </c>
      <c r="V3762" s="53" t="n">
        <f aca="false">(Q3762/100)*(L3762*$L$6)</f>
        <v>0</v>
      </c>
      <c r="W3762" s="53" t="n">
        <f aca="false">(R3762/100)*(K3762*$K$6)+(R3762/100)*(L3762*$L$6)</f>
        <v>0</v>
      </c>
      <c r="X3762" s="53" t="n">
        <f aca="false">N3762+S3762</f>
        <v>392.08</v>
      </c>
      <c r="Y3762" s="53" t="n">
        <f aca="false">O3762+T3762</f>
        <v>0</v>
      </c>
      <c r="Z3762" s="53" t="n">
        <f aca="false">P3762+U3762</f>
        <v>0</v>
      </c>
      <c r="AA3762" s="53" t="n">
        <f aca="false">Q3762+V3762</f>
        <v>0</v>
      </c>
      <c r="AB3762" s="53" t="n">
        <f aca="false">R3762+W3762</f>
        <v>0</v>
      </c>
      <c r="AC3762" s="54" t="n">
        <f aca="false">ROUND(X3762+Y3762+Z3762+AA3762+AB3762,1)</f>
        <v>392.1</v>
      </c>
      <c r="AD3762" s="55" t="n">
        <f aca="false">(ROUND(AC3762-AC3759,1)/AC3759)</f>
        <v>0</v>
      </c>
      <c r="AE3762" s="46"/>
      <c r="AF3762" s="47"/>
    </row>
    <row r="3763" customFormat="false" ht="15" hidden="false" customHeight="false" outlineLevel="0" collapsed="false">
      <c r="A3763" s="48" t="s">
        <v>32</v>
      </c>
      <c r="B3763" s="61" t="n">
        <v>0</v>
      </c>
      <c r="C3763" s="50" t="s">
        <v>8</v>
      </c>
      <c r="D3763" s="51" t="n">
        <v>116</v>
      </c>
      <c r="E3763" s="51" t="n">
        <v>0</v>
      </c>
      <c r="F3763" s="51" t="n">
        <v>0</v>
      </c>
      <c r="G3763" s="51" t="n">
        <v>0</v>
      </c>
      <c r="H3763" s="51" t="n">
        <v>0</v>
      </c>
      <c r="I3763" s="52" t="n">
        <v>40</v>
      </c>
      <c r="J3763" s="52" t="n">
        <v>40</v>
      </c>
      <c r="K3763" s="52" t="n">
        <v>0</v>
      </c>
      <c r="L3763" s="52" t="n">
        <v>0</v>
      </c>
      <c r="M3763" s="52" t="n">
        <v>0</v>
      </c>
      <c r="N3763" s="53" t="n">
        <f aca="false">D3763*$D$7</f>
        <v>150.8</v>
      </c>
      <c r="O3763" s="53" t="n">
        <f aca="false">E3763*$E$7</f>
        <v>0</v>
      </c>
      <c r="P3763" s="53" t="n">
        <f aca="false">F3763*$F$7</f>
        <v>0</v>
      </c>
      <c r="Q3763" s="53" t="n">
        <f aca="false">G3763*$G$7</f>
        <v>0</v>
      </c>
      <c r="R3763" s="53" t="n">
        <f aca="false">H3763*$H$7</f>
        <v>0</v>
      </c>
      <c r="S3763" s="53" t="n">
        <f aca="false">(N3763/100)*(I3763*$I$7)+(N3763/100)*(J3763*$J$7)</f>
        <v>241.28</v>
      </c>
      <c r="T3763" s="53" t="n">
        <f aca="false">(O3763/100)*(K3763*$K$7)</f>
        <v>0</v>
      </c>
      <c r="U3763" s="53" t="n">
        <f aca="false">(P3763/100)*(K3763*$K$7)+(P3763/100)*(L3763*$L$7)</f>
        <v>0</v>
      </c>
      <c r="V3763" s="53" t="n">
        <f aca="false">(Q3763/100)*(L3763*$L$7)</f>
        <v>0</v>
      </c>
      <c r="W3763" s="53" t="n">
        <f aca="false">(R3763/100)*(K3763*$K$7)+(R3763/100)*(L3763*$L$7)</f>
        <v>0</v>
      </c>
      <c r="X3763" s="53" t="n">
        <f aca="false">N3763+S3763</f>
        <v>392.08</v>
      </c>
      <c r="Y3763" s="53" t="n">
        <f aca="false">O3763+T3763</f>
        <v>0</v>
      </c>
      <c r="Z3763" s="53" t="n">
        <f aca="false">P3763+U3763</f>
        <v>0</v>
      </c>
      <c r="AA3763" s="53" t="n">
        <f aca="false">Q3763+V3763</f>
        <v>0</v>
      </c>
      <c r="AB3763" s="53" t="n">
        <f aca="false">R3763+W3763</f>
        <v>0</v>
      </c>
      <c r="AC3763" s="54" t="n">
        <f aca="false">ROUND(X3763+Y3763+Z3763+AA3763+AB3763,1)</f>
        <v>392.1</v>
      </c>
      <c r="AD3763" s="55" t="n">
        <f aca="false">(ROUND(AC3763-AC3759,1)/AC3759)</f>
        <v>0</v>
      </c>
      <c r="AE3763" s="46"/>
      <c r="AF3763" s="47"/>
    </row>
    <row r="3764" customFormat="false" ht="15" hidden="false" customHeight="false" outlineLevel="0" collapsed="false">
      <c r="A3764" s="48" t="s">
        <v>33</v>
      </c>
      <c r="B3764" s="61"/>
      <c r="C3764" s="50" t="s">
        <v>9</v>
      </c>
      <c r="D3764" s="51" t="n">
        <v>116</v>
      </c>
      <c r="E3764" s="51" t="n">
        <v>0</v>
      </c>
      <c r="F3764" s="51" t="n">
        <v>0</v>
      </c>
      <c r="G3764" s="51" t="n">
        <v>0</v>
      </c>
      <c r="H3764" s="51" t="n">
        <v>0</v>
      </c>
      <c r="I3764" s="52" t="n">
        <v>40</v>
      </c>
      <c r="J3764" s="52" t="n">
        <v>40</v>
      </c>
      <c r="K3764" s="52" t="n">
        <v>0</v>
      </c>
      <c r="L3764" s="52" t="n">
        <v>0</v>
      </c>
      <c r="M3764" s="52" t="n">
        <v>0</v>
      </c>
      <c r="N3764" s="53" t="n">
        <f aca="false">D3764*$D$8</f>
        <v>150.8</v>
      </c>
      <c r="O3764" s="53" t="n">
        <f aca="false">E3764*$E$8</f>
        <v>0</v>
      </c>
      <c r="P3764" s="53" t="n">
        <f aca="false">F3764*$F$8</f>
        <v>0</v>
      </c>
      <c r="Q3764" s="53" t="n">
        <f aca="false">G3764*$G$8</f>
        <v>0</v>
      </c>
      <c r="R3764" s="53" t="n">
        <f aca="false">H3764*$H$8</f>
        <v>0</v>
      </c>
      <c r="S3764" s="53" t="n">
        <f aca="false">(N3764/100)*(I3764*$I$8)+(N3764/100)*(J3764*$J$8)</f>
        <v>241.28</v>
      </c>
      <c r="T3764" s="53" t="n">
        <f aca="false">(O3764/100)*(K3764*$K$8)</f>
        <v>0</v>
      </c>
      <c r="U3764" s="53" t="n">
        <f aca="false">(P3764/100)*(K3764*$K$8)+(P3764/100)*(L3764*$L$8)</f>
        <v>0</v>
      </c>
      <c r="V3764" s="53" t="n">
        <f aca="false">(Q3764/100)*(L3764*$L$8)</f>
        <v>0</v>
      </c>
      <c r="W3764" s="53" t="n">
        <f aca="false">(R3764/100)*(K3764*$K$8)+(R3764/100)*(L3764*$L$8)</f>
        <v>0</v>
      </c>
      <c r="X3764" s="53" t="n">
        <f aca="false">N3764+S3764</f>
        <v>392.08</v>
      </c>
      <c r="Y3764" s="53" t="n">
        <f aca="false">O3764+T3764</f>
        <v>0</v>
      </c>
      <c r="Z3764" s="53" t="n">
        <f aca="false">P3764+U3764</f>
        <v>0</v>
      </c>
      <c r="AA3764" s="53" t="n">
        <f aca="false">Q3764+V3764</f>
        <v>0</v>
      </c>
      <c r="AB3764" s="53" t="n">
        <f aca="false">R3764+W3764</f>
        <v>0</v>
      </c>
      <c r="AC3764" s="54" t="n">
        <f aca="false">ROUND(X3764+Y3764+Z3764+AA3764+AB3764,1)</f>
        <v>392.1</v>
      </c>
      <c r="AD3764" s="55" t="n">
        <f aca="false">(ROUND(AC3764-AC3759,1)/AC3759)</f>
        <v>0</v>
      </c>
      <c r="AE3764" s="46"/>
      <c r="AF3764" s="47"/>
    </row>
    <row r="3765" customFormat="false" ht="15" hidden="false" customHeight="false" outlineLevel="0" collapsed="false">
      <c r="A3765" s="48" t="s">
        <v>34</v>
      </c>
      <c r="B3765" s="61"/>
      <c r="C3765" s="50" t="s">
        <v>10</v>
      </c>
      <c r="D3765" s="51" t="n">
        <v>58</v>
      </c>
      <c r="E3765" s="51" t="n">
        <v>128</v>
      </c>
      <c r="F3765" s="51" t="n">
        <v>0</v>
      </c>
      <c r="G3765" s="51" t="n">
        <v>0</v>
      </c>
      <c r="H3765" s="51" t="n">
        <v>0</v>
      </c>
      <c r="I3765" s="52" t="n">
        <v>40</v>
      </c>
      <c r="J3765" s="52" t="n">
        <v>40</v>
      </c>
      <c r="K3765" s="52" t="n">
        <v>85</v>
      </c>
      <c r="L3765" s="52" t="n">
        <v>0</v>
      </c>
      <c r="M3765" s="52" t="n">
        <v>0</v>
      </c>
      <c r="N3765" s="53" t="n">
        <f aca="false">D3765*$D$9</f>
        <v>72.5</v>
      </c>
      <c r="O3765" s="53" t="n">
        <f aca="false">E3765*$E$9</f>
        <v>160</v>
      </c>
      <c r="P3765" s="53" t="n">
        <f aca="false">F3765*$F$9</f>
        <v>0</v>
      </c>
      <c r="Q3765" s="53" t="n">
        <f aca="false">G3765*$G$9</f>
        <v>0</v>
      </c>
      <c r="R3765" s="53" t="n">
        <f aca="false">H3765*$H$9</f>
        <v>0</v>
      </c>
      <c r="S3765" s="53" t="n">
        <f aca="false">(N3765/100)*(I3765*$I$9)+(N3765/100)*(J3765*$J$9)</f>
        <v>58</v>
      </c>
      <c r="T3765" s="53" t="n">
        <f aca="false">(O3765/100)*(K3765*$K$9)</f>
        <v>190.4</v>
      </c>
      <c r="U3765" s="53" t="n">
        <f aca="false">(P3765/100)*(K3765*$K$9)+(P3765/100)*(L3765*$L$9)</f>
        <v>0</v>
      </c>
      <c r="V3765" s="53" t="n">
        <f aca="false">(Q3765/100)*(L3765*$L$9)</f>
        <v>0</v>
      </c>
      <c r="W3765" s="53" t="n">
        <f aca="false">(R3765/100)*(K3765*$K$9)+(R3765/100)*(L3765*$L$9)</f>
        <v>0</v>
      </c>
      <c r="X3765" s="53" t="n">
        <f aca="false">N3765+S3765</f>
        <v>130.5</v>
      </c>
      <c r="Y3765" s="53" t="n">
        <f aca="false">O3765+T3765</f>
        <v>350.4</v>
      </c>
      <c r="Z3765" s="53" t="n">
        <f aca="false">P3765+U3765</f>
        <v>0</v>
      </c>
      <c r="AA3765" s="53" t="n">
        <f aca="false">Q3765+V3765</f>
        <v>0</v>
      </c>
      <c r="AB3765" s="53" t="n">
        <f aca="false">R3765+W3765</f>
        <v>0</v>
      </c>
      <c r="AC3765" s="54" t="n">
        <f aca="false">ROUND(X3765+Y3765+Z3765+AA3765+AB3765,1)</f>
        <v>480.9</v>
      </c>
      <c r="AD3765" s="55" t="n">
        <f aca="false">(ROUND(AC3765-AC3759,1)/AC3759)</f>
        <v>0.226472838561591</v>
      </c>
      <c r="AE3765" s="46"/>
      <c r="AF3765" s="47"/>
    </row>
    <row r="3766" customFormat="false" ht="15" hidden="false" customHeight="false" outlineLevel="0" collapsed="false">
      <c r="A3766" s="48" t="s">
        <v>35</v>
      </c>
      <c r="B3766" s="61"/>
      <c r="C3766" s="50" t="s">
        <v>11</v>
      </c>
      <c r="D3766" s="51" t="n">
        <v>58</v>
      </c>
      <c r="E3766" s="51" t="n">
        <v>0</v>
      </c>
      <c r="F3766" s="51" t="n">
        <v>128</v>
      </c>
      <c r="G3766" s="51" t="n">
        <v>0</v>
      </c>
      <c r="H3766" s="51" t="n">
        <v>0</v>
      </c>
      <c r="I3766" s="52" t="n">
        <v>40</v>
      </c>
      <c r="J3766" s="52" t="n">
        <v>40</v>
      </c>
      <c r="K3766" s="52" t="n">
        <v>42.5</v>
      </c>
      <c r="L3766" s="52" t="n">
        <v>42.5</v>
      </c>
      <c r="M3766" s="52" t="n">
        <v>0</v>
      </c>
      <c r="N3766" s="53" t="n">
        <f aca="false">D3766*$D$10</f>
        <v>72.5</v>
      </c>
      <c r="O3766" s="53" t="n">
        <f aca="false">E3766*$E$10</f>
        <v>0</v>
      </c>
      <c r="P3766" s="53" t="n">
        <f aca="false">F3766*$F$10</f>
        <v>160</v>
      </c>
      <c r="Q3766" s="53" t="n">
        <f aca="false">G3766*$G$10</f>
        <v>0</v>
      </c>
      <c r="R3766" s="53" t="n">
        <f aca="false">H3766*$H$10</f>
        <v>0</v>
      </c>
      <c r="S3766" s="53" t="n">
        <f aca="false">(N3766/100)*(I3766*$I$10)+(N3766/100)*(J3766*$J$10)</f>
        <v>58</v>
      </c>
      <c r="T3766" s="53" t="n">
        <f aca="false">(O3766/100)*(K3766*$J$10)</f>
        <v>0</v>
      </c>
      <c r="U3766" s="53" t="n">
        <f aca="false">(P3766/100)*(K3766*$K$10)+(P3766/100)*(L3766*$L$10)</f>
        <v>190.4</v>
      </c>
      <c r="V3766" s="53" t="n">
        <f aca="false">(Q3766/100)*(L3766*$L$10)</f>
        <v>0</v>
      </c>
      <c r="W3766" s="53" t="n">
        <f aca="false">(R3766/100)*(K3766*$K$10)+(R3766/100)*(L3766*$L$10)</f>
        <v>0</v>
      </c>
      <c r="X3766" s="53" t="n">
        <f aca="false">N3766+S3766</f>
        <v>130.5</v>
      </c>
      <c r="Y3766" s="53" t="n">
        <f aca="false">O3766+T3766</f>
        <v>0</v>
      </c>
      <c r="Z3766" s="53" t="n">
        <f aca="false">P3766+U3766</f>
        <v>350.4</v>
      </c>
      <c r="AA3766" s="53" t="n">
        <f aca="false">Q3766+V3766</f>
        <v>0</v>
      </c>
      <c r="AB3766" s="53" t="n">
        <f aca="false">R3766+W3766</f>
        <v>0</v>
      </c>
      <c r="AC3766" s="54" t="n">
        <f aca="false">ROUND(X3766+Y3766+Z3766+AA3766+AB3766,1)</f>
        <v>480.9</v>
      </c>
      <c r="AD3766" s="55" t="n">
        <f aca="false">(ROUND(AC3766-AC3759,1)/AC3759)</f>
        <v>0.226472838561591</v>
      </c>
      <c r="AE3766" s="46"/>
      <c r="AF3766" s="47"/>
    </row>
    <row r="3767" customFormat="false" ht="15" hidden="false" customHeight="false" outlineLevel="0" collapsed="false">
      <c r="A3767" s="48" t="s">
        <v>36</v>
      </c>
      <c r="B3767" s="61"/>
      <c r="C3767" s="50" t="s">
        <v>12</v>
      </c>
      <c r="D3767" s="51" t="n">
        <v>58</v>
      </c>
      <c r="E3767" s="51" t="n">
        <v>0</v>
      </c>
      <c r="F3767" s="51" t="n">
        <v>0</v>
      </c>
      <c r="G3767" s="51" t="n">
        <v>128</v>
      </c>
      <c r="H3767" s="51" t="n">
        <v>0</v>
      </c>
      <c r="I3767" s="52" t="n">
        <v>40</v>
      </c>
      <c r="J3767" s="52" t="n">
        <v>40</v>
      </c>
      <c r="K3767" s="52" t="n">
        <v>0</v>
      </c>
      <c r="L3767" s="52" t="n">
        <v>85</v>
      </c>
      <c r="M3767" s="52" t="n">
        <v>0</v>
      </c>
      <c r="N3767" s="53" t="n">
        <f aca="false">D3767*$D$11</f>
        <v>72.5</v>
      </c>
      <c r="O3767" s="53" t="n">
        <f aca="false">E3767*$E$11</f>
        <v>0</v>
      </c>
      <c r="P3767" s="53" t="n">
        <f aca="false">F3767*$F$11</f>
        <v>0</v>
      </c>
      <c r="Q3767" s="53" t="n">
        <f aca="false">G3767*$G$11</f>
        <v>160</v>
      </c>
      <c r="R3767" s="53" t="n">
        <f aca="false">H3767*$H$11</f>
        <v>0</v>
      </c>
      <c r="S3767" s="53" t="n">
        <f aca="false">(N3767/100)*(I3767*$I$11)+(N3767/100)*(J3767*$J$11)</f>
        <v>58</v>
      </c>
      <c r="T3767" s="53" t="n">
        <f aca="false">(O3767/100)*(K3767*$K$11)</f>
        <v>0</v>
      </c>
      <c r="U3767" s="53" t="n">
        <f aca="false">(P3767/100)*(K3767*$K$11)+(P3767/100)*(L3767*$L$11)</f>
        <v>0</v>
      </c>
      <c r="V3767" s="53" t="n">
        <f aca="false">(Q3767/100)*(L3767*$L$11)</f>
        <v>190.4</v>
      </c>
      <c r="W3767" s="53" t="n">
        <f aca="false">(R3767/100)*(K3767*$K$11)+(R3767/100)*(L3767*$L$11)</f>
        <v>0</v>
      </c>
      <c r="X3767" s="53" t="n">
        <f aca="false">N3767+S3767</f>
        <v>130.5</v>
      </c>
      <c r="Y3767" s="53" t="n">
        <f aca="false">O3767+T3767</f>
        <v>0</v>
      </c>
      <c r="Z3767" s="53" t="n">
        <f aca="false">P3767+U3767</f>
        <v>0</v>
      </c>
      <c r="AA3767" s="53" t="n">
        <f aca="false">Q3767+V3767</f>
        <v>350.4</v>
      </c>
      <c r="AB3767" s="53" t="n">
        <f aca="false">R3767+W3767</f>
        <v>0</v>
      </c>
      <c r="AC3767" s="54" t="n">
        <f aca="false">ROUND(X3767+Y3767+Z3767+AA3767+AB3767,1)</f>
        <v>480.9</v>
      </c>
      <c r="AD3767" s="55" t="n">
        <f aca="false">(ROUND(AC3767-AC3759,1)/AC3759)</f>
        <v>0.226472838561591</v>
      </c>
      <c r="AE3767" s="46"/>
      <c r="AF3767" s="47"/>
    </row>
    <row r="3768" customFormat="false" ht="15" hidden="false" customHeight="false" outlineLevel="0" collapsed="false">
      <c r="A3768" s="48" t="s">
        <v>37</v>
      </c>
      <c r="B3768" s="61"/>
      <c r="C3768" s="50" t="s">
        <v>13</v>
      </c>
      <c r="D3768" s="51" t="n">
        <v>58</v>
      </c>
      <c r="E3768" s="51" t="n">
        <v>0</v>
      </c>
      <c r="F3768" s="51" t="n">
        <v>0</v>
      </c>
      <c r="G3768" s="51" t="n">
        <v>0</v>
      </c>
      <c r="H3768" s="51" t="n">
        <v>128</v>
      </c>
      <c r="I3768" s="52" t="n">
        <v>40</v>
      </c>
      <c r="J3768" s="52" t="n">
        <v>40</v>
      </c>
      <c r="K3768" s="52" t="n">
        <v>42.5</v>
      </c>
      <c r="L3768" s="52" t="n">
        <v>42.5</v>
      </c>
      <c r="M3768" s="52" t="n">
        <v>0</v>
      </c>
      <c r="N3768" s="53" t="n">
        <f aca="false">D3768*$D$12</f>
        <v>72.5</v>
      </c>
      <c r="O3768" s="53" t="n">
        <f aca="false">E3768*$E$12</f>
        <v>0</v>
      </c>
      <c r="P3768" s="53" t="n">
        <f aca="false">F3768*$F$12</f>
        <v>0</v>
      </c>
      <c r="Q3768" s="53" t="n">
        <f aca="false">G3768*$G$12</f>
        <v>0</v>
      </c>
      <c r="R3768" s="53" t="n">
        <f aca="false">H3768*$H$12</f>
        <v>160</v>
      </c>
      <c r="S3768" s="53" t="n">
        <f aca="false">(N3768/100)*(I3768*$I$12)+(N3768/100)*(J3768*$J$12)</f>
        <v>58</v>
      </c>
      <c r="T3768" s="53" t="n">
        <f aca="false">(O3768/100)*(K3768*$K$12)</f>
        <v>0</v>
      </c>
      <c r="U3768" s="53" t="n">
        <f aca="false">(P3768/100)*(K3768*$K$12)+(P3768/100)*(L3768*$L$12)</f>
        <v>0</v>
      </c>
      <c r="V3768" s="53" t="n">
        <f aca="false">(Q3768/100)*(L3768*$L$12)</f>
        <v>0</v>
      </c>
      <c r="W3768" s="53" t="n">
        <f aca="false">(R3768/100)*(K3768*$K$12)+(R3768/100)*(L3768*$L$12)</f>
        <v>190.4</v>
      </c>
      <c r="X3768" s="53" t="n">
        <f aca="false">N3768+S3768</f>
        <v>130.5</v>
      </c>
      <c r="Y3768" s="53" t="n">
        <f aca="false">O3768+T3768</f>
        <v>0</v>
      </c>
      <c r="Z3768" s="53" t="n">
        <f aca="false">P3768+U3768</f>
        <v>0</v>
      </c>
      <c r="AA3768" s="53" t="n">
        <f aca="false">Q3768+V3768</f>
        <v>0</v>
      </c>
      <c r="AB3768" s="53" t="n">
        <f aca="false">R3768+W3768</f>
        <v>350.4</v>
      </c>
      <c r="AC3768" s="54" t="n">
        <f aca="false">ROUND(X3768+Y3768+Z3768+AA3768+AB3768,1)</f>
        <v>480.9</v>
      </c>
      <c r="AD3768" s="55" t="n">
        <f aca="false">(ROUND(AC3768-AC3759,1)/AC3759)</f>
        <v>0.226472838561591</v>
      </c>
      <c r="AE3768" s="46"/>
      <c r="AF3768" s="47"/>
    </row>
    <row r="3769" customFormat="false" ht="15" hidden="false" customHeight="false" outlineLevel="0" collapsed="false">
      <c r="A3769" s="48" t="s">
        <v>38</v>
      </c>
      <c r="B3769" s="61"/>
      <c r="C3769" s="50" t="s">
        <v>14</v>
      </c>
      <c r="D3769" s="51" t="n">
        <v>116</v>
      </c>
      <c r="E3769" s="51" t="n">
        <v>0</v>
      </c>
      <c r="F3769" s="51" t="n">
        <v>0</v>
      </c>
      <c r="G3769" s="51" t="n">
        <v>0</v>
      </c>
      <c r="H3769" s="51" t="n">
        <v>0</v>
      </c>
      <c r="I3769" s="52" t="n">
        <v>40</v>
      </c>
      <c r="J3769" s="52" t="n">
        <v>40</v>
      </c>
      <c r="K3769" s="52" t="n">
        <v>0</v>
      </c>
      <c r="L3769" s="52" t="n">
        <v>0</v>
      </c>
      <c r="M3769" s="52" t="n">
        <v>70</v>
      </c>
      <c r="N3769" s="53" t="n">
        <f aca="false">D3769*$D$13</f>
        <v>145</v>
      </c>
      <c r="O3769" s="53" t="n">
        <f aca="false">E3769*$E$13</f>
        <v>0</v>
      </c>
      <c r="P3769" s="53" t="n">
        <f aca="false">F3769*$F$13</f>
        <v>0</v>
      </c>
      <c r="Q3769" s="53" t="n">
        <f aca="false">G3769*$G$13</f>
        <v>0</v>
      </c>
      <c r="R3769" s="53" t="n">
        <f aca="false">H3769*$H$13</f>
        <v>0</v>
      </c>
      <c r="S3769" s="53" t="n">
        <f aca="false">(N3769/100)*(I3769*$I$13)+(N3769/100)*(J3769*$J$13)+(N3769/100)*(M3769*$M$13)</f>
        <v>319</v>
      </c>
      <c r="T3769" s="53" t="n">
        <f aca="false">(O3769/100)*(K3769*$K$13)+(O3769/100)*(M3769*$M$13)</f>
        <v>0</v>
      </c>
      <c r="U3769" s="53" t="n">
        <f aca="false">(P3769/100)*(K3769*$K$13)+(P3769/100)*(L3769*$L$13)+(P3769/100)*(M3769*$M$13)</f>
        <v>0</v>
      </c>
      <c r="V3769" s="53" t="n">
        <f aca="false">(Q3769/100)*(L3769*$L$13)+(Q3769/100)*(M3769*$M$13)</f>
        <v>0</v>
      </c>
      <c r="W3769" s="53" t="n">
        <f aca="false">(R3769/100)*(K3769*$K$13)+(R3769/100)*(L3769*$L$13)+(R3769/100)*(M3769*$M$13)</f>
        <v>0</v>
      </c>
      <c r="X3769" s="53" t="n">
        <f aca="false">N3769+S3769</f>
        <v>464</v>
      </c>
      <c r="Y3769" s="53" t="n">
        <f aca="false">O3769+T3769</f>
        <v>0</v>
      </c>
      <c r="Z3769" s="53" t="n">
        <f aca="false">P3769+U3769</f>
        <v>0</v>
      </c>
      <c r="AA3769" s="53" t="n">
        <f aca="false">Q3769+V3769</f>
        <v>0</v>
      </c>
      <c r="AB3769" s="53" t="n">
        <f aca="false">R3769+W3769</f>
        <v>0</v>
      </c>
      <c r="AC3769" s="54" t="n">
        <f aca="false">ROUND(X3769+Y3769+Z3769+AA3769+AB3769,1)</f>
        <v>464</v>
      </c>
      <c r="AD3769" s="55" t="n">
        <f aca="false">(ROUND(AC3769-AC3759,1)/AC3759)</f>
        <v>0.183371588880388</v>
      </c>
      <c r="AE3769" s="46"/>
      <c r="AF3769" s="47"/>
    </row>
    <row r="3770" customFormat="false" ht="15" hidden="false" customHeight="false" outlineLevel="0" collapsed="false">
      <c r="A3770" s="48" t="s">
        <v>39</v>
      </c>
      <c r="B3770" s="61"/>
      <c r="C3770" s="50" t="s">
        <v>15</v>
      </c>
      <c r="D3770" s="51" t="n">
        <v>116</v>
      </c>
      <c r="E3770" s="51" t="n">
        <v>0</v>
      </c>
      <c r="F3770" s="51" t="n">
        <v>0</v>
      </c>
      <c r="G3770" s="51" t="n">
        <v>0</v>
      </c>
      <c r="H3770" s="51" t="n">
        <v>0</v>
      </c>
      <c r="I3770" s="52" t="n">
        <v>40</v>
      </c>
      <c r="J3770" s="52" t="n">
        <v>40</v>
      </c>
      <c r="K3770" s="52" t="n">
        <v>70</v>
      </c>
      <c r="L3770" s="52" t="n">
        <v>0</v>
      </c>
      <c r="M3770" s="52" t="n">
        <v>0</v>
      </c>
      <c r="N3770" s="53" t="n">
        <f aca="false">D3770*$D$14</f>
        <v>145</v>
      </c>
      <c r="O3770" s="53" t="n">
        <f aca="false">E3770*$E$14</f>
        <v>0</v>
      </c>
      <c r="P3770" s="53" t="n">
        <f aca="false">F3770*$F$14</f>
        <v>0</v>
      </c>
      <c r="Q3770" s="53" t="n">
        <f aca="false">G3770*$G$14</f>
        <v>0</v>
      </c>
      <c r="R3770" s="53" t="n">
        <f aca="false">H3770*$H$14</f>
        <v>0</v>
      </c>
      <c r="S3770" s="53" t="n">
        <f aca="false">(N3770/100)*(I3770*$I$14)+(N3770/100)*(J3770*$J$14)+(N3770/100)*(K3770*$K$14)</f>
        <v>319</v>
      </c>
      <c r="T3770" s="53" t="n">
        <f aca="false">(O3770/100)*(K3770*$K$14)</f>
        <v>0</v>
      </c>
      <c r="U3770" s="53" t="n">
        <f aca="false">(P3770/100)*(K3770*$K$14)+(P3770/100)*(L3770*$L$14)</f>
        <v>0</v>
      </c>
      <c r="V3770" s="53" t="n">
        <f aca="false">(Q3770/100)*(L3770*$L$14)</f>
        <v>0</v>
      </c>
      <c r="W3770" s="53" t="n">
        <f aca="false">(R3770/100)*(K3770*$L$14)+(R3770/100)*(L3770*$M$14)</f>
        <v>0</v>
      </c>
      <c r="X3770" s="53" t="n">
        <f aca="false">N3770+S3770</f>
        <v>464</v>
      </c>
      <c r="Y3770" s="53" t="n">
        <f aca="false">O3770+T3770</f>
        <v>0</v>
      </c>
      <c r="Z3770" s="53" t="n">
        <f aca="false">P3770+U3770</f>
        <v>0</v>
      </c>
      <c r="AA3770" s="53" t="n">
        <f aca="false">Q3770+V3770</f>
        <v>0</v>
      </c>
      <c r="AB3770" s="53" t="n">
        <f aca="false">R3770+W3770</f>
        <v>0</v>
      </c>
      <c r="AC3770" s="54" t="n">
        <f aca="false">ROUND(X3770+Y3770+Z3770+AA3770+AB3770,1)</f>
        <v>464</v>
      </c>
      <c r="AD3770" s="55" t="n">
        <f aca="false">(ROUND(AC3770-AC3759,1)/AC3759)</f>
        <v>0.183371588880388</v>
      </c>
      <c r="AE3770" s="46"/>
      <c r="AF3770" s="47"/>
    </row>
    <row r="3771" customFormat="false" ht="15" hidden="false" customHeight="false" outlineLevel="0" collapsed="false">
      <c r="A3771" s="48"/>
      <c r="B3771" s="61"/>
      <c r="C3771" s="50" t="s">
        <v>16</v>
      </c>
      <c r="D3771" s="51" t="n">
        <v>116</v>
      </c>
      <c r="E3771" s="51" t="n">
        <v>0</v>
      </c>
      <c r="F3771" s="51" t="n">
        <v>0</v>
      </c>
      <c r="G3771" s="51" t="n">
        <v>0</v>
      </c>
      <c r="H3771" s="51" t="n">
        <v>0</v>
      </c>
      <c r="I3771" s="52" t="n">
        <v>40</v>
      </c>
      <c r="J3771" s="52" t="n">
        <v>40</v>
      </c>
      <c r="K3771" s="52" t="n">
        <v>0</v>
      </c>
      <c r="L3771" s="52" t="n">
        <v>70</v>
      </c>
      <c r="M3771" s="52" t="n">
        <v>0</v>
      </c>
      <c r="N3771" s="53" t="n">
        <f aca="false">D3771*$D$15</f>
        <v>145</v>
      </c>
      <c r="O3771" s="53" t="n">
        <f aca="false">E3771*$E$15</f>
        <v>0</v>
      </c>
      <c r="P3771" s="53" t="n">
        <f aca="false">F3771*$F$15</f>
        <v>0</v>
      </c>
      <c r="Q3771" s="53" t="n">
        <f aca="false">G3771*$G$15</f>
        <v>0</v>
      </c>
      <c r="R3771" s="53" t="n">
        <f aca="false">H3771*$H$15</f>
        <v>0</v>
      </c>
      <c r="S3771" s="53" t="n">
        <f aca="false">(N3771/100)*(I3771*$I$15)+(N3771/100)*(J3771*$J$15)+(N3771/100)*(L3771*$L$15)</f>
        <v>319</v>
      </c>
      <c r="T3771" s="53" t="n">
        <f aca="false">(O3771/100)*(K3771*$K$15)</f>
        <v>0</v>
      </c>
      <c r="U3771" s="53" t="n">
        <f aca="false">(P3771/100)*(K3771*$K$15)+(P3771/100)*(L3771*$L$15)</f>
        <v>0</v>
      </c>
      <c r="V3771" s="53" t="n">
        <f aca="false">(Q3771/100)*(L3771*$L$15)</f>
        <v>0</v>
      </c>
      <c r="W3771" s="53" t="n">
        <f aca="false">(R3771/100)*(K3771*$K$15)+(R3771/100)*(L3771*$L$15)</f>
        <v>0</v>
      </c>
      <c r="X3771" s="53" t="n">
        <f aca="false">N3771+S3771</f>
        <v>464</v>
      </c>
      <c r="Y3771" s="53" t="n">
        <f aca="false">O3771+T3771</f>
        <v>0</v>
      </c>
      <c r="Z3771" s="53" t="n">
        <f aca="false">P3771+U3771</f>
        <v>0</v>
      </c>
      <c r="AA3771" s="53" t="n">
        <f aca="false">Q3771+V3771</f>
        <v>0</v>
      </c>
      <c r="AB3771" s="53" t="n">
        <f aca="false">R3771+W3771</f>
        <v>0</v>
      </c>
      <c r="AC3771" s="54" t="n">
        <f aca="false">ROUND(X3771+Y3771+Z3771+AA3771+AB3771,1)</f>
        <v>464</v>
      </c>
      <c r="AD3771" s="55" t="n">
        <f aca="false">(ROUND(AC3771-AC3759,1)/AC3759)</f>
        <v>0.183371588880388</v>
      </c>
      <c r="AE3771" s="46"/>
      <c r="AF3771" s="47"/>
    </row>
    <row r="3772" customFormat="false" ht="15" hidden="false" customHeight="false" outlineLevel="0" collapsed="false">
      <c r="A3772" s="48"/>
      <c r="B3772" s="61"/>
      <c r="C3772" s="50" t="s">
        <v>17</v>
      </c>
      <c r="D3772" s="51" t="n">
        <v>116</v>
      </c>
      <c r="E3772" s="51" t="n">
        <v>0</v>
      </c>
      <c r="F3772" s="51" t="n">
        <v>0</v>
      </c>
      <c r="G3772" s="51" t="n">
        <v>0</v>
      </c>
      <c r="H3772" s="51" t="n">
        <v>0</v>
      </c>
      <c r="I3772" s="52" t="n">
        <v>40</v>
      </c>
      <c r="J3772" s="52" t="n">
        <v>65</v>
      </c>
      <c r="K3772" s="52" t="n">
        <v>0</v>
      </c>
      <c r="L3772" s="52" t="n">
        <v>0</v>
      </c>
      <c r="M3772" s="52" t="n">
        <v>0</v>
      </c>
      <c r="N3772" s="53" t="n">
        <f aca="false">D3772*$D$16</f>
        <v>145</v>
      </c>
      <c r="O3772" s="53" t="n">
        <f aca="false">E3772*$E$16</f>
        <v>0</v>
      </c>
      <c r="P3772" s="53" t="n">
        <f aca="false">F3772*$F$16</f>
        <v>0</v>
      </c>
      <c r="Q3772" s="53" t="n">
        <f aca="false">G3772*$G$16</f>
        <v>0</v>
      </c>
      <c r="R3772" s="53" t="n">
        <f aca="false">H3772*$H$16</f>
        <v>0</v>
      </c>
      <c r="S3772" s="53" t="n">
        <f aca="false">(N3772/100)*(I3772*$I$16)+(N3772/100)*(J3772*$J$16)</f>
        <v>293.625</v>
      </c>
      <c r="T3772" s="53" t="n">
        <f aca="false">(O3772/100)*(K3772*$K$16)</f>
        <v>0</v>
      </c>
      <c r="U3772" s="53" t="n">
        <f aca="false">(P3772/100)*(K3772*$K$16)+(P3772/100)*(L3772*$L$16)</f>
        <v>0</v>
      </c>
      <c r="V3772" s="53" t="n">
        <f aca="false">(Q3772/100)*(L3772*$L$16)</f>
        <v>0</v>
      </c>
      <c r="W3772" s="53" t="n">
        <f aca="false">(R3772/100)*(K3772*$K$16)+(R3772/100)*(L3772*$L$16)</f>
        <v>0</v>
      </c>
      <c r="X3772" s="53" t="n">
        <f aca="false">N3772+S3772</f>
        <v>438.625</v>
      </c>
      <c r="Y3772" s="53" t="n">
        <f aca="false">O3772+T3772</f>
        <v>0</v>
      </c>
      <c r="Z3772" s="53" t="n">
        <f aca="false">P3772+U3772</f>
        <v>0</v>
      </c>
      <c r="AA3772" s="53" t="n">
        <f aca="false">Q3772+V3772</f>
        <v>0</v>
      </c>
      <c r="AB3772" s="53" t="n">
        <f aca="false">R3772+W3772</f>
        <v>0</v>
      </c>
      <c r="AC3772" s="54" t="n">
        <f aca="false">ROUND(X3772+Y3772+Z3772+AA3772+AB3772,1)</f>
        <v>438.6</v>
      </c>
      <c r="AD3772" s="55" t="n">
        <f aca="false">(ROUND(AC3772-AC3759,1)/AC3759)</f>
        <v>0.118592195868401</v>
      </c>
      <c r="AE3772" s="46"/>
      <c r="AF3772" s="47"/>
    </row>
    <row r="3773" customFormat="false" ht="15" hidden="false" customHeight="false" outlineLevel="0" collapsed="false">
      <c r="A3773" s="48"/>
      <c r="B3773" s="61"/>
      <c r="C3773" s="50" t="s">
        <v>18</v>
      </c>
      <c r="D3773" s="51" t="n">
        <v>116</v>
      </c>
      <c r="E3773" s="51" t="n">
        <v>0</v>
      </c>
      <c r="F3773" s="51" t="n">
        <v>0</v>
      </c>
      <c r="G3773" s="51" t="n">
        <v>0</v>
      </c>
      <c r="H3773" s="51" t="n">
        <v>0</v>
      </c>
      <c r="I3773" s="52" t="n">
        <v>65</v>
      </c>
      <c r="J3773" s="52" t="n">
        <v>40</v>
      </c>
      <c r="K3773" s="52" t="n">
        <v>0</v>
      </c>
      <c r="L3773" s="52" t="n">
        <v>0</v>
      </c>
      <c r="M3773" s="52" t="n">
        <v>0</v>
      </c>
      <c r="N3773" s="53" t="n">
        <f aca="false">D3773*$D$17</f>
        <v>145</v>
      </c>
      <c r="O3773" s="53" t="n">
        <f aca="false">E3773*$E$17</f>
        <v>0</v>
      </c>
      <c r="P3773" s="53" t="n">
        <f aca="false">F3773*$F$17</f>
        <v>0</v>
      </c>
      <c r="Q3773" s="53" t="n">
        <f aca="false">G3773*$G$17</f>
        <v>0</v>
      </c>
      <c r="R3773" s="53" t="n">
        <f aca="false">H3773*$H$17</f>
        <v>0</v>
      </c>
      <c r="S3773" s="53" t="n">
        <f aca="false">(N3773/100)*(I3773*$I$17)+(N3773/100)*(J3773*$J$17)</f>
        <v>293.625</v>
      </c>
      <c r="T3773" s="53" t="n">
        <f aca="false">(O3773/100)*(K3773*$K$17)</f>
        <v>0</v>
      </c>
      <c r="U3773" s="53" t="n">
        <f aca="false">(P3773/100)*(K3773*$K$17)+(P3773/100)*(L3773*$L$17)</f>
        <v>0</v>
      </c>
      <c r="V3773" s="53" t="n">
        <f aca="false">(Q3773/100)*(L3773*$L$17)</f>
        <v>0</v>
      </c>
      <c r="W3773" s="53" t="n">
        <f aca="false">(R3773/100)*(K3773*$K$17)+(R3773/100)*(L3773*$L$17)</f>
        <v>0</v>
      </c>
      <c r="X3773" s="53" t="n">
        <f aca="false">N3773+S3773</f>
        <v>438.625</v>
      </c>
      <c r="Y3773" s="53" t="n">
        <f aca="false">O3773+T3773</f>
        <v>0</v>
      </c>
      <c r="Z3773" s="53" t="n">
        <f aca="false">P3773+U3773</f>
        <v>0</v>
      </c>
      <c r="AA3773" s="53" t="n">
        <f aca="false">Q3773+V3773</f>
        <v>0</v>
      </c>
      <c r="AB3773" s="53" t="n">
        <f aca="false">R3773+W3773</f>
        <v>0</v>
      </c>
      <c r="AC3773" s="54" t="n">
        <f aca="false">ROUND(X3773+Y3773+Z3773+AA3773+AB3773,1)</f>
        <v>438.6</v>
      </c>
      <c r="AD3773" s="55" t="n">
        <f aca="false">(ROUND(AC3773-AC3759,1)/AC3759)</f>
        <v>0.118592195868401</v>
      </c>
      <c r="AE3773" s="46"/>
      <c r="AF3773" s="47"/>
    </row>
    <row r="3774" customFormat="false" ht="15" hidden="false" customHeight="false" outlineLevel="0" collapsed="false">
      <c r="A3774" s="56" t="s">
        <v>19</v>
      </c>
      <c r="B3774" s="62" t="s">
        <v>310</v>
      </c>
      <c r="C3774" s="40" t="s">
        <v>50</v>
      </c>
      <c r="D3774" s="41" t="n">
        <v>95</v>
      </c>
      <c r="E3774" s="41" t="n">
        <v>0</v>
      </c>
      <c r="F3774" s="41" t="n">
        <v>0</v>
      </c>
      <c r="G3774" s="41" t="n">
        <v>45</v>
      </c>
      <c r="H3774" s="41" t="n">
        <v>0</v>
      </c>
      <c r="I3774" s="42" t="n">
        <v>20</v>
      </c>
      <c r="J3774" s="42" t="n">
        <v>50</v>
      </c>
      <c r="K3774" s="42" t="n">
        <v>0</v>
      </c>
      <c r="L3774" s="42" t="n">
        <v>40</v>
      </c>
      <c r="M3774" s="42" t="n">
        <v>0</v>
      </c>
      <c r="N3774" s="43" t="n">
        <f aca="false">D3774*$D$3</f>
        <v>123.5</v>
      </c>
      <c r="O3774" s="43" t="n">
        <f aca="false">E3774*$E$3</f>
        <v>0</v>
      </c>
      <c r="P3774" s="43" t="n">
        <f aca="false">F3774*$F$3</f>
        <v>0</v>
      </c>
      <c r="Q3774" s="43" t="n">
        <f aca="false">G3774*$G$3</f>
        <v>58.5</v>
      </c>
      <c r="R3774" s="43" t="n">
        <f aca="false">H3774*$H$3</f>
        <v>0</v>
      </c>
      <c r="S3774" s="43" t="n">
        <f aca="false">(N3774/100)*(I3774*$I$3)+(N3774/100)*(J3774*$J$3)</f>
        <v>172.9</v>
      </c>
      <c r="T3774" s="43" t="n">
        <f aca="false">(O3774/100)*(K3774*$K$3)</f>
        <v>0</v>
      </c>
      <c r="U3774" s="43" t="n">
        <f aca="false">(P3774/100)*(K3774*$K$3)+(P3774/100)*(L3774*$L$3)</f>
        <v>0</v>
      </c>
      <c r="V3774" s="43" t="n">
        <f aca="false">(Q3774/100)*(L3774*$L$3)</f>
        <v>46.8</v>
      </c>
      <c r="W3774" s="43" t="n">
        <f aca="false">(R3774/100)*(K3774*$K$3)+(R3774/100)*(L3774*$L$3)</f>
        <v>0</v>
      </c>
      <c r="X3774" s="43" t="n">
        <f aca="false">N3774+S3774</f>
        <v>296.4</v>
      </c>
      <c r="Y3774" s="43" t="n">
        <f aca="false">O3774+T3774</f>
        <v>0</v>
      </c>
      <c r="Z3774" s="43" t="n">
        <f aca="false">P3774+U3774</f>
        <v>0</v>
      </c>
      <c r="AA3774" s="43" t="n">
        <f aca="false">Q3774+V3774</f>
        <v>105.3</v>
      </c>
      <c r="AB3774" s="43" t="n">
        <f aca="false">R3774+W3774</f>
        <v>0</v>
      </c>
      <c r="AC3774" s="44" t="n">
        <f aca="false">ROUND(X3774+Y3774+Z3774+AA3774+AB3774,1)</f>
        <v>401.7</v>
      </c>
      <c r="AD3774" s="45"/>
      <c r="AE3774" s="46" t="s">
        <v>28</v>
      </c>
      <c r="AF3774" s="47"/>
    </row>
    <row r="3775" customFormat="false" ht="15" hidden="false" customHeight="false" outlineLevel="0" collapsed="false">
      <c r="A3775" s="48" t="s">
        <v>29</v>
      </c>
      <c r="B3775" s="63" t="n">
        <v>12</v>
      </c>
      <c r="C3775" s="50" t="s">
        <v>5</v>
      </c>
      <c r="D3775" s="51" t="n">
        <v>95</v>
      </c>
      <c r="E3775" s="51" t="n">
        <v>0</v>
      </c>
      <c r="F3775" s="51" t="n">
        <v>0</v>
      </c>
      <c r="G3775" s="51" t="n">
        <v>45</v>
      </c>
      <c r="H3775" s="51" t="n">
        <v>0</v>
      </c>
      <c r="I3775" s="52" t="n">
        <v>40</v>
      </c>
      <c r="J3775" s="52" t="n">
        <v>60</v>
      </c>
      <c r="K3775" s="52" t="n">
        <v>0</v>
      </c>
      <c r="L3775" s="52" t="n">
        <v>40</v>
      </c>
      <c r="M3775" s="52" t="n">
        <v>0</v>
      </c>
      <c r="N3775" s="53" t="n">
        <f aca="false">D3775*$D$4</f>
        <v>118.75</v>
      </c>
      <c r="O3775" s="53" t="n">
        <f aca="false">E3775*$E$4</f>
        <v>0</v>
      </c>
      <c r="P3775" s="53" t="n">
        <f aca="false">F3775*$F$4</f>
        <v>0</v>
      </c>
      <c r="Q3775" s="53" t="n">
        <f aca="false">G3775*$G$4</f>
        <v>56.25</v>
      </c>
      <c r="R3775" s="53" t="n">
        <f aca="false">H3775*$H$4</f>
        <v>0</v>
      </c>
      <c r="S3775" s="53" t="n">
        <f aca="false">(N3775/100)*(I3775*$I$4)+(N3775/100)*(J3775*$J$4)</f>
        <v>237.5</v>
      </c>
      <c r="T3775" s="53" t="n">
        <f aca="false">(O3775/100)*(K3775*$K$4)</f>
        <v>0</v>
      </c>
      <c r="U3775" s="53" t="n">
        <f aca="false">(P3775/100)*(K3775*$K$4)+(P3775/100)*(L3775*$L$4)</f>
        <v>0</v>
      </c>
      <c r="V3775" s="53" t="n">
        <f aca="false">(Q3775/100)*(L3775*$L$4)</f>
        <v>45</v>
      </c>
      <c r="W3775" s="53" t="n">
        <f aca="false">(R3775/100)*(K3775*$K$4)+(R3775/100)*(L3775*$L$4)</f>
        <v>0</v>
      </c>
      <c r="X3775" s="53" t="n">
        <f aca="false">N3775+S3775</f>
        <v>356.25</v>
      </c>
      <c r="Y3775" s="53" t="n">
        <f aca="false">O3775+T3775</f>
        <v>0</v>
      </c>
      <c r="Z3775" s="53" t="n">
        <f aca="false">P3775+U3775</f>
        <v>0</v>
      </c>
      <c r="AA3775" s="53" t="n">
        <f aca="false">Q3775+V3775</f>
        <v>101.25</v>
      </c>
      <c r="AB3775" s="53" t="n">
        <f aca="false">R3775+W3775</f>
        <v>0</v>
      </c>
      <c r="AC3775" s="54" t="n">
        <f aca="false">ROUND(X3775+Y3775+Z3775+AA3775+AB3775,1)</f>
        <v>457.5</v>
      </c>
      <c r="AD3775" s="55" t="n">
        <f aca="false">(ROUND(AC3775-AC3774,1)/AC3774)</f>
        <v>0.138909634055265</v>
      </c>
      <c r="AE3775" s="46"/>
      <c r="AF3775" s="47"/>
    </row>
    <row r="3776" customFormat="false" ht="15" hidden="false" customHeight="false" outlineLevel="0" collapsed="false">
      <c r="A3776" s="48" t="s">
        <v>30</v>
      </c>
      <c r="B3776" s="63" t="n">
        <v>20</v>
      </c>
      <c r="C3776" s="50" t="s">
        <v>6</v>
      </c>
      <c r="D3776" s="51" t="n">
        <v>95</v>
      </c>
      <c r="E3776" s="51" t="n">
        <v>0</v>
      </c>
      <c r="F3776" s="51" t="n">
        <v>0</v>
      </c>
      <c r="G3776" s="51" t="n">
        <v>45</v>
      </c>
      <c r="H3776" s="51" t="n">
        <v>0</v>
      </c>
      <c r="I3776" s="52" t="n">
        <v>20</v>
      </c>
      <c r="J3776" s="52" t="n">
        <v>50</v>
      </c>
      <c r="K3776" s="52" t="n">
        <v>0</v>
      </c>
      <c r="L3776" s="52" t="n">
        <v>40</v>
      </c>
      <c r="M3776" s="52" t="n">
        <v>0</v>
      </c>
      <c r="N3776" s="53" t="n">
        <f aca="false">D3776*$D$5</f>
        <v>123.5</v>
      </c>
      <c r="O3776" s="53" t="n">
        <f aca="false">E3776*$E$5</f>
        <v>0</v>
      </c>
      <c r="P3776" s="53" t="n">
        <f aca="false">F3776*$F$5</f>
        <v>0</v>
      </c>
      <c r="Q3776" s="53" t="n">
        <f aca="false">G3776*$G$5</f>
        <v>58.5</v>
      </c>
      <c r="R3776" s="53" t="n">
        <f aca="false">H3776*$H$5</f>
        <v>0</v>
      </c>
      <c r="S3776" s="53" t="n">
        <f aca="false">(N3776/100)*(I3776*$I$5)+(N3776/100)*(J3776*$J$5)</f>
        <v>172.9</v>
      </c>
      <c r="T3776" s="53" t="n">
        <f aca="false">(O3776/100)*(K3776*$K$5)</f>
        <v>0</v>
      </c>
      <c r="U3776" s="53" t="n">
        <f aca="false">(P3776/100)*(K3776*$K$5)+(P3776/100)*(L3776*$L$5)</f>
        <v>0</v>
      </c>
      <c r="V3776" s="53" t="n">
        <f aca="false">(Q3776/100)*(L3776*$L$5)</f>
        <v>46.8</v>
      </c>
      <c r="W3776" s="53" t="n">
        <f aca="false">(R3776/100)*(K3776*$K$5)+(R3776/100)*(L3776*$L$5)</f>
        <v>0</v>
      </c>
      <c r="X3776" s="53" t="n">
        <f aca="false">N3776+S3776</f>
        <v>296.4</v>
      </c>
      <c r="Y3776" s="53" t="n">
        <f aca="false">O3776+T3776</f>
        <v>0</v>
      </c>
      <c r="Z3776" s="53" t="n">
        <f aca="false">P3776+U3776</f>
        <v>0</v>
      </c>
      <c r="AA3776" s="53" t="n">
        <f aca="false">Q3776+V3776</f>
        <v>105.3</v>
      </c>
      <c r="AB3776" s="53" t="n">
        <f aca="false">R3776+W3776</f>
        <v>0</v>
      </c>
      <c r="AC3776" s="54" t="n">
        <f aca="false">ROUND(X3776+Y3776+Z3776+AA3776+AB3776,1)</f>
        <v>401.7</v>
      </c>
      <c r="AD3776" s="55" t="n">
        <f aca="false">(ROUND(AC3776-AC3774,1)/AC3774)</f>
        <v>0</v>
      </c>
      <c r="AE3776" s="46"/>
      <c r="AF3776" s="47"/>
    </row>
    <row r="3777" customFormat="false" ht="15" hidden="false" customHeight="false" outlineLevel="0" collapsed="false">
      <c r="A3777" s="48" t="s">
        <v>31</v>
      </c>
      <c r="B3777" s="63" t="n">
        <v>0</v>
      </c>
      <c r="C3777" s="50" t="s">
        <v>7</v>
      </c>
      <c r="D3777" s="51" t="n">
        <v>95</v>
      </c>
      <c r="E3777" s="51" t="n">
        <v>0</v>
      </c>
      <c r="F3777" s="51" t="n">
        <v>0</v>
      </c>
      <c r="G3777" s="51" t="n">
        <v>45</v>
      </c>
      <c r="H3777" s="51" t="n">
        <v>0</v>
      </c>
      <c r="I3777" s="52" t="n">
        <v>20</v>
      </c>
      <c r="J3777" s="52" t="n">
        <v>50</v>
      </c>
      <c r="K3777" s="52" t="n">
        <v>0</v>
      </c>
      <c r="L3777" s="52" t="n">
        <v>40</v>
      </c>
      <c r="M3777" s="52" t="n">
        <v>0</v>
      </c>
      <c r="N3777" s="53" t="n">
        <f aca="false">D3777*$D$6</f>
        <v>123.5</v>
      </c>
      <c r="O3777" s="53" t="n">
        <f aca="false">E3777*$E$6</f>
        <v>0</v>
      </c>
      <c r="P3777" s="53" t="n">
        <f aca="false">F3777*$F$6</f>
        <v>0</v>
      </c>
      <c r="Q3777" s="53" t="n">
        <f aca="false">G3777*$G$6</f>
        <v>58.5</v>
      </c>
      <c r="R3777" s="53" t="n">
        <f aca="false">H3777*$H$6</f>
        <v>0</v>
      </c>
      <c r="S3777" s="53" t="n">
        <f aca="false">(N3777/100)*(I3777*$I$6)+(N3777/100)*(J3777*$J$6)</f>
        <v>172.9</v>
      </c>
      <c r="T3777" s="53" t="n">
        <f aca="false">(O3777/100)*(K3777*$K$6)</f>
        <v>0</v>
      </c>
      <c r="U3777" s="53" t="n">
        <f aca="false">(P3777/100)*(K3777*$K$6)+(P3777/100)*(L3777*$L$6)</f>
        <v>0</v>
      </c>
      <c r="V3777" s="53" t="n">
        <f aca="false">(Q3777/100)*(L3777*$L$6)</f>
        <v>46.8</v>
      </c>
      <c r="W3777" s="53" t="n">
        <f aca="false">(R3777/100)*(K3777*$K$6)+(R3777/100)*(L3777*$L$6)</f>
        <v>0</v>
      </c>
      <c r="X3777" s="53" t="n">
        <f aca="false">N3777+S3777</f>
        <v>296.4</v>
      </c>
      <c r="Y3777" s="53" t="n">
        <f aca="false">O3777+T3777</f>
        <v>0</v>
      </c>
      <c r="Z3777" s="53" t="n">
        <f aca="false">P3777+U3777</f>
        <v>0</v>
      </c>
      <c r="AA3777" s="53" t="n">
        <f aca="false">Q3777+V3777</f>
        <v>105.3</v>
      </c>
      <c r="AB3777" s="53" t="n">
        <f aca="false">R3777+W3777</f>
        <v>0</v>
      </c>
      <c r="AC3777" s="54" t="n">
        <f aca="false">ROUND(X3777+Y3777+Z3777+AA3777+AB3777,1)</f>
        <v>401.7</v>
      </c>
      <c r="AD3777" s="55" t="n">
        <f aca="false">(ROUND(AC3777-AC3774,1)/AC3774)</f>
        <v>0</v>
      </c>
      <c r="AE3777" s="46"/>
      <c r="AF3777" s="47"/>
    </row>
    <row r="3778" customFormat="false" ht="15" hidden="false" customHeight="false" outlineLevel="0" collapsed="false">
      <c r="A3778" s="48" t="s">
        <v>32</v>
      </c>
      <c r="B3778" s="63" t="n">
        <v>32</v>
      </c>
      <c r="C3778" s="50" t="s">
        <v>8</v>
      </c>
      <c r="D3778" s="51" t="n">
        <v>95</v>
      </c>
      <c r="E3778" s="51" t="n">
        <v>0</v>
      </c>
      <c r="F3778" s="51" t="n">
        <v>0</v>
      </c>
      <c r="G3778" s="51" t="n">
        <v>45</v>
      </c>
      <c r="H3778" s="51" t="n">
        <v>0</v>
      </c>
      <c r="I3778" s="52" t="n">
        <v>20</v>
      </c>
      <c r="J3778" s="52" t="n">
        <v>50</v>
      </c>
      <c r="K3778" s="52" t="n">
        <v>0</v>
      </c>
      <c r="L3778" s="52" t="n">
        <v>40</v>
      </c>
      <c r="M3778" s="52" t="n">
        <v>0</v>
      </c>
      <c r="N3778" s="53" t="n">
        <f aca="false">D3778*$D$7</f>
        <v>123.5</v>
      </c>
      <c r="O3778" s="53" t="n">
        <f aca="false">E3778*$E$7</f>
        <v>0</v>
      </c>
      <c r="P3778" s="53" t="n">
        <f aca="false">F3778*$F$7</f>
        <v>0</v>
      </c>
      <c r="Q3778" s="53" t="n">
        <f aca="false">G3778*$G$7</f>
        <v>58.5</v>
      </c>
      <c r="R3778" s="53" t="n">
        <f aca="false">H3778*$H$7</f>
        <v>0</v>
      </c>
      <c r="S3778" s="53" t="n">
        <f aca="false">(N3778/100)*(I3778*$I$7)+(N3778/100)*(J3778*$J$7)</f>
        <v>172.9</v>
      </c>
      <c r="T3778" s="53" t="n">
        <f aca="false">(O3778/100)*(K3778*$K$7)</f>
        <v>0</v>
      </c>
      <c r="U3778" s="53" t="n">
        <f aca="false">(P3778/100)*(K3778*$K$7)+(P3778/100)*(L3778*$L$7)</f>
        <v>0</v>
      </c>
      <c r="V3778" s="53" t="n">
        <f aca="false">(Q3778/100)*(L3778*$L$7)</f>
        <v>46.8</v>
      </c>
      <c r="W3778" s="53" t="n">
        <f aca="false">(R3778/100)*(K3778*$K$7)+(R3778/100)*(L3778*$L$7)</f>
        <v>0</v>
      </c>
      <c r="X3778" s="53" t="n">
        <f aca="false">N3778+S3778</f>
        <v>296.4</v>
      </c>
      <c r="Y3778" s="53" t="n">
        <f aca="false">O3778+T3778</f>
        <v>0</v>
      </c>
      <c r="Z3778" s="53" t="n">
        <f aca="false">P3778+U3778</f>
        <v>0</v>
      </c>
      <c r="AA3778" s="53" t="n">
        <f aca="false">Q3778+V3778</f>
        <v>105.3</v>
      </c>
      <c r="AB3778" s="53" t="n">
        <f aca="false">R3778+W3778</f>
        <v>0</v>
      </c>
      <c r="AC3778" s="54" t="n">
        <f aca="false">ROUND(X3778+Y3778+Z3778+AA3778+AB3778,1)</f>
        <v>401.7</v>
      </c>
      <c r="AD3778" s="55" t="n">
        <f aca="false">(ROUND(AC3778-AC3774,1)/AC3774)</f>
        <v>0</v>
      </c>
      <c r="AE3778" s="46"/>
      <c r="AF3778" s="47"/>
    </row>
    <row r="3779" customFormat="false" ht="15" hidden="false" customHeight="false" outlineLevel="0" collapsed="false">
      <c r="A3779" s="48" t="s">
        <v>33</v>
      </c>
      <c r="B3779" s="63"/>
      <c r="C3779" s="50" t="s">
        <v>9</v>
      </c>
      <c r="D3779" s="51" t="n">
        <v>95</v>
      </c>
      <c r="E3779" s="51" t="n">
        <v>0</v>
      </c>
      <c r="F3779" s="51" t="n">
        <v>0</v>
      </c>
      <c r="G3779" s="51" t="n">
        <v>45</v>
      </c>
      <c r="H3779" s="51" t="n">
        <v>0</v>
      </c>
      <c r="I3779" s="52" t="n">
        <v>20</v>
      </c>
      <c r="J3779" s="52" t="n">
        <v>50</v>
      </c>
      <c r="K3779" s="52" t="n">
        <v>0</v>
      </c>
      <c r="L3779" s="52" t="n">
        <v>40</v>
      </c>
      <c r="M3779" s="52" t="n">
        <v>0</v>
      </c>
      <c r="N3779" s="53" t="n">
        <f aca="false">D3779*$D$8</f>
        <v>123.5</v>
      </c>
      <c r="O3779" s="53" t="n">
        <f aca="false">E3779*$E$8</f>
        <v>0</v>
      </c>
      <c r="P3779" s="53" t="n">
        <f aca="false">F3779*$F$8</f>
        <v>0</v>
      </c>
      <c r="Q3779" s="53" t="n">
        <f aca="false">G3779*$G$8</f>
        <v>58.5</v>
      </c>
      <c r="R3779" s="53" t="n">
        <f aca="false">H3779*$H$8</f>
        <v>0</v>
      </c>
      <c r="S3779" s="53" t="n">
        <f aca="false">(N3779/100)*(I3779*$I$8)+(N3779/100)*(J3779*$J$8)</f>
        <v>172.9</v>
      </c>
      <c r="T3779" s="53" t="n">
        <f aca="false">(O3779/100)*(K3779*$K$8)</f>
        <v>0</v>
      </c>
      <c r="U3779" s="53" t="n">
        <f aca="false">(P3779/100)*(K3779*$K$8)+(P3779/100)*(L3779*$L$8)</f>
        <v>0</v>
      </c>
      <c r="V3779" s="53" t="n">
        <f aca="false">(Q3779/100)*(L3779*$L$8)</f>
        <v>46.8</v>
      </c>
      <c r="W3779" s="53" t="n">
        <f aca="false">(R3779/100)*(K3779*$K$8)+(R3779/100)*(L3779*$L$8)</f>
        <v>0</v>
      </c>
      <c r="X3779" s="53" t="n">
        <f aca="false">N3779+S3779</f>
        <v>296.4</v>
      </c>
      <c r="Y3779" s="53" t="n">
        <f aca="false">O3779+T3779</f>
        <v>0</v>
      </c>
      <c r="Z3779" s="53" t="n">
        <f aca="false">P3779+U3779</f>
        <v>0</v>
      </c>
      <c r="AA3779" s="53" t="n">
        <f aca="false">Q3779+V3779</f>
        <v>105.3</v>
      </c>
      <c r="AB3779" s="53" t="n">
        <f aca="false">R3779+W3779</f>
        <v>0</v>
      </c>
      <c r="AC3779" s="54" t="n">
        <f aca="false">ROUND(X3779+Y3779+Z3779+AA3779+AB3779,1)</f>
        <v>401.7</v>
      </c>
      <c r="AD3779" s="55" t="n">
        <f aca="false">(ROUND(AC3779-AC3774,1)/AC3774)</f>
        <v>0</v>
      </c>
      <c r="AE3779" s="46"/>
      <c r="AF3779" s="47"/>
    </row>
    <row r="3780" customFormat="false" ht="15" hidden="false" customHeight="false" outlineLevel="0" collapsed="false">
      <c r="A3780" s="48" t="s">
        <v>34</v>
      </c>
      <c r="B3780" s="63"/>
      <c r="C3780" s="50" t="s">
        <v>10</v>
      </c>
      <c r="D3780" s="51" t="n">
        <v>48</v>
      </c>
      <c r="E3780" s="51" t="n">
        <v>138</v>
      </c>
      <c r="F3780" s="51" t="n">
        <v>0</v>
      </c>
      <c r="G3780" s="51" t="n">
        <v>0</v>
      </c>
      <c r="H3780" s="51" t="n">
        <v>0</v>
      </c>
      <c r="I3780" s="52" t="n">
        <v>20</v>
      </c>
      <c r="J3780" s="52" t="n">
        <v>50</v>
      </c>
      <c r="K3780" s="52" t="n">
        <v>90</v>
      </c>
      <c r="L3780" s="52" t="n">
        <v>0</v>
      </c>
      <c r="M3780" s="52" t="n">
        <v>0</v>
      </c>
      <c r="N3780" s="53" t="n">
        <f aca="false">D3780*$D$9</f>
        <v>60</v>
      </c>
      <c r="O3780" s="53" t="n">
        <f aca="false">E3780*$E$9</f>
        <v>172.5</v>
      </c>
      <c r="P3780" s="53" t="n">
        <f aca="false">F3780*$F$9</f>
        <v>0</v>
      </c>
      <c r="Q3780" s="53" t="n">
        <f aca="false">G3780*$G$9</f>
        <v>0</v>
      </c>
      <c r="R3780" s="53" t="n">
        <f aca="false">H3780*$H$9</f>
        <v>0</v>
      </c>
      <c r="S3780" s="53" t="n">
        <f aca="false">(N3780/100)*(I3780*$I$9)+(N3780/100)*(J3780*$J$9)</f>
        <v>42</v>
      </c>
      <c r="T3780" s="53" t="n">
        <f aca="false">(O3780/100)*(K3780*$K$9)</f>
        <v>217.35</v>
      </c>
      <c r="U3780" s="53" t="n">
        <f aca="false">(P3780/100)*(K3780*$K$9)+(P3780/100)*(L3780*$L$9)</f>
        <v>0</v>
      </c>
      <c r="V3780" s="53" t="n">
        <f aca="false">(Q3780/100)*(L3780*$L$9)</f>
        <v>0</v>
      </c>
      <c r="W3780" s="53" t="n">
        <f aca="false">(R3780/100)*(K3780*$K$9)+(R3780/100)*(L3780*$L$9)</f>
        <v>0</v>
      </c>
      <c r="X3780" s="53" t="n">
        <f aca="false">N3780+S3780</f>
        <v>102</v>
      </c>
      <c r="Y3780" s="53" t="n">
        <f aca="false">O3780+T3780</f>
        <v>389.85</v>
      </c>
      <c r="Z3780" s="53" t="n">
        <f aca="false">P3780+U3780</f>
        <v>0</v>
      </c>
      <c r="AA3780" s="53" t="n">
        <f aca="false">Q3780+V3780</f>
        <v>0</v>
      </c>
      <c r="AB3780" s="53" t="n">
        <f aca="false">R3780+W3780</f>
        <v>0</v>
      </c>
      <c r="AC3780" s="54" t="n">
        <f aca="false">ROUND(X3780+Y3780+Z3780+AA3780+AB3780,1)</f>
        <v>491.9</v>
      </c>
      <c r="AD3780" s="55" t="n">
        <f aca="false">(ROUND(AC3780-AC3774,1)/AC3774)</f>
        <v>0.22454568085636</v>
      </c>
      <c r="AE3780" s="46"/>
      <c r="AF3780" s="47"/>
    </row>
    <row r="3781" customFormat="false" ht="15" hidden="false" customHeight="false" outlineLevel="0" collapsed="false">
      <c r="A3781" s="48" t="s">
        <v>35</v>
      </c>
      <c r="B3781" s="63"/>
      <c r="C3781" s="50" t="s">
        <v>11</v>
      </c>
      <c r="D3781" s="51" t="n">
        <v>48</v>
      </c>
      <c r="E3781" s="51" t="n">
        <v>0</v>
      </c>
      <c r="F3781" s="51" t="n">
        <v>138</v>
      </c>
      <c r="G3781" s="51" t="n">
        <v>0</v>
      </c>
      <c r="H3781" s="51" t="n">
        <v>0</v>
      </c>
      <c r="I3781" s="52" t="n">
        <v>20</v>
      </c>
      <c r="J3781" s="52" t="n">
        <v>50</v>
      </c>
      <c r="K3781" s="52" t="n">
        <v>45</v>
      </c>
      <c r="L3781" s="52" t="n">
        <v>45</v>
      </c>
      <c r="M3781" s="52" t="n">
        <v>0</v>
      </c>
      <c r="N3781" s="53" t="n">
        <f aca="false">D3781*$D$10</f>
        <v>60</v>
      </c>
      <c r="O3781" s="53" t="n">
        <f aca="false">E3781*$E$10</f>
        <v>0</v>
      </c>
      <c r="P3781" s="53" t="n">
        <f aca="false">F3781*$F$10</f>
        <v>172.5</v>
      </c>
      <c r="Q3781" s="53" t="n">
        <f aca="false">G3781*$G$10</f>
        <v>0</v>
      </c>
      <c r="R3781" s="53" t="n">
        <f aca="false">H3781*$H$10</f>
        <v>0</v>
      </c>
      <c r="S3781" s="53" t="n">
        <f aca="false">(N3781/100)*(I3781*$I$10)+(N3781/100)*(J3781*$J$10)</f>
        <v>42</v>
      </c>
      <c r="T3781" s="53" t="n">
        <f aca="false">(O3781/100)*(K3781*$J$10)</f>
        <v>0</v>
      </c>
      <c r="U3781" s="53" t="n">
        <f aca="false">(P3781/100)*(K3781*$K$10)+(P3781/100)*(L3781*$L$10)</f>
        <v>217.35</v>
      </c>
      <c r="V3781" s="53" t="n">
        <f aca="false">(Q3781/100)*(L3781*$L$10)</f>
        <v>0</v>
      </c>
      <c r="W3781" s="53" t="n">
        <f aca="false">(R3781/100)*(K3781*$K$10)+(R3781/100)*(L3781*$L$10)</f>
        <v>0</v>
      </c>
      <c r="X3781" s="53" t="n">
        <f aca="false">N3781+S3781</f>
        <v>102</v>
      </c>
      <c r="Y3781" s="53" t="n">
        <f aca="false">O3781+T3781</f>
        <v>0</v>
      </c>
      <c r="Z3781" s="53" t="n">
        <f aca="false">P3781+U3781</f>
        <v>389.85</v>
      </c>
      <c r="AA3781" s="53" t="n">
        <f aca="false">Q3781+V3781</f>
        <v>0</v>
      </c>
      <c r="AB3781" s="53" t="n">
        <f aca="false">R3781+W3781</f>
        <v>0</v>
      </c>
      <c r="AC3781" s="54" t="n">
        <f aca="false">ROUND(X3781+Y3781+Z3781+AA3781+AB3781,1)</f>
        <v>491.9</v>
      </c>
      <c r="AD3781" s="55" t="n">
        <f aca="false">(ROUND(AC3781-AC3774,1)/AC3774)</f>
        <v>0.22454568085636</v>
      </c>
      <c r="AE3781" s="46"/>
      <c r="AF3781" s="47"/>
    </row>
    <row r="3782" customFormat="false" ht="15" hidden="false" customHeight="false" outlineLevel="0" collapsed="false">
      <c r="A3782" s="48" t="s">
        <v>36</v>
      </c>
      <c r="B3782" s="63"/>
      <c r="C3782" s="50" t="s">
        <v>12</v>
      </c>
      <c r="D3782" s="51" t="n">
        <v>48</v>
      </c>
      <c r="E3782" s="51" t="n">
        <v>0</v>
      </c>
      <c r="F3782" s="51" t="n">
        <v>0</v>
      </c>
      <c r="G3782" s="51" t="n">
        <v>138</v>
      </c>
      <c r="H3782" s="51" t="n">
        <v>0</v>
      </c>
      <c r="I3782" s="52" t="n">
        <v>20</v>
      </c>
      <c r="J3782" s="52" t="n">
        <v>50</v>
      </c>
      <c r="K3782" s="52" t="n">
        <v>0</v>
      </c>
      <c r="L3782" s="52" t="n">
        <v>100</v>
      </c>
      <c r="M3782" s="52" t="n">
        <v>0</v>
      </c>
      <c r="N3782" s="53" t="n">
        <f aca="false">D3782*$D$11</f>
        <v>60</v>
      </c>
      <c r="O3782" s="53" t="n">
        <f aca="false">E3782*$E$11</f>
        <v>0</v>
      </c>
      <c r="P3782" s="53" t="n">
        <f aca="false">F3782*$F$11</f>
        <v>0</v>
      </c>
      <c r="Q3782" s="53" t="n">
        <f aca="false">G3782*$G$11</f>
        <v>172.5</v>
      </c>
      <c r="R3782" s="53" t="n">
        <f aca="false">H3782*$H$11</f>
        <v>0</v>
      </c>
      <c r="S3782" s="53" t="n">
        <f aca="false">(N3782/100)*(I3782*$I$11)+(N3782/100)*(J3782*$J$11)</f>
        <v>42</v>
      </c>
      <c r="T3782" s="53" t="n">
        <f aca="false">(O3782/100)*(K3782*$K$11)</f>
        <v>0</v>
      </c>
      <c r="U3782" s="53" t="n">
        <f aca="false">(P3782/100)*(K3782*$K$11)+(P3782/100)*(L3782*$L$11)</f>
        <v>0</v>
      </c>
      <c r="V3782" s="53" t="n">
        <f aca="false">(Q3782/100)*(L3782*$L$11)</f>
        <v>241.5</v>
      </c>
      <c r="W3782" s="53" t="n">
        <f aca="false">(R3782/100)*(K3782*$K$11)+(R3782/100)*(L3782*$L$11)</f>
        <v>0</v>
      </c>
      <c r="X3782" s="53" t="n">
        <f aca="false">N3782+S3782</f>
        <v>102</v>
      </c>
      <c r="Y3782" s="53" t="n">
        <f aca="false">O3782+T3782</f>
        <v>0</v>
      </c>
      <c r="Z3782" s="53" t="n">
        <f aca="false">P3782+U3782</f>
        <v>0</v>
      </c>
      <c r="AA3782" s="53" t="n">
        <f aca="false">Q3782+V3782</f>
        <v>414</v>
      </c>
      <c r="AB3782" s="53" t="n">
        <f aca="false">R3782+W3782</f>
        <v>0</v>
      </c>
      <c r="AC3782" s="54" t="n">
        <f aca="false">ROUND(X3782+Y3782+Z3782+AA3782+AB3782,1)</f>
        <v>516</v>
      </c>
      <c r="AD3782" s="55" t="n">
        <f aca="false">(ROUND(AC3782-AC3774,1)/AC3774)</f>
        <v>0.28454070201643</v>
      </c>
      <c r="AE3782" s="46"/>
      <c r="AF3782" s="47"/>
    </row>
    <row r="3783" customFormat="false" ht="15" hidden="false" customHeight="false" outlineLevel="0" collapsed="false">
      <c r="A3783" s="48" t="s">
        <v>37</v>
      </c>
      <c r="B3783" s="63"/>
      <c r="C3783" s="50" t="s">
        <v>13</v>
      </c>
      <c r="D3783" s="51" t="n">
        <v>48</v>
      </c>
      <c r="E3783" s="51" t="n">
        <v>0</v>
      </c>
      <c r="F3783" s="51" t="n">
        <v>0</v>
      </c>
      <c r="G3783" s="51" t="n">
        <v>0</v>
      </c>
      <c r="H3783" s="51" t="n">
        <v>138</v>
      </c>
      <c r="I3783" s="52" t="n">
        <v>20</v>
      </c>
      <c r="J3783" s="52" t="n">
        <v>50</v>
      </c>
      <c r="K3783" s="52" t="n">
        <v>45</v>
      </c>
      <c r="L3783" s="52" t="n">
        <v>45</v>
      </c>
      <c r="M3783" s="52" t="n">
        <v>0</v>
      </c>
      <c r="N3783" s="53" t="n">
        <f aca="false">D3783*$D$12</f>
        <v>60</v>
      </c>
      <c r="O3783" s="53" t="n">
        <f aca="false">E3783*$E$12</f>
        <v>0</v>
      </c>
      <c r="P3783" s="53" t="n">
        <f aca="false">F3783*$F$12</f>
        <v>0</v>
      </c>
      <c r="Q3783" s="53" t="n">
        <f aca="false">G3783*$G$12</f>
        <v>0</v>
      </c>
      <c r="R3783" s="53" t="n">
        <f aca="false">H3783*$H$12</f>
        <v>172.5</v>
      </c>
      <c r="S3783" s="53" t="n">
        <f aca="false">(N3783/100)*(I3783*$I$12)+(N3783/100)*(J3783*$J$12)</f>
        <v>42</v>
      </c>
      <c r="T3783" s="53" t="n">
        <f aca="false">(O3783/100)*(K3783*$K$12)</f>
        <v>0</v>
      </c>
      <c r="U3783" s="53" t="n">
        <f aca="false">(P3783/100)*(K3783*$K$12)+(P3783/100)*(L3783*$L$12)</f>
        <v>0</v>
      </c>
      <c r="V3783" s="53" t="n">
        <f aca="false">(Q3783/100)*(L3783*$L$12)</f>
        <v>0</v>
      </c>
      <c r="W3783" s="53" t="n">
        <f aca="false">(R3783/100)*(K3783*$K$12)+(R3783/100)*(L3783*$L$12)</f>
        <v>217.35</v>
      </c>
      <c r="X3783" s="53" t="n">
        <f aca="false">N3783+S3783</f>
        <v>102</v>
      </c>
      <c r="Y3783" s="53" t="n">
        <f aca="false">O3783+T3783</f>
        <v>0</v>
      </c>
      <c r="Z3783" s="53" t="n">
        <f aca="false">P3783+U3783</f>
        <v>0</v>
      </c>
      <c r="AA3783" s="53" t="n">
        <f aca="false">Q3783+V3783</f>
        <v>0</v>
      </c>
      <c r="AB3783" s="53" t="n">
        <f aca="false">R3783+W3783</f>
        <v>389.85</v>
      </c>
      <c r="AC3783" s="54" t="n">
        <f aca="false">ROUND(X3783+Y3783+Z3783+AA3783+AB3783,1)</f>
        <v>491.9</v>
      </c>
      <c r="AD3783" s="55" t="n">
        <f aca="false">(ROUND(AC3783-AC3774,1)/AC3774)</f>
        <v>0.22454568085636</v>
      </c>
      <c r="AE3783" s="46"/>
      <c r="AF3783" s="47"/>
    </row>
    <row r="3784" customFormat="false" ht="15" hidden="false" customHeight="false" outlineLevel="0" collapsed="false">
      <c r="A3784" s="48" t="s">
        <v>38</v>
      </c>
      <c r="B3784" s="63"/>
      <c r="C3784" s="50" t="s">
        <v>14</v>
      </c>
      <c r="D3784" s="51" t="n">
        <v>95</v>
      </c>
      <c r="E3784" s="51" t="n">
        <v>0</v>
      </c>
      <c r="F3784" s="51" t="n">
        <v>0</v>
      </c>
      <c r="G3784" s="51" t="n">
        <v>45</v>
      </c>
      <c r="H3784" s="51" t="n">
        <v>0</v>
      </c>
      <c r="I3784" s="52" t="n">
        <v>20</v>
      </c>
      <c r="J3784" s="52" t="n">
        <v>50</v>
      </c>
      <c r="K3784" s="52" t="n">
        <v>0</v>
      </c>
      <c r="L3784" s="52" t="n">
        <v>40</v>
      </c>
      <c r="M3784" s="52" t="n">
        <v>55</v>
      </c>
      <c r="N3784" s="53" t="n">
        <f aca="false">D3784*$D$13</f>
        <v>118.75</v>
      </c>
      <c r="O3784" s="53" t="n">
        <f aca="false">E3784*$E$13</f>
        <v>0</v>
      </c>
      <c r="P3784" s="53" t="n">
        <f aca="false">F3784*$F$13</f>
        <v>0</v>
      </c>
      <c r="Q3784" s="53" t="n">
        <f aca="false">G3784*$G$13</f>
        <v>56.25</v>
      </c>
      <c r="R3784" s="53" t="n">
        <f aca="false">H3784*$H$13</f>
        <v>0</v>
      </c>
      <c r="S3784" s="53" t="n">
        <f aca="false">(N3784/100)*(I3784*$I$13)+(N3784/100)*(J3784*$J$13)+(N3784/100)*(M3784*$M$13)</f>
        <v>213.75</v>
      </c>
      <c r="T3784" s="53" t="n">
        <f aca="false">(O3784/100)*(K3784*$K$13)+(O3784/100)*(M3784*$M$13)</f>
        <v>0</v>
      </c>
      <c r="U3784" s="53" t="n">
        <f aca="false">(P3784/100)*(K3784*$K$13)+(P3784/100)*(L3784*$L$13)+(P3784/100)*(M3784*$M$13)</f>
        <v>0</v>
      </c>
      <c r="V3784" s="53" t="n">
        <f aca="false">(Q3784/100)*(L3784*$L$13)+(Q3784/100)*(M3784*$M$13)</f>
        <v>84.375</v>
      </c>
      <c r="W3784" s="53" t="n">
        <f aca="false">(R3784/100)*(K3784*$K$13)+(R3784/100)*(L3784*$L$13)+(R3784/100)*(M3784*$M$13)</f>
        <v>0</v>
      </c>
      <c r="X3784" s="53" t="n">
        <f aca="false">N3784+S3784</f>
        <v>332.5</v>
      </c>
      <c r="Y3784" s="53" t="n">
        <f aca="false">O3784+T3784</f>
        <v>0</v>
      </c>
      <c r="Z3784" s="53" t="n">
        <f aca="false">P3784+U3784</f>
        <v>0</v>
      </c>
      <c r="AA3784" s="53" t="n">
        <f aca="false">Q3784+V3784</f>
        <v>140.625</v>
      </c>
      <c r="AB3784" s="53" t="n">
        <f aca="false">R3784+W3784</f>
        <v>0</v>
      </c>
      <c r="AC3784" s="54" t="n">
        <f aca="false">ROUND(X3784+Y3784+Z3784+AA3784+AB3784,1)</f>
        <v>473.1</v>
      </c>
      <c r="AD3784" s="55" t="n">
        <f aca="false">(ROUND(AC3784-AC3774,1)/AC3774)</f>
        <v>0.177744585511576</v>
      </c>
      <c r="AE3784" s="46"/>
      <c r="AF3784" s="47"/>
    </row>
    <row r="3785" customFormat="false" ht="15" hidden="false" customHeight="false" outlineLevel="0" collapsed="false">
      <c r="A3785" s="48" t="s">
        <v>39</v>
      </c>
      <c r="B3785" s="63"/>
      <c r="C3785" s="50" t="s">
        <v>15</v>
      </c>
      <c r="D3785" s="51" t="n">
        <v>100</v>
      </c>
      <c r="E3785" s="51" t="n">
        <v>0</v>
      </c>
      <c r="F3785" s="51" t="n">
        <v>0</v>
      </c>
      <c r="G3785" s="51" t="n">
        <v>0</v>
      </c>
      <c r="H3785" s="51" t="n">
        <v>0</v>
      </c>
      <c r="I3785" s="52" t="n">
        <v>20</v>
      </c>
      <c r="J3785" s="52" t="n">
        <v>50</v>
      </c>
      <c r="K3785" s="52" t="n">
        <v>100</v>
      </c>
      <c r="L3785" s="52" t="n">
        <v>0</v>
      </c>
      <c r="M3785" s="52" t="n">
        <v>0</v>
      </c>
      <c r="N3785" s="53" t="n">
        <f aca="false">D3785*$D$14</f>
        <v>125</v>
      </c>
      <c r="O3785" s="53" t="n">
        <f aca="false">E3785*$E$14</f>
        <v>0</v>
      </c>
      <c r="P3785" s="53" t="n">
        <f aca="false">F3785*$F$14</f>
        <v>0</v>
      </c>
      <c r="Q3785" s="53" t="n">
        <f aca="false">G3785*$G$14</f>
        <v>0</v>
      </c>
      <c r="R3785" s="53" t="n">
        <f aca="false">H3785*$H$14</f>
        <v>0</v>
      </c>
      <c r="S3785" s="53" t="n">
        <f aca="false">(N3785/100)*(I3785*$I$14)+(N3785/100)*(J3785*$J$14)+(N3785/100)*(K3785*$K$14)</f>
        <v>337.5</v>
      </c>
      <c r="T3785" s="53" t="n">
        <f aca="false">(O3785/100)*(K3785*$K$14)</f>
        <v>0</v>
      </c>
      <c r="U3785" s="53" t="n">
        <f aca="false">(P3785/100)*(K3785*$K$14)+(P3785/100)*(L3785*$L$14)</f>
        <v>0</v>
      </c>
      <c r="V3785" s="53" t="n">
        <f aca="false">(Q3785/100)*(L3785*$L$14)</f>
        <v>0</v>
      </c>
      <c r="W3785" s="53" t="n">
        <f aca="false">(R3785/100)*(K3785*$L$14)+(R3785/100)*(L3785*$M$14)</f>
        <v>0</v>
      </c>
      <c r="X3785" s="53" t="n">
        <f aca="false">N3785+S3785</f>
        <v>462.5</v>
      </c>
      <c r="Y3785" s="53" t="n">
        <f aca="false">O3785+T3785</f>
        <v>0</v>
      </c>
      <c r="Z3785" s="53" t="n">
        <f aca="false">P3785+U3785</f>
        <v>0</v>
      </c>
      <c r="AA3785" s="53" t="n">
        <f aca="false">Q3785+V3785</f>
        <v>0</v>
      </c>
      <c r="AB3785" s="53" t="n">
        <f aca="false">R3785+W3785</f>
        <v>0</v>
      </c>
      <c r="AC3785" s="54" t="n">
        <f aca="false">ROUND(X3785+Y3785+Z3785+AA3785+AB3785,1)</f>
        <v>462.5</v>
      </c>
      <c r="AD3785" s="55" t="n">
        <f aca="false">(ROUND(AC3785-AC3774,1)/AC3774)</f>
        <v>0.151356733881006</v>
      </c>
      <c r="AE3785" s="46"/>
      <c r="AF3785" s="47"/>
    </row>
    <row r="3786" customFormat="false" ht="15" hidden="false" customHeight="false" outlineLevel="0" collapsed="false">
      <c r="A3786" s="48"/>
      <c r="B3786" s="63"/>
      <c r="C3786" s="50" t="s">
        <v>16</v>
      </c>
      <c r="D3786" s="51" t="n">
        <v>100</v>
      </c>
      <c r="E3786" s="51" t="n">
        <v>0</v>
      </c>
      <c r="F3786" s="51" t="n">
        <v>0</v>
      </c>
      <c r="G3786" s="51" t="n">
        <v>0</v>
      </c>
      <c r="H3786" s="51" t="n">
        <v>0</v>
      </c>
      <c r="I3786" s="52" t="n">
        <v>20</v>
      </c>
      <c r="J3786" s="52" t="n">
        <v>50</v>
      </c>
      <c r="K3786" s="52" t="n">
        <v>0</v>
      </c>
      <c r="L3786" s="52" t="n">
        <v>100</v>
      </c>
      <c r="M3786" s="52" t="n">
        <v>0</v>
      </c>
      <c r="N3786" s="53" t="n">
        <f aca="false">D3786*$D$15</f>
        <v>125</v>
      </c>
      <c r="O3786" s="53" t="n">
        <f aca="false">E3786*$E$15</f>
        <v>0</v>
      </c>
      <c r="P3786" s="53" t="n">
        <f aca="false">F3786*$F$15</f>
        <v>0</v>
      </c>
      <c r="Q3786" s="53" t="n">
        <f aca="false">G3786*$G$15</f>
        <v>0</v>
      </c>
      <c r="R3786" s="53" t="n">
        <f aca="false">H3786*$H$15</f>
        <v>0</v>
      </c>
      <c r="S3786" s="53" t="n">
        <f aca="false">(N3786/100)*(I3786*$I$15)+(N3786/100)*(J3786*$J$15)+(N3786/100)*(L3786*$L$15)</f>
        <v>337.5</v>
      </c>
      <c r="T3786" s="53" t="n">
        <f aca="false">(O3786/100)*(K3786*$K$15)</f>
        <v>0</v>
      </c>
      <c r="U3786" s="53" t="n">
        <f aca="false">(P3786/100)*(K3786*$K$15)+(P3786/100)*(L3786*$L$15)</f>
        <v>0</v>
      </c>
      <c r="V3786" s="53" t="n">
        <f aca="false">(Q3786/100)*(L3786*$L$15)</f>
        <v>0</v>
      </c>
      <c r="W3786" s="53" t="n">
        <f aca="false">(R3786/100)*(K3786*$K$15)+(R3786/100)*(L3786*$L$15)</f>
        <v>0</v>
      </c>
      <c r="X3786" s="53" t="n">
        <f aca="false">N3786+S3786</f>
        <v>462.5</v>
      </c>
      <c r="Y3786" s="53" t="n">
        <f aca="false">O3786+T3786</f>
        <v>0</v>
      </c>
      <c r="Z3786" s="53" t="n">
        <f aca="false">P3786+U3786</f>
        <v>0</v>
      </c>
      <c r="AA3786" s="53" t="n">
        <f aca="false">Q3786+V3786</f>
        <v>0</v>
      </c>
      <c r="AB3786" s="53" t="n">
        <f aca="false">R3786+W3786</f>
        <v>0</v>
      </c>
      <c r="AC3786" s="54" t="n">
        <f aca="false">ROUND(X3786+Y3786+Z3786+AA3786+AB3786,1)</f>
        <v>462.5</v>
      </c>
      <c r="AD3786" s="55" t="n">
        <f aca="false">(ROUND(AC3786-AC3774,1)/AC3774)</f>
        <v>0.151356733881006</v>
      </c>
      <c r="AE3786" s="46"/>
      <c r="AF3786" s="15"/>
    </row>
    <row r="3787" customFormat="false" ht="15" hidden="false" customHeight="false" outlineLevel="0" collapsed="false">
      <c r="A3787" s="48"/>
      <c r="B3787" s="63"/>
      <c r="C3787" s="50" t="s">
        <v>17</v>
      </c>
      <c r="D3787" s="51" t="n">
        <v>95</v>
      </c>
      <c r="E3787" s="51" t="n">
        <v>0</v>
      </c>
      <c r="F3787" s="51" t="n">
        <v>0</v>
      </c>
      <c r="G3787" s="51" t="n">
        <v>45</v>
      </c>
      <c r="H3787" s="51" t="n">
        <v>0</v>
      </c>
      <c r="I3787" s="52" t="n">
        <v>20</v>
      </c>
      <c r="J3787" s="52" t="n">
        <v>90</v>
      </c>
      <c r="K3787" s="52" t="n">
        <v>0</v>
      </c>
      <c r="L3787" s="52" t="n">
        <v>40</v>
      </c>
      <c r="M3787" s="52" t="n">
        <v>0</v>
      </c>
      <c r="N3787" s="53" t="n">
        <f aca="false">D3787*$D$16</f>
        <v>118.75</v>
      </c>
      <c r="O3787" s="53" t="n">
        <f aca="false">E3787*$E$16</f>
        <v>0</v>
      </c>
      <c r="P3787" s="53" t="n">
        <f aca="false">F3787*$F$16</f>
        <v>0</v>
      </c>
      <c r="Q3787" s="53" t="n">
        <f aca="false">G3787*$G$16</f>
        <v>56.25</v>
      </c>
      <c r="R3787" s="53" t="n">
        <f aca="false">H3787*$H$16</f>
        <v>0</v>
      </c>
      <c r="S3787" s="53" t="n">
        <f aca="false">(N3787/100)*(I3787*$I$16)+(N3787/100)*(J3787*$J$16)</f>
        <v>290.9375</v>
      </c>
      <c r="T3787" s="53" t="n">
        <f aca="false">(O3787/100)*(K3787*$K$16)</f>
        <v>0</v>
      </c>
      <c r="U3787" s="53" t="n">
        <f aca="false">(P3787/100)*(K3787*$K$16)+(P3787/100)*(L3787*$L$16)</f>
        <v>0</v>
      </c>
      <c r="V3787" s="53" t="n">
        <f aca="false">(Q3787/100)*(L3787*$L$16)</f>
        <v>22.5</v>
      </c>
      <c r="W3787" s="53" t="n">
        <f aca="false">(R3787/100)*(K3787*$K$16)+(R3787/100)*(L3787*$L$16)</f>
        <v>0</v>
      </c>
      <c r="X3787" s="53" t="n">
        <f aca="false">N3787+S3787</f>
        <v>409.6875</v>
      </c>
      <c r="Y3787" s="53" t="n">
        <f aca="false">O3787+T3787</f>
        <v>0</v>
      </c>
      <c r="Z3787" s="53" t="n">
        <f aca="false">P3787+U3787</f>
        <v>0</v>
      </c>
      <c r="AA3787" s="53" t="n">
        <f aca="false">Q3787+V3787</f>
        <v>78.75</v>
      </c>
      <c r="AB3787" s="53" t="n">
        <f aca="false">R3787+W3787</f>
        <v>0</v>
      </c>
      <c r="AC3787" s="54" t="n">
        <f aca="false">ROUND(X3787+Y3787+Z3787+AA3787+AB3787,1)</f>
        <v>488.4</v>
      </c>
      <c r="AD3787" s="55" t="n">
        <f aca="false">(ROUND(AC3787-AC3774,1)/AC3774)</f>
        <v>0.215832710978342</v>
      </c>
      <c r="AE3787" s="46"/>
      <c r="AF3787" s="47"/>
    </row>
    <row r="3788" customFormat="false" ht="15" hidden="false" customHeight="false" outlineLevel="0" collapsed="false">
      <c r="A3788" s="48"/>
      <c r="B3788" s="63"/>
      <c r="C3788" s="50" t="s">
        <v>18</v>
      </c>
      <c r="D3788" s="51" t="n">
        <v>95</v>
      </c>
      <c r="E3788" s="51" t="n">
        <v>0</v>
      </c>
      <c r="F3788" s="51" t="n">
        <v>0</v>
      </c>
      <c r="G3788" s="51" t="n">
        <v>45</v>
      </c>
      <c r="H3788" s="51" t="n">
        <v>0</v>
      </c>
      <c r="I3788" s="52" t="n">
        <v>60</v>
      </c>
      <c r="J3788" s="52" t="n">
        <v>50</v>
      </c>
      <c r="K3788" s="52" t="n">
        <v>0</v>
      </c>
      <c r="L3788" s="52" t="n">
        <v>40</v>
      </c>
      <c r="M3788" s="52" t="n">
        <v>0</v>
      </c>
      <c r="N3788" s="53" t="n">
        <f aca="false">D3788*$D$17</f>
        <v>118.75</v>
      </c>
      <c r="O3788" s="53" t="n">
        <f aca="false">E3788*$E$17</f>
        <v>0</v>
      </c>
      <c r="P3788" s="53" t="n">
        <f aca="false">F3788*$F$17</f>
        <v>0</v>
      </c>
      <c r="Q3788" s="53" t="n">
        <f aca="false">G3788*$G$17</f>
        <v>56.25</v>
      </c>
      <c r="R3788" s="53" t="n">
        <f aca="false">H3788*$H$17</f>
        <v>0</v>
      </c>
      <c r="S3788" s="53" t="n">
        <f aca="false">(N3788/100)*(I3788*$I$17)+(N3788/100)*(J3788*$J$17)</f>
        <v>237.5</v>
      </c>
      <c r="T3788" s="53" t="n">
        <f aca="false">(O3788/100)*(K3788*$K$17)</f>
        <v>0</v>
      </c>
      <c r="U3788" s="53" t="n">
        <f aca="false">(P3788/100)*(K3788*$K$17)+(P3788/100)*(L3788*$L$17)</f>
        <v>0</v>
      </c>
      <c r="V3788" s="53" t="n">
        <f aca="false">(Q3788/100)*(L3788*$L$17)</f>
        <v>22.5</v>
      </c>
      <c r="W3788" s="53" t="n">
        <f aca="false">(R3788/100)*(K3788*$K$17)+(R3788/100)*(L3788*$L$17)</f>
        <v>0</v>
      </c>
      <c r="X3788" s="53" t="n">
        <f aca="false">N3788+S3788</f>
        <v>356.25</v>
      </c>
      <c r="Y3788" s="53" t="n">
        <f aca="false">O3788+T3788</f>
        <v>0</v>
      </c>
      <c r="Z3788" s="53" t="n">
        <f aca="false">P3788+U3788</f>
        <v>0</v>
      </c>
      <c r="AA3788" s="53" t="n">
        <f aca="false">Q3788+V3788</f>
        <v>78.75</v>
      </c>
      <c r="AB3788" s="53" t="n">
        <f aca="false">R3788+W3788</f>
        <v>0</v>
      </c>
      <c r="AC3788" s="54" t="n">
        <f aca="false">ROUND(X3788+Y3788+Z3788+AA3788+AB3788,1)</f>
        <v>435</v>
      </c>
      <c r="AD3788" s="55" t="n">
        <f aca="false">(ROUND(AC3788-AC3774,1)/AC3774)</f>
        <v>0.0828976848394324</v>
      </c>
      <c r="AE3788" s="46"/>
      <c r="AF3788" s="47"/>
    </row>
    <row r="3789" customFormat="false" ht="15" hidden="false" customHeight="false" outlineLevel="0" collapsed="false">
      <c r="A3789" s="56" t="s">
        <v>19</v>
      </c>
      <c r="B3789" s="60" t="s">
        <v>311</v>
      </c>
      <c r="C3789" s="40" t="s">
        <v>50</v>
      </c>
      <c r="D3789" s="41" t="n">
        <v>96</v>
      </c>
      <c r="E3789" s="41" t="n">
        <v>0</v>
      </c>
      <c r="F3789" s="41" t="n">
        <v>0</v>
      </c>
      <c r="G3789" s="41" t="n">
        <v>0</v>
      </c>
      <c r="H3789" s="41" t="n">
        <v>0</v>
      </c>
      <c r="I3789" s="42" t="n">
        <v>20</v>
      </c>
      <c r="J3789" s="42" t="n">
        <v>40</v>
      </c>
      <c r="K3789" s="42" t="n">
        <v>0</v>
      </c>
      <c r="L3789" s="42" t="n">
        <v>50</v>
      </c>
      <c r="M3789" s="42" t="n">
        <v>0</v>
      </c>
      <c r="N3789" s="43" t="n">
        <f aca="false">D3789*$D$3</f>
        <v>124.8</v>
      </c>
      <c r="O3789" s="43" t="n">
        <f aca="false">E3789*$E$3</f>
        <v>0</v>
      </c>
      <c r="P3789" s="43" t="n">
        <f aca="false">F3789*$F$3</f>
        <v>0</v>
      </c>
      <c r="Q3789" s="43" t="n">
        <f aca="false">G3789*$G$3</f>
        <v>0</v>
      </c>
      <c r="R3789" s="43" t="n">
        <f aca="false">H3789*$H$3</f>
        <v>0</v>
      </c>
      <c r="S3789" s="43" t="n">
        <f aca="false">(N3789/100)*(I3789*$I$3)+(N3789/100)*(J3789*$J$3)+(N3789/100)*(L3789*$L$3)</f>
        <v>274.56</v>
      </c>
      <c r="T3789" s="43" t="n">
        <f aca="false">(O3789/100)*(K3789*$K$3)</f>
        <v>0</v>
      </c>
      <c r="U3789" s="43" t="n">
        <f aca="false">(P3789/100)*(K3789*$K$3)+(P3789/100)*(L3789*$L$3)</f>
        <v>0</v>
      </c>
      <c r="V3789" s="43" t="n">
        <f aca="false">(Q3789/100)*(L3789*$L$3)</f>
        <v>0</v>
      </c>
      <c r="W3789" s="43" t="n">
        <f aca="false">(R3789/100)*(K3789*$K$3)+(R3789/100)*(L3789*$L$3)</f>
        <v>0</v>
      </c>
      <c r="X3789" s="43" t="n">
        <f aca="false">N3789+S3789</f>
        <v>399.36</v>
      </c>
      <c r="Y3789" s="43" t="n">
        <f aca="false">O3789+T3789</f>
        <v>0</v>
      </c>
      <c r="Z3789" s="43" t="n">
        <f aca="false">P3789+U3789</f>
        <v>0</v>
      </c>
      <c r="AA3789" s="43" t="n">
        <f aca="false">Q3789+V3789</f>
        <v>0</v>
      </c>
      <c r="AB3789" s="43" t="n">
        <f aca="false">R3789+W3789</f>
        <v>0</v>
      </c>
      <c r="AC3789" s="44" t="n">
        <f aca="false">ROUND(X3789+Y3789+Z3789+AA3789+AB3789,1)</f>
        <v>399.4</v>
      </c>
      <c r="AD3789" s="45" t="s">
        <v>16</v>
      </c>
      <c r="AE3789" s="46"/>
      <c r="AF3789" s="47"/>
    </row>
    <row r="3790" customFormat="false" ht="15" hidden="false" customHeight="false" outlineLevel="0" collapsed="false">
      <c r="A3790" s="48" t="s">
        <v>29</v>
      </c>
      <c r="B3790" s="61" t="n">
        <v>12</v>
      </c>
      <c r="C3790" s="50" t="s">
        <v>5</v>
      </c>
      <c r="D3790" s="51" t="n">
        <v>96</v>
      </c>
      <c r="E3790" s="51" t="n">
        <v>0</v>
      </c>
      <c r="F3790" s="51" t="n">
        <v>0</v>
      </c>
      <c r="G3790" s="51" t="n">
        <v>0</v>
      </c>
      <c r="H3790" s="51" t="n">
        <v>0</v>
      </c>
      <c r="I3790" s="52" t="n">
        <v>45</v>
      </c>
      <c r="J3790" s="52" t="n">
        <v>55</v>
      </c>
      <c r="K3790" s="52" t="n">
        <v>0</v>
      </c>
      <c r="L3790" s="52" t="n">
        <v>50</v>
      </c>
      <c r="M3790" s="52" t="n">
        <v>0</v>
      </c>
      <c r="N3790" s="53" t="n">
        <f aca="false">D3790*$D$4</f>
        <v>120</v>
      </c>
      <c r="O3790" s="53" t="n">
        <f aca="false">E3790*$E$4</f>
        <v>0</v>
      </c>
      <c r="P3790" s="53" t="n">
        <f aca="false">F3790*$F$4</f>
        <v>0</v>
      </c>
      <c r="Q3790" s="53" t="n">
        <f aca="false">G3790*$G$4</f>
        <v>0</v>
      </c>
      <c r="R3790" s="53" t="n">
        <f aca="false">H3790*$H$4</f>
        <v>0</v>
      </c>
      <c r="S3790" s="53" t="n">
        <f aca="false">(N3790/100)*(I3790*$I$4)+(N3790/100)*(J3790*$J$4)+(N3790/100)*(L3790*$L$4)</f>
        <v>360</v>
      </c>
      <c r="T3790" s="53" t="n">
        <f aca="false">(O3790/100)*(K3790*$K$4)</f>
        <v>0</v>
      </c>
      <c r="U3790" s="53" t="n">
        <f aca="false">(P3790/100)*(K3790*$K$4)+(P3790/100)*(L3790*$L$4)</f>
        <v>0</v>
      </c>
      <c r="V3790" s="53" t="n">
        <f aca="false">(Q3790/100)*(L3790*$L$4)</f>
        <v>0</v>
      </c>
      <c r="W3790" s="53" t="n">
        <f aca="false">(R3790/100)*(K3790*$K$4)+(R3790/100)*(L3790*$L$4)</f>
        <v>0</v>
      </c>
      <c r="X3790" s="53" t="n">
        <f aca="false">N3790+S3790</f>
        <v>480</v>
      </c>
      <c r="Y3790" s="53" t="n">
        <f aca="false">O3790+T3790</f>
        <v>0</v>
      </c>
      <c r="Z3790" s="53" t="n">
        <f aca="false">P3790+U3790</f>
        <v>0</v>
      </c>
      <c r="AA3790" s="53" t="n">
        <f aca="false">Q3790+V3790</f>
        <v>0</v>
      </c>
      <c r="AB3790" s="53" t="n">
        <f aca="false">R3790+W3790</f>
        <v>0</v>
      </c>
      <c r="AC3790" s="54" t="n">
        <f aca="false">ROUND(X3790+Y3790+Z3790+AA3790+AB3790,1)</f>
        <v>480</v>
      </c>
      <c r="AD3790" s="55" t="n">
        <f aca="false">(ROUND(AC3790-AC3789,1)/AC3789)</f>
        <v>0.201802704056084</v>
      </c>
      <c r="AE3790" s="46"/>
      <c r="AF3790" s="47"/>
    </row>
    <row r="3791" customFormat="false" ht="15" hidden="false" customHeight="false" outlineLevel="0" collapsed="false">
      <c r="A3791" s="48" t="s">
        <v>30</v>
      </c>
      <c r="B3791" s="61" t="n">
        <v>16</v>
      </c>
      <c r="C3791" s="50" t="s">
        <v>6</v>
      </c>
      <c r="D3791" s="51" t="n">
        <v>96</v>
      </c>
      <c r="E3791" s="51" t="n">
        <v>0</v>
      </c>
      <c r="F3791" s="51" t="n">
        <v>0</v>
      </c>
      <c r="G3791" s="51" t="n">
        <v>0</v>
      </c>
      <c r="H3791" s="51" t="n">
        <v>0</v>
      </c>
      <c r="I3791" s="52" t="n">
        <v>20</v>
      </c>
      <c r="J3791" s="52" t="n">
        <v>40</v>
      </c>
      <c r="K3791" s="52" t="n">
        <v>0</v>
      </c>
      <c r="L3791" s="52" t="n">
        <v>50</v>
      </c>
      <c r="M3791" s="52" t="n">
        <v>0</v>
      </c>
      <c r="N3791" s="53" t="n">
        <f aca="false">D3791*$D$5</f>
        <v>124.8</v>
      </c>
      <c r="O3791" s="53" t="n">
        <f aca="false">E3791*$E$5</f>
        <v>0</v>
      </c>
      <c r="P3791" s="53" t="n">
        <f aca="false">F3791*$F$5</f>
        <v>0</v>
      </c>
      <c r="Q3791" s="53" t="n">
        <f aca="false">G3791*$G$5</f>
        <v>0</v>
      </c>
      <c r="R3791" s="53" t="n">
        <f aca="false">H3791*$H$5</f>
        <v>0</v>
      </c>
      <c r="S3791" s="53" t="n">
        <f aca="false">(N3791/100)*(I3791*$I$5)+(N3791/100)*(J3791*$J$5)+(N3791/100)*(L3791*$L$5)</f>
        <v>274.56</v>
      </c>
      <c r="T3791" s="53" t="n">
        <f aca="false">(O3791/100)*(K3791*$K$5)</f>
        <v>0</v>
      </c>
      <c r="U3791" s="53" t="n">
        <f aca="false">(P3791/100)*(K3791*$K$5)+(P3791/100)*(L3791*$L$5)</f>
        <v>0</v>
      </c>
      <c r="V3791" s="53" t="n">
        <f aca="false">(Q3791/100)*(L3791*$L$5)</f>
        <v>0</v>
      </c>
      <c r="W3791" s="53" t="n">
        <f aca="false">(R3791/100)*(K3791*$K$5)+(R3791/100)*(L3791*$L$5)</f>
        <v>0</v>
      </c>
      <c r="X3791" s="53" t="n">
        <f aca="false">N3791+S3791</f>
        <v>399.36</v>
      </c>
      <c r="Y3791" s="53" t="n">
        <f aca="false">O3791+T3791</f>
        <v>0</v>
      </c>
      <c r="Z3791" s="53" t="n">
        <f aca="false">P3791+U3791</f>
        <v>0</v>
      </c>
      <c r="AA3791" s="53" t="n">
        <f aca="false">Q3791+V3791</f>
        <v>0</v>
      </c>
      <c r="AB3791" s="53" t="n">
        <f aca="false">R3791+W3791</f>
        <v>0</v>
      </c>
      <c r="AC3791" s="54" t="n">
        <f aca="false">ROUND(X3791+Y3791+Z3791+AA3791+AB3791,1)</f>
        <v>399.4</v>
      </c>
      <c r="AD3791" s="55" t="n">
        <f aca="false">(ROUND(AC3791-AC3789,1)/AC3789)</f>
        <v>0</v>
      </c>
      <c r="AE3791" s="46"/>
      <c r="AF3791" s="47"/>
    </row>
    <row r="3792" customFormat="false" ht="15" hidden="false" customHeight="false" outlineLevel="0" collapsed="false">
      <c r="A3792" s="48" t="s">
        <v>31</v>
      </c>
      <c r="B3792" s="61" t="n">
        <v>0</v>
      </c>
      <c r="C3792" s="50" t="s">
        <v>7</v>
      </c>
      <c r="D3792" s="51" t="n">
        <v>96</v>
      </c>
      <c r="E3792" s="51" t="n">
        <v>0</v>
      </c>
      <c r="F3792" s="51" t="n">
        <v>0</v>
      </c>
      <c r="G3792" s="51" t="n">
        <v>0</v>
      </c>
      <c r="H3792" s="51" t="n">
        <v>0</v>
      </c>
      <c r="I3792" s="52" t="n">
        <v>20</v>
      </c>
      <c r="J3792" s="52" t="n">
        <v>40</v>
      </c>
      <c r="K3792" s="52" t="n">
        <v>0</v>
      </c>
      <c r="L3792" s="52" t="n">
        <v>50</v>
      </c>
      <c r="M3792" s="52" t="n">
        <v>0</v>
      </c>
      <c r="N3792" s="53" t="n">
        <f aca="false">D3792*$D$6</f>
        <v>124.8</v>
      </c>
      <c r="O3792" s="53" t="n">
        <f aca="false">E3792*$E$6</f>
        <v>0</v>
      </c>
      <c r="P3792" s="53" t="n">
        <f aca="false">F3792*$F$6</f>
        <v>0</v>
      </c>
      <c r="Q3792" s="53" t="n">
        <f aca="false">G3792*$G$6</f>
        <v>0</v>
      </c>
      <c r="R3792" s="53" t="n">
        <f aca="false">H3792*$H$6</f>
        <v>0</v>
      </c>
      <c r="S3792" s="53" t="n">
        <f aca="false">(N3792/100)*(I3792*$I$6)+(N3792/100)*(J3792*$J$6)+(N3792/100)*(L3792*$L$6)</f>
        <v>274.56</v>
      </c>
      <c r="T3792" s="53" t="n">
        <f aca="false">(O3792/100)*(K3792*$K$6)</f>
        <v>0</v>
      </c>
      <c r="U3792" s="53" t="n">
        <f aca="false">(P3792/100)*(K3792*$K$6)+(P3792/100)*(L3792*$L$6)</f>
        <v>0</v>
      </c>
      <c r="V3792" s="53" t="n">
        <f aca="false">(Q3792/100)*(L3792*$L$6)</f>
        <v>0</v>
      </c>
      <c r="W3792" s="53" t="n">
        <f aca="false">(R3792/100)*(K3792*$K$6)+(R3792/100)*(L3792*$L$6)</f>
        <v>0</v>
      </c>
      <c r="X3792" s="53" t="n">
        <f aca="false">N3792+S3792</f>
        <v>399.36</v>
      </c>
      <c r="Y3792" s="53" t="n">
        <f aca="false">O3792+T3792</f>
        <v>0</v>
      </c>
      <c r="Z3792" s="53" t="n">
        <f aca="false">P3792+U3792</f>
        <v>0</v>
      </c>
      <c r="AA3792" s="53" t="n">
        <f aca="false">Q3792+V3792</f>
        <v>0</v>
      </c>
      <c r="AB3792" s="53" t="n">
        <f aca="false">R3792+W3792</f>
        <v>0</v>
      </c>
      <c r="AC3792" s="54" t="n">
        <f aca="false">ROUND(X3792+Y3792+Z3792+AA3792+AB3792,1)</f>
        <v>399.4</v>
      </c>
      <c r="AD3792" s="55" t="n">
        <f aca="false">(ROUND(AC3792-AC3789,1)/AC3789)</f>
        <v>0</v>
      </c>
      <c r="AE3792" s="46"/>
      <c r="AF3792" s="47"/>
    </row>
    <row r="3793" customFormat="false" ht="15" hidden="false" customHeight="false" outlineLevel="0" collapsed="false">
      <c r="A3793" s="48" t="s">
        <v>32</v>
      </c>
      <c r="B3793" s="61" t="n">
        <v>40</v>
      </c>
      <c r="C3793" s="50" t="s">
        <v>8</v>
      </c>
      <c r="D3793" s="51" t="n">
        <v>96</v>
      </c>
      <c r="E3793" s="51" t="n">
        <v>0</v>
      </c>
      <c r="F3793" s="51" t="n">
        <v>0</v>
      </c>
      <c r="G3793" s="51" t="n">
        <v>0</v>
      </c>
      <c r="H3793" s="51" t="n">
        <v>0</v>
      </c>
      <c r="I3793" s="52" t="n">
        <v>20</v>
      </c>
      <c r="J3793" s="52" t="n">
        <v>40</v>
      </c>
      <c r="K3793" s="52" t="n">
        <v>0</v>
      </c>
      <c r="L3793" s="52" t="n">
        <v>50</v>
      </c>
      <c r="M3793" s="52" t="n">
        <v>0</v>
      </c>
      <c r="N3793" s="53" t="n">
        <f aca="false">D3793*$D$7</f>
        <v>124.8</v>
      </c>
      <c r="O3793" s="53" t="n">
        <f aca="false">E3793*$E$7</f>
        <v>0</v>
      </c>
      <c r="P3793" s="53" t="n">
        <f aca="false">F3793*$F$7</f>
        <v>0</v>
      </c>
      <c r="Q3793" s="53" t="n">
        <f aca="false">G3793*$G$7</f>
        <v>0</v>
      </c>
      <c r="R3793" s="53" t="n">
        <f aca="false">H3793*$H$7</f>
        <v>0</v>
      </c>
      <c r="S3793" s="53" t="n">
        <f aca="false">(N3793/100)*(I3793*$I$7)+(N3793/100)*(J3793*$J$7)+(N3793/100)*(L3793*$L$7)</f>
        <v>274.56</v>
      </c>
      <c r="T3793" s="53" t="n">
        <f aca="false">(O3793/100)*(K3793*$K$7)</f>
        <v>0</v>
      </c>
      <c r="U3793" s="53" t="n">
        <f aca="false">(P3793/100)*(K3793*$K$7)+(P3793/100)*(L3793*$L$7)</f>
        <v>0</v>
      </c>
      <c r="V3793" s="53" t="n">
        <f aca="false">(Q3793/100)*(L3793*$L$7)</f>
        <v>0</v>
      </c>
      <c r="W3793" s="53" t="n">
        <f aca="false">(R3793/100)*(K3793*$K$7)+(R3793/100)*(L3793*$L$7)</f>
        <v>0</v>
      </c>
      <c r="X3793" s="53" t="n">
        <f aca="false">N3793+S3793</f>
        <v>399.36</v>
      </c>
      <c r="Y3793" s="53" t="n">
        <f aca="false">O3793+T3793</f>
        <v>0</v>
      </c>
      <c r="Z3793" s="53" t="n">
        <f aca="false">P3793+U3793</f>
        <v>0</v>
      </c>
      <c r="AA3793" s="53" t="n">
        <f aca="false">Q3793+V3793</f>
        <v>0</v>
      </c>
      <c r="AB3793" s="53" t="n">
        <f aca="false">R3793+W3793</f>
        <v>0</v>
      </c>
      <c r="AC3793" s="54" t="n">
        <f aca="false">ROUND(X3793+Y3793+Z3793+AA3793+AB3793,1)</f>
        <v>399.4</v>
      </c>
      <c r="AD3793" s="55" t="n">
        <f aca="false">(ROUND(AC3793-AC3789,1)/AC3789)</f>
        <v>0</v>
      </c>
      <c r="AE3793" s="46"/>
      <c r="AF3793" s="47"/>
    </row>
    <row r="3794" customFormat="false" ht="15" hidden="false" customHeight="false" outlineLevel="0" collapsed="false">
      <c r="A3794" s="48" t="s">
        <v>33</v>
      </c>
      <c r="B3794" s="61"/>
      <c r="C3794" s="50" t="s">
        <v>9</v>
      </c>
      <c r="D3794" s="51" t="n">
        <v>96</v>
      </c>
      <c r="E3794" s="51" t="n">
        <v>0</v>
      </c>
      <c r="F3794" s="51" t="n">
        <v>0</v>
      </c>
      <c r="G3794" s="51" t="n">
        <v>0</v>
      </c>
      <c r="H3794" s="51" t="n">
        <v>0</v>
      </c>
      <c r="I3794" s="52" t="n">
        <v>20</v>
      </c>
      <c r="J3794" s="52" t="n">
        <v>40</v>
      </c>
      <c r="K3794" s="52" t="n">
        <v>0</v>
      </c>
      <c r="L3794" s="52" t="n">
        <v>50</v>
      </c>
      <c r="M3794" s="52" t="n">
        <v>0</v>
      </c>
      <c r="N3794" s="53" t="n">
        <f aca="false">D3794*$D$8</f>
        <v>124.8</v>
      </c>
      <c r="O3794" s="53" t="n">
        <f aca="false">E3794*$E$8</f>
        <v>0</v>
      </c>
      <c r="P3794" s="53" t="n">
        <f aca="false">F3794*$F$8</f>
        <v>0</v>
      </c>
      <c r="Q3794" s="53" t="n">
        <f aca="false">G3794*$G$8</f>
        <v>0</v>
      </c>
      <c r="R3794" s="53" t="n">
        <f aca="false">H3794*$H$8</f>
        <v>0</v>
      </c>
      <c r="S3794" s="53" t="n">
        <f aca="false">(N3794/100)*(I3794*$I$8)+(N3794/100)*(J3794*$J$8)+(N3794/100)*(L3794*$L$8)</f>
        <v>274.56</v>
      </c>
      <c r="T3794" s="53" t="n">
        <f aca="false">(O3794/100)*(K3794*$K$8)</f>
        <v>0</v>
      </c>
      <c r="U3794" s="53" t="n">
        <f aca="false">(P3794/100)*(K3794*$K$8)+(P3794/100)*(L3794*$L$8)</f>
        <v>0</v>
      </c>
      <c r="V3794" s="53" t="n">
        <f aca="false">(Q3794/100)*(L3794*$L$8)</f>
        <v>0</v>
      </c>
      <c r="W3794" s="53" t="n">
        <f aca="false">(R3794/100)*(K3794*$K$8)+(R3794/100)*(L3794*$L$8)</f>
        <v>0</v>
      </c>
      <c r="X3794" s="53" t="n">
        <f aca="false">N3794+S3794</f>
        <v>399.36</v>
      </c>
      <c r="Y3794" s="53" t="n">
        <f aca="false">O3794+T3794</f>
        <v>0</v>
      </c>
      <c r="Z3794" s="53" t="n">
        <f aca="false">P3794+U3794</f>
        <v>0</v>
      </c>
      <c r="AA3794" s="53" t="n">
        <f aca="false">Q3794+V3794</f>
        <v>0</v>
      </c>
      <c r="AB3794" s="53" t="n">
        <f aca="false">R3794+W3794</f>
        <v>0</v>
      </c>
      <c r="AC3794" s="54" t="n">
        <f aca="false">ROUND(X3794+Y3794+Z3794+AA3794+AB3794,1)</f>
        <v>399.4</v>
      </c>
      <c r="AD3794" s="55" t="n">
        <f aca="false">(ROUND(AC3794-AC3789,1)/AC3789)</f>
        <v>0</v>
      </c>
      <c r="AE3794" s="46"/>
      <c r="AF3794" s="47"/>
    </row>
    <row r="3795" customFormat="false" ht="15" hidden="false" customHeight="false" outlineLevel="0" collapsed="false">
      <c r="A3795" s="48" t="s">
        <v>34</v>
      </c>
      <c r="B3795" s="61"/>
      <c r="C3795" s="50" t="s">
        <v>10</v>
      </c>
      <c r="D3795" s="51" t="n">
        <v>48</v>
      </c>
      <c r="E3795" s="51" t="n">
        <v>102</v>
      </c>
      <c r="F3795" s="51" t="n">
        <v>0</v>
      </c>
      <c r="G3795" s="51" t="n">
        <v>0</v>
      </c>
      <c r="H3795" s="51" t="n">
        <v>0</v>
      </c>
      <c r="I3795" s="52" t="n">
        <v>20</v>
      </c>
      <c r="J3795" s="52" t="n">
        <v>40</v>
      </c>
      <c r="K3795" s="52" t="n">
        <v>140</v>
      </c>
      <c r="L3795" s="52" t="n">
        <v>0</v>
      </c>
      <c r="M3795" s="52" t="n">
        <v>0</v>
      </c>
      <c r="N3795" s="53" t="n">
        <f aca="false">D3795*$D$9</f>
        <v>60</v>
      </c>
      <c r="O3795" s="53" t="n">
        <f aca="false">E3795*$E$9</f>
        <v>127.5</v>
      </c>
      <c r="P3795" s="53" t="n">
        <f aca="false">F3795*$F$9</f>
        <v>0</v>
      </c>
      <c r="Q3795" s="53" t="n">
        <f aca="false">G3795*$G$9</f>
        <v>0</v>
      </c>
      <c r="R3795" s="53" t="n">
        <f aca="false">H3795*$H$9</f>
        <v>0</v>
      </c>
      <c r="S3795" s="53" t="n">
        <f aca="false">(N3795/100)*(I3795*$I$9)+(N3795/100)*(J3795*$J$9)</f>
        <v>36</v>
      </c>
      <c r="T3795" s="53" t="n">
        <f aca="false">(O3795/100)*(K3795*$K$9)</f>
        <v>249.9</v>
      </c>
      <c r="U3795" s="53" t="n">
        <f aca="false">(P3795/100)*(K3795*$K$9)+(P3795/100)*(L3795*$L$9)</f>
        <v>0</v>
      </c>
      <c r="V3795" s="53" t="n">
        <f aca="false">(Q3795/100)*(L3795*$L$9)</f>
        <v>0</v>
      </c>
      <c r="W3795" s="53" t="n">
        <f aca="false">(R3795/100)*(K3795*$K$9)+(R3795/100)*(L3795*$L$9)</f>
        <v>0</v>
      </c>
      <c r="X3795" s="53" t="n">
        <f aca="false">N3795+S3795</f>
        <v>96</v>
      </c>
      <c r="Y3795" s="53" t="n">
        <f aca="false">O3795+T3795</f>
        <v>377.4</v>
      </c>
      <c r="Z3795" s="53" t="n">
        <f aca="false">P3795+U3795</f>
        <v>0</v>
      </c>
      <c r="AA3795" s="53" t="n">
        <f aca="false">Q3795+V3795</f>
        <v>0</v>
      </c>
      <c r="AB3795" s="53" t="n">
        <f aca="false">R3795+W3795</f>
        <v>0</v>
      </c>
      <c r="AC3795" s="54" t="n">
        <f aca="false">ROUND(X3795+Y3795+Z3795+AA3795+AB3795,1)</f>
        <v>473.4</v>
      </c>
      <c r="AD3795" s="55" t="n">
        <f aca="false">(ROUND(AC3795-AC3789,1)/AC3789)</f>
        <v>0.185277916875313</v>
      </c>
      <c r="AE3795" s="46"/>
      <c r="AF3795" s="47"/>
    </row>
    <row r="3796" customFormat="false" ht="15" hidden="false" customHeight="false" outlineLevel="0" collapsed="false">
      <c r="A3796" s="48" t="s">
        <v>35</v>
      </c>
      <c r="B3796" s="61"/>
      <c r="C3796" s="50" t="s">
        <v>11</v>
      </c>
      <c r="D3796" s="51" t="n">
        <v>48</v>
      </c>
      <c r="E3796" s="51" t="n">
        <v>0</v>
      </c>
      <c r="F3796" s="51" t="n">
        <v>102</v>
      </c>
      <c r="G3796" s="51" t="n">
        <v>0</v>
      </c>
      <c r="H3796" s="51" t="n">
        <v>0</v>
      </c>
      <c r="I3796" s="52" t="n">
        <v>20</v>
      </c>
      <c r="J3796" s="52" t="n">
        <v>40</v>
      </c>
      <c r="K3796" s="52" t="n">
        <v>70</v>
      </c>
      <c r="L3796" s="52" t="n">
        <v>70</v>
      </c>
      <c r="M3796" s="52" t="n">
        <v>0</v>
      </c>
      <c r="N3796" s="53" t="n">
        <f aca="false">D3796*$D$10</f>
        <v>60</v>
      </c>
      <c r="O3796" s="53" t="n">
        <f aca="false">E3796*$E$10</f>
        <v>0</v>
      </c>
      <c r="P3796" s="53" t="n">
        <f aca="false">F3796*$F$10</f>
        <v>127.5</v>
      </c>
      <c r="Q3796" s="53" t="n">
        <f aca="false">G3796*$G$10</f>
        <v>0</v>
      </c>
      <c r="R3796" s="53" t="n">
        <f aca="false">H3796*$H$10</f>
        <v>0</v>
      </c>
      <c r="S3796" s="53" t="n">
        <f aca="false">(N3796/100)*(I3796*$I$10)+(N3796/100)*(J3796*$J$10)</f>
        <v>36</v>
      </c>
      <c r="T3796" s="53" t="n">
        <f aca="false">(O3796/100)*(K3796*$J$10)</f>
        <v>0</v>
      </c>
      <c r="U3796" s="53" t="n">
        <f aca="false">(P3796/100)*(K3796*$K$10)+(P3796/100)*(L3796*$L$10)</f>
        <v>249.9</v>
      </c>
      <c r="V3796" s="53" t="n">
        <f aca="false">(Q3796/100)*(L3796*$L$10)</f>
        <v>0</v>
      </c>
      <c r="W3796" s="53" t="n">
        <f aca="false">(R3796/100)*(K3796*$K$10)+(R3796/100)*(L3796*$L$10)</f>
        <v>0</v>
      </c>
      <c r="X3796" s="53" t="n">
        <f aca="false">N3796+S3796</f>
        <v>96</v>
      </c>
      <c r="Y3796" s="53" t="n">
        <f aca="false">O3796+T3796</f>
        <v>0</v>
      </c>
      <c r="Z3796" s="53" t="n">
        <f aca="false">P3796+U3796</f>
        <v>377.4</v>
      </c>
      <c r="AA3796" s="53" t="n">
        <f aca="false">Q3796+V3796</f>
        <v>0</v>
      </c>
      <c r="AB3796" s="53" t="n">
        <f aca="false">R3796+W3796</f>
        <v>0</v>
      </c>
      <c r="AC3796" s="54" t="n">
        <f aca="false">ROUND(X3796+Y3796+Z3796+AA3796+AB3796,1)</f>
        <v>473.4</v>
      </c>
      <c r="AD3796" s="55" t="n">
        <f aca="false">(ROUND(AC3796-AC3789,1)/AC3789)</f>
        <v>0.185277916875313</v>
      </c>
      <c r="AE3796" s="46"/>
      <c r="AF3796" s="47"/>
    </row>
    <row r="3797" customFormat="false" ht="15" hidden="false" customHeight="false" outlineLevel="0" collapsed="false">
      <c r="A3797" s="48" t="s">
        <v>36</v>
      </c>
      <c r="B3797" s="61"/>
      <c r="C3797" s="50" t="s">
        <v>12</v>
      </c>
      <c r="D3797" s="51" t="n">
        <v>48</v>
      </c>
      <c r="E3797" s="51" t="n">
        <v>0</v>
      </c>
      <c r="F3797" s="51" t="n">
        <v>0</v>
      </c>
      <c r="G3797" s="51" t="n">
        <v>102</v>
      </c>
      <c r="H3797" s="51" t="n">
        <v>0</v>
      </c>
      <c r="I3797" s="52" t="n">
        <v>20</v>
      </c>
      <c r="J3797" s="52" t="n">
        <v>40</v>
      </c>
      <c r="K3797" s="52" t="n">
        <v>0</v>
      </c>
      <c r="L3797" s="52" t="n">
        <v>100</v>
      </c>
      <c r="M3797" s="52" t="n">
        <v>0</v>
      </c>
      <c r="N3797" s="53" t="n">
        <f aca="false">D3797*$D$11</f>
        <v>60</v>
      </c>
      <c r="O3797" s="53" t="n">
        <f aca="false">E3797*$E$11</f>
        <v>0</v>
      </c>
      <c r="P3797" s="53" t="n">
        <f aca="false">F3797*$F$11</f>
        <v>0</v>
      </c>
      <c r="Q3797" s="53" t="n">
        <f aca="false">G3797*$G$11</f>
        <v>127.5</v>
      </c>
      <c r="R3797" s="53" t="n">
        <f aca="false">H3797*$H$11</f>
        <v>0</v>
      </c>
      <c r="S3797" s="53" t="n">
        <f aca="false">(N3797/100)*(I3797*$I$11)+(N3797/100)*(J3797*$J$11)+(N3797/100)*(L3797*$L$11)</f>
        <v>120</v>
      </c>
      <c r="T3797" s="53" t="n">
        <f aca="false">(O3797/100)*(K3797*$K$11)</f>
        <v>0</v>
      </c>
      <c r="U3797" s="53" t="n">
        <f aca="false">(P3797/100)*(K3797*$K$11)+(P3797/100)*(L3797*$L$11)</f>
        <v>0</v>
      </c>
      <c r="V3797" s="53" t="n">
        <f aca="false">(Q3797/100)*(L3797*$L$11)</f>
        <v>178.5</v>
      </c>
      <c r="W3797" s="53" t="n">
        <f aca="false">(R3797/100)*(K3797*$K$11)+(R3797/100)*(L3797*$L$11)</f>
        <v>0</v>
      </c>
      <c r="X3797" s="53" t="n">
        <f aca="false">N3797+S3797</f>
        <v>180</v>
      </c>
      <c r="Y3797" s="53" t="n">
        <f aca="false">O3797+T3797</f>
        <v>0</v>
      </c>
      <c r="Z3797" s="53" t="n">
        <f aca="false">P3797+U3797</f>
        <v>0</v>
      </c>
      <c r="AA3797" s="53" t="n">
        <f aca="false">Q3797+V3797</f>
        <v>306</v>
      </c>
      <c r="AB3797" s="53" t="n">
        <f aca="false">R3797+W3797</f>
        <v>0</v>
      </c>
      <c r="AC3797" s="54" t="n">
        <f aca="false">ROUND(X3797+Y3797+Z3797+AA3797+AB3797,1)</f>
        <v>486</v>
      </c>
      <c r="AD3797" s="55" t="n">
        <f aca="false">(ROUND(AC3797-AC3789,1)/AC3789)</f>
        <v>0.216825237856785</v>
      </c>
      <c r="AE3797" s="46"/>
      <c r="AF3797" s="47"/>
    </row>
    <row r="3798" customFormat="false" ht="15" hidden="false" customHeight="false" outlineLevel="0" collapsed="false">
      <c r="A3798" s="48" t="s">
        <v>37</v>
      </c>
      <c r="B3798" s="61"/>
      <c r="C3798" s="50" t="s">
        <v>13</v>
      </c>
      <c r="D3798" s="51" t="n">
        <v>48</v>
      </c>
      <c r="E3798" s="51" t="n">
        <v>0</v>
      </c>
      <c r="F3798" s="51" t="n">
        <v>0</v>
      </c>
      <c r="G3798" s="51" t="n">
        <v>0</v>
      </c>
      <c r="H3798" s="51" t="n">
        <v>102</v>
      </c>
      <c r="I3798" s="52" t="n">
        <v>20</v>
      </c>
      <c r="J3798" s="52" t="n">
        <v>40</v>
      </c>
      <c r="K3798" s="52" t="n">
        <v>70</v>
      </c>
      <c r="L3798" s="52" t="n">
        <v>70</v>
      </c>
      <c r="M3798" s="52" t="n">
        <v>0</v>
      </c>
      <c r="N3798" s="53" t="n">
        <f aca="false">D3798*$D$12</f>
        <v>60</v>
      </c>
      <c r="O3798" s="53" t="n">
        <f aca="false">E3798*$E$12</f>
        <v>0</v>
      </c>
      <c r="P3798" s="53" t="n">
        <f aca="false">F3798*$F$12</f>
        <v>0</v>
      </c>
      <c r="Q3798" s="53" t="n">
        <f aca="false">G3798*$G$12</f>
        <v>0</v>
      </c>
      <c r="R3798" s="53" t="n">
        <f aca="false">H3798*$H$12</f>
        <v>127.5</v>
      </c>
      <c r="S3798" s="53" t="n">
        <f aca="false">(N3798/100)*(I3798*$I$12)+(N3798/100)*(J3798*$J$12)</f>
        <v>36</v>
      </c>
      <c r="T3798" s="53" t="n">
        <f aca="false">(O3798/100)*(K3798*$K$12)</f>
        <v>0</v>
      </c>
      <c r="U3798" s="53" t="n">
        <f aca="false">(P3798/100)*(K3798*$K$12)+(P3798/100)*(L3798*$L$12)</f>
        <v>0</v>
      </c>
      <c r="V3798" s="53" t="n">
        <f aca="false">(Q3798/100)*(L3798*$L$12)</f>
        <v>0</v>
      </c>
      <c r="W3798" s="53" t="n">
        <f aca="false">(R3798/100)*(K3798*$K$12)+(R3798/100)*(L3798*$L$12)</f>
        <v>249.9</v>
      </c>
      <c r="X3798" s="53" t="n">
        <f aca="false">N3798+S3798</f>
        <v>96</v>
      </c>
      <c r="Y3798" s="53" t="n">
        <f aca="false">O3798+T3798</f>
        <v>0</v>
      </c>
      <c r="Z3798" s="53" t="n">
        <f aca="false">P3798+U3798</f>
        <v>0</v>
      </c>
      <c r="AA3798" s="53" t="n">
        <f aca="false">Q3798+V3798</f>
        <v>0</v>
      </c>
      <c r="AB3798" s="53" t="n">
        <f aca="false">R3798+W3798</f>
        <v>377.4</v>
      </c>
      <c r="AC3798" s="54" t="n">
        <f aca="false">ROUND(X3798+Y3798+Z3798+AA3798+AB3798,1)</f>
        <v>473.4</v>
      </c>
      <c r="AD3798" s="55" t="n">
        <f aca="false">(ROUND(AC3798-AC3789,1)/AC3789)</f>
        <v>0.185277916875313</v>
      </c>
      <c r="AE3798" s="46"/>
      <c r="AF3798" s="47"/>
    </row>
    <row r="3799" customFormat="false" ht="15" hidden="false" customHeight="false" outlineLevel="0" collapsed="false">
      <c r="A3799" s="48" t="s">
        <v>38</v>
      </c>
      <c r="B3799" s="61"/>
      <c r="C3799" s="50" t="s">
        <v>14</v>
      </c>
      <c r="D3799" s="51" t="n">
        <v>96</v>
      </c>
      <c r="E3799" s="51" t="n">
        <v>0</v>
      </c>
      <c r="F3799" s="51" t="n">
        <v>0</v>
      </c>
      <c r="G3799" s="51" t="n">
        <v>0</v>
      </c>
      <c r="H3799" s="51" t="n">
        <v>0</v>
      </c>
      <c r="I3799" s="52" t="n">
        <v>20</v>
      </c>
      <c r="J3799" s="52" t="n">
        <v>40</v>
      </c>
      <c r="K3799" s="52" t="n">
        <v>0</v>
      </c>
      <c r="L3799" s="52" t="n">
        <v>50</v>
      </c>
      <c r="M3799" s="52" t="n">
        <v>120</v>
      </c>
      <c r="N3799" s="53" t="n">
        <f aca="false">D3799*$D$13</f>
        <v>120</v>
      </c>
      <c r="O3799" s="53" t="n">
        <f aca="false">E3799*$E$13</f>
        <v>0</v>
      </c>
      <c r="P3799" s="53" t="n">
        <f aca="false">F3799*$F$13</f>
        <v>0</v>
      </c>
      <c r="Q3799" s="53" t="n">
        <f aca="false">G3799*$G$13</f>
        <v>0</v>
      </c>
      <c r="R3799" s="53" t="n">
        <f aca="false">H3799*$H$13</f>
        <v>0</v>
      </c>
      <c r="S3799" s="53" t="n">
        <f aca="false">(N3799/100)*(I3799*$I$13)+(N3799/100)*(J3799*$J$13)+(N3799/100)*(M3799*$M$13)</f>
        <v>360</v>
      </c>
      <c r="T3799" s="53" t="n">
        <f aca="false">(O3799/100)*(K3799*$K$13)+(O3799/100)*(M3799*$M$13)</f>
        <v>0</v>
      </c>
      <c r="U3799" s="53" t="n">
        <f aca="false">(P3799/100)*(K3799*$K$13)+(P3799/100)*(L3799*$L$13)+(P3799/100)*(M3799*$M$13)</f>
        <v>0</v>
      </c>
      <c r="V3799" s="53" t="n">
        <f aca="false">(Q3799/100)*(L3799*$L$13)+(Q3799/100)*(M3799*$M$13)</f>
        <v>0</v>
      </c>
      <c r="W3799" s="53" t="n">
        <f aca="false">(R3799/100)*(K3799*$K$13)+(R3799/100)*(L3799*$L$13)+(R3799/100)*(M3799*$M$13)</f>
        <v>0</v>
      </c>
      <c r="X3799" s="53" t="n">
        <f aca="false">N3799+S3799</f>
        <v>480</v>
      </c>
      <c r="Y3799" s="53" t="n">
        <f aca="false">O3799+T3799</f>
        <v>0</v>
      </c>
      <c r="Z3799" s="53" t="n">
        <f aca="false">P3799+U3799</f>
        <v>0</v>
      </c>
      <c r="AA3799" s="53" t="n">
        <f aca="false">Q3799+V3799</f>
        <v>0</v>
      </c>
      <c r="AB3799" s="53" t="n">
        <f aca="false">R3799+W3799</f>
        <v>0</v>
      </c>
      <c r="AC3799" s="54" t="n">
        <f aca="false">ROUND(X3799+Y3799+Z3799+AA3799+AB3799,1)</f>
        <v>480</v>
      </c>
      <c r="AD3799" s="55" t="n">
        <f aca="false">(ROUND(AC3799-AC3789,1)/AC3789)</f>
        <v>0.201802704056084</v>
      </c>
      <c r="AE3799" s="46"/>
      <c r="AF3799" s="47"/>
    </row>
    <row r="3800" customFormat="false" ht="15" hidden="false" customHeight="false" outlineLevel="0" collapsed="false">
      <c r="A3800" s="48" t="s">
        <v>39</v>
      </c>
      <c r="B3800" s="61"/>
      <c r="C3800" s="50" t="s">
        <v>15</v>
      </c>
      <c r="D3800" s="51" t="n">
        <v>96</v>
      </c>
      <c r="E3800" s="51" t="n">
        <v>0</v>
      </c>
      <c r="F3800" s="51" t="n">
        <v>0</v>
      </c>
      <c r="G3800" s="51" t="n">
        <v>0</v>
      </c>
      <c r="H3800" s="51" t="n">
        <v>0</v>
      </c>
      <c r="I3800" s="52" t="n">
        <v>20</v>
      </c>
      <c r="J3800" s="52" t="n">
        <v>40</v>
      </c>
      <c r="K3800" s="52" t="n">
        <v>120</v>
      </c>
      <c r="L3800" s="52" t="n">
        <v>0</v>
      </c>
      <c r="M3800" s="52" t="n">
        <v>0</v>
      </c>
      <c r="N3800" s="53" t="n">
        <f aca="false">D3800*$D$14</f>
        <v>120</v>
      </c>
      <c r="O3800" s="53" t="n">
        <f aca="false">E3800*$E$14</f>
        <v>0</v>
      </c>
      <c r="P3800" s="53" t="n">
        <f aca="false">F3800*$F$14</f>
        <v>0</v>
      </c>
      <c r="Q3800" s="53" t="n">
        <f aca="false">G3800*$G$14</f>
        <v>0</v>
      </c>
      <c r="R3800" s="53" t="n">
        <f aca="false">H3800*$H$14</f>
        <v>0</v>
      </c>
      <c r="S3800" s="53" t="n">
        <f aca="false">(N3800/100)*(I3800*$I$14)+(N3800/100)*(J3800*$J$14)+(N3800/100)*(K3800*$K$14)</f>
        <v>360</v>
      </c>
      <c r="T3800" s="53" t="n">
        <f aca="false">(O3800/100)*(K3800*$K$14)</f>
        <v>0</v>
      </c>
      <c r="U3800" s="53" t="n">
        <f aca="false">(P3800/100)*(K3800*$K$14)+(P3800/100)*(L3800*$L$14)</f>
        <v>0</v>
      </c>
      <c r="V3800" s="53" t="n">
        <f aca="false">(Q3800/100)*(L3800*$L$14)</f>
        <v>0</v>
      </c>
      <c r="W3800" s="53" t="n">
        <f aca="false">(R3800/100)*(K3800*$L$14)+(R3800/100)*(L3800*$M$14)</f>
        <v>0</v>
      </c>
      <c r="X3800" s="53" t="n">
        <f aca="false">N3800+S3800</f>
        <v>480</v>
      </c>
      <c r="Y3800" s="53" t="n">
        <f aca="false">O3800+T3800</f>
        <v>0</v>
      </c>
      <c r="Z3800" s="53" t="n">
        <f aca="false">P3800+U3800</f>
        <v>0</v>
      </c>
      <c r="AA3800" s="53" t="n">
        <f aca="false">Q3800+V3800</f>
        <v>0</v>
      </c>
      <c r="AB3800" s="53" t="n">
        <f aca="false">R3800+W3800</f>
        <v>0</v>
      </c>
      <c r="AC3800" s="54" t="n">
        <f aca="false">ROUND(X3800+Y3800+Z3800+AA3800+AB3800,1)</f>
        <v>480</v>
      </c>
      <c r="AD3800" s="55" t="n">
        <f aca="false">(ROUND(AC3800-AC3789,1)/AC3789)</f>
        <v>0.201802704056084</v>
      </c>
      <c r="AE3800" s="46"/>
      <c r="AF3800" s="47"/>
    </row>
    <row r="3801" customFormat="false" ht="15" hidden="false" customHeight="false" outlineLevel="0" collapsed="false">
      <c r="A3801" s="48"/>
      <c r="B3801" s="61"/>
      <c r="C3801" s="50" t="s">
        <v>16</v>
      </c>
      <c r="D3801" s="51" t="n">
        <v>96</v>
      </c>
      <c r="E3801" s="51" t="n">
        <v>0</v>
      </c>
      <c r="F3801" s="51" t="n">
        <v>0</v>
      </c>
      <c r="G3801" s="51" t="n">
        <v>0</v>
      </c>
      <c r="H3801" s="51" t="n">
        <v>0</v>
      </c>
      <c r="I3801" s="52" t="n">
        <v>20</v>
      </c>
      <c r="J3801" s="52" t="n">
        <v>40</v>
      </c>
      <c r="K3801" s="52" t="n">
        <v>0</v>
      </c>
      <c r="L3801" s="52" t="n">
        <v>120</v>
      </c>
      <c r="M3801" s="52" t="n">
        <v>0</v>
      </c>
      <c r="N3801" s="53" t="n">
        <f aca="false">D3801*$D$15</f>
        <v>120</v>
      </c>
      <c r="O3801" s="53" t="n">
        <f aca="false">E3801*$E$15</f>
        <v>0</v>
      </c>
      <c r="P3801" s="53" t="n">
        <f aca="false">F3801*$F$15</f>
        <v>0</v>
      </c>
      <c r="Q3801" s="53" t="n">
        <f aca="false">G3801*$G$15</f>
        <v>0</v>
      </c>
      <c r="R3801" s="53" t="n">
        <f aca="false">H3801*$H$15</f>
        <v>0</v>
      </c>
      <c r="S3801" s="53" t="n">
        <f aca="false">(N3801/100)*(I3801*$I$15)+(N3801/100)*(J3801*$J$15)+(N3801/100)*(L3801*$L$15)</f>
        <v>360</v>
      </c>
      <c r="T3801" s="53" t="n">
        <f aca="false">(O3801/100)*(K3801*$K$15)</f>
        <v>0</v>
      </c>
      <c r="U3801" s="53" t="n">
        <f aca="false">(P3801/100)*(K3801*$K$15)+(P3801/100)*(L3801*$L$15)</f>
        <v>0</v>
      </c>
      <c r="V3801" s="53" t="n">
        <f aca="false">(Q3801/100)*(L3801*$L$15)</f>
        <v>0</v>
      </c>
      <c r="W3801" s="53" t="n">
        <f aca="false">(R3801/100)*(K3801*$K$15)+(R3801/100)*(L3801*$L$15)</f>
        <v>0</v>
      </c>
      <c r="X3801" s="53" t="n">
        <f aca="false">N3801+S3801</f>
        <v>480</v>
      </c>
      <c r="Y3801" s="53" t="n">
        <f aca="false">O3801+T3801</f>
        <v>0</v>
      </c>
      <c r="Z3801" s="53" t="n">
        <f aca="false">P3801+U3801</f>
        <v>0</v>
      </c>
      <c r="AA3801" s="53" t="n">
        <f aca="false">Q3801+V3801</f>
        <v>0</v>
      </c>
      <c r="AB3801" s="53" t="n">
        <f aca="false">R3801+W3801</f>
        <v>0</v>
      </c>
      <c r="AC3801" s="54" t="n">
        <f aca="false">ROUND(X3801+Y3801+Z3801+AA3801+AB3801,1)</f>
        <v>480</v>
      </c>
      <c r="AD3801" s="55" t="n">
        <f aca="false">(ROUND(AC3801-AC3789,1)/AC3789)</f>
        <v>0.201802704056084</v>
      </c>
      <c r="AE3801" s="46"/>
      <c r="AF3801" s="47"/>
    </row>
    <row r="3802" customFormat="false" ht="15" hidden="false" customHeight="false" outlineLevel="0" collapsed="false">
      <c r="A3802" s="48"/>
      <c r="B3802" s="61"/>
      <c r="C3802" s="50" t="s">
        <v>17</v>
      </c>
      <c r="D3802" s="51" t="n">
        <v>96</v>
      </c>
      <c r="E3802" s="51" t="n">
        <v>0</v>
      </c>
      <c r="F3802" s="51" t="n">
        <v>0</v>
      </c>
      <c r="G3802" s="51" t="n">
        <v>0</v>
      </c>
      <c r="H3802" s="51" t="n">
        <v>0</v>
      </c>
      <c r="I3802" s="52" t="n">
        <v>20</v>
      </c>
      <c r="J3802" s="52" t="n">
        <v>120</v>
      </c>
      <c r="K3802" s="52" t="n">
        <v>0</v>
      </c>
      <c r="L3802" s="52" t="n">
        <v>50</v>
      </c>
      <c r="M3802" s="52" t="n">
        <v>0</v>
      </c>
      <c r="N3802" s="53" t="n">
        <f aca="false">D3802*$D$16</f>
        <v>120</v>
      </c>
      <c r="O3802" s="53" t="n">
        <f aca="false">E3802*$E$16</f>
        <v>0</v>
      </c>
      <c r="P3802" s="53" t="n">
        <f aca="false">F3802*$F$16</f>
        <v>0</v>
      </c>
      <c r="Q3802" s="53" t="n">
        <f aca="false">G3802*$G$16</f>
        <v>0</v>
      </c>
      <c r="R3802" s="53" t="n">
        <f aca="false">H3802*$H$16</f>
        <v>0</v>
      </c>
      <c r="S3802" s="53" t="n">
        <f aca="false">(N3802/100)*(I3802*$I$16)+(N3802/100)*(J3802*$J$16)</f>
        <v>384</v>
      </c>
      <c r="T3802" s="53" t="n">
        <f aca="false">(O3802/100)*(K3802*$K$16)</f>
        <v>0</v>
      </c>
      <c r="U3802" s="53" t="n">
        <f aca="false">(P3802/100)*(K3802*$K$16)+(P3802/100)*(L3802*$L$16)</f>
        <v>0</v>
      </c>
      <c r="V3802" s="53" t="n">
        <f aca="false">(Q3802/100)*(L3802*$L$16)</f>
        <v>0</v>
      </c>
      <c r="W3802" s="53" t="n">
        <f aca="false">(R3802/100)*(K3802*$K$16)+(R3802/100)*(L3802*$L$16)</f>
        <v>0</v>
      </c>
      <c r="X3802" s="53" t="n">
        <f aca="false">N3802+S3802</f>
        <v>504</v>
      </c>
      <c r="Y3802" s="53" t="n">
        <f aca="false">O3802+T3802</f>
        <v>0</v>
      </c>
      <c r="Z3802" s="53" t="n">
        <f aca="false">P3802+U3802</f>
        <v>0</v>
      </c>
      <c r="AA3802" s="53" t="n">
        <f aca="false">Q3802+V3802</f>
        <v>0</v>
      </c>
      <c r="AB3802" s="53" t="n">
        <f aca="false">R3802+W3802</f>
        <v>0</v>
      </c>
      <c r="AC3802" s="54" t="n">
        <f aca="false">ROUND(X3802+Y3802+Z3802+AA3802+AB3802,1)</f>
        <v>504</v>
      </c>
      <c r="AD3802" s="55" t="n">
        <f aca="false">(ROUND(AC3802-AC3789,1)/AC3789)</f>
        <v>0.261892839258888</v>
      </c>
      <c r="AE3802" s="46"/>
      <c r="AF3802" s="47"/>
    </row>
    <row r="3803" customFormat="false" ht="15" hidden="false" customHeight="false" outlineLevel="0" collapsed="false">
      <c r="A3803" s="48"/>
      <c r="B3803" s="61"/>
      <c r="C3803" s="50" t="s">
        <v>18</v>
      </c>
      <c r="D3803" s="51" t="n">
        <v>96</v>
      </c>
      <c r="E3803" s="51" t="n">
        <v>0</v>
      </c>
      <c r="F3803" s="51" t="n">
        <v>0</v>
      </c>
      <c r="G3803" s="51" t="n">
        <v>0</v>
      </c>
      <c r="H3803" s="51" t="n">
        <v>0</v>
      </c>
      <c r="I3803" s="52" t="n">
        <v>90</v>
      </c>
      <c r="J3803" s="52" t="n">
        <v>40</v>
      </c>
      <c r="K3803" s="52" t="n">
        <v>0</v>
      </c>
      <c r="L3803" s="52" t="n">
        <v>50</v>
      </c>
      <c r="M3803" s="52" t="n">
        <v>0</v>
      </c>
      <c r="N3803" s="53" t="n">
        <f aca="false">D3803*$D$17</f>
        <v>120</v>
      </c>
      <c r="O3803" s="53" t="n">
        <f aca="false">E3803*$E$17</f>
        <v>0</v>
      </c>
      <c r="P3803" s="53" t="n">
        <f aca="false">F3803*$F$17</f>
        <v>0</v>
      </c>
      <c r="Q3803" s="53" t="n">
        <f aca="false">G3803*$G$17</f>
        <v>0</v>
      </c>
      <c r="R3803" s="53" t="n">
        <f aca="false">H3803*$H$17</f>
        <v>0</v>
      </c>
      <c r="S3803" s="53" t="n">
        <f aca="false">(N3803/100)*(I3803*$I$17)+(N3803/100)*(J3803*$J$17)</f>
        <v>318</v>
      </c>
      <c r="T3803" s="53" t="n">
        <f aca="false">(O3803/100)*(K3803*$K$17)</f>
        <v>0</v>
      </c>
      <c r="U3803" s="53" t="n">
        <f aca="false">(P3803/100)*(K3803*$K$17)+(P3803/100)*(L3803*$L$17)</f>
        <v>0</v>
      </c>
      <c r="V3803" s="53" t="n">
        <f aca="false">(Q3803/100)*(L3803*$L$17)</f>
        <v>0</v>
      </c>
      <c r="W3803" s="53" t="n">
        <f aca="false">(R3803/100)*(K3803*$K$17)+(R3803/100)*(L3803*$L$17)</f>
        <v>0</v>
      </c>
      <c r="X3803" s="53" t="n">
        <f aca="false">N3803+S3803</f>
        <v>438</v>
      </c>
      <c r="Y3803" s="53" t="n">
        <f aca="false">O3803+T3803</f>
        <v>0</v>
      </c>
      <c r="Z3803" s="53" t="n">
        <f aca="false">P3803+U3803</f>
        <v>0</v>
      </c>
      <c r="AA3803" s="53" t="n">
        <f aca="false">Q3803+V3803</f>
        <v>0</v>
      </c>
      <c r="AB3803" s="53" t="n">
        <f aca="false">R3803+W3803</f>
        <v>0</v>
      </c>
      <c r="AC3803" s="54" t="n">
        <f aca="false">ROUND(X3803+Y3803+Z3803+AA3803+AB3803,1)</f>
        <v>438</v>
      </c>
      <c r="AD3803" s="55" t="n">
        <f aca="false">(ROUND(AC3803-AC3789,1)/AC3789)</f>
        <v>0.0966449674511768</v>
      </c>
      <c r="AE3803" s="46" t="s">
        <v>28</v>
      </c>
      <c r="AF3803" s="47"/>
    </row>
    <row r="3804" customFormat="false" ht="15" hidden="false" customHeight="false" outlineLevel="0" collapsed="false">
      <c r="A3804" s="56" t="s">
        <v>19</v>
      </c>
      <c r="B3804" s="60" t="s">
        <v>312</v>
      </c>
      <c r="C3804" s="40" t="s">
        <v>61</v>
      </c>
      <c r="D3804" s="41" t="n">
        <v>118</v>
      </c>
      <c r="E3804" s="41" t="n">
        <v>0</v>
      </c>
      <c r="F3804" s="41" t="n">
        <v>0</v>
      </c>
      <c r="G3804" s="41" t="n">
        <v>0</v>
      </c>
      <c r="H3804" s="41" t="n">
        <v>0</v>
      </c>
      <c r="I3804" s="42" t="n">
        <v>40</v>
      </c>
      <c r="J3804" s="42" t="n">
        <v>40</v>
      </c>
      <c r="K3804" s="42" t="n">
        <v>0</v>
      </c>
      <c r="L3804" s="42" t="n">
        <v>0</v>
      </c>
      <c r="M3804" s="42" t="n">
        <v>0</v>
      </c>
      <c r="N3804" s="43" t="n">
        <f aca="false">D3804*$D$3</f>
        <v>153.4</v>
      </c>
      <c r="O3804" s="43" t="n">
        <f aca="false">E3804*$E$3</f>
        <v>0</v>
      </c>
      <c r="P3804" s="43" t="n">
        <f aca="false">F3804*$F$3</f>
        <v>0</v>
      </c>
      <c r="Q3804" s="43" t="n">
        <f aca="false">G3804*$G$3</f>
        <v>0</v>
      </c>
      <c r="R3804" s="43" t="n">
        <f aca="false">H3804*$H$3</f>
        <v>0</v>
      </c>
      <c r="S3804" s="43" t="n">
        <f aca="false">(N3804/100)*(I3804*$I$3)+(N3804/100)*(J3804*$J$3)</f>
        <v>245.44</v>
      </c>
      <c r="T3804" s="43" t="n">
        <f aca="false">(O3804/100)*(K3804*$K$3)</f>
        <v>0</v>
      </c>
      <c r="U3804" s="43" t="n">
        <f aca="false">(P3804/100)*(K3804*$K$3)+(P3804/100)*(L3804*$L$3)</f>
        <v>0</v>
      </c>
      <c r="V3804" s="43" t="n">
        <f aca="false">(Q3804/100)*(L3804*$L$3)</f>
        <v>0</v>
      </c>
      <c r="W3804" s="43" t="n">
        <f aca="false">(R3804/100)*(K3804*$K$3)+(R3804/100)*(L3804*$L$3)</f>
        <v>0</v>
      </c>
      <c r="X3804" s="43" t="n">
        <f aca="false">N3804+S3804</f>
        <v>398.84</v>
      </c>
      <c r="Y3804" s="43" t="n">
        <f aca="false">O3804+T3804</f>
        <v>0</v>
      </c>
      <c r="Z3804" s="43" t="n">
        <f aca="false">P3804+U3804</f>
        <v>0</v>
      </c>
      <c r="AA3804" s="43" t="n">
        <f aca="false">Q3804+V3804</f>
        <v>0</v>
      </c>
      <c r="AB3804" s="43" t="n">
        <f aca="false">R3804+W3804</f>
        <v>0</v>
      </c>
      <c r="AC3804" s="44" t="n">
        <f aca="false">ROUND(X3804+Y3804+Z3804+AA3804+AB3804,1)</f>
        <v>398.8</v>
      </c>
      <c r="AD3804" s="45"/>
      <c r="AE3804" s="46"/>
      <c r="AF3804" s="47"/>
    </row>
    <row r="3805" customFormat="false" ht="15" hidden="false" customHeight="false" outlineLevel="0" collapsed="false">
      <c r="A3805" s="48" t="s">
        <v>29</v>
      </c>
      <c r="B3805" s="61" t="n">
        <v>15</v>
      </c>
      <c r="C3805" s="50" t="s">
        <v>5</v>
      </c>
      <c r="D3805" s="51" t="n">
        <v>118</v>
      </c>
      <c r="E3805" s="51" t="n">
        <v>0</v>
      </c>
      <c r="F3805" s="51" t="n">
        <v>0</v>
      </c>
      <c r="G3805" s="51" t="n">
        <v>0</v>
      </c>
      <c r="H3805" s="51" t="n">
        <v>0</v>
      </c>
      <c r="I3805" s="52" t="n">
        <v>60</v>
      </c>
      <c r="J3805" s="52" t="n">
        <v>60</v>
      </c>
      <c r="K3805" s="52" t="n">
        <v>0</v>
      </c>
      <c r="L3805" s="52" t="n">
        <v>0</v>
      </c>
      <c r="M3805" s="52" t="n">
        <v>0</v>
      </c>
      <c r="N3805" s="53" t="n">
        <f aca="false">D3805*$D$4</f>
        <v>147.5</v>
      </c>
      <c r="O3805" s="53" t="n">
        <f aca="false">E3805*$E$4</f>
        <v>0</v>
      </c>
      <c r="P3805" s="53" t="n">
        <f aca="false">F3805*$F$4</f>
        <v>0</v>
      </c>
      <c r="Q3805" s="53" t="n">
        <f aca="false">G3805*$G$4</f>
        <v>0</v>
      </c>
      <c r="R3805" s="53" t="n">
        <f aca="false">H3805*$H$4</f>
        <v>0</v>
      </c>
      <c r="S3805" s="53" t="n">
        <f aca="false">(N3805/100)*(I3805*$I$4)+(N3805/100)*(J3805*$J$4)</f>
        <v>354</v>
      </c>
      <c r="T3805" s="53" t="n">
        <f aca="false">(O3805/100)*(K3805*$K$4)</f>
        <v>0</v>
      </c>
      <c r="U3805" s="53" t="n">
        <f aca="false">(P3805/100)*(K3805*$K$4)+(P3805/100)*(L3805*$L$4)</f>
        <v>0</v>
      </c>
      <c r="V3805" s="53" t="n">
        <f aca="false">(Q3805/100)*(L3805*$L$4)</f>
        <v>0</v>
      </c>
      <c r="W3805" s="53" t="n">
        <f aca="false">(R3805/100)*(K3805*$K$4)+(R3805/100)*(L3805*$L$4)</f>
        <v>0</v>
      </c>
      <c r="X3805" s="53" t="n">
        <f aca="false">N3805+S3805</f>
        <v>501.5</v>
      </c>
      <c r="Y3805" s="53" t="n">
        <f aca="false">O3805+T3805</f>
        <v>0</v>
      </c>
      <c r="Z3805" s="53" t="n">
        <f aca="false">P3805+U3805</f>
        <v>0</v>
      </c>
      <c r="AA3805" s="53" t="n">
        <f aca="false">Q3805+V3805</f>
        <v>0</v>
      </c>
      <c r="AB3805" s="53" t="n">
        <f aca="false">R3805+W3805</f>
        <v>0</v>
      </c>
      <c r="AC3805" s="54" t="n">
        <f aca="false">ROUND(X3805+Y3805+Z3805+AA3805+AB3805,1)</f>
        <v>501.5</v>
      </c>
      <c r="AD3805" s="55" t="n">
        <f aca="false">(ROUND(AC3805-AC3804,1)/AC3804)</f>
        <v>0.257522567703109</v>
      </c>
      <c r="AE3805" s="46"/>
      <c r="AF3805" s="47"/>
    </row>
    <row r="3806" customFormat="false" ht="15" hidden="false" customHeight="false" outlineLevel="0" collapsed="false">
      <c r="A3806" s="48" t="s">
        <v>30</v>
      </c>
      <c r="B3806" s="61" t="n">
        <v>15</v>
      </c>
      <c r="C3806" s="50" t="s">
        <v>6</v>
      </c>
      <c r="D3806" s="51" t="n">
        <v>118</v>
      </c>
      <c r="E3806" s="51" t="n">
        <v>0</v>
      </c>
      <c r="F3806" s="51" t="n">
        <v>0</v>
      </c>
      <c r="G3806" s="51" t="n">
        <v>0</v>
      </c>
      <c r="H3806" s="51" t="n">
        <v>0</v>
      </c>
      <c r="I3806" s="52" t="n">
        <v>40</v>
      </c>
      <c r="J3806" s="52" t="n">
        <v>40</v>
      </c>
      <c r="K3806" s="52" t="n">
        <v>0</v>
      </c>
      <c r="L3806" s="52" t="n">
        <v>0</v>
      </c>
      <c r="M3806" s="52" t="n">
        <v>0</v>
      </c>
      <c r="N3806" s="53" t="n">
        <f aca="false">D3806*$D$5</f>
        <v>153.4</v>
      </c>
      <c r="O3806" s="53" t="n">
        <f aca="false">E3806*$E$5</f>
        <v>0</v>
      </c>
      <c r="P3806" s="53" t="n">
        <f aca="false">F3806*$F$5</f>
        <v>0</v>
      </c>
      <c r="Q3806" s="53" t="n">
        <f aca="false">G3806*$G$5</f>
        <v>0</v>
      </c>
      <c r="R3806" s="53" t="n">
        <f aca="false">H3806*$H$5</f>
        <v>0</v>
      </c>
      <c r="S3806" s="53" t="n">
        <f aca="false">(N3806/100)*(I3806*$I$5)+(N3806/100)*(J3806*$J$5)</f>
        <v>245.44</v>
      </c>
      <c r="T3806" s="53" t="n">
        <f aca="false">(O3806/100)*(K3806*$K$5)</f>
        <v>0</v>
      </c>
      <c r="U3806" s="53" t="n">
        <f aca="false">(P3806/100)*(K3806*$K$5)+(P3806/100)*(L3806*$L$5)</f>
        <v>0</v>
      </c>
      <c r="V3806" s="53" t="n">
        <f aca="false">(Q3806/100)*(L3806*$L$5)</f>
        <v>0</v>
      </c>
      <c r="W3806" s="53" t="n">
        <f aca="false">(R3806/100)*(K3806*$K$5)+(R3806/100)*(L3806*$L$5)</f>
        <v>0</v>
      </c>
      <c r="X3806" s="53" t="n">
        <f aca="false">N3806+S3806</f>
        <v>398.84</v>
      </c>
      <c r="Y3806" s="53" t="n">
        <f aca="false">O3806+T3806</f>
        <v>0</v>
      </c>
      <c r="Z3806" s="53" t="n">
        <f aca="false">P3806+U3806</f>
        <v>0</v>
      </c>
      <c r="AA3806" s="53" t="n">
        <f aca="false">Q3806+V3806</f>
        <v>0</v>
      </c>
      <c r="AB3806" s="53" t="n">
        <f aca="false">R3806+W3806</f>
        <v>0</v>
      </c>
      <c r="AC3806" s="54" t="n">
        <f aca="false">ROUND(X3806+Y3806+Z3806+AA3806+AB3806,1)</f>
        <v>398.8</v>
      </c>
      <c r="AD3806" s="55" t="n">
        <f aca="false">(ROUND(AC3806-AC3804,1)/AC3804)</f>
        <v>0</v>
      </c>
      <c r="AE3806" s="46"/>
      <c r="AF3806" s="47"/>
    </row>
    <row r="3807" customFormat="false" ht="15" hidden="false" customHeight="false" outlineLevel="0" collapsed="false">
      <c r="A3807" s="48" t="s">
        <v>31</v>
      </c>
      <c r="B3807" s="61" t="n">
        <v>0</v>
      </c>
      <c r="C3807" s="50" t="s">
        <v>7</v>
      </c>
      <c r="D3807" s="51" t="n">
        <v>118</v>
      </c>
      <c r="E3807" s="51" t="n">
        <v>0</v>
      </c>
      <c r="F3807" s="51" t="n">
        <v>0</v>
      </c>
      <c r="G3807" s="51" t="n">
        <v>0</v>
      </c>
      <c r="H3807" s="51" t="n">
        <v>0</v>
      </c>
      <c r="I3807" s="52" t="n">
        <v>40</v>
      </c>
      <c r="J3807" s="52" t="n">
        <v>40</v>
      </c>
      <c r="K3807" s="52" t="n">
        <v>0</v>
      </c>
      <c r="L3807" s="52" t="n">
        <v>0</v>
      </c>
      <c r="M3807" s="52" t="n">
        <v>0</v>
      </c>
      <c r="N3807" s="53" t="n">
        <f aca="false">D3807*$D$6</f>
        <v>153.4</v>
      </c>
      <c r="O3807" s="53" t="n">
        <f aca="false">E3807*$E$6</f>
        <v>0</v>
      </c>
      <c r="P3807" s="53" t="n">
        <f aca="false">F3807*$F$6</f>
        <v>0</v>
      </c>
      <c r="Q3807" s="53" t="n">
        <f aca="false">G3807*$G$6</f>
        <v>0</v>
      </c>
      <c r="R3807" s="53" t="n">
        <f aca="false">H3807*$H$6</f>
        <v>0</v>
      </c>
      <c r="S3807" s="53" t="n">
        <f aca="false">(N3807/100)*(I3807*$I$6)+(N3807/100)*(J3807*$J$6)</f>
        <v>245.44</v>
      </c>
      <c r="T3807" s="53" t="n">
        <f aca="false">(O3807/100)*(K3807*$K$6)</f>
        <v>0</v>
      </c>
      <c r="U3807" s="53" t="n">
        <f aca="false">(P3807/100)*(K3807*$K$6)+(P3807/100)*(L3807*$L$6)</f>
        <v>0</v>
      </c>
      <c r="V3807" s="53" t="n">
        <f aca="false">(Q3807/100)*(L3807*$L$6)</f>
        <v>0</v>
      </c>
      <c r="W3807" s="53" t="n">
        <f aca="false">(R3807/100)*(K3807*$K$6)+(R3807/100)*(L3807*$L$6)</f>
        <v>0</v>
      </c>
      <c r="X3807" s="53" t="n">
        <f aca="false">N3807+S3807</f>
        <v>398.84</v>
      </c>
      <c r="Y3807" s="53" t="n">
        <f aca="false">O3807+T3807</f>
        <v>0</v>
      </c>
      <c r="Z3807" s="53" t="n">
        <f aca="false">P3807+U3807</f>
        <v>0</v>
      </c>
      <c r="AA3807" s="53" t="n">
        <f aca="false">Q3807+V3807</f>
        <v>0</v>
      </c>
      <c r="AB3807" s="53" t="n">
        <f aca="false">R3807+W3807</f>
        <v>0</v>
      </c>
      <c r="AC3807" s="54" t="n">
        <f aca="false">ROUND(X3807+Y3807+Z3807+AA3807+AB3807,1)</f>
        <v>398.8</v>
      </c>
      <c r="AD3807" s="55" t="n">
        <f aca="false">(ROUND(AC3807-AC3804,1)/AC3804)</f>
        <v>0</v>
      </c>
      <c r="AE3807" s="46"/>
      <c r="AF3807" s="47"/>
    </row>
    <row r="3808" customFormat="false" ht="15" hidden="false" customHeight="false" outlineLevel="0" collapsed="false">
      <c r="A3808" s="48" t="s">
        <v>32</v>
      </c>
      <c r="B3808" s="61" t="n">
        <v>0</v>
      </c>
      <c r="C3808" s="50" t="s">
        <v>8</v>
      </c>
      <c r="D3808" s="51" t="n">
        <v>118</v>
      </c>
      <c r="E3808" s="51" t="n">
        <v>0</v>
      </c>
      <c r="F3808" s="51" t="n">
        <v>0</v>
      </c>
      <c r="G3808" s="51" t="n">
        <v>0</v>
      </c>
      <c r="H3808" s="51" t="n">
        <v>0</v>
      </c>
      <c r="I3808" s="52" t="n">
        <v>40</v>
      </c>
      <c r="J3808" s="52" t="n">
        <v>40</v>
      </c>
      <c r="K3808" s="52" t="n">
        <v>0</v>
      </c>
      <c r="L3808" s="52" t="n">
        <v>0</v>
      </c>
      <c r="M3808" s="52" t="n">
        <v>0</v>
      </c>
      <c r="N3808" s="53" t="n">
        <f aca="false">D3808*$D$7</f>
        <v>153.4</v>
      </c>
      <c r="O3808" s="53" t="n">
        <f aca="false">E3808*$E$7</f>
        <v>0</v>
      </c>
      <c r="P3808" s="53" t="n">
        <f aca="false">F3808*$F$7</f>
        <v>0</v>
      </c>
      <c r="Q3808" s="53" t="n">
        <f aca="false">G3808*$G$7</f>
        <v>0</v>
      </c>
      <c r="R3808" s="53" t="n">
        <f aca="false">H3808*$H$7</f>
        <v>0</v>
      </c>
      <c r="S3808" s="53" t="n">
        <f aca="false">(N3808/100)*(I3808*$I$7)+(N3808/100)*(J3808*$J$7)</f>
        <v>245.44</v>
      </c>
      <c r="T3808" s="53" t="n">
        <f aca="false">(O3808/100)*(K3808*$K$7)</f>
        <v>0</v>
      </c>
      <c r="U3808" s="53" t="n">
        <f aca="false">(P3808/100)*(K3808*$K$7)+(P3808/100)*(L3808*$L$7)</f>
        <v>0</v>
      </c>
      <c r="V3808" s="53" t="n">
        <f aca="false">(Q3808/100)*(L3808*$L$7)</f>
        <v>0</v>
      </c>
      <c r="W3808" s="53" t="n">
        <f aca="false">(R3808/100)*(K3808*$K$7)+(R3808/100)*(L3808*$L$7)</f>
        <v>0</v>
      </c>
      <c r="X3808" s="53" t="n">
        <f aca="false">N3808+S3808</f>
        <v>398.84</v>
      </c>
      <c r="Y3808" s="53" t="n">
        <f aca="false">O3808+T3808</f>
        <v>0</v>
      </c>
      <c r="Z3808" s="53" t="n">
        <f aca="false">P3808+U3808</f>
        <v>0</v>
      </c>
      <c r="AA3808" s="53" t="n">
        <f aca="false">Q3808+V3808</f>
        <v>0</v>
      </c>
      <c r="AB3808" s="53" t="n">
        <f aca="false">R3808+W3808</f>
        <v>0</v>
      </c>
      <c r="AC3808" s="54" t="n">
        <f aca="false">ROUND(X3808+Y3808+Z3808+AA3808+AB3808,1)</f>
        <v>398.8</v>
      </c>
      <c r="AD3808" s="55" t="n">
        <f aca="false">(ROUND(AC3808-AC3804,1)/AC3804)</f>
        <v>0</v>
      </c>
      <c r="AE3808" s="46"/>
      <c r="AF3808" s="47"/>
    </row>
    <row r="3809" customFormat="false" ht="15" hidden="false" customHeight="false" outlineLevel="0" collapsed="false">
      <c r="A3809" s="48" t="s">
        <v>33</v>
      </c>
      <c r="B3809" s="61"/>
      <c r="C3809" s="50" t="s">
        <v>9</v>
      </c>
      <c r="D3809" s="51" t="n">
        <v>118</v>
      </c>
      <c r="E3809" s="51" t="n">
        <v>0</v>
      </c>
      <c r="F3809" s="51" t="n">
        <v>0</v>
      </c>
      <c r="G3809" s="51" t="n">
        <v>0</v>
      </c>
      <c r="H3809" s="51" t="n">
        <v>0</v>
      </c>
      <c r="I3809" s="52" t="n">
        <v>40</v>
      </c>
      <c r="J3809" s="52" t="n">
        <v>40</v>
      </c>
      <c r="K3809" s="52" t="n">
        <v>0</v>
      </c>
      <c r="L3809" s="52" t="n">
        <v>0</v>
      </c>
      <c r="M3809" s="52" t="n">
        <v>0</v>
      </c>
      <c r="N3809" s="53" t="n">
        <f aca="false">D3809*$D$8</f>
        <v>153.4</v>
      </c>
      <c r="O3809" s="53" t="n">
        <f aca="false">E3809*$E$8</f>
        <v>0</v>
      </c>
      <c r="P3809" s="53" t="n">
        <f aca="false">F3809*$F$8</f>
        <v>0</v>
      </c>
      <c r="Q3809" s="53" t="n">
        <f aca="false">G3809*$G$8</f>
        <v>0</v>
      </c>
      <c r="R3809" s="53" t="n">
        <f aca="false">H3809*$H$8</f>
        <v>0</v>
      </c>
      <c r="S3809" s="53" t="n">
        <f aca="false">(N3809/100)*(I3809*$I$8)+(N3809/100)*(J3809*$J$8)</f>
        <v>245.44</v>
      </c>
      <c r="T3809" s="53" t="n">
        <f aca="false">(O3809/100)*(K3809*$K$8)</f>
        <v>0</v>
      </c>
      <c r="U3809" s="53" t="n">
        <f aca="false">(P3809/100)*(K3809*$K$8)+(P3809/100)*(L3809*$L$8)</f>
        <v>0</v>
      </c>
      <c r="V3809" s="53" t="n">
        <f aca="false">(Q3809/100)*(L3809*$L$8)</f>
        <v>0</v>
      </c>
      <c r="W3809" s="53" t="n">
        <f aca="false">(R3809/100)*(K3809*$K$8)+(R3809/100)*(L3809*$L$8)</f>
        <v>0</v>
      </c>
      <c r="X3809" s="53" t="n">
        <f aca="false">N3809+S3809</f>
        <v>398.84</v>
      </c>
      <c r="Y3809" s="53" t="n">
        <f aca="false">O3809+T3809</f>
        <v>0</v>
      </c>
      <c r="Z3809" s="53" t="n">
        <f aca="false">P3809+U3809</f>
        <v>0</v>
      </c>
      <c r="AA3809" s="53" t="n">
        <f aca="false">Q3809+V3809</f>
        <v>0</v>
      </c>
      <c r="AB3809" s="53" t="n">
        <f aca="false">R3809+W3809</f>
        <v>0</v>
      </c>
      <c r="AC3809" s="54" t="n">
        <f aca="false">ROUND(X3809+Y3809+Z3809+AA3809+AB3809,1)</f>
        <v>398.8</v>
      </c>
      <c r="AD3809" s="55" t="n">
        <f aca="false">(ROUND(AC3809-AC3804,1)/AC3804)</f>
        <v>0</v>
      </c>
      <c r="AE3809" s="46"/>
      <c r="AF3809" s="47"/>
    </row>
    <row r="3810" customFormat="false" ht="15" hidden="false" customHeight="false" outlineLevel="0" collapsed="false">
      <c r="A3810" s="48" t="s">
        <v>34</v>
      </c>
      <c r="B3810" s="61"/>
      <c r="C3810" s="50" t="s">
        <v>10</v>
      </c>
      <c r="D3810" s="51" t="n">
        <v>59</v>
      </c>
      <c r="E3810" s="51" t="n">
        <v>130</v>
      </c>
      <c r="F3810" s="51" t="n">
        <v>0</v>
      </c>
      <c r="G3810" s="51" t="n">
        <v>0</v>
      </c>
      <c r="H3810" s="51" t="n">
        <v>0</v>
      </c>
      <c r="I3810" s="52" t="n">
        <v>40</v>
      </c>
      <c r="J3810" s="52" t="n">
        <v>40</v>
      </c>
      <c r="K3810" s="52" t="n">
        <v>85</v>
      </c>
      <c r="L3810" s="52" t="n">
        <v>0</v>
      </c>
      <c r="M3810" s="52" t="n">
        <v>0</v>
      </c>
      <c r="N3810" s="53" t="n">
        <f aca="false">D3810*$D$9</f>
        <v>73.75</v>
      </c>
      <c r="O3810" s="53" t="n">
        <f aca="false">E3810*$E$9</f>
        <v>162.5</v>
      </c>
      <c r="P3810" s="53" t="n">
        <f aca="false">F3810*$F$9</f>
        <v>0</v>
      </c>
      <c r="Q3810" s="53" t="n">
        <f aca="false">G3810*$G$9</f>
        <v>0</v>
      </c>
      <c r="R3810" s="53" t="n">
        <f aca="false">H3810*$H$9</f>
        <v>0</v>
      </c>
      <c r="S3810" s="53" t="n">
        <f aca="false">(N3810/100)*(I3810*$I$9)+(N3810/100)*(J3810*$J$9)</f>
        <v>59</v>
      </c>
      <c r="T3810" s="53" t="n">
        <f aca="false">(O3810/100)*(K3810*$K$9)</f>
        <v>193.375</v>
      </c>
      <c r="U3810" s="53" t="n">
        <f aca="false">(P3810/100)*(K3810*$K$9)+(P3810/100)*(L3810*$L$9)</f>
        <v>0</v>
      </c>
      <c r="V3810" s="53" t="n">
        <f aca="false">(Q3810/100)*(L3810*$L$9)</f>
        <v>0</v>
      </c>
      <c r="W3810" s="53" t="n">
        <f aca="false">(R3810/100)*(K3810*$K$9)+(R3810/100)*(L3810*$L$9)</f>
        <v>0</v>
      </c>
      <c r="X3810" s="53" t="n">
        <f aca="false">N3810+S3810</f>
        <v>132.75</v>
      </c>
      <c r="Y3810" s="53" t="n">
        <f aca="false">O3810+T3810</f>
        <v>355.875</v>
      </c>
      <c r="Z3810" s="53" t="n">
        <f aca="false">P3810+U3810</f>
        <v>0</v>
      </c>
      <c r="AA3810" s="53" t="n">
        <f aca="false">Q3810+V3810</f>
        <v>0</v>
      </c>
      <c r="AB3810" s="53" t="n">
        <f aca="false">R3810+W3810</f>
        <v>0</v>
      </c>
      <c r="AC3810" s="54" t="n">
        <f aca="false">ROUND(X3810+Y3810+Z3810+AA3810+AB3810,1)</f>
        <v>488.6</v>
      </c>
      <c r="AD3810" s="55" t="n">
        <f aca="false">(ROUND(AC3810-AC3804,1)/AC3804)</f>
        <v>0.225175526579739</v>
      </c>
      <c r="AE3810" s="46"/>
      <c r="AF3810" s="47"/>
    </row>
    <row r="3811" customFormat="false" ht="15" hidden="false" customHeight="false" outlineLevel="0" collapsed="false">
      <c r="A3811" s="48" t="s">
        <v>35</v>
      </c>
      <c r="B3811" s="61"/>
      <c r="C3811" s="50" t="s">
        <v>11</v>
      </c>
      <c r="D3811" s="51" t="n">
        <v>59</v>
      </c>
      <c r="E3811" s="51" t="n">
        <v>0</v>
      </c>
      <c r="F3811" s="51" t="n">
        <v>130</v>
      </c>
      <c r="G3811" s="51" t="n">
        <v>0</v>
      </c>
      <c r="H3811" s="51" t="n">
        <v>0</v>
      </c>
      <c r="I3811" s="52" t="n">
        <v>40</v>
      </c>
      <c r="J3811" s="52" t="n">
        <v>40</v>
      </c>
      <c r="K3811" s="52" t="n">
        <v>42.5</v>
      </c>
      <c r="L3811" s="52" t="n">
        <v>42.5</v>
      </c>
      <c r="M3811" s="52" t="n">
        <v>0</v>
      </c>
      <c r="N3811" s="53" t="n">
        <f aca="false">D3811*$D$10</f>
        <v>73.75</v>
      </c>
      <c r="O3811" s="53" t="n">
        <f aca="false">E3811*$E$10</f>
        <v>0</v>
      </c>
      <c r="P3811" s="53" t="n">
        <f aca="false">F3811*$F$10</f>
        <v>162.5</v>
      </c>
      <c r="Q3811" s="53" t="n">
        <f aca="false">G3811*$G$10</f>
        <v>0</v>
      </c>
      <c r="R3811" s="53" t="n">
        <f aca="false">H3811*$H$10</f>
        <v>0</v>
      </c>
      <c r="S3811" s="53" t="n">
        <f aca="false">(N3811/100)*(I3811*$I$10)+(N3811/100)*(J3811*$J$10)</f>
        <v>59</v>
      </c>
      <c r="T3811" s="53" t="n">
        <f aca="false">(O3811/100)*(K3811*$J$10)</f>
        <v>0</v>
      </c>
      <c r="U3811" s="53" t="n">
        <f aca="false">(P3811/100)*(K3811*$K$10)+(P3811/100)*(L3811*$L$10)</f>
        <v>193.375</v>
      </c>
      <c r="V3811" s="53" t="n">
        <f aca="false">(Q3811/100)*(L3811*$L$10)</f>
        <v>0</v>
      </c>
      <c r="W3811" s="53" t="n">
        <f aca="false">(R3811/100)*(K3811*$K$10)+(R3811/100)*(L3811*$L$10)</f>
        <v>0</v>
      </c>
      <c r="X3811" s="53" t="n">
        <f aca="false">N3811+S3811</f>
        <v>132.75</v>
      </c>
      <c r="Y3811" s="53" t="n">
        <f aca="false">O3811+T3811</f>
        <v>0</v>
      </c>
      <c r="Z3811" s="53" t="n">
        <f aca="false">P3811+U3811</f>
        <v>355.875</v>
      </c>
      <c r="AA3811" s="53" t="n">
        <f aca="false">Q3811+V3811</f>
        <v>0</v>
      </c>
      <c r="AB3811" s="53" t="n">
        <f aca="false">R3811+W3811</f>
        <v>0</v>
      </c>
      <c r="AC3811" s="54" t="n">
        <f aca="false">ROUND(X3811+Y3811+Z3811+AA3811+AB3811,1)</f>
        <v>488.6</v>
      </c>
      <c r="AD3811" s="55" t="n">
        <f aca="false">(ROUND(AC3811-AC3804,1)/AC3804)</f>
        <v>0.225175526579739</v>
      </c>
      <c r="AE3811" s="46"/>
      <c r="AF3811" s="47"/>
    </row>
    <row r="3812" customFormat="false" ht="15" hidden="false" customHeight="false" outlineLevel="0" collapsed="false">
      <c r="A3812" s="48" t="s">
        <v>36</v>
      </c>
      <c r="B3812" s="61"/>
      <c r="C3812" s="50" t="s">
        <v>12</v>
      </c>
      <c r="D3812" s="51" t="n">
        <v>59</v>
      </c>
      <c r="E3812" s="51" t="n">
        <v>0</v>
      </c>
      <c r="F3812" s="51" t="n">
        <v>0</v>
      </c>
      <c r="G3812" s="51" t="n">
        <v>130</v>
      </c>
      <c r="H3812" s="51" t="n">
        <v>0</v>
      </c>
      <c r="I3812" s="52" t="n">
        <v>40</v>
      </c>
      <c r="J3812" s="52" t="n">
        <v>40</v>
      </c>
      <c r="K3812" s="52" t="n">
        <v>0</v>
      </c>
      <c r="L3812" s="52" t="n">
        <v>85</v>
      </c>
      <c r="M3812" s="52" t="n">
        <v>0</v>
      </c>
      <c r="N3812" s="53" t="n">
        <f aca="false">D3812*$D$11</f>
        <v>73.75</v>
      </c>
      <c r="O3812" s="53" t="n">
        <f aca="false">E3812*$E$11</f>
        <v>0</v>
      </c>
      <c r="P3812" s="53" t="n">
        <f aca="false">F3812*$F$11</f>
        <v>0</v>
      </c>
      <c r="Q3812" s="53" t="n">
        <f aca="false">G3812*$G$11</f>
        <v>162.5</v>
      </c>
      <c r="R3812" s="53" t="n">
        <f aca="false">H3812*$H$11</f>
        <v>0</v>
      </c>
      <c r="S3812" s="53" t="n">
        <f aca="false">(N3812/100)*(I3812*$I$11)+(N3812/100)*(J3812*$J$11)</f>
        <v>59</v>
      </c>
      <c r="T3812" s="53" t="n">
        <f aca="false">(O3812/100)*(K3812*$K$11)</f>
        <v>0</v>
      </c>
      <c r="U3812" s="53" t="n">
        <f aca="false">(P3812/100)*(K3812*$K$11)+(P3812/100)*(L3812*$L$11)</f>
        <v>0</v>
      </c>
      <c r="V3812" s="53" t="n">
        <f aca="false">(Q3812/100)*(L3812*$L$11)</f>
        <v>193.375</v>
      </c>
      <c r="W3812" s="53" t="n">
        <f aca="false">(R3812/100)*(K3812*$K$11)+(R3812/100)*(L3812*$L$11)</f>
        <v>0</v>
      </c>
      <c r="X3812" s="53" t="n">
        <f aca="false">N3812+S3812</f>
        <v>132.75</v>
      </c>
      <c r="Y3812" s="53" t="n">
        <f aca="false">O3812+T3812</f>
        <v>0</v>
      </c>
      <c r="Z3812" s="53" t="n">
        <f aca="false">P3812+U3812</f>
        <v>0</v>
      </c>
      <c r="AA3812" s="53" t="n">
        <f aca="false">Q3812+V3812</f>
        <v>355.875</v>
      </c>
      <c r="AB3812" s="53" t="n">
        <f aca="false">R3812+W3812</f>
        <v>0</v>
      </c>
      <c r="AC3812" s="54" t="n">
        <f aca="false">ROUND(X3812+Y3812+Z3812+AA3812+AB3812,1)</f>
        <v>488.6</v>
      </c>
      <c r="AD3812" s="55" t="n">
        <f aca="false">(ROUND(AC3812-AC3804,1)/AC3804)</f>
        <v>0.225175526579739</v>
      </c>
      <c r="AE3812" s="46"/>
      <c r="AF3812" s="47"/>
    </row>
    <row r="3813" customFormat="false" ht="15" hidden="false" customHeight="false" outlineLevel="0" collapsed="false">
      <c r="A3813" s="48" t="s">
        <v>37</v>
      </c>
      <c r="B3813" s="61"/>
      <c r="C3813" s="50" t="s">
        <v>13</v>
      </c>
      <c r="D3813" s="51" t="n">
        <v>59</v>
      </c>
      <c r="E3813" s="51" t="n">
        <v>0</v>
      </c>
      <c r="F3813" s="51" t="n">
        <v>0</v>
      </c>
      <c r="G3813" s="51" t="n">
        <v>0</v>
      </c>
      <c r="H3813" s="51" t="n">
        <v>130</v>
      </c>
      <c r="I3813" s="52" t="n">
        <v>40</v>
      </c>
      <c r="J3813" s="52" t="n">
        <v>40</v>
      </c>
      <c r="K3813" s="52" t="n">
        <v>42.5</v>
      </c>
      <c r="L3813" s="52" t="n">
        <v>42.5</v>
      </c>
      <c r="M3813" s="52" t="n">
        <v>0</v>
      </c>
      <c r="N3813" s="53" t="n">
        <f aca="false">D3813*$D$12</f>
        <v>73.75</v>
      </c>
      <c r="O3813" s="53" t="n">
        <f aca="false">E3813*$E$12</f>
        <v>0</v>
      </c>
      <c r="P3813" s="53" t="n">
        <f aca="false">F3813*$F$12</f>
        <v>0</v>
      </c>
      <c r="Q3813" s="53" t="n">
        <f aca="false">G3813*$G$12</f>
        <v>0</v>
      </c>
      <c r="R3813" s="53" t="n">
        <f aca="false">H3813*$H$12</f>
        <v>162.5</v>
      </c>
      <c r="S3813" s="53" t="n">
        <f aca="false">(N3813/100)*(I3813*$I$12)+(N3813/100)*(J3813*$J$12)</f>
        <v>59</v>
      </c>
      <c r="T3813" s="53" t="n">
        <f aca="false">(O3813/100)*(K3813*$K$12)</f>
        <v>0</v>
      </c>
      <c r="U3813" s="53" t="n">
        <f aca="false">(P3813/100)*(K3813*$K$12)+(P3813/100)*(L3813*$L$12)</f>
        <v>0</v>
      </c>
      <c r="V3813" s="53" t="n">
        <f aca="false">(Q3813/100)*(L3813*$L$12)</f>
        <v>0</v>
      </c>
      <c r="W3813" s="53" t="n">
        <f aca="false">(R3813/100)*(K3813*$K$12)+(R3813/100)*(L3813*$L$12)</f>
        <v>193.375</v>
      </c>
      <c r="X3813" s="53" t="n">
        <f aca="false">N3813+S3813</f>
        <v>132.75</v>
      </c>
      <c r="Y3813" s="53" t="n">
        <f aca="false">O3813+T3813</f>
        <v>0</v>
      </c>
      <c r="Z3813" s="53" t="n">
        <f aca="false">P3813+U3813</f>
        <v>0</v>
      </c>
      <c r="AA3813" s="53" t="n">
        <f aca="false">Q3813+V3813</f>
        <v>0</v>
      </c>
      <c r="AB3813" s="53" t="n">
        <f aca="false">R3813+W3813</f>
        <v>355.875</v>
      </c>
      <c r="AC3813" s="54" t="n">
        <f aca="false">ROUND(X3813+Y3813+Z3813+AA3813+AB3813,1)</f>
        <v>488.6</v>
      </c>
      <c r="AD3813" s="55" t="n">
        <f aca="false">(ROUND(AC3813-AC3804,1)/AC3804)</f>
        <v>0.225175526579739</v>
      </c>
      <c r="AE3813" s="46"/>
      <c r="AF3813" s="47"/>
    </row>
    <row r="3814" customFormat="false" ht="15" hidden="false" customHeight="false" outlineLevel="0" collapsed="false">
      <c r="A3814" s="48" t="s">
        <v>38</v>
      </c>
      <c r="B3814" s="61"/>
      <c r="C3814" s="50" t="s">
        <v>14</v>
      </c>
      <c r="D3814" s="51" t="n">
        <v>118</v>
      </c>
      <c r="E3814" s="51" t="n">
        <v>0</v>
      </c>
      <c r="F3814" s="51" t="n">
        <v>0</v>
      </c>
      <c r="G3814" s="51" t="n">
        <v>0</v>
      </c>
      <c r="H3814" s="51" t="n">
        <v>0</v>
      </c>
      <c r="I3814" s="52" t="n">
        <v>40</v>
      </c>
      <c r="J3814" s="52" t="n">
        <v>40</v>
      </c>
      <c r="K3814" s="52" t="n">
        <v>0</v>
      </c>
      <c r="L3814" s="52" t="n">
        <v>0</v>
      </c>
      <c r="M3814" s="52" t="n">
        <v>70</v>
      </c>
      <c r="N3814" s="53" t="n">
        <f aca="false">D3814*$D$13</f>
        <v>147.5</v>
      </c>
      <c r="O3814" s="53" t="n">
        <f aca="false">E3814*$E$13</f>
        <v>0</v>
      </c>
      <c r="P3814" s="53" t="n">
        <f aca="false">F3814*$F$13</f>
        <v>0</v>
      </c>
      <c r="Q3814" s="53" t="n">
        <f aca="false">G3814*$G$13</f>
        <v>0</v>
      </c>
      <c r="R3814" s="53" t="n">
        <f aca="false">H3814*$H$13</f>
        <v>0</v>
      </c>
      <c r="S3814" s="53" t="n">
        <f aca="false">(N3814/100)*(I3814*$I$13)+(N3814/100)*(J3814*$J$13)+(N3814/100)*(M3814*$M$13)</f>
        <v>324.5</v>
      </c>
      <c r="T3814" s="53" t="n">
        <f aca="false">(O3814/100)*(K3814*$K$13)+(O3814/100)*(M3814*$M$13)</f>
        <v>0</v>
      </c>
      <c r="U3814" s="53" t="n">
        <f aca="false">(P3814/100)*(K3814*$K$13)+(P3814/100)*(L3814*$L$13)+(P3814/100)*(M3814*$M$13)</f>
        <v>0</v>
      </c>
      <c r="V3814" s="53" t="n">
        <f aca="false">(Q3814/100)*(L3814*$L$13)+(Q3814/100)*(M3814*$M$13)</f>
        <v>0</v>
      </c>
      <c r="W3814" s="53" t="n">
        <f aca="false">(R3814/100)*(K3814*$K$13)+(R3814/100)*(L3814*$L$13)+(R3814/100)*(M3814*$M$13)</f>
        <v>0</v>
      </c>
      <c r="X3814" s="53" t="n">
        <f aca="false">N3814+S3814</f>
        <v>472</v>
      </c>
      <c r="Y3814" s="53" t="n">
        <f aca="false">O3814+T3814</f>
        <v>0</v>
      </c>
      <c r="Z3814" s="53" t="n">
        <f aca="false">P3814+U3814</f>
        <v>0</v>
      </c>
      <c r="AA3814" s="53" t="n">
        <f aca="false">Q3814+V3814</f>
        <v>0</v>
      </c>
      <c r="AB3814" s="53" t="n">
        <f aca="false">R3814+W3814</f>
        <v>0</v>
      </c>
      <c r="AC3814" s="54" t="n">
        <f aca="false">ROUND(X3814+Y3814+Z3814+AA3814+AB3814,1)</f>
        <v>472</v>
      </c>
      <c r="AD3814" s="55" t="n">
        <f aca="false">(ROUND(AC3814-AC3804,1)/AC3804)</f>
        <v>0.183550651955868</v>
      </c>
      <c r="AE3814" s="46"/>
      <c r="AF3814" s="47"/>
    </row>
    <row r="3815" customFormat="false" ht="15" hidden="false" customHeight="false" outlineLevel="0" collapsed="false">
      <c r="A3815" s="48" t="s">
        <v>39</v>
      </c>
      <c r="B3815" s="61"/>
      <c r="C3815" s="50" t="s">
        <v>15</v>
      </c>
      <c r="D3815" s="51" t="n">
        <v>118</v>
      </c>
      <c r="E3815" s="51" t="n">
        <v>0</v>
      </c>
      <c r="F3815" s="51" t="n">
        <v>0</v>
      </c>
      <c r="G3815" s="51" t="n">
        <v>0</v>
      </c>
      <c r="H3815" s="51" t="n">
        <v>0</v>
      </c>
      <c r="I3815" s="52" t="n">
        <v>40</v>
      </c>
      <c r="J3815" s="52" t="n">
        <v>40</v>
      </c>
      <c r="K3815" s="52" t="n">
        <v>70</v>
      </c>
      <c r="L3815" s="52" t="n">
        <v>0</v>
      </c>
      <c r="M3815" s="52" t="n">
        <v>0</v>
      </c>
      <c r="N3815" s="53" t="n">
        <f aca="false">D3815*$D$14</f>
        <v>147.5</v>
      </c>
      <c r="O3815" s="53" t="n">
        <f aca="false">E3815*$E$14</f>
        <v>0</v>
      </c>
      <c r="P3815" s="53" t="n">
        <f aca="false">F3815*$F$14</f>
        <v>0</v>
      </c>
      <c r="Q3815" s="53" t="n">
        <f aca="false">G3815*$G$14</f>
        <v>0</v>
      </c>
      <c r="R3815" s="53" t="n">
        <f aca="false">H3815*$H$14</f>
        <v>0</v>
      </c>
      <c r="S3815" s="53" t="n">
        <f aca="false">(N3815/100)*(I3815*$I$14)+(N3815/100)*(J3815*$J$14)+(N3815/100)*(K3815*$K$14)</f>
        <v>324.5</v>
      </c>
      <c r="T3815" s="53" t="n">
        <f aca="false">(O3815/100)*(K3815*$K$14)</f>
        <v>0</v>
      </c>
      <c r="U3815" s="53" t="n">
        <f aca="false">(P3815/100)*(K3815*$K$14)+(P3815/100)*(L3815*$L$14)</f>
        <v>0</v>
      </c>
      <c r="V3815" s="53" t="n">
        <f aca="false">(Q3815/100)*(L3815*$L$14)</f>
        <v>0</v>
      </c>
      <c r="W3815" s="53" t="n">
        <f aca="false">(R3815/100)*(K3815*$L$14)+(R3815/100)*(L3815*$M$14)</f>
        <v>0</v>
      </c>
      <c r="X3815" s="53" t="n">
        <f aca="false">N3815+S3815</f>
        <v>472</v>
      </c>
      <c r="Y3815" s="53" t="n">
        <f aca="false">O3815+T3815</f>
        <v>0</v>
      </c>
      <c r="Z3815" s="53" t="n">
        <f aca="false">P3815+U3815</f>
        <v>0</v>
      </c>
      <c r="AA3815" s="53" t="n">
        <f aca="false">Q3815+V3815</f>
        <v>0</v>
      </c>
      <c r="AB3815" s="53" t="n">
        <f aca="false">R3815+W3815</f>
        <v>0</v>
      </c>
      <c r="AC3815" s="54" t="n">
        <f aca="false">ROUND(X3815+Y3815+Z3815+AA3815+AB3815,1)</f>
        <v>472</v>
      </c>
      <c r="AD3815" s="55" t="n">
        <f aca="false">(ROUND(AC3815-AC3804,1)/AC3804)</f>
        <v>0.183550651955868</v>
      </c>
      <c r="AE3815" s="46"/>
      <c r="AF3815" s="47"/>
    </row>
    <row r="3816" customFormat="false" ht="15" hidden="false" customHeight="false" outlineLevel="0" collapsed="false">
      <c r="A3816" s="48"/>
      <c r="B3816" s="61"/>
      <c r="C3816" s="50" t="s">
        <v>16</v>
      </c>
      <c r="D3816" s="51" t="n">
        <v>118</v>
      </c>
      <c r="E3816" s="51" t="n">
        <v>0</v>
      </c>
      <c r="F3816" s="51" t="n">
        <v>0</v>
      </c>
      <c r="G3816" s="51" t="n">
        <v>0</v>
      </c>
      <c r="H3816" s="51" t="n">
        <v>0</v>
      </c>
      <c r="I3816" s="52" t="n">
        <v>40</v>
      </c>
      <c r="J3816" s="52" t="n">
        <v>40</v>
      </c>
      <c r="K3816" s="52" t="n">
        <v>0</v>
      </c>
      <c r="L3816" s="52" t="n">
        <v>70</v>
      </c>
      <c r="M3816" s="52" t="n">
        <v>0</v>
      </c>
      <c r="N3816" s="53" t="n">
        <f aca="false">D3816*$D$15</f>
        <v>147.5</v>
      </c>
      <c r="O3816" s="53" t="n">
        <f aca="false">E3816*$E$15</f>
        <v>0</v>
      </c>
      <c r="P3816" s="53" t="n">
        <f aca="false">F3816*$F$15</f>
        <v>0</v>
      </c>
      <c r="Q3816" s="53" t="n">
        <f aca="false">G3816*$G$15</f>
        <v>0</v>
      </c>
      <c r="R3816" s="53" t="n">
        <f aca="false">H3816*$H$15</f>
        <v>0</v>
      </c>
      <c r="S3816" s="53" t="n">
        <f aca="false">(N3816/100)*(I3816*$I$15)+(N3816/100)*(J3816*$J$15)+(N3816/100)*(L3816*$L$15)</f>
        <v>324.5</v>
      </c>
      <c r="T3816" s="53" t="n">
        <f aca="false">(O3816/100)*(K3816*$K$15)</f>
        <v>0</v>
      </c>
      <c r="U3816" s="53" t="n">
        <f aca="false">(P3816/100)*(K3816*$K$15)+(P3816/100)*(L3816*$L$15)</f>
        <v>0</v>
      </c>
      <c r="V3816" s="53" t="n">
        <f aca="false">(Q3816/100)*(L3816*$L$15)</f>
        <v>0</v>
      </c>
      <c r="W3816" s="53" t="n">
        <f aca="false">(R3816/100)*(K3816*$K$15)+(R3816/100)*(L3816*$L$15)</f>
        <v>0</v>
      </c>
      <c r="X3816" s="53" t="n">
        <f aca="false">N3816+S3816</f>
        <v>472</v>
      </c>
      <c r="Y3816" s="53" t="n">
        <f aca="false">O3816+T3816</f>
        <v>0</v>
      </c>
      <c r="Z3816" s="53" t="n">
        <f aca="false">P3816+U3816</f>
        <v>0</v>
      </c>
      <c r="AA3816" s="53" t="n">
        <f aca="false">Q3816+V3816</f>
        <v>0</v>
      </c>
      <c r="AB3816" s="53" t="n">
        <f aca="false">R3816+W3816</f>
        <v>0</v>
      </c>
      <c r="AC3816" s="54" t="n">
        <f aca="false">ROUND(X3816+Y3816+Z3816+AA3816+AB3816,1)</f>
        <v>472</v>
      </c>
      <c r="AD3816" s="55" t="n">
        <f aca="false">(ROUND(AC3816-AC3804,1)/AC3804)</f>
        <v>0.183550651955868</v>
      </c>
      <c r="AE3816" s="37"/>
      <c r="AF3816" s="47"/>
    </row>
    <row r="3817" customFormat="false" ht="15" hidden="false" customHeight="false" outlineLevel="0" collapsed="false">
      <c r="A3817" s="48"/>
      <c r="B3817" s="61"/>
      <c r="C3817" s="50" t="s">
        <v>17</v>
      </c>
      <c r="D3817" s="51" t="n">
        <v>118</v>
      </c>
      <c r="E3817" s="51" t="n">
        <v>0</v>
      </c>
      <c r="F3817" s="51" t="n">
        <v>0</v>
      </c>
      <c r="G3817" s="51" t="n">
        <v>0</v>
      </c>
      <c r="H3817" s="51" t="n">
        <v>0</v>
      </c>
      <c r="I3817" s="52" t="n">
        <v>40</v>
      </c>
      <c r="J3817" s="52" t="n">
        <v>65</v>
      </c>
      <c r="K3817" s="52" t="n">
        <v>0</v>
      </c>
      <c r="L3817" s="52" t="n">
        <v>0</v>
      </c>
      <c r="M3817" s="52" t="n">
        <v>0</v>
      </c>
      <c r="N3817" s="53" t="n">
        <f aca="false">D3817*$D$16</f>
        <v>147.5</v>
      </c>
      <c r="O3817" s="53" t="n">
        <f aca="false">E3817*$E$16</f>
        <v>0</v>
      </c>
      <c r="P3817" s="53" t="n">
        <f aca="false">F3817*$F$16</f>
        <v>0</v>
      </c>
      <c r="Q3817" s="53" t="n">
        <f aca="false">G3817*$G$16</f>
        <v>0</v>
      </c>
      <c r="R3817" s="53" t="n">
        <f aca="false">H3817*$H$16</f>
        <v>0</v>
      </c>
      <c r="S3817" s="53" t="n">
        <f aca="false">(N3817/100)*(I3817*$I$16)+(N3817/100)*(J3817*$J$16)</f>
        <v>298.6875</v>
      </c>
      <c r="T3817" s="53" t="n">
        <f aca="false">(O3817/100)*(K3817*$K$16)</f>
        <v>0</v>
      </c>
      <c r="U3817" s="53" t="n">
        <f aca="false">(P3817/100)*(K3817*$K$16)+(P3817/100)*(L3817*$L$16)</f>
        <v>0</v>
      </c>
      <c r="V3817" s="53" t="n">
        <f aca="false">(Q3817/100)*(L3817*$L$16)</f>
        <v>0</v>
      </c>
      <c r="W3817" s="53" t="n">
        <f aca="false">(R3817/100)*(K3817*$K$16)+(R3817/100)*(L3817*$L$16)</f>
        <v>0</v>
      </c>
      <c r="X3817" s="53" t="n">
        <f aca="false">N3817+S3817</f>
        <v>446.1875</v>
      </c>
      <c r="Y3817" s="53" t="n">
        <f aca="false">O3817+T3817</f>
        <v>0</v>
      </c>
      <c r="Z3817" s="53" t="n">
        <f aca="false">P3817+U3817</f>
        <v>0</v>
      </c>
      <c r="AA3817" s="53" t="n">
        <f aca="false">Q3817+V3817</f>
        <v>0</v>
      </c>
      <c r="AB3817" s="53" t="n">
        <f aca="false">R3817+W3817</f>
        <v>0</v>
      </c>
      <c r="AC3817" s="54" t="n">
        <f aca="false">ROUND(X3817+Y3817+Z3817+AA3817+AB3817,1)</f>
        <v>446.2</v>
      </c>
      <c r="AD3817" s="55" t="n">
        <f aca="false">(ROUND(AC3817-AC3804,1)/AC3804)</f>
        <v>0.118856569709127</v>
      </c>
      <c r="AE3817" s="46"/>
      <c r="AF3817" s="47"/>
    </row>
    <row r="3818" customFormat="false" ht="15" hidden="false" customHeight="false" outlineLevel="0" collapsed="false">
      <c r="A3818" s="48"/>
      <c r="B3818" s="61"/>
      <c r="C3818" s="50" t="s">
        <v>18</v>
      </c>
      <c r="D3818" s="51" t="n">
        <v>118</v>
      </c>
      <c r="E3818" s="51" t="n">
        <v>0</v>
      </c>
      <c r="F3818" s="51" t="n">
        <v>0</v>
      </c>
      <c r="G3818" s="51" t="n">
        <v>0</v>
      </c>
      <c r="H3818" s="51" t="n">
        <v>0</v>
      </c>
      <c r="I3818" s="52" t="n">
        <v>65</v>
      </c>
      <c r="J3818" s="52" t="n">
        <v>40</v>
      </c>
      <c r="K3818" s="52" t="n">
        <v>0</v>
      </c>
      <c r="L3818" s="52" t="n">
        <v>0</v>
      </c>
      <c r="M3818" s="52" t="n">
        <v>0</v>
      </c>
      <c r="N3818" s="53" t="n">
        <f aca="false">D3818*$D$17</f>
        <v>147.5</v>
      </c>
      <c r="O3818" s="53" t="n">
        <f aca="false">E3818*$E$17</f>
        <v>0</v>
      </c>
      <c r="P3818" s="53" t="n">
        <f aca="false">F3818*$F$17</f>
        <v>0</v>
      </c>
      <c r="Q3818" s="53" t="n">
        <f aca="false">G3818*$G$17</f>
        <v>0</v>
      </c>
      <c r="R3818" s="53" t="n">
        <f aca="false">H3818*$H$17</f>
        <v>0</v>
      </c>
      <c r="S3818" s="53" t="n">
        <f aca="false">(N3818/100)*(I3818*$I$17)+(N3818/100)*(J3818*$J$17)</f>
        <v>298.6875</v>
      </c>
      <c r="T3818" s="53" t="n">
        <f aca="false">(O3818/100)*(K3818*$K$17)</f>
        <v>0</v>
      </c>
      <c r="U3818" s="53" t="n">
        <f aca="false">(P3818/100)*(K3818*$K$17)+(P3818/100)*(L3818*$L$17)</f>
        <v>0</v>
      </c>
      <c r="V3818" s="53" t="n">
        <f aca="false">(Q3818/100)*(L3818*$L$17)</f>
        <v>0</v>
      </c>
      <c r="W3818" s="53" t="n">
        <f aca="false">(R3818/100)*(K3818*$K$17)+(R3818/100)*(L3818*$L$17)</f>
        <v>0</v>
      </c>
      <c r="X3818" s="53" t="n">
        <f aca="false">N3818+S3818</f>
        <v>446.1875</v>
      </c>
      <c r="Y3818" s="53" t="n">
        <f aca="false">O3818+T3818</f>
        <v>0</v>
      </c>
      <c r="Z3818" s="53" t="n">
        <f aca="false">P3818+U3818</f>
        <v>0</v>
      </c>
      <c r="AA3818" s="53" t="n">
        <f aca="false">Q3818+V3818</f>
        <v>0</v>
      </c>
      <c r="AB3818" s="53" t="n">
        <f aca="false">R3818+W3818</f>
        <v>0</v>
      </c>
      <c r="AC3818" s="54" t="n">
        <f aca="false">ROUND(X3818+Y3818+Z3818+AA3818+AB3818,1)</f>
        <v>446.2</v>
      </c>
      <c r="AD3818" s="55" t="n">
        <f aca="false">(ROUND(AC3818-AC3804,1)/AC3804)</f>
        <v>0.118856569709127</v>
      </c>
      <c r="AE3818" s="46"/>
      <c r="AF3818" s="47"/>
    </row>
    <row r="3819" customFormat="false" ht="15" hidden="false" customHeight="false" outlineLevel="0" collapsed="false">
      <c r="A3819" s="56" t="s">
        <v>19</v>
      </c>
      <c r="B3819" s="62" t="s">
        <v>313</v>
      </c>
      <c r="C3819" s="40" t="s">
        <v>50</v>
      </c>
      <c r="D3819" s="41" t="n">
        <v>50</v>
      </c>
      <c r="E3819" s="41" t="n">
        <v>0</v>
      </c>
      <c r="F3819" s="41" t="n">
        <v>200</v>
      </c>
      <c r="G3819" s="41" t="n">
        <v>0</v>
      </c>
      <c r="H3819" s="41" t="n">
        <v>0</v>
      </c>
      <c r="I3819" s="42" t="n">
        <v>25</v>
      </c>
      <c r="J3819" s="42" t="n">
        <v>25</v>
      </c>
      <c r="K3819" s="42" t="n">
        <v>0</v>
      </c>
      <c r="L3819" s="42" t="n">
        <v>0</v>
      </c>
      <c r="M3819" s="42" t="n">
        <v>0</v>
      </c>
      <c r="N3819" s="43" t="n">
        <f aca="false">D3819*$D$3</f>
        <v>65</v>
      </c>
      <c r="O3819" s="43" t="n">
        <f aca="false">E3819*$E$3</f>
        <v>0</v>
      </c>
      <c r="P3819" s="43" t="n">
        <f aca="false">F3819*$F$3</f>
        <v>260</v>
      </c>
      <c r="Q3819" s="43" t="n">
        <f aca="false">G3819*$G$3</f>
        <v>0</v>
      </c>
      <c r="R3819" s="43" t="n">
        <f aca="false">H3819*$H$3</f>
        <v>0</v>
      </c>
      <c r="S3819" s="43" t="n">
        <f aca="false">(N3819/100)*(I3819*$I$3)+(N3819/100)*(J3819*$J$3)</f>
        <v>65</v>
      </c>
      <c r="T3819" s="43" t="n">
        <f aca="false">(O3819/100)*(K3819*$K$3)</f>
        <v>0</v>
      </c>
      <c r="U3819" s="43" t="n">
        <f aca="false">(P3819/100)*(K3819*$K$3)+(P3819/100)*(L3819*$L$3)</f>
        <v>0</v>
      </c>
      <c r="V3819" s="43" t="n">
        <f aca="false">(Q3819/100)*(L3819*$L$3)</f>
        <v>0</v>
      </c>
      <c r="W3819" s="43" t="n">
        <f aca="false">(R3819/100)*(K3819*$K$3)+(R3819/100)*(L3819*$L$3)</f>
        <v>0</v>
      </c>
      <c r="X3819" s="43" t="n">
        <f aca="false">N3819+S3819</f>
        <v>130</v>
      </c>
      <c r="Y3819" s="43" t="n">
        <f aca="false">O3819+T3819</f>
        <v>0</v>
      </c>
      <c r="Z3819" s="43" t="n">
        <f aca="false">P3819+U3819</f>
        <v>260</v>
      </c>
      <c r="AA3819" s="43" t="n">
        <f aca="false">Q3819+V3819</f>
        <v>0</v>
      </c>
      <c r="AB3819" s="43" t="n">
        <f aca="false">R3819+W3819</f>
        <v>0</v>
      </c>
      <c r="AC3819" s="44" t="n">
        <f aca="false">ROUND(X3819+Y3819+Z3819+AA3819+AB3819,1)</f>
        <v>390</v>
      </c>
      <c r="AD3819" s="45"/>
      <c r="AE3819" s="46" t="s">
        <v>28</v>
      </c>
      <c r="AF3819" s="47"/>
    </row>
    <row r="3820" customFormat="false" ht="15" hidden="false" customHeight="false" outlineLevel="0" collapsed="false">
      <c r="A3820" s="48" t="s">
        <v>29</v>
      </c>
      <c r="B3820" s="63" t="n">
        <v>20</v>
      </c>
      <c r="C3820" s="50" t="s">
        <v>5</v>
      </c>
      <c r="D3820" s="51" t="n">
        <v>50</v>
      </c>
      <c r="E3820" s="51" t="n">
        <v>0</v>
      </c>
      <c r="F3820" s="51" t="n">
        <v>200</v>
      </c>
      <c r="G3820" s="51" t="n">
        <v>0</v>
      </c>
      <c r="H3820" s="51" t="n">
        <v>0</v>
      </c>
      <c r="I3820" s="52" t="n">
        <v>60</v>
      </c>
      <c r="J3820" s="52" t="n">
        <v>60</v>
      </c>
      <c r="K3820" s="52" t="n">
        <v>0</v>
      </c>
      <c r="L3820" s="52" t="n">
        <v>0</v>
      </c>
      <c r="M3820" s="52" t="n">
        <v>0</v>
      </c>
      <c r="N3820" s="53" t="n">
        <f aca="false">D3820*$D$4</f>
        <v>62.5</v>
      </c>
      <c r="O3820" s="53" t="n">
        <f aca="false">E3820*$E$4</f>
        <v>0</v>
      </c>
      <c r="P3820" s="53" t="n">
        <f aca="false">F3820*$F$4</f>
        <v>250</v>
      </c>
      <c r="Q3820" s="53" t="n">
        <f aca="false">G3820*$G$4</f>
        <v>0</v>
      </c>
      <c r="R3820" s="53" t="n">
        <f aca="false">H3820*$H$4</f>
        <v>0</v>
      </c>
      <c r="S3820" s="53" t="n">
        <f aca="false">(N3820/100)*(I3820*$I$4)+(N3820/100)*(J3820*$J$4)</f>
        <v>150</v>
      </c>
      <c r="T3820" s="53" t="n">
        <f aca="false">(O3820/100)*(K3820*$K$4)</f>
        <v>0</v>
      </c>
      <c r="U3820" s="53" t="n">
        <f aca="false">(P3820/100)*(K3820*$K$4)+(P3820/100)*(L3820*$L$4)</f>
        <v>0</v>
      </c>
      <c r="V3820" s="53" t="n">
        <f aca="false">(Q3820/100)*(L3820*$L$4)</f>
        <v>0</v>
      </c>
      <c r="W3820" s="53" t="n">
        <f aca="false">(R3820/100)*(K3820*$K$4)+(R3820/100)*(L3820*$L$4)</f>
        <v>0</v>
      </c>
      <c r="X3820" s="53" t="n">
        <f aca="false">N3820+S3820</f>
        <v>212.5</v>
      </c>
      <c r="Y3820" s="53" t="n">
        <f aca="false">O3820+T3820</f>
        <v>0</v>
      </c>
      <c r="Z3820" s="53" t="n">
        <f aca="false">P3820+U3820</f>
        <v>250</v>
      </c>
      <c r="AA3820" s="53" t="n">
        <f aca="false">Q3820+V3820</f>
        <v>0</v>
      </c>
      <c r="AB3820" s="53" t="n">
        <f aca="false">R3820+W3820</f>
        <v>0</v>
      </c>
      <c r="AC3820" s="54" t="n">
        <f aca="false">ROUND(X3820+Y3820+Z3820+AA3820+AB3820,1)</f>
        <v>462.5</v>
      </c>
      <c r="AD3820" s="55" t="n">
        <f aca="false">(ROUND(AC3820-AC3819,1)/AC3819)</f>
        <v>0.185897435897436</v>
      </c>
      <c r="AE3820" s="46"/>
      <c r="AF3820" s="47"/>
    </row>
    <row r="3821" customFormat="false" ht="15" hidden="false" customHeight="false" outlineLevel="0" collapsed="false">
      <c r="A3821" s="48" t="s">
        <v>30</v>
      </c>
      <c r="B3821" s="63" t="n">
        <v>0</v>
      </c>
      <c r="C3821" s="50" t="s">
        <v>6</v>
      </c>
      <c r="D3821" s="51" t="n">
        <v>50</v>
      </c>
      <c r="E3821" s="51" t="n">
        <v>0</v>
      </c>
      <c r="F3821" s="51" t="n">
        <v>200</v>
      </c>
      <c r="G3821" s="51" t="n">
        <v>0</v>
      </c>
      <c r="H3821" s="51" t="n">
        <v>0</v>
      </c>
      <c r="I3821" s="52" t="n">
        <v>25</v>
      </c>
      <c r="J3821" s="52" t="n">
        <v>25</v>
      </c>
      <c r="K3821" s="52" t="n">
        <v>0</v>
      </c>
      <c r="L3821" s="52" t="n">
        <v>0</v>
      </c>
      <c r="M3821" s="52" t="n">
        <v>0</v>
      </c>
      <c r="N3821" s="53" t="n">
        <f aca="false">D3821*$D$5</f>
        <v>65</v>
      </c>
      <c r="O3821" s="53" t="n">
        <f aca="false">E3821*$E$5</f>
        <v>0</v>
      </c>
      <c r="P3821" s="53" t="n">
        <f aca="false">F3821*$F$5</f>
        <v>260</v>
      </c>
      <c r="Q3821" s="53" t="n">
        <f aca="false">G3821*$G$5</f>
        <v>0</v>
      </c>
      <c r="R3821" s="53" t="n">
        <f aca="false">H3821*$H$5</f>
        <v>0</v>
      </c>
      <c r="S3821" s="53" t="n">
        <f aca="false">(N3821/100)*(I3821*$I$5)+(N3821/100)*(J3821*$J$5)</f>
        <v>65</v>
      </c>
      <c r="T3821" s="53" t="n">
        <f aca="false">(O3821/100)*(K3821*$K$5)</f>
        <v>0</v>
      </c>
      <c r="U3821" s="53" t="n">
        <f aca="false">(P3821/100)*(K3821*$K$5)+(P3821/100)*(L3821*$L$5)</f>
        <v>0</v>
      </c>
      <c r="V3821" s="53" t="n">
        <f aca="false">(Q3821/100)*(L3821*$L$5)</f>
        <v>0</v>
      </c>
      <c r="W3821" s="53" t="n">
        <f aca="false">(R3821/100)*(K3821*$K$5)+(R3821/100)*(L3821*$L$5)</f>
        <v>0</v>
      </c>
      <c r="X3821" s="53" t="n">
        <f aca="false">N3821+S3821</f>
        <v>130</v>
      </c>
      <c r="Y3821" s="53" t="n">
        <f aca="false">O3821+T3821</f>
        <v>0</v>
      </c>
      <c r="Z3821" s="53" t="n">
        <f aca="false">P3821+U3821</f>
        <v>260</v>
      </c>
      <c r="AA3821" s="53" t="n">
        <f aca="false">Q3821+V3821</f>
        <v>0</v>
      </c>
      <c r="AB3821" s="53" t="n">
        <f aca="false">R3821+W3821</f>
        <v>0</v>
      </c>
      <c r="AC3821" s="54" t="n">
        <f aca="false">ROUND(X3821+Y3821+Z3821+AA3821+AB3821,1)</f>
        <v>390</v>
      </c>
      <c r="AD3821" s="55" t="n">
        <f aca="false">(ROUND(AC3821-AC3819,1)/AC3819)</f>
        <v>0</v>
      </c>
      <c r="AE3821" s="46"/>
      <c r="AF3821" s="47"/>
    </row>
    <row r="3822" customFormat="false" ht="15" hidden="false" customHeight="false" outlineLevel="0" collapsed="false">
      <c r="A3822" s="48" t="s">
        <v>31</v>
      </c>
      <c r="B3822" s="63" t="n">
        <v>16</v>
      </c>
      <c r="C3822" s="50" t="s">
        <v>7</v>
      </c>
      <c r="D3822" s="51" t="n">
        <v>50</v>
      </c>
      <c r="E3822" s="51" t="n">
        <v>0</v>
      </c>
      <c r="F3822" s="51" t="n">
        <v>200</v>
      </c>
      <c r="G3822" s="51" t="n">
        <v>0</v>
      </c>
      <c r="H3822" s="51" t="n">
        <v>0</v>
      </c>
      <c r="I3822" s="52" t="n">
        <v>25</v>
      </c>
      <c r="J3822" s="52" t="n">
        <v>25</v>
      </c>
      <c r="K3822" s="52" t="n">
        <v>0</v>
      </c>
      <c r="L3822" s="52" t="n">
        <v>0</v>
      </c>
      <c r="M3822" s="52" t="n">
        <v>0</v>
      </c>
      <c r="N3822" s="53" t="n">
        <f aca="false">D3822*$D$6</f>
        <v>65</v>
      </c>
      <c r="O3822" s="53" t="n">
        <f aca="false">E3822*$E$6</f>
        <v>0</v>
      </c>
      <c r="P3822" s="53" t="n">
        <f aca="false">F3822*$F$6</f>
        <v>260</v>
      </c>
      <c r="Q3822" s="53" t="n">
        <f aca="false">G3822*$G$6</f>
        <v>0</v>
      </c>
      <c r="R3822" s="53" t="n">
        <f aca="false">H3822*$H$6</f>
        <v>0</v>
      </c>
      <c r="S3822" s="53" t="n">
        <f aca="false">(N3822/100)*(I3822*$I$6)+(N3822/100)*(J3822*$J$6)</f>
        <v>65</v>
      </c>
      <c r="T3822" s="53" t="n">
        <f aca="false">(O3822/100)*(K3822*$K$6)</f>
        <v>0</v>
      </c>
      <c r="U3822" s="53" t="n">
        <f aca="false">(P3822/100)*(K3822*$K$6)+(P3822/100)*(L3822*$L$6)</f>
        <v>0</v>
      </c>
      <c r="V3822" s="53" t="n">
        <f aca="false">(Q3822/100)*(L3822*$L$6)</f>
        <v>0</v>
      </c>
      <c r="W3822" s="53" t="n">
        <f aca="false">(R3822/100)*(K3822*$K$6)+(R3822/100)*(L3822*$L$6)</f>
        <v>0</v>
      </c>
      <c r="X3822" s="53" t="n">
        <f aca="false">N3822+S3822</f>
        <v>130</v>
      </c>
      <c r="Y3822" s="53" t="n">
        <f aca="false">O3822+T3822</f>
        <v>0</v>
      </c>
      <c r="Z3822" s="53" t="n">
        <f aca="false">P3822+U3822</f>
        <v>260</v>
      </c>
      <c r="AA3822" s="53" t="n">
        <f aca="false">Q3822+V3822</f>
        <v>0</v>
      </c>
      <c r="AB3822" s="53" t="n">
        <f aca="false">R3822+W3822</f>
        <v>0</v>
      </c>
      <c r="AC3822" s="54" t="n">
        <f aca="false">ROUND(X3822+Y3822+Z3822+AA3822+AB3822,1)</f>
        <v>390</v>
      </c>
      <c r="AD3822" s="55" t="n">
        <f aca="false">(ROUND(AC3822-AC3819,1)/AC3819)</f>
        <v>0</v>
      </c>
      <c r="AE3822" s="46"/>
      <c r="AF3822" s="47"/>
    </row>
    <row r="3823" customFormat="false" ht="15" hidden="false" customHeight="false" outlineLevel="0" collapsed="false">
      <c r="A3823" s="48" t="s">
        <v>32</v>
      </c>
      <c r="B3823" s="63" t="n">
        <v>16</v>
      </c>
      <c r="C3823" s="50" t="s">
        <v>8</v>
      </c>
      <c r="D3823" s="51" t="n">
        <v>50</v>
      </c>
      <c r="E3823" s="51" t="n">
        <v>0</v>
      </c>
      <c r="F3823" s="51" t="n">
        <v>200</v>
      </c>
      <c r="G3823" s="51" t="n">
        <v>0</v>
      </c>
      <c r="H3823" s="51" t="n">
        <v>0</v>
      </c>
      <c r="I3823" s="52" t="n">
        <v>25</v>
      </c>
      <c r="J3823" s="52" t="n">
        <v>25</v>
      </c>
      <c r="K3823" s="52" t="n">
        <v>0</v>
      </c>
      <c r="L3823" s="52" t="n">
        <v>0</v>
      </c>
      <c r="M3823" s="52" t="n">
        <v>0</v>
      </c>
      <c r="N3823" s="53" t="n">
        <f aca="false">D3823*$D$7</f>
        <v>65</v>
      </c>
      <c r="O3823" s="53" t="n">
        <f aca="false">E3823*$E$7</f>
        <v>0</v>
      </c>
      <c r="P3823" s="53" t="n">
        <f aca="false">F3823*$F$7</f>
        <v>260</v>
      </c>
      <c r="Q3823" s="53" t="n">
        <f aca="false">G3823*$G$7</f>
        <v>0</v>
      </c>
      <c r="R3823" s="53" t="n">
        <f aca="false">H3823*$H$7</f>
        <v>0</v>
      </c>
      <c r="S3823" s="53" t="n">
        <f aca="false">(N3823/100)*(I3823*$I$7)+(N3823/100)*(J3823*$J$7)</f>
        <v>65</v>
      </c>
      <c r="T3823" s="53" t="n">
        <f aca="false">(O3823/100)*(K3823*$K$7)</f>
        <v>0</v>
      </c>
      <c r="U3823" s="53" t="n">
        <f aca="false">(P3823/100)*(K3823*$K$7)+(P3823/100)*(L3823*$L$7)</f>
        <v>0</v>
      </c>
      <c r="V3823" s="53" t="n">
        <f aca="false">(Q3823/100)*(L3823*$L$7)</f>
        <v>0</v>
      </c>
      <c r="W3823" s="53" t="n">
        <f aca="false">(R3823/100)*(K3823*$K$7)+(R3823/100)*(L3823*$L$7)</f>
        <v>0</v>
      </c>
      <c r="X3823" s="53" t="n">
        <f aca="false">N3823+S3823</f>
        <v>130</v>
      </c>
      <c r="Y3823" s="53" t="n">
        <f aca="false">O3823+T3823</f>
        <v>0</v>
      </c>
      <c r="Z3823" s="53" t="n">
        <f aca="false">P3823+U3823</f>
        <v>260</v>
      </c>
      <c r="AA3823" s="53" t="n">
        <f aca="false">Q3823+V3823</f>
        <v>0</v>
      </c>
      <c r="AB3823" s="53" t="n">
        <f aca="false">R3823+W3823</f>
        <v>0</v>
      </c>
      <c r="AC3823" s="54" t="n">
        <f aca="false">ROUND(X3823+Y3823+Z3823+AA3823+AB3823,1)</f>
        <v>390</v>
      </c>
      <c r="AD3823" s="55" t="n">
        <f aca="false">(ROUND(AC3823-AC3819,1)/AC3819)</f>
        <v>0</v>
      </c>
      <c r="AE3823" s="46"/>
      <c r="AF3823" s="47"/>
    </row>
    <row r="3824" customFormat="false" ht="15" hidden="false" customHeight="false" outlineLevel="0" collapsed="false">
      <c r="A3824" s="48" t="s">
        <v>33</v>
      </c>
      <c r="B3824" s="63"/>
      <c r="C3824" s="50" t="s">
        <v>9</v>
      </c>
      <c r="D3824" s="51" t="n">
        <v>50</v>
      </c>
      <c r="E3824" s="51" t="n">
        <v>0</v>
      </c>
      <c r="F3824" s="51" t="n">
        <v>200</v>
      </c>
      <c r="G3824" s="51" t="n">
        <v>0</v>
      </c>
      <c r="H3824" s="51" t="n">
        <v>0</v>
      </c>
      <c r="I3824" s="52" t="n">
        <v>25</v>
      </c>
      <c r="J3824" s="52" t="n">
        <v>25</v>
      </c>
      <c r="K3824" s="52" t="n">
        <v>0</v>
      </c>
      <c r="L3824" s="52" t="n">
        <v>0</v>
      </c>
      <c r="M3824" s="52" t="n">
        <v>0</v>
      </c>
      <c r="N3824" s="53" t="n">
        <f aca="false">D3824*$D$8</f>
        <v>65</v>
      </c>
      <c r="O3824" s="53" t="n">
        <f aca="false">E3824*$E$8</f>
        <v>0</v>
      </c>
      <c r="P3824" s="53" t="n">
        <f aca="false">F3824*$F$8</f>
        <v>260</v>
      </c>
      <c r="Q3824" s="53" t="n">
        <f aca="false">G3824*$G$8</f>
        <v>0</v>
      </c>
      <c r="R3824" s="53" t="n">
        <f aca="false">H3824*$H$8</f>
        <v>0</v>
      </c>
      <c r="S3824" s="53" t="n">
        <f aca="false">(N3824/100)*(I3824*$I$8)+(N3824/100)*(J3824*$J$8)</f>
        <v>65</v>
      </c>
      <c r="T3824" s="53" t="n">
        <f aca="false">(O3824/100)*(K3824*$K$8)</f>
        <v>0</v>
      </c>
      <c r="U3824" s="53" t="n">
        <f aca="false">(P3824/100)*(K3824*$K$8)+(P3824/100)*(L3824*$L$8)</f>
        <v>0</v>
      </c>
      <c r="V3824" s="53" t="n">
        <f aca="false">(Q3824/100)*(L3824*$L$8)</f>
        <v>0</v>
      </c>
      <c r="W3824" s="53" t="n">
        <f aca="false">(R3824/100)*(K3824*$K$8)+(R3824/100)*(L3824*$L$8)</f>
        <v>0</v>
      </c>
      <c r="X3824" s="53" t="n">
        <f aca="false">N3824+S3824</f>
        <v>130</v>
      </c>
      <c r="Y3824" s="53" t="n">
        <f aca="false">O3824+T3824</f>
        <v>0</v>
      </c>
      <c r="Z3824" s="53" t="n">
        <f aca="false">P3824+U3824</f>
        <v>260</v>
      </c>
      <c r="AA3824" s="53" t="n">
        <f aca="false">Q3824+V3824</f>
        <v>0</v>
      </c>
      <c r="AB3824" s="53" t="n">
        <f aca="false">R3824+W3824</f>
        <v>0</v>
      </c>
      <c r="AC3824" s="54" t="n">
        <f aca="false">ROUND(X3824+Y3824+Z3824+AA3824+AB3824,1)</f>
        <v>390</v>
      </c>
      <c r="AD3824" s="55" t="n">
        <f aca="false">(ROUND(AC3824-AC3819,1)/AC3819)</f>
        <v>0</v>
      </c>
      <c r="AE3824" s="46"/>
      <c r="AF3824" s="47"/>
    </row>
    <row r="3825" customFormat="false" ht="15" hidden="false" customHeight="false" outlineLevel="0" collapsed="false">
      <c r="A3825" s="48" t="s">
        <v>34</v>
      </c>
      <c r="B3825" s="63"/>
      <c r="C3825" s="50" t="s">
        <v>10</v>
      </c>
      <c r="D3825" s="51" t="n">
        <v>53</v>
      </c>
      <c r="E3825" s="51" t="n">
        <v>150</v>
      </c>
      <c r="F3825" s="51" t="n">
        <v>0</v>
      </c>
      <c r="G3825" s="51" t="n">
        <v>0</v>
      </c>
      <c r="H3825" s="51" t="n">
        <v>0</v>
      </c>
      <c r="I3825" s="52" t="n">
        <v>25</v>
      </c>
      <c r="J3825" s="52" t="n">
        <v>25</v>
      </c>
      <c r="K3825" s="52" t="n">
        <v>70</v>
      </c>
      <c r="L3825" s="52" t="n">
        <v>0</v>
      </c>
      <c r="M3825" s="52" t="n">
        <v>0</v>
      </c>
      <c r="N3825" s="53" t="n">
        <f aca="false">D3825*$D$9</f>
        <v>66.25</v>
      </c>
      <c r="O3825" s="53" t="n">
        <f aca="false">E3825*$E$9</f>
        <v>187.5</v>
      </c>
      <c r="P3825" s="53" t="n">
        <f aca="false">F3825*$F$9</f>
        <v>0</v>
      </c>
      <c r="Q3825" s="53" t="n">
        <f aca="false">G3825*$G$9</f>
        <v>0</v>
      </c>
      <c r="R3825" s="53" t="n">
        <f aca="false">H3825*$H$9</f>
        <v>0</v>
      </c>
      <c r="S3825" s="53" t="n">
        <f aca="false">(N3825/100)*(I3825*$I$9)+(N3825/100)*(J3825*$J$9)</f>
        <v>33.125</v>
      </c>
      <c r="T3825" s="53" t="n">
        <f aca="false">(O3825/100)*(K3825*$K$9)</f>
        <v>183.75</v>
      </c>
      <c r="U3825" s="53" t="n">
        <f aca="false">(P3825/100)*(K3825*$K$9)+(P3825/100)*(L3825*$L$9)</f>
        <v>0</v>
      </c>
      <c r="V3825" s="53" t="n">
        <f aca="false">(Q3825/100)*(L3825*$L$9)</f>
        <v>0</v>
      </c>
      <c r="W3825" s="53" t="n">
        <f aca="false">(R3825/100)*(K3825*$K$9)+(R3825/100)*(L3825*$L$9)</f>
        <v>0</v>
      </c>
      <c r="X3825" s="53" t="n">
        <f aca="false">N3825+S3825</f>
        <v>99.375</v>
      </c>
      <c r="Y3825" s="53" t="n">
        <f aca="false">O3825+T3825</f>
        <v>371.25</v>
      </c>
      <c r="Z3825" s="53" t="n">
        <f aca="false">P3825+U3825</f>
        <v>0</v>
      </c>
      <c r="AA3825" s="53" t="n">
        <f aca="false">Q3825+V3825</f>
        <v>0</v>
      </c>
      <c r="AB3825" s="53" t="n">
        <f aca="false">R3825+W3825</f>
        <v>0</v>
      </c>
      <c r="AC3825" s="54" t="n">
        <f aca="false">ROUND(X3825+Y3825+Z3825+AA3825+AB3825,1)</f>
        <v>470.6</v>
      </c>
      <c r="AD3825" s="55" t="n">
        <f aca="false">(ROUND(AC3825-AC3819,1)/AC3819)</f>
        <v>0.206666666666667</v>
      </c>
      <c r="AE3825" s="46"/>
      <c r="AF3825" s="47"/>
    </row>
    <row r="3826" customFormat="false" ht="15" hidden="false" customHeight="false" outlineLevel="0" collapsed="false">
      <c r="A3826" s="48" t="s">
        <v>35</v>
      </c>
      <c r="B3826" s="63"/>
      <c r="C3826" s="50" t="s">
        <v>11</v>
      </c>
      <c r="D3826" s="51" t="n">
        <v>53</v>
      </c>
      <c r="E3826" s="51" t="n">
        <v>0</v>
      </c>
      <c r="F3826" s="51" t="n">
        <v>150</v>
      </c>
      <c r="G3826" s="51" t="n">
        <v>0</v>
      </c>
      <c r="H3826" s="51" t="n">
        <v>0</v>
      </c>
      <c r="I3826" s="52" t="n">
        <v>25</v>
      </c>
      <c r="J3826" s="52" t="n">
        <v>25</v>
      </c>
      <c r="K3826" s="52" t="n">
        <v>40</v>
      </c>
      <c r="L3826" s="52" t="n">
        <v>40</v>
      </c>
      <c r="M3826" s="52" t="n">
        <v>0</v>
      </c>
      <c r="N3826" s="53" t="n">
        <f aca="false">D3826*$D$10</f>
        <v>66.25</v>
      </c>
      <c r="O3826" s="53" t="n">
        <f aca="false">E3826*$E$10</f>
        <v>0</v>
      </c>
      <c r="P3826" s="53" t="n">
        <f aca="false">F3826*$F$10</f>
        <v>187.5</v>
      </c>
      <c r="Q3826" s="53" t="n">
        <f aca="false">G3826*$G$10</f>
        <v>0</v>
      </c>
      <c r="R3826" s="53" t="n">
        <f aca="false">H3826*$H$10</f>
        <v>0</v>
      </c>
      <c r="S3826" s="53" t="n">
        <f aca="false">(N3826/100)*(I3826*$I$10)+(N3826/100)*(J3826*$J$10)</f>
        <v>33.125</v>
      </c>
      <c r="T3826" s="53" t="n">
        <f aca="false">(O3826/100)*(K3826*$J$10)</f>
        <v>0</v>
      </c>
      <c r="U3826" s="53" t="n">
        <f aca="false">(P3826/100)*(K3826*$K$10)+(P3826/100)*(L3826*$L$10)</f>
        <v>210</v>
      </c>
      <c r="V3826" s="53" t="n">
        <f aca="false">(Q3826/100)*(L3826*$L$10)</f>
        <v>0</v>
      </c>
      <c r="W3826" s="53" t="n">
        <f aca="false">(R3826/100)*(K3826*$K$10)+(R3826/100)*(L3826*$L$10)</f>
        <v>0</v>
      </c>
      <c r="X3826" s="53" t="n">
        <f aca="false">N3826+S3826</f>
        <v>99.375</v>
      </c>
      <c r="Y3826" s="53" t="n">
        <f aca="false">O3826+T3826</f>
        <v>0</v>
      </c>
      <c r="Z3826" s="53" t="n">
        <f aca="false">P3826+U3826</f>
        <v>397.5</v>
      </c>
      <c r="AA3826" s="53" t="n">
        <f aca="false">Q3826+V3826</f>
        <v>0</v>
      </c>
      <c r="AB3826" s="53" t="n">
        <f aca="false">R3826+W3826</f>
        <v>0</v>
      </c>
      <c r="AC3826" s="54" t="n">
        <f aca="false">ROUND(X3826+Y3826+Z3826+AA3826+AB3826,1)</f>
        <v>496.9</v>
      </c>
      <c r="AD3826" s="55" t="n">
        <f aca="false">(ROUND(AC3826-AC3819,1)/AC3819)</f>
        <v>0.274102564102564</v>
      </c>
      <c r="AE3826" s="46"/>
      <c r="AF3826" s="47"/>
    </row>
    <row r="3827" customFormat="false" ht="15" hidden="false" customHeight="false" outlineLevel="0" collapsed="false">
      <c r="A3827" s="48" t="s">
        <v>36</v>
      </c>
      <c r="B3827" s="63"/>
      <c r="C3827" s="50" t="s">
        <v>12</v>
      </c>
      <c r="D3827" s="51" t="n">
        <v>53</v>
      </c>
      <c r="E3827" s="51" t="n">
        <v>0</v>
      </c>
      <c r="F3827" s="51" t="n">
        <v>0</v>
      </c>
      <c r="G3827" s="51" t="n">
        <v>150</v>
      </c>
      <c r="H3827" s="51" t="n">
        <v>0</v>
      </c>
      <c r="I3827" s="52" t="n">
        <v>25</v>
      </c>
      <c r="J3827" s="52" t="n">
        <v>25</v>
      </c>
      <c r="K3827" s="52" t="n">
        <v>0</v>
      </c>
      <c r="L3827" s="52" t="n">
        <v>70</v>
      </c>
      <c r="M3827" s="52" t="n">
        <v>0</v>
      </c>
      <c r="N3827" s="53" t="n">
        <f aca="false">D3827*$D$11</f>
        <v>66.25</v>
      </c>
      <c r="O3827" s="53" t="n">
        <f aca="false">E3827*$E$11</f>
        <v>0</v>
      </c>
      <c r="P3827" s="53" t="n">
        <f aca="false">F3827*$F$11</f>
        <v>0</v>
      </c>
      <c r="Q3827" s="53" t="n">
        <f aca="false">G3827*$G$11</f>
        <v>187.5</v>
      </c>
      <c r="R3827" s="53" t="n">
        <f aca="false">H3827*$H$11</f>
        <v>0</v>
      </c>
      <c r="S3827" s="53" t="n">
        <f aca="false">(N3827/100)*(I3827*$I$11)+(N3827/100)*(J3827*$J$11)</f>
        <v>33.125</v>
      </c>
      <c r="T3827" s="53" t="n">
        <f aca="false">(O3827/100)*(K3827*$K$11)</f>
        <v>0</v>
      </c>
      <c r="U3827" s="53" t="n">
        <f aca="false">(P3827/100)*(K3827*$K$11)+(P3827/100)*(L3827*$L$11)</f>
        <v>0</v>
      </c>
      <c r="V3827" s="53" t="n">
        <f aca="false">(Q3827/100)*(L3827*$L$11)</f>
        <v>183.75</v>
      </c>
      <c r="W3827" s="53" t="n">
        <f aca="false">(R3827/100)*(K3827*$K$11)+(R3827/100)*(L3827*$L$11)</f>
        <v>0</v>
      </c>
      <c r="X3827" s="53" t="n">
        <f aca="false">N3827+S3827</f>
        <v>99.375</v>
      </c>
      <c r="Y3827" s="53" t="n">
        <f aca="false">O3827+T3827</f>
        <v>0</v>
      </c>
      <c r="Z3827" s="53" t="n">
        <f aca="false">P3827+U3827</f>
        <v>0</v>
      </c>
      <c r="AA3827" s="53" t="n">
        <f aca="false">Q3827+V3827</f>
        <v>371.25</v>
      </c>
      <c r="AB3827" s="53" t="n">
        <f aca="false">R3827+W3827</f>
        <v>0</v>
      </c>
      <c r="AC3827" s="54" t="n">
        <f aca="false">ROUND(X3827+Y3827+Z3827+AA3827+AB3827,1)</f>
        <v>470.6</v>
      </c>
      <c r="AD3827" s="55" t="n">
        <f aca="false">(ROUND(AC3827-AC3819,1)/AC3819)</f>
        <v>0.206666666666667</v>
      </c>
      <c r="AE3827" s="46"/>
      <c r="AF3827" s="47"/>
    </row>
    <row r="3828" customFormat="false" ht="15" hidden="false" customHeight="false" outlineLevel="0" collapsed="false">
      <c r="A3828" s="48" t="s">
        <v>37</v>
      </c>
      <c r="B3828" s="63"/>
      <c r="C3828" s="50" t="s">
        <v>13</v>
      </c>
      <c r="D3828" s="51" t="n">
        <v>53</v>
      </c>
      <c r="E3828" s="51" t="n">
        <v>0</v>
      </c>
      <c r="F3828" s="51" t="n">
        <v>0</v>
      </c>
      <c r="G3828" s="51" t="n">
        <v>0</v>
      </c>
      <c r="H3828" s="51" t="n">
        <v>150</v>
      </c>
      <c r="I3828" s="52" t="n">
        <v>25</v>
      </c>
      <c r="J3828" s="52" t="n">
        <v>25</v>
      </c>
      <c r="K3828" s="52" t="n">
        <v>35</v>
      </c>
      <c r="L3828" s="52" t="n">
        <v>35</v>
      </c>
      <c r="M3828" s="52" t="n">
        <v>0</v>
      </c>
      <c r="N3828" s="53" t="n">
        <f aca="false">D3828*$D$12</f>
        <v>66.25</v>
      </c>
      <c r="O3828" s="53" t="n">
        <f aca="false">E3828*$E$12</f>
        <v>0</v>
      </c>
      <c r="P3828" s="53" t="n">
        <f aca="false">F3828*$F$12</f>
        <v>0</v>
      </c>
      <c r="Q3828" s="53" t="n">
        <f aca="false">G3828*$G$12</f>
        <v>0</v>
      </c>
      <c r="R3828" s="53" t="n">
        <f aca="false">H3828*$H$12</f>
        <v>187.5</v>
      </c>
      <c r="S3828" s="53" t="n">
        <f aca="false">(N3828/100)*(I3828*$I$12)+(N3828/100)*(J3828*$J$12)</f>
        <v>33.125</v>
      </c>
      <c r="T3828" s="53" t="n">
        <f aca="false">(O3828/100)*(K3828*$K$12)</f>
        <v>0</v>
      </c>
      <c r="U3828" s="53" t="n">
        <f aca="false">(P3828/100)*(K3828*$K$12)+(P3828/100)*(L3828*$L$12)</f>
        <v>0</v>
      </c>
      <c r="V3828" s="53" t="n">
        <f aca="false">(Q3828/100)*(L3828*$L$12)</f>
        <v>0</v>
      </c>
      <c r="W3828" s="53" t="n">
        <f aca="false">(R3828/100)*(K3828*$K$12)+(R3828/100)*(L3828*$L$12)</f>
        <v>183.75</v>
      </c>
      <c r="X3828" s="53" t="n">
        <f aca="false">N3828+S3828</f>
        <v>99.375</v>
      </c>
      <c r="Y3828" s="53" t="n">
        <f aca="false">O3828+T3828</f>
        <v>0</v>
      </c>
      <c r="Z3828" s="53" t="n">
        <f aca="false">P3828+U3828</f>
        <v>0</v>
      </c>
      <c r="AA3828" s="53" t="n">
        <f aca="false">Q3828+V3828</f>
        <v>0</v>
      </c>
      <c r="AB3828" s="53" t="n">
        <f aca="false">R3828+W3828</f>
        <v>371.25</v>
      </c>
      <c r="AC3828" s="54" t="n">
        <f aca="false">ROUND(X3828+Y3828+Z3828+AA3828+AB3828,1)</f>
        <v>470.6</v>
      </c>
      <c r="AD3828" s="55" t="n">
        <f aca="false">(ROUND(AC3828-AC3819,1)/AC3819)</f>
        <v>0.206666666666667</v>
      </c>
      <c r="AE3828" s="46"/>
      <c r="AF3828" s="47"/>
    </row>
    <row r="3829" customFormat="false" ht="15" hidden="false" customHeight="false" outlineLevel="0" collapsed="false">
      <c r="A3829" s="48" t="s">
        <v>38</v>
      </c>
      <c r="B3829" s="63"/>
      <c r="C3829" s="50" t="s">
        <v>14</v>
      </c>
      <c r="D3829" s="51" t="n">
        <v>50</v>
      </c>
      <c r="E3829" s="51" t="n">
        <v>0</v>
      </c>
      <c r="F3829" s="51" t="n">
        <v>200</v>
      </c>
      <c r="G3829" s="51" t="n">
        <v>0</v>
      </c>
      <c r="H3829" s="51" t="n">
        <v>0</v>
      </c>
      <c r="I3829" s="52" t="n">
        <v>25</v>
      </c>
      <c r="J3829" s="52" t="n">
        <v>25</v>
      </c>
      <c r="K3829" s="52" t="n">
        <v>0</v>
      </c>
      <c r="L3829" s="52" t="n">
        <v>0</v>
      </c>
      <c r="M3829" s="52" t="n">
        <v>20</v>
      </c>
      <c r="N3829" s="53" t="n">
        <f aca="false">D3829*$D$13</f>
        <v>62.5</v>
      </c>
      <c r="O3829" s="53" t="n">
        <f aca="false">E3829*$E$13</f>
        <v>0</v>
      </c>
      <c r="P3829" s="53" t="n">
        <f aca="false">F3829*$F$13</f>
        <v>250</v>
      </c>
      <c r="Q3829" s="53" t="n">
        <f aca="false">G3829*$G$13</f>
        <v>0</v>
      </c>
      <c r="R3829" s="53" t="n">
        <f aca="false">H3829*$H$13</f>
        <v>0</v>
      </c>
      <c r="S3829" s="53" t="n">
        <f aca="false">(N3829/100)*(I3829*$I$13)+(N3829/100)*(J3829*$J$13)+(N3829/100)*(M3829*$M$13)</f>
        <v>56.25</v>
      </c>
      <c r="T3829" s="53" t="n">
        <f aca="false">(O3829/100)*(K3829*$K$13)+(O3829/100)*(M3829*$M$13)</f>
        <v>0</v>
      </c>
      <c r="U3829" s="53" t="n">
        <f aca="false">(P3829/100)*(K3829*$K$13)+(P3829/100)*(L3829*$L$13)+(P3829/100)*(M3829*$M$13)</f>
        <v>100</v>
      </c>
      <c r="V3829" s="53" t="n">
        <f aca="false">(Q3829/100)*(L3829*$L$13)+(Q3829/100)*(M3829*$M$13)</f>
        <v>0</v>
      </c>
      <c r="W3829" s="53" t="n">
        <f aca="false">(R3829/100)*(K3829*$K$13)+(R3829/100)*(L3829*$L$13)+(R3829/100)*(M3829*$M$13)</f>
        <v>0</v>
      </c>
      <c r="X3829" s="53" t="n">
        <f aca="false">N3829+S3829</f>
        <v>118.75</v>
      </c>
      <c r="Y3829" s="53" t="n">
        <f aca="false">O3829+T3829</f>
        <v>0</v>
      </c>
      <c r="Z3829" s="53" t="n">
        <f aca="false">P3829+U3829</f>
        <v>350</v>
      </c>
      <c r="AA3829" s="53" t="n">
        <f aca="false">Q3829+V3829</f>
        <v>0</v>
      </c>
      <c r="AB3829" s="53" t="n">
        <f aca="false">R3829+W3829</f>
        <v>0</v>
      </c>
      <c r="AC3829" s="54" t="n">
        <f aca="false">ROUND(X3829+Y3829+Z3829+AA3829+AB3829,1)</f>
        <v>468.8</v>
      </c>
      <c r="AD3829" s="55" t="n">
        <f aca="false">(ROUND(AC3829-AC3819,1)/AC3819)</f>
        <v>0.202051282051282</v>
      </c>
      <c r="AE3829" s="46"/>
      <c r="AF3829" s="47"/>
    </row>
    <row r="3830" customFormat="false" ht="15" hidden="false" customHeight="false" outlineLevel="0" collapsed="false">
      <c r="A3830" s="48" t="s">
        <v>39</v>
      </c>
      <c r="B3830" s="63"/>
      <c r="C3830" s="50" t="s">
        <v>15</v>
      </c>
      <c r="D3830" s="51" t="n">
        <v>110</v>
      </c>
      <c r="E3830" s="51" t="n">
        <v>0</v>
      </c>
      <c r="F3830" s="51" t="n">
        <v>0</v>
      </c>
      <c r="G3830" s="51" t="n">
        <v>0</v>
      </c>
      <c r="H3830" s="51" t="n">
        <v>0</v>
      </c>
      <c r="I3830" s="52" t="n">
        <v>25</v>
      </c>
      <c r="J3830" s="52" t="n">
        <v>25</v>
      </c>
      <c r="K3830" s="52" t="n">
        <v>90</v>
      </c>
      <c r="L3830" s="52" t="n">
        <v>0</v>
      </c>
      <c r="M3830" s="52" t="n">
        <v>0</v>
      </c>
      <c r="N3830" s="53" t="n">
        <f aca="false">D3830*$D$14</f>
        <v>137.5</v>
      </c>
      <c r="O3830" s="53" t="n">
        <f aca="false">E3830*$E$14</f>
        <v>0</v>
      </c>
      <c r="P3830" s="53" t="n">
        <f aca="false">F3830*$F$14</f>
        <v>0</v>
      </c>
      <c r="Q3830" s="53" t="n">
        <f aca="false">G3830*$G$14</f>
        <v>0</v>
      </c>
      <c r="R3830" s="53" t="n">
        <f aca="false">H3830*$H$14</f>
        <v>0</v>
      </c>
      <c r="S3830" s="53" t="n">
        <f aca="false">(N3830/100)*(I3830*$I$14)+(N3830/100)*(J3830*$J$14)+(N3830/100)*(K3830*$K$14)</f>
        <v>316.25</v>
      </c>
      <c r="T3830" s="53" t="n">
        <f aca="false">(O3830/100)*(K3830*$K$14)</f>
        <v>0</v>
      </c>
      <c r="U3830" s="53" t="n">
        <f aca="false">(P3830/100)*(K3830*$K$14)+(P3830/100)*(L3830*$L$14)</f>
        <v>0</v>
      </c>
      <c r="V3830" s="53" t="n">
        <f aca="false">(Q3830/100)*(L3830*$L$14)</f>
        <v>0</v>
      </c>
      <c r="W3830" s="53" t="n">
        <f aca="false">(R3830/100)*(K3830*$L$14)+(R3830/100)*(L3830*$M$14)</f>
        <v>0</v>
      </c>
      <c r="X3830" s="53" t="n">
        <f aca="false">N3830+S3830</f>
        <v>453.75</v>
      </c>
      <c r="Y3830" s="53" t="n">
        <f aca="false">O3830+T3830</f>
        <v>0</v>
      </c>
      <c r="Z3830" s="53" t="n">
        <f aca="false">P3830+U3830</f>
        <v>0</v>
      </c>
      <c r="AA3830" s="53" t="n">
        <f aca="false">Q3830+V3830</f>
        <v>0</v>
      </c>
      <c r="AB3830" s="53" t="n">
        <f aca="false">R3830+W3830</f>
        <v>0</v>
      </c>
      <c r="AC3830" s="54" t="n">
        <f aca="false">ROUND(X3830+Y3830+Z3830+AA3830+AB3830,1)</f>
        <v>453.8</v>
      </c>
      <c r="AD3830" s="55" t="n">
        <f aca="false">(ROUND(AC3830-AC3819,1)/AC3819)</f>
        <v>0.163589743589744</v>
      </c>
      <c r="AE3830" s="46"/>
      <c r="AF3830" s="47"/>
    </row>
    <row r="3831" customFormat="false" ht="15" hidden="false" customHeight="false" outlineLevel="0" collapsed="false">
      <c r="A3831" s="48"/>
      <c r="B3831" s="63"/>
      <c r="C3831" s="50" t="s">
        <v>16</v>
      </c>
      <c r="D3831" s="51" t="n">
        <v>110</v>
      </c>
      <c r="E3831" s="51" t="n">
        <v>0</v>
      </c>
      <c r="F3831" s="51" t="n">
        <v>0</v>
      </c>
      <c r="G3831" s="51" t="n">
        <v>0</v>
      </c>
      <c r="H3831" s="51" t="n">
        <v>0</v>
      </c>
      <c r="I3831" s="52" t="n">
        <v>25</v>
      </c>
      <c r="J3831" s="52" t="n">
        <v>25</v>
      </c>
      <c r="K3831" s="52" t="n">
        <v>0</v>
      </c>
      <c r="L3831" s="52" t="n">
        <v>90</v>
      </c>
      <c r="M3831" s="52" t="n">
        <v>0</v>
      </c>
      <c r="N3831" s="53" t="n">
        <f aca="false">D3831*$D$15</f>
        <v>137.5</v>
      </c>
      <c r="O3831" s="53" t="n">
        <f aca="false">E3831*$E$15</f>
        <v>0</v>
      </c>
      <c r="P3831" s="53" t="n">
        <f aca="false">F3831*$F$15</f>
        <v>0</v>
      </c>
      <c r="Q3831" s="53" t="n">
        <f aca="false">G3831*$G$15</f>
        <v>0</v>
      </c>
      <c r="R3831" s="53" t="n">
        <f aca="false">H3831*$H$15</f>
        <v>0</v>
      </c>
      <c r="S3831" s="53" t="n">
        <f aca="false">(N3831/100)*(I3831*$I$15)+(N3831/100)*(J3831*$J$15)+(N3831/100)*(L3831*$L$15)</f>
        <v>316.25</v>
      </c>
      <c r="T3831" s="53" t="n">
        <f aca="false">(O3831/100)*(K3831*$K$15)</f>
        <v>0</v>
      </c>
      <c r="U3831" s="53" t="n">
        <f aca="false">(P3831/100)*(K3831*$K$15)+(P3831/100)*(L3831*$L$15)</f>
        <v>0</v>
      </c>
      <c r="V3831" s="53" t="n">
        <f aca="false">(Q3831/100)*(L3831*$L$15)</f>
        <v>0</v>
      </c>
      <c r="W3831" s="53" t="n">
        <f aca="false">(R3831/100)*(K3831*$K$15)+(R3831/100)*(L3831*$L$15)</f>
        <v>0</v>
      </c>
      <c r="X3831" s="53" t="n">
        <f aca="false">N3831+S3831</f>
        <v>453.75</v>
      </c>
      <c r="Y3831" s="53" t="n">
        <f aca="false">O3831+T3831</f>
        <v>0</v>
      </c>
      <c r="Z3831" s="53" t="n">
        <f aca="false">P3831+U3831</f>
        <v>0</v>
      </c>
      <c r="AA3831" s="53" t="n">
        <f aca="false">Q3831+V3831</f>
        <v>0</v>
      </c>
      <c r="AB3831" s="53" t="n">
        <f aca="false">R3831+W3831</f>
        <v>0</v>
      </c>
      <c r="AC3831" s="54" t="n">
        <f aca="false">ROUND(X3831+Y3831+Z3831+AA3831+AB3831,1)</f>
        <v>453.8</v>
      </c>
      <c r="AD3831" s="55" t="n">
        <f aca="false">(ROUND(AC3831-AC3819,1)/AC3819)</f>
        <v>0.163589743589744</v>
      </c>
      <c r="AE3831" s="46"/>
      <c r="AF3831" s="47"/>
    </row>
    <row r="3832" customFormat="false" ht="15" hidden="false" customHeight="false" outlineLevel="0" collapsed="false">
      <c r="A3832" s="48"/>
      <c r="B3832" s="63"/>
      <c r="C3832" s="50" t="s">
        <v>17</v>
      </c>
      <c r="D3832" s="51" t="n">
        <v>50</v>
      </c>
      <c r="E3832" s="51" t="n">
        <v>0</v>
      </c>
      <c r="F3832" s="51" t="n">
        <v>200</v>
      </c>
      <c r="G3832" s="51" t="n">
        <v>0</v>
      </c>
      <c r="H3832" s="51" t="n">
        <v>0</v>
      </c>
      <c r="I3832" s="52" t="n">
        <v>25</v>
      </c>
      <c r="J3832" s="52" t="n">
        <v>80</v>
      </c>
      <c r="K3832" s="52" t="n">
        <v>0</v>
      </c>
      <c r="L3832" s="52" t="n">
        <v>0</v>
      </c>
      <c r="M3832" s="52" t="n">
        <v>0</v>
      </c>
      <c r="N3832" s="53" t="n">
        <f aca="false">D3832*$D$16</f>
        <v>62.5</v>
      </c>
      <c r="O3832" s="53" t="n">
        <f aca="false">E3832*$E$16</f>
        <v>0</v>
      </c>
      <c r="P3832" s="53" t="n">
        <f aca="false">F3832*$F$16</f>
        <v>250</v>
      </c>
      <c r="Q3832" s="53" t="n">
        <f aca="false">G3832*$G$16</f>
        <v>0</v>
      </c>
      <c r="R3832" s="53" t="n">
        <f aca="false">H3832*$H$16</f>
        <v>0</v>
      </c>
      <c r="S3832" s="53" t="n">
        <f aca="false">(N3832/100)*(I3832*$I$16)+(N3832/100)*(J3832*$J$16)</f>
        <v>140.625</v>
      </c>
      <c r="T3832" s="53" t="n">
        <f aca="false">(O3832/100)*(K3832*$K$16)</f>
        <v>0</v>
      </c>
      <c r="U3832" s="53" t="n">
        <f aca="false">(P3832/100)*(K3832*$K$16)+(P3832/100)*(L3832*$L$16)</f>
        <v>0</v>
      </c>
      <c r="V3832" s="53" t="n">
        <f aca="false">(Q3832/100)*(L3832*$L$16)</f>
        <v>0</v>
      </c>
      <c r="W3832" s="53" t="n">
        <f aca="false">(R3832/100)*(K3832*$K$16)+(R3832/100)*(L3832*$L$16)</f>
        <v>0</v>
      </c>
      <c r="X3832" s="53" t="n">
        <f aca="false">N3832+S3832</f>
        <v>203.125</v>
      </c>
      <c r="Y3832" s="53" t="n">
        <f aca="false">O3832+T3832</f>
        <v>0</v>
      </c>
      <c r="Z3832" s="53" t="n">
        <f aca="false">P3832+U3832</f>
        <v>250</v>
      </c>
      <c r="AA3832" s="53" t="n">
        <f aca="false">Q3832+V3832</f>
        <v>0</v>
      </c>
      <c r="AB3832" s="53" t="n">
        <f aca="false">R3832+W3832</f>
        <v>0</v>
      </c>
      <c r="AC3832" s="54" t="n">
        <f aca="false">ROUND(X3832+Y3832+Z3832+AA3832+AB3832,1)</f>
        <v>453.1</v>
      </c>
      <c r="AD3832" s="55" t="n">
        <f aca="false">(ROUND(AC3832-AC3819,1)/AC3819)</f>
        <v>0.161794871794872</v>
      </c>
      <c r="AE3832" s="46"/>
      <c r="AF3832" s="15"/>
    </row>
    <row r="3833" customFormat="false" ht="15" hidden="false" customHeight="false" outlineLevel="0" collapsed="false">
      <c r="A3833" s="48"/>
      <c r="B3833" s="63"/>
      <c r="C3833" s="50" t="s">
        <v>18</v>
      </c>
      <c r="D3833" s="51" t="n">
        <v>50</v>
      </c>
      <c r="E3833" s="51" t="n">
        <v>0</v>
      </c>
      <c r="F3833" s="51" t="n">
        <v>200</v>
      </c>
      <c r="G3833" s="51" t="n">
        <v>0</v>
      </c>
      <c r="H3833" s="51" t="n">
        <v>0</v>
      </c>
      <c r="I3833" s="52" t="n">
        <v>80</v>
      </c>
      <c r="J3833" s="52" t="n">
        <v>25</v>
      </c>
      <c r="K3833" s="52" t="n">
        <v>0</v>
      </c>
      <c r="L3833" s="52" t="n">
        <v>0</v>
      </c>
      <c r="M3833" s="52" t="n">
        <v>0</v>
      </c>
      <c r="N3833" s="53" t="n">
        <f aca="false">D3833*$D$17</f>
        <v>62.5</v>
      </c>
      <c r="O3833" s="53" t="n">
        <f aca="false">E3833*$E$17</f>
        <v>0</v>
      </c>
      <c r="P3833" s="53" t="n">
        <f aca="false">F3833*$F$17</f>
        <v>250</v>
      </c>
      <c r="Q3833" s="53" t="n">
        <f aca="false">G3833*$G$17</f>
        <v>0</v>
      </c>
      <c r="R3833" s="53" t="n">
        <f aca="false">H3833*$H$17</f>
        <v>0</v>
      </c>
      <c r="S3833" s="53" t="n">
        <f aca="false">(N3833/100)*(I3833*$I$17)+(N3833/100)*(J3833*$J$17)</f>
        <v>140.625</v>
      </c>
      <c r="T3833" s="53" t="n">
        <f aca="false">(O3833/100)*(K3833*$K$17)</f>
        <v>0</v>
      </c>
      <c r="U3833" s="53" t="n">
        <f aca="false">(P3833/100)*(K3833*$K$17)+(P3833/100)*(L3833*$L$17)</f>
        <v>0</v>
      </c>
      <c r="V3833" s="53" t="n">
        <f aca="false">(Q3833/100)*(L3833*$L$17)</f>
        <v>0</v>
      </c>
      <c r="W3833" s="53" t="n">
        <f aca="false">(R3833/100)*(K3833*$K$17)+(R3833/100)*(L3833*$L$17)</f>
        <v>0</v>
      </c>
      <c r="X3833" s="53" t="n">
        <f aca="false">N3833+S3833</f>
        <v>203.125</v>
      </c>
      <c r="Y3833" s="53" t="n">
        <f aca="false">O3833+T3833</f>
        <v>0</v>
      </c>
      <c r="Z3833" s="53" t="n">
        <f aca="false">P3833+U3833</f>
        <v>250</v>
      </c>
      <c r="AA3833" s="53" t="n">
        <f aca="false">Q3833+V3833</f>
        <v>0</v>
      </c>
      <c r="AB3833" s="53" t="n">
        <f aca="false">R3833+W3833</f>
        <v>0</v>
      </c>
      <c r="AC3833" s="54" t="n">
        <f aca="false">ROUND(X3833+Y3833+Z3833+AA3833+AB3833,1)</f>
        <v>453.1</v>
      </c>
      <c r="AD3833" s="55" t="n">
        <f aca="false">(ROUND(AC3833-AC3819,1)/AC3819)</f>
        <v>0.161794871794872</v>
      </c>
      <c r="AE3833" s="46"/>
      <c r="AF3833" s="47"/>
    </row>
    <row r="3834" customFormat="false" ht="15" hidden="false" customHeight="false" outlineLevel="0" collapsed="false">
      <c r="A3834" s="64"/>
      <c r="B3834" s="65" t="s">
        <v>314</v>
      </c>
      <c r="C3834" s="65"/>
      <c r="D3834" s="65"/>
      <c r="E3834" s="65"/>
      <c r="F3834" s="65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  <c r="U3834" s="65"/>
      <c r="V3834" s="65"/>
      <c r="W3834" s="65"/>
      <c r="X3834" s="65"/>
      <c r="Y3834" s="65"/>
      <c r="Z3834" s="65"/>
      <c r="AA3834" s="65"/>
      <c r="AB3834" s="65"/>
      <c r="AC3834" s="12" t="n">
        <v>600</v>
      </c>
      <c r="AD3834" s="12"/>
      <c r="AE3834" s="46" t="s">
        <v>28</v>
      </c>
      <c r="AF3834" s="47"/>
    </row>
    <row r="3835" customFormat="false" ht="15" hidden="false" customHeight="false" outlineLevel="0" collapsed="false">
      <c r="A3835" s="56" t="s">
        <v>19</v>
      </c>
      <c r="B3835" s="49" t="s">
        <v>315</v>
      </c>
      <c r="C3835" s="50" t="s">
        <v>4</v>
      </c>
      <c r="D3835" s="51" t="n">
        <v>116</v>
      </c>
      <c r="E3835" s="51" t="n">
        <v>0</v>
      </c>
      <c r="F3835" s="51" t="n">
        <v>0</v>
      </c>
      <c r="G3835" s="51" t="n">
        <v>0</v>
      </c>
      <c r="H3835" s="51" t="n">
        <v>0</v>
      </c>
      <c r="I3835" s="52" t="n">
        <v>60</v>
      </c>
      <c r="J3835" s="52" t="n">
        <v>20</v>
      </c>
      <c r="K3835" s="52" t="n">
        <v>0</v>
      </c>
      <c r="L3835" s="52" t="n">
        <v>0</v>
      </c>
      <c r="M3835" s="52" t="n">
        <v>0</v>
      </c>
      <c r="N3835" s="53" t="n">
        <f aca="false">D3835*$D$3</f>
        <v>150.8</v>
      </c>
      <c r="O3835" s="53" t="n">
        <f aca="false">E3835*$E$3</f>
        <v>0</v>
      </c>
      <c r="P3835" s="53" t="n">
        <f aca="false">F3835*$F$3</f>
        <v>0</v>
      </c>
      <c r="Q3835" s="53" t="n">
        <f aca="false">G3835*$G$3</f>
        <v>0</v>
      </c>
      <c r="R3835" s="53" t="n">
        <f aca="false">H3835*$H$3</f>
        <v>0</v>
      </c>
      <c r="S3835" s="53" t="n">
        <f aca="false">(N3835/100)*(I3835*$I$3)+(N3835/100)*(J3835*$J$3)</f>
        <v>241.28</v>
      </c>
      <c r="T3835" s="53" t="n">
        <f aca="false">(O3835/100)*(K3835*$K$3)</f>
        <v>0</v>
      </c>
      <c r="U3835" s="53" t="n">
        <f aca="false">(P3835/100)*(K3835*$K$3)+(P3835/100)*(L3835*$L$3)</f>
        <v>0</v>
      </c>
      <c r="V3835" s="53" t="n">
        <f aca="false">(Q3835/100)*(L3835*$L$3)</f>
        <v>0</v>
      </c>
      <c r="W3835" s="53" t="n">
        <f aca="false">(R3835/100)*(K3835*$K$3)+(R3835/100)*(L3835*$L$3)</f>
        <v>0</v>
      </c>
      <c r="X3835" s="53" t="n">
        <f aca="false">N3835+S3835</f>
        <v>392.08</v>
      </c>
      <c r="Y3835" s="53" t="n">
        <f aca="false">O3835+T3835</f>
        <v>0</v>
      </c>
      <c r="Z3835" s="53" t="n">
        <f aca="false">P3835+U3835</f>
        <v>0</v>
      </c>
      <c r="AA3835" s="53" t="n">
        <f aca="false">Q3835+V3835</f>
        <v>0</v>
      </c>
      <c r="AB3835" s="53" t="n">
        <f aca="false">R3835+W3835</f>
        <v>0</v>
      </c>
      <c r="AC3835" s="54" t="n">
        <f aca="false">ROUND(X3835+Y3835+Z3835+AA3835+AB3835,1)</f>
        <v>392.1</v>
      </c>
      <c r="AD3835" s="55" t="n">
        <v>0</v>
      </c>
      <c r="AE3835" s="46"/>
      <c r="AF3835" s="47"/>
    </row>
    <row r="3836" customFormat="false" ht="15" hidden="false" customHeight="false" outlineLevel="0" collapsed="false">
      <c r="A3836" s="48" t="s">
        <v>29</v>
      </c>
      <c r="B3836" s="49" t="n">
        <v>14</v>
      </c>
      <c r="C3836" s="50" t="s">
        <v>5</v>
      </c>
      <c r="D3836" s="51" t="n">
        <v>116</v>
      </c>
      <c r="E3836" s="51" t="n">
        <v>0</v>
      </c>
      <c r="F3836" s="51" t="n">
        <v>0</v>
      </c>
      <c r="G3836" s="51" t="n">
        <v>0</v>
      </c>
      <c r="H3836" s="51" t="n">
        <v>0</v>
      </c>
      <c r="I3836" s="52" t="n">
        <v>75</v>
      </c>
      <c r="J3836" s="52" t="n">
        <v>35</v>
      </c>
      <c r="K3836" s="52" t="n">
        <v>0</v>
      </c>
      <c r="L3836" s="52" t="n">
        <v>0</v>
      </c>
      <c r="M3836" s="52" t="n">
        <v>0</v>
      </c>
      <c r="N3836" s="53" t="n">
        <f aca="false">D3836*$D$4</f>
        <v>145</v>
      </c>
      <c r="O3836" s="53" t="n">
        <f aca="false">E3836*$E$4</f>
        <v>0</v>
      </c>
      <c r="P3836" s="53" t="n">
        <f aca="false">F3836*$F$4</f>
        <v>0</v>
      </c>
      <c r="Q3836" s="53" t="n">
        <f aca="false">G3836*$G$4</f>
        <v>0</v>
      </c>
      <c r="R3836" s="53" t="n">
        <f aca="false">H3836*$H$4</f>
        <v>0</v>
      </c>
      <c r="S3836" s="53" t="n">
        <f aca="false">(N3836/100)*(I3836*$I$4)+(N3836/100)*(J3836*$J$4)</f>
        <v>319</v>
      </c>
      <c r="T3836" s="53" t="n">
        <f aca="false">(O3836/100)*(K3836*$K$4)</f>
        <v>0</v>
      </c>
      <c r="U3836" s="53" t="n">
        <f aca="false">(P3836/100)*(K3836*$K$4)+(P3836/100)*(L3836*$L$4)</f>
        <v>0</v>
      </c>
      <c r="V3836" s="53" t="n">
        <f aca="false">(Q3836/100)*(L3836*$L$4)</f>
        <v>0</v>
      </c>
      <c r="W3836" s="53" t="n">
        <f aca="false">(R3836/100)*(K3836*$K$4)+(R3836/100)*(L3836*$L$4)</f>
        <v>0</v>
      </c>
      <c r="X3836" s="53" t="n">
        <f aca="false">N3836+S3836</f>
        <v>464</v>
      </c>
      <c r="Y3836" s="53" t="n">
        <f aca="false">O3836+T3836</f>
        <v>0</v>
      </c>
      <c r="Z3836" s="53" t="n">
        <f aca="false">P3836+U3836</f>
        <v>0</v>
      </c>
      <c r="AA3836" s="53" t="n">
        <f aca="false">Q3836+V3836</f>
        <v>0</v>
      </c>
      <c r="AB3836" s="53" t="n">
        <f aca="false">R3836+W3836</f>
        <v>0</v>
      </c>
      <c r="AC3836" s="54" t="n">
        <f aca="false">ROUND(X3836+Y3836+Z3836+AA3836+AB3836,1)</f>
        <v>464</v>
      </c>
      <c r="AD3836" s="55" t="n">
        <f aca="false">(ROUND(AC3836-AC3835,1)/AC3835)</f>
        <v>0.183371588880388</v>
      </c>
      <c r="AE3836" s="46"/>
      <c r="AF3836" s="47"/>
    </row>
    <row r="3837" customFormat="false" ht="15" hidden="false" customHeight="false" outlineLevel="0" collapsed="false">
      <c r="A3837" s="48" t="s">
        <v>30</v>
      </c>
      <c r="B3837" s="49" t="n">
        <v>20</v>
      </c>
      <c r="C3837" s="50" t="s">
        <v>6</v>
      </c>
      <c r="D3837" s="51" t="n">
        <v>116</v>
      </c>
      <c r="E3837" s="51" t="n">
        <v>0</v>
      </c>
      <c r="F3837" s="51" t="n">
        <v>0</v>
      </c>
      <c r="G3837" s="51" t="n">
        <v>0</v>
      </c>
      <c r="H3837" s="51" t="n">
        <v>0</v>
      </c>
      <c r="I3837" s="52" t="n">
        <v>60</v>
      </c>
      <c r="J3837" s="52" t="n">
        <v>20</v>
      </c>
      <c r="K3837" s="52" t="n">
        <v>0</v>
      </c>
      <c r="L3837" s="52" t="n">
        <v>0</v>
      </c>
      <c r="M3837" s="52" t="n">
        <v>0</v>
      </c>
      <c r="N3837" s="53" t="n">
        <f aca="false">D3837*$D$5</f>
        <v>150.8</v>
      </c>
      <c r="O3837" s="53" t="n">
        <f aca="false">E3837*$E$5</f>
        <v>0</v>
      </c>
      <c r="P3837" s="53" t="n">
        <f aca="false">F3837*$F$5</f>
        <v>0</v>
      </c>
      <c r="Q3837" s="53" t="n">
        <f aca="false">G3837*$G$5</f>
        <v>0</v>
      </c>
      <c r="R3837" s="53" t="n">
        <f aca="false">H3837*$H$5</f>
        <v>0</v>
      </c>
      <c r="S3837" s="53" t="n">
        <f aca="false">(N3837/100)*(I3837*$I$5)+(N3837/100)*(J3837*$J$5)</f>
        <v>241.28</v>
      </c>
      <c r="T3837" s="53" t="n">
        <f aca="false">(O3837/100)*(K3837*$K$5)</f>
        <v>0</v>
      </c>
      <c r="U3837" s="53" t="n">
        <f aca="false">(P3837/100)*(K3837*$K$5)+(P3837/100)*(L3837*$L$5)</f>
        <v>0</v>
      </c>
      <c r="V3837" s="53" t="n">
        <f aca="false">(Q3837/100)*(L3837*$L$5)</f>
        <v>0</v>
      </c>
      <c r="W3837" s="53" t="n">
        <f aca="false">(R3837/100)*(K3837*$K$5)+(R3837/100)*(L3837*$L$5)</f>
        <v>0</v>
      </c>
      <c r="X3837" s="53" t="n">
        <f aca="false">N3837+S3837</f>
        <v>392.08</v>
      </c>
      <c r="Y3837" s="53" t="n">
        <f aca="false">O3837+T3837</f>
        <v>0</v>
      </c>
      <c r="Z3837" s="53" t="n">
        <f aca="false">P3837+U3837</f>
        <v>0</v>
      </c>
      <c r="AA3837" s="53" t="n">
        <f aca="false">Q3837+V3837</f>
        <v>0</v>
      </c>
      <c r="AB3837" s="53" t="n">
        <f aca="false">R3837+W3837</f>
        <v>0</v>
      </c>
      <c r="AC3837" s="54" t="n">
        <f aca="false">ROUND(X3837+Y3837+Z3837+AA3837+AB3837,1)</f>
        <v>392.1</v>
      </c>
      <c r="AD3837" s="55" t="n">
        <f aca="false">(ROUND(AC3837-AC3835,1)/AC3835)</f>
        <v>0</v>
      </c>
      <c r="AE3837" s="46"/>
      <c r="AF3837" s="47"/>
    </row>
    <row r="3838" customFormat="false" ht="15" hidden="false" customHeight="false" outlineLevel="0" collapsed="false">
      <c r="A3838" s="48" t="s">
        <v>31</v>
      </c>
      <c r="B3838" s="49" t="n">
        <v>0</v>
      </c>
      <c r="C3838" s="50" t="s">
        <v>7</v>
      </c>
      <c r="D3838" s="51" t="n">
        <v>116</v>
      </c>
      <c r="E3838" s="51" t="n">
        <v>0</v>
      </c>
      <c r="F3838" s="51" t="n">
        <v>0</v>
      </c>
      <c r="G3838" s="51" t="n">
        <v>0</v>
      </c>
      <c r="H3838" s="51" t="n">
        <v>0</v>
      </c>
      <c r="I3838" s="52" t="n">
        <v>60</v>
      </c>
      <c r="J3838" s="52" t="n">
        <v>20</v>
      </c>
      <c r="K3838" s="52" t="n">
        <v>0</v>
      </c>
      <c r="L3838" s="52" t="n">
        <v>0</v>
      </c>
      <c r="M3838" s="52" t="n">
        <v>0</v>
      </c>
      <c r="N3838" s="53" t="n">
        <f aca="false">D3838*$D$6</f>
        <v>150.8</v>
      </c>
      <c r="O3838" s="53" t="n">
        <f aca="false">E3838*$E$6</f>
        <v>0</v>
      </c>
      <c r="P3838" s="53" t="n">
        <f aca="false">F3838*$F$6</f>
        <v>0</v>
      </c>
      <c r="Q3838" s="53" t="n">
        <f aca="false">G3838*$G$6</f>
        <v>0</v>
      </c>
      <c r="R3838" s="53" t="n">
        <f aca="false">H3838*$H$6</f>
        <v>0</v>
      </c>
      <c r="S3838" s="53" t="n">
        <f aca="false">(N3838/100)*(I3838*$I$6)+(N3838/100)*(J3838*$J$6)</f>
        <v>241.28</v>
      </c>
      <c r="T3838" s="53" t="n">
        <f aca="false">(O3838/100)*(K3838*$K$6)</f>
        <v>0</v>
      </c>
      <c r="U3838" s="53" t="n">
        <f aca="false">(P3838/100)*(K3838*$K$6)+(P3838/100)*(L3838*$L$6)</f>
        <v>0</v>
      </c>
      <c r="V3838" s="53" t="n">
        <f aca="false">(Q3838/100)*(L3838*$L$6)</f>
        <v>0</v>
      </c>
      <c r="W3838" s="53" t="n">
        <f aca="false">(R3838/100)*(K3838*$K$6)+(R3838/100)*(L3838*$L$6)</f>
        <v>0</v>
      </c>
      <c r="X3838" s="53" t="n">
        <f aca="false">N3838+S3838</f>
        <v>392.08</v>
      </c>
      <c r="Y3838" s="53" t="n">
        <f aca="false">O3838+T3838</f>
        <v>0</v>
      </c>
      <c r="Z3838" s="53" t="n">
        <f aca="false">P3838+U3838</f>
        <v>0</v>
      </c>
      <c r="AA3838" s="53" t="n">
        <f aca="false">Q3838+V3838</f>
        <v>0</v>
      </c>
      <c r="AB3838" s="53" t="n">
        <f aca="false">R3838+W3838</f>
        <v>0</v>
      </c>
      <c r="AC3838" s="54" t="n">
        <f aca="false">ROUND(X3838+Y3838+Z3838+AA3838+AB3838,1)</f>
        <v>392.1</v>
      </c>
      <c r="AD3838" s="55" t="n">
        <f aca="false">(ROUND(AC3838-AC3835,1)/AC3835)</f>
        <v>0</v>
      </c>
      <c r="AE3838" s="46"/>
      <c r="AF3838" s="47"/>
    </row>
    <row r="3839" customFormat="false" ht="15" hidden="false" customHeight="false" outlineLevel="0" collapsed="false">
      <c r="A3839" s="48" t="s">
        <v>32</v>
      </c>
      <c r="B3839" s="49" t="n">
        <v>0</v>
      </c>
      <c r="C3839" s="50" t="s">
        <v>8</v>
      </c>
      <c r="D3839" s="51" t="n">
        <v>116</v>
      </c>
      <c r="E3839" s="51" t="n">
        <v>0</v>
      </c>
      <c r="F3839" s="51" t="n">
        <v>0</v>
      </c>
      <c r="G3839" s="51" t="n">
        <v>0</v>
      </c>
      <c r="H3839" s="51" t="n">
        <v>0</v>
      </c>
      <c r="I3839" s="52" t="n">
        <v>60</v>
      </c>
      <c r="J3839" s="52" t="n">
        <v>20</v>
      </c>
      <c r="K3839" s="52" t="n">
        <v>0</v>
      </c>
      <c r="L3839" s="52" t="n">
        <v>0</v>
      </c>
      <c r="M3839" s="52" t="n">
        <v>0</v>
      </c>
      <c r="N3839" s="53" t="n">
        <f aca="false">D3839*$D$7</f>
        <v>150.8</v>
      </c>
      <c r="O3839" s="53" t="n">
        <f aca="false">E3839*$E$7</f>
        <v>0</v>
      </c>
      <c r="P3839" s="53" t="n">
        <f aca="false">F3839*$F$7</f>
        <v>0</v>
      </c>
      <c r="Q3839" s="53" t="n">
        <f aca="false">G3839*$G$7</f>
        <v>0</v>
      </c>
      <c r="R3839" s="53" t="n">
        <f aca="false">H3839*$H$7</f>
        <v>0</v>
      </c>
      <c r="S3839" s="53" t="n">
        <f aca="false">(N3839/100)*(I3839*$I$7)+(N3839/100)*(J3839*$J$7)</f>
        <v>241.28</v>
      </c>
      <c r="T3839" s="53" t="n">
        <f aca="false">(O3839/100)*(K3839*$K$7)</f>
        <v>0</v>
      </c>
      <c r="U3839" s="53" t="n">
        <f aca="false">(P3839/100)*(K3839*$K$7)+(P3839/100)*(L3839*$L$7)</f>
        <v>0</v>
      </c>
      <c r="V3839" s="53" t="n">
        <f aca="false">(Q3839/100)*(L3839*$L$7)</f>
        <v>0</v>
      </c>
      <c r="W3839" s="53" t="n">
        <f aca="false">(R3839/100)*(K3839*$K$7)+(R3839/100)*(L3839*$L$7)</f>
        <v>0</v>
      </c>
      <c r="X3839" s="53" t="n">
        <f aca="false">N3839+S3839</f>
        <v>392.08</v>
      </c>
      <c r="Y3839" s="53" t="n">
        <f aca="false">O3839+T3839</f>
        <v>0</v>
      </c>
      <c r="Z3839" s="53" t="n">
        <f aca="false">P3839+U3839</f>
        <v>0</v>
      </c>
      <c r="AA3839" s="53" t="n">
        <f aca="false">Q3839+V3839</f>
        <v>0</v>
      </c>
      <c r="AB3839" s="53" t="n">
        <f aca="false">R3839+W3839</f>
        <v>0</v>
      </c>
      <c r="AC3839" s="54" t="n">
        <f aca="false">ROUND(X3839+Y3839+Z3839+AA3839+AB3839,1)</f>
        <v>392.1</v>
      </c>
      <c r="AD3839" s="55" t="n">
        <f aca="false">(ROUND(AC3839-AC3835,1)/AC3835)</f>
        <v>0</v>
      </c>
      <c r="AE3839" s="46"/>
      <c r="AF3839" s="47"/>
    </row>
    <row r="3840" customFormat="false" ht="15" hidden="false" customHeight="false" outlineLevel="0" collapsed="false">
      <c r="A3840" s="48" t="s">
        <v>33</v>
      </c>
      <c r="B3840" s="49"/>
      <c r="C3840" s="50" t="s">
        <v>9</v>
      </c>
      <c r="D3840" s="51" t="n">
        <v>116</v>
      </c>
      <c r="E3840" s="51" t="n">
        <v>0</v>
      </c>
      <c r="F3840" s="51" t="n">
        <v>0</v>
      </c>
      <c r="G3840" s="51" t="n">
        <v>0</v>
      </c>
      <c r="H3840" s="51" t="n">
        <v>0</v>
      </c>
      <c r="I3840" s="52" t="n">
        <v>60</v>
      </c>
      <c r="J3840" s="52" t="n">
        <v>20</v>
      </c>
      <c r="K3840" s="52" t="n">
        <v>0</v>
      </c>
      <c r="L3840" s="52" t="n">
        <v>0</v>
      </c>
      <c r="M3840" s="52" t="n">
        <v>0</v>
      </c>
      <c r="N3840" s="53" t="n">
        <f aca="false">D3840*$D$8</f>
        <v>150.8</v>
      </c>
      <c r="O3840" s="53" t="n">
        <f aca="false">E3840*$E$8</f>
        <v>0</v>
      </c>
      <c r="P3840" s="53" t="n">
        <f aca="false">F3840*$F$8</f>
        <v>0</v>
      </c>
      <c r="Q3840" s="53" t="n">
        <f aca="false">G3840*$G$8</f>
        <v>0</v>
      </c>
      <c r="R3840" s="53" t="n">
        <f aca="false">H3840*$H$8</f>
        <v>0</v>
      </c>
      <c r="S3840" s="53" t="n">
        <f aca="false">(N3840/100)*(I3840*$I$8)+(N3840/100)*(J3840*$J$8)</f>
        <v>241.28</v>
      </c>
      <c r="T3840" s="53" t="n">
        <f aca="false">(O3840/100)*(K3840*$K$8)</f>
        <v>0</v>
      </c>
      <c r="U3840" s="53" t="n">
        <f aca="false">(P3840/100)*(K3840*$K$8)+(P3840/100)*(L3840*$L$8)</f>
        <v>0</v>
      </c>
      <c r="V3840" s="53" t="n">
        <f aca="false">(Q3840/100)*(L3840*$L$8)</f>
        <v>0</v>
      </c>
      <c r="W3840" s="53" t="n">
        <f aca="false">(R3840/100)*(K3840*$K$8)+(R3840/100)*(L3840*$L$8)</f>
        <v>0</v>
      </c>
      <c r="X3840" s="53" t="n">
        <f aca="false">N3840+S3840</f>
        <v>392.08</v>
      </c>
      <c r="Y3840" s="53" t="n">
        <f aca="false">O3840+T3840</f>
        <v>0</v>
      </c>
      <c r="Z3840" s="53" t="n">
        <f aca="false">P3840+U3840</f>
        <v>0</v>
      </c>
      <c r="AA3840" s="53" t="n">
        <f aca="false">Q3840+V3840</f>
        <v>0</v>
      </c>
      <c r="AB3840" s="53" t="n">
        <f aca="false">R3840+W3840</f>
        <v>0</v>
      </c>
      <c r="AC3840" s="54" t="n">
        <f aca="false">ROUND(X3840+Y3840+Z3840+AA3840+AB3840,1)</f>
        <v>392.1</v>
      </c>
      <c r="AD3840" s="55" t="n">
        <f aca="false">(ROUND(AC3840-AC3835,1)/AC3835)</f>
        <v>0</v>
      </c>
      <c r="AE3840" s="46"/>
      <c r="AF3840" s="47"/>
    </row>
    <row r="3841" customFormat="false" ht="15" hidden="false" customHeight="false" outlineLevel="0" collapsed="false">
      <c r="A3841" s="48" t="s">
        <v>34</v>
      </c>
      <c r="B3841" s="49"/>
      <c r="C3841" s="50" t="s">
        <v>10</v>
      </c>
      <c r="D3841" s="51" t="n">
        <v>58</v>
      </c>
      <c r="E3841" s="51" t="n">
        <v>125</v>
      </c>
      <c r="F3841" s="51" t="n">
        <v>0</v>
      </c>
      <c r="G3841" s="51" t="n">
        <v>0</v>
      </c>
      <c r="H3841" s="51" t="n">
        <v>0</v>
      </c>
      <c r="I3841" s="52" t="n">
        <v>60</v>
      </c>
      <c r="J3841" s="52" t="n">
        <v>20</v>
      </c>
      <c r="K3841" s="52" t="n">
        <v>85</v>
      </c>
      <c r="L3841" s="52" t="n">
        <v>0</v>
      </c>
      <c r="M3841" s="52" t="n">
        <v>0</v>
      </c>
      <c r="N3841" s="53" t="n">
        <f aca="false">D3841*$D$9</f>
        <v>72.5</v>
      </c>
      <c r="O3841" s="53" t="n">
        <f aca="false">E3841*$E$9</f>
        <v>156.25</v>
      </c>
      <c r="P3841" s="53" t="n">
        <f aca="false">F3841*$F$9</f>
        <v>0</v>
      </c>
      <c r="Q3841" s="53" t="n">
        <f aca="false">G3841*$G$9</f>
        <v>0</v>
      </c>
      <c r="R3841" s="53" t="n">
        <f aca="false">H3841*$H$9</f>
        <v>0</v>
      </c>
      <c r="S3841" s="53" t="n">
        <f aca="false">(N3841/100)*(I3841*$I$9)+(N3841/100)*(J3841*$J$9)</f>
        <v>58</v>
      </c>
      <c r="T3841" s="53" t="n">
        <f aca="false">(O3841/100)*(K3841*$K$9)</f>
        <v>185.9375</v>
      </c>
      <c r="U3841" s="53" t="n">
        <f aca="false">(P3841/100)*(K3841*$K$9)+(P3841/100)*(L3841*$L$9)</f>
        <v>0</v>
      </c>
      <c r="V3841" s="53" t="n">
        <f aca="false">(Q3841/100)*(L3841*$L$9)</f>
        <v>0</v>
      </c>
      <c r="W3841" s="53" t="n">
        <f aca="false">(R3841/100)*(K3841*$K$9)+(R3841/100)*(L3841*$L$9)</f>
        <v>0</v>
      </c>
      <c r="X3841" s="53" t="n">
        <f aca="false">N3841+S3841</f>
        <v>130.5</v>
      </c>
      <c r="Y3841" s="53" t="n">
        <f aca="false">O3841+T3841</f>
        <v>342.1875</v>
      </c>
      <c r="Z3841" s="53" t="n">
        <f aca="false">P3841+U3841</f>
        <v>0</v>
      </c>
      <c r="AA3841" s="53" t="n">
        <f aca="false">Q3841+V3841</f>
        <v>0</v>
      </c>
      <c r="AB3841" s="53" t="n">
        <f aca="false">R3841+W3841</f>
        <v>0</v>
      </c>
      <c r="AC3841" s="54" t="n">
        <f aca="false">ROUND(X3841+Y3841+Z3841+AA3841+AB3841,1)</f>
        <v>472.7</v>
      </c>
      <c r="AD3841" s="55" t="n">
        <f aca="false">(ROUND(AC3841-AC3835,1)/AC3835)</f>
        <v>0.205559806171895</v>
      </c>
      <c r="AE3841" s="46"/>
      <c r="AF3841" s="47"/>
    </row>
    <row r="3842" customFormat="false" ht="15" hidden="false" customHeight="false" outlineLevel="0" collapsed="false">
      <c r="A3842" s="48" t="s">
        <v>35</v>
      </c>
      <c r="B3842" s="49"/>
      <c r="C3842" s="50" t="s">
        <v>11</v>
      </c>
      <c r="D3842" s="51" t="n">
        <v>58</v>
      </c>
      <c r="E3842" s="51" t="n">
        <v>0</v>
      </c>
      <c r="F3842" s="51" t="n">
        <v>125</v>
      </c>
      <c r="G3842" s="51" t="n">
        <v>0</v>
      </c>
      <c r="H3842" s="51" t="n">
        <v>0</v>
      </c>
      <c r="I3842" s="52" t="n">
        <v>60</v>
      </c>
      <c r="J3842" s="52" t="n">
        <v>20</v>
      </c>
      <c r="K3842" s="52" t="n">
        <v>42.5</v>
      </c>
      <c r="L3842" s="52" t="n">
        <v>42.5</v>
      </c>
      <c r="M3842" s="52" t="n">
        <v>0</v>
      </c>
      <c r="N3842" s="53" t="n">
        <f aca="false">D3842*$D$10</f>
        <v>72.5</v>
      </c>
      <c r="O3842" s="53" t="n">
        <f aca="false">E3842*$E$10</f>
        <v>0</v>
      </c>
      <c r="P3842" s="53" t="n">
        <f aca="false">F3842*$F$10</f>
        <v>156.25</v>
      </c>
      <c r="Q3842" s="53" t="n">
        <f aca="false">G3842*$G$10</f>
        <v>0</v>
      </c>
      <c r="R3842" s="53" t="n">
        <f aca="false">H3842*$H$10</f>
        <v>0</v>
      </c>
      <c r="S3842" s="53" t="n">
        <f aca="false">(N3842/100)*(I3842*$I$10)+(N3842/100)*(J3842*$J$10)</f>
        <v>58</v>
      </c>
      <c r="T3842" s="53" t="n">
        <f aca="false">(O3842/100)*(K3842*$J$10)</f>
        <v>0</v>
      </c>
      <c r="U3842" s="53" t="n">
        <f aca="false">(P3842/100)*(K3842*$K$10)+(P3842/100)*(L3842*$L$10)</f>
        <v>185.9375</v>
      </c>
      <c r="V3842" s="53" t="n">
        <f aca="false">(Q3842/100)*(L3842*$L$10)</f>
        <v>0</v>
      </c>
      <c r="W3842" s="53" t="n">
        <f aca="false">(R3842/100)*(K3842*$K$10)+(R3842/100)*(L3842*$L$10)</f>
        <v>0</v>
      </c>
      <c r="X3842" s="53" t="n">
        <f aca="false">N3842+S3842</f>
        <v>130.5</v>
      </c>
      <c r="Y3842" s="53" t="n">
        <f aca="false">O3842+T3842</f>
        <v>0</v>
      </c>
      <c r="Z3842" s="53" t="n">
        <f aca="false">P3842+U3842</f>
        <v>342.1875</v>
      </c>
      <c r="AA3842" s="53" t="n">
        <f aca="false">Q3842+V3842</f>
        <v>0</v>
      </c>
      <c r="AB3842" s="53" t="n">
        <f aca="false">R3842+W3842</f>
        <v>0</v>
      </c>
      <c r="AC3842" s="54" t="n">
        <f aca="false">ROUND(X3842+Y3842+Z3842+AA3842+AB3842,1)</f>
        <v>472.7</v>
      </c>
      <c r="AD3842" s="55" t="n">
        <f aca="false">(ROUND(AC3842-AC3835,1)/AC3835)</f>
        <v>0.205559806171895</v>
      </c>
      <c r="AE3842" s="46"/>
      <c r="AF3842" s="47"/>
    </row>
    <row r="3843" customFormat="false" ht="15" hidden="false" customHeight="false" outlineLevel="0" collapsed="false">
      <c r="A3843" s="48" t="s">
        <v>36</v>
      </c>
      <c r="B3843" s="49"/>
      <c r="C3843" s="50" t="s">
        <v>12</v>
      </c>
      <c r="D3843" s="51" t="n">
        <v>58</v>
      </c>
      <c r="E3843" s="51" t="n">
        <v>0</v>
      </c>
      <c r="F3843" s="51" t="n">
        <v>0</v>
      </c>
      <c r="G3843" s="51" t="n">
        <v>125</v>
      </c>
      <c r="H3843" s="51" t="n">
        <v>0</v>
      </c>
      <c r="I3843" s="52" t="n">
        <v>60</v>
      </c>
      <c r="J3843" s="52" t="n">
        <v>20</v>
      </c>
      <c r="K3843" s="52" t="n">
        <v>0</v>
      </c>
      <c r="L3843" s="52" t="n">
        <v>85</v>
      </c>
      <c r="M3843" s="52" t="n">
        <v>0</v>
      </c>
      <c r="N3843" s="53" t="n">
        <f aca="false">D3843*$D$11</f>
        <v>72.5</v>
      </c>
      <c r="O3843" s="53" t="n">
        <f aca="false">E3843*$E$11</f>
        <v>0</v>
      </c>
      <c r="P3843" s="53" t="n">
        <f aca="false">F3843*$F$11</f>
        <v>0</v>
      </c>
      <c r="Q3843" s="53" t="n">
        <f aca="false">G3843*$G$11</f>
        <v>156.25</v>
      </c>
      <c r="R3843" s="53" t="n">
        <f aca="false">H3843*$H$11</f>
        <v>0</v>
      </c>
      <c r="S3843" s="53" t="n">
        <f aca="false">(N3843/100)*(I3843*$I$11)+(N3843/100)*(J3843*$J$11)</f>
        <v>58</v>
      </c>
      <c r="T3843" s="53" t="n">
        <f aca="false">(O3843/100)*(K3843*$K$11)</f>
        <v>0</v>
      </c>
      <c r="U3843" s="53" t="n">
        <f aca="false">(P3843/100)*(K3843*$K$11)+(P3843/100)*(L3843*$L$11)</f>
        <v>0</v>
      </c>
      <c r="V3843" s="53" t="n">
        <f aca="false">(Q3843/100)*(L3843*$L$11)</f>
        <v>185.9375</v>
      </c>
      <c r="W3843" s="53" t="n">
        <f aca="false">(R3843/100)*(K3843*$K$11)+(R3843/100)*(L3843*$L$11)</f>
        <v>0</v>
      </c>
      <c r="X3843" s="53" t="n">
        <f aca="false">N3843+S3843</f>
        <v>130.5</v>
      </c>
      <c r="Y3843" s="53" t="n">
        <f aca="false">O3843+T3843</f>
        <v>0</v>
      </c>
      <c r="Z3843" s="53" t="n">
        <f aca="false">P3843+U3843</f>
        <v>0</v>
      </c>
      <c r="AA3843" s="53" t="n">
        <f aca="false">Q3843+V3843</f>
        <v>342.1875</v>
      </c>
      <c r="AB3843" s="53" t="n">
        <f aca="false">R3843+W3843</f>
        <v>0</v>
      </c>
      <c r="AC3843" s="54" t="n">
        <f aca="false">ROUND(X3843+Y3843+Z3843+AA3843+AB3843,1)</f>
        <v>472.7</v>
      </c>
      <c r="AD3843" s="55" t="n">
        <f aca="false">(ROUND(AC3843-AC3835,1)/AC3835)</f>
        <v>0.205559806171895</v>
      </c>
      <c r="AE3843" s="46"/>
      <c r="AF3843" s="47"/>
    </row>
    <row r="3844" customFormat="false" ht="15" hidden="false" customHeight="false" outlineLevel="0" collapsed="false">
      <c r="A3844" s="48" t="s">
        <v>37</v>
      </c>
      <c r="B3844" s="49"/>
      <c r="C3844" s="50" t="s">
        <v>13</v>
      </c>
      <c r="D3844" s="51" t="n">
        <v>58</v>
      </c>
      <c r="E3844" s="51" t="n">
        <v>0</v>
      </c>
      <c r="F3844" s="51" t="n">
        <v>0</v>
      </c>
      <c r="G3844" s="51" t="n">
        <v>0</v>
      </c>
      <c r="H3844" s="51" t="n">
        <v>125</v>
      </c>
      <c r="I3844" s="52" t="n">
        <v>60</v>
      </c>
      <c r="J3844" s="52" t="n">
        <v>20</v>
      </c>
      <c r="K3844" s="52" t="n">
        <v>42.5</v>
      </c>
      <c r="L3844" s="52" t="n">
        <v>42.5</v>
      </c>
      <c r="M3844" s="52" t="n">
        <v>0</v>
      </c>
      <c r="N3844" s="53" t="n">
        <f aca="false">D3844*$D$12</f>
        <v>72.5</v>
      </c>
      <c r="O3844" s="53" t="n">
        <f aca="false">E3844*$E$12</f>
        <v>0</v>
      </c>
      <c r="P3844" s="53" t="n">
        <f aca="false">F3844*$F$12</f>
        <v>0</v>
      </c>
      <c r="Q3844" s="53" t="n">
        <f aca="false">G3844*$G$12</f>
        <v>0</v>
      </c>
      <c r="R3844" s="53" t="n">
        <f aca="false">H3844*$H$12</f>
        <v>156.25</v>
      </c>
      <c r="S3844" s="53" t="n">
        <f aca="false">(N3844/100)*(I3844*$I$12)+(N3844/100)*(J3844*$J$12)</f>
        <v>58</v>
      </c>
      <c r="T3844" s="53" t="n">
        <f aca="false">(O3844/100)*(K3844*$K$12)</f>
        <v>0</v>
      </c>
      <c r="U3844" s="53" t="n">
        <f aca="false">(P3844/100)*(K3844*$K$12)+(P3844/100)*(L3844*$L$12)</f>
        <v>0</v>
      </c>
      <c r="V3844" s="53" t="n">
        <f aca="false">(Q3844/100)*(L3844*$L$12)</f>
        <v>0</v>
      </c>
      <c r="W3844" s="53" t="n">
        <f aca="false">(R3844/100)*(K3844*$K$12)+(R3844/100)*(L3844*$L$12)</f>
        <v>185.9375</v>
      </c>
      <c r="X3844" s="53" t="n">
        <f aca="false">N3844+S3844</f>
        <v>130.5</v>
      </c>
      <c r="Y3844" s="53" t="n">
        <f aca="false">O3844+T3844</f>
        <v>0</v>
      </c>
      <c r="Z3844" s="53" t="n">
        <f aca="false">P3844+U3844</f>
        <v>0</v>
      </c>
      <c r="AA3844" s="53" t="n">
        <f aca="false">Q3844+V3844</f>
        <v>0</v>
      </c>
      <c r="AB3844" s="53" t="n">
        <f aca="false">R3844+W3844</f>
        <v>342.1875</v>
      </c>
      <c r="AC3844" s="54" t="n">
        <f aca="false">ROUND(X3844+Y3844+Z3844+AA3844+AB3844,1)</f>
        <v>472.7</v>
      </c>
      <c r="AD3844" s="55" t="n">
        <f aca="false">(ROUND(AC3844-AC3835,1)/AC3835)</f>
        <v>0.205559806171895</v>
      </c>
      <c r="AE3844" s="46"/>
      <c r="AF3844" s="47"/>
    </row>
    <row r="3845" customFormat="false" ht="15" hidden="false" customHeight="false" outlineLevel="0" collapsed="false">
      <c r="A3845" s="48" t="s">
        <v>38</v>
      </c>
      <c r="B3845" s="49"/>
      <c r="C3845" s="50" t="s">
        <v>14</v>
      </c>
      <c r="D3845" s="51" t="n">
        <v>116</v>
      </c>
      <c r="E3845" s="51" t="n">
        <v>0</v>
      </c>
      <c r="F3845" s="51" t="n">
        <v>0</v>
      </c>
      <c r="G3845" s="51" t="n">
        <v>0</v>
      </c>
      <c r="H3845" s="51" t="n">
        <v>0</v>
      </c>
      <c r="I3845" s="52" t="n">
        <v>60</v>
      </c>
      <c r="J3845" s="52" t="n">
        <v>20</v>
      </c>
      <c r="K3845" s="52" t="n">
        <v>0</v>
      </c>
      <c r="L3845" s="52" t="n">
        <v>0</v>
      </c>
      <c r="M3845" s="52" t="n">
        <v>70</v>
      </c>
      <c r="N3845" s="53" t="n">
        <f aca="false">D3845*$D$13</f>
        <v>145</v>
      </c>
      <c r="O3845" s="53" t="n">
        <f aca="false">E3845*$E$13</f>
        <v>0</v>
      </c>
      <c r="P3845" s="53" t="n">
        <f aca="false">F3845*$F$13</f>
        <v>0</v>
      </c>
      <c r="Q3845" s="53" t="n">
        <f aca="false">G3845*$G$13</f>
        <v>0</v>
      </c>
      <c r="R3845" s="53" t="n">
        <f aca="false">H3845*$H$13</f>
        <v>0</v>
      </c>
      <c r="S3845" s="53" t="n">
        <f aca="false">(N3845/100)*(I3845*$I$13)+(N3845/100)*(J3845*$J$13)+(N3845/100)*(M3845*$M$13)</f>
        <v>319</v>
      </c>
      <c r="T3845" s="53" t="n">
        <f aca="false">(O3845/100)*(K3845*$K$13)+(O3845/100)*(M3845*$M$13)</f>
        <v>0</v>
      </c>
      <c r="U3845" s="53" t="n">
        <f aca="false">(P3845/100)*(K3845*$K$13)+(P3845/100)*(L3845*$L$13)+(P3845/100)*(M3845*$M$13)</f>
        <v>0</v>
      </c>
      <c r="V3845" s="53" t="n">
        <f aca="false">(Q3845/100)*(L3845*$L$13)+(Q3845/100)*(M3845*$M$13)</f>
        <v>0</v>
      </c>
      <c r="W3845" s="53" t="n">
        <f aca="false">(R3845/100)*(K3845*$K$13)+(R3845/100)*(L3845*$L$13)+(R3845/100)*(M3845*$M$13)</f>
        <v>0</v>
      </c>
      <c r="X3845" s="53" t="n">
        <f aca="false">N3845+S3845</f>
        <v>464</v>
      </c>
      <c r="Y3845" s="53" t="n">
        <f aca="false">O3845+T3845</f>
        <v>0</v>
      </c>
      <c r="Z3845" s="53" t="n">
        <f aca="false">P3845+U3845</f>
        <v>0</v>
      </c>
      <c r="AA3845" s="53" t="n">
        <f aca="false">Q3845+V3845</f>
        <v>0</v>
      </c>
      <c r="AB3845" s="53" t="n">
        <f aca="false">R3845+W3845</f>
        <v>0</v>
      </c>
      <c r="AC3845" s="54" t="n">
        <f aca="false">ROUND(X3845+Y3845+Z3845+AA3845+AB3845,1)</f>
        <v>464</v>
      </c>
      <c r="AD3845" s="55" t="n">
        <f aca="false">(ROUND(AC3845-AC3835,1)/AC3835)</f>
        <v>0.183371588880388</v>
      </c>
      <c r="AE3845" s="46"/>
      <c r="AF3845" s="47"/>
    </row>
    <row r="3846" customFormat="false" ht="15" hidden="false" customHeight="false" outlineLevel="0" collapsed="false">
      <c r="A3846" s="48" t="s">
        <v>39</v>
      </c>
      <c r="B3846" s="49"/>
      <c r="C3846" s="50" t="s">
        <v>15</v>
      </c>
      <c r="D3846" s="51" t="n">
        <v>116</v>
      </c>
      <c r="E3846" s="51" t="n">
        <v>0</v>
      </c>
      <c r="F3846" s="51" t="n">
        <v>0</v>
      </c>
      <c r="G3846" s="51" t="n">
        <v>0</v>
      </c>
      <c r="H3846" s="51" t="n">
        <v>0</v>
      </c>
      <c r="I3846" s="52" t="n">
        <v>60</v>
      </c>
      <c r="J3846" s="52" t="n">
        <v>20</v>
      </c>
      <c r="K3846" s="52" t="n">
        <v>70</v>
      </c>
      <c r="L3846" s="52" t="n">
        <v>0</v>
      </c>
      <c r="M3846" s="52" t="n">
        <v>0</v>
      </c>
      <c r="N3846" s="53" t="n">
        <f aca="false">D3846*$D$14</f>
        <v>145</v>
      </c>
      <c r="O3846" s="53" t="n">
        <f aca="false">E3846*$E$14</f>
        <v>0</v>
      </c>
      <c r="P3846" s="53" t="n">
        <f aca="false">F3846*$F$14</f>
        <v>0</v>
      </c>
      <c r="Q3846" s="53" t="n">
        <f aca="false">G3846*$G$14</f>
        <v>0</v>
      </c>
      <c r="R3846" s="53" t="n">
        <f aca="false">H3846*$H$14</f>
        <v>0</v>
      </c>
      <c r="S3846" s="53" t="n">
        <f aca="false">(N3846/100)*(I3846*$I$14)+(N3846/100)*(J3846*$J$14)+(N3846/100)*(K3846*$K$14)</f>
        <v>319</v>
      </c>
      <c r="T3846" s="53" t="n">
        <f aca="false">(O3846/100)*(K3846*$K$14)</f>
        <v>0</v>
      </c>
      <c r="U3846" s="53" t="n">
        <f aca="false">(P3846/100)*(K3846*$K$14)+(P3846/100)*(L3846*$L$14)</f>
        <v>0</v>
      </c>
      <c r="V3846" s="53" t="n">
        <f aca="false">(Q3846/100)*(L3846*$L$14)</f>
        <v>0</v>
      </c>
      <c r="W3846" s="53" t="n">
        <f aca="false">(R3846/100)*(K3846*$L$14)+(R3846/100)*(L3846*$M$14)</f>
        <v>0</v>
      </c>
      <c r="X3846" s="53" t="n">
        <f aca="false">N3846+S3846</f>
        <v>464</v>
      </c>
      <c r="Y3846" s="53" t="n">
        <f aca="false">O3846+T3846</f>
        <v>0</v>
      </c>
      <c r="Z3846" s="53" t="n">
        <f aca="false">P3846+U3846</f>
        <v>0</v>
      </c>
      <c r="AA3846" s="53" t="n">
        <f aca="false">Q3846+V3846</f>
        <v>0</v>
      </c>
      <c r="AB3846" s="53" t="n">
        <f aca="false">R3846+W3846</f>
        <v>0</v>
      </c>
      <c r="AC3846" s="54" t="n">
        <f aca="false">ROUND(X3846+Y3846+Z3846+AA3846+AB3846,1)</f>
        <v>464</v>
      </c>
      <c r="AD3846" s="55" t="n">
        <f aca="false">(ROUND(AC3846-AC3835,1)/AC3835)</f>
        <v>0.183371588880388</v>
      </c>
      <c r="AE3846" s="46"/>
      <c r="AF3846" s="47"/>
    </row>
    <row r="3847" customFormat="false" ht="15" hidden="false" customHeight="false" outlineLevel="0" collapsed="false">
      <c r="A3847" s="48"/>
      <c r="B3847" s="49"/>
      <c r="C3847" s="50" t="s">
        <v>16</v>
      </c>
      <c r="D3847" s="51" t="n">
        <v>116</v>
      </c>
      <c r="E3847" s="51" t="n">
        <v>0</v>
      </c>
      <c r="F3847" s="51" t="n">
        <v>0</v>
      </c>
      <c r="G3847" s="51" t="n">
        <v>0</v>
      </c>
      <c r="H3847" s="51" t="n">
        <v>0</v>
      </c>
      <c r="I3847" s="52" t="n">
        <v>60</v>
      </c>
      <c r="J3847" s="52" t="n">
        <v>20</v>
      </c>
      <c r="K3847" s="52" t="n">
        <v>0</v>
      </c>
      <c r="L3847" s="52" t="n">
        <v>70</v>
      </c>
      <c r="M3847" s="52" t="n">
        <v>0</v>
      </c>
      <c r="N3847" s="53" t="n">
        <f aca="false">D3847*$D$15</f>
        <v>145</v>
      </c>
      <c r="O3847" s="53" t="n">
        <f aca="false">E3847*$E$15</f>
        <v>0</v>
      </c>
      <c r="P3847" s="53" t="n">
        <f aca="false">F3847*$F$15</f>
        <v>0</v>
      </c>
      <c r="Q3847" s="53" t="n">
        <f aca="false">G3847*$G$15</f>
        <v>0</v>
      </c>
      <c r="R3847" s="53" t="n">
        <f aca="false">H3847*$H$15</f>
        <v>0</v>
      </c>
      <c r="S3847" s="53" t="n">
        <f aca="false">(N3847/100)*(I3847*$I$15)+(N3847/100)*(J3847*$J$15)+(N3847/100)*(L3847*$L$15)</f>
        <v>319</v>
      </c>
      <c r="T3847" s="53" t="n">
        <f aca="false">(O3847/100)*(K3847*$K$15)</f>
        <v>0</v>
      </c>
      <c r="U3847" s="53" t="n">
        <f aca="false">(P3847/100)*(K3847*$K$15)+(P3847/100)*(L3847*$L$15)</f>
        <v>0</v>
      </c>
      <c r="V3847" s="53" t="n">
        <f aca="false">(Q3847/100)*(L3847*$L$15)</f>
        <v>0</v>
      </c>
      <c r="W3847" s="53" t="n">
        <f aca="false">(R3847/100)*(K3847*$K$15)+(R3847/100)*(L3847*$L$15)</f>
        <v>0</v>
      </c>
      <c r="X3847" s="53" t="n">
        <f aca="false">N3847+S3847</f>
        <v>464</v>
      </c>
      <c r="Y3847" s="53" t="n">
        <f aca="false">O3847+T3847</f>
        <v>0</v>
      </c>
      <c r="Z3847" s="53" t="n">
        <f aca="false">P3847+U3847</f>
        <v>0</v>
      </c>
      <c r="AA3847" s="53" t="n">
        <f aca="false">Q3847+V3847</f>
        <v>0</v>
      </c>
      <c r="AB3847" s="53" t="n">
        <f aca="false">R3847+W3847</f>
        <v>0</v>
      </c>
      <c r="AC3847" s="54" t="n">
        <f aca="false">ROUND(X3847+Y3847+Z3847+AA3847+AB3847,1)</f>
        <v>464</v>
      </c>
      <c r="AD3847" s="55" t="n">
        <f aca="false">(ROUND(AC3847-AC3835,1)/AC3835)</f>
        <v>0.183371588880388</v>
      </c>
      <c r="AE3847" s="46"/>
      <c r="AF3847" s="47"/>
    </row>
    <row r="3848" customFormat="false" ht="15" hidden="false" customHeight="false" outlineLevel="0" collapsed="false">
      <c r="A3848" s="48"/>
      <c r="B3848" s="49"/>
      <c r="C3848" s="50" t="s">
        <v>17</v>
      </c>
      <c r="D3848" s="51" t="n">
        <v>116</v>
      </c>
      <c r="E3848" s="51" t="n">
        <v>0</v>
      </c>
      <c r="F3848" s="51" t="n">
        <v>0</v>
      </c>
      <c r="G3848" s="51" t="n">
        <v>0</v>
      </c>
      <c r="H3848" s="51" t="n">
        <v>0</v>
      </c>
      <c r="I3848" s="52" t="n">
        <v>60</v>
      </c>
      <c r="J3848" s="52" t="n">
        <v>55</v>
      </c>
      <c r="K3848" s="52" t="n">
        <v>0</v>
      </c>
      <c r="L3848" s="52" t="n">
        <v>0</v>
      </c>
      <c r="M3848" s="52" t="n">
        <v>0</v>
      </c>
      <c r="N3848" s="53" t="n">
        <f aca="false">D3848*$D$16</f>
        <v>145</v>
      </c>
      <c r="O3848" s="53" t="n">
        <f aca="false">E3848*$E$16</f>
        <v>0</v>
      </c>
      <c r="P3848" s="53" t="n">
        <f aca="false">F3848*$F$16</f>
        <v>0</v>
      </c>
      <c r="Q3848" s="53" t="n">
        <f aca="false">G3848*$G$16</f>
        <v>0</v>
      </c>
      <c r="R3848" s="53" t="n">
        <f aca="false">H3848*$H$16</f>
        <v>0</v>
      </c>
      <c r="S3848" s="53" t="n">
        <f aca="false">(N3848/100)*(I3848*$I$16)+(N3848/100)*(J3848*$J$16)</f>
        <v>286.375</v>
      </c>
      <c r="T3848" s="53" t="n">
        <f aca="false">(O3848/100)*(K3848*$K$16)</f>
        <v>0</v>
      </c>
      <c r="U3848" s="53" t="n">
        <f aca="false">(P3848/100)*(K3848*$K$16)+(P3848/100)*(L3848*$L$16)</f>
        <v>0</v>
      </c>
      <c r="V3848" s="53" t="n">
        <f aca="false">(Q3848/100)*(L3848*$L$16)</f>
        <v>0</v>
      </c>
      <c r="W3848" s="53" t="n">
        <f aca="false">(R3848/100)*(K3848*$K$16)+(R3848/100)*(L3848*$L$16)</f>
        <v>0</v>
      </c>
      <c r="X3848" s="53" t="n">
        <f aca="false">N3848+S3848</f>
        <v>431.375</v>
      </c>
      <c r="Y3848" s="53" t="n">
        <f aca="false">O3848+T3848</f>
        <v>0</v>
      </c>
      <c r="Z3848" s="53" t="n">
        <f aca="false">P3848+U3848</f>
        <v>0</v>
      </c>
      <c r="AA3848" s="53" t="n">
        <f aca="false">Q3848+V3848</f>
        <v>0</v>
      </c>
      <c r="AB3848" s="53" t="n">
        <f aca="false">R3848+W3848</f>
        <v>0</v>
      </c>
      <c r="AC3848" s="54" t="n">
        <f aca="false">ROUND(X3848+Y3848+Z3848+AA3848+AB3848,1)</f>
        <v>431.4</v>
      </c>
      <c r="AD3848" s="55" t="n">
        <f aca="false">(ROUND(AC3848-AC3835,1)/AC3835)</f>
        <v>0.100229533282326</v>
      </c>
      <c r="AE3848" s="46"/>
      <c r="AF3848" s="47"/>
    </row>
    <row r="3849" customFormat="false" ht="15" hidden="false" customHeight="false" outlineLevel="0" collapsed="false">
      <c r="A3849" s="48"/>
      <c r="B3849" s="49"/>
      <c r="C3849" s="50" t="s">
        <v>18</v>
      </c>
      <c r="D3849" s="51" t="n">
        <v>116</v>
      </c>
      <c r="E3849" s="51" t="n">
        <v>0</v>
      </c>
      <c r="F3849" s="51" t="n">
        <v>0</v>
      </c>
      <c r="G3849" s="51" t="n">
        <v>0</v>
      </c>
      <c r="H3849" s="51" t="n">
        <v>0</v>
      </c>
      <c r="I3849" s="52" t="n">
        <v>85</v>
      </c>
      <c r="J3849" s="52" t="n">
        <v>20</v>
      </c>
      <c r="K3849" s="52" t="n">
        <v>0</v>
      </c>
      <c r="L3849" s="52" t="n">
        <v>0</v>
      </c>
      <c r="M3849" s="52" t="n">
        <v>0</v>
      </c>
      <c r="N3849" s="53" t="n">
        <f aca="false">D3849*$D$17</f>
        <v>145</v>
      </c>
      <c r="O3849" s="53" t="n">
        <f aca="false">E3849*$E$17</f>
        <v>0</v>
      </c>
      <c r="P3849" s="53" t="n">
        <f aca="false">F3849*$F$17</f>
        <v>0</v>
      </c>
      <c r="Q3849" s="53" t="n">
        <f aca="false">G3849*$G$17</f>
        <v>0</v>
      </c>
      <c r="R3849" s="53" t="n">
        <f aca="false">H3849*$H$17</f>
        <v>0</v>
      </c>
      <c r="S3849" s="53" t="n">
        <f aca="false">(N3849/100)*(I3849*$I$17)+(N3849/100)*(J3849*$J$17)</f>
        <v>337.125</v>
      </c>
      <c r="T3849" s="53" t="n">
        <f aca="false">(O3849/100)*(K3849*$K$17)</f>
        <v>0</v>
      </c>
      <c r="U3849" s="53" t="n">
        <f aca="false">(P3849/100)*(K3849*$K$17)+(P3849/100)*(L3849*$L$17)</f>
        <v>0</v>
      </c>
      <c r="V3849" s="53" t="n">
        <f aca="false">(Q3849/100)*(L3849*$L$17)</f>
        <v>0</v>
      </c>
      <c r="W3849" s="53" t="n">
        <f aca="false">(R3849/100)*(K3849*$K$17)+(R3849/100)*(L3849*$L$17)</f>
        <v>0</v>
      </c>
      <c r="X3849" s="53" t="n">
        <f aca="false">N3849+S3849</f>
        <v>482.125</v>
      </c>
      <c r="Y3849" s="53" t="n">
        <f aca="false">O3849+T3849</f>
        <v>0</v>
      </c>
      <c r="Z3849" s="53" t="n">
        <f aca="false">P3849+U3849</f>
        <v>0</v>
      </c>
      <c r="AA3849" s="53" t="n">
        <f aca="false">Q3849+V3849</f>
        <v>0</v>
      </c>
      <c r="AB3849" s="53" t="n">
        <f aca="false">R3849+W3849</f>
        <v>0</v>
      </c>
      <c r="AC3849" s="54" t="n">
        <f aca="false">ROUND(X3849+Y3849+Z3849+AA3849+AB3849,1)</f>
        <v>482.1</v>
      </c>
      <c r="AD3849" s="55" t="n">
        <f aca="false">(ROUND(AC3849-AC3835,1)/AC3835)</f>
        <v>0.229533282325937</v>
      </c>
      <c r="AE3849" s="46" t="s">
        <v>28</v>
      </c>
      <c r="AF3849" s="47"/>
    </row>
    <row r="3850" customFormat="false" ht="15" hidden="false" customHeight="false" outlineLevel="0" collapsed="false">
      <c r="A3850" s="56" t="s">
        <v>19</v>
      </c>
      <c r="B3850" s="57" t="s">
        <v>316</v>
      </c>
      <c r="C3850" s="40" t="s">
        <v>4</v>
      </c>
      <c r="D3850" s="41" t="n">
        <v>80</v>
      </c>
      <c r="E3850" s="41" t="n">
        <v>0</v>
      </c>
      <c r="F3850" s="41" t="n">
        <v>0</v>
      </c>
      <c r="G3850" s="41" t="n">
        <v>0</v>
      </c>
      <c r="H3850" s="41" t="n">
        <v>50</v>
      </c>
      <c r="I3850" s="42" t="n">
        <v>20</v>
      </c>
      <c r="J3850" s="42" t="n">
        <v>20</v>
      </c>
      <c r="K3850" s="42" t="n">
        <v>40</v>
      </c>
      <c r="L3850" s="42" t="n">
        <v>40</v>
      </c>
      <c r="M3850" s="42" t="n">
        <v>0</v>
      </c>
      <c r="N3850" s="43" t="n">
        <f aca="false">D3850*$D$3</f>
        <v>104</v>
      </c>
      <c r="O3850" s="43" t="n">
        <f aca="false">E3850*$E$3</f>
        <v>0</v>
      </c>
      <c r="P3850" s="43" t="n">
        <f aca="false">F3850*$F$3</f>
        <v>0</v>
      </c>
      <c r="Q3850" s="43" t="n">
        <f aca="false">G3850*$G$3</f>
        <v>0</v>
      </c>
      <c r="R3850" s="43" t="n">
        <f aca="false">H3850*$H$3</f>
        <v>65</v>
      </c>
      <c r="S3850" s="43" t="n">
        <f aca="false">(N3850/100)*(I3850*$I$3)+(N3850/100)*(J3850*$J$3)</f>
        <v>83.2</v>
      </c>
      <c r="T3850" s="43" t="n">
        <f aca="false">(O3850/100)*(K3850*$K$3)</f>
        <v>0</v>
      </c>
      <c r="U3850" s="43" t="n">
        <f aca="false">(P3850/100)*(K3850*$K$3)+(P3850/100)*(L3850*$L$3)</f>
        <v>0</v>
      </c>
      <c r="V3850" s="43" t="n">
        <f aca="false">(Q3850/100)*(L3850*$L$3)</f>
        <v>0</v>
      </c>
      <c r="W3850" s="43" t="n">
        <f aca="false">(R3850/100)*(K3850*$K$3)+(R3850/100)*(L3850*$L$3)</f>
        <v>104</v>
      </c>
      <c r="X3850" s="43" t="n">
        <f aca="false">N3850+S3850</f>
        <v>187.2</v>
      </c>
      <c r="Y3850" s="43" t="n">
        <f aca="false">O3850+T3850</f>
        <v>0</v>
      </c>
      <c r="Z3850" s="43" t="n">
        <f aca="false">P3850+U3850</f>
        <v>0</v>
      </c>
      <c r="AA3850" s="43" t="n">
        <f aca="false">Q3850+V3850</f>
        <v>0</v>
      </c>
      <c r="AB3850" s="43" t="n">
        <f aca="false">R3850+W3850</f>
        <v>169</v>
      </c>
      <c r="AC3850" s="44" t="n">
        <f aca="false">ROUND(X3850+Y3850+Z3850+AA3850+AB3850,1)</f>
        <v>356.2</v>
      </c>
      <c r="AD3850" s="45" t="n">
        <v>0</v>
      </c>
      <c r="AE3850" s="46"/>
      <c r="AF3850" s="47"/>
    </row>
    <row r="3851" customFormat="false" ht="15" hidden="false" customHeight="false" outlineLevel="0" collapsed="false">
      <c r="A3851" s="48" t="s">
        <v>29</v>
      </c>
      <c r="B3851" s="58" t="n">
        <v>10</v>
      </c>
      <c r="C3851" s="50" t="s">
        <v>5</v>
      </c>
      <c r="D3851" s="51" t="n">
        <v>80</v>
      </c>
      <c r="E3851" s="51" t="n">
        <v>0</v>
      </c>
      <c r="F3851" s="51" t="n">
        <v>0</v>
      </c>
      <c r="G3851" s="51" t="n">
        <v>0</v>
      </c>
      <c r="H3851" s="51" t="n">
        <v>50</v>
      </c>
      <c r="I3851" s="52" t="n">
        <v>35</v>
      </c>
      <c r="J3851" s="52" t="n">
        <v>35</v>
      </c>
      <c r="K3851" s="52" t="n">
        <v>40</v>
      </c>
      <c r="L3851" s="52" t="n">
        <v>40</v>
      </c>
      <c r="M3851" s="52" t="n">
        <v>0</v>
      </c>
      <c r="N3851" s="53" t="n">
        <f aca="false">D3851*$D$4</f>
        <v>100</v>
      </c>
      <c r="O3851" s="53" t="n">
        <f aca="false">E3851*$E$4</f>
        <v>0</v>
      </c>
      <c r="P3851" s="53" t="n">
        <f aca="false">F3851*$F$4</f>
        <v>0</v>
      </c>
      <c r="Q3851" s="53" t="n">
        <f aca="false">G3851*$G$4</f>
        <v>0</v>
      </c>
      <c r="R3851" s="53" t="n">
        <f aca="false">H3851*$H$4</f>
        <v>62.5</v>
      </c>
      <c r="S3851" s="53" t="n">
        <f aca="false">(N3851/100)*(I3851*$I$4)+(N3851/100)*(J3851*$J$4)</f>
        <v>140</v>
      </c>
      <c r="T3851" s="53" t="n">
        <f aca="false">(O3851/100)*(K3851*$K$4)</f>
        <v>0</v>
      </c>
      <c r="U3851" s="53" t="n">
        <f aca="false">(P3851/100)*(K3851*$K$4)+(P3851/100)*(L3851*$L$4)</f>
        <v>0</v>
      </c>
      <c r="V3851" s="53" t="n">
        <f aca="false">(Q3851/100)*(L3851*$L$4)</f>
        <v>0</v>
      </c>
      <c r="W3851" s="53" t="n">
        <f aca="false">(R3851/100)*(K3851*$K$4)+(R3851/100)*(L3851*$L$4)</f>
        <v>100</v>
      </c>
      <c r="X3851" s="53" t="n">
        <f aca="false">N3851+S3851</f>
        <v>240</v>
      </c>
      <c r="Y3851" s="53" t="n">
        <f aca="false">O3851+T3851</f>
        <v>0</v>
      </c>
      <c r="Z3851" s="53" t="n">
        <f aca="false">P3851+U3851</f>
        <v>0</v>
      </c>
      <c r="AA3851" s="53" t="n">
        <f aca="false">Q3851+V3851</f>
        <v>0</v>
      </c>
      <c r="AB3851" s="53" t="n">
        <f aca="false">R3851+W3851</f>
        <v>162.5</v>
      </c>
      <c r="AC3851" s="54" t="n">
        <f aca="false">ROUND(X3851+Y3851+Z3851+AA3851+AB3851,1)</f>
        <v>402.5</v>
      </c>
      <c r="AD3851" s="55" t="n">
        <f aca="false">(ROUND(AC3851-AC3850,1)/AC3850)</f>
        <v>0.129983155530601</v>
      </c>
      <c r="AE3851" s="46"/>
      <c r="AF3851" s="47"/>
    </row>
    <row r="3852" customFormat="false" ht="15" hidden="false" customHeight="false" outlineLevel="0" collapsed="false">
      <c r="A3852" s="48" t="s">
        <v>30</v>
      </c>
      <c r="B3852" s="58" t="n">
        <v>10</v>
      </c>
      <c r="C3852" s="50" t="s">
        <v>6</v>
      </c>
      <c r="D3852" s="51" t="n">
        <v>80</v>
      </c>
      <c r="E3852" s="51" t="n">
        <v>0</v>
      </c>
      <c r="F3852" s="51" t="n">
        <v>0</v>
      </c>
      <c r="G3852" s="51" t="n">
        <v>0</v>
      </c>
      <c r="H3852" s="51" t="n">
        <v>50</v>
      </c>
      <c r="I3852" s="52" t="n">
        <v>20</v>
      </c>
      <c r="J3852" s="52" t="n">
        <v>20</v>
      </c>
      <c r="K3852" s="52" t="n">
        <v>40</v>
      </c>
      <c r="L3852" s="52" t="n">
        <v>40</v>
      </c>
      <c r="M3852" s="52" t="n">
        <v>0</v>
      </c>
      <c r="N3852" s="53" t="n">
        <f aca="false">D3852*$D$5</f>
        <v>104</v>
      </c>
      <c r="O3852" s="53" t="n">
        <f aca="false">E3852*$E$5</f>
        <v>0</v>
      </c>
      <c r="P3852" s="53" t="n">
        <f aca="false">F3852*$F$5</f>
        <v>0</v>
      </c>
      <c r="Q3852" s="53" t="n">
        <f aca="false">G3852*$G$5</f>
        <v>0</v>
      </c>
      <c r="R3852" s="53" t="n">
        <f aca="false">H3852*$H$5</f>
        <v>65</v>
      </c>
      <c r="S3852" s="53" t="n">
        <f aca="false">(N3852/100)*(I3852*$I$5)+(N3852/100)*(J3852*$J$5)</f>
        <v>83.2</v>
      </c>
      <c r="T3852" s="53" t="n">
        <f aca="false">(O3852/100)*(K3852*$K$5)</f>
        <v>0</v>
      </c>
      <c r="U3852" s="53" t="n">
        <f aca="false">(P3852/100)*(K3852*$K$5)+(P3852/100)*(L3852*$L$5)</f>
        <v>0</v>
      </c>
      <c r="V3852" s="53" t="n">
        <f aca="false">(Q3852/100)*(L3852*$L$5)</f>
        <v>0</v>
      </c>
      <c r="W3852" s="53" t="n">
        <f aca="false">(R3852/100)*(K3852*$K$5)+(R3852/100)*(L3852*$L$5)</f>
        <v>104</v>
      </c>
      <c r="X3852" s="53" t="n">
        <f aca="false">N3852+S3852</f>
        <v>187.2</v>
      </c>
      <c r="Y3852" s="53" t="n">
        <f aca="false">O3852+T3852</f>
        <v>0</v>
      </c>
      <c r="Z3852" s="53" t="n">
        <f aca="false">P3852+U3852</f>
        <v>0</v>
      </c>
      <c r="AA3852" s="53" t="n">
        <f aca="false">Q3852+V3852</f>
        <v>0</v>
      </c>
      <c r="AB3852" s="53" t="n">
        <f aca="false">R3852+W3852</f>
        <v>169</v>
      </c>
      <c r="AC3852" s="54" t="n">
        <f aca="false">ROUND(X3852+Y3852+Z3852+AA3852+AB3852,1)</f>
        <v>356.2</v>
      </c>
      <c r="AD3852" s="55" t="n">
        <f aca="false">(ROUND(AC3852-AC3850,1)/AC3850)</f>
        <v>0</v>
      </c>
      <c r="AE3852" s="46"/>
      <c r="AF3852" s="47"/>
    </row>
    <row r="3853" customFormat="false" ht="15" hidden="false" customHeight="false" outlineLevel="0" collapsed="false">
      <c r="A3853" s="48" t="s">
        <v>31</v>
      </c>
      <c r="B3853" s="58" t="n">
        <v>20</v>
      </c>
      <c r="C3853" s="50" t="s">
        <v>7</v>
      </c>
      <c r="D3853" s="51" t="n">
        <v>80</v>
      </c>
      <c r="E3853" s="51" t="n">
        <v>0</v>
      </c>
      <c r="F3853" s="51" t="n">
        <v>0</v>
      </c>
      <c r="G3853" s="51" t="n">
        <v>0</v>
      </c>
      <c r="H3853" s="51" t="n">
        <v>50</v>
      </c>
      <c r="I3853" s="52" t="n">
        <v>20</v>
      </c>
      <c r="J3853" s="52" t="n">
        <v>20</v>
      </c>
      <c r="K3853" s="52" t="n">
        <v>40</v>
      </c>
      <c r="L3853" s="52" t="n">
        <v>40</v>
      </c>
      <c r="M3853" s="52" t="n">
        <v>0</v>
      </c>
      <c r="N3853" s="53" t="n">
        <f aca="false">D3853*$D$6</f>
        <v>104</v>
      </c>
      <c r="O3853" s="53" t="n">
        <f aca="false">E3853*$E$6</f>
        <v>0</v>
      </c>
      <c r="P3853" s="53" t="n">
        <f aca="false">F3853*$F$6</f>
        <v>0</v>
      </c>
      <c r="Q3853" s="53" t="n">
        <f aca="false">G3853*$G$6</f>
        <v>0</v>
      </c>
      <c r="R3853" s="53" t="n">
        <f aca="false">H3853*$H$6</f>
        <v>65</v>
      </c>
      <c r="S3853" s="53" t="n">
        <f aca="false">(N3853/100)*(I3853*$I$6)+(N3853/100)*(J3853*$J$6)</f>
        <v>83.2</v>
      </c>
      <c r="T3853" s="53" t="n">
        <f aca="false">(O3853/100)*(K3853*$K$6)</f>
        <v>0</v>
      </c>
      <c r="U3853" s="53" t="n">
        <f aca="false">(P3853/100)*(K3853*$K$6)+(P3853/100)*(L3853*$L$6)</f>
        <v>0</v>
      </c>
      <c r="V3853" s="53" t="n">
        <f aca="false">(Q3853/100)*(L3853*$L$6)</f>
        <v>0</v>
      </c>
      <c r="W3853" s="53" t="n">
        <f aca="false">(R3853/100)*(K3853*$K$6)+(R3853/100)*(L3853*$L$6)</f>
        <v>104</v>
      </c>
      <c r="X3853" s="53" t="n">
        <f aca="false">N3853+S3853</f>
        <v>187.2</v>
      </c>
      <c r="Y3853" s="53" t="n">
        <f aca="false">O3853+T3853</f>
        <v>0</v>
      </c>
      <c r="Z3853" s="53" t="n">
        <f aca="false">P3853+U3853</f>
        <v>0</v>
      </c>
      <c r="AA3853" s="53" t="n">
        <f aca="false">Q3853+V3853</f>
        <v>0</v>
      </c>
      <c r="AB3853" s="53" t="n">
        <f aca="false">R3853+W3853</f>
        <v>169</v>
      </c>
      <c r="AC3853" s="54" t="n">
        <f aca="false">ROUND(X3853+Y3853+Z3853+AA3853+AB3853,1)</f>
        <v>356.2</v>
      </c>
      <c r="AD3853" s="55" t="n">
        <f aca="false">(ROUND(AC3853-AC3850,1)/AC3850)</f>
        <v>0</v>
      </c>
      <c r="AE3853" s="46"/>
      <c r="AF3853" s="47"/>
    </row>
    <row r="3854" customFormat="false" ht="15" hidden="false" customHeight="false" outlineLevel="0" collapsed="false">
      <c r="A3854" s="48" t="s">
        <v>32</v>
      </c>
      <c r="B3854" s="58" t="n">
        <v>20</v>
      </c>
      <c r="C3854" s="50" t="s">
        <v>8</v>
      </c>
      <c r="D3854" s="51" t="n">
        <v>80</v>
      </c>
      <c r="E3854" s="51" t="n">
        <v>0</v>
      </c>
      <c r="F3854" s="51" t="n">
        <v>0</v>
      </c>
      <c r="G3854" s="51" t="n">
        <v>0</v>
      </c>
      <c r="H3854" s="51" t="n">
        <v>50</v>
      </c>
      <c r="I3854" s="52" t="n">
        <v>20</v>
      </c>
      <c r="J3854" s="52" t="n">
        <v>20</v>
      </c>
      <c r="K3854" s="52" t="n">
        <v>40</v>
      </c>
      <c r="L3854" s="52" t="n">
        <v>40</v>
      </c>
      <c r="M3854" s="52" t="n">
        <v>0</v>
      </c>
      <c r="N3854" s="53" t="n">
        <f aca="false">D3854*$D$7</f>
        <v>104</v>
      </c>
      <c r="O3854" s="53" t="n">
        <f aca="false">E3854*$E$7</f>
        <v>0</v>
      </c>
      <c r="P3854" s="53" t="n">
        <f aca="false">F3854*$F$7</f>
        <v>0</v>
      </c>
      <c r="Q3854" s="53" t="n">
        <f aca="false">G3854*$G$7</f>
        <v>0</v>
      </c>
      <c r="R3854" s="53" t="n">
        <f aca="false">H3854*$H$7</f>
        <v>65</v>
      </c>
      <c r="S3854" s="53" t="n">
        <f aca="false">(N3854/100)*(I3854*$I$7)+(N3854/100)*(J3854*$J$7)</f>
        <v>83.2</v>
      </c>
      <c r="T3854" s="53" t="n">
        <f aca="false">(O3854/100)*(K3854*$K$7)</f>
        <v>0</v>
      </c>
      <c r="U3854" s="53" t="n">
        <f aca="false">(P3854/100)*(K3854*$K$7)+(P3854/100)*(L3854*$L$7)</f>
        <v>0</v>
      </c>
      <c r="V3854" s="53" t="n">
        <f aca="false">(Q3854/100)*(L3854*$L$7)</f>
        <v>0</v>
      </c>
      <c r="W3854" s="53" t="n">
        <f aca="false">(R3854/100)*(K3854*$K$7)+(R3854/100)*(L3854*$L$7)</f>
        <v>104</v>
      </c>
      <c r="X3854" s="53" t="n">
        <f aca="false">N3854+S3854</f>
        <v>187.2</v>
      </c>
      <c r="Y3854" s="53" t="n">
        <f aca="false">O3854+T3854</f>
        <v>0</v>
      </c>
      <c r="Z3854" s="53" t="n">
        <f aca="false">P3854+U3854</f>
        <v>0</v>
      </c>
      <c r="AA3854" s="53" t="n">
        <f aca="false">Q3854+V3854</f>
        <v>0</v>
      </c>
      <c r="AB3854" s="53" t="n">
        <f aca="false">R3854+W3854</f>
        <v>169</v>
      </c>
      <c r="AC3854" s="54" t="n">
        <f aca="false">ROUND(X3854+Y3854+Z3854+AA3854+AB3854,1)</f>
        <v>356.2</v>
      </c>
      <c r="AD3854" s="55" t="n">
        <f aca="false">(ROUND(AC3854-AC3850,1)/AC3850)</f>
        <v>0</v>
      </c>
      <c r="AE3854" s="46"/>
      <c r="AF3854" s="47"/>
    </row>
    <row r="3855" customFormat="false" ht="15" hidden="false" customHeight="false" outlineLevel="0" collapsed="false">
      <c r="A3855" s="48" t="s">
        <v>33</v>
      </c>
      <c r="B3855" s="58"/>
      <c r="C3855" s="50" t="s">
        <v>9</v>
      </c>
      <c r="D3855" s="51" t="n">
        <v>80</v>
      </c>
      <c r="E3855" s="51" t="n">
        <v>0</v>
      </c>
      <c r="F3855" s="51" t="n">
        <v>0</v>
      </c>
      <c r="G3855" s="51" t="n">
        <v>0</v>
      </c>
      <c r="H3855" s="51" t="n">
        <v>50</v>
      </c>
      <c r="I3855" s="52" t="n">
        <v>20</v>
      </c>
      <c r="J3855" s="52" t="n">
        <v>20</v>
      </c>
      <c r="K3855" s="52" t="n">
        <v>40</v>
      </c>
      <c r="L3855" s="52" t="n">
        <v>40</v>
      </c>
      <c r="M3855" s="52" t="n">
        <v>0</v>
      </c>
      <c r="N3855" s="53" t="n">
        <f aca="false">D3855*$D$8</f>
        <v>104</v>
      </c>
      <c r="O3855" s="53" t="n">
        <f aca="false">E3855*$E$8</f>
        <v>0</v>
      </c>
      <c r="P3855" s="53" t="n">
        <f aca="false">F3855*$F$8</f>
        <v>0</v>
      </c>
      <c r="Q3855" s="53" t="n">
        <f aca="false">G3855*$G$8</f>
        <v>0</v>
      </c>
      <c r="R3855" s="53" t="n">
        <f aca="false">H3855*$H$8</f>
        <v>65</v>
      </c>
      <c r="S3855" s="53" t="n">
        <f aca="false">(N3855/100)*(I3855*$I$8)+(N3855/100)*(J3855*$J$8)</f>
        <v>83.2</v>
      </c>
      <c r="T3855" s="53" t="n">
        <f aca="false">(O3855/100)*(K3855*$K$8)</f>
        <v>0</v>
      </c>
      <c r="U3855" s="53" t="n">
        <f aca="false">(P3855/100)*(K3855*$K$8)+(P3855/100)*(L3855*$L$8)</f>
        <v>0</v>
      </c>
      <c r="V3855" s="53" t="n">
        <f aca="false">(Q3855/100)*(L3855*$L$8)</f>
        <v>0</v>
      </c>
      <c r="W3855" s="53" t="n">
        <f aca="false">(R3855/100)*(K3855*$K$8)+(R3855/100)*(L3855*$L$8)</f>
        <v>104</v>
      </c>
      <c r="X3855" s="53" t="n">
        <f aca="false">N3855+S3855</f>
        <v>187.2</v>
      </c>
      <c r="Y3855" s="53" t="n">
        <f aca="false">O3855+T3855</f>
        <v>0</v>
      </c>
      <c r="Z3855" s="53" t="n">
        <f aca="false">P3855+U3855</f>
        <v>0</v>
      </c>
      <c r="AA3855" s="53" t="n">
        <f aca="false">Q3855+V3855</f>
        <v>0</v>
      </c>
      <c r="AB3855" s="53" t="n">
        <f aca="false">R3855+W3855</f>
        <v>169</v>
      </c>
      <c r="AC3855" s="54" t="n">
        <f aca="false">ROUND(X3855+Y3855+Z3855+AA3855+AB3855,1)</f>
        <v>356.2</v>
      </c>
      <c r="AD3855" s="55" t="n">
        <f aca="false">(ROUND(AC3855-AC3850,1)/AC3850)</f>
        <v>0</v>
      </c>
      <c r="AE3855" s="46"/>
      <c r="AF3855" s="47"/>
    </row>
    <row r="3856" customFormat="false" ht="15" hidden="false" customHeight="false" outlineLevel="0" collapsed="false">
      <c r="A3856" s="48" t="s">
        <v>34</v>
      </c>
      <c r="B3856" s="58"/>
      <c r="C3856" s="50" t="s">
        <v>10</v>
      </c>
      <c r="D3856" s="51" t="n">
        <v>40</v>
      </c>
      <c r="E3856" s="51" t="n">
        <v>130</v>
      </c>
      <c r="F3856" s="51" t="n">
        <v>0</v>
      </c>
      <c r="G3856" s="51" t="n">
        <v>0</v>
      </c>
      <c r="H3856" s="51" t="n">
        <v>0</v>
      </c>
      <c r="I3856" s="52" t="n">
        <v>20</v>
      </c>
      <c r="J3856" s="52" t="n">
        <v>20</v>
      </c>
      <c r="K3856" s="52" t="n">
        <v>80</v>
      </c>
      <c r="L3856" s="52" t="n">
        <v>0</v>
      </c>
      <c r="M3856" s="52" t="n">
        <v>0</v>
      </c>
      <c r="N3856" s="53" t="n">
        <f aca="false">D3856*$D$9</f>
        <v>50</v>
      </c>
      <c r="O3856" s="53" t="n">
        <f aca="false">E3856*$E$9</f>
        <v>162.5</v>
      </c>
      <c r="P3856" s="53" t="n">
        <f aca="false">F3856*$F$9</f>
        <v>0</v>
      </c>
      <c r="Q3856" s="53" t="n">
        <f aca="false">G3856*$G$9</f>
        <v>0</v>
      </c>
      <c r="R3856" s="53" t="n">
        <f aca="false">H3856*$H$9</f>
        <v>0</v>
      </c>
      <c r="S3856" s="53" t="n">
        <f aca="false">(N3856/100)*(I3856*$I$9)+(N3856/100)*(J3856*$J$9)</f>
        <v>20</v>
      </c>
      <c r="T3856" s="53" t="n">
        <f aca="false">(O3856/100)*(K3856*$K$9)</f>
        <v>182</v>
      </c>
      <c r="U3856" s="53" t="n">
        <f aca="false">(P3856/100)*(K3856*$K$9)+(P3856/100)*(L3856*$L$9)</f>
        <v>0</v>
      </c>
      <c r="V3856" s="53" t="n">
        <f aca="false">(Q3856/100)*(L3856*$L$9)</f>
        <v>0</v>
      </c>
      <c r="W3856" s="53" t="n">
        <f aca="false">(R3856/100)*(K3856*$K$9)+(R3856/100)*(L3856*$L$9)</f>
        <v>0</v>
      </c>
      <c r="X3856" s="53" t="n">
        <f aca="false">N3856+S3856</f>
        <v>70</v>
      </c>
      <c r="Y3856" s="53" t="n">
        <f aca="false">O3856+T3856</f>
        <v>344.5</v>
      </c>
      <c r="Z3856" s="53" t="n">
        <f aca="false">P3856+U3856</f>
        <v>0</v>
      </c>
      <c r="AA3856" s="53" t="n">
        <f aca="false">Q3856+V3856</f>
        <v>0</v>
      </c>
      <c r="AB3856" s="53" t="n">
        <f aca="false">R3856+W3856</f>
        <v>0</v>
      </c>
      <c r="AC3856" s="54" t="n">
        <f aca="false">ROUND(X3856+Y3856+Z3856+AA3856+AB3856,1)</f>
        <v>414.5</v>
      </c>
      <c r="AD3856" s="55" t="n">
        <f aca="false">(ROUND(AC3856-AC3850,1)/AC3850)</f>
        <v>0.163672094329029</v>
      </c>
      <c r="AE3856" s="46"/>
      <c r="AF3856" s="47"/>
    </row>
    <row r="3857" customFormat="false" ht="15" hidden="false" customHeight="false" outlineLevel="0" collapsed="false">
      <c r="A3857" s="48" t="s">
        <v>35</v>
      </c>
      <c r="B3857" s="58"/>
      <c r="C3857" s="50" t="s">
        <v>11</v>
      </c>
      <c r="D3857" s="51" t="n">
        <v>40</v>
      </c>
      <c r="E3857" s="51" t="n">
        <v>0</v>
      </c>
      <c r="F3857" s="51" t="n">
        <v>130</v>
      </c>
      <c r="G3857" s="51" t="n">
        <v>0</v>
      </c>
      <c r="H3857" s="51" t="n">
        <v>0</v>
      </c>
      <c r="I3857" s="52" t="n">
        <v>20</v>
      </c>
      <c r="J3857" s="52" t="n">
        <v>20</v>
      </c>
      <c r="K3857" s="52" t="n">
        <v>40</v>
      </c>
      <c r="L3857" s="52" t="n">
        <v>40</v>
      </c>
      <c r="M3857" s="52" t="n">
        <v>0</v>
      </c>
      <c r="N3857" s="53" t="n">
        <f aca="false">D3857*$D$10</f>
        <v>50</v>
      </c>
      <c r="O3857" s="53" t="n">
        <f aca="false">E3857*$E$10</f>
        <v>0</v>
      </c>
      <c r="P3857" s="53" t="n">
        <f aca="false">F3857*$F$10</f>
        <v>162.5</v>
      </c>
      <c r="Q3857" s="53" t="n">
        <f aca="false">G3857*$G$10</f>
        <v>0</v>
      </c>
      <c r="R3857" s="53" t="n">
        <f aca="false">H3857*$H$10</f>
        <v>0</v>
      </c>
      <c r="S3857" s="53" t="n">
        <f aca="false">(N3857/100)*(I3857*$I$10)+(N3857/100)*(J3857*$J$10)</f>
        <v>20</v>
      </c>
      <c r="T3857" s="53" t="n">
        <f aca="false">(O3857/100)*(K3857*$J$10)</f>
        <v>0</v>
      </c>
      <c r="U3857" s="53" t="n">
        <f aca="false">(P3857/100)*(K3857*$K$10)+(P3857/100)*(L3857*$L$10)</f>
        <v>182</v>
      </c>
      <c r="V3857" s="53" t="n">
        <f aca="false">(Q3857/100)*(L3857*$L$10)</f>
        <v>0</v>
      </c>
      <c r="W3857" s="53" t="n">
        <f aca="false">(R3857/100)*(K3857*$K$10)+(R3857/100)*(L3857*$L$10)</f>
        <v>0</v>
      </c>
      <c r="X3857" s="53" t="n">
        <f aca="false">N3857+S3857</f>
        <v>70</v>
      </c>
      <c r="Y3857" s="53" t="n">
        <f aca="false">O3857+T3857</f>
        <v>0</v>
      </c>
      <c r="Z3857" s="53" t="n">
        <f aca="false">P3857+U3857</f>
        <v>344.5</v>
      </c>
      <c r="AA3857" s="53" t="n">
        <f aca="false">Q3857+V3857</f>
        <v>0</v>
      </c>
      <c r="AB3857" s="53" t="n">
        <f aca="false">R3857+W3857</f>
        <v>0</v>
      </c>
      <c r="AC3857" s="54" t="n">
        <f aca="false">ROUND(X3857+Y3857+Z3857+AA3857+AB3857,1)</f>
        <v>414.5</v>
      </c>
      <c r="AD3857" s="55" t="n">
        <f aca="false">(ROUND(AC3857-AC3850,1)/AC3850)</f>
        <v>0.163672094329029</v>
      </c>
      <c r="AE3857" s="46"/>
      <c r="AF3857" s="47"/>
    </row>
    <row r="3858" customFormat="false" ht="15" hidden="false" customHeight="false" outlineLevel="0" collapsed="false">
      <c r="A3858" s="48" t="s">
        <v>36</v>
      </c>
      <c r="B3858" s="58"/>
      <c r="C3858" s="50" t="s">
        <v>12</v>
      </c>
      <c r="D3858" s="51" t="n">
        <v>40</v>
      </c>
      <c r="E3858" s="51" t="n">
        <v>0</v>
      </c>
      <c r="F3858" s="51" t="n">
        <v>0</v>
      </c>
      <c r="G3858" s="51" t="n">
        <v>130</v>
      </c>
      <c r="H3858" s="51" t="n">
        <v>0</v>
      </c>
      <c r="I3858" s="52" t="n">
        <v>20</v>
      </c>
      <c r="J3858" s="52" t="n">
        <v>20</v>
      </c>
      <c r="K3858" s="52" t="n">
        <v>0</v>
      </c>
      <c r="L3858" s="52" t="n">
        <v>80</v>
      </c>
      <c r="M3858" s="52" t="n">
        <v>0</v>
      </c>
      <c r="N3858" s="53" t="n">
        <f aca="false">D3858*$D$11</f>
        <v>50</v>
      </c>
      <c r="O3858" s="53" t="n">
        <f aca="false">E3858*$E$11</f>
        <v>0</v>
      </c>
      <c r="P3858" s="53" t="n">
        <f aca="false">F3858*$F$11</f>
        <v>0</v>
      </c>
      <c r="Q3858" s="53" t="n">
        <f aca="false">G3858*$G$11</f>
        <v>162.5</v>
      </c>
      <c r="R3858" s="53" t="n">
        <f aca="false">H3858*$H$11</f>
        <v>0</v>
      </c>
      <c r="S3858" s="53" t="n">
        <f aca="false">(N3858/100)*(I3858*$I$11)+(N3858/100)*(J3858*$J$11)</f>
        <v>20</v>
      </c>
      <c r="T3858" s="53" t="n">
        <f aca="false">(O3858/100)*(K3858*$K$11)</f>
        <v>0</v>
      </c>
      <c r="U3858" s="53" t="n">
        <f aca="false">(P3858/100)*(K3858*$K$11)+(P3858/100)*(L3858*$L$11)</f>
        <v>0</v>
      </c>
      <c r="V3858" s="53" t="n">
        <f aca="false">(Q3858/100)*(L3858*$L$11)</f>
        <v>182</v>
      </c>
      <c r="W3858" s="53" t="n">
        <f aca="false">(R3858/100)*(K3858*$K$11)+(R3858/100)*(L3858*$L$11)</f>
        <v>0</v>
      </c>
      <c r="X3858" s="53" t="n">
        <f aca="false">N3858+S3858</f>
        <v>70</v>
      </c>
      <c r="Y3858" s="53" t="n">
        <f aca="false">O3858+T3858</f>
        <v>0</v>
      </c>
      <c r="Z3858" s="53" t="n">
        <f aca="false">P3858+U3858</f>
        <v>0</v>
      </c>
      <c r="AA3858" s="53" t="n">
        <f aca="false">Q3858+V3858</f>
        <v>344.5</v>
      </c>
      <c r="AB3858" s="53" t="n">
        <f aca="false">R3858+W3858</f>
        <v>0</v>
      </c>
      <c r="AC3858" s="54" t="n">
        <f aca="false">ROUND(X3858+Y3858+Z3858+AA3858+AB3858,1)</f>
        <v>414.5</v>
      </c>
      <c r="AD3858" s="55" t="n">
        <f aca="false">(ROUND(AC3858-AC3850,1)/AC3850)</f>
        <v>0.163672094329029</v>
      </c>
      <c r="AE3858" s="46"/>
      <c r="AF3858" s="47"/>
    </row>
    <row r="3859" customFormat="false" ht="15" hidden="false" customHeight="false" outlineLevel="0" collapsed="false">
      <c r="A3859" s="48" t="s">
        <v>37</v>
      </c>
      <c r="B3859" s="58"/>
      <c r="C3859" s="50" t="s">
        <v>13</v>
      </c>
      <c r="D3859" s="51" t="n">
        <v>40</v>
      </c>
      <c r="E3859" s="51" t="n">
        <v>0</v>
      </c>
      <c r="F3859" s="51" t="n">
        <v>0</v>
      </c>
      <c r="G3859" s="51" t="n">
        <v>0</v>
      </c>
      <c r="H3859" s="51" t="n">
        <v>130</v>
      </c>
      <c r="I3859" s="52" t="n">
        <v>20</v>
      </c>
      <c r="J3859" s="52" t="n">
        <v>20</v>
      </c>
      <c r="K3859" s="52" t="n">
        <v>45</v>
      </c>
      <c r="L3859" s="52" t="n">
        <v>45</v>
      </c>
      <c r="M3859" s="52" t="n">
        <v>0</v>
      </c>
      <c r="N3859" s="53" t="n">
        <f aca="false">D3859*$D$12</f>
        <v>50</v>
      </c>
      <c r="O3859" s="53" t="n">
        <f aca="false">E3859*$E$12</f>
        <v>0</v>
      </c>
      <c r="P3859" s="53" t="n">
        <f aca="false">F3859*$F$12</f>
        <v>0</v>
      </c>
      <c r="Q3859" s="53" t="n">
        <f aca="false">G3859*$G$12</f>
        <v>0</v>
      </c>
      <c r="R3859" s="53" t="n">
        <f aca="false">H3859*$H$12</f>
        <v>162.5</v>
      </c>
      <c r="S3859" s="53" t="n">
        <f aca="false">(N3859/100)*(I3859*$I$12)+(N3859/100)*(J3859*$J$12)</f>
        <v>20</v>
      </c>
      <c r="T3859" s="53" t="n">
        <f aca="false">(O3859/100)*(K3859*$K$12)</f>
        <v>0</v>
      </c>
      <c r="U3859" s="53" t="n">
        <f aca="false">(P3859/100)*(K3859*$K$12)+(P3859/100)*(L3859*$L$12)</f>
        <v>0</v>
      </c>
      <c r="V3859" s="53" t="n">
        <f aca="false">(Q3859/100)*(L3859*$L$12)</f>
        <v>0</v>
      </c>
      <c r="W3859" s="53" t="n">
        <f aca="false">(R3859/100)*(K3859*$K$12)+(R3859/100)*(L3859*$L$12)</f>
        <v>204.75</v>
      </c>
      <c r="X3859" s="53" t="n">
        <f aca="false">N3859+S3859</f>
        <v>70</v>
      </c>
      <c r="Y3859" s="53" t="n">
        <f aca="false">O3859+T3859</f>
        <v>0</v>
      </c>
      <c r="Z3859" s="53" t="n">
        <f aca="false">P3859+U3859</f>
        <v>0</v>
      </c>
      <c r="AA3859" s="53" t="n">
        <f aca="false">Q3859+V3859</f>
        <v>0</v>
      </c>
      <c r="AB3859" s="53" t="n">
        <f aca="false">R3859+W3859</f>
        <v>367.25</v>
      </c>
      <c r="AC3859" s="54" t="n">
        <f aca="false">ROUND(X3859+Y3859+Z3859+AA3859+AB3859,1)</f>
        <v>437.3</v>
      </c>
      <c r="AD3859" s="55" t="n">
        <f aca="false">(ROUND(AC3859-AC3850,1)/AC3850)</f>
        <v>0.227681078046042</v>
      </c>
      <c r="AE3859" s="46"/>
      <c r="AF3859" s="47"/>
    </row>
    <row r="3860" customFormat="false" ht="15" hidden="false" customHeight="false" outlineLevel="0" collapsed="false">
      <c r="A3860" s="48" t="s">
        <v>38</v>
      </c>
      <c r="B3860" s="58"/>
      <c r="C3860" s="50" t="s">
        <v>14</v>
      </c>
      <c r="D3860" s="51" t="n">
        <v>80</v>
      </c>
      <c r="E3860" s="51" t="n">
        <v>0</v>
      </c>
      <c r="F3860" s="51" t="n">
        <v>0</v>
      </c>
      <c r="G3860" s="51" t="n">
        <v>0</v>
      </c>
      <c r="H3860" s="51" t="n">
        <v>50</v>
      </c>
      <c r="I3860" s="52" t="n">
        <v>20</v>
      </c>
      <c r="J3860" s="52" t="n">
        <v>20</v>
      </c>
      <c r="K3860" s="52" t="n">
        <v>40</v>
      </c>
      <c r="L3860" s="52" t="n">
        <v>40</v>
      </c>
      <c r="M3860" s="52" t="n">
        <v>50</v>
      </c>
      <c r="N3860" s="53" t="n">
        <f aca="false">D3860*$D$13</f>
        <v>100</v>
      </c>
      <c r="O3860" s="53" t="n">
        <f aca="false">E3860*$E$13</f>
        <v>0</v>
      </c>
      <c r="P3860" s="53" t="n">
        <f aca="false">F3860*$F$13</f>
        <v>0</v>
      </c>
      <c r="Q3860" s="53" t="n">
        <f aca="false">G3860*$G$13</f>
        <v>0</v>
      </c>
      <c r="R3860" s="53" t="n">
        <f aca="false">H3860*$H$13</f>
        <v>62.5</v>
      </c>
      <c r="S3860" s="53" t="n">
        <f aca="false">(N3860/100)*(I3860*$I$13)+(N3860/100)*(J3860*$J$13)+(N3860/100)*(M3860*$M$13)</f>
        <v>140</v>
      </c>
      <c r="T3860" s="53" t="n">
        <f aca="false">(O3860/100)*(K3860*$K$13)+(O3860/100)*(M3860*$M$13)</f>
        <v>0</v>
      </c>
      <c r="U3860" s="53" t="n">
        <f aca="false">(P3860/100)*(K3860*$K$13)+(P3860/100)*(L3860*$L$13)+(P3860/100)*(M3860*$M$13)</f>
        <v>0</v>
      </c>
      <c r="V3860" s="53" t="n">
        <f aca="false">(Q3860/100)*(L3860*$L$13)+(Q3860/100)*(M3860*$M$13)</f>
        <v>0</v>
      </c>
      <c r="W3860" s="53" t="n">
        <f aca="false">(R3860/100)*(K3860*$K$13)+(R3860/100)*(L3860*$L$13)+(R3860/100)*(M3860*$M$13)</f>
        <v>112.5</v>
      </c>
      <c r="X3860" s="53" t="n">
        <f aca="false">N3860+S3860</f>
        <v>240</v>
      </c>
      <c r="Y3860" s="53" t="n">
        <f aca="false">O3860+T3860</f>
        <v>0</v>
      </c>
      <c r="Z3860" s="53" t="n">
        <f aca="false">P3860+U3860</f>
        <v>0</v>
      </c>
      <c r="AA3860" s="53" t="n">
        <f aca="false">Q3860+V3860</f>
        <v>0</v>
      </c>
      <c r="AB3860" s="53" t="n">
        <f aca="false">R3860+W3860</f>
        <v>175</v>
      </c>
      <c r="AC3860" s="54" t="n">
        <f aca="false">ROUND(X3860+Y3860+Z3860+AA3860+AB3860,1)</f>
        <v>415</v>
      </c>
      <c r="AD3860" s="55" t="n">
        <f aca="false">(ROUND(AC3860-AC3850,1)/AC3850)</f>
        <v>0.165075800112296</v>
      </c>
      <c r="AE3860" s="46"/>
      <c r="AF3860" s="47"/>
    </row>
    <row r="3861" customFormat="false" ht="15" hidden="false" customHeight="false" outlineLevel="0" collapsed="false">
      <c r="A3861" s="48" t="s">
        <v>39</v>
      </c>
      <c r="B3861" s="58"/>
      <c r="C3861" s="50" t="s">
        <v>15</v>
      </c>
      <c r="D3861" s="51" t="n">
        <v>100</v>
      </c>
      <c r="E3861" s="51" t="n">
        <v>0</v>
      </c>
      <c r="F3861" s="51" t="n">
        <v>0</v>
      </c>
      <c r="G3861" s="51" t="n">
        <v>0</v>
      </c>
      <c r="H3861" s="51" t="n">
        <v>0</v>
      </c>
      <c r="I3861" s="52" t="n">
        <v>20</v>
      </c>
      <c r="J3861" s="52" t="n">
        <v>20</v>
      </c>
      <c r="K3861" s="52" t="n">
        <v>100</v>
      </c>
      <c r="L3861" s="52" t="n">
        <v>0</v>
      </c>
      <c r="M3861" s="52" t="n">
        <v>0</v>
      </c>
      <c r="N3861" s="53" t="n">
        <f aca="false">D3861*$D$14</f>
        <v>125</v>
      </c>
      <c r="O3861" s="53" t="n">
        <f aca="false">E3861*$E$14</f>
        <v>0</v>
      </c>
      <c r="P3861" s="53" t="n">
        <f aca="false">F3861*$F$14</f>
        <v>0</v>
      </c>
      <c r="Q3861" s="53" t="n">
        <f aca="false">G3861*$G$14</f>
        <v>0</v>
      </c>
      <c r="R3861" s="53" t="n">
        <f aca="false">H3861*$H$14</f>
        <v>0</v>
      </c>
      <c r="S3861" s="53" t="n">
        <f aca="false">(N3861/100)*(I3861*$I$14)+(N3861/100)*(J3861*$J$14)+(N3861/100)*(K3861*$K$14)</f>
        <v>300</v>
      </c>
      <c r="T3861" s="53" t="n">
        <f aca="false">(O3861/100)*(K3861*$K$14)</f>
        <v>0</v>
      </c>
      <c r="U3861" s="53" t="n">
        <f aca="false">(P3861/100)*(K3861*$K$14)+(P3861/100)*(L3861*$L$14)</f>
        <v>0</v>
      </c>
      <c r="V3861" s="53" t="n">
        <f aca="false">(Q3861/100)*(L3861*$L$14)</f>
        <v>0</v>
      </c>
      <c r="W3861" s="53" t="n">
        <f aca="false">(R3861/100)*(K3861*$L$14)+(R3861/100)*(L3861*$M$14)</f>
        <v>0</v>
      </c>
      <c r="X3861" s="53" t="n">
        <f aca="false">N3861+S3861</f>
        <v>425</v>
      </c>
      <c r="Y3861" s="53" t="n">
        <f aca="false">O3861+T3861</f>
        <v>0</v>
      </c>
      <c r="Z3861" s="53" t="n">
        <f aca="false">P3861+U3861</f>
        <v>0</v>
      </c>
      <c r="AA3861" s="53" t="n">
        <f aca="false">Q3861+V3861</f>
        <v>0</v>
      </c>
      <c r="AB3861" s="53" t="n">
        <f aca="false">R3861+W3861</f>
        <v>0</v>
      </c>
      <c r="AC3861" s="54" t="n">
        <f aca="false">ROUND(X3861+Y3861+Z3861+AA3861+AB3861,1)</f>
        <v>425</v>
      </c>
      <c r="AD3861" s="55" t="n">
        <f aca="false">(ROUND(AC3861-AC3850,1)/AC3850)</f>
        <v>0.193149915777653</v>
      </c>
      <c r="AE3861" s="46"/>
      <c r="AF3861" s="47"/>
    </row>
    <row r="3862" customFormat="false" ht="15" hidden="false" customHeight="false" outlineLevel="0" collapsed="false">
      <c r="A3862" s="48"/>
      <c r="B3862" s="58"/>
      <c r="C3862" s="50" t="s">
        <v>16</v>
      </c>
      <c r="D3862" s="51" t="n">
        <v>100</v>
      </c>
      <c r="E3862" s="51" t="n">
        <v>0</v>
      </c>
      <c r="F3862" s="51" t="n">
        <v>0</v>
      </c>
      <c r="G3862" s="51" t="n">
        <v>0</v>
      </c>
      <c r="H3862" s="51" t="n">
        <v>0</v>
      </c>
      <c r="I3862" s="52" t="n">
        <v>20</v>
      </c>
      <c r="J3862" s="52" t="n">
        <v>20</v>
      </c>
      <c r="K3862" s="52" t="n">
        <v>0</v>
      </c>
      <c r="L3862" s="52" t="n">
        <v>100</v>
      </c>
      <c r="M3862" s="52" t="n">
        <v>0</v>
      </c>
      <c r="N3862" s="53" t="n">
        <f aca="false">D3862*$D$15</f>
        <v>125</v>
      </c>
      <c r="O3862" s="53" t="n">
        <f aca="false">E3862*$E$15</f>
        <v>0</v>
      </c>
      <c r="P3862" s="53" t="n">
        <f aca="false">F3862*$F$15</f>
        <v>0</v>
      </c>
      <c r="Q3862" s="53" t="n">
        <f aca="false">G3862*$G$15</f>
        <v>0</v>
      </c>
      <c r="R3862" s="53" t="n">
        <f aca="false">H3862*$H$15</f>
        <v>0</v>
      </c>
      <c r="S3862" s="53" t="n">
        <f aca="false">(N3862/100)*(I3862*$I$15)+(N3862/100)*(J3862*$J$15)+(N3862/100)*(L3862*$L$15)</f>
        <v>300</v>
      </c>
      <c r="T3862" s="53" t="n">
        <f aca="false">(O3862/100)*(K3862*$K$15)</f>
        <v>0</v>
      </c>
      <c r="U3862" s="53" t="n">
        <f aca="false">(P3862/100)*(K3862*$K$15)+(P3862/100)*(L3862*$L$15)</f>
        <v>0</v>
      </c>
      <c r="V3862" s="53" t="n">
        <f aca="false">(Q3862/100)*(L3862*$L$15)</f>
        <v>0</v>
      </c>
      <c r="W3862" s="53" t="n">
        <f aca="false">(R3862/100)*(K3862*$K$15)+(R3862/100)*(L3862*$L$15)</f>
        <v>0</v>
      </c>
      <c r="X3862" s="53" t="n">
        <f aca="false">N3862+S3862</f>
        <v>425</v>
      </c>
      <c r="Y3862" s="53" t="n">
        <f aca="false">O3862+T3862</f>
        <v>0</v>
      </c>
      <c r="Z3862" s="53" t="n">
        <f aca="false">P3862+U3862</f>
        <v>0</v>
      </c>
      <c r="AA3862" s="53" t="n">
        <f aca="false">Q3862+V3862</f>
        <v>0</v>
      </c>
      <c r="AB3862" s="53" t="n">
        <f aca="false">R3862+W3862</f>
        <v>0</v>
      </c>
      <c r="AC3862" s="54" t="n">
        <f aca="false">ROUND(X3862+Y3862+Z3862+AA3862+AB3862,1)</f>
        <v>425</v>
      </c>
      <c r="AD3862" s="55" t="n">
        <f aca="false">(ROUND(AC3862-AC3850,1)/AC3850)</f>
        <v>0.193149915777653</v>
      </c>
      <c r="AE3862" s="46"/>
      <c r="AF3862" s="47"/>
    </row>
    <row r="3863" customFormat="false" ht="15" hidden="false" customHeight="false" outlineLevel="0" collapsed="false">
      <c r="A3863" s="48"/>
      <c r="B3863" s="58"/>
      <c r="C3863" s="50" t="s">
        <v>17</v>
      </c>
      <c r="D3863" s="51" t="n">
        <v>80</v>
      </c>
      <c r="E3863" s="51" t="n">
        <v>0</v>
      </c>
      <c r="F3863" s="51" t="n">
        <v>0</v>
      </c>
      <c r="G3863" s="51" t="n">
        <v>0</v>
      </c>
      <c r="H3863" s="51" t="n">
        <v>50</v>
      </c>
      <c r="I3863" s="52" t="n">
        <v>20</v>
      </c>
      <c r="J3863" s="52" t="n">
        <v>70</v>
      </c>
      <c r="K3863" s="52" t="n">
        <v>40</v>
      </c>
      <c r="L3863" s="52" t="n">
        <v>40</v>
      </c>
      <c r="M3863" s="52" t="n">
        <v>0</v>
      </c>
      <c r="N3863" s="53" t="n">
        <f aca="false">D3863*$D$16</f>
        <v>100</v>
      </c>
      <c r="O3863" s="53" t="n">
        <f aca="false">E3863*$E$16</f>
        <v>0</v>
      </c>
      <c r="P3863" s="53" t="n">
        <f aca="false">F3863*$F$16</f>
        <v>0</v>
      </c>
      <c r="Q3863" s="53" t="n">
        <f aca="false">G3863*$G$16</f>
        <v>0</v>
      </c>
      <c r="R3863" s="53" t="n">
        <f aca="false">H3863*$H$16</f>
        <v>62.5</v>
      </c>
      <c r="S3863" s="53" t="n">
        <f aca="false">(N3863/100)*(I3863*$I$16)+(N3863/100)*(J3863*$J$16)</f>
        <v>195</v>
      </c>
      <c r="T3863" s="53" t="n">
        <f aca="false">(O3863/100)*(K3863*$K$16)</f>
        <v>0</v>
      </c>
      <c r="U3863" s="53" t="n">
        <f aca="false">(P3863/100)*(K3863*$K$16)+(P3863/100)*(L3863*$L$16)</f>
        <v>0</v>
      </c>
      <c r="V3863" s="53" t="n">
        <f aca="false">(Q3863/100)*(L3863*$L$16)</f>
        <v>0</v>
      </c>
      <c r="W3863" s="53" t="n">
        <f aca="false">(R3863/100)*(K3863*$K$16)+(R3863/100)*(L3863*$L$16)</f>
        <v>50</v>
      </c>
      <c r="X3863" s="53" t="n">
        <f aca="false">N3863+S3863</f>
        <v>295</v>
      </c>
      <c r="Y3863" s="53" t="n">
        <f aca="false">O3863+T3863</f>
        <v>0</v>
      </c>
      <c r="Z3863" s="53" t="n">
        <f aca="false">P3863+U3863</f>
        <v>0</v>
      </c>
      <c r="AA3863" s="53" t="n">
        <f aca="false">Q3863+V3863</f>
        <v>0</v>
      </c>
      <c r="AB3863" s="53" t="n">
        <f aca="false">R3863+W3863</f>
        <v>112.5</v>
      </c>
      <c r="AC3863" s="54" t="n">
        <f aca="false">ROUND(X3863+Y3863+Z3863+AA3863+AB3863,1)</f>
        <v>407.5</v>
      </c>
      <c r="AD3863" s="55" t="n">
        <f aca="false">(ROUND(AC3863-AC3850,1)/AC3850)</f>
        <v>0.144020213363279</v>
      </c>
      <c r="AE3863" s="46"/>
      <c r="AF3863" s="47"/>
    </row>
    <row r="3864" customFormat="false" ht="15" hidden="false" customHeight="false" outlineLevel="0" collapsed="false">
      <c r="A3864" s="48"/>
      <c r="B3864" s="58"/>
      <c r="C3864" s="50" t="s">
        <v>18</v>
      </c>
      <c r="D3864" s="51" t="n">
        <v>80</v>
      </c>
      <c r="E3864" s="51" t="n">
        <v>0</v>
      </c>
      <c r="F3864" s="51" t="n">
        <v>0</v>
      </c>
      <c r="G3864" s="51" t="n">
        <v>0</v>
      </c>
      <c r="H3864" s="51" t="n">
        <v>50</v>
      </c>
      <c r="I3864" s="52" t="n">
        <v>70</v>
      </c>
      <c r="J3864" s="52" t="n">
        <v>20</v>
      </c>
      <c r="K3864" s="52" t="n">
        <v>40</v>
      </c>
      <c r="L3864" s="52" t="n">
        <v>40</v>
      </c>
      <c r="M3864" s="52" t="n">
        <v>0</v>
      </c>
      <c r="N3864" s="53" t="n">
        <f aca="false">D3864*$D$17</f>
        <v>100</v>
      </c>
      <c r="O3864" s="53" t="n">
        <f aca="false">E3864*$E$17</f>
        <v>0</v>
      </c>
      <c r="P3864" s="53" t="n">
        <f aca="false">F3864*$F$17</f>
        <v>0</v>
      </c>
      <c r="Q3864" s="53" t="n">
        <f aca="false">G3864*$G$17</f>
        <v>0</v>
      </c>
      <c r="R3864" s="53" t="n">
        <f aca="false">H3864*$H$17</f>
        <v>62.5</v>
      </c>
      <c r="S3864" s="53" t="n">
        <f aca="false">(N3864/100)*(I3864*$I$17)+(N3864/100)*(J3864*$J$17)</f>
        <v>195</v>
      </c>
      <c r="T3864" s="53" t="n">
        <f aca="false">(O3864/100)*(K3864*$K$17)</f>
        <v>0</v>
      </c>
      <c r="U3864" s="53" t="n">
        <f aca="false">(P3864/100)*(K3864*$K$17)+(P3864/100)*(L3864*$L$17)</f>
        <v>0</v>
      </c>
      <c r="V3864" s="53" t="n">
        <f aca="false">(Q3864/100)*(L3864*$L$17)</f>
        <v>0</v>
      </c>
      <c r="W3864" s="53" t="n">
        <f aca="false">(R3864/100)*(K3864*$K$17)+(R3864/100)*(L3864*$L$17)</f>
        <v>50</v>
      </c>
      <c r="X3864" s="53" t="n">
        <f aca="false">N3864+S3864</f>
        <v>295</v>
      </c>
      <c r="Y3864" s="53" t="n">
        <f aca="false">O3864+T3864</f>
        <v>0</v>
      </c>
      <c r="Z3864" s="53" t="n">
        <f aca="false">P3864+U3864</f>
        <v>0</v>
      </c>
      <c r="AA3864" s="53" t="n">
        <f aca="false">Q3864+V3864</f>
        <v>0</v>
      </c>
      <c r="AB3864" s="53" t="n">
        <f aca="false">R3864+W3864</f>
        <v>112.5</v>
      </c>
      <c r="AC3864" s="54" t="n">
        <f aca="false">ROUND(X3864+Y3864+Z3864+AA3864+AB3864,1)</f>
        <v>407.5</v>
      </c>
      <c r="AD3864" s="55" t="n">
        <f aca="false">(ROUND(AC3864-AC3850,1)/AC3850)</f>
        <v>0.144020213363279</v>
      </c>
      <c r="AE3864" s="46" t="s">
        <v>28</v>
      </c>
      <c r="AF3864" s="47"/>
    </row>
    <row r="3865" customFormat="false" ht="15" hidden="false" customHeight="false" outlineLevel="0" collapsed="false">
      <c r="A3865" s="64"/>
      <c r="B3865" s="65" t="s">
        <v>317</v>
      </c>
      <c r="C3865" s="65"/>
      <c r="D3865" s="65"/>
      <c r="E3865" s="65"/>
      <c r="F3865" s="65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  <c r="U3865" s="65"/>
      <c r="V3865" s="65"/>
      <c r="W3865" s="65"/>
      <c r="X3865" s="65"/>
      <c r="Y3865" s="65"/>
      <c r="Z3865" s="65"/>
      <c r="AA3865" s="65"/>
      <c r="AB3865" s="65"/>
      <c r="AC3865" s="12" t="n">
        <v>600</v>
      </c>
      <c r="AD3865" s="12"/>
      <c r="AE3865" s="46"/>
      <c r="AF3865" s="47"/>
    </row>
    <row r="3866" customFormat="false" ht="15" hidden="false" customHeight="false" outlineLevel="0" collapsed="false">
      <c r="A3866" s="56" t="s">
        <v>19</v>
      </c>
      <c r="B3866" s="58" t="s">
        <v>318</v>
      </c>
      <c r="C3866" s="50" t="s">
        <v>4</v>
      </c>
      <c r="D3866" s="51" t="n">
        <v>108</v>
      </c>
      <c r="E3866" s="51" t="n">
        <v>0</v>
      </c>
      <c r="F3866" s="51" t="n">
        <v>0</v>
      </c>
      <c r="G3866" s="51" t="n">
        <v>0</v>
      </c>
      <c r="H3866" s="51" t="n">
        <v>0</v>
      </c>
      <c r="I3866" s="52" t="n">
        <v>30</v>
      </c>
      <c r="J3866" s="52" t="n">
        <v>60</v>
      </c>
      <c r="K3866" s="52" t="n">
        <v>0</v>
      </c>
      <c r="L3866" s="52" t="n">
        <v>0</v>
      </c>
      <c r="M3866" s="52" t="n">
        <v>0</v>
      </c>
      <c r="N3866" s="53" t="n">
        <f aca="false">D3866*$D$3</f>
        <v>140.4</v>
      </c>
      <c r="O3866" s="53" t="n">
        <f aca="false">E3866*$E$3</f>
        <v>0</v>
      </c>
      <c r="P3866" s="53" t="n">
        <f aca="false">F3866*$F$3</f>
        <v>0</v>
      </c>
      <c r="Q3866" s="53" t="n">
        <f aca="false">G3866*$G$3</f>
        <v>0</v>
      </c>
      <c r="R3866" s="53" t="n">
        <f aca="false">H3866*$H$3</f>
        <v>0</v>
      </c>
      <c r="S3866" s="53" t="n">
        <f aca="false">(N3866/100)*(I3866*$I$3)+(N3866/100)*(J3866*$J$3)</f>
        <v>252.72</v>
      </c>
      <c r="T3866" s="53" t="n">
        <f aca="false">(O3866/100)*(K3866*$K$3)</f>
        <v>0</v>
      </c>
      <c r="U3866" s="53" t="n">
        <f aca="false">(P3866/100)*(K3866*$K$3)+(P3866/100)*(L3866*$L$3)</f>
        <v>0</v>
      </c>
      <c r="V3866" s="53" t="n">
        <f aca="false">(Q3866/100)*(L3866*$L$3)</f>
        <v>0</v>
      </c>
      <c r="W3866" s="53" t="n">
        <f aca="false">(R3866/100)*(K3866*$K$3)+(R3866/100)*(L3866*$L$3)</f>
        <v>0</v>
      </c>
      <c r="X3866" s="53" t="n">
        <f aca="false">N3866+S3866</f>
        <v>393.12</v>
      </c>
      <c r="Y3866" s="53" t="n">
        <f aca="false">O3866+T3866</f>
        <v>0</v>
      </c>
      <c r="Z3866" s="53" t="n">
        <f aca="false">P3866+U3866</f>
        <v>0</v>
      </c>
      <c r="AA3866" s="53" t="n">
        <f aca="false">Q3866+V3866</f>
        <v>0</v>
      </c>
      <c r="AB3866" s="53" t="n">
        <f aca="false">R3866+W3866</f>
        <v>0</v>
      </c>
      <c r="AC3866" s="54" t="n">
        <f aca="false">ROUND(X3866+Y3866+Z3866+AA3866+AB3866,1)</f>
        <v>393.1</v>
      </c>
      <c r="AD3866" s="55" t="n">
        <v>0</v>
      </c>
      <c r="AE3866" s="46"/>
      <c r="AF3866" s="47"/>
    </row>
    <row r="3867" customFormat="false" ht="15" hidden="false" customHeight="false" outlineLevel="0" collapsed="false">
      <c r="A3867" s="48" t="s">
        <v>29</v>
      </c>
      <c r="B3867" s="58" t="n">
        <v>18</v>
      </c>
      <c r="C3867" s="50" t="s">
        <v>5</v>
      </c>
      <c r="D3867" s="51" t="n">
        <v>108</v>
      </c>
      <c r="E3867" s="51" t="n">
        <v>0</v>
      </c>
      <c r="F3867" s="51" t="n">
        <v>0</v>
      </c>
      <c r="G3867" s="51" t="n">
        <v>0</v>
      </c>
      <c r="H3867" s="51" t="n">
        <v>0</v>
      </c>
      <c r="I3867" s="52" t="n">
        <v>50</v>
      </c>
      <c r="J3867" s="52" t="n">
        <v>65</v>
      </c>
      <c r="K3867" s="52" t="n">
        <v>0</v>
      </c>
      <c r="L3867" s="52" t="n">
        <v>0</v>
      </c>
      <c r="M3867" s="52" t="n">
        <v>0</v>
      </c>
      <c r="N3867" s="53" t="n">
        <f aca="false">D3867*$D$4</f>
        <v>135</v>
      </c>
      <c r="O3867" s="53" t="n">
        <f aca="false">E3867*$E$4</f>
        <v>0</v>
      </c>
      <c r="P3867" s="53" t="n">
        <f aca="false">F3867*$F$4</f>
        <v>0</v>
      </c>
      <c r="Q3867" s="53" t="n">
        <f aca="false">G3867*$G$4</f>
        <v>0</v>
      </c>
      <c r="R3867" s="53" t="n">
        <f aca="false">H3867*$H$4</f>
        <v>0</v>
      </c>
      <c r="S3867" s="53" t="n">
        <f aca="false">(N3867/100)*(I3867*$I$4)+(N3867/100)*(J3867*$J$4)</f>
        <v>310.5</v>
      </c>
      <c r="T3867" s="53" t="n">
        <f aca="false">(O3867/100)*(K3867*$K$4)</f>
        <v>0</v>
      </c>
      <c r="U3867" s="53" t="n">
        <f aca="false">(P3867/100)*(K3867*$K$4)+(P3867/100)*(L3867*$L$4)</f>
        <v>0</v>
      </c>
      <c r="V3867" s="53" t="n">
        <f aca="false">(Q3867/100)*(L3867*$L$4)</f>
        <v>0</v>
      </c>
      <c r="W3867" s="53" t="n">
        <f aca="false">(R3867/100)*(K3867*$K$4)+(R3867/100)*(L3867*$L$4)</f>
        <v>0</v>
      </c>
      <c r="X3867" s="53" t="n">
        <f aca="false">N3867+S3867</f>
        <v>445.5</v>
      </c>
      <c r="Y3867" s="53" t="n">
        <f aca="false">O3867+T3867</f>
        <v>0</v>
      </c>
      <c r="Z3867" s="53" t="n">
        <f aca="false">P3867+U3867</f>
        <v>0</v>
      </c>
      <c r="AA3867" s="53" t="n">
        <f aca="false">Q3867+V3867</f>
        <v>0</v>
      </c>
      <c r="AB3867" s="53" t="n">
        <f aca="false">R3867+W3867</f>
        <v>0</v>
      </c>
      <c r="AC3867" s="54" t="n">
        <f aca="false">ROUND(X3867+Y3867+Z3867+AA3867+AB3867,1)</f>
        <v>445.5</v>
      </c>
      <c r="AD3867" s="55" t="n">
        <f aca="false">(ROUND(AC3867-AC3866,1)/AC3866)</f>
        <v>0.133299414907148</v>
      </c>
      <c r="AE3867" s="46"/>
      <c r="AF3867" s="47"/>
    </row>
    <row r="3868" customFormat="false" ht="15" hidden="false" customHeight="false" outlineLevel="0" collapsed="false">
      <c r="A3868" s="48" t="s">
        <v>30</v>
      </c>
      <c r="B3868" s="58" t="n">
        <v>14</v>
      </c>
      <c r="C3868" s="50" t="s">
        <v>6</v>
      </c>
      <c r="D3868" s="51" t="n">
        <v>108</v>
      </c>
      <c r="E3868" s="51" t="n">
        <v>0</v>
      </c>
      <c r="F3868" s="51" t="n">
        <v>0</v>
      </c>
      <c r="G3868" s="51" t="n">
        <v>0</v>
      </c>
      <c r="H3868" s="51" t="n">
        <v>0</v>
      </c>
      <c r="I3868" s="52" t="n">
        <v>30</v>
      </c>
      <c r="J3868" s="52" t="n">
        <v>60</v>
      </c>
      <c r="K3868" s="52" t="n">
        <v>0</v>
      </c>
      <c r="L3868" s="52" t="n">
        <v>0</v>
      </c>
      <c r="M3868" s="52" t="n">
        <v>0</v>
      </c>
      <c r="N3868" s="53" t="n">
        <f aca="false">D3868*$D$5</f>
        <v>140.4</v>
      </c>
      <c r="O3868" s="53" t="n">
        <f aca="false">E3868*$E$5</f>
        <v>0</v>
      </c>
      <c r="P3868" s="53" t="n">
        <f aca="false">F3868*$F$5</f>
        <v>0</v>
      </c>
      <c r="Q3868" s="53" t="n">
        <f aca="false">G3868*$G$5</f>
        <v>0</v>
      </c>
      <c r="R3868" s="53" t="n">
        <f aca="false">H3868*$H$5</f>
        <v>0</v>
      </c>
      <c r="S3868" s="53" t="n">
        <f aca="false">(N3868/100)*(I3868*$I$5)+(N3868/100)*(J3868*$J$5)</f>
        <v>252.72</v>
      </c>
      <c r="T3868" s="53" t="n">
        <f aca="false">(O3868/100)*(K3868*$K$5)</f>
        <v>0</v>
      </c>
      <c r="U3868" s="53" t="n">
        <f aca="false">(P3868/100)*(K3868*$K$5)+(P3868/100)*(L3868*$L$5)</f>
        <v>0</v>
      </c>
      <c r="V3868" s="53" t="n">
        <f aca="false">(Q3868/100)*(L3868*$L$5)</f>
        <v>0</v>
      </c>
      <c r="W3868" s="53" t="n">
        <f aca="false">(R3868/100)*(K3868*$K$5)+(R3868/100)*(L3868*$L$5)</f>
        <v>0</v>
      </c>
      <c r="X3868" s="53" t="n">
        <f aca="false">N3868+S3868</f>
        <v>393.12</v>
      </c>
      <c r="Y3868" s="53" t="n">
        <f aca="false">O3868+T3868</f>
        <v>0</v>
      </c>
      <c r="Z3868" s="53" t="n">
        <f aca="false">P3868+U3868</f>
        <v>0</v>
      </c>
      <c r="AA3868" s="53" t="n">
        <f aca="false">Q3868+V3868</f>
        <v>0</v>
      </c>
      <c r="AB3868" s="53" t="n">
        <f aca="false">R3868+W3868</f>
        <v>0</v>
      </c>
      <c r="AC3868" s="54" t="n">
        <f aca="false">ROUND(X3868+Y3868+Z3868+AA3868+AB3868,1)</f>
        <v>393.1</v>
      </c>
      <c r="AD3868" s="55" t="n">
        <f aca="false">(ROUND(AC3868-AC3866,1)/AC3866)</f>
        <v>0</v>
      </c>
      <c r="AE3868" s="46"/>
      <c r="AF3868" s="47"/>
    </row>
    <row r="3869" customFormat="false" ht="15" hidden="false" customHeight="false" outlineLevel="0" collapsed="false">
      <c r="A3869" s="48" t="s">
        <v>31</v>
      </c>
      <c r="B3869" s="58" t="n">
        <v>0</v>
      </c>
      <c r="C3869" s="50" t="s">
        <v>7</v>
      </c>
      <c r="D3869" s="51" t="n">
        <v>108</v>
      </c>
      <c r="E3869" s="51" t="n">
        <v>0</v>
      </c>
      <c r="F3869" s="51" t="n">
        <v>0</v>
      </c>
      <c r="G3869" s="51" t="n">
        <v>0</v>
      </c>
      <c r="H3869" s="51" t="n">
        <v>0</v>
      </c>
      <c r="I3869" s="52" t="n">
        <v>30</v>
      </c>
      <c r="J3869" s="52" t="n">
        <v>60</v>
      </c>
      <c r="K3869" s="52" t="n">
        <v>0</v>
      </c>
      <c r="L3869" s="52" t="n">
        <v>0</v>
      </c>
      <c r="M3869" s="52" t="n">
        <v>0</v>
      </c>
      <c r="N3869" s="53" t="n">
        <f aca="false">D3869*$D$6</f>
        <v>140.4</v>
      </c>
      <c r="O3869" s="53" t="n">
        <f aca="false">E3869*$E$6</f>
        <v>0</v>
      </c>
      <c r="P3869" s="53" t="n">
        <f aca="false">F3869*$F$6</f>
        <v>0</v>
      </c>
      <c r="Q3869" s="53" t="n">
        <f aca="false">G3869*$G$6</f>
        <v>0</v>
      </c>
      <c r="R3869" s="53" t="n">
        <f aca="false">H3869*$H$6</f>
        <v>0</v>
      </c>
      <c r="S3869" s="53" t="n">
        <f aca="false">(N3869/100)*(I3869*$I$6)+(N3869/100)*(J3869*$J$6)</f>
        <v>252.72</v>
      </c>
      <c r="T3869" s="53" t="n">
        <f aca="false">(O3869/100)*(K3869*$K$6)</f>
        <v>0</v>
      </c>
      <c r="U3869" s="53" t="n">
        <f aca="false">(P3869/100)*(K3869*$K$6)+(P3869/100)*(L3869*$L$6)</f>
        <v>0</v>
      </c>
      <c r="V3869" s="53" t="n">
        <f aca="false">(Q3869/100)*(L3869*$L$6)</f>
        <v>0</v>
      </c>
      <c r="W3869" s="53" t="n">
        <f aca="false">(R3869/100)*(K3869*$K$6)+(R3869/100)*(L3869*$L$6)</f>
        <v>0</v>
      </c>
      <c r="X3869" s="53" t="n">
        <f aca="false">N3869+S3869</f>
        <v>393.12</v>
      </c>
      <c r="Y3869" s="53" t="n">
        <f aca="false">O3869+T3869</f>
        <v>0</v>
      </c>
      <c r="Z3869" s="53" t="n">
        <f aca="false">P3869+U3869</f>
        <v>0</v>
      </c>
      <c r="AA3869" s="53" t="n">
        <f aca="false">Q3869+V3869</f>
        <v>0</v>
      </c>
      <c r="AB3869" s="53" t="n">
        <f aca="false">R3869+W3869</f>
        <v>0</v>
      </c>
      <c r="AC3869" s="54" t="n">
        <f aca="false">ROUND(X3869+Y3869+Z3869+AA3869+AB3869,1)</f>
        <v>393.1</v>
      </c>
      <c r="AD3869" s="55" t="n">
        <f aca="false">(ROUND(AC3869-AC3866,1)/AC3866)</f>
        <v>0</v>
      </c>
      <c r="AE3869" s="46"/>
      <c r="AF3869" s="47"/>
    </row>
    <row r="3870" customFormat="false" ht="15" hidden="false" customHeight="false" outlineLevel="0" collapsed="false">
      <c r="A3870" s="48" t="s">
        <v>32</v>
      </c>
      <c r="B3870" s="58" t="n">
        <v>0</v>
      </c>
      <c r="C3870" s="50" t="s">
        <v>8</v>
      </c>
      <c r="D3870" s="51" t="n">
        <v>108</v>
      </c>
      <c r="E3870" s="51" t="n">
        <v>0</v>
      </c>
      <c r="F3870" s="51" t="n">
        <v>0</v>
      </c>
      <c r="G3870" s="51" t="n">
        <v>0</v>
      </c>
      <c r="H3870" s="51" t="n">
        <v>0</v>
      </c>
      <c r="I3870" s="52" t="n">
        <v>30</v>
      </c>
      <c r="J3870" s="52" t="n">
        <v>60</v>
      </c>
      <c r="K3870" s="52" t="n">
        <v>0</v>
      </c>
      <c r="L3870" s="52" t="n">
        <v>0</v>
      </c>
      <c r="M3870" s="52" t="n">
        <v>0</v>
      </c>
      <c r="N3870" s="53" t="n">
        <f aca="false">D3870*$D$7</f>
        <v>140.4</v>
      </c>
      <c r="O3870" s="53" t="n">
        <f aca="false">E3870*$E$7</f>
        <v>0</v>
      </c>
      <c r="P3870" s="53" t="n">
        <f aca="false">F3870*$F$7</f>
        <v>0</v>
      </c>
      <c r="Q3870" s="53" t="n">
        <f aca="false">G3870*$G$7</f>
        <v>0</v>
      </c>
      <c r="R3870" s="53" t="n">
        <f aca="false">H3870*$H$7</f>
        <v>0</v>
      </c>
      <c r="S3870" s="53" t="n">
        <f aca="false">(N3870/100)*(I3870*$I$7)+(N3870/100)*(J3870*$J$7)</f>
        <v>252.72</v>
      </c>
      <c r="T3870" s="53" t="n">
        <f aca="false">(O3870/100)*(K3870*$K$7)</f>
        <v>0</v>
      </c>
      <c r="U3870" s="53" t="n">
        <f aca="false">(P3870/100)*(K3870*$K$7)+(P3870/100)*(L3870*$L$7)</f>
        <v>0</v>
      </c>
      <c r="V3870" s="53" t="n">
        <f aca="false">(Q3870/100)*(L3870*$L$7)</f>
        <v>0</v>
      </c>
      <c r="W3870" s="53" t="n">
        <f aca="false">(R3870/100)*(K3870*$K$7)+(R3870/100)*(L3870*$L$7)</f>
        <v>0</v>
      </c>
      <c r="X3870" s="53" t="n">
        <f aca="false">N3870+S3870</f>
        <v>393.12</v>
      </c>
      <c r="Y3870" s="53" t="n">
        <f aca="false">O3870+T3870</f>
        <v>0</v>
      </c>
      <c r="Z3870" s="53" t="n">
        <f aca="false">P3870+U3870</f>
        <v>0</v>
      </c>
      <c r="AA3870" s="53" t="n">
        <f aca="false">Q3870+V3870</f>
        <v>0</v>
      </c>
      <c r="AB3870" s="53" t="n">
        <f aca="false">R3870+W3870</f>
        <v>0</v>
      </c>
      <c r="AC3870" s="54" t="n">
        <f aca="false">ROUND(X3870+Y3870+Z3870+AA3870+AB3870,1)</f>
        <v>393.1</v>
      </c>
      <c r="AD3870" s="55" t="n">
        <f aca="false">(ROUND(AC3870-AC3866,1)/AC3866)</f>
        <v>0</v>
      </c>
      <c r="AE3870" s="46"/>
      <c r="AF3870" s="47"/>
    </row>
    <row r="3871" customFormat="false" ht="15" hidden="false" customHeight="false" outlineLevel="0" collapsed="false">
      <c r="A3871" s="48" t="s">
        <v>33</v>
      </c>
      <c r="B3871" s="58"/>
      <c r="C3871" s="50" t="s">
        <v>9</v>
      </c>
      <c r="D3871" s="51" t="n">
        <v>108</v>
      </c>
      <c r="E3871" s="51" t="n">
        <v>0</v>
      </c>
      <c r="F3871" s="51" t="n">
        <v>0</v>
      </c>
      <c r="G3871" s="51" t="n">
        <v>0</v>
      </c>
      <c r="H3871" s="51" t="n">
        <v>0</v>
      </c>
      <c r="I3871" s="52" t="n">
        <v>30</v>
      </c>
      <c r="J3871" s="52" t="n">
        <v>60</v>
      </c>
      <c r="K3871" s="52" t="n">
        <v>0</v>
      </c>
      <c r="L3871" s="52" t="n">
        <v>0</v>
      </c>
      <c r="M3871" s="52" t="n">
        <v>0</v>
      </c>
      <c r="N3871" s="53" t="n">
        <f aca="false">D3871*$D$8</f>
        <v>140.4</v>
      </c>
      <c r="O3871" s="53" t="n">
        <f aca="false">E3871*$E$8</f>
        <v>0</v>
      </c>
      <c r="P3871" s="53" t="n">
        <f aca="false">F3871*$F$8</f>
        <v>0</v>
      </c>
      <c r="Q3871" s="53" t="n">
        <f aca="false">G3871*$G$8</f>
        <v>0</v>
      </c>
      <c r="R3871" s="53" t="n">
        <f aca="false">H3871*$H$8</f>
        <v>0</v>
      </c>
      <c r="S3871" s="53" t="n">
        <f aca="false">(N3871/100)*(I3871*$I$8)+(N3871/100)*(J3871*$J$8)</f>
        <v>252.72</v>
      </c>
      <c r="T3871" s="53" t="n">
        <f aca="false">(O3871/100)*(K3871*$K$8)</f>
        <v>0</v>
      </c>
      <c r="U3871" s="53" t="n">
        <f aca="false">(P3871/100)*(K3871*$K$8)+(P3871/100)*(L3871*$L$8)</f>
        <v>0</v>
      </c>
      <c r="V3871" s="53" t="n">
        <f aca="false">(Q3871/100)*(L3871*$L$8)</f>
        <v>0</v>
      </c>
      <c r="W3871" s="53" t="n">
        <f aca="false">(R3871/100)*(K3871*$K$8)+(R3871/100)*(L3871*$L$8)</f>
        <v>0</v>
      </c>
      <c r="X3871" s="53" t="n">
        <f aca="false">N3871+S3871</f>
        <v>393.12</v>
      </c>
      <c r="Y3871" s="53" t="n">
        <f aca="false">O3871+T3871</f>
        <v>0</v>
      </c>
      <c r="Z3871" s="53" t="n">
        <f aca="false">P3871+U3871</f>
        <v>0</v>
      </c>
      <c r="AA3871" s="53" t="n">
        <f aca="false">Q3871+V3871</f>
        <v>0</v>
      </c>
      <c r="AB3871" s="53" t="n">
        <f aca="false">R3871+W3871</f>
        <v>0</v>
      </c>
      <c r="AC3871" s="54" t="n">
        <f aca="false">ROUND(X3871+Y3871+Z3871+AA3871+AB3871,1)</f>
        <v>393.1</v>
      </c>
      <c r="AD3871" s="55" t="n">
        <f aca="false">(ROUND(AC3871-AC3866,1)/AC3866)</f>
        <v>0</v>
      </c>
      <c r="AE3871" s="46"/>
      <c r="AF3871" s="47"/>
    </row>
    <row r="3872" customFormat="false" ht="15" hidden="false" customHeight="false" outlineLevel="0" collapsed="false">
      <c r="A3872" s="48" t="s">
        <v>34</v>
      </c>
      <c r="B3872" s="58"/>
      <c r="C3872" s="50" t="s">
        <v>10</v>
      </c>
      <c r="D3872" s="51" t="n">
        <v>54</v>
      </c>
      <c r="E3872" s="51" t="n">
        <v>120</v>
      </c>
      <c r="F3872" s="51" t="n">
        <v>0</v>
      </c>
      <c r="G3872" s="51" t="n">
        <v>0</v>
      </c>
      <c r="H3872" s="51" t="n">
        <v>0</v>
      </c>
      <c r="I3872" s="52" t="n">
        <v>30</v>
      </c>
      <c r="J3872" s="52" t="n">
        <v>60</v>
      </c>
      <c r="K3872" s="52" t="n">
        <v>95</v>
      </c>
      <c r="L3872" s="52" t="n">
        <v>0</v>
      </c>
      <c r="M3872" s="52" t="n">
        <v>0</v>
      </c>
      <c r="N3872" s="53" t="n">
        <f aca="false">D3872*$D$9</f>
        <v>67.5</v>
      </c>
      <c r="O3872" s="53" t="n">
        <f aca="false">E3872*$E$9</f>
        <v>150</v>
      </c>
      <c r="P3872" s="53" t="n">
        <f aca="false">F3872*$F$9</f>
        <v>0</v>
      </c>
      <c r="Q3872" s="53" t="n">
        <f aca="false">G3872*$G$9</f>
        <v>0</v>
      </c>
      <c r="R3872" s="53" t="n">
        <f aca="false">H3872*$H$9</f>
        <v>0</v>
      </c>
      <c r="S3872" s="53" t="n">
        <f aca="false">(N3872/100)*(I3872*$I$9)+(N3872/100)*(J3872*$J$9)</f>
        <v>60.75</v>
      </c>
      <c r="T3872" s="53" t="n">
        <f aca="false">(O3872/100)*(K3872*$K$9)</f>
        <v>199.5</v>
      </c>
      <c r="U3872" s="53" t="n">
        <f aca="false">(P3872/100)*(K3872*$K$9)+(P3872/100)*(L3872*$L$9)</f>
        <v>0</v>
      </c>
      <c r="V3872" s="53" t="n">
        <f aca="false">(Q3872/100)*(L3872*$L$9)</f>
        <v>0</v>
      </c>
      <c r="W3872" s="53" t="n">
        <f aca="false">(R3872/100)*(K3872*$K$9)+(R3872/100)*(L3872*$L$9)</f>
        <v>0</v>
      </c>
      <c r="X3872" s="53" t="n">
        <f aca="false">N3872+S3872</f>
        <v>128.25</v>
      </c>
      <c r="Y3872" s="53" t="n">
        <f aca="false">O3872+T3872</f>
        <v>349.5</v>
      </c>
      <c r="Z3872" s="53" t="n">
        <f aca="false">P3872+U3872</f>
        <v>0</v>
      </c>
      <c r="AA3872" s="53" t="n">
        <f aca="false">Q3872+V3872</f>
        <v>0</v>
      </c>
      <c r="AB3872" s="53" t="n">
        <f aca="false">R3872+W3872</f>
        <v>0</v>
      </c>
      <c r="AC3872" s="54" t="n">
        <f aca="false">ROUND(X3872+Y3872+Z3872+AA3872+AB3872,1)</f>
        <v>477.8</v>
      </c>
      <c r="AD3872" s="55" t="n">
        <f aca="false">(ROUND(AC3872-AC3866,1)/AC3866)</f>
        <v>0.215466802340371</v>
      </c>
      <c r="AE3872" s="46"/>
      <c r="AF3872" s="47"/>
    </row>
    <row r="3873" customFormat="false" ht="15" hidden="false" customHeight="false" outlineLevel="0" collapsed="false">
      <c r="A3873" s="48" t="s">
        <v>35</v>
      </c>
      <c r="B3873" s="58"/>
      <c r="C3873" s="50" t="s">
        <v>11</v>
      </c>
      <c r="D3873" s="51" t="n">
        <v>54</v>
      </c>
      <c r="E3873" s="51" t="n">
        <v>0</v>
      </c>
      <c r="F3873" s="51" t="n">
        <v>120</v>
      </c>
      <c r="G3873" s="51" t="n">
        <v>0</v>
      </c>
      <c r="H3873" s="51" t="n">
        <v>0</v>
      </c>
      <c r="I3873" s="52" t="n">
        <v>30</v>
      </c>
      <c r="J3873" s="52" t="n">
        <v>60</v>
      </c>
      <c r="K3873" s="52" t="n">
        <v>47.5</v>
      </c>
      <c r="L3873" s="52" t="n">
        <v>47.5</v>
      </c>
      <c r="M3873" s="52" t="n">
        <v>0</v>
      </c>
      <c r="N3873" s="53" t="n">
        <f aca="false">D3873*$D$10</f>
        <v>67.5</v>
      </c>
      <c r="O3873" s="53" t="n">
        <f aca="false">E3873*$E$10</f>
        <v>0</v>
      </c>
      <c r="P3873" s="53" t="n">
        <f aca="false">F3873*$F$10</f>
        <v>150</v>
      </c>
      <c r="Q3873" s="53" t="n">
        <f aca="false">G3873*$G$10</f>
        <v>0</v>
      </c>
      <c r="R3873" s="53" t="n">
        <f aca="false">H3873*$H$10</f>
        <v>0</v>
      </c>
      <c r="S3873" s="53" t="n">
        <f aca="false">(N3873/100)*(I3873*$I$10)+(N3873/100)*(J3873*$J$10)</f>
        <v>60.75</v>
      </c>
      <c r="T3873" s="53" t="n">
        <f aca="false">(O3873/100)*(K3873*$J$10)</f>
        <v>0</v>
      </c>
      <c r="U3873" s="53" t="n">
        <f aca="false">(P3873/100)*(K3873*$K$10)+(P3873/100)*(L3873*$L$10)</f>
        <v>199.5</v>
      </c>
      <c r="V3873" s="53" t="n">
        <f aca="false">(Q3873/100)*(L3873*$L$10)</f>
        <v>0</v>
      </c>
      <c r="W3873" s="53" t="n">
        <f aca="false">(R3873/100)*(K3873*$K$10)+(R3873/100)*(L3873*$L$10)</f>
        <v>0</v>
      </c>
      <c r="X3873" s="53" t="n">
        <f aca="false">N3873+S3873</f>
        <v>128.25</v>
      </c>
      <c r="Y3873" s="53" t="n">
        <f aca="false">O3873+T3873</f>
        <v>0</v>
      </c>
      <c r="Z3873" s="53" t="n">
        <f aca="false">P3873+U3873</f>
        <v>349.5</v>
      </c>
      <c r="AA3873" s="53" t="n">
        <f aca="false">Q3873+V3873</f>
        <v>0</v>
      </c>
      <c r="AB3873" s="53" t="n">
        <f aca="false">R3873+W3873</f>
        <v>0</v>
      </c>
      <c r="AC3873" s="54" t="n">
        <f aca="false">ROUND(X3873+Y3873+Z3873+AA3873+AB3873,1)</f>
        <v>477.8</v>
      </c>
      <c r="AD3873" s="55" t="n">
        <f aca="false">(ROUND(AC3873-AC3866,1)/AC3866)</f>
        <v>0.215466802340371</v>
      </c>
      <c r="AE3873" s="46"/>
      <c r="AF3873" s="47"/>
    </row>
    <row r="3874" customFormat="false" ht="15" hidden="false" customHeight="false" outlineLevel="0" collapsed="false">
      <c r="A3874" s="48" t="s">
        <v>36</v>
      </c>
      <c r="B3874" s="58"/>
      <c r="C3874" s="50" t="s">
        <v>12</v>
      </c>
      <c r="D3874" s="51" t="n">
        <v>54</v>
      </c>
      <c r="E3874" s="51" t="n">
        <v>0</v>
      </c>
      <c r="F3874" s="51" t="n">
        <v>0</v>
      </c>
      <c r="G3874" s="51" t="n">
        <v>120</v>
      </c>
      <c r="H3874" s="51" t="n">
        <v>0</v>
      </c>
      <c r="I3874" s="52" t="n">
        <v>30</v>
      </c>
      <c r="J3874" s="52" t="n">
        <v>60</v>
      </c>
      <c r="K3874" s="52" t="n">
        <v>0</v>
      </c>
      <c r="L3874" s="52" t="n">
        <v>95</v>
      </c>
      <c r="M3874" s="52" t="n">
        <v>0</v>
      </c>
      <c r="N3874" s="53" t="n">
        <f aca="false">D3874*$D$11</f>
        <v>67.5</v>
      </c>
      <c r="O3874" s="53" t="n">
        <f aca="false">E3874*$E$11</f>
        <v>0</v>
      </c>
      <c r="P3874" s="53" t="n">
        <f aca="false">F3874*$F$11</f>
        <v>0</v>
      </c>
      <c r="Q3874" s="53" t="n">
        <f aca="false">G3874*$G$11</f>
        <v>150</v>
      </c>
      <c r="R3874" s="53" t="n">
        <f aca="false">H3874*$H$11</f>
        <v>0</v>
      </c>
      <c r="S3874" s="53" t="n">
        <f aca="false">(N3874/100)*(I3874*$I$11)+(N3874/100)*(J3874*$J$11)</f>
        <v>60.75</v>
      </c>
      <c r="T3874" s="53" t="n">
        <f aca="false">(O3874/100)*(K3874*$K$11)</f>
        <v>0</v>
      </c>
      <c r="U3874" s="53" t="n">
        <f aca="false">(P3874/100)*(K3874*$K$11)+(P3874/100)*(L3874*$L$11)</f>
        <v>0</v>
      </c>
      <c r="V3874" s="53" t="n">
        <f aca="false">(Q3874/100)*(L3874*$L$11)</f>
        <v>199.5</v>
      </c>
      <c r="W3874" s="53" t="n">
        <f aca="false">(R3874/100)*(K3874*$K$11)+(R3874/100)*(L3874*$L$11)</f>
        <v>0</v>
      </c>
      <c r="X3874" s="53" t="n">
        <f aca="false">N3874+S3874</f>
        <v>128.25</v>
      </c>
      <c r="Y3874" s="53" t="n">
        <f aca="false">O3874+T3874</f>
        <v>0</v>
      </c>
      <c r="Z3874" s="53" t="n">
        <f aca="false">P3874+U3874</f>
        <v>0</v>
      </c>
      <c r="AA3874" s="53" t="n">
        <f aca="false">Q3874+V3874</f>
        <v>349.5</v>
      </c>
      <c r="AB3874" s="53" t="n">
        <f aca="false">R3874+W3874</f>
        <v>0</v>
      </c>
      <c r="AC3874" s="54" t="n">
        <f aca="false">ROUND(X3874+Y3874+Z3874+AA3874+AB3874,1)</f>
        <v>477.8</v>
      </c>
      <c r="AD3874" s="55" t="n">
        <f aca="false">(ROUND(AC3874-AC3866,1)/AC3866)</f>
        <v>0.215466802340371</v>
      </c>
      <c r="AE3874" s="46"/>
      <c r="AF3874" s="47"/>
    </row>
    <row r="3875" customFormat="false" ht="15" hidden="false" customHeight="false" outlineLevel="0" collapsed="false">
      <c r="A3875" s="48" t="s">
        <v>37</v>
      </c>
      <c r="B3875" s="58"/>
      <c r="C3875" s="50" t="s">
        <v>13</v>
      </c>
      <c r="D3875" s="51" t="n">
        <v>54</v>
      </c>
      <c r="E3875" s="51" t="n">
        <v>0</v>
      </c>
      <c r="F3875" s="51" t="n">
        <v>0</v>
      </c>
      <c r="G3875" s="51" t="n">
        <v>0</v>
      </c>
      <c r="H3875" s="51" t="n">
        <v>120</v>
      </c>
      <c r="I3875" s="52" t="n">
        <v>30</v>
      </c>
      <c r="J3875" s="52" t="n">
        <v>60</v>
      </c>
      <c r="K3875" s="52" t="n">
        <v>47.5</v>
      </c>
      <c r="L3875" s="52" t="n">
        <v>47.5</v>
      </c>
      <c r="M3875" s="52" t="n">
        <v>0</v>
      </c>
      <c r="N3875" s="53" t="n">
        <f aca="false">D3875*$D$12</f>
        <v>67.5</v>
      </c>
      <c r="O3875" s="53" t="n">
        <f aca="false">E3875*$E$12</f>
        <v>0</v>
      </c>
      <c r="P3875" s="53" t="n">
        <f aca="false">F3875*$F$12</f>
        <v>0</v>
      </c>
      <c r="Q3875" s="53" t="n">
        <f aca="false">G3875*$G$12</f>
        <v>0</v>
      </c>
      <c r="R3875" s="53" t="n">
        <f aca="false">H3875*$H$12</f>
        <v>150</v>
      </c>
      <c r="S3875" s="53" t="n">
        <f aca="false">(N3875/100)*(I3875*$I$12)+(N3875/100)*(J3875*$J$12)</f>
        <v>60.75</v>
      </c>
      <c r="T3875" s="53" t="n">
        <f aca="false">(O3875/100)*(K3875*$K$12)</f>
        <v>0</v>
      </c>
      <c r="U3875" s="53" t="n">
        <f aca="false">(P3875/100)*(K3875*$K$12)+(P3875/100)*(L3875*$L$12)</f>
        <v>0</v>
      </c>
      <c r="V3875" s="53" t="n">
        <f aca="false">(Q3875/100)*(L3875*$L$12)</f>
        <v>0</v>
      </c>
      <c r="W3875" s="53" t="n">
        <f aca="false">(R3875/100)*(K3875*$K$12)+(R3875/100)*(L3875*$L$12)</f>
        <v>199.5</v>
      </c>
      <c r="X3875" s="53" t="n">
        <f aca="false">N3875+S3875</f>
        <v>128.25</v>
      </c>
      <c r="Y3875" s="53" t="n">
        <f aca="false">O3875+T3875</f>
        <v>0</v>
      </c>
      <c r="Z3875" s="53" t="n">
        <f aca="false">P3875+U3875</f>
        <v>0</v>
      </c>
      <c r="AA3875" s="53" t="n">
        <f aca="false">Q3875+V3875</f>
        <v>0</v>
      </c>
      <c r="AB3875" s="53" t="n">
        <f aca="false">R3875+W3875</f>
        <v>349.5</v>
      </c>
      <c r="AC3875" s="54" t="n">
        <f aca="false">ROUND(X3875+Y3875+Z3875+AA3875+AB3875,1)</f>
        <v>477.8</v>
      </c>
      <c r="AD3875" s="55" t="n">
        <f aca="false">(ROUND(AC3875-AC3866,1)/AC3866)</f>
        <v>0.215466802340371</v>
      </c>
      <c r="AE3875" s="46"/>
      <c r="AF3875" s="47"/>
    </row>
    <row r="3876" customFormat="false" ht="15" hidden="false" customHeight="false" outlineLevel="0" collapsed="false">
      <c r="A3876" s="48" t="s">
        <v>38</v>
      </c>
      <c r="B3876" s="58"/>
      <c r="C3876" s="50" t="s">
        <v>14</v>
      </c>
      <c r="D3876" s="51" t="n">
        <v>108</v>
      </c>
      <c r="E3876" s="51" t="n">
        <v>0</v>
      </c>
      <c r="F3876" s="51" t="n">
        <v>0</v>
      </c>
      <c r="G3876" s="51" t="n">
        <v>0</v>
      </c>
      <c r="H3876" s="51" t="n">
        <v>0</v>
      </c>
      <c r="I3876" s="52" t="n">
        <v>30</v>
      </c>
      <c r="J3876" s="52" t="n">
        <v>60</v>
      </c>
      <c r="K3876" s="52" t="n">
        <v>0</v>
      </c>
      <c r="L3876" s="52" t="n">
        <v>0</v>
      </c>
      <c r="M3876" s="52" t="n">
        <v>75</v>
      </c>
      <c r="N3876" s="53" t="n">
        <f aca="false">D3876*$D$13</f>
        <v>135</v>
      </c>
      <c r="O3876" s="53" t="n">
        <f aca="false">E3876*$E$13</f>
        <v>0</v>
      </c>
      <c r="P3876" s="53" t="n">
        <f aca="false">F3876*$F$13</f>
        <v>0</v>
      </c>
      <c r="Q3876" s="53" t="n">
        <f aca="false">G3876*$G$13</f>
        <v>0</v>
      </c>
      <c r="R3876" s="53" t="n">
        <f aca="false">H3876*$H$13</f>
        <v>0</v>
      </c>
      <c r="S3876" s="53" t="n">
        <f aca="false">(N3876/100)*(I3876*$I$13)+(N3876/100)*(J3876*$J$13)+(N3876/100)*(M3876*$M$13)</f>
        <v>324</v>
      </c>
      <c r="T3876" s="53" t="n">
        <f aca="false">(O3876/100)*(K3876*$K$13)+(O3876/100)*(M3876*$M$13)</f>
        <v>0</v>
      </c>
      <c r="U3876" s="53" t="n">
        <f aca="false">(P3876/100)*(K3876*$K$13)+(P3876/100)*(L3876*$L$13)+(P3876/100)*(M3876*$M$13)</f>
        <v>0</v>
      </c>
      <c r="V3876" s="53" t="n">
        <f aca="false">(Q3876/100)*(L3876*$L$13)+(Q3876/100)*(M3876*$M$13)</f>
        <v>0</v>
      </c>
      <c r="W3876" s="53" t="n">
        <f aca="false">(R3876/100)*(K3876*$K$13)+(R3876/100)*(L3876*$L$13)+(R3876/100)*(M3876*$M$13)</f>
        <v>0</v>
      </c>
      <c r="X3876" s="53" t="n">
        <f aca="false">N3876+S3876</f>
        <v>459</v>
      </c>
      <c r="Y3876" s="53" t="n">
        <f aca="false">O3876+T3876</f>
        <v>0</v>
      </c>
      <c r="Z3876" s="53" t="n">
        <f aca="false">P3876+U3876</f>
        <v>0</v>
      </c>
      <c r="AA3876" s="53" t="n">
        <f aca="false">Q3876+V3876</f>
        <v>0</v>
      </c>
      <c r="AB3876" s="53" t="n">
        <f aca="false">R3876+W3876</f>
        <v>0</v>
      </c>
      <c r="AC3876" s="54" t="n">
        <f aca="false">ROUND(X3876+Y3876+Z3876+AA3876+AB3876,1)</f>
        <v>459</v>
      </c>
      <c r="AD3876" s="55" t="n">
        <f aca="false">(ROUND(AC3876-AC3866,1)/AC3866)</f>
        <v>0.167641821419486</v>
      </c>
      <c r="AE3876" s="46"/>
      <c r="AF3876" s="47"/>
    </row>
    <row r="3877" customFormat="false" ht="15" hidden="false" customHeight="false" outlineLevel="0" collapsed="false">
      <c r="A3877" s="48" t="s">
        <v>39</v>
      </c>
      <c r="B3877" s="58"/>
      <c r="C3877" s="50" t="s">
        <v>15</v>
      </c>
      <c r="D3877" s="51" t="n">
        <v>108</v>
      </c>
      <c r="E3877" s="51" t="n">
        <v>0</v>
      </c>
      <c r="F3877" s="51" t="n">
        <v>0</v>
      </c>
      <c r="G3877" s="51" t="n">
        <v>0</v>
      </c>
      <c r="H3877" s="51" t="n">
        <v>0</v>
      </c>
      <c r="I3877" s="52" t="n">
        <v>30</v>
      </c>
      <c r="J3877" s="52" t="n">
        <v>60</v>
      </c>
      <c r="K3877" s="52" t="n">
        <v>75</v>
      </c>
      <c r="L3877" s="52" t="n">
        <v>0</v>
      </c>
      <c r="M3877" s="52" t="n">
        <v>0</v>
      </c>
      <c r="N3877" s="53" t="n">
        <f aca="false">D3877*$D$14</f>
        <v>135</v>
      </c>
      <c r="O3877" s="53" t="n">
        <f aca="false">E3877*$E$14</f>
        <v>0</v>
      </c>
      <c r="P3877" s="53" t="n">
        <f aca="false">F3877*$F$14</f>
        <v>0</v>
      </c>
      <c r="Q3877" s="53" t="n">
        <f aca="false">G3877*$G$14</f>
        <v>0</v>
      </c>
      <c r="R3877" s="53" t="n">
        <f aca="false">H3877*$H$14</f>
        <v>0</v>
      </c>
      <c r="S3877" s="53" t="n">
        <f aca="false">(N3877/100)*(I3877*$I$14)+(N3877/100)*(J3877*$J$14)+(N3877/100)*(K3877*$K$14)</f>
        <v>324</v>
      </c>
      <c r="T3877" s="53" t="n">
        <f aca="false">(O3877/100)*(K3877*$K$14)</f>
        <v>0</v>
      </c>
      <c r="U3877" s="53" t="n">
        <f aca="false">(P3877/100)*(K3877*$K$14)+(P3877/100)*(L3877*$L$14)</f>
        <v>0</v>
      </c>
      <c r="V3877" s="53" t="n">
        <f aca="false">(Q3877/100)*(L3877*$L$14)</f>
        <v>0</v>
      </c>
      <c r="W3877" s="53" t="n">
        <f aca="false">(R3877/100)*(K3877*$L$14)+(R3877/100)*(L3877*$M$14)</f>
        <v>0</v>
      </c>
      <c r="X3877" s="53" t="n">
        <f aca="false">N3877+S3877</f>
        <v>459</v>
      </c>
      <c r="Y3877" s="53" t="n">
        <f aca="false">O3877+T3877</f>
        <v>0</v>
      </c>
      <c r="Z3877" s="53" t="n">
        <f aca="false">P3877+U3877</f>
        <v>0</v>
      </c>
      <c r="AA3877" s="53" t="n">
        <f aca="false">Q3877+V3877</f>
        <v>0</v>
      </c>
      <c r="AB3877" s="53" t="n">
        <f aca="false">R3877+W3877</f>
        <v>0</v>
      </c>
      <c r="AC3877" s="54" t="n">
        <f aca="false">ROUND(X3877+Y3877+Z3877+AA3877+AB3877,1)</f>
        <v>459</v>
      </c>
      <c r="AD3877" s="55" t="n">
        <f aca="false">(ROUND(AC3877-AC3866,1)/AC3866)</f>
        <v>0.167641821419486</v>
      </c>
      <c r="AE3877" s="37"/>
      <c r="AF3877" s="47"/>
    </row>
    <row r="3878" customFormat="false" ht="15" hidden="false" customHeight="false" outlineLevel="0" collapsed="false">
      <c r="A3878" s="48"/>
      <c r="B3878" s="58"/>
      <c r="C3878" s="50" t="s">
        <v>16</v>
      </c>
      <c r="D3878" s="51" t="n">
        <v>108</v>
      </c>
      <c r="E3878" s="51" t="n">
        <v>0</v>
      </c>
      <c r="F3878" s="51" t="n">
        <v>0</v>
      </c>
      <c r="G3878" s="51" t="n">
        <v>0</v>
      </c>
      <c r="H3878" s="51" t="n">
        <v>0</v>
      </c>
      <c r="I3878" s="52" t="n">
        <v>30</v>
      </c>
      <c r="J3878" s="52" t="n">
        <v>60</v>
      </c>
      <c r="K3878" s="52" t="n">
        <v>0</v>
      </c>
      <c r="L3878" s="52" t="n">
        <v>75</v>
      </c>
      <c r="M3878" s="52" t="n">
        <v>0</v>
      </c>
      <c r="N3878" s="53" t="n">
        <f aca="false">D3878*$D$15</f>
        <v>135</v>
      </c>
      <c r="O3878" s="53" t="n">
        <f aca="false">E3878*$E$15</f>
        <v>0</v>
      </c>
      <c r="P3878" s="53" t="n">
        <f aca="false">F3878*$F$15</f>
        <v>0</v>
      </c>
      <c r="Q3878" s="53" t="n">
        <f aca="false">G3878*$G$15</f>
        <v>0</v>
      </c>
      <c r="R3878" s="53" t="n">
        <f aca="false">H3878*$H$15</f>
        <v>0</v>
      </c>
      <c r="S3878" s="53" t="n">
        <f aca="false">(N3878/100)*(I3878*$I$15)+(N3878/100)*(J3878*$J$15)+(N3878/100)*(L3878*$L$15)</f>
        <v>324</v>
      </c>
      <c r="T3878" s="53" t="n">
        <f aca="false">(O3878/100)*(K3878*$K$15)</f>
        <v>0</v>
      </c>
      <c r="U3878" s="53" t="n">
        <f aca="false">(P3878/100)*(K3878*$K$15)+(P3878/100)*(L3878*$L$15)</f>
        <v>0</v>
      </c>
      <c r="V3878" s="53" t="n">
        <f aca="false">(Q3878/100)*(L3878*$L$15)</f>
        <v>0</v>
      </c>
      <c r="W3878" s="53" t="n">
        <f aca="false">(R3878/100)*(K3878*$K$15)+(R3878/100)*(L3878*$L$15)</f>
        <v>0</v>
      </c>
      <c r="X3878" s="53" t="n">
        <f aca="false">N3878+S3878</f>
        <v>459</v>
      </c>
      <c r="Y3878" s="53" t="n">
        <f aca="false">O3878+T3878</f>
        <v>0</v>
      </c>
      <c r="Z3878" s="53" t="n">
        <f aca="false">P3878+U3878</f>
        <v>0</v>
      </c>
      <c r="AA3878" s="53" t="n">
        <f aca="false">Q3878+V3878</f>
        <v>0</v>
      </c>
      <c r="AB3878" s="53" t="n">
        <f aca="false">R3878+W3878</f>
        <v>0</v>
      </c>
      <c r="AC3878" s="54" t="n">
        <f aca="false">ROUND(X3878+Y3878+Z3878+AA3878+AB3878,1)</f>
        <v>459</v>
      </c>
      <c r="AD3878" s="55" t="n">
        <f aca="false">(ROUND(AC3878-AC3866,1)/AC3866)</f>
        <v>0.167641821419486</v>
      </c>
      <c r="AE3878" s="46"/>
      <c r="AF3878" s="47"/>
    </row>
    <row r="3879" customFormat="false" ht="15" hidden="false" customHeight="false" outlineLevel="0" collapsed="false">
      <c r="A3879" s="48"/>
      <c r="B3879" s="58"/>
      <c r="C3879" s="50" t="s">
        <v>17</v>
      </c>
      <c r="D3879" s="51" t="n">
        <v>108</v>
      </c>
      <c r="E3879" s="51" t="n">
        <v>0</v>
      </c>
      <c r="F3879" s="51" t="n">
        <v>0</v>
      </c>
      <c r="G3879" s="51" t="n">
        <v>0</v>
      </c>
      <c r="H3879" s="51" t="n">
        <v>0</v>
      </c>
      <c r="I3879" s="52" t="n">
        <v>30</v>
      </c>
      <c r="J3879" s="52" t="n">
        <v>90</v>
      </c>
      <c r="K3879" s="52" t="n">
        <v>0</v>
      </c>
      <c r="L3879" s="52" t="n">
        <v>0</v>
      </c>
      <c r="M3879" s="52" t="n">
        <v>0</v>
      </c>
      <c r="N3879" s="53" t="n">
        <f aca="false">D3879*$D$16</f>
        <v>135</v>
      </c>
      <c r="O3879" s="53" t="n">
        <f aca="false">E3879*$E$16</f>
        <v>0</v>
      </c>
      <c r="P3879" s="53" t="n">
        <f aca="false">F3879*$F$16</f>
        <v>0</v>
      </c>
      <c r="Q3879" s="53" t="n">
        <f aca="false">G3879*$G$16</f>
        <v>0</v>
      </c>
      <c r="R3879" s="53" t="n">
        <f aca="false">H3879*$H$16</f>
        <v>0</v>
      </c>
      <c r="S3879" s="53" t="n">
        <f aca="false">(N3879/100)*(I3879*$I$16)+(N3879/100)*(J3879*$J$16)</f>
        <v>344.25</v>
      </c>
      <c r="T3879" s="53" t="n">
        <f aca="false">(O3879/100)*(K3879*$K$16)</f>
        <v>0</v>
      </c>
      <c r="U3879" s="53" t="n">
        <f aca="false">(P3879/100)*(K3879*$K$16)+(P3879/100)*(L3879*$L$16)</f>
        <v>0</v>
      </c>
      <c r="V3879" s="53" t="n">
        <f aca="false">(Q3879/100)*(L3879*$L$16)</f>
        <v>0</v>
      </c>
      <c r="W3879" s="53" t="n">
        <f aca="false">(R3879/100)*(K3879*$K$16)+(R3879/100)*(L3879*$L$16)</f>
        <v>0</v>
      </c>
      <c r="X3879" s="53" t="n">
        <f aca="false">N3879+S3879</f>
        <v>479.25</v>
      </c>
      <c r="Y3879" s="53" t="n">
        <f aca="false">O3879+T3879</f>
        <v>0</v>
      </c>
      <c r="Z3879" s="53" t="n">
        <f aca="false">P3879+U3879</f>
        <v>0</v>
      </c>
      <c r="AA3879" s="53" t="n">
        <f aca="false">Q3879+V3879</f>
        <v>0</v>
      </c>
      <c r="AB3879" s="53" t="n">
        <f aca="false">R3879+W3879</f>
        <v>0</v>
      </c>
      <c r="AC3879" s="54" t="n">
        <f aca="false">ROUND(X3879+Y3879+Z3879+AA3879+AB3879,1)</f>
        <v>479.3</v>
      </c>
      <c r="AD3879" s="55" t="n">
        <f aca="false">(ROUND(AC3879-AC3866,1)/AC3866)</f>
        <v>0.219282625286187</v>
      </c>
      <c r="AE3879" s="46"/>
      <c r="AF3879" s="47"/>
    </row>
    <row r="3880" customFormat="false" ht="15" hidden="false" customHeight="false" outlineLevel="0" collapsed="false">
      <c r="A3880" s="48"/>
      <c r="B3880" s="58"/>
      <c r="C3880" s="50" t="s">
        <v>18</v>
      </c>
      <c r="D3880" s="51" t="n">
        <v>108</v>
      </c>
      <c r="E3880" s="51" t="n">
        <v>0</v>
      </c>
      <c r="F3880" s="51" t="n">
        <v>0</v>
      </c>
      <c r="G3880" s="51" t="n">
        <v>0</v>
      </c>
      <c r="H3880" s="51" t="n">
        <v>0</v>
      </c>
      <c r="I3880" s="52" t="n">
        <v>60</v>
      </c>
      <c r="J3880" s="52" t="n">
        <v>60</v>
      </c>
      <c r="K3880" s="52" t="n">
        <v>0</v>
      </c>
      <c r="L3880" s="52" t="n">
        <v>0</v>
      </c>
      <c r="M3880" s="52" t="n">
        <v>0</v>
      </c>
      <c r="N3880" s="53" t="n">
        <f aca="false">D3880*$D$17</f>
        <v>135</v>
      </c>
      <c r="O3880" s="53" t="n">
        <f aca="false">E3880*$E$17</f>
        <v>0</v>
      </c>
      <c r="P3880" s="53" t="n">
        <f aca="false">F3880*$F$17</f>
        <v>0</v>
      </c>
      <c r="Q3880" s="53" t="n">
        <f aca="false">G3880*$G$17</f>
        <v>0</v>
      </c>
      <c r="R3880" s="53" t="n">
        <f aca="false">H3880*$H$17</f>
        <v>0</v>
      </c>
      <c r="S3880" s="53" t="n">
        <f aca="false">(N3880/100)*(I3880*$I$17)+(N3880/100)*(J3880*$J$17)</f>
        <v>283.5</v>
      </c>
      <c r="T3880" s="53" t="n">
        <f aca="false">(O3880/100)*(K3880*$K$17)</f>
        <v>0</v>
      </c>
      <c r="U3880" s="53" t="n">
        <f aca="false">(P3880/100)*(K3880*$K$17)+(P3880/100)*(L3880*$L$17)</f>
        <v>0</v>
      </c>
      <c r="V3880" s="53" t="n">
        <f aca="false">(Q3880/100)*(L3880*$L$17)</f>
        <v>0</v>
      </c>
      <c r="W3880" s="53" t="n">
        <f aca="false">(R3880/100)*(K3880*$K$17)+(R3880/100)*(L3880*$L$17)</f>
        <v>0</v>
      </c>
      <c r="X3880" s="53" t="n">
        <f aca="false">N3880+S3880</f>
        <v>418.5</v>
      </c>
      <c r="Y3880" s="53" t="n">
        <f aca="false">O3880+T3880</f>
        <v>0</v>
      </c>
      <c r="Z3880" s="53" t="n">
        <f aca="false">P3880+U3880</f>
        <v>0</v>
      </c>
      <c r="AA3880" s="53" t="n">
        <f aca="false">Q3880+V3880</f>
        <v>0</v>
      </c>
      <c r="AB3880" s="53" t="n">
        <f aca="false">R3880+W3880</f>
        <v>0</v>
      </c>
      <c r="AC3880" s="54" t="n">
        <f aca="false">ROUND(X3880+Y3880+Z3880+AA3880+AB3880,1)</f>
        <v>418.5</v>
      </c>
      <c r="AD3880" s="55" t="n">
        <f aca="false">(ROUND(AC3880-AC3866,1)/AC3866)</f>
        <v>0.0646146018824726</v>
      </c>
      <c r="AE3880" s="46" t="s">
        <v>28</v>
      </c>
      <c r="AF3880" s="47"/>
    </row>
    <row r="3881" customFormat="false" ht="15" hidden="false" customHeight="false" outlineLevel="0" collapsed="false">
      <c r="A3881" s="56" t="s">
        <v>19</v>
      </c>
      <c r="B3881" s="39" t="s">
        <v>319</v>
      </c>
      <c r="C3881" s="40" t="s">
        <v>4</v>
      </c>
      <c r="D3881" s="41" t="n">
        <v>126</v>
      </c>
      <c r="E3881" s="41" t="n">
        <v>0</v>
      </c>
      <c r="F3881" s="41" t="n">
        <v>0</v>
      </c>
      <c r="G3881" s="41" t="n">
        <v>0</v>
      </c>
      <c r="H3881" s="41" t="n">
        <v>0</v>
      </c>
      <c r="I3881" s="42" t="n">
        <v>60</v>
      </c>
      <c r="J3881" s="42" t="n">
        <v>10</v>
      </c>
      <c r="K3881" s="42" t="n">
        <v>0</v>
      </c>
      <c r="L3881" s="42" t="n">
        <v>0</v>
      </c>
      <c r="M3881" s="42" t="n">
        <v>0</v>
      </c>
      <c r="N3881" s="43" t="n">
        <f aca="false">D3881*$D$3</f>
        <v>163.8</v>
      </c>
      <c r="O3881" s="43" t="n">
        <f aca="false">E3881*$E$3</f>
        <v>0</v>
      </c>
      <c r="P3881" s="43" t="n">
        <f aca="false">F3881*$F$3</f>
        <v>0</v>
      </c>
      <c r="Q3881" s="43" t="n">
        <f aca="false">G3881*$G$3</f>
        <v>0</v>
      </c>
      <c r="R3881" s="43" t="n">
        <f aca="false">H3881*$H$3</f>
        <v>0</v>
      </c>
      <c r="S3881" s="43" t="n">
        <f aca="false">(N3881/100)*(I3881*$I$3)+(N3881/100)*(J3881*$J$3)</f>
        <v>229.32</v>
      </c>
      <c r="T3881" s="43" t="n">
        <f aca="false">(O3881/100)*(K3881*$K$3)</f>
        <v>0</v>
      </c>
      <c r="U3881" s="43" t="n">
        <f aca="false">(P3881/100)*(K3881*$K$3)+(P3881/100)*(L3881*$L$3)</f>
        <v>0</v>
      </c>
      <c r="V3881" s="43" t="n">
        <f aca="false">(Q3881/100)*(L3881*$L$3)</f>
        <v>0</v>
      </c>
      <c r="W3881" s="43" t="n">
        <f aca="false">(R3881/100)*(K3881*$K$3)+(R3881/100)*(L3881*$L$3)</f>
        <v>0</v>
      </c>
      <c r="X3881" s="43" t="n">
        <f aca="false">N3881+S3881</f>
        <v>393.12</v>
      </c>
      <c r="Y3881" s="43" t="n">
        <f aca="false">O3881+T3881</f>
        <v>0</v>
      </c>
      <c r="Z3881" s="43" t="n">
        <f aca="false">P3881+U3881</f>
        <v>0</v>
      </c>
      <c r="AA3881" s="43" t="n">
        <f aca="false">Q3881+V3881</f>
        <v>0</v>
      </c>
      <c r="AB3881" s="43" t="n">
        <f aca="false">R3881+W3881</f>
        <v>0</v>
      </c>
      <c r="AC3881" s="44" t="n">
        <f aca="false">ROUND(X3881+Y3881+Z3881+AA3881+AB3881,1)</f>
        <v>393.1</v>
      </c>
      <c r="AD3881" s="45" t="n">
        <v>0</v>
      </c>
      <c r="AE3881" s="46"/>
      <c r="AF3881" s="47"/>
    </row>
    <row r="3882" customFormat="false" ht="15" hidden="false" customHeight="false" outlineLevel="0" collapsed="false">
      <c r="A3882" s="48" t="s">
        <v>29</v>
      </c>
      <c r="B3882" s="49" t="n">
        <v>28</v>
      </c>
      <c r="C3882" s="50" t="s">
        <v>5</v>
      </c>
      <c r="D3882" s="51" t="n">
        <v>126</v>
      </c>
      <c r="E3882" s="51" t="n">
        <v>0</v>
      </c>
      <c r="F3882" s="51" t="n">
        <v>0</v>
      </c>
      <c r="G3882" s="51" t="n">
        <v>0</v>
      </c>
      <c r="H3882" s="51" t="n">
        <v>0</v>
      </c>
      <c r="I3882" s="52" t="n">
        <v>70</v>
      </c>
      <c r="J3882" s="52" t="n">
        <v>25</v>
      </c>
      <c r="K3882" s="52" t="n">
        <v>0</v>
      </c>
      <c r="L3882" s="52" t="n">
        <v>0</v>
      </c>
      <c r="M3882" s="52" t="n">
        <v>0</v>
      </c>
      <c r="N3882" s="53" t="n">
        <f aca="false">D3882*$D$4</f>
        <v>157.5</v>
      </c>
      <c r="O3882" s="53" t="n">
        <f aca="false">E3882*$E$4</f>
        <v>0</v>
      </c>
      <c r="P3882" s="53" t="n">
        <f aca="false">F3882*$F$4</f>
        <v>0</v>
      </c>
      <c r="Q3882" s="53" t="n">
        <f aca="false">G3882*$G$4</f>
        <v>0</v>
      </c>
      <c r="R3882" s="53" t="n">
        <f aca="false">H3882*$H$4</f>
        <v>0</v>
      </c>
      <c r="S3882" s="53" t="n">
        <f aca="false">(N3882/100)*(I3882*$I$4)+(N3882/100)*(J3882*$J$4)</f>
        <v>299.25</v>
      </c>
      <c r="T3882" s="53" t="n">
        <f aca="false">(O3882/100)*(K3882*$K$4)</f>
        <v>0</v>
      </c>
      <c r="U3882" s="53" t="n">
        <f aca="false">(P3882/100)*(K3882*$K$4)+(P3882/100)*(L3882*$L$4)</f>
        <v>0</v>
      </c>
      <c r="V3882" s="53" t="n">
        <f aca="false">(Q3882/100)*(L3882*$L$4)</f>
        <v>0</v>
      </c>
      <c r="W3882" s="53" t="n">
        <f aca="false">(R3882/100)*(K3882*$K$4)+(R3882/100)*(L3882*$L$4)</f>
        <v>0</v>
      </c>
      <c r="X3882" s="53" t="n">
        <f aca="false">N3882+S3882</f>
        <v>456.75</v>
      </c>
      <c r="Y3882" s="53" t="n">
        <f aca="false">O3882+T3882</f>
        <v>0</v>
      </c>
      <c r="Z3882" s="53" t="n">
        <f aca="false">P3882+U3882</f>
        <v>0</v>
      </c>
      <c r="AA3882" s="53" t="n">
        <f aca="false">Q3882+V3882</f>
        <v>0</v>
      </c>
      <c r="AB3882" s="53" t="n">
        <f aca="false">R3882+W3882</f>
        <v>0</v>
      </c>
      <c r="AC3882" s="54" t="n">
        <f aca="false">ROUND(X3882+Y3882+Z3882+AA3882+AB3882,1)</f>
        <v>456.8</v>
      </c>
      <c r="AD3882" s="55" t="n">
        <f aca="false">(ROUND(AC3882-AC3881,1)/AC3881)</f>
        <v>0.162045281098957</v>
      </c>
      <c r="AE3882" s="46"/>
      <c r="AF3882" s="47"/>
    </row>
    <row r="3883" customFormat="false" ht="15" hidden="false" customHeight="false" outlineLevel="0" collapsed="false">
      <c r="A3883" s="48" t="s">
        <v>30</v>
      </c>
      <c r="B3883" s="49" t="n">
        <v>0</v>
      </c>
      <c r="C3883" s="50" t="s">
        <v>6</v>
      </c>
      <c r="D3883" s="51" t="n">
        <v>126</v>
      </c>
      <c r="E3883" s="51" t="n">
        <v>0</v>
      </c>
      <c r="F3883" s="51" t="n">
        <v>0</v>
      </c>
      <c r="G3883" s="51" t="n">
        <v>0</v>
      </c>
      <c r="H3883" s="51" t="n">
        <v>0</v>
      </c>
      <c r="I3883" s="52" t="n">
        <v>60</v>
      </c>
      <c r="J3883" s="52" t="n">
        <v>10</v>
      </c>
      <c r="K3883" s="52" t="n">
        <v>0</v>
      </c>
      <c r="L3883" s="52" t="n">
        <v>0</v>
      </c>
      <c r="M3883" s="52" t="n">
        <v>0</v>
      </c>
      <c r="N3883" s="53" t="n">
        <f aca="false">D3883*$D$5</f>
        <v>163.8</v>
      </c>
      <c r="O3883" s="53" t="n">
        <f aca="false">E3883*$E$5</f>
        <v>0</v>
      </c>
      <c r="P3883" s="53" t="n">
        <f aca="false">F3883*$F$5</f>
        <v>0</v>
      </c>
      <c r="Q3883" s="53" t="n">
        <f aca="false">G3883*$G$5</f>
        <v>0</v>
      </c>
      <c r="R3883" s="53" t="n">
        <f aca="false">H3883*$H$5</f>
        <v>0</v>
      </c>
      <c r="S3883" s="53" t="n">
        <f aca="false">(N3883/100)*(I3883*$I$5)+(N3883/100)*(J3883*$J$5)</f>
        <v>229.32</v>
      </c>
      <c r="T3883" s="53" t="n">
        <f aca="false">(O3883/100)*(K3883*$K$5)</f>
        <v>0</v>
      </c>
      <c r="U3883" s="53" t="n">
        <f aca="false">(P3883/100)*(K3883*$K$5)+(P3883/100)*(L3883*$L$5)</f>
        <v>0</v>
      </c>
      <c r="V3883" s="53" t="n">
        <f aca="false">(Q3883/100)*(L3883*$L$5)</f>
        <v>0</v>
      </c>
      <c r="W3883" s="53" t="n">
        <f aca="false">(R3883/100)*(K3883*$K$5)+(R3883/100)*(L3883*$L$5)</f>
        <v>0</v>
      </c>
      <c r="X3883" s="53" t="n">
        <f aca="false">N3883+S3883</f>
        <v>393.12</v>
      </c>
      <c r="Y3883" s="53" t="n">
        <f aca="false">O3883+T3883</f>
        <v>0</v>
      </c>
      <c r="Z3883" s="53" t="n">
        <f aca="false">P3883+U3883</f>
        <v>0</v>
      </c>
      <c r="AA3883" s="53" t="n">
        <f aca="false">Q3883+V3883</f>
        <v>0</v>
      </c>
      <c r="AB3883" s="53" t="n">
        <f aca="false">R3883+W3883</f>
        <v>0</v>
      </c>
      <c r="AC3883" s="54" t="n">
        <f aca="false">ROUND(X3883+Y3883+Z3883+AA3883+AB3883,1)</f>
        <v>393.1</v>
      </c>
      <c r="AD3883" s="55" t="n">
        <f aca="false">(ROUND(AC3883-AC3881,1)/AC3881)</f>
        <v>0</v>
      </c>
      <c r="AE3883" s="46"/>
      <c r="AF3883" s="47"/>
    </row>
    <row r="3884" customFormat="false" ht="15" hidden="false" customHeight="false" outlineLevel="0" collapsed="false">
      <c r="A3884" s="48" t="s">
        <v>31</v>
      </c>
      <c r="B3884" s="49" t="n">
        <v>0</v>
      </c>
      <c r="C3884" s="50" t="s">
        <v>7</v>
      </c>
      <c r="D3884" s="51" t="n">
        <v>126</v>
      </c>
      <c r="E3884" s="51" t="n">
        <v>0</v>
      </c>
      <c r="F3884" s="51" t="n">
        <v>0</v>
      </c>
      <c r="G3884" s="51" t="n">
        <v>0</v>
      </c>
      <c r="H3884" s="51" t="n">
        <v>0</v>
      </c>
      <c r="I3884" s="52" t="n">
        <v>60</v>
      </c>
      <c r="J3884" s="52" t="n">
        <v>10</v>
      </c>
      <c r="K3884" s="52" t="n">
        <v>0</v>
      </c>
      <c r="L3884" s="52" t="n">
        <v>0</v>
      </c>
      <c r="M3884" s="52" t="n">
        <v>0</v>
      </c>
      <c r="N3884" s="53" t="n">
        <f aca="false">D3884*$D$6</f>
        <v>163.8</v>
      </c>
      <c r="O3884" s="53" t="n">
        <f aca="false">E3884*$E$6</f>
        <v>0</v>
      </c>
      <c r="P3884" s="53" t="n">
        <f aca="false">F3884*$F$6</f>
        <v>0</v>
      </c>
      <c r="Q3884" s="53" t="n">
        <f aca="false">G3884*$G$6</f>
        <v>0</v>
      </c>
      <c r="R3884" s="53" t="n">
        <f aca="false">H3884*$H$6</f>
        <v>0</v>
      </c>
      <c r="S3884" s="53" t="n">
        <f aca="false">(N3884/100)*(I3884*$I$6)+(N3884/100)*(J3884*$J$6)</f>
        <v>229.32</v>
      </c>
      <c r="T3884" s="53" t="n">
        <f aca="false">(O3884/100)*(K3884*$K$6)</f>
        <v>0</v>
      </c>
      <c r="U3884" s="53" t="n">
        <f aca="false">(P3884/100)*(K3884*$K$6)+(P3884/100)*(L3884*$L$6)</f>
        <v>0</v>
      </c>
      <c r="V3884" s="53" t="n">
        <f aca="false">(Q3884/100)*(L3884*$L$6)</f>
        <v>0</v>
      </c>
      <c r="W3884" s="53" t="n">
        <f aca="false">(R3884/100)*(K3884*$K$6)+(R3884/100)*(L3884*$L$6)</f>
        <v>0</v>
      </c>
      <c r="X3884" s="53" t="n">
        <f aca="false">N3884+S3884</f>
        <v>393.12</v>
      </c>
      <c r="Y3884" s="53" t="n">
        <f aca="false">O3884+T3884</f>
        <v>0</v>
      </c>
      <c r="Z3884" s="53" t="n">
        <f aca="false">P3884+U3884</f>
        <v>0</v>
      </c>
      <c r="AA3884" s="53" t="n">
        <f aca="false">Q3884+V3884</f>
        <v>0</v>
      </c>
      <c r="AB3884" s="53" t="n">
        <f aca="false">R3884+W3884</f>
        <v>0</v>
      </c>
      <c r="AC3884" s="54" t="n">
        <f aca="false">ROUND(X3884+Y3884+Z3884+AA3884+AB3884,1)</f>
        <v>393.1</v>
      </c>
      <c r="AD3884" s="55" t="n">
        <f aca="false">(ROUND(AC3884-AC3881,1)/AC3881)</f>
        <v>0</v>
      </c>
      <c r="AE3884" s="46"/>
      <c r="AF3884" s="47"/>
    </row>
    <row r="3885" customFormat="false" ht="15" hidden="false" customHeight="false" outlineLevel="0" collapsed="false">
      <c r="A3885" s="48" t="s">
        <v>32</v>
      </c>
      <c r="B3885" s="49" t="n">
        <v>0</v>
      </c>
      <c r="C3885" s="50" t="s">
        <v>8</v>
      </c>
      <c r="D3885" s="51" t="n">
        <v>126</v>
      </c>
      <c r="E3885" s="51" t="n">
        <v>0</v>
      </c>
      <c r="F3885" s="51" t="n">
        <v>0</v>
      </c>
      <c r="G3885" s="51" t="n">
        <v>0</v>
      </c>
      <c r="H3885" s="51" t="n">
        <v>0</v>
      </c>
      <c r="I3885" s="52" t="n">
        <v>60</v>
      </c>
      <c r="J3885" s="52" t="n">
        <v>10</v>
      </c>
      <c r="K3885" s="52" t="n">
        <v>0</v>
      </c>
      <c r="L3885" s="52" t="n">
        <v>0</v>
      </c>
      <c r="M3885" s="52" t="n">
        <v>0</v>
      </c>
      <c r="N3885" s="53" t="n">
        <f aca="false">D3885*$D$7</f>
        <v>163.8</v>
      </c>
      <c r="O3885" s="53" t="n">
        <f aca="false">E3885*$E$7</f>
        <v>0</v>
      </c>
      <c r="P3885" s="53" t="n">
        <f aca="false">F3885*$F$7</f>
        <v>0</v>
      </c>
      <c r="Q3885" s="53" t="n">
        <f aca="false">G3885*$G$7</f>
        <v>0</v>
      </c>
      <c r="R3885" s="53" t="n">
        <f aca="false">H3885*$H$7</f>
        <v>0</v>
      </c>
      <c r="S3885" s="53" t="n">
        <f aca="false">(N3885/100)*(I3885*$I$7)+(N3885/100)*(J3885*$J$7)</f>
        <v>229.32</v>
      </c>
      <c r="T3885" s="53" t="n">
        <f aca="false">(O3885/100)*(K3885*$K$7)</f>
        <v>0</v>
      </c>
      <c r="U3885" s="53" t="n">
        <f aca="false">(P3885/100)*(K3885*$K$7)+(P3885/100)*(L3885*$L$7)</f>
        <v>0</v>
      </c>
      <c r="V3885" s="53" t="n">
        <f aca="false">(Q3885/100)*(L3885*$L$7)</f>
        <v>0</v>
      </c>
      <c r="W3885" s="53" t="n">
        <f aca="false">(R3885/100)*(K3885*$K$7)+(R3885/100)*(L3885*$L$7)</f>
        <v>0</v>
      </c>
      <c r="X3885" s="53" t="n">
        <f aca="false">N3885+S3885</f>
        <v>393.12</v>
      </c>
      <c r="Y3885" s="53" t="n">
        <f aca="false">O3885+T3885</f>
        <v>0</v>
      </c>
      <c r="Z3885" s="53" t="n">
        <f aca="false">P3885+U3885</f>
        <v>0</v>
      </c>
      <c r="AA3885" s="53" t="n">
        <f aca="false">Q3885+V3885</f>
        <v>0</v>
      </c>
      <c r="AB3885" s="53" t="n">
        <f aca="false">R3885+W3885</f>
        <v>0</v>
      </c>
      <c r="AC3885" s="54" t="n">
        <f aca="false">ROUND(X3885+Y3885+Z3885+AA3885+AB3885,1)</f>
        <v>393.1</v>
      </c>
      <c r="AD3885" s="55" t="n">
        <f aca="false">(ROUND(AC3885-AC3881,1)/AC3881)</f>
        <v>0</v>
      </c>
      <c r="AE3885" s="46"/>
      <c r="AF3885" s="47"/>
    </row>
    <row r="3886" customFormat="false" ht="15" hidden="false" customHeight="false" outlineLevel="0" collapsed="false">
      <c r="A3886" s="48" t="s">
        <v>33</v>
      </c>
      <c r="B3886" s="49"/>
      <c r="C3886" s="50" t="s">
        <v>9</v>
      </c>
      <c r="D3886" s="51" t="n">
        <v>126</v>
      </c>
      <c r="E3886" s="51" t="n">
        <v>0</v>
      </c>
      <c r="F3886" s="51" t="n">
        <v>0</v>
      </c>
      <c r="G3886" s="51" t="n">
        <v>0</v>
      </c>
      <c r="H3886" s="51" t="n">
        <v>0</v>
      </c>
      <c r="I3886" s="52" t="n">
        <v>60</v>
      </c>
      <c r="J3886" s="52" t="n">
        <v>10</v>
      </c>
      <c r="K3886" s="52" t="n">
        <v>0</v>
      </c>
      <c r="L3886" s="52" t="n">
        <v>0</v>
      </c>
      <c r="M3886" s="52" t="n">
        <v>0</v>
      </c>
      <c r="N3886" s="53" t="n">
        <f aca="false">D3886*$D$8</f>
        <v>163.8</v>
      </c>
      <c r="O3886" s="53" t="n">
        <f aca="false">E3886*$E$8</f>
        <v>0</v>
      </c>
      <c r="P3886" s="53" t="n">
        <f aca="false">F3886*$F$8</f>
        <v>0</v>
      </c>
      <c r="Q3886" s="53" t="n">
        <f aca="false">G3886*$G$8</f>
        <v>0</v>
      </c>
      <c r="R3886" s="53" t="n">
        <f aca="false">H3886*$H$8</f>
        <v>0</v>
      </c>
      <c r="S3886" s="53" t="n">
        <f aca="false">(N3886/100)*(I3886*$I$8)+(N3886/100)*(J3886*$J$8)</f>
        <v>229.32</v>
      </c>
      <c r="T3886" s="53" t="n">
        <f aca="false">(O3886/100)*(K3886*$K$8)</f>
        <v>0</v>
      </c>
      <c r="U3886" s="53" t="n">
        <f aca="false">(P3886/100)*(K3886*$K$8)+(P3886/100)*(L3886*$L$8)</f>
        <v>0</v>
      </c>
      <c r="V3886" s="53" t="n">
        <f aca="false">(Q3886/100)*(L3886*$L$8)</f>
        <v>0</v>
      </c>
      <c r="W3886" s="53" t="n">
        <f aca="false">(R3886/100)*(K3886*$K$8)+(R3886/100)*(L3886*$L$8)</f>
        <v>0</v>
      </c>
      <c r="X3886" s="53" t="n">
        <f aca="false">N3886+S3886</f>
        <v>393.12</v>
      </c>
      <c r="Y3886" s="53" t="n">
        <f aca="false">O3886+T3886</f>
        <v>0</v>
      </c>
      <c r="Z3886" s="53" t="n">
        <f aca="false">P3886+U3886</f>
        <v>0</v>
      </c>
      <c r="AA3886" s="53" t="n">
        <f aca="false">Q3886+V3886</f>
        <v>0</v>
      </c>
      <c r="AB3886" s="53" t="n">
        <f aca="false">R3886+W3886</f>
        <v>0</v>
      </c>
      <c r="AC3886" s="54" t="n">
        <f aca="false">ROUND(X3886+Y3886+Z3886+AA3886+AB3886,1)</f>
        <v>393.1</v>
      </c>
      <c r="AD3886" s="55" t="n">
        <f aca="false">(ROUND(AC3886-AC3881,1)/AC3881)</f>
        <v>0</v>
      </c>
      <c r="AE3886" s="46"/>
      <c r="AF3886" s="47"/>
    </row>
    <row r="3887" customFormat="false" ht="15" hidden="false" customHeight="false" outlineLevel="0" collapsed="false">
      <c r="A3887" s="48" t="s">
        <v>34</v>
      </c>
      <c r="B3887" s="49"/>
      <c r="C3887" s="50" t="s">
        <v>10</v>
      </c>
      <c r="D3887" s="51" t="n">
        <v>63</v>
      </c>
      <c r="E3887" s="51" t="n">
        <v>140</v>
      </c>
      <c r="F3887" s="51" t="n">
        <v>0</v>
      </c>
      <c r="G3887" s="51" t="n">
        <v>0</v>
      </c>
      <c r="H3887" s="51" t="n">
        <v>0</v>
      </c>
      <c r="I3887" s="52" t="n">
        <v>60</v>
      </c>
      <c r="J3887" s="52" t="n">
        <v>10</v>
      </c>
      <c r="K3887" s="52" t="n">
        <v>75</v>
      </c>
      <c r="L3887" s="52" t="n">
        <v>0</v>
      </c>
      <c r="M3887" s="52" t="n">
        <v>0</v>
      </c>
      <c r="N3887" s="53" t="n">
        <f aca="false">D3887*$D$9</f>
        <v>78.75</v>
      </c>
      <c r="O3887" s="53" t="n">
        <f aca="false">E3887*$E$9</f>
        <v>175</v>
      </c>
      <c r="P3887" s="53" t="n">
        <f aca="false">F3887*$F$9</f>
        <v>0</v>
      </c>
      <c r="Q3887" s="53" t="n">
        <f aca="false">G3887*$G$9</f>
        <v>0</v>
      </c>
      <c r="R3887" s="53" t="n">
        <f aca="false">H3887*$H$9</f>
        <v>0</v>
      </c>
      <c r="S3887" s="53" t="n">
        <f aca="false">(N3887/100)*(I3887*$I$9)+(N3887/100)*(J3887*$J$9)</f>
        <v>55.125</v>
      </c>
      <c r="T3887" s="53" t="n">
        <f aca="false">(O3887/100)*(K3887*$K$9)</f>
        <v>183.75</v>
      </c>
      <c r="U3887" s="53" t="n">
        <f aca="false">(P3887/100)*(K3887*$K$9)+(P3887/100)*(L3887*$L$9)</f>
        <v>0</v>
      </c>
      <c r="V3887" s="53" t="n">
        <f aca="false">(Q3887/100)*(L3887*$L$9)</f>
        <v>0</v>
      </c>
      <c r="W3887" s="53" t="n">
        <f aca="false">(R3887/100)*(K3887*$K$9)+(R3887/100)*(L3887*$L$9)</f>
        <v>0</v>
      </c>
      <c r="X3887" s="53" t="n">
        <f aca="false">N3887+S3887</f>
        <v>133.875</v>
      </c>
      <c r="Y3887" s="53" t="n">
        <f aca="false">O3887+T3887</f>
        <v>358.75</v>
      </c>
      <c r="Z3887" s="53" t="n">
        <f aca="false">P3887+U3887</f>
        <v>0</v>
      </c>
      <c r="AA3887" s="53" t="n">
        <f aca="false">Q3887+V3887</f>
        <v>0</v>
      </c>
      <c r="AB3887" s="53" t="n">
        <f aca="false">R3887+W3887</f>
        <v>0</v>
      </c>
      <c r="AC3887" s="54" t="n">
        <f aca="false">ROUND(X3887+Y3887+Z3887+AA3887+AB3887,1)</f>
        <v>492.6</v>
      </c>
      <c r="AD3887" s="55" t="n">
        <f aca="false">(ROUND(AC3887-AC3881,1)/AC3881)</f>
        <v>0.253116255405749</v>
      </c>
      <c r="AE3887" s="46"/>
      <c r="AF3887" s="47"/>
    </row>
    <row r="3888" customFormat="false" ht="15" hidden="false" customHeight="false" outlineLevel="0" collapsed="false">
      <c r="A3888" s="48" t="s">
        <v>35</v>
      </c>
      <c r="B3888" s="49"/>
      <c r="C3888" s="50" t="s">
        <v>11</v>
      </c>
      <c r="D3888" s="51" t="n">
        <v>63</v>
      </c>
      <c r="E3888" s="51" t="n">
        <v>0</v>
      </c>
      <c r="F3888" s="51" t="n">
        <v>140</v>
      </c>
      <c r="G3888" s="51" t="n">
        <v>0</v>
      </c>
      <c r="H3888" s="51" t="n">
        <v>0</v>
      </c>
      <c r="I3888" s="52" t="n">
        <v>60</v>
      </c>
      <c r="J3888" s="52" t="n">
        <v>10</v>
      </c>
      <c r="K3888" s="52" t="n">
        <v>37.5</v>
      </c>
      <c r="L3888" s="52" t="n">
        <v>37.5</v>
      </c>
      <c r="M3888" s="52" t="n">
        <v>0</v>
      </c>
      <c r="N3888" s="53" t="n">
        <f aca="false">D3888*$D$10</f>
        <v>78.75</v>
      </c>
      <c r="O3888" s="53" t="n">
        <f aca="false">E3888*$E$10</f>
        <v>0</v>
      </c>
      <c r="P3888" s="53" t="n">
        <f aca="false">F3888*$F$10</f>
        <v>175</v>
      </c>
      <c r="Q3888" s="53" t="n">
        <f aca="false">G3888*$G$10</f>
        <v>0</v>
      </c>
      <c r="R3888" s="53" t="n">
        <f aca="false">H3888*$H$10</f>
        <v>0</v>
      </c>
      <c r="S3888" s="53" t="n">
        <f aca="false">(N3888/100)*(I3888*$I$10)+(N3888/100)*(J3888*$J$10)</f>
        <v>55.125</v>
      </c>
      <c r="T3888" s="53" t="n">
        <f aca="false">(O3888/100)*(K3888*$J$10)</f>
        <v>0</v>
      </c>
      <c r="U3888" s="53" t="n">
        <f aca="false">(P3888/100)*(K3888*$K$10)+(P3888/100)*(L3888*$L$10)</f>
        <v>183.75</v>
      </c>
      <c r="V3888" s="53" t="n">
        <f aca="false">(Q3888/100)*(L3888*$L$10)</f>
        <v>0</v>
      </c>
      <c r="W3888" s="53" t="n">
        <f aca="false">(R3888/100)*(K3888*$K$10)+(R3888/100)*(L3888*$L$10)</f>
        <v>0</v>
      </c>
      <c r="X3888" s="53" t="n">
        <f aca="false">N3888+S3888</f>
        <v>133.875</v>
      </c>
      <c r="Y3888" s="53" t="n">
        <f aca="false">O3888+T3888</f>
        <v>0</v>
      </c>
      <c r="Z3888" s="53" t="n">
        <f aca="false">P3888+U3888</f>
        <v>358.75</v>
      </c>
      <c r="AA3888" s="53" t="n">
        <f aca="false">Q3888+V3888</f>
        <v>0</v>
      </c>
      <c r="AB3888" s="53" t="n">
        <f aca="false">R3888+W3888</f>
        <v>0</v>
      </c>
      <c r="AC3888" s="54" t="n">
        <f aca="false">ROUND(X3888+Y3888+Z3888+AA3888+AB3888,1)</f>
        <v>492.6</v>
      </c>
      <c r="AD3888" s="55" t="n">
        <f aca="false">(ROUND(AC3888-AC3881,1)/AC3881)</f>
        <v>0.253116255405749</v>
      </c>
      <c r="AE3888" s="46"/>
      <c r="AF3888" s="47"/>
    </row>
    <row r="3889" customFormat="false" ht="15" hidden="false" customHeight="false" outlineLevel="0" collapsed="false">
      <c r="A3889" s="48" t="s">
        <v>36</v>
      </c>
      <c r="B3889" s="49"/>
      <c r="C3889" s="50" t="s">
        <v>12</v>
      </c>
      <c r="D3889" s="51" t="n">
        <v>63</v>
      </c>
      <c r="E3889" s="51" t="n">
        <v>0</v>
      </c>
      <c r="F3889" s="51" t="n">
        <v>0</v>
      </c>
      <c r="G3889" s="51" t="n">
        <v>140</v>
      </c>
      <c r="H3889" s="51" t="n">
        <v>0</v>
      </c>
      <c r="I3889" s="52" t="n">
        <v>60</v>
      </c>
      <c r="J3889" s="52" t="n">
        <v>10</v>
      </c>
      <c r="K3889" s="52" t="n">
        <v>0</v>
      </c>
      <c r="L3889" s="52" t="n">
        <v>75</v>
      </c>
      <c r="M3889" s="52" t="n">
        <v>0</v>
      </c>
      <c r="N3889" s="53" t="n">
        <f aca="false">D3889*$D$11</f>
        <v>78.75</v>
      </c>
      <c r="O3889" s="53" t="n">
        <f aca="false">E3889*$E$11</f>
        <v>0</v>
      </c>
      <c r="P3889" s="53" t="n">
        <f aca="false">F3889*$F$11</f>
        <v>0</v>
      </c>
      <c r="Q3889" s="53" t="n">
        <f aca="false">G3889*$G$11</f>
        <v>175</v>
      </c>
      <c r="R3889" s="53" t="n">
        <f aca="false">H3889*$H$11</f>
        <v>0</v>
      </c>
      <c r="S3889" s="53" t="n">
        <f aca="false">(N3889/100)*(I3889*$I$11)+(N3889/100)*(J3889*$J$11)</f>
        <v>55.125</v>
      </c>
      <c r="T3889" s="53" t="n">
        <f aca="false">(O3889/100)*(K3889*$K$11)</f>
        <v>0</v>
      </c>
      <c r="U3889" s="53" t="n">
        <f aca="false">(P3889/100)*(K3889*$K$11)+(P3889/100)*(L3889*$L$11)</f>
        <v>0</v>
      </c>
      <c r="V3889" s="53" t="n">
        <f aca="false">(Q3889/100)*(L3889*$L$11)</f>
        <v>183.75</v>
      </c>
      <c r="W3889" s="53" t="n">
        <f aca="false">(R3889/100)*(K3889*$K$11)+(R3889/100)*(L3889*$L$11)</f>
        <v>0</v>
      </c>
      <c r="X3889" s="53" t="n">
        <f aca="false">N3889+S3889</f>
        <v>133.875</v>
      </c>
      <c r="Y3889" s="53" t="n">
        <f aca="false">O3889+T3889</f>
        <v>0</v>
      </c>
      <c r="Z3889" s="53" t="n">
        <f aca="false">P3889+U3889</f>
        <v>0</v>
      </c>
      <c r="AA3889" s="53" t="n">
        <f aca="false">Q3889+V3889</f>
        <v>358.75</v>
      </c>
      <c r="AB3889" s="53" t="n">
        <f aca="false">R3889+W3889</f>
        <v>0</v>
      </c>
      <c r="AC3889" s="54" t="n">
        <f aca="false">ROUND(X3889+Y3889+Z3889+AA3889+AB3889,1)</f>
        <v>492.6</v>
      </c>
      <c r="AD3889" s="55" t="n">
        <f aca="false">(ROUND(AC3889-AC3881,1)/AC3881)</f>
        <v>0.253116255405749</v>
      </c>
      <c r="AE3889" s="46"/>
      <c r="AF3889" s="47"/>
    </row>
    <row r="3890" customFormat="false" ht="15" hidden="false" customHeight="false" outlineLevel="0" collapsed="false">
      <c r="A3890" s="48" t="s">
        <v>37</v>
      </c>
      <c r="B3890" s="49"/>
      <c r="C3890" s="50" t="s">
        <v>13</v>
      </c>
      <c r="D3890" s="51" t="n">
        <v>63</v>
      </c>
      <c r="E3890" s="51" t="n">
        <v>0</v>
      </c>
      <c r="F3890" s="51" t="n">
        <v>0</v>
      </c>
      <c r="G3890" s="51" t="n">
        <v>0</v>
      </c>
      <c r="H3890" s="51" t="n">
        <v>140</v>
      </c>
      <c r="I3890" s="52" t="n">
        <v>60</v>
      </c>
      <c r="J3890" s="52" t="n">
        <v>10</v>
      </c>
      <c r="K3890" s="52" t="n">
        <v>37.5</v>
      </c>
      <c r="L3890" s="52" t="n">
        <v>37.5</v>
      </c>
      <c r="M3890" s="52" t="n">
        <v>0</v>
      </c>
      <c r="N3890" s="53" t="n">
        <f aca="false">D3890*$D$12</f>
        <v>78.75</v>
      </c>
      <c r="O3890" s="53" t="n">
        <f aca="false">E3890*$E$12</f>
        <v>0</v>
      </c>
      <c r="P3890" s="53" t="n">
        <f aca="false">F3890*$F$12</f>
        <v>0</v>
      </c>
      <c r="Q3890" s="53" t="n">
        <f aca="false">G3890*$G$12</f>
        <v>0</v>
      </c>
      <c r="R3890" s="53" t="n">
        <f aca="false">H3890*$H$12</f>
        <v>175</v>
      </c>
      <c r="S3890" s="53" t="n">
        <f aca="false">(N3890/100)*(I3890*$I$12)+(N3890/100)*(J3890*$J$12)</f>
        <v>55.125</v>
      </c>
      <c r="T3890" s="53" t="n">
        <f aca="false">(O3890/100)*(K3890*$K$12)</f>
        <v>0</v>
      </c>
      <c r="U3890" s="53" t="n">
        <f aca="false">(P3890/100)*(K3890*$K$12)+(P3890/100)*(L3890*$L$12)</f>
        <v>0</v>
      </c>
      <c r="V3890" s="53" t="n">
        <f aca="false">(Q3890/100)*(L3890*$L$12)</f>
        <v>0</v>
      </c>
      <c r="W3890" s="53" t="n">
        <f aca="false">(R3890/100)*(K3890*$K$12)+(R3890/100)*(L3890*$L$12)</f>
        <v>183.75</v>
      </c>
      <c r="X3890" s="53" t="n">
        <f aca="false">N3890+S3890</f>
        <v>133.875</v>
      </c>
      <c r="Y3890" s="53" t="n">
        <f aca="false">O3890+T3890</f>
        <v>0</v>
      </c>
      <c r="Z3890" s="53" t="n">
        <f aca="false">P3890+U3890</f>
        <v>0</v>
      </c>
      <c r="AA3890" s="53" t="n">
        <f aca="false">Q3890+V3890</f>
        <v>0</v>
      </c>
      <c r="AB3890" s="53" t="n">
        <f aca="false">R3890+W3890</f>
        <v>358.75</v>
      </c>
      <c r="AC3890" s="54" t="n">
        <f aca="false">ROUND(X3890+Y3890+Z3890+AA3890+AB3890,1)</f>
        <v>492.6</v>
      </c>
      <c r="AD3890" s="55" t="n">
        <f aca="false">(ROUND(AC3890-AC3881,1)/AC3881)</f>
        <v>0.253116255405749</v>
      </c>
      <c r="AE3890" s="46"/>
      <c r="AF3890" s="47"/>
    </row>
    <row r="3891" customFormat="false" ht="15" hidden="false" customHeight="false" outlineLevel="0" collapsed="false">
      <c r="A3891" s="48" t="s">
        <v>38</v>
      </c>
      <c r="B3891" s="49"/>
      <c r="C3891" s="50" t="s">
        <v>14</v>
      </c>
      <c r="D3891" s="51" t="n">
        <v>126</v>
      </c>
      <c r="E3891" s="51" t="n">
        <v>0</v>
      </c>
      <c r="F3891" s="51" t="n">
        <v>0</v>
      </c>
      <c r="G3891" s="51" t="n">
        <v>0</v>
      </c>
      <c r="H3891" s="51" t="n">
        <v>0</v>
      </c>
      <c r="I3891" s="52" t="n">
        <v>60</v>
      </c>
      <c r="J3891" s="52" t="n">
        <v>10</v>
      </c>
      <c r="K3891" s="52" t="n">
        <v>0</v>
      </c>
      <c r="L3891" s="52" t="n">
        <v>0</v>
      </c>
      <c r="M3891" s="52" t="n">
        <v>65</v>
      </c>
      <c r="N3891" s="53" t="n">
        <f aca="false">D3891*$D$13</f>
        <v>157.5</v>
      </c>
      <c r="O3891" s="53" t="n">
        <f aca="false">E3891*$E$13</f>
        <v>0</v>
      </c>
      <c r="P3891" s="53" t="n">
        <f aca="false">F3891*$F$13</f>
        <v>0</v>
      </c>
      <c r="Q3891" s="53" t="n">
        <f aca="false">G3891*$G$13</f>
        <v>0</v>
      </c>
      <c r="R3891" s="53" t="n">
        <f aca="false">H3891*$H$13</f>
        <v>0</v>
      </c>
      <c r="S3891" s="53" t="n">
        <f aca="false">(N3891/100)*(I3891*$I$13)+(N3891/100)*(J3891*$J$13)+(N3891/100)*(M3891*$M$13)</f>
        <v>315</v>
      </c>
      <c r="T3891" s="53" t="n">
        <f aca="false">(O3891/100)*(K3891*$K$13)+(O3891/100)*(M3891*$M$13)</f>
        <v>0</v>
      </c>
      <c r="U3891" s="53" t="n">
        <f aca="false">(P3891/100)*(K3891*$K$13)+(P3891/100)*(L3891*$L$13)+(P3891/100)*(M3891*$M$13)</f>
        <v>0</v>
      </c>
      <c r="V3891" s="53" t="n">
        <f aca="false">(Q3891/100)*(L3891*$L$13)+(Q3891/100)*(M3891*$M$13)</f>
        <v>0</v>
      </c>
      <c r="W3891" s="53" t="n">
        <f aca="false">(R3891/100)*(K3891*$K$13)+(R3891/100)*(L3891*$L$13)+(R3891/100)*(M3891*$M$13)</f>
        <v>0</v>
      </c>
      <c r="X3891" s="53" t="n">
        <f aca="false">N3891+S3891</f>
        <v>472.5</v>
      </c>
      <c r="Y3891" s="53" t="n">
        <f aca="false">O3891+T3891</f>
        <v>0</v>
      </c>
      <c r="Z3891" s="53" t="n">
        <f aca="false">P3891+U3891</f>
        <v>0</v>
      </c>
      <c r="AA3891" s="53" t="n">
        <f aca="false">Q3891+V3891</f>
        <v>0</v>
      </c>
      <c r="AB3891" s="53" t="n">
        <f aca="false">R3891+W3891</f>
        <v>0</v>
      </c>
      <c r="AC3891" s="54" t="n">
        <f aca="false">ROUND(X3891+Y3891+Z3891+AA3891+AB3891,1)</f>
        <v>472.5</v>
      </c>
      <c r="AD3891" s="55" t="n">
        <f aca="false">(ROUND(AC3891-AC3881,1)/AC3881)</f>
        <v>0.201984227931824</v>
      </c>
      <c r="AE3891" s="46"/>
      <c r="AF3891" s="47"/>
    </row>
    <row r="3892" customFormat="false" ht="15" hidden="false" customHeight="false" outlineLevel="0" collapsed="false">
      <c r="A3892" s="48" t="s">
        <v>39</v>
      </c>
      <c r="B3892" s="49"/>
      <c r="C3892" s="50" t="s">
        <v>15</v>
      </c>
      <c r="D3892" s="51" t="n">
        <v>126</v>
      </c>
      <c r="E3892" s="51" t="n">
        <v>0</v>
      </c>
      <c r="F3892" s="51" t="n">
        <v>0</v>
      </c>
      <c r="G3892" s="51" t="n">
        <v>0</v>
      </c>
      <c r="H3892" s="51" t="n">
        <v>0</v>
      </c>
      <c r="I3892" s="52" t="n">
        <v>60</v>
      </c>
      <c r="J3892" s="52" t="n">
        <v>10</v>
      </c>
      <c r="K3892" s="52" t="n">
        <v>65</v>
      </c>
      <c r="L3892" s="52" t="n">
        <v>0</v>
      </c>
      <c r="M3892" s="52" t="n">
        <v>0</v>
      </c>
      <c r="N3892" s="53" t="n">
        <f aca="false">D3892*$D$14</f>
        <v>157.5</v>
      </c>
      <c r="O3892" s="53" t="n">
        <f aca="false">E3892*$E$14</f>
        <v>0</v>
      </c>
      <c r="P3892" s="53" t="n">
        <f aca="false">F3892*$F$14</f>
        <v>0</v>
      </c>
      <c r="Q3892" s="53" t="n">
        <f aca="false">G3892*$G$14</f>
        <v>0</v>
      </c>
      <c r="R3892" s="53" t="n">
        <f aca="false">H3892*$H$14</f>
        <v>0</v>
      </c>
      <c r="S3892" s="53" t="n">
        <f aca="false">(N3892/100)*(I3892*$I$14)+(N3892/100)*(J3892*$J$14)+(N3892/100)*(K3892*$K$14)</f>
        <v>315</v>
      </c>
      <c r="T3892" s="53" t="n">
        <f aca="false">(O3892/100)*(K3892*$K$14)</f>
        <v>0</v>
      </c>
      <c r="U3892" s="53" t="n">
        <f aca="false">(P3892/100)*(K3892*$K$14)+(P3892/100)*(L3892*$L$14)</f>
        <v>0</v>
      </c>
      <c r="V3892" s="53" t="n">
        <f aca="false">(Q3892/100)*(L3892*$L$14)</f>
        <v>0</v>
      </c>
      <c r="W3892" s="53" t="n">
        <f aca="false">(R3892/100)*(K3892*$L$14)+(R3892/100)*(L3892*$M$14)</f>
        <v>0</v>
      </c>
      <c r="X3892" s="53" t="n">
        <f aca="false">N3892+S3892</f>
        <v>472.5</v>
      </c>
      <c r="Y3892" s="53" t="n">
        <f aca="false">O3892+T3892</f>
        <v>0</v>
      </c>
      <c r="Z3892" s="53" t="n">
        <f aca="false">P3892+U3892</f>
        <v>0</v>
      </c>
      <c r="AA3892" s="53" t="n">
        <f aca="false">Q3892+V3892</f>
        <v>0</v>
      </c>
      <c r="AB3892" s="53" t="n">
        <f aca="false">R3892+W3892</f>
        <v>0</v>
      </c>
      <c r="AC3892" s="54" t="n">
        <f aca="false">ROUND(X3892+Y3892+Z3892+AA3892+AB3892,1)</f>
        <v>472.5</v>
      </c>
      <c r="AD3892" s="55" t="n">
        <f aca="false">(ROUND(AC3892-AC3881,1)/AC3881)</f>
        <v>0.201984227931824</v>
      </c>
      <c r="AE3892" s="46"/>
      <c r="AF3892" s="47"/>
    </row>
    <row r="3893" customFormat="false" ht="15" hidden="false" customHeight="false" outlineLevel="0" collapsed="false">
      <c r="A3893" s="48"/>
      <c r="B3893" s="49"/>
      <c r="C3893" s="50" t="s">
        <v>16</v>
      </c>
      <c r="D3893" s="51" t="n">
        <v>126</v>
      </c>
      <c r="E3893" s="51" t="n">
        <v>0</v>
      </c>
      <c r="F3893" s="51" t="n">
        <v>0</v>
      </c>
      <c r="G3893" s="51" t="n">
        <v>0</v>
      </c>
      <c r="H3893" s="51" t="n">
        <v>0</v>
      </c>
      <c r="I3893" s="52" t="n">
        <v>60</v>
      </c>
      <c r="J3893" s="52" t="n">
        <v>10</v>
      </c>
      <c r="K3893" s="52" t="n">
        <v>0</v>
      </c>
      <c r="L3893" s="52" t="n">
        <v>65</v>
      </c>
      <c r="M3893" s="52" t="n">
        <v>0</v>
      </c>
      <c r="N3893" s="53" t="n">
        <f aca="false">D3893*$D$15</f>
        <v>157.5</v>
      </c>
      <c r="O3893" s="53" t="n">
        <f aca="false">E3893*$E$15</f>
        <v>0</v>
      </c>
      <c r="P3893" s="53" t="n">
        <f aca="false">F3893*$F$15</f>
        <v>0</v>
      </c>
      <c r="Q3893" s="53" t="n">
        <f aca="false">G3893*$G$15</f>
        <v>0</v>
      </c>
      <c r="R3893" s="53" t="n">
        <f aca="false">H3893*$H$15</f>
        <v>0</v>
      </c>
      <c r="S3893" s="53" t="n">
        <f aca="false">(N3893/100)*(I3893*$I$15)+(N3893/100)*(J3893*$J$15)+(N3893/100)*(L3893*$L$15)</f>
        <v>315</v>
      </c>
      <c r="T3893" s="53" t="n">
        <f aca="false">(O3893/100)*(K3893*$K$15)</f>
        <v>0</v>
      </c>
      <c r="U3893" s="53" t="n">
        <f aca="false">(P3893/100)*(K3893*$K$15)+(P3893/100)*(L3893*$L$15)</f>
        <v>0</v>
      </c>
      <c r="V3893" s="53" t="n">
        <f aca="false">(Q3893/100)*(L3893*$L$15)</f>
        <v>0</v>
      </c>
      <c r="W3893" s="53" t="n">
        <f aca="false">(R3893/100)*(K3893*$K$15)+(R3893/100)*(L3893*$L$15)</f>
        <v>0</v>
      </c>
      <c r="X3893" s="53" t="n">
        <f aca="false">N3893+S3893</f>
        <v>472.5</v>
      </c>
      <c r="Y3893" s="53" t="n">
        <f aca="false">O3893+T3893</f>
        <v>0</v>
      </c>
      <c r="Z3893" s="53" t="n">
        <f aca="false">P3893+U3893</f>
        <v>0</v>
      </c>
      <c r="AA3893" s="53" t="n">
        <f aca="false">Q3893+V3893</f>
        <v>0</v>
      </c>
      <c r="AB3893" s="53" t="n">
        <f aca="false">R3893+W3893</f>
        <v>0</v>
      </c>
      <c r="AC3893" s="54" t="n">
        <f aca="false">ROUND(X3893+Y3893+Z3893+AA3893+AB3893,1)</f>
        <v>472.5</v>
      </c>
      <c r="AD3893" s="55" t="n">
        <f aca="false">(ROUND(AC3893-AC3881,1)/AC3881)</f>
        <v>0.201984227931824</v>
      </c>
      <c r="AE3893" s="46"/>
      <c r="AF3893" s="47"/>
    </row>
    <row r="3894" customFormat="false" ht="15" hidden="false" customHeight="false" outlineLevel="0" collapsed="false">
      <c r="A3894" s="48"/>
      <c r="B3894" s="49"/>
      <c r="C3894" s="50" t="s">
        <v>17</v>
      </c>
      <c r="D3894" s="51" t="n">
        <v>126</v>
      </c>
      <c r="E3894" s="51" t="n">
        <v>0</v>
      </c>
      <c r="F3894" s="51" t="n">
        <v>0</v>
      </c>
      <c r="G3894" s="51" t="n">
        <v>0</v>
      </c>
      <c r="H3894" s="51" t="n">
        <v>0</v>
      </c>
      <c r="I3894" s="52" t="n">
        <v>60</v>
      </c>
      <c r="J3894" s="52" t="n">
        <v>45</v>
      </c>
      <c r="K3894" s="52" t="n">
        <v>0</v>
      </c>
      <c r="L3894" s="52" t="n">
        <v>0</v>
      </c>
      <c r="M3894" s="52" t="n">
        <v>0</v>
      </c>
      <c r="N3894" s="53" t="n">
        <f aca="false">D3894*$D$16</f>
        <v>157.5</v>
      </c>
      <c r="O3894" s="53" t="n">
        <f aca="false">E3894*$E$16</f>
        <v>0</v>
      </c>
      <c r="P3894" s="53" t="n">
        <f aca="false">F3894*$F$16</f>
        <v>0</v>
      </c>
      <c r="Q3894" s="53" t="n">
        <f aca="false">G3894*$G$16</f>
        <v>0</v>
      </c>
      <c r="R3894" s="53" t="n">
        <f aca="false">H3894*$H$16</f>
        <v>0</v>
      </c>
      <c r="S3894" s="53" t="n">
        <f aca="false">(N3894/100)*(I3894*$I$16)+(N3894/100)*(J3894*$J$16)</f>
        <v>271.6875</v>
      </c>
      <c r="T3894" s="53" t="n">
        <f aca="false">(O3894/100)*(K3894*$K$16)</f>
        <v>0</v>
      </c>
      <c r="U3894" s="53" t="n">
        <f aca="false">(P3894/100)*(K3894*$K$16)+(P3894/100)*(L3894*$L$16)</f>
        <v>0</v>
      </c>
      <c r="V3894" s="53" t="n">
        <f aca="false">(Q3894/100)*(L3894*$L$16)</f>
        <v>0</v>
      </c>
      <c r="W3894" s="53" t="n">
        <f aca="false">(R3894/100)*(K3894*$K$16)+(R3894/100)*(L3894*$L$16)</f>
        <v>0</v>
      </c>
      <c r="X3894" s="53" t="n">
        <f aca="false">N3894+S3894</f>
        <v>429.1875</v>
      </c>
      <c r="Y3894" s="53" t="n">
        <f aca="false">O3894+T3894</f>
        <v>0</v>
      </c>
      <c r="Z3894" s="53" t="n">
        <f aca="false">P3894+U3894</f>
        <v>0</v>
      </c>
      <c r="AA3894" s="53" t="n">
        <f aca="false">Q3894+V3894</f>
        <v>0</v>
      </c>
      <c r="AB3894" s="53" t="n">
        <f aca="false">R3894+W3894</f>
        <v>0</v>
      </c>
      <c r="AC3894" s="54" t="n">
        <f aca="false">ROUND(X3894+Y3894+Z3894+AA3894+AB3894,1)</f>
        <v>429.2</v>
      </c>
      <c r="AD3894" s="55" t="n">
        <f aca="false">(ROUND(AC3894-AC3881,1)/AC3881)</f>
        <v>0.0918341388959552</v>
      </c>
      <c r="AE3894" s="46"/>
      <c r="AF3894" s="47"/>
    </row>
    <row r="3895" customFormat="false" ht="15" hidden="false" customHeight="false" outlineLevel="0" collapsed="false">
      <c r="A3895" s="48"/>
      <c r="B3895" s="49"/>
      <c r="C3895" s="50" t="s">
        <v>18</v>
      </c>
      <c r="D3895" s="51" t="n">
        <v>126</v>
      </c>
      <c r="E3895" s="51" t="n">
        <v>0</v>
      </c>
      <c r="F3895" s="51" t="n">
        <v>0</v>
      </c>
      <c r="G3895" s="51" t="n">
        <v>0</v>
      </c>
      <c r="H3895" s="51" t="n">
        <v>0</v>
      </c>
      <c r="I3895" s="52" t="n">
        <v>80</v>
      </c>
      <c r="J3895" s="52" t="n">
        <v>10</v>
      </c>
      <c r="K3895" s="52" t="n">
        <v>0</v>
      </c>
      <c r="L3895" s="52" t="n">
        <v>0</v>
      </c>
      <c r="M3895" s="52" t="n">
        <v>0</v>
      </c>
      <c r="N3895" s="53" t="n">
        <f aca="false">D3895*$D$17</f>
        <v>157.5</v>
      </c>
      <c r="O3895" s="53" t="n">
        <f aca="false">E3895*$E$17</f>
        <v>0</v>
      </c>
      <c r="P3895" s="53" t="n">
        <f aca="false">F3895*$F$17</f>
        <v>0</v>
      </c>
      <c r="Q3895" s="53" t="n">
        <f aca="false">G3895*$G$17</f>
        <v>0</v>
      </c>
      <c r="R3895" s="53" t="n">
        <f aca="false">H3895*$H$17</f>
        <v>0</v>
      </c>
      <c r="S3895" s="53" t="n">
        <f aca="false">(N3895/100)*(I3895*$I$17)+(N3895/100)*(J3895*$J$17)</f>
        <v>330.75</v>
      </c>
      <c r="T3895" s="53" t="n">
        <f aca="false">(O3895/100)*(K3895*$K$17)</f>
        <v>0</v>
      </c>
      <c r="U3895" s="53" t="n">
        <f aca="false">(P3895/100)*(K3895*$K$17)+(P3895/100)*(L3895*$L$17)</f>
        <v>0</v>
      </c>
      <c r="V3895" s="53" t="n">
        <f aca="false">(Q3895/100)*(L3895*$L$17)</f>
        <v>0</v>
      </c>
      <c r="W3895" s="53" t="n">
        <f aca="false">(R3895/100)*(K3895*$K$17)+(R3895/100)*(L3895*$L$17)</f>
        <v>0</v>
      </c>
      <c r="X3895" s="53" t="n">
        <f aca="false">N3895+S3895</f>
        <v>488.25</v>
      </c>
      <c r="Y3895" s="53" t="n">
        <f aca="false">O3895+T3895</f>
        <v>0</v>
      </c>
      <c r="Z3895" s="53" t="n">
        <f aca="false">P3895+U3895</f>
        <v>0</v>
      </c>
      <c r="AA3895" s="53" t="n">
        <f aca="false">Q3895+V3895</f>
        <v>0</v>
      </c>
      <c r="AB3895" s="53" t="n">
        <f aca="false">R3895+W3895</f>
        <v>0</v>
      </c>
      <c r="AC3895" s="54" t="n">
        <f aca="false">ROUND(X3895+Y3895+Z3895+AA3895+AB3895,1)</f>
        <v>488.3</v>
      </c>
      <c r="AD3895" s="55" t="n">
        <f aca="false">(ROUND(AC3895-AC3881,1)/AC3881)</f>
        <v>0.242177562961079</v>
      </c>
      <c r="AE3895" s="46" t="s">
        <v>28</v>
      </c>
      <c r="AF3895" s="47"/>
    </row>
    <row r="3896" customFormat="false" ht="15" hidden="false" customHeight="false" outlineLevel="0" collapsed="false">
      <c r="A3896" s="56" t="s">
        <v>19</v>
      </c>
      <c r="B3896" s="57" t="s">
        <v>320</v>
      </c>
      <c r="C3896" s="40" t="s">
        <v>4</v>
      </c>
      <c r="D3896" s="41" t="n">
        <v>102</v>
      </c>
      <c r="E3896" s="41" t="n">
        <v>0</v>
      </c>
      <c r="F3896" s="41" t="n">
        <v>0</v>
      </c>
      <c r="G3896" s="41" t="n">
        <v>0</v>
      </c>
      <c r="H3896" s="41" t="n">
        <v>0</v>
      </c>
      <c r="I3896" s="42" t="n">
        <v>40</v>
      </c>
      <c r="J3896" s="42" t="n">
        <v>60</v>
      </c>
      <c r="K3896" s="42" t="n">
        <v>0</v>
      </c>
      <c r="L3896" s="42" t="n">
        <v>0</v>
      </c>
      <c r="M3896" s="42" t="n">
        <v>0</v>
      </c>
      <c r="N3896" s="43" t="n">
        <f aca="false">D3896*$D$3</f>
        <v>132.6</v>
      </c>
      <c r="O3896" s="43" t="n">
        <f aca="false">E3896*$E$3</f>
        <v>0</v>
      </c>
      <c r="P3896" s="43" t="n">
        <f aca="false">F3896*$F$3</f>
        <v>0</v>
      </c>
      <c r="Q3896" s="43" t="n">
        <f aca="false">G3896*$G$3</f>
        <v>0</v>
      </c>
      <c r="R3896" s="43" t="n">
        <f aca="false">H3896*$H$3</f>
        <v>0</v>
      </c>
      <c r="S3896" s="43" t="n">
        <f aca="false">(N3896/100)*(I3896*$I$3)+(N3896/100)*(J3896*$J$3)</f>
        <v>265.2</v>
      </c>
      <c r="T3896" s="43" t="n">
        <f aca="false">(O3896/100)*(K3896*$K$3)</f>
        <v>0</v>
      </c>
      <c r="U3896" s="43" t="n">
        <f aca="false">(P3896/100)*(K3896*$K$3)+(P3896/100)*(L3896*$L$3)</f>
        <v>0</v>
      </c>
      <c r="V3896" s="43" t="n">
        <f aca="false">(Q3896/100)*(L3896*$L$3)</f>
        <v>0</v>
      </c>
      <c r="W3896" s="43" t="n">
        <f aca="false">(R3896/100)*(K3896*$K$3)+(R3896/100)*(L3896*$L$3)</f>
        <v>0</v>
      </c>
      <c r="X3896" s="43" t="n">
        <f aca="false">N3896+S3896</f>
        <v>397.8</v>
      </c>
      <c r="Y3896" s="43" t="n">
        <f aca="false">O3896+T3896</f>
        <v>0</v>
      </c>
      <c r="Z3896" s="43" t="n">
        <f aca="false">P3896+U3896</f>
        <v>0</v>
      </c>
      <c r="AA3896" s="43" t="n">
        <f aca="false">Q3896+V3896</f>
        <v>0</v>
      </c>
      <c r="AB3896" s="43" t="n">
        <f aca="false">R3896+W3896</f>
        <v>0</v>
      </c>
      <c r="AC3896" s="44" t="n">
        <f aca="false">ROUND(X3896+Y3896+Z3896+AA3896+AB3896,1)</f>
        <v>397.8</v>
      </c>
      <c r="AD3896" s="45" t="n">
        <v>0</v>
      </c>
      <c r="AE3896" s="46"/>
      <c r="AF3896" s="47"/>
    </row>
    <row r="3897" customFormat="false" ht="15" hidden="false" customHeight="false" outlineLevel="0" collapsed="false">
      <c r="A3897" s="48" t="s">
        <v>29</v>
      </c>
      <c r="B3897" s="58" t="n">
        <v>14</v>
      </c>
      <c r="C3897" s="50" t="s">
        <v>5</v>
      </c>
      <c r="D3897" s="51" t="n">
        <v>102</v>
      </c>
      <c r="E3897" s="51" t="n">
        <v>0</v>
      </c>
      <c r="F3897" s="51" t="n">
        <v>0</v>
      </c>
      <c r="G3897" s="51" t="n">
        <v>0</v>
      </c>
      <c r="H3897" s="51" t="n">
        <v>0</v>
      </c>
      <c r="I3897" s="52" t="n">
        <v>55</v>
      </c>
      <c r="J3897" s="52" t="n">
        <v>75</v>
      </c>
      <c r="K3897" s="52" t="n">
        <v>0</v>
      </c>
      <c r="L3897" s="52" t="n">
        <v>0</v>
      </c>
      <c r="M3897" s="52" t="n">
        <v>0</v>
      </c>
      <c r="N3897" s="53" t="n">
        <f aca="false">D3897*$D$4</f>
        <v>127.5</v>
      </c>
      <c r="O3897" s="53" t="n">
        <f aca="false">E3897*$E$4</f>
        <v>0</v>
      </c>
      <c r="P3897" s="53" t="n">
        <f aca="false">F3897*$F$4</f>
        <v>0</v>
      </c>
      <c r="Q3897" s="53" t="n">
        <f aca="false">G3897*$G$4</f>
        <v>0</v>
      </c>
      <c r="R3897" s="53" t="n">
        <f aca="false">H3897*$H$4</f>
        <v>0</v>
      </c>
      <c r="S3897" s="53" t="n">
        <f aca="false">(N3897/100)*(I3897*$I$4)+(N3897/100)*(J3897*$J$4)</f>
        <v>331.5</v>
      </c>
      <c r="T3897" s="53" t="n">
        <f aca="false">(O3897/100)*(K3897*$K$4)</f>
        <v>0</v>
      </c>
      <c r="U3897" s="53" t="n">
        <f aca="false">(P3897/100)*(K3897*$K$4)+(P3897/100)*(L3897*$L$4)</f>
        <v>0</v>
      </c>
      <c r="V3897" s="53" t="n">
        <f aca="false">(Q3897/100)*(L3897*$L$4)</f>
        <v>0</v>
      </c>
      <c r="W3897" s="53" t="n">
        <f aca="false">(R3897/100)*(K3897*$K$4)+(R3897/100)*(L3897*$L$4)</f>
        <v>0</v>
      </c>
      <c r="X3897" s="53" t="n">
        <f aca="false">N3897+S3897</f>
        <v>459</v>
      </c>
      <c r="Y3897" s="53" t="n">
        <f aca="false">O3897+T3897</f>
        <v>0</v>
      </c>
      <c r="Z3897" s="53" t="n">
        <f aca="false">P3897+U3897</f>
        <v>0</v>
      </c>
      <c r="AA3897" s="53" t="n">
        <f aca="false">Q3897+V3897</f>
        <v>0</v>
      </c>
      <c r="AB3897" s="53" t="n">
        <f aca="false">R3897+W3897</f>
        <v>0</v>
      </c>
      <c r="AC3897" s="54" t="n">
        <f aca="false">ROUND(X3897+Y3897+Z3897+AA3897+AB3897,1)</f>
        <v>459</v>
      </c>
      <c r="AD3897" s="55" t="n">
        <f aca="false">(ROUND(AC3897-AC3896,1)/AC3896)</f>
        <v>0.153846153846154</v>
      </c>
      <c r="AE3897" s="46"/>
      <c r="AF3897" s="47"/>
    </row>
    <row r="3898" customFormat="false" ht="15" hidden="false" customHeight="false" outlineLevel="0" collapsed="false">
      <c r="A3898" s="48" t="s">
        <v>30</v>
      </c>
      <c r="B3898" s="58" t="n">
        <v>20</v>
      </c>
      <c r="C3898" s="50" t="s">
        <v>6</v>
      </c>
      <c r="D3898" s="51" t="n">
        <v>102</v>
      </c>
      <c r="E3898" s="51" t="n">
        <v>0</v>
      </c>
      <c r="F3898" s="51" t="n">
        <v>0</v>
      </c>
      <c r="G3898" s="51" t="n">
        <v>0</v>
      </c>
      <c r="H3898" s="51" t="n">
        <v>0</v>
      </c>
      <c r="I3898" s="52" t="n">
        <v>40</v>
      </c>
      <c r="J3898" s="52" t="n">
        <v>60</v>
      </c>
      <c r="K3898" s="52" t="n">
        <v>0</v>
      </c>
      <c r="L3898" s="52" t="n">
        <v>0</v>
      </c>
      <c r="M3898" s="52" t="n">
        <v>0</v>
      </c>
      <c r="N3898" s="53" t="n">
        <f aca="false">D3898*$D$5</f>
        <v>132.6</v>
      </c>
      <c r="O3898" s="53" t="n">
        <f aca="false">E3898*$E$5</f>
        <v>0</v>
      </c>
      <c r="P3898" s="53" t="n">
        <f aca="false">F3898*$F$5</f>
        <v>0</v>
      </c>
      <c r="Q3898" s="53" t="n">
        <f aca="false">G3898*$G$5</f>
        <v>0</v>
      </c>
      <c r="R3898" s="53" t="n">
        <f aca="false">H3898*$H$5</f>
        <v>0</v>
      </c>
      <c r="S3898" s="53" t="n">
        <f aca="false">(N3898/100)*(I3898*$I$5)+(N3898/100)*(J3898*$J$5)</f>
        <v>265.2</v>
      </c>
      <c r="T3898" s="53" t="n">
        <f aca="false">(O3898/100)*(K3898*$K$5)</f>
        <v>0</v>
      </c>
      <c r="U3898" s="53" t="n">
        <f aca="false">(P3898/100)*(K3898*$K$5)+(P3898/100)*(L3898*$L$5)</f>
        <v>0</v>
      </c>
      <c r="V3898" s="53" t="n">
        <f aca="false">(Q3898/100)*(L3898*$L$5)</f>
        <v>0</v>
      </c>
      <c r="W3898" s="53" t="n">
        <f aca="false">(R3898/100)*(K3898*$K$5)+(R3898/100)*(L3898*$L$5)</f>
        <v>0</v>
      </c>
      <c r="X3898" s="53" t="n">
        <f aca="false">N3898+S3898</f>
        <v>397.8</v>
      </c>
      <c r="Y3898" s="53" t="n">
        <f aca="false">O3898+T3898</f>
        <v>0</v>
      </c>
      <c r="Z3898" s="53" t="n">
        <f aca="false">P3898+U3898</f>
        <v>0</v>
      </c>
      <c r="AA3898" s="53" t="n">
        <f aca="false">Q3898+V3898</f>
        <v>0</v>
      </c>
      <c r="AB3898" s="53" t="n">
        <f aca="false">R3898+W3898</f>
        <v>0</v>
      </c>
      <c r="AC3898" s="54" t="n">
        <f aca="false">ROUND(X3898+Y3898+Z3898+AA3898+AB3898,1)</f>
        <v>397.8</v>
      </c>
      <c r="AD3898" s="55" t="n">
        <f aca="false">(ROUND(AC3898-AC3896,1)/AC3896)</f>
        <v>0</v>
      </c>
      <c r="AE3898" s="46"/>
      <c r="AF3898" s="47"/>
    </row>
    <row r="3899" customFormat="false" ht="15" hidden="false" customHeight="false" outlineLevel="0" collapsed="false">
      <c r="A3899" s="48" t="s">
        <v>31</v>
      </c>
      <c r="B3899" s="58" t="n">
        <v>0</v>
      </c>
      <c r="C3899" s="50" t="s">
        <v>7</v>
      </c>
      <c r="D3899" s="51" t="n">
        <v>102</v>
      </c>
      <c r="E3899" s="51" t="n">
        <v>0</v>
      </c>
      <c r="F3899" s="51" t="n">
        <v>0</v>
      </c>
      <c r="G3899" s="51" t="n">
        <v>0</v>
      </c>
      <c r="H3899" s="51" t="n">
        <v>0</v>
      </c>
      <c r="I3899" s="52" t="n">
        <v>40</v>
      </c>
      <c r="J3899" s="52" t="n">
        <v>60</v>
      </c>
      <c r="K3899" s="52" t="n">
        <v>0</v>
      </c>
      <c r="L3899" s="52" t="n">
        <v>0</v>
      </c>
      <c r="M3899" s="52" t="n">
        <v>0</v>
      </c>
      <c r="N3899" s="53" t="n">
        <f aca="false">D3899*$D$6</f>
        <v>132.6</v>
      </c>
      <c r="O3899" s="53" t="n">
        <f aca="false">E3899*$E$6</f>
        <v>0</v>
      </c>
      <c r="P3899" s="53" t="n">
        <f aca="false">F3899*$F$6</f>
        <v>0</v>
      </c>
      <c r="Q3899" s="53" t="n">
        <f aca="false">G3899*$G$6</f>
        <v>0</v>
      </c>
      <c r="R3899" s="53" t="n">
        <f aca="false">H3899*$H$6</f>
        <v>0</v>
      </c>
      <c r="S3899" s="53" t="n">
        <f aca="false">(N3899/100)*(I3899*$I$6)+(N3899/100)*(J3899*$J$6)</f>
        <v>265.2</v>
      </c>
      <c r="T3899" s="53" t="n">
        <f aca="false">(O3899/100)*(K3899*$K$6)</f>
        <v>0</v>
      </c>
      <c r="U3899" s="53" t="n">
        <f aca="false">(P3899/100)*(K3899*$K$6)+(P3899/100)*(L3899*$L$6)</f>
        <v>0</v>
      </c>
      <c r="V3899" s="53" t="n">
        <f aca="false">(Q3899/100)*(L3899*$L$6)</f>
        <v>0</v>
      </c>
      <c r="W3899" s="53" t="n">
        <f aca="false">(R3899/100)*(K3899*$K$6)+(R3899/100)*(L3899*$L$6)</f>
        <v>0</v>
      </c>
      <c r="X3899" s="53" t="n">
        <f aca="false">N3899+S3899</f>
        <v>397.8</v>
      </c>
      <c r="Y3899" s="53" t="n">
        <f aca="false">O3899+T3899</f>
        <v>0</v>
      </c>
      <c r="Z3899" s="53" t="n">
        <f aca="false">P3899+U3899</f>
        <v>0</v>
      </c>
      <c r="AA3899" s="53" t="n">
        <f aca="false">Q3899+V3899</f>
        <v>0</v>
      </c>
      <c r="AB3899" s="53" t="n">
        <f aca="false">R3899+W3899</f>
        <v>0</v>
      </c>
      <c r="AC3899" s="54" t="n">
        <f aca="false">ROUND(X3899+Y3899+Z3899+AA3899+AB3899,1)</f>
        <v>397.8</v>
      </c>
      <c r="AD3899" s="55" t="n">
        <f aca="false">(ROUND(AC3899-AC3896,1)/AC3896)</f>
        <v>0</v>
      </c>
      <c r="AE3899" s="46"/>
      <c r="AF3899" s="47"/>
    </row>
    <row r="3900" customFormat="false" ht="15" hidden="false" customHeight="false" outlineLevel="0" collapsed="false">
      <c r="A3900" s="48" t="s">
        <v>32</v>
      </c>
      <c r="B3900" s="58" t="n">
        <v>0</v>
      </c>
      <c r="C3900" s="50" t="s">
        <v>8</v>
      </c>
      <c r="D3900" s="51" t="n">
        <v>102</v>
      </c>
      <c r="E3900" s="51" t="n">
        <v>0</v>
      </c>
      <c r="F3900" s="51" t="n">
        <v>0</v>
      </c>
      <c r="G3900" s="51" t="n">
        <v>0</v>
      </c>
      <c r="H3900" s="51" t="n">
        <v>0</v>
      </c>
      <c r="I3900" s="52" t="n">
        <v>40</v>
      </c>
      <c r="J3900" s="52" t="n">
        <v>60</v>
      </c>
      <c r="K3900" s="52" t="n">
        <v>0</v>
      </c>
      <c r="L3900" s="52" t="n">
        <v>0</v>
      </c>
      <c r="M3900" s="52" t="n">
        <v>0</v>
      </c>
      <c r="N3900" s="53" t="n">
        <f aca="false">D3900*$D$7</f>
        <v>132.6</v>
      </c>
      <c r="O3900" s="53" t="n">
        <f aca="false">E3900*$E$7</f>
        <v>0</v>
      </c>
      <c r="P3900" s="53" t="n">
        <f aca="false">F3900*$F$7</f>
        <v>0</v>
      </c>
      <c r="Q3900" s="53" t="n">
        <f aca="false">G3900*$G$7</f>
        <v>0</v>
      </c>
      <c r="R3900" s="53" t="n">
        <f aca="false">H3900*$H$7</f>
        <v>0</v>
      </c>
      <c r="S3900" s="53" t="n">
        <f aca="false">(N3900/100)*(I3900*$I$7)+(N3900/100)*(J3900*$J$7)</f>
        <v>265.2</v>
      </c>
      <c r="T3900" s="53" t="n">
        <f aca="false">(O3900/100)*(K3900*$K$7)</f>
        <v>0</v>
      </c>
      <c r="U3900" s="53" t="n">
        <f aca="false">(P3900/100)*(K3900*$K$7)+(P3900/100)*(L3900*$L$7)</f>
        <v>0</v>
      </c>
      <c r="V3900" s="53" t="n">
        <f aca="false">(Q3900/100)*(L3900*$L$7)</f>
        <v>0</v>
      </c>
      <c r="W3900" s="53" t="n">
        <f aca="false">(R3900/100)*(K3900*$K$7)+(R3900/100)*(L3900*$L$7)</f>
        <v>0</v>
      </c>
      <c r="X3900" s="53" t="n">
        <f aca="false">N3900+S3900</f>
        <v>397.8</v>
      </c>
      <c r="Y3900" s="53" t="n">
        <f aca="false">O3900+T3900</f>
        <v>0</v>
      </c>
      <c r="Z3900" s="53" t="n">
        <f aca="false">P3900+U3900</f>
        <v>0</v>
      </c>
      <c r="AA3900" s="53" t="n">
        <f aca="false">Q3900+V3900</f>
        <v>0</v>
      </c>
      <c r="AB3900" s="53" t="n">
        <f aca="false">R3900+W3900</f>
        <v>0</v>
      </c>
      <c r="AC3900" s="54" t="n">
        <f aca="false">ROUND(X3900+Y3900+Z3900+AA3900+AB3900,1)</f>
        <v>397.8</v>
      </c>
      <c r="AD3900" s="55" t="n">
        <f aca="false">(ROUND(AC3900-AC3896,1)/AC3896)</f>
        <v>0</v>
      </c>
      <c r="AE3900" s="46"/>
      <c r="AF3900" s="47"/>
    </row>
    <row r="3901" customFormat="false" ht="15" hidden="false" customHeight="false" outlineLevel="0" collapsed="false">
      <c r="A3901" s="48" t="s">
        <v>33</v>
      </c>
      <c r="B3901" s="58"/>
      <c r="C3901" s="50" t="s">
        <v>9</v>
      </c>
      <c r="D3901" s="51" t="n">
        <v>102</v>
      </c>
      <c r="E3901" s="51" t="n">
        <v>0</v>
      </c>
      <c r="F3901" s="51" t="n">
        <v>0</v>
      </c>
      <c r="G3901" s="51" t="n">
        <v>0</v>
      </c>
      <c r="H3901" s="51" t="n">
        <v>0</v>
      </c>
      <c r="I3901" s="52" t="n">
        <v>40</v>
      </c>
      <c r="J3901" s="52" t="n">
        <v>60</v>
      </c>
      <c r="K3901" s="52" t="n">
        <v>0</v>
      </c>
      <c r="L3901" s="52" t="n">
        <v>0</v>
      </c>
      <c r="M3901" s="52" t="n">
        <v>0</v>
      </c>
      <c r="N3901" s="53" t="n">
        <f aca="false">D3901*$D$8</f>
        <v>132.6</v>
      </c>
      <c r="O3901" s="53" t="n">
        <f aca="false">E3901*$E$8</f>
        <v>0</v>
      </c>
      <c r="P3901" s="53" t="n">
        <f aca="false">F3901*$F$8</f>
        <v>0</v>
      </c>
      <c r="Q3901" s="53" t="n">
        <f aca="false">G3901*$G$8</f>
        <v>0</v>
      </c>
      <c r="R3901" s="53" t="n">
        <f aca="false">H3901*$H$8</f>
        <v>0</v>
      </c>
      <c r="S3901" s="53" t="n">
        <f aca="false">(N3901/100)*(I3901*$I$8)+(N3901/100)*(J3901*$J$8)</f>
        <v>265.2</v>
      </c>
      <c r="T3901" s="53" t="n">
        <f aca="false">(O3901/100)*(K3901*$K$8)</f>
        <v>0</v>
      </c>
      <c r="U3901" s="53" t="n">
        <f aca="false">(P3901/100)*(K3901*$K$8)+(P3901/100)*(L3901*$L$8)</f>
        <v>0</v>
      </c>
      <c r="V3901" s="53" t="n">
        <f aca="false">(Q3901/100)*(L3901*$L$8)</f>
        <v>0</v>
      </c>
      <c r="W3901" s="53" t="n">
        <f aca="false">(R3901/100)*(K3901*$K$8)+(R3901/100)*(L3901*$L$8)</f>
        <v>0</v>
      </c>
      <c r="X3901" s="53" t="n">
        <f aca="false">N3901+S3901</f>
        <v>397.8</v>
      </c>
      <c r="Y3901" s="53" t="n">
        <f aca="false">O3901+T3901</f>
        <v>0</v>
      </c>
      <c r="Z3901" s="53" t="n">
        <f aca="false">P3901+U3901</f>
        <v>0</v>
      </c>
      <c r="AA3901" s="53" t="n">
        <f aca="false">Q3901+V3901</f>
        <v>0</v>
      </c>
      <c r="AB3901" s="53" t="n">
        <f aca="false">R3901+W3901</f>
        <v>0</v>
      </c>
      <c r="AC3901" s="54" t="n">
        <f aca="false">ROUND(X3901+Y3901+Z3901+AA3901+AB3901,1)</f>
        <v>397.8</v>
      </c>
      <c r="AD3901" s="55" t="n">
        <f aca="false">(ROUND(AC3901-AC3896,1)/AC3896)</f>
        <v>0</v>
      </c>
      <c r="AE3901" s="46"/>
      <c r="AF3901" s="47"/>
    </row>
    <row r="3902" customFormat="false" ht="15" hidden="false" customHeight="false" outlineLevel="0" collapsed="false">
      <c r="A3902" s="48" t="s">
        <v>34</v>
      </c>
      <c r="B3902" s="58"/>
      <c r="C3902" s="50" t="s">
        <v>10</v>
      </c>
      <c r="D3902" s="51" t="n">
        <v>51</v>
      </c>
      <c r="E3902" s="51" t="n">
        <v>104</v>
      </c>
      <c r="F3902" s="51" t="n">
        <v>0</v>
      </c>
      <c r="G3902" s="51" t="n">
        <v>0</v>
      </c>
      <c r="H3902" s="51" t="n">
        <v>0</v>
      </c>
      <c r="I3902" s="52" t="n">
        <v>40</v>
      </c>
      <c r="J3902" s="52" t="n">
        <v>60</v>
      </c>
      <c r="K3902" s="52" t="n">
        <v>105</v>
      </c>
      <c r="L3902" s="52" t="n">
        <v>0</v>
      </c>
      <c r="M3902" s="52" t="n">
        <v>0</v>
      </c>
      <c r="N3902" s="53" t="n">
        <f aca="false">D3902*$D$9</f>
        <v>63.75</v>
      </c>
      <c r="O3902" s="53" t="n">
        <f aca="false">E3902*$E$9</f>
        <v>130</v>
      </c>
      <c r="P3902" s="53" t="n">
        <f aca="false">F3902*$F$9</f>
        <v>0</v>
      </c>
      <c r="Q3902" s="53" t="n">
        <f aca="false">G3902*$G$9</f>
        <v>0</v>
      </c>
      <c r="R3902" s="53" t="n">
        <f aca="false">H3902*$H$9</f>
        <v>0</v>
      </c>
      <c r="S3902" s="53" t="n">
        <f aca="false">(N3902/100)*(I3902*$I$9)+(N3902/100)*(J3902*$J$9)</f>
        <v>63.75</v>
      </c>
      <c r="T3902" s="53" t="n">
        <f aca="false">(O3902/100)*(K3902*$K$9)</f>
        <v>191.1</v>
      </c>
      <c r="U3902" s="53" t="n">
        <f aca="false">(P3902/100)*(K3902*$K$9)+(P3902/100)*(L3902*$L$9)</f>
        <v>0</v>
      </c>
      <c r="V3902" s="53" t="n">
        <f aca="false">(Q3902/100)*(L3902*$L$9)</f>
        <v>0</v>
      </c>
      <c r="W3902" s="53" t="n">
        <f aca="false">(R3902/100)*(K3902*$K$9)+(R3902/100)*(L3902*$L$9)</f>
        <v>0</v>
      </c>
      <c r="X3902" s="53" t="n">
        <f aca="false">N3902+S3902</f>
        <v>127.5</v>
      </c>
      <c r="Y3902" s="53" t="n">
        <f aca="false">O3902+T3902</f>
        <v>321.1</v>
      </c>
      <c r="Z3902" s="53" t="n">
        <f aca="false">P3902+U3902</f>
        <v>0</v>
      </c>
      <c r="AA3902" s="53" t="n">
        <f aca="false">Q3902+V3902</f>
        <v>0</v>
      </c>
      <c r="AB3902" s="53" t="n">
        <f aca="false">R3902+W3902</f>
        <v>0</v>
      </c>
      <c r="AC3902" s="54" t="n">
        <f aca="false">ROUND(X3902+Y3902+Z3902+AA3902+AB3902,1)</f>
        <v>448.6</v>
      </c>
      <c r="AD3902" s="55" t="n">
        <f aca="false">(ROUND(AC3902-AC3896,1)/AC3896)</f>
        <v>0.127702362996481</v>
      </c>
      <c r="AE3902" s="46"/>
      <c r="AF3902" s="47"/>
    </row>
    <row r="3903" customFormat="false" ht="15" hidden="false" customHeight="false" outlineLevel="0" collapsed="false">
      <c r="A3903" s="48" t="s">
        <v>35</v>
      </c>
      <c r="B3903" s="58"/>
      <c r="C3903" s="50" t="s">
        <v>11</v>
      </c>
      <c r="D3903" s="51" t="n">
        <v>51</v>
      </c>
      <c r="E3903" s="51" t="n">
        <v>0</v>
      </c>
      <c r="F3903" s="51" t="n">
        <v>104</v>
      </c>
      <c r="G3903" s="51" t="n">
        <v>0</v>
      </c>
      <c r="H3903" s="51" t="n">
        <v>0</v>
      </c>
      <c r="I3903" s="52" t="n">
        <v>40</v>
      </c>
      <c r="J3903" s="52" t="n">
        <v>60</v>
      </c>
      <c r="K3903" s="52" t="n">
        <v>52.5</v>
      </c>
      <c r="L3903" s="52" t="n">
        <v>52.5</v>
      </c>
      <c r="M3903" s="52" t="n">
        <v>0</v>
      </c>
      <c r="N3903" s="53" t="n">
        <f aca="false">D3903*$D$10</f>
        <v>63.75</v>
      </c>
      <c r="O3903" s="53" t="n">
        <f aca="false">E3903*$E$10</f>
        <v>0</v>
      </c>
      <c r="P3903" s="53" t="n">
        <f aca="false">F3903*$F$10</f>
        <v>130</v>
      </c>
      <c r="Q3903" s="53" t="n">
        <f aca="false">G3903*$G$10</f>
        <v>0</v>
      </c>
      <c r="R3903" s="53" t="n">
        <f aca="false">H3903*$H$10</f>
        <v>0</v>
      </c>
      <c r="S3903" s="53" t="n">
        <f aca="false">(N3903/100)*(I3903*$I$10)+(N3903/100)*(J3903*$J$10)</f>
        <v>63.75</v>
      </c>
      <c r="T3903" s="53" t="n">
        <f aca="false">(O3903/100)*(K3903*$J$10)</f>
        <v>0</v>
      </c>
      <c r="U3903" s="53" t="n">
        <f aca="false">(P3903/100)*(K3903*$K$10)+(P3903/100)*(L3903*$L$10)</f>
        <v>191.1</v>
      </c>
      <c r="V3903" s="53" t="n">
        <f aca="false">(Q3903/100)*(L3903*$L$10)</f>
        <v>0</v>
      </c>
      <c r="W3903" s="53" t="n">
        <f aca="false">(R3903/100)*(K3903*$K$10)+(R3903/100)*(L3903*$L$10)</f>
        <v>0</v>
      </c>
      <c r="X3903" s="53" t="n">
        <f aca="false">N3903+S3903</f>
        <v>127.5</v>
      </c>
      <c r="Y3903" s="53" t="n">
        <f aca="false">O3903+T3903</f>
        <v>0</v>
      </c>
      <c r="Z3903" s="53" t="n">
        <f aca="false">P3903+U3903</f>
        <v>321.1</v>
      </c>
      <c r="AA3903" s="53" t="n">
        <f aca="false">Q3903+V3903</f>
        <v>0</v>
      </c>
      <c r="AB3903" s="53" t="n">
        <f aca="false">R3903+W3903</f>
        <v>0</v>
      </c>
      <c r="AC3903" s="54" t="n">
        <f aca="false">ROUND(X3903+Y3903+Z3903+AA3903+AB3903,1)</f>
        <v>448.6</v>
      </c>
      <c r="AD3903" s="55" t="n">
        <f aca="false">(ROUND(AC3903-AC3896,1)/AC3896)</f>
        <v>0.127702362996481</v>
      </c>
      <c r="AE3903" s="46"/>
      <c r="AF3903" s="47"/>
    </row>
    <row r="3904" customFormat="false" ht="15" hidden="false" customHeight="false" outlineLevel="0" collapsed="false">
      <c r="A3904" s="48" t="s">
        <v>36</v>
      </c>
      <c r="B3904" s="58"/>
      <c r="C3904" s="50" t="s">
        <v>12</v>
      </c>
      <c r="D3904" s="51" t="n">
        <v>51</v>
      </c>
      <c r="E3904" s="51" t="n">
        <v>0</v>
      </c>
      <c r="F3904" s="51" t="n">
        <v>0</v>
      </c>
      <c r="G3904" s="51" t="n">
        <v>104</v>
      </c>
      <c r="H3904" s="51" t="n">
        <v>0</v>
      </c>
      <c r="I3904" s="52" t="n">
        <v>40</v>
      </c>
      <c r="J3904" s="52" t="n">
        <v>60</v>
      </c>
      <c r="K3904" s="52" t="n">
        <v>0</v>
      </c>
      <c r="L3904" s="52" t="n">
        <v>105</v>
      </c>
      <c r="M3904" s="52" t="n">
        <v>0</v>
      </c>
      <c r="N3904" s="53" t="n">
        <f aca="false">D3904*$D$11</f>
        <v>63.75</v>
      </c>
      <c r="O3904" s="53" t="n">
        <f aca="false">E3904*$E$11</f>
        <v>0</v>
      </c>
      <c r="P3904" s="53" t="n">
        <f aca="false">F3904*$F$11</f>
        <v>0</v>
      </c>
      <c r="Q3904" s="53" t="n">
        <f aca="false">G3904*$G$11</f>
        <v>130</v>
      </c>
      <c r="R3904" s="53" t="n">
        <f aca="false">H3904*$H$11</f>
        <v>0</v>
      </c>
      <c r="S3904" s="53" t="n">
        <f aca="false">(N3904/100)*(I3904*$I$11)+(N3904/100)*(J3904*$J$11)</f>
        <v>63.75</v>
      </c>
      <c r="T3904" s="53" t="n">
        <f aca="false">(O3904/100)*(K3904*$K$11)</f>
        <v>0</v>
      </c>
      <c r="U3904" s="53" t="n">
        <f aca="false">(P3904/100)*(K3904*$K$11)+(P3904/100)*(L3904*$L$11)</f>
        <v>0</v>
      </c>
      <c r="V3904" s="53" t="n">
        <f aca="false">(Q3904/100)*(L3904*$L$11)</f>
        <v>191.1</v>
      </c>
      <c r="W3904" s="53" t="n">
        <f aca="false">(R3904/100)*(K3904*$K$11)+(R3904/100)*(L3904*$L$11)</f>
        <v>0</v>
      </c>
      <c r="X3904" s="53" t="n">
        <f aca="false">N3904+S3904</f>
        <v>127.5</v>
      </c>
      <c r="Y3904" s="53" t="n">
        <f aca="false">O3904+T3904</f>
        <v>0</v>
      </c>
      <c r="Z3904" s="53" t="n">
        <f aca="false">P3904+U3904</f>
        <v>0</v>
      </c>
      <c r="AA3904" s="53" t="n">
        <f aca="false">Q3904+V3904</f>
        <v>321.1</v>
      </c>
      <c r="AB3904" s="53" t="n">
        <f aca="false">R3904+W3904</f>
        <v>0</v>
      </c>
      <c r="AC3904" s="54" t="n">
        <f aca="false">ROUND(X3904+Y3904+Z3904+AA3904+AB3904,1)</f>
        <v>448.6</v>
      </c>
      <c r="AD3904" s="55" t="n">
        <f aca="false">(ROUND(AC3904-AC3896,1)/AC3896)</f>
        <v>0.127702362996481</v>
      </c>
      <c r="AE3904" s="46"/>
      <c r="AF3904" s="47"/>
    </row>
    <row r="3905" customFormat="false" ht="15" hidden="false" customHeight="false" outlineLevel="0" collapsed="false">
      <c r="A3905" s="48" t="s">
        <v>37</v>
      </c>
      <c r="B3905" s="58"/>
      <c r="C3905" s="50" t="s">
        <v>13</v>
      </c>
      <c r="D3905" s="51" t="n">
        <v>51</v>
      </c>
      <c r="E3905" s="51" t="n">
        <v>0</v>
      </c>
      <c r="F3905" s="51" t="n">
        <v>0</v>
      </c>
      <c r="G3905" s="51" t="n">
        <v>0</v>
      </c>
      <c r="H3905" s="51" t="n">
        <v>104</v>
      </c>
      <c r="I3905" s="52" t="n">
        <v>40</v>
      </c>
      <c r="J3905" s="52" t="n">
        <v>60</v>
      </c>
      <c r="K3905" s="52" t="n">
        <v>52.5</v>
      </c>
      <c r="L3905" s="52" t="n">
        <v>52.5</v>
      </c>
      <c r="M3905" s="52" t="n">
        <v>0</v>
      </c>
      <c r="N3905" s="53" t="n">
        <f aca="false">D3905*$D$12</f>
        <v>63.75</v>
      </c>
      <c r="O3905" s="53" t="n">
        <f aca="false">E3905*$E$12</f>
        <v>0</v>
      </c>
      <c r="P3905" s="53" t="n">
        <f aca="false">F3905*$F$12</f>
        <v>0</v>
      </c>
      <c r="Q3905" s="53" t="n">
        <f aca="false">G3905*$G$12</f>
        <v>0</v>
      </c>
      <c r="R3905" s="53" t="n">
        <f aca="false">H3905*$H$12</f>
        <v>130</v>
      </c>
      <c r="S3905" s="53" t="n">
        <f aca="false">(N3905/100)*(I3905*$I$12)+(N3905/100)*(J3905*$J$12)</f>
        <v>63.75</v>
      </c>
      <c r="T3905" s="53" t="n">
        <f aca="false">(O3905/100)*(K3905*$K$12)</f>
        <v>0</v>
      </c>
      <c r="U3905" s="53" t="n">
        <f aca="false">(P3905/100)*(K3905*$K$12)+(P3905/100)*(L3905*$L$12)</f>
        <v>0</v>
      </c>
      <c r="V3905" s="53" t="n">
        <f aca="false">(Q3905/100)*(L3905*$L$12)</f>
        <v>0</v>
      </c>
      <c r="W3905" s="53" t="n">
        <f aca="false">(R3905/100)*(K3905*$K$12)+(R3905/100)*(L3905*$L$12)</f>
        <v>191.1</v>
      </c>
      <c r="X3905" s="53" t="n">
        <f aca="false">N3905+S3905</f>
        <v>127.5</v>
      </c>
      <c r="Y3905" s="53" t="n">
        <f aca="false">O3905+T3905</f>
        <v>0</v>
      </c>
      <c r="Z3905" s="53" t="n">
        <f aca="false">P3905+U3905</f>
        <v>0</v>
      </c>
      <c r="AA3905" s="53" t="n">
        <f aca="false">Q3905+V3905</f>
        <v>0</v>
      </c>
      <c r="AB3905" s="53" t="n">
        <f aca="false">R3905+W3905</f>
        <v>321.1</v>
      </c>
      <c r="AC3905" s="54" t="n">
        <f aca="false">ROUND(X3905+Y3905+Z3905+AA3905+AB3905,1)</f>
        <v>448.6</v>
      </c>
      <c r="AD3905" s="55" t="n">
        <f aca="false">(ROUND(AC3905-AC3896,1)/AC3896)</f>
        <v>0.127702362996481</v>
      </c>
      <c r="AE3905" s="46"/>
      <c r="AF3905" s="47"/>
    </row>
    <row r="3906" customFormat="false" ht="15" hidden="false" customHeight="false" outlineLevel="0" collapsed="false">
      <c r="A3906" s="48" t="s">
        <v>38</v>
      </c>
      <c r="B3906" s="58"/>
      <c r="C3906" s="50" t="s">
        <v>14</v>
      </c>
      <c r="D3906" s="51" t="n">
        <v>102</v>
      </c>
      <c r="E3906" s="51" t="n">
        <v>0</v>
      </c>
      <c r="F3906" s="51" t="n">
        <v>0</v>
      </c>
      <c r="G3906" s="51" t="n">
        <v>0</v>
      </c>
      <c r="H3906" s="51" t="n">
        <v>0</v>
      </c>
      <c r="I3906" s="52" t="n">
        <v>40</v>
      </c>
      <c r="J3906" s="52" t="n">
        <v>60</v>
      </c>
      <c r="K3906" s="52" t="n">
        <v>0</v>
      </c>
      <c r="L3906" s="52" t="n">
        <v>0</v>
      </c>
      <c r="M3906" s="52" t="n">
        <v>80</v>
      </c>
      <c r="N3906" s="53" t="n">
        <f aca="false">D3906*$D$13</f>
        <v>127.5</v>
      </c>
      <c r="O3906" s="53" t="n">
        <f aca="false">E3906*$E$13</f>
        <v>0</v>
      </c>
      <c r="P3906" s="53" t="n">
        <f aca="false">F3906*$F$13</f>
        <v>0</v>
      </c>
      <c r="Q3906" s="53" t="n">
        <f aca="false">G3906*$G$13</f>
        <v>0</v>
      </c>
      <c r="R3906" s="53" t="n">
        <f aca="false">H3906*$H$13</f>
        <v>0</v>
      </c>
      <c r="S3906" s="53" t="n">
        <f aca="false">(N3906/100)*(I3906*$I$13)+(N3906/100)*(J3906*$J$13)+(N3906/100)*(M3906*$M$13)</f>
        <v>331.5</v>
      </c>
      <c r="T3906" s="53" t="n">
        <f aca="false">(O3906/100)*(K3906*$K$13)+(O3906/100)*(M3906*$M$13)</f>
        <v>0</v>
      </c>
      <c r="U3906" s="53" t="n">
        <f aca="false">(P3906/100)*(K3906*$K$13)+(P3906/100)*(L3906*$L$13)+(P3906/100)*(M3906*$M$13)</f>
        <v>0</v>
      </c>
      <c r="V3906" s="53" t="n">
        <f aca="false">(Q3906/100)*(L3906*$L$13)+(Q3906/100)*(M3906*$M$13)</f>
        <v>0</v>
      </c>
      <c r="W3906" s="53" t="n">
        <f aca="false">(R3906/100)*(K3906*$K$13)+(R3906/100)*(L3906*$L$13)+(R3906/100)*(M3906*$M$13)</f>
        <v>0</v>
      </c>
      <c r="X3906" s="53" t="n">
        <f aca="false">N3906+S3906</f>
        <v>459</v>
      </c>
      <c r="Y3906" s="53" t="n">
        <f aca="false">O3906+T3906</f>
        <v>0</v>
      </c>
      <c r="Z3906" s="53" t="n">
        <f aca="false">P3906+U3906</f>
        <v>0</v>
      </c>
      <c r="AA3906" s="53" t="n">
        <f aca="false">Q3906+V3906</f>
        <v>0</v>
      </c>
      <c r="AB3906" s="53" t="n">
        <f aca="false">R3906+W3906</f>
        <v>0</v>
      </c>
      <c r="AC3906" s="54" t="n">
        <f aca="false">ROUND(X3906+Y3906+Z3906+AA3906+AB3906,1)</f>
        <v>459</v>
      </c>
      <c r="AD3906" s="55" t="n">
        <f aca="false">(ROUND(AC3906-AC3896,1)/AC3896)</f>
        <v>0.153846153846154</v>
      </c>
      <c r="AE3906" s="46"/>
      <c r="AF3906" s="47"/>
    </row>
    <row r="3907" customFormat="false" ht="15" hidden="false" customHeight="false" outlineLevel="0" collapsed="false">
      <c r="A3907" s="48" t="s">
        <v>39</v>
      </c>
      <c r="B3907" s="58"/>
      <c r="C3907" s="50" t="s">
        <v>15</v>
      </c>
      <c r="D3907" s="51" t="n">
        <v>102</v>
      </c>
      <c r="E3907" s="51" t="n">
        <v>0</v>
      </c>
      <c r="F3907" s="51" t="n">
        <v>0</v>
      </c>
      <c r="G3907" s="51" t="n">
        <v>0</v>
      </c>
      <c r="H3907" s="51" t="n">
        <v>0</v>
      </c>
      <c r="I3907" s="52" t="n">
        <v>40</v>
      </c>
      <c r="J3907" s="52" t="n">
        <v>60</v>
      </c>
      <c r="K3907" s="52" t="n">
        <v>80</v>
      </c>
      <c r="L3907" s="52" t="n">
        <v>0</v>
      </c>
      <c r="M3907" s="52" t="n">
        <v>0</v>
      </c>
      <c r="N3907" s="53" t="n">
        <f aca="false">D3907*$D$14</f>
        <v>127.5</v>
      </c>
      <c r="O3907" s="53" t="n">
        <f aca="false">E3907*$E$14</f>
        <v>0</v>
      </c>
      <c r="P3907" s="53" t="n">
        <f aca="false">F3907*$F$14</f>
        <v>0</v>
      </c>
      <c r="Q3907" s="53" t="n">
        <f aca="false">G3907*$G$14</f>
        <v>0</v>
      </c>
      <c r="R3907" s="53" t="n">
        <f aca="false">H3907*$H$14</f>
        <v>0</v>
      </c>
      <c r="S3907" s="53" t="n">
        <f aca="false">(N3907/100)*(I3907*$I$14)+(N3907/100)*(J3907*$J$14)+(N3907/100)*(K3907*$K$14)</f>
        <v>331.5</v>
      </c>
      <c r="T3907" s="53" t="n">
        <f aca="false">(O3907/100)*(K3907*$K$14)</f>
        <v>0</v>
      </c>
      <c r="U3907" s="53" t="n">
        <f aca="false">(P3907/100)*(K3907*$K$14)+(P3907/100)*(L3907*$L$14)</f>
        <v>0</v>
      </c>
      <c r="V3907" s="53" t="n">
        <f aca="false">(Q3907/100)*(L3907*$L$14)</f>
        <v>0</v>
      </c>
      <c r="W3907" s="53" t="n">
        <f aca="false">(R3907/100)*(K3907*$L$14)+(R3907/100)*(L3907*$M$14)</f>
        <v>0</v>
      </c>
      <c r="X3907" s="53" t="n">
        <f aca="false">N3907+S3907</f>
        <v>459</v>
      </c>
      <c r="Y3907" s="53" t="n">
        <f aca="false">O3907+T3907</f>
        <v>0</v>
      </c>
      <c r="Z3907" s="53" t="n">
        <f aca="false">P3907+U3907</f>
        <v>0</v>
      </c>
      <c r="AA3907" s="53" t="n">
        <f aca="false">Q3907+V3907</f>
        <v>0</v>
      </c>
      <c r="AB3907" s="53" t="n">
        <f aca="false">R3907+W3907</f>
        <v>0</v>
      </c>
      <c r="AC3907" s="54" t="n">
        <f aca="false">ROUND(X3907+Y3907+Z3907+AA3907+AB3907,1)</f>
        <v>459</v>
      </c>
      <c r="AD3907" s="55" t="n">
        <f aca="false">(ROUND(AC3907-AC3896,1)/AC3896)</f>
        <v>0.153846153846154</v>
      </c>
      <c r="AE3907" s="46"/>
      <c r="AF3907" s="47"/>
    </row>
    <row r="3908" customFormat="false" ht="15" hidden="false" customHeight="false" outlineLevel="0" collapsed="false">
      <c r="A3908" s="48"/>
      <c r="B3908" s="58"/>
      <c r="C3908" s="50" t="s">
        <v>16</v>
      </c>
      <c r="D3908" s="51" t="n">
        <v>102</v>
      </c>
      <c r="E3908" s="51" t="n">
        <v>0</v>
      </c>
      <c r="F3908" s="51" t="n">
        <v>0</v>
      </c>
      <c r="G3908" s="51" t="n">
        <v>0</v>
      </c>
      <c r="H3908" s="51" t="n">
        <v>0</v>
      </c>
      <c r="I3908" s="52" t="n">
        <v>40</v>
      </c>
      <c r="J3908" s="52" t="n">
        <v>60</v>
      </c>
      <c r="K3908" s="52" t="n">
        <v>0</v>
      </c>
      <c r="L3908" s="52" t="n">
        <v>80</v>
      </c>
      <c r="M3908" s="52" t="n">
        <v>0</v>
      </c>
      <c r="N3908" s="53" t="n">
        <f aca="false">D3908*$D$15</f>
        <v>127.5</v>
      </c>
      <c r="O3908" s="53" t="n">
        <f aca="false">E3908*$E$15</f>
        <v>0</v>
      </c>
      <c r="P3908" s="53" t="n">
        <f aca="false">F3908*$F$15</f>
        <v>0</v>
      </c>
      <c r="Q3908" s="53" t="n">
        <f aca="false">G3908*$G$15</f>
        <v>0</v>
      </c>
      <c r="R3908" s="53" t="n">
        <f aca="false">H3908*$H$15</f>
        <v>0</v>
      </c>
      <c r="S3908" s="53" t="n">
        <f aca="false">(N3908/100)*(I3908*$I$15)+(N3908/100)*(J3908*$J$15)+(N3908/100)*(L3908*$L$15)</f>
        <v>331.5</v>
      </c>
      <c r="T3908" s="53" t="n">
        <f aca="false">(O3908/100)*(K3908*$K$15)</f>
        <v>0</v>
      </c>
      <c r="U3908" s="53" t="n">
        <f aca="false">(P3908/100)*(K3908*$K$15)+(P3908/100)*(L3908*$L$15)</f>
        <v>0</v>
      </c>
      <c r="V3908" s="53" t="n">
        <f aca="false">(Q3908/100)*(L3908*$L$15)</f>
        <v>0</v>
      </c>
      <c r="W3908" s="53" t="n">
        <f aca="false">(R3908/100)*(K3908*$K$15)+(R3908/100)*(L3908*$L$15)</f>
        <v>0</v>
      </c>
      <c r="X3908" s="53" t="n">
        <f aca="false">N3908+S3908</f>
        <v>459</v>
      </c>
      <c r="Y3908" s="53" t="n">
        <f aca="false">O3908+T3908</f>
        <v>0</v>
      </c>
      <c r="Z3908" s="53" t="n">
        <f aca="false">P3908+U3908</f>
        <v>0</v>
      </c>
      <c r="AA3908" s="53" t="n">
        <f aca="false">Q3908+V3908</f>
        <v>0</v>
      </c>
      <c r="AB3908" s="53" t="n">
        <f aca="false">R3908+W3908</f>
        <v>0</v>
      </c>
      <c r="AC3908" s="54" t="n">
        <f aca="false">ROUND(X3908+Y3908+Z3908+AA3908+AB3908,1)</f>
        <v>459</v>
      </c>
      <c r="AD3908" s="55" t="n">
        <f aca="false">(ROUND(AC3908-AC3896,1)/AC3896)</f>
        <v>0.153846153846154</v>
      </c>
      <c r="AE3908" s="46"/>
      <c r="AF3908" s="47"/>
    </row>
    <row r="3909" customFormat="false" ht="15" hidden="false" customHeight="false" outlineLevel="0" collapsed="false">
      <c r="A3909" s="48"/>
      <c r="B3909" s="58"/>
      <c r="C3909" s="50" t="s">
        <v>17</v>
      </c>
      <c r="D3909" s="51" t="n">
        <v>102</v>
      </c>
      <c r="E3909" s="51" t="n">
        <v>0</v>
      </c>
      <c r="F3909" s="51" t="n">
        <v>0</v>
      </c>
      <c r="G3909" s="51" t="n">
        <v>0</v>
      </c>
      <c r="H3909" s="51" t="n">
        <v>0</v>
      </c>
      <c r="I3909" s="52" t="n">
        <v>40</v>
      </c>
      <c r="J3909" s="52" t="n">
        <v>100</v>
      </c>
      <c r="K3909" s="52" t="n">
        <v>0</v>
      </c>
      <c r="L3909" s="52" t="n">
        <v>0</v>
      </c>
      <c r="M3909" s="52" t="n">
        <v>0</v>
      </c>
      <c r="N3909" s="53" t="n">
        <f aca="false">D3909*$D$16</f>
        <v>127.5</v>
      </c>
      <c r="O3909" s="53" t="n">
        <f aca="false">E3909*$E$16</f>
        <v>0</v>
      </c>
      <c r="P3909" s="53" t="n">
        <f aca="false">F3909*$F$16</f>
        <v>0</v>
      </c>
      <c r="Q3909" s="53" t="n">
        <f aca="false">G3909*$G$16</f>
        <v>0</v>
      </c>
      <c r="R3909" s="53" t="n">
        <f aca="false">H3909*$H$16</f>
        <v>0</v>
      </c>
      <c r="S3909" s="53" t="n">
        <f aca="false">(N3909/100)*(I3909*$I$16)+(N3909/100)*(J3909*$J$16)</f>
        <v>369.75</v>
      </c>
      <c r="T3909" s="53" t="n">
        <f aca="false">(O3909/100)*(K3909*$K$16)</f>
        <v>0</v>
      </c>
      <c r="U3909" s="53" t="n">
        <f aca="false">(P3909/100)*(K3909*$K$16)+(P3909/100)*(L3909*$L$16)</f>
        <v>0</v>
      </c>
      <c r="V3909" s="53" t="n">
        <f aca="false">(Q3909/100)*(L3909*$L$16)</f>
        <v>0</v>
      </c>
      <c r="W3909" s="53" t="n">
        <f aca="false">(R3909/100)*(K3909*$K$16)+(R3909/100)*(L3909*$L$16)</f>
        <v>0</v>
      </c>
      <c r="X3909" s="53" t="n">
        <f aca="false">N3909+S3909</f>
        <v>497.25</v>
      </c>
      <c r="Y3909" s="53" t="n">
        <f aca="false">O3909+T3909</f>
        <v>0</v>
      </c>
      <c r="Z3909" s="53" t="n">
        <f aca="false">P3909+U3909</f>
        <v>0</v>
      </c>
      <c r="AA3909" s="53" t="n">
        <f aca="false">Q3909+V3909</f>
        <v>0</v>
      </c>
      <c r="AB3909" s="53" t="n">
        <f aca="false">R3909+W3909</f>
        <v>0</v>
      </c>
      <c r="AC3909" s="54" t="n">
        <f aca="false">ROUND(X3909+Y3909+Z3909+AA3909+AB3909,1)</f>
        <v>497.3</v>
      </c>
      <c r="AD3909" s="55" t="n">
        <f aca="false">(ROUND(AC3909-AC3896,1)/AC3896)</f>
        <v>0.250125691302162</v>
      </c>
      <c r="AE3909" s="46"/>
      <c r="AF3909" s="47"/>
    </row>
    <row r="3910" customFormat="false" ht="15" hidden="false" customHeight="false" outlineLevel="0" collapsed="false">
      <c r="A3910" s="48"/>
      <c r="B3910" s="58"/>
      <c r="C3910" s="50" t="s">
        <v>18</v>
      </c>
      <c r="D3910" s="51" t="n">
        <v>102</v>
      </c>
      <c r="E3910" s="51" t="n">
        <v>0</v>
      </c>
      <c r="F3910" s="51" t="n">
        <v>0</v>
      </c>
      <c r="G3910" s="51" t="n">
        <v>0</v>
      </c>
      <c r="H3910" s="51" t="n">
        <v>0</v>
      </c>
      <c r="I3910" s="52" t="n">
        <v>75</v>
      </c>
      <c r="J3910" s="52" t="n">
        <v>60</v>
      </c>
      <c r="K3910" s="52" t="n">
        <v>0</v>
      </c>
      <c r="L3910" s="52" t="n">
        <v>0</v>
      </c>
      <c r="M3910" s="52" t="n">
        <v>0</v>
      </c>
      <c r="N3910" s="53" t="n">
        <f aca="false">D3910*$D$17</f>
        <v>127.5</v>
      </c>
      <c r="O3910" s="53" t="n">
        <f aca="false">E3910*$E$17</f>
        <v>0</v>
      </c>
      <c r="P3910" s="53" t="n">
        <f aca="false">F3910*$F$17</f>
        <v>0</v>
      </c>
      <c r="Q3910" s="53" t="n">
        <f aca="false">G3910*$G$17</f>
        <v>0</v>
      </c>
      <c r="R3910" s="53" t="n">
        <f aca="false">H3910*$H$17</f>
        <v>0</v>
      </c>
      <c r="S3910" s="53" t="n">
        <f aca="false">(N3910/100)*(I3910*$I$17)+(N3910/100)*(J3910*$J$17)</f>
        <v>315.5625</v>
      </c>
      <c r="T3910" s="53" t="n">
        <f aca="false">(O3910/100)*(K3910*$K$17)</f>
        <v>0</v>
      </c>
      <c r="U3910" s="53" t="n">
        <f aca="false">(P3910/100)*(K3910*$K$17)+(P3910/100)*(L3910*$L$17)</f>
        <v>0</v>
      </c>
      <c r="V3910" s="53" t="n">
        <f aca="false">(Q3910/100)*(L3910*$L$17)</f>
        <v>0</v>
      </c>
      <c r="W3910" s="53" t="n">
        <f aca="false">(R3910/100)*(K3910*$K$17)+(R3910/100)*(L3910*$L$17)</f>
        <v>0</v>
      </c>
      <c r="X3910" s="53" t="n">
        <f aca="false">N3910+S3910</f>
        <v>443.0625</v>
      </c>
      <c r="Y3910" s="53" t="n">
        <f aca="false">O3910+T3910</f>
        <v>0</v>
      </c>
      <c r="Z3910" s="53" t="n">
        <f aca="false">P3910+U3910</f>
        <v>0</v>
      </c>
      <c r="AA3910" s="53" t="n">
        <f aca="false">Q3910+V3910</f>
        <v>0</v>
      </c>
      <c r="AB3910" s="53" t="n">
        <f aca="false">R3910+W3910</f>
        <v>0</v>
      </c>
      <c r="AC3910" s="54" t="n">
        <f aca="false">ROUND(X3910+Y3910+Z3910+AA3910+AB3910,1)</f>
        <v>443.1</v>
      </c>
      <c r="AD3910" s="55" t="n">
        <f aca="false">(ROUND(AC3910-AC3896,1)/AC3896)</f>
        <v>0.113876319758673</v>
      </c>
      <c r="AE3910" s="46" t="s">
        <v>28</v>
      </c>
      <c r="AF3910" s="47"/>
    </row>
    <row r="3911" customFormat="false" ht="15" hidden="false" customHeight="false" outlineLevel="0" collapsed="false">
      <c r="A3911" s="56" t="s">
        <v>19</v>
      </c>
      <c r="B3911" s="39" t="s">
        <v>321</v>
      </c>
      <c r="C3911" s="40" t="s">
        <v>4</v>
      </c>
      <c r="D3911" s="41" t="n">
        <v>116</v>
      </c>
      <c r="E3911" s="41" t="n">
        <v>0</v>
      </c>
      <c r="F3911" s="41" t="n">
        <v>0</v>
      </c>
      <c r="G3911" s="41" t="n">
        <v>0</v>
      </c>
      <c r="H3911" s="41" t="n">
        <v>0</v>
      </c>
      <c r="I3911" s="42" t="n">
        <v>40</v>
      </c>
      <c r="J3911" s="42" t="n">
        <v>40</v>
      </c>
      <c r="K3911" s="42" t="n">
        <v>0</v>
      </c>
      <c r="L3911" s="42" t="n">
        <v>0</v>
      </c>
      <c r="M3911" s="42" t="n">
        <v>0</v>
      </c>
      <c r="N3911" s="43" t="n">
        <f aca="false">D3911*$D$3</f>
        <v>150.8</v>
      </c>
      <c r="O3911" s="43" t="n">
        <f aca="false">E3911*$E$3</f>
        <v>0</v>
      </c>
      <c r="P3911" s="43" t="n">
        <f aca="false">F3911*$F$3</f>
        <v>0</v>
      </c>
      <c r="Q3911" s="43" t="n">
        <f aca="false">G3911*$G$3</f>
        <v>0</v>
      </c>
      <c r="R3911" s="43" t="n">
        <f aca="false">H3911*$H$3</f>
        <v>0</v>
      </c>
      <c r="S3911" s="43" t="n">
        <f aca="false">(N3911/100)*(I3911*$I$3)+(N3911/100)*(J3911*$J$3)</f>
        <v>241.28</v>
      </c>
      <c r="T3911" s="43" t="n">
        <f aca="false">(O3911/100)*(K3911*$K$3)</f>
        <v>0</v>
      </c>
      <c r="U3911" s="43" t="n">
        <f aca="false">(P3911/100)*(K3911*$K$3)+(P3911/100)*(L3911*$L$3)</f>
        <v>0</v>
      </c>
      <c r="V3911" s="43" t="n">
        <f aca="false">(Q3911/100)*(L3911*$L$3)</f>
        <v>0</v>
      </c>
      <c r="W3911" s="43" t="n">
        <f aca="false">(R3911/100)*(K3911*$K$3)+(R3911/100)*(L3911*$L$3)</f>
        <v>0</v>
      </c>
      <c r="X3911" s="43" t="n">
        <f aca="false">N3911+S3911</f>
        <v>392.08</v>
      </c>
      <c r="Y3911" s="43" t="n">
        <f aca="false">O3911+T3911</f>
        <v>0</v>
      </c>
      <c r="Z3911" s="43" t="n">
        <f aca="false">P3911+U3911</f>
        <v>0</v>
      </c>
      <c r="AA3911" s="43" t="n">
        <f aca="false">Q3911+V3911</f>
        <v>0</v>
      </c>
      <c r="AB3911" s="43" t="n">
        <f aca="false">R3911+W3911</f>
        <v>0</v>
      </c>
      <c r="AC3911" s="44" t="n">
        <f aca="false">ROUND(X3911+Y3911+Z3911+AA3911+AB3911,1)</f>
        <v>392.1</v>
      </c>
      <c r="AD3911" s="45" t="n">
        <v>0</v>
      </c>
      <c r="AE3911" s="46"/>
      <c r="AF3911" s="47"/>
    </row>
    <row r="3912" customFormat="false" ht="15" hidden="false" customHeight="false" outlineLevel="0" collapsed="false">
      <c r="A3912" s="48" t="s">
        <v>29</v>
      </c>
      <c r="B3912" s="49" t="n">
        <v>18</v>
      </c>
      <c r="C3912" s="50" t="s">
        <v>5</v>
      </c>
      <c r="D3912" s="51" t="n">
        <v>116</v>
      </c>
      <c r="E3912" s="51" t="n">
        <v>0</v>
      </c>
      <c r="F3912" s="51" t="n">
        <v>0</v>
      </c>
      <c r="G3912" s="51" t="n">
        <v>0</v>
      </c>
      <c r="H3912" s="51" t="n">
        <v>0</v>
      </c>
      <c r="I3912" s="52" t="n">
        <v>60</v>
      </c>
      <c r="J3912" s="52" t="n">
        <v>60</v>
      </c>
      <c r="K3912" s="52" t="n">
        <v>0</v>
      </c>
      <c r="L3912" s="52" t="n">
        <v>0</v>
      </c>
      <c r="M3912" s="52" t="n">
        <v>0</v>
      </c>
      <c r="N3912" s="53" t="n">
        <f aca="false">D3912*$D$4</f>
        <v>145</v>
      </c>
      <c r="O3912" s="53" t="n">
        <f aca="false">E3912*$E$4</f>
        <v>0</v>
      </c>
      <c r="P3912" s="53" t="n">
        <f aca="false">F3912*$F$4</f>
        <v>0</v>
      </c>
      <c r="Q3912" s="53" t="n">
        <f aca="false">G3912*$G$4</f>
        <v>0</v>
      </c>
      <c r="R3912" s="53" t="n">
        <f aca="false">H3912*$H$4</f>
        <v>0</v>
      </c>
      <c r="S3912" s="53" t="n">
        <f aca="false">(N3912/100)*(I3912*$I$4)+(N3912/100)*(J3912*$J$4)</f>
        <v>348</v>
      </c>
      <c r="T3912" s="53" t="n">
        <f aca="false">(O3912/100)*(K3912*$K$4)</f>
        <v>0</v>
      </c>
      <c r="U3912" s="53" t="n">
        <f aca="false">(P3912/100)*(K3912*$K$4)+(P3912/100)*(L3912*$L$4)</f>
        <v>0</v>
      </c>
      <c r="V3912" s="53" t="n">
        <f aca="false">(Q3912/100)*(L3912*$L$4)</f>
        <v>0</v>
      </c>
      <c r="W3912" s="53" t="n">
        <f aca="false">(R3912/100)*(K3912*$K$4)+(R3912/100)*(L3912*$L$4)</f>
        <v>0</v>
      </c>
      <c r="X3912" s="53" t="n">
        <f aca="false">N3912+S3912</f>
        <v>493</v>
      </c>
      <c r="Y3912" s="53" t="n">
        <f aca="false">O3912+T3912</f>
        <v>0</v>
      </c>
      <c r="Z3912" s="53" t="n">
        <f aca="false">P3912+U3912</f>
        <v>0</v>
      </c>
      <c r="AA3912" s="53" t="n">
        <f aca="false">Q3912+V3912</f>
        <v>0</v>
      </c>
      <c r="AB3912" s="53" t="n">
        <f aca="false">R3912+W3912</f>
        <v>0</v>
      </c>
      <c r="AC3912" s="54" t="n">
        <f aca="false">ROUND(X3912+Y3912+Z3912+AA3912+AB3912,1)</f>
        <v>493</v>
      </c>
      <c r="AD3912" s="55" t="n">
        <f aca="false">(ROUND(AC3912-AC3911,1)/AC3911)</f>
        <v>0.257332313185412</v>
      </c>
      <c r="AE3912" s="46"/>
      <c r="AF3912" s="47"/>
    </row>
    <row r="3913" customFormat="false" ht="15" hidden="false" customHeight="false" outlineLevel="0" collapsed="false">
      <c r="A3913" s="48" t="s">
        <v>30</v>
      </c>
      <c r="B3913" s="49" t="n">
        <v>10</v>
      </c>
      <c r="C3913" s="50" t="s">
        <v>6</v>
      </c>
      <c r="D3913" s="51" t="n">
        <v>116</v>
      </c>
      <c r="E3913" s="51" t="n">
        <v>0</v>
      </c>
      <c r="F3913" s="51" t="n">
        <v>0</v>
      </c>
      <c r="G3913" s="51" t="n">
        <v>0</v>
      </c>
      <c r="H3913" s="51" t="n">
        <v>0</v>
      </c>
      <c r="I3913" s="52" t="n">
        <v>40</v>
      </c>
      <c r="J3913" s="52" t="n">
        <v>40</v>
      </c>
      <c r="K3913" s="52" t="n">
        <v>0</v>
      </c>
      <c r="L3913" s="52" t="n">
        <v>0</v>
      </c>
      <c r="M3913" s="52" t="n">
        <v>0</v>
      </c>
      <c r="N3913" s="53" t="n">
        <f aca="false">D3913*$D$5</f>
        <v>150.8</v>
      </c>
      <c r="O3913" s="53" t="n">
        <f aca="false">E3913*$E$5</f>
        <v>0</v>
      </c>
      <c r="P3913" s="53" t="n">
        <f aca="false">F3913*$F$5</f>
        <v>0</v>
      </c>
      <c r="Q3913" s="53" t="n">
        <f aca="false">G3913*$G$5</f>
        <v>0</v>
      </c>
      <c r="R3913" s="53" t="n">
        <f aca="false">H3913*$H$5</f>
        <v>0</v>
      </c>
      <c r="S3913" s="53" t="n">
        <f aca="false">(N3913/100)*(I3913*$I$5)+(N3913/100)*(J3913*$J$5)</f>
        <v>241.28</v>
      </c>
      <c r="T3913" s="53" t="n">
        <f aca="false">(O3913/100)*(K3913*$K$5)</f>
        <v>0</v>
      </c>
      <c r="U3913" s="53" t="n">
        <f aca="false">(P3913/100)*(K3913*$K$5)+(P3913/100)*(L3913*$L$5)</f>
        <v>0</v>
      </c>
      <c r="V3913" s="53" t="n">
        <f aca="false">(Q3913/100)*(L3913*$L$5)</f>
        <v>0</v>
      </c>
      <c r="W3913" s="53" t="n">
        <f aca="false">(R3913/100)*(K3913*$K$5)+(R3913/100)*(L3913*$L$5)</f>
        <v>0</v>
      </c>
      <c r="X3913" s="53" t="n">
        <f aca="false">N3913+S3913</f>
        <v>392.08</v>
      </c>
      <c r="Y3913" s="53" t="n">
        <f aca="false">O3913+T3913</f>
        <v>0</v>
      </c>
      <c r="Z3913" s="53" t="n">
        <f aca="false">P3913+U3913</f>
        <v>0</v>
      </c>
      <c r="AA3913" s="53" t="n">
        <f aca="false">Q3913+V3913</f>
        <v>0</v>
      </c>
      <c r="AB3913" s="53" t="n">
        <f aca="false">R3913+W3913</f>
        <v>0</v>
      </c>
      <c r="AC3913" s="54" t="n">
        <f aca="false">ROUND(X3913+Y3913+Z3913+AA3913+AB3913,1)</f>
        <v>392.1</v>
      </c>
      <c r="AD3913" s="55" t="n">
        <f aca="false">(ROUND(AC3913-AC3911,1)/AC3911)</f>
        <v>0</v>
      </c>
      <c r="AE3913" s="46"/>
      <c r="AF3913" s="47"/>
    </row>
    <row r="3914" customFormat="false" ht="15" hidden="false" customHeight="false" outlineLevel="0" collapsed="false">
      <c r="A3914" s="48" t="s">
        <v>31</v>
      </c>
      <c r="B3914" s="49" t="n">
        <v>0</v>
      </c>
      <c r="C3914" s="50" t="s">
        <v>7</v>
      </c>
      <c r="D3914" s="51" t="n">
        <v>116</v>
      </c>
      <c r="E3914" s="51" t="n">
        <v>0</v>
      </c>
      <c r="F3914" s="51" t="n">
        <v>0</v>
      </c>
      <c r="G3914" s="51" t="n">
        <v>0</v>
      </c>
      <c r="H3914" s="51" t="n">
        <v>0</v>
      </c>
      <c r="I3914" s="52" t="n">
        <v>40</v>
      </c>
      <c r="J3914" s="52" t="n">
        <v>40</v>
      </c>
      <c r="K3914" s="52" t="n">
        <v>0</v>
      </c>
      <c r="L3914" s="52" t="n">
        <v>0</v>
      </c>
      <c r="M3914" s="52" t="n">
        <v>0</v>
      </c>
      <c r="N3914" s="53" t="n">
        <f aca="false">D3914*$D$6</f>
        <v>150.8</v>
      </c>
      <c r="O3914" s="53" t="n">
        <f aca="false">E3914*$E$6</f>
        <v>0</v>
      </c>
      <c r="P3914" s="53" t="n">
        <f aca="false">F3914*$F$6</f>
        <v>0</v>
      </c>
      <c r="Q3914" s="53" t="n">
        <f aca="false">G3914*$G$6</f>
        <v>0</v>
      </c>
      <c r="R3914" s="53" t="n">
        <f aca="false">H3914*$H$6</f>
        <v>0</v>
      </c>
      <c r="S3914" s="53" t="n">
        <f aca="false">(N3914/100)*(I3914*$I$6)+(N3914/100)*(J3914*$J$6)</f>
        <v>241.28</v>
      </c>
      <c r="T3914" s="53" t="n">
        <f aca="false">(O3914/100)*(K3914*$K$6)</f>
        <v>0</v>
      </c>
      <c r="U3914" s="53" t="n">
        <f aca="false">(P3914/100)*(K3914*$K$6)+(P3914/100)*(L3914*$L$6)</f>
        <v>0</v>
      </c>
      <c r="V3914" s="53" t="n">
        <f aca="false">(Q3914/100)*(L3914*$L$6)</f>
        <v>0</v>
      </c>
      <c r="W3914" s="53" t="n">
        <f aca="false">(R3914/100)*(K3914*$K$6)+(R3914/100)*(L3914*$L$6)</f>
        <v>0</v>
      </c>
      <c r="X3914" s="53" t="n">
        <f aca="false">N3914+S3914</f>
        <v>392.08</v>
      </c>
      <c r="Y3914" s="53" t="n">
        <f aca="false">O3914+T3914</f>
        <v>0</v>
      </c>
      <c r="Z3914" s="53" t="n">
        <f aca="false">P3914+U3914</f>
        <v>0</v>
      </c>
      <c r="AA3914" s="53" t="n">
        <f aca="false">Q3914+V3914</f>
        <v>0</v>
      </c>
      <c r="AB3914" s="53" t="n">
        <f aca="false">R3914+W3914</f>
        <v>0</v>
      </c>
      <c r="AC3914" s="54" t="n">
        <f aca="false">ROUND(X3914+Y3914+Z3914+AA3914+AB3914,1)</f>
        <v>392.1</v>
      </c>
      <c r="AD3914" s="55" t="n">
        <f aca="false">(ROUND(AC3914-AC3911,1)/AC3911)</f>
        <v>0</v>
      </c>
      <c r="AE3914" s="46"/>
      <c r="AF3914" s="47"/>
    </row>
    <row r="3915" customFormat="false" ht="15" hidden="false" customHeight="false" outlineLevel="0" collapsed="false">
      <c r="A3915" s="48" t="s">
        <v>32</v>
      </c>
      <c r="B3915" s="49" t="n">
        <v>0</v>
      </c>
      <c r="C3915" s="50" t="s">
        <v>8</v>
      </c>
      <c r="D3915" s="51" t="n">
        <v>116</v>
      </c>
      <c r="E3915" s="51" t="n">
        <v>0</v>
      </c>
      <c r="F3915" s="51" t="n">
        <v>0</v>
      </c>
      <c r="G3915" s="51" t="n">
        <v>0</v>
      </c>
      <c r="H3915" s="51" t="n">
        <v>0</v>
      </c>
      <c r="I3915" s="52" t="n">
        <v>40</v>
      </c>
      <c r="J3915" s="52" t="n">
        <v>40</v>
      </c>
      <c r="K3915" s="52" t="n">
        <v>0</v>
      </c>
      <c r="L3915" s="52" t="n">
        <v>0</v>
      </c>
      <c r="M3915" s="52" t="n">
        <v>0</v>
      </c>
      <c r="N3915" s="53" t="n">
        <f aca="false">D3915*$D$7</f>
        <v>150.8</v>
      </c>
      <c r="O3915" s="53" t="n">
        <f aca="false">E3915*$E$7</f>
        <v>0</v>
      </c>
      <c r="P3915" s="53" t="n">
        <f aca="false">F3915*$F$7</f>
        <v>0</v>
      </c>
      <c r="Q3915" s="53" t="n">
        <f aca="false">G3915*$G$7</f>
        <v>0</v>
      </c>
      <c r="R3915" s="53" t="n">
        <f aca="false">H3915*$H$7</f>
        <v>0</v>
      </c>
      <c r="S3915" s="53" t="n">
        <f aca="false">(N3915/100)*(I3915*$I$7)+(N3915/100)*(J3915*$J$7)</f>
        <v>241.28</v>
      </c>
      <c r="T3915" s="53" t="n">
        <f aca="false">(O3915/100)*(K3915*$K$7)</f>
        <v>0</v>
      </c>
      <c r="U3915" s="53" t="n">
        <f aca="false">(P3915/100)*(K3915*$K$7)+(P3915/100)*(L3915*$L$7)</f>
        <v>0</v>
      </c>
      <c r="V3915" s="53" t="n">
        <f aca="false">(Q3915/100)*(L3915*$L$7)</f>
        <v>0</v>
      </c>
      <c r="W3915" s="53" t="n">
        <f aca="false">(R3915/100)*(K3915*$K$7)+(R3915/100)*(L3915*$L$7)</f>
        <v>0</v>
      </c>
      <c r="X3915" s="53" t="n">
        <f aca="false">N3915+S3915</f>
        <v>392.08</v>
      </c>
      <c r="Y3915" s="53" t="n">
        <f aca="false">O3915+T3915</f>
        <v>0</v>
      </c>
      <c r="Z3915" s="53" t="n">
        <f aca="false">P3915+U3915</f>
        <v>0</v>
      </c>
      <c r="AA3915" s="53" t="n">
        <f aca="false">Q3915+V3915</f>
        <v>0</v>
      </c>
      <c r="AB3915" s="53" t="n">
        <f aca="false">R3915+W3915</f>
        <v>0</v>
      </c>
      <c r="AC3915" s="54" t="n">
        <f aca="false">ROUND(X3915+Y3915+Z3915+AA3915+AB3915,1)</f>
        <v>392.1</v>
      </c>
      <c r="AD3915" s="55" t="n">
        <f aca="false">(ROUND(AC3915-AC3911,1)/AC3911)</f>
        <v>0</v>
      </c>
      <c r="AE3915" s="46"/>
      <c r="AF3915" s="47"/>
    </row>
    <row r="3916" customFormat="false" ht="15" hidden="false" customHeight="false" outlineLevel="0" collapsed="false">
      <c r="A3916" s="48" t="s">
        <v>33</v>
      </c>
      <c r="B3916" s="49"/>
      <c r="C3916" s="50" t="s">
        <v>9</v>
      </c>
      <c r="D3916" s="51" t="n">
        <v>116</v>
      </c>
      <c r="E3916" s="51" t="n">
        <v>0</v>
      </c>
      <c r="F3916" s="51" t="n">
        <v>0</v>
      </c>
      <c r="G3916" s="51" t="n">
        <v>0</v>
      </c>
      <c r="H3916" s="51" t="n">
        <v>0</v>
      </c>
      <c r="I3916" s="52" t="n">
        <v>40</v>
      </c>
      <c r="J3916" s="52" t="n">
        <v>40</v>
      </c>
      <c r="K3916" s="52" t="n">
        <v>0</v>
      </c>
      <c r="L3916" s="52" t="n">
        <v>0</v>
      </c>
      <c r="M3916" s="52" t="n">
        <v>0</v>
      </c>
      <c r="N3916" s="53" t="n">
        <f aca="false">D3916*$D$8</f>
        <v>150.8</v>
      </c>
      <c r="O3916" s="53" t="n">
        <f aca="false">E3916*$E$8</f>
        <v>0</v>
      </c>
      <c r="P3916" s="53" t="n">
        <f aca="false">F3916*$F$8</f>
        <v>0</v>
      </c>
      <c r="Q3916" s="53" t="n">
        <f aca="false">G3916*$G$8</f>
        <v>0</v>
      </c>
      <c r="R3916" s="53" t="n">
        <f aca="false">H3916*$H$8</f>
        <v>0</v>
      </c>
      <c r="S3916" s="53" t="n">
        <f aca="false">(N3916/100)*(I3916*$I$8)+(N3916/100)*(J3916*$J$8)</f>
        <v>241.28</v>
      </c>
      <c r="T3916" s="53" t="n">
        <f aca="false">(O3916/100)*(K3916*$K$8)</f>
        <v>0</v>
      </c>
      <c r="U3916" s="53" t="n">
        <f aca="false">(P3916/100)*(K3916*$K$8)+(P3916/100)*(L3916*$L$8)</f>
        <v>0</v>
      </c>
      <c r="V3916" s="53" t="n">
        <f aca="false">(Q3916/100)*(L3916*$L$8)</f>
        <v>0</v>
      </c>
      <c r="W3916" s="53" t="n">
        <f aca="false">(R3916/100)*(K3916*$K$8)+(R3916/100)*(L3916*$L$8)</f>
        <v>0</v>
      </c>
      <c r="X3916" s="53" t="n">
        <f aca="false">N3916+S3916</f>
        <v>392.08</v>
      </c>
      <c r="Y3916" s="53" t="n">
        <f aca="false">O3916+T3916</f>
        <v>0</v>
      </c>
      <c r="Z3916" s="53" t="n">
        <f aca="false">P3916+U3916</f>
        <v>0</v>
      </c>
      <c r="AA3916" s="53" t="n">
        <f aca="false">Q3916+V3916</f>
        <v>0</v>
      </c>
      <c r="AB3916" s="53" t="n">
        <f aca="false">R3916+W3916</f>
        <v>0</v>
      </c>
      <c r="AC3916" s="54" t="n">
        <f aca="false">ROUND(X3916+Y3916+Z3916+AA3916+AB3916,1)</f>
        <v>392.1</v>
      </c>
      <c r="AD3916" s="55" t="n">
        <f aca="false">(ROUND(AC3916-AC3911,1)/AC3911)</f>
        <v>0</v>
      </c>
      <c r="AE3916" s="46"/>
      <c r="AF3916" s="47"/>
    </row>
    <row r="3917" customFormat="false" ht="15" hidden="false" customHeight="false" outlineLevel="0" collapsed="false">
      <c r="A3917" s="48" t="s">
        <v>34</v>
      </c>
      <c r="B3917" s="49"/>
      <c r="C3917" s="50" t="s">
        <v>10</v>
      </c>
      <c r="D3917" s="51" t="n">
        <v>58</v>
      </c>
      <c r="E3917" s="51" t="n">
        <v>125</v>
      </c>
      <c r="F3917" s="51" t="n">
        <v>0</v>
      </c>
      <c r="G3917" s="51" t="n">
        <v>0</v>
      </c>
      <c r="H3917" s="51" t="n">
        <v>0</v>
      </c>
      <c r="I3917" s="52" t="n">
        <v>40</v>
      </c>
      <c r="J3917" s="52" t="n">
        <v>40</v>
      </c>
      <c r="K3917" s="52" t="n">
        <v>85</v>
      </c>
      <c r="L3917" s="52" t="n">
        <v>0</v>
      </c>
      <c r="M3917" s="52" t="n">
        <v>0</v>
      </c>
      <c r="N3917" s="53" t="n">
        <f aca="false">D3917*$D$9</f>
        <v>72.5</v>
      </c>
      <c r="O3917" s="53" t="n">
        <f aca="false">E3917*$E$9</f>
        <v>156.25</v>
      </c>
      <c r="P3917" s="53" t="n">
        <f aca="false">F3917*$F$9</f>
        <v>0</v>
      </c>
      <c r="Q3917" s="53" t="n">
        <f aca="false">G3917*$G$9</f>
        <v>0</v>
      </c>
      <c r="R3917" s="53" t="n">
        <f aca="false">H3917*$H$9</f>
        <v>0</v>
      </c>
      <c r="S3917" s="53" t="n">
        <f aca="false">(N3917/100)*(I3917*$I$9)+(N3917/100)*(J3917*$J$9)</f>
        <v>58</v>
      </c>
      <c r="T3917" s="53" t="n">
        <f aca="false">(O3917/100)*(K3917*$K$9)</f>
        <v>185.9375</v>
      </c>
      <c r="U3917" s="53" t="n">
        <f aca="false">(P3917/100)*(K3917*$K$9)+(P3917/100)*(L3917*$L$9)</f>
        <v>0</v>
      </c>
      <c r="V3917" s="53" t="n">
        <f aca="false">(Q3917/100)*(L3917*$L$9)</f>
        <v>0</v>
      </c>
      <c r="W3917" s="53" t="n">
        <f aca="false">(R3917/100)*(K3917*$K$9)+(R3917/100)*(L3917*$L$9)</f>
        <v>0</v>
      </c>
      <c r="X3917" s="53" t="n">
        <f aca="false">N3917+S3917</f>
        <v>130.5</v>
      </c>
      <c r="Y3917" s="53" t="n">
        <f aca="false">O3917+T3917</f>
        <v>342.1875</v>
      </c>
      <c r="Z3917" s="53" t="n">
        <f aca="false">P3917+U3917</f>
        <v>0</v>
      </c>
      <c r="AA3917" s="53" t="n">
        <f aca="false">Q3917+V3917</f>
        <v>0</v>
      </c>
      <c r="AB3917" s="53" t="n">
        <f aca="false">R3917+W3917</f>
        <v>0</v>
      </c>
      <c r="AC3917" s="54" t="n">
        <f aca="false">ROUND(X3917+Y3917+Z3917+AA3917+AB3917,1)</f>
        <v>472.7</v>
      </c>
      <c r="AD3917" s="55" t="n">
        <f aca="false">(ROUND(AC3917-AC3911,1)/AC3911)</f>
        <v>0.205559806171895</v>
      </c>
      <c r="AE3917" s="46"/>
      <c r="AF3917" s="47"/>
    </row>
    <row r="3918" customFormat="false" ht="15" hidden="false" customHeight="false" outlineLevel="0" collapsed="false">
      <c r="A3918" s="48" t="s">
        <v>35</v>
      </c>
      <c r="B3918" s="49"/>
      <c r="C3918" s="50" t="s">
        <v>11</v>
      </c>
      <c r="D3918" s="51" t="n">
        <v>58</v>
      </c>
      <c r="E3918" s="51" t="n">
        <v>0</v>
      </c>
      <c r="F3918" s="51" t="n">
        <v>125</v>
      </c>
      <c r="G3918" s="51" t="n">
        <v>0</v>
      </c>
      <c r="H3918" s="51" t="n">
        <v>0</v>
      </c>
      <c r="I3918" s="52" t="n">
        <v>40</v>
      </c>
      <c r="J3918" s="52" t="n">
        <v>40</v>
      </c>
      <c r="K3918" s="52" t="n">
        <v>42.5</v>
      </c>
      <c r="L3918" s="52" t="n">
        <v>42.5</v>
      </c>
      <c r="M3918" s="52" t="n">
        <v>0</v>
      </c>
      <c r="N3918" s="53" t="n">
        <f aca="false">D3918*$D$10</f>
        <v>72.5</v>
      </c>
      <c r="O3918" s="53" t="n">
        <f aca="false">E3918*$E$10</f>
        <v>0</v>
      </c>
      <c r="P3918" s="53" t="n">
        <f aca="false">F3918*$F$10</f>
        <v>156.25</v>
      </c>
      <c r="Q3918" s="53" t="n">
        <f aca="false">G3918*$G$10</f>
        <v>0</v>
      </c>
      <c r="R3918" s="53" t="n">
        <f aca="false">H3918*$H$10</f>
        <v>0</v>
      </c>
      <c r="S3918" s="53" t="n">
        <f aca="false">(N3918/100)*(I3918*$I$10)+(N3918/100)*(J3918*$J$10)</f>
        <v>58</v>
      </c>
      <c r="T3918" s="53" t="n">
        <f aca="false">(O3918/100)*(K3918*$J$10)</f>
        <v>0</v>
      </c>
      <c r="U3918" s="53" t="n">
        <f aca="false">(P3918/100)*(K3918*$K$10)+(P3918/100)*(L3918*$L$10)</f>
        <v>185.9375</v>
      </c>
      <c r="V3918" s="53" t="n">
        <f aca="false">(Q3918/100)*(L3918*$L$10)</f>
        <v>0</v>
      </c>
      <c r="W3918" s="53" t="n">
        <f aca="false">(R3918/100)*(K3918*$K$10)+(R3918/100)*(L3918*$L$10)</f>
        <v>0</v>
      </c>
      <c r="X3918" s="53" t="n">
        <f aca="false">N3918+S3918</f>
        <v>130.5</v>
      </c>
      <c r="Y3918" s="53" t="n">
        <f aca="false">O3918+T3918</f>
        <v>0</v>
      </c>
      <c r="Z3918" s="53" t="n">
        <f aca="false">P3918+U3918</f>
        <v>342.1875</v>
      </c>
      <c r="AA3918" s="53" t="n">
        <f aca="false">Q3918+V3918</f>
        <v>0</v>
      </c>
      <c r="AB3918" s="53" t="n">
        <f aca="false">R3918+W3918</f>
        <v>0</v>
      </c>
      <c r="AC3918" s="54" t="n">
        <f aca="false">ROUND(X3918+Y3918+Z3918+AA3918+AB3918,1)</f>
        <v>472.7</v>
      </c>
      <c r="AD3918" s="55" t="n">
        <f aca="false">(ROUND(AC3918-AC3911,1)/AC3911)</f>
        <v>0.205559806171895</v>
      </c>
      <c r="AE3918" s="46"/>
      <c r="AF3918" s="47"/>
    </row>
    <row r="3919" customFormat="false" ht="15" hidden="false" customHeight="false" outlineLevel="0" collapsed="false">
      <c r="A3919" s="48" t="s">
        <v>36</v>
      </c>
      <c r="B3919" s="49"/>
      <c r="C3919" s="50" t="s">
        <v>12</v>
      </c>
      <c r="D3919" s="51" t="n">
        <v>58</v>
      </c>
      <c r="E3919" s="51" t="n">
        <v>0</v>
      </c>
      <c r="F3919" s="51" t="n">
        <v>0</v>
      </c>
      <c r="G3919" s="51" t="n">
        <v>125</v>
      </c>
      <c r="H3919" s="51" t="n">
        <v>0</v>
      </c>
      <c r="I3919" s="52" t="n">
        <v>40</v>
      </c>
      <c r="J3919" s="52" t="n">
        <v>40</v>
      </c>
      <c r="K3919" s="52" t="n">
        <v>0</v>
      </c>
      <c r="L3919" s="52" t="n">
        <v>85</v>
      </c>
      <c r="M3919" s="52" t="n">
        <v>0</v>
      </c>
      <c r="N3919" s="53" t="n">
        <f aca="false">D3919*$D$11</f>
        <v>72.5</v>
      </c>
      <c r="O3919" s="53" t="n">
        <f aca="false">E3919*$E$11</f>
        <v>0</v>
      </c>
      <c r="P3919" s="53" t="n">
        <f aca="false">F3919*$F$11</f>
        <v>0</v>
      </c>
      <c r="Q3919" s="53" t="n">
        <f aca="false">G3919*$G$11</f>
        <v>156.25</v>
      </c>
      <c r="R3919" s="53" t="n">
        <f aca="false">H3919*$H$11</f>
        <v>0</v>
      </c>
      <c r="S3919" s="53" t="n">
        <f aca="false">(N3919/100)*(I3919*$I$11)+(N3919/100)*(J3919*$J$11)</f>
        <v>58</v>
      </c>
      <c r="T3919" s="53" t="n">
        <f aca="false">(O3919/100)*(K3919*$K$11)</f>
        <v>0</v>
      </c>
      <c r="U3919" s="53" t="n">
        <f aca="false">(P3919/100)*(K3919*$K$11)+(P3919/100)*(L3919*$L$11)</f>
        <v>0</v>
      </c>
      <c r="V3919" s="53" t="n">
        <f aca="false">(Q3919/100)*(L3919*$L$11)</f>
        <v>185.9375</v>
      </c>
      <c r="W3919" s="53" t="n">
        <f aca="false">(R3919/100)*(K3919*$K$11)+(R3919/100)*(L3919*$L$11)</f>
        <v>0</v>
      </c>
      <c r="X3919" s="53" t="n">
        <f aca="false">N3919+S3919</f>
        <v>130.5</v>
      </c>
      <c r="Y3919" s="53" t="n">
        <f aca="false">O3919+T3919</f>
        <v>0</v>
      </c>
      <c r="Z3919" s="53" t="n">
        <f aca="false">P3919+U3919</f>
        <v>0</v>
      </c>
      <c r="AA3919" s="53" t="n">
        <f aca="false">Q3919+V3919</f>
        <v>342.1875</v>
      </c>
      <c r="AB3919" s="53" t="n">
        <f aca="false">R3919+W3919</f>
        <v>0</v>
      </c>
      <c r="AC3919" s="54" t="n">
        <f aca="false">ROUND(X3919+Y3919+Z3919+AA3919+AB3919,1)</f>
        <v>472.7</v>
      </c>
      <c r="AD3919" s="55" t="n">
        <f aca="false">(ROUND(AC3919-AC3911,1)/AC3911)</f>
        <v>0.205559806171895</v>
      </c>
      <c r="AE3919" s="46"/>
      <c r="AF3919" s="47"/>
    </row>
    <row r="3920" customFormat="false" ht="15" hidden="false" customHeight="false" outlineLevel="0" collapsed="false">
      <c r="A3920" s="48" t="s">
        <v>37</v>
      </c>
      <c r="B3920" s="49"/>
      <c r="C3920" s="50" t="s">
        <v>13</v>
      </c>
      <c r="D3920" s="51" t="n">
        <v>58</v>
      </c>
      <c r="E3920" s="51" t="n">
        <v>0</v>
      </c>
      <c r="F3920" s="51" t="n">
        <v>0</v>
      </c>
      <c r="G3920" s="51" t="n">
        <v>0</v>
      </c>
      <c r="H3920" s="51" t="n">
        <v>125</v>
      </c>
      <c r="I3920" s="52" t="n">
        <v>40</v>
      </c>
      <c r="J3920" s="52" t="n">
        <v>40</v>
      </c>
      <c r="K3920" s="52" t="n">
        <v>42.5</v>
      </c>
      <c r="L3920" s="52" t="n">
        <v>42.5</v>
      </c>
      <c r="M3920" s="52" t="n">
        <v>0</v>
      </c>
      <c r="N3920" s="53" t="n">
        <f aca="false">D3920*$D$12</f>
        <v>72.5</v>
      </c>
      <c r="O3920" s="53" t="n">
        <f aca="false">E3920*$E$12</f>
        <v>0</v>
      </c>
      <c r="P3920" s="53" t="n">
        <f aca="false">F3920*$F$12</f>
        <v>0</v>
      </c>
      <c r="Q3920" s="53" t="n">
        <f aca="false">G3920*$G$12</f>
        <v>0</v>
      </c>
      <c r="R3920" s="53" t="n">
        <f aca="false">H3920*$H$12</f>
        <v>156.25</v>
      </c>
      <c r="S3920" s="53" t="n">
        <f aca="false">(N3920/100)*(I3920*$I$12)+(N3920/100)*(J3920*$J$12)</f>
        <v>58</v>
      </c>
      <c r="T3920" s="53" t="n">
        <f aca="false">(O3920/100)*(K3920*$K$12)</f>
        <v>0</v>
      </c>
      <c r="U3920" s="53" t="n">
        <f aca="false">(P3920/100)*(K3920*$K$12)+(P3920/100)*(L3920*$L$12)</f>
        <v>0</v>
      </c>
      <c r="V3920" s="53" t="n">
        <f aca="false">(Q3920/100)*(L3920*$L$12)</f>
        <v>0</v>
      </c>
      <c r="W3920" s="53" t="n">
        <f aca="false">(R3920/100)*(K3920*$K$12)+(R3920/100)*(L3920*$L$12)</f>
        <v>185.9375</v>
      </c>
      <c r="X3920" s="53" t="n">
        <f aca="false">N3920+S3920</f>
        <v>130.5</v>
      </c>
      <c r="Y3920" s="53" t="n">
        <f aca="false">O3920+T3920</f>
        <v>0</v>
      </c>
      <c r="Z3920" s="53" t="n">
        <f aca="false">P3920+U3920</f>
        <v>0</v>
      </c>
      <c r="AA3920" s="53" t="n">
        <f aca="false">Q3920+V3920</f>
        <v>0</v>
      </c>
      <c r="AB3920" s="53" t="n">
        <f aca="false">R3920+W3920</f>
        <v>342.1875</v>
      </c>
      <c r="AC3920" s="54" t="n">
        <f aca="false">ROUND(X3920+Y3920+Z3920+AA3920+AB3920,1)</f>
        <v>472.7</v>
      </c>
      <c r="AD3920" s="55" t="n">
        <f aca="false">(ROUND(AC3920-AC3911,1)/AC3911)</f>
        <v>0.205559806171895</v>
      </c>
      <c r="AE3920" s="46"/>
      <c r="AF3920" s="47"/>
    </row>
    <row r="3921" customFormat="false" ht="15" hidden="false" customHeight="false" outlineLevel="0" collapsed="false">
      <c r="A3921" s="48" t="s">
        <v>38</v>
      </c>
      <c r="B3921" s="49"/>
      <c r="C3921" s="50" t="s">
        <v>14</v>
      </c>
      <c r="D3921" s="51" t="n">
        <v>116</v>
      </c>
      <c r="E3921" s="51" t="n">
        <v>0</v>
      </c>
      <c r="F3921" s="51" t="n">
        <v>0</v>
      </c>
      <c r="G3921" s="51" t="n">
        <v>0</v>
      </c>
      <c r="H3921" s="51" t="n">
        <v>0</v>
      </c>
      <c r="I3921" s="52" t="n">
        <v>40</v>
      </c>
      <c r="J3921" s="52" t="n">
        <v>40</v>
      </c>
      <c r="K3921" s="52" t="n">
        <v>0</v>
      </c>
      <c r="L3921" s="52" t="n">
        <v>0</v>
      </c>
      <c r="M3921" s="52" t="n">
        <v>70</v>
      </c>
      <c r="N3921" s="53" t="n">
        <f aca="false">D3921*$D$13</f>
        <v>145</v>
      </c>
      <c r="O3921" s="53" t="n">
        <f aca="false">E3921*$E$13</f>
        <v>0</v>
      </c>
      <c r="P3921" s="53" t="n">
        <f aca="false">F3921*$F$13</f>
        <v>0</v>
      </c>
      <c r="Q3921" s="53" t="n">
        <f aca="false">G3921*$G$13</f>
        <v>0</v>
      </c>
      <c r="R3921" s="53" t="n">
        <f aca="false">H3921*$H$13</f>
        <v>0</v>
      </c>
      <c r="S3921" s="53" t="n">
        <f aca="false">(N3921/100)*(I3921*$I$13)+(N3921/100)*(J3921*$J$13)+(N3921/100)*(M3921*$M$13)</f>
        <v>319</v>
      </c>
      <c r="T3921" s="53" t="n">
        <f aca="false">(O3921/100)*(K3921*$K$13)+(O3921/100)*(M3921*$M$13)</f>
        <v>0</v>
      </c>
      <c r="U3921" s="53" t="n">
        <f aca="false">(P3921/100)*(K3921*$K$13)+(P3921/100)*(L3921*$L$13)+(P3921/100)*(M3921*$M$13)</f>
        <v>0</v>
      </c>
      <c r="V3921" s="53" t="n">
        <f aca="false">(Q3921/100)*(L3921*$L$13)+(Q3921/100)*(M3921*$M$13)</f>
        <v>0</v>
      </c>
      <c r="W3921" s="53" t="n">
        <f aca="false">(R3921/100)*(K3921*$K$13)+(R3921/100)*(L3921*$L$13)+(R3921/100)*(M3921*$M$13)</f>
        <v>0</v>
      </c>
      <c r="X3921" s="53" t="n">
        <f aca="false">N3921+S3921</f>
        <v>464</v>
      </c>
      <c r="Y3921" s="53" t="n">
        <f aca="false">O3921+T3921</f>
        <v>0</v>
      </c>
      <c r="Z3921" s="53" t="n">
        <f aca="false">P3921+U3921</f>
        <v>0</v>
      </c>
      <c r="AA3921" s="53" t="n">
        <f aca="false">Q3921+V3921</f>
        <v>0</v>
      </c>
      <c r="AB3921" s="53" t="n">
        <f aca="false">R3921+W3921</f>
        <v>0</v>
      </c>
      <c r="AC3921" s="54" t="n">
        <f aca="false">ROUND(X3921+Y3921+Z3921+AA3921+AB3921,1)</f>
        <v>464</v>
      </c>
      <c r="AD3921" s="55" t="n">
        <f aca="false">(ROUND(AC3921-AC3911,1)/AC3911)</f>
        <v>0.183371588880388</v>
      </c>
      <c r="AE3921" s="46"/>
      <c r="AF3921" s="47"/>
    </row>
    <row r="3922" customFormat="false" ht="15" hidden="false" customHeight="false" outlineLevel="0" collapsed="false">
      <c r="A3922" s="48" t="s">
        <v>39</v>
      </c>
      <c r="B3922" s="49"/>
      <c r="C3922" s="50" t="s">
        <v>15</v>
      </c>
      <c r="D3922" s="51" t="n">
        <v>116</v>
      </c>
      <c r="E3922" s="51" t="n">
        <v>0</v>
      </c>
      <c r="F3922" s="51" t="n">
        <v>0</v>
      </c>
      <c r="G3922" s="51" t="n">
        <v>0</v>
      </c>
      <c r="H3922" s="51" t="n">
        <v>0</v>
      </c>
      <c r="I3922" s="52" t="n">
        <v>40</v>
      </c>
      <c r="J3922" s="52" t="n">
        <v>40</v>
      </c>
      <c r="K3922" s="52" t="n">
        <v>70</v>
      </c>
      <c r="L3922" s="52" t="n">
        <v>0</v>
      </c>
      <c r="M3922" s="52" t="n">
        <v>0</v>
      </c>
      <c r="N3922" s="53" t="n">
        <f aca="false">D3922*$D$14</f>
        <v>145</v>
      </c>
      <c r="O3922" s="53" t="n">
        <f aca="false">E3922*$E$14</f>
        <v>0</v>
      </c>
      <c r="P3922" s="53" t="n">
        <f aca="false">F3922*$F$14</f>
        <v>0</v>
      </c>
      <c r="Q3922" s="53" t="n">
        <f aca="false">G3922*$G$14</f>
        <v>0</v>
      </c>
      <c r="R3922" s="53" t="n">
        <f aca="false">H3922*$H$14</f>
        <v>0</v>
      </c>
      <c r="S3922" s="53" t="n">
        <f aca="false">(N3922/100)*(I3922*$I$14)+(N3922/100)*(J3922*$J$14)+(N3922/100)*(K3922*$K$14)</f>
        <v>319</v>
      </c>
      <c r="T3922" s="53" t="n">
        <f aca="false">(O3922/100)*(K3922*$K$14)</f>
        <v>0</v>
      </c>
      <c r="U3922" s="53" t="n">
        <f aca="false">(P3922/100)*(K3922*$K$14)+(P3922/100)*(L3922*$L$14)</f>
        <v>0</v>
      </c>
      <c r="V3922" s="53" t="n">
        <f aca="false">(Q3922/100)*(L3922*$L$14)</f>
        <v>0</v>
      </c>
      <c r="W3922" s="53" t="n">
        <f aca="false">(R3922/100)*(K3922*$L$14)+(R3922/100)*(L3922*$M$14)</f>
        <v>0</v>
      </c>
      <c r="X3922" s="53" t="n">
        <f aca="false">N3922+S3922</f>
        <v>464</v>
      </c>
      <c r="Y3922" s="53" t="n">
        <f aca="false">O3922+T3922</f>
        <v>0</v>
      </c>
      <c r="Z3922" s="53" t="n">
        <f aca="false">P3922+U3922</f>
        <v>0</v>
      </c>
      <c r="AA3922" s="53" t="n">
        <f aca="false">Q3922+V3922</f>
        <v>0</v>
      </c>
      <c r="AB3922" s="53" t="n">
        <f aca="false">R3922+W3922</f>
        <v>0</v>
      </c>
      <c r="AC3922" s="54" t="n">
        <f aca="false">ROUND(X3922+Y3922+Z3922+AA3922+AB3922,1)</f>
        <v>464</v>
      </c>
      <c r="AD3922" s="55" t="n">
        <f aca="false">(ROUND(AC3922-AC3911,1)/AC3911)</f>
        <v>0.183371588880388</v>
      </c>
      <c r="AE3922" s="46"/>
      <c r="AF3922" s="47"/>
    </row>
    <row r="3923" customFormat="false" ht="15" hidden="false" customHeight="false" outlineLevel="0" collapsed="false">
      <c r="A3923" s="48"/>
      <c r="B3923" s="49"/>
      <c r="C3923" s="50" t="s">
        <v>16</v>
      </c>
      <c r="D3923" s="51" t="n">
        <v>116</v>
      </c>
      <c r="E3923" s="51" t="n">
        <v>0</v>
      </c>
      <c r="F3923" s="51" t="n">
        <v>0</v>
      </c>
      <c r="G3923" s="51" t="n">
        <v>0</v>
      </c>
      <c r="H3923" s="51" t="n">
        <v>0</v>
      </c>
      <c r="I3923" s="52" t="n">
        <v>40</v>
      </c>
      <c r="J3923" s="52" t="n">
        <v>40</v>
      </c>
      <c r="K3923" s="52" t="n">
        <v>0</v>
      </c>
      <c r="L3923" s="52" t="n">
        <v>70</v>
      </c>
      <c r="M3923" s="52" t="n">
        <v>0</v>
      </c>
      <c r="N3923" s="53" t="n">
        <f aca="false">D3923*$D$15</f>
        <v>145</v>
      </c>
      <c r="O3923" s="53" t="n">
        <f aca="false">E3923*$E$15</f>
        <v>0</v>
      </c>
      <c r="P3923" s="53" t="n">
        <f aca="false">F3923*$F$15</f>
        <v>0</v>
      </c>
      <c r="Q3923" s="53" t="n">
        <f aca="false">G3923*$G$15</f>
        <v>0</v>
      </c>
      <c r="R3923" s="53" t="n">
        <f aca="false">H3923*$H$15</f>
        <v>0</v>
      </c>
      <c r="S3923" s="53" t="n">
        <f aca="false">(N3923/100)*(I3923*$I$15)+(N3923/100)*(J3923*$J$15)+(N3923/100)*(L3923*$L$15)</f>
        <v>319</v>
      </c>
      <c r="T3923" s="53" t="n">
        <f aca="false">(O3923/100)*(K3923*$K$15)</f>
        <v>0</v>
      </c>
      <c r="U3923" s="53" t="n">
        <f aca="false">(P3923/100)*(K3923*$K$15)+(P3923/100)*(L3923*$L$15)</f>
        <v>0</v>
      </c>
      <c r="V3923" s="53" t="n">
        <f aca="false">(Q3923/100)*(L3923*$L$15)</f>
        <v>0</v>
      </c>
      <c r="W3923" s="53" t="n">
        <f aca="false">(R3923/100)*(K3923*$K$15)+(R3923/100)*(L3923*$L$15)</f>
        <v>0</v>
      </c>
      <c r="X3923" s="53" t="n">
        <f aca="false">N3923+S3923</f>
        <v>464</v>
      </c>
      <c r="Y3923" s="53" t="n">
        <f aca="false">O3923+T3923</f>
        <v>0</v>
      </c>
      <c r="Z3923" s="53" t="n">
        <f aca="false">P3923+U3923</f>
        <v>0</v>
      </c>
      <c r="AA3923" s="53" t="n">
        <f aca="false">Q3923+V3923</f>
        <v>0</v>
      </c>
      <c r="AB3923" s="53" t="n">
        <f aca="false">R3923+W3923</f>
        <v>0</v>
      </c>
      <c r="AC3923" s="54" t="n">
        <f aca="false">ROUND(X3923+Y3923+Z3923+AA3923+AB3923,1)</f>
        <v>464</v>
      </c>
      <c r="AD3923" s="55" t="n">
        <f aca="false">(ROUND(AC3923-AC3911,1)/AC3911)</f>
        <v>0.183371588880388</v>
      </c>
      <c r="AE3923" s="46"/>
      <c r="AF3923" s="15"/>
    </row>
    <row r="3924" customFormat="false" ht="15" hidden="false" customHeight="false" outlineLevel="0" collapsed="false">
      <c r="A3924" s="48"/>
      <c r="B3924" s="49"/>
      <c r="C3924" s="50" t="s">
        <v>17</v>
      </c>
      <c r="D3924" s="51" t="n">
        <v>116</v>
      </c>
      <c r="E3924" s="51" t="n">
        <v>0</v>
      </c>
      <c r="F3924" s="51" t="n">
        <v>0</v>
      </c>
      <c r="G3924" s="51" t="n">
        <v>0</v>
      </c>
      <c r="H3924" s="51" t="n">
        <v>0</v>
      </c>
      <c r="I3924" s="52" t="n">
        <v>40</v>
      </c>
      <c r="J3924" s="52" t="n">
        <v>65</v>
      </c>
      <c r="K3924" s="52" t="n">
        <v>0</v>
      </c>
      <c r="L3924" s="52" t="n">
        <v>0</v>
      </c>
      <c r="M3924" s="52" t="n">
        <v>0</v>
      </c>
      <c r="N3924" s="53" t="n">
        <f aca="false">D3924*$D$16</f>
        <v>145</v>
      </c>
      <c r="O3924" s="53" t="n">
        <f aca="false">E3924*$E$16</f>
        <v>0</v>
      </c>
      <c r="P3924" s="53" t="n">
        <f aca="false">F3924*$F$16</f>
        <v>0</v>
      </c>
      <c r="Q3924" s="53" t="n">
        <f aca="false">G3924*$G$16</f>
        <v>0</v>
      </c>
      <c r="R3924" s="53" t="n">
        <f aca="false">H3924*$H$16</f>
        <v>0</v>
      </c>
      <c r="S3924" s="53" t="n">
        <f aca="false">(N3924/100)*(I3924*$I$16)+(N3924/100)*(J3924*$J$16)</f>
        <v>293.625</v>
      </c>
      <c r="T3924" s="53" t="n">
        <f aca="false">(O3924/100)*(K3924*$K$16)</f>
        <v>0</v>
      </c>
      <c r="U3924" s="53" t="n">
        <f aca="false">(P3924/100)*(K3924*$K$16)+(P3924/100)*(L3924*$L$16)</f>
        <v>0</v>
      </c>
      <c r="V3924" s="53" t="n">
        <f aca="false">(Q3924/100)*(L3924*$L$16)</f>
        <v>0</v>
      </c>
      <c r="W3924" s="53" t="n">
        <f aca="false">(R3924/100)*(K3924*$K$16)+(R3924/100)*(L3924*$L$16)</f>
        <v>0</v>
      </c>
      <c r="X3924" s="53" t="n">
        <f aca="false">N3924+S3924</f>
        <v>438.625</v>
      </c>
      <c r="Y3924" s="53" t="n">
        <f aca="false">O3924+T3924</f>
        <v>0</v>
      </c>
      <c r="Z3924" s="53" t="n">
        <f aca="false">P3924+U3924</f>
        <v>0</v>
      </c>
      <c r="AA3924" s="53" t="n">
        <f aca="false">Q3924+V3924</f>
        <v>0</v>
      </c>
      <c r="AB3924" s="53" t="n">
        <f aca="false">R3924+W3924</f>
        <v>0</v>
      </c>
      <c r="AC3924" s="54" t="n">
        <f aca="false">ROUND(X3924+Y3924+Z3924+AA3924+AB3924,1)</f>
        <v>438.6</v>
      </c>
      <c r="AD3924" s="55" t="n">
        <f aca="false">(ROUND(AC3924-AC3911,1)/AC3911)</f>
        <v>0.118592195868401</v>
      </c>
      <c r="AE3924" s="46"/>
      <c r="AF3924" s="47"/>
    </row>
    <row r="3925" customFormat="false" ht="15" hidden="false" customHeight="false" outlineLevel="0" collapsed="false">
      <c r="A3925" s="48"/>
      <c r="B3925" s="49"/>
      <c r="C3925" s="50" t="s">
        <v>18</v>
      </c>
      <c r="D3925" s="51" t="n">
        <v>116</v>
      </c>
      <c r="E3925" s="51" t="n">
        <v>0</v>
      </c>
      <c r="F3925" s="51" t="n">
        <v>0</v>
      </c>
      <c r="G3925" s="51" t="n">
        <v>0</v>
      </c>
      <c r="H3925" s="51" t="n">
        <v>0</v>
      </c>
      <c r="I3925" s="52" t="n">
        <v>65</v>
      </c>
      <c r="J3925" s="52" t="n">
        <v>40</v>
      </c>
      <c r="K3925" s="52" t="n">
        <v>0</v>
      </c>
      <c r="L3925" s="52" t="n">
        <v>0</v>
      </c>
      <c r="M3925" s="52" t="n">
        <v>0</v>
      </c>
      <c r="N3925" s="53" t="n">
        <f aca="false">D3925*$D$17</f>
        <v>145</v>
      </c>
      <c r="O3925" s="53" t="n">
        <f aca="false">E3925*$E$17</f>
        <v>0</v>
      </c>
      <c r="P3925" s="53" t="n">
        <f aca="false">F3925*$F$17</f>
        <v>0</v>
      </c>
      <c r="Q3925" s="53" t="n">
        <f aca="false">G3925*$G$17</f>
        <v>0</v>
      </c>
      <c r="R3925" s="53" t="n">
        <f aca="false">H3925*$H$17</f>
        <v>0</v>
      </c>
      <c r="S3925" s="53" t="n">
        <f aca="false">(N3925/100)*(I3925*$I$17)+(N3925/100)*(J3925*$J$17)</f>
        <v>293.625</v>
      </c>
      <c r="T3925" s="53" t="n">
        <f aca="false">(O3925/100)*(K3925*$K$17)</f>
        <v>0</v>
      </c>
      <c r="U3925" s="53" t="n">
        <f aca="false">(P3925/100)*(K3925*$K$17)+(P3925/100)*(L3925*$L$17)</f>
        <v>0</v>
      </c>
      <c r="V3925" s="53" t="n">
        <f aca="false">(Q3925/100)*(L3925*$L$17)</f>
        <v>0</v>
      </c>
      <c r="W3925" s="53" t="n">
        <f aca="false">(R3925/100)*(K3925*$K$17)+(R3925/100)*(L3925*$L$17)</f>
        <v>0</v>
      </c>
      <c r="X3925" s="53" t="n">
        <f aca="false">N3925+S3925</f>
        <v>438.625</v>
      </c>
      <c r="Y3925" s="53" t="n">
        <f aca="false">O3925+T3925</f>
        <v>0</v>
      </c>
      <c r="Z3925" s="53" t="n">
        <f aca="false">P3925+U3925</f>
        <v>0</v>
      </c>
      <c r="AA3925" s="53" t="n">
        <f aca="false">Q3925+V3925</f>
        <v>0</v>
      </c>
      <c r="AB3925" s="53" t="n">
        <f aca="false">R3925+W3925</f>
        <v>0</v>
      </c>
      <c r="AC3925" s="54" t="n">
        <f aca="false">ROUND(X3925+Y3925+Z3925+AA3925+AB3925,1)</f>
        <v>438.6</v>
      </c>
      <c r="AD3925" s="55" t="n">
        <f aca="false">(ROUND(AC3925-AC3911,1)/AC3911)</f>
        <v>0.118592195868401</v>
      </c>
      <c r="AE3925" s="46" t="s">
        <v>28</v>
      </c>
      <c r="AF3925" s="47"/>
    </row>
    <row r="3926" customFormat="false" ht="15" hidden="false" customHeight="false" outlineLevel="0" collapsed="false">
      <c r="A3926" s="56" t="s">
        <v>19</v>
      </c>
      <c r="B3926" s="71" t="s">
        <v>322</v>
      </c>
      <c r="C3926" s="40" t="s">
        <v>4</v>
      </c>
      <c r="D3926" s="41" t="n">
        <v>118</v>
      </c>
      <c r="E3926" s="41" t="n">
        <v>0</v>
      </c>
      <c r="F3926" s="41" t="n">
        <v>0</v>
      </c>
      <c r="G3926" s="41" t="n">
        <v>0</v>
      </c>
      <c r="H3926" s="41" t="n">
        <v>0</v>
      </c>
      <c r="I3926" s="42" t="n">
        <v>80</v>
      </c>
      <c r="J3926" s="42" t="n">
        <v>0</v>
      </c>
      <c r="K3926" s="42" t="n">
        <v>0</v>
      </c>
      <c r="L3926" s="42" t="n">
        <v>0</v>
      </c>
      <c r="M3926" s="42" t="n">
        <v>0</v>
      </c>
      <c r="N3926" s="43" t="n">
        <f aca="false">D3926*$D$3</f>
        <v>153.4</v>
      </c>
      <c r="O3926" s="43" t="n">
        <f aca="false">E3926*$E$3</f>
        <v>0</v>
      </c>
      <c r="P3926" s="43" t="n">
        <f aca="false">F3926*$F$3</f>
        <v>0</v>
      </c>
      <c r="Q3926" s="43" t="n">
        <f aca="false">G3926*$G$3</f>
        <v>0</v>
      </c>
      <c r="R3926" s="43" t="n">
        <f aca="false">H3926*$H$3</f>
        <v>0</v>
      </c>
      <c r="S3926" s="43" t="n">
        <f aca="false">(N3926/100)*(I3926*$I$3)+(N3926/100)*(J3926*$J$3)</f>
        <v>245.44</v>
      </c>
      <c r="T3926" s="43" t="n">
        <f aca="false">(O3926/100)*(K3926*$K$3)</f>
        <v>0</v>
      </c>
      <c r="U3926" s="43" t="n">
        <f aca="false">(P3926/100)*(K3926*$K$3)+(P3926/100)*(L3926*$L$3)</f>
        <v>0</v>
      </c>
      <c r="V3926" s="43" t="n">
        <f aca="false">(Q3926/100)*(L3926*$L$3)</f>
        <v>0</v>
      </c>
      <c r="W3926" s="43" t="n">
        <f aca="false">(R3926/100)*(K3926*$K$3)+(R3926/100)*(L3926*$L$3)</f>
        <v>0</v>
      </c>
      <c r="X3926" s="43" t="n">
        <f aca="false">N3926+S3926</f>
        <v>398.84</v>
      </c>
      <c r="Y3926" s="43" t="n">
        <f aca="false">O3926+T3926</f>
        <v>0</v>
      </c>
      <c r="Z3926" s="43" t="n">
        <f aca="false">P3926+U3926</f>
        <v>0</v>
      </c>
      <c r="AA3926" s="43" t="n">
        <f aca="false">Q3926+V3926</f>
        <v>0</v>
      </c>
      <c r="AB3926" s="43" t="n">
        <f aca="false">R3926+W3926</f>
        <v>0</v>
      </c>
      <c r="AC3926" s="44" t="n">
        <f aca="false">ROUND(X3926+Y3926+Z3926+AA3926+AB3926,1)</f>
        <v>398.8</v>
      </c>
      <c r="AD3926" s="72" t="n">
        <v>0</v>
      </c>
      <c r="AE3926" s="46"/>
      <c r="AF3926" s="47"/>
    </row>
    <row r="3927" customFormat="false" ht="15" hidden="false" customHeight="false" outlineLevel="0" collapsed="false">
      <c r="A3927" s="48" t="s">
        <v>29</v>
      </c>
      <c r="B3927" s="58" t="n">
        <v>20</v>
      </c>
      <c r="C3927" s="50" t="s">
        <v>5</v>
      </c>
      <c r="D3927" s="51" t="n">
        <v>118</v>
      </c>
      <c r="E3927" s="51" t="n">
        <v>0</v>
      </c>
      <c r="F3927" s="51" t="n">
        <v>0</v>
      </c>
      <c r="G3927" s="51" t="n">
        <v>0</v>
      </c>
      <c r="H3927" s="51" t="n">
        <v>0</v>
      </c>
      <c r="I3927" s="52" t="n">
        <v>90</v>
      </c>
      <c r="J3927" s="52" t="n">
        <v>10</v>
      </c>
      <c r="K3927" s="52" t="n">
        <v>0</v>
      </c>
      <c r="L3927" s="52" t="n">
        <v>0</v>
      </c>
      <c r="M3927" s="52" t="n">
        <v>0</v>
      </c>
      <c r="N3927" s="53" t="n">
        <f aca="false">D3927*$D$4</f>
        <v>147.5</v>
      </c>
      <c r="O3927" s="53" t="n">
        <f aca="false">E3927*$E$4</f>
        <v>0</v>
      </c>
      <c r="P3927" s="53" t="n">
        <f aca="false">F3927*$F$4</f>
        <v>0</v>
      </c>
      <c r="Q3927" s="53" t="n">
        <f aca="false">G3927*$G$4</f>
        <v>0</v>
      </c>
      <c r="R3927" s="53" t="n">
        <f aca="false">H3927*$H$4</f>
        <v>0</v>
      </c>
      <c r="S3927" s="53" t="n">
        <f aca="false">(N3927/100)*(I3927*$I$4)+(N3927/100)*(J3927*$J$4)</f>
        <v>295</v>
      </c>
      <c r="T3927" s="53" t="n">
        <f aca="false">(O3927/100)*(K3927*$K$4)</f>
        <v>0</v>
      </c>
      <c r="U3927" s="53" t="n">
        <f aca="false">(P3927/100)*(K3927*$K$4)+(P3927/100)*(L3927*$L$4)</f>
        <v>0</v>
      </c>
      <c r="V3927" s="53" t="n">
        <f aca="false">(Q3927/100)*(L3927*$L$4)</f>
        <v>0</v>
      </c>
      <c r="W3927" s="53" t="n">
        <f aca="false">(R3927/100)*(K3927*$K$4)+(R3927/100)*(L3927*$L$4)</f>
        <v>0</v>
      </c>
      <c r="X3927" s="53" t="n">
        <f aca="false">N3927+S3927</f>
        <v>442.5</v>
      </c>
      <c r="Y3927" s="53" t="n">
        <f aca="false">O3927+T3927</f>
        <v>0</v>
      </c>
      <c r="Z3927" s="53" t="n">
        <f aca="false">P3927+U3927</f>
        <v>0</v>
      </c>
      <c r="AA3927" s="53" t="n">
        <f aca="false">Q3927+V3927</f>
        <v>0</v>
      </c>
      <c r="AB3927" s="53" t="n">
        <f aca="false">R3927+W3927</f>
        <v>0</v>
      </c>
      <c r="AC3927" s="54" t="n">
        <f aca="false">ROUND(X3927+Y3927+Z3927+AA3927+AB3927,1)</f>
        <v>442.5</v>
      </c>
      <c r="AD3927" s="55" t="n">
        <f aca="false">(ROUND(AC3927-AC3926,1)/AC3926)</f>
        <v>0.109578736208626</v>
      </c>
      <c r="AE3927" s="46"/>
      <c r="AF3927" s="47"/>
    </row>
    <row r="3928" customFormat="false" ht="15" hidden="false" customHeight="false" outlineLevel="0" collapsed="false">
      <c r="A3928" s="48" t="s">
        <v>30</v>
      </c>
      <c r="B3928" s="58" t="n">
        <v>0</v>
      </c>
      <c r="C3928" s="50" t="s">
        <v>6</v>
      </c>
      <c r="D3928" s="51" t="n">
        <v>118</v>
      </c>
      <c r="E3928" s="51" t="n">
        <v>0</v>
      </c>
      <c r="F3928" s="51" t="n">
        <v>0</v>
      </c>
      <c r="G3928" s="51" t="n">
        <v>0</v>
      </c>
      <c r="H3928" s="51" t="n">
        <v>0</v>
      </c>
      <c r="I3928" s="52" t="n">
        <v>80</v>
      </c>
      <c r="J3928" s="52" t="n">
        <v>0</v>
      </c>
      <c r="K3928" s="52" t="n">
        <v>0</v>
      </c>
      <c r="L3928" s="52" t="n">
        <v>0</v>
      </c>
      <c r="M3928" s="52" t="n">
        <v>0</v>
      </c>
      <c r="N3928" s="53" t="n">
        <f aca="false">D3928*$D$5</f>
        <v>153.4</v>
      </c>
      <c r="O3928" s="53" t="n">
        <f aca="false">E3928*$E$5</f>
        <v>0</v>
      </c>
      <c r="P3928" s="53" t="n">
        <f aca="false">F3928*$F$5</f>
        <v>0</v>
      </c>
      <c r="Q3928" s="53" t="n">
        <f aca="false">G3928*$G$5</f>
        <v>0</v>
      </c>
      <c r="R3928" s="53" t="n">
        <f aca="false">H3928*$H$5</f>
        <v>0</v>
      </c>
      <c r="S3928" s="53" t="n">
        <f aca="false">(N3928/100)*(I3928*$I$5)+(N3928/100)*(J3928*$J$5)</f>
        <v>245.44</v>
      </c>
      <c r="T3928" s="53" t="n">
        <f aca="false">(O3928/100)*(K3928*$K$5)</f>
        <v>0</v>
      </c>
      <c r="U3928" s="53" t="n">
        <f aca="false">(P3928/100)*(K3928*$K$5)+(P3928/100)*(L3928*$L$5)</f>
        <v>0</v>
      </c>
      <c r="V3928" s="53" t="n">
        <f aca="false">(Q3928/100)*(L3928*$L$5)</f>
        <v>0</v>
      </c>
      <c r="W3928" s="53" t="n">
        <f aca="false">(R3928/100)*(K3928*$K$5)+(R3928/100)*(L3928*$L$5)</f>
        <v>0</v>
      </c>
      <c r="X3928" s="53" t="n">
        <f aca="false">N3928+S3928</f>
        <v>398.84</v>
      </c>
      <c r="Y3928" s="53" t="n">
        <f aca="false">O3928+T3928</f>
        <v>0</v>
      </c>
      <c r="Z3928" s="53" t="n">
        <f aca="false">P3928+U3928</f>
        <v>0</v>
      </c>
      <c r="AA3928" s="53" t="n">
        <f aca="false">Q3928+V3928</f>
        <v>0</v>
      </c>
      <c r="AB3928" s="53" t="n">
        <f aca="false">R3928+W3928</f>
        <v>0</v>
      </c>
      <c r="AC3928" s="54" t="n">
        <f aca="false">ROUND(X3928+Y3928+Z3928+AA3928+AB3928,1)</f>
        <v>398.8</v>
      </c>
      <c r="AD3928" s="55" t="n">
        <f aca="false">(ROUND(AC3928-AC3926,1)/AC3926)</f>
        <v>0</v>
      </c>
      <c r="AE3928" s="46"/>
      <c r="AF3928" s="47"/>
    </row>
    <row r="3929" customFormat="false" ht="15" hidden="false" customHeight="false" outlineLevel="0" collapsed="false">
      <c r="A3929" s="48" t="s">
        <v>31</v>
      </c>
      <c r="B3929" s="58" t="n">
        <v>0</v>
      </c>
      <c r="C3929" s="50" t="s">
        <v>7</v>
      </c>
      <c r="D3929" s="51" t="n">
        <v>118</v>
      </c>
      <c r="E3929" s="51" t="n">
        <v>0</v>
      </c>
      <c r="F3929" s="51" t="n">
        <v>0</v>
      </c>
      <c r="G3929" s="51" t="n">
        <v>0</v>
      </c>
      <c r="H3929" s="51" t="n">
        <v>0</v>
      </c>
      <c r="I3929" s="52" t="n">
        <v>80</v>
      </c>
      <c r="J3929" s="52" t="n">
        <v>0</v>
      </c>
      <c r="K3929" s="52" t="n">
        <v>0</v>
      </c>
      <c r="L3929" s="52" t="n">
        <v>0</v>
      </c>
      <c r="M3929" s="52" t="n">
        <v>0</v>
      </c>
      <c r="N3929" s="53" t="n">
        <f aca="false">D3929*$D$6</f>
        <v>153.4</v>
      </c>
      <c r="O3929" s="53" t="n">
        <f aca="false">E3929*$E$6</f>
        <v>0</v>
      </c>
      <c r="P3929" s="53" t="n">
        <f aca="false">F3929*$F$6</f>
        <v>0</v>
      </c>
      <c r="Q3929" s="53" t="n">
        <f aca="false">G3929*$G$6</f>
        <v>0</v>
      </c>
      <c r="R3929" s="53" t="n">
        <f aca="false">H3929*$H$6</f>
        <v>0</v>
      </c>
      <c r="S3929" s="53" t="n">
        <f aca="false">(N3929/100)*(I3929*$I$6)+(N3929/100)*(J3929*$J$6)</f>
        <v>245.44</v>
      </c>
      <c r="T3929" s="53" t="n">
        <f aca="false">(O3929/100)*(K3929*$K$6)</f>
        <v>0</v>
      </c>
      <c r="U3929" s="53" t="n">
        <f aca="false">(P3929/100)*(K3929*$K$6)+(P3929/100)*(L3929*$L$6)</f>
        <v>0</v>
      </c>
      <c r="V3929" s="53" t="n">
        <f aca="false">(Q3929/100)*(L3929*$L$6)</f>
        <v>0</v>
      </c>
      <c r="W3929" s="53" t="n">
        <f aca="false">(R3929/100)*(K3929*$K$6)+(R3929/100)*(L3929*$L$6)</f>
        <v>0</v>
      </c>
      <c r="X3929" s="53" t="n">
        <f aca="false">N3929+S3929</f>
        <v>398.84</v>
      </c>
      <c r="Y3929" s="53" t="n">
        <f aca="false">O3929+T3929</f>
        <v>0</v>
      </c>
      <c r="Z3929" s="53" t="n">
        <f aca="false">P3929+U3929</f>
        <v>0</v>
      </c>
      <c r="AA3929" s="53" t="n">
        <f aca="false">Q3929+V3929</f>
        <v>0</v>
      </c>
      <c r="AB3929" s="53" t="n">
        <f aca="false">R3929+W3929</f>
        <v>0</v>
      </c>
      <c r="AC3929" s="54" t="n">
        <f aca="false">ROUND(X3929+Y3929+Z3929+AA3929+AB3929,1)</f>
        <v>398.8</v>
      </c>
      <c r="AD3929" s="55" t="n">
        <f aca="false">(ROUND(AC3929-AC3926,1)/AC3926)</f>
        <v>0</v>
      </c>
      <c r="AE3929" s="46"/>
      <c r="AF3929" s="47"/>
    </row>
    <row r="3930" customFormat="false" ht="15" hidden="false" customHeight="false" outlineLevel="0" collapsed="false">
      <c r="A3930" s="48" t="s">
        <v>32</v>
      </c>
      <c r="B3930" s="58" t="n">
        <v>0</v>
      </c>
      <c r="C3930" s="50" t="s">
        <v>8</v>
      </c>
      <c r="D3930" s="51" t="n">
        <v>118</v>
      </c>
      <c r="E3930" s="51" t="n">
        <v>0</v>
      </c>
      <c r="F3930" s="51" t="n">
        <v>0</v>
      </c>
      <c r="G3930" s="51" t="n">
        <v>0</v>
      </c>
      <c r="H3930" s="51" t="n">
        <v>0</v>
      </c>
      <c r="I3930" s="52" t="n">
        <v>80</v>
      </c>
      <c r="J3930" s="52" t="n">
        <v>0</v>
      </c>
      <c r="K3930" s="52" t="n">
        <v>0</v>
      </c>
      <c r="L3930" s="52" t="n">
        <v>0</v>
      </c>
      <c r="M3930" s="52" t="n">
        <v>0</v>
      </c>
      <c r="N3930" s="53" t="n">
        <f aca="false">D3930*$D$7</f>
        <v>153.4</v>
      </c>
      <c r="O3930" s="53" t="n">
        <f aca="false">E3930*$E$7</f>
        <v>0</v>
      </c>
      <c r="P3930" s="53" t="n">
        <f aca="false">F3930*$F$7</f>
        <v>0</v>
      </c>
      <c r="Q3930" s="53" t="n">
        <f aca="false">G3930*$G$7</f>
        <v>0</v>
      </c>
      <c r="R3930" s="53" t="n">
        <f aca="false">H3930*$H$7</f>
        <v>0</v>
      </c>
      <c r="S3930" s="53" t="n">
        <f aca="false">(N3930/100)*(I3930*$I$7)+(N3930/100)*(J3930*$J$7)</f>
        <v>245.44</v>
      </c>
      <c r="T3930" s="53" t="n">
        <f aca="false">(O3930/100)*(K3930*$K$7)</f>
        <v>0</v>
      </c>
      <c r="U3930" s="53" t="n">
        <f aca="false">(P3930/100)*(K3930*$K$7)+(P3930/100)*(L3930*$L$7)</f>
        <v>0</v>
      </c>
      <c r="V3930" s="53" t="n">
        <f aca="false">(Q3930/100)*(L3930*$L$7)</f>
        <v>0</v>
      </c>
      <c r="W3930" s="53" t="n">
        <f aca="false">(R3930/100)*(K3930*$K$7)+(R3930/100)*(L3930*$L$7)</f>
        <v>0</v>
      </c>
      <c r="X3930" s="53" t="n">
        <f aca="false">N3930+S3930</f>
        <v>398.84</v>
      </c>
      <c r="Y3930" s="53" t="n">
        <f aca="false">O3930+T3930</f>
        <v>0</v>
      </c>
      <c r="Z3930" s="53" t="n">
        <f aca="false">P3930+U3930</f>
        <v>0</v>
      </c>
      <c r="AA3930" s="53" t="n">
        <f aca="false">Q3930+V3930</f>
        <v>0</v>
      </c>
      <c r="AB3930" s="53" t="n">
        <f aca="false">R3930+W3930</f>
        <v>0</v>
      </c>
      <c r="AC3930" s="54" t="n">
        <f aca="false">ROUND(X3930+Y3930+Z3930+AA3930+AB3930,1)</f>
        <v>398.8</v>
      </c>
      <c r="AD3930" s="55" t="n">
        <f aca="false">(ROUND(AC3930-AC3926,1)/AC3926)</f>
        <v>0</v>
      </c>
      <c r="AE3930" s="46"/>
      <c r="AF3930" s="47"/>
    </row>
    <row r="3931" customFormat="false" ht="15" hidden="false" customHeight="false" outlineLevel="0" collapsed="false">
      <c r="A3931" s="48" t="s">
        <v>33</v>
      </c>
      <c r="B3931" s="58"/>
      <c r="C3931" s="50" t="s">
        <v>9</v>
      </c>
      <c r="D3931" s="51" t="n">
        <v>118</v>
      </c>
      <c r="E3931" s="51" t="n">
        <v>0</v>
      </c>
      <c r="F3931" s="51" t="n">
        <v>0</v>
      </c>
      <c r="G3931" s="51" t="n">
        <v>0</v>
      </c>
      <c r="H3931" s="51" t="n">
        <v>0</v>
      </c>
      <c r="I3931" s="52" t="n">
        <v>80</v>
      </c>
      <c r="J3931" s="52" t="n">
        <v>0</v>
      </c>
      <c r="K3931" s="52" t="n">
        <v>0</v>
      </c>
      <c r="L3931" s="52" t="n">
        <v>0</v>
      </c>
      <c r="M3931" s="52" t="n">
        <v>0</v>
      </c>
      <c r="N3931" s="53" t="n">
        <f aca="false">D3931*$D$8</f>
        <v>153.4</v>
      </c>
      <c r="O3931" s="53" t="n">
        <f aca="false">E3931*$E$8</f>
        <v>0</v>
      </c>
      <c r="P3931" s="53" t="n">
        <f aca="false">F3931*$F$8</f>
        <v>0</v>
      </c>
      <c r="Q3931" s="53" t="n">
        <f aca="false">G3931*$G$8</f>
        <v>0</v>
      </c>
      <c r="R3931" s="53" t="n">
        <f aca="false">H3931*$H$8</f>
        <v>0</v>
      </c>
      <c r="S3931" s="53" t="n">
        <f aca="false">(N3931/100)*(I3931*$I$8)+(N3931/100)*(J3931*$J$8)</f>
        <v>245.44</v>
      </c>
      <c r="T3931" s="53" t="n">
        <f aca="false">(O3931/100)*(K3931*$K$8)</f>
        <v>0</v>
      </c>
      <c r="U3931" s="53" t="n">
        <f aca="false">(P3931/100)*(K3931*$K$8)+(P3931/100)*(L3931*$L$8)</f>
        <v>0</v>
      </c>
      <c r="V3931" s="53" t="n">
        <f aca="false">(Q3931/100)*(L3931*$L$8)</f>
        <v>0</v>
      </c>
      <c r="W3931" s="53" t="n">
        <f aca="false">(R3931/100)*(K3931*$K$8)+(R3931/100)*(L3931*$L$8)</f>
        <v>0</v>
      </c>
      <c r="X3931" s="53" t="n">
        <f aca="false">N3931+S3931</f>
        <v>398.84</v>
      </c>
      <c r="Y3931" s="53" t="n">
        <f aca="false">O3931+T3931</f>
        <v>0</v>
      </c>
      <c r="Z3931" s="53" t="n">
        <f aca="false">P3931+U3931</f>
        <v>0</v>
      </c>
      <c r="AA3931" s="53" t="n">
        <f aca="false">Q3931+V3931</f>
        <v>0</v>
      </c>
      <c r="AB3931" s="53" t="n">
        <f aca="false">R3931+W3931</f>
        <v>0</v>
      </c>
      <c r="AC3931" s="54" t="n">
        <f aca="false">ROUND(X3931+Y3931+Z3931+AA3931+AB3931,1)</f>
        <v>398.8</v>
      </c>
      <c r="AD3931" s="55" t="n">
        <f aca="false">(ROUND(AC3931-AC3926,1)/AC3926)</f>
        <v>0</v>
      </c>
      <c r="AE3931" s="46"/>
      <c r="AF3931" s="47"/>
    </row>
    <row r="3932" customFormat="false" ht="15" hidden="false" customHeight="false" outlineLevel="0" collapsed="false">
      <c r="A3932" s="48" t="s">
        <v>34</v>
      </c>
      <c r="B3932" s="58"/>
      <c r="C3932" s="50" t="s">
        <v>10</v>
      </c>
      <c r="D3932" s="51" t="n">
        <v>59</v>
      </c>
      <c r="E3932" s="51" t="n">
        <v>130</v>
      </c>
      <c r="F3932" s="51" t="n">
        <v>0</v>
      </c>
      <c r="G3932" s="51" t="n">
        <v>0</v>
      </c>
      <c r="H3932" s="51" t="n">
        <v>0</v>
      </c>
      <c r="I3932" s="52" t="n">
        <v>80</v>
      </c>
      <c r="J3932" s="52" t="n">
        <v>0</v>
      </c>
      <c r="K3932" s="52" t="n">
        <v>86</v>
      </c>
      <c r="L3932" s="52" t="n">
        <v>0</v>
      </c>
      <c r="M3932" s="52" t="n">
        <v>0</v>
      </c>
      <c r="N3932" s="53" t="n">
        <f aca="false">D3932*$D$9</f>
        <v>73.75</v>
      </c>
      <c r="O3932" s="53" t="n">
        <f aca="false">E3932*$E$9</f>
        <v>162.5</v>
      </c>
      <c r="P3932" s="53" t="n">
        <f aca="false">F3932*$F$9</f>
        <v>0</v>
      </c>
      <c r="Q3932" s="53" t="n">
        <f aca="false">G3932*$G$9</f>
        <v>0</v>
      </c>
      <c r="R3932" s="53" t="n">
        <f aca="false">H3932*$H$9</f>
        <v>0</v>
      </c>
      <c r="S3932" s="53" t="n">
        <f aca="false">(N3932/100)*(I3932*$I$9)+(N3932/100)*(J3932*$J$9)</f>
        <v>59</v>
      </c>
      <c r="T3932" s="53" t="n">
        <f aca="false">(O3932/100)*(K3932*$K$9)</f>
        <v>195.65</v>
      </c>
      <c r="U3932" s="53" t="n">
        <f aca="false">(P3932/100)*(K3932*$K$9)+(P3932/100)*(L3932*$L$9)</f>
        <v>0</v>
      </c>
      <c r="V3932" s="53" t="n">
        <f aca="false">(Q3932/100)*(L3932*$L$9)</f>
        <v>0</v>
      </c>
      <c r="W3932" s="53" t="n">
        <f aca="false">(R3932/100)*(K3932*$K$9)+(R3932/100)*(L3932*$L$9)</f>
        <v>0</v>
      </c>
      <c r="X3932" s="53" t="n">
        <f aca="false">N3932+S3932</f>
        <v>132.75</v>
      </c>
      <c r="Y3932" s="53" t="n">
        <f aca="false">O3932+T3932</f>
        <v>358.15</v>
      </c>
      <c r="Z3932" s="53" t="n">
        <f aca="false">P3932+U3932</f>
        <v>0</v>
      </c>
      <c r="AA3932" s="53" t="n">
        <f aca="false">Q3932+V3932</f>
        <v>0</v>
      </c>
      <c r="AB3932" s="53" t="n">
        <f aca="false">R3932+W3932</f>
        <v>0</v>
      </c>
      <c r="AC3932" s="54" t="n">
        <f aca="false">ROUND(X3932+Y3932+Z3932+AA3932+AB3932,1)</f>
        <v>490.9</v>
      </c>
      <c r="AD3932" s="55" t="n">
        <f aca="false">(ROUND(AC3932-AC3926,1)/AC3926)</f>
        <v>0.230942828485456</v>
      </c>
      <c r="AE3932" s="46"/>
      <c r="AF3932" s="47"/>
    </row>
    <row r="3933" customFormat="false" ht="15" hidden="false" customHeight="false" outlineLevel="0" collapsed="false">
      <c r="A3933" s="48" t="s">
        <v>35</v>
      </c>
      <c r="B3933" s="58"/>
      <c r="C3933" s="50" t="s">
        <v>11</v>
      </c>
      <c r="D3933" s="51" t="n">
        <v>59</v>
      </c>
      <c r="E3933" s="51" t="n">
        <v>0</v>
      </c>
      <c r="F3933" s="51" t="n">
        <v>130</v>
      </c>
      <c r="G3933" s="51" t="n">
        <v>0</v>
      </c>
      <c r="H3933" s="51" t="n">
        <v>0</v>
      </c>
      <c r="I3933" s="52" t="n">
        <v>80</v>
      </c>
      <c r="J3933" s="52" t="n">
        <v>0</v>
      </c>
      <c r="K3933" s="52" t="n">
        <v>43</v>
      </c>
      <c r="L3933" s="52" t="n">
        <v>43</v>
      </c>
      <c r="M3933" s="52" t="n">
        <v>0</v>
      </c>
      <c r="N3933" s="53" t="n">
        <f aca="false">D3933*$D$10</f>
        <v>73.75</v>
      </c>
      <c r="O3933" s="53" t="n">
        <f aca="false">E3933*$E$10</f>
        <v>0</v>
      </c>
      <c r="P3933" s="53" t="n">
        <f aca="false">F3933*$F$10</f>
        <v>162.5</v>
      </c>
      <c r="Q3933" s="53" t="n">
        <f aca="false">G3933*$G$10</f>
        <v>0</v>
      </c>
      <c r="R3933" s="53" t="n">
        <f aca="false">H3933*$H$10</f>
        <v>0</v>
      </c>
      <c r="S3933" s="53" t="n">
        <f aca="false">(N3933/100)*(I3933*$I$10)+(N3933/100)*(J3933*$J$10)</f>
        <v>59</v>
      </c>
      <c r="T3933" s="53" t="n">
        <f aca="false">(O3933/100)*(K3933*$J$10)</f>
        <v>0</v>
      </c>
      <c r="U3933" s="53" t="n">
        <f aca="false">(P3933/100)*(K3933*$K$10)+(P3933/100)*(L3933*$L$10)</f>
        <v>195.65</v>
      </c>
      <c r="V3933" s="53" t="n">
        <f aca="false">(Q3933/100)*(L3933*$L$10)</f>
        <v>0</v>
      </c>
      <c r="W3933" s="53" t="n">
        <f aca="false">(R3933/100)*(K3933*$K$10)+(R3933/100)*(L3933*$L$10)</f>
        <v>0</v>
      </c>
      <c r="X3933" s="53" t="n">
        <f aca="false">N3933+S3933</f>
        <v>132.75</v>
      </c>
      <c r="Y3933" s="53" t="n">
        <f aca="false">O3933+T3933</f>
        <v>0</v>
      </c>
      <c r="Z3933" s="53" t="n">
        <f aca="false">P3933+U3933</f>
        <v>358.15</v>
      </c>
      <c r="AA3933" s="53" t="n">
        <f aca="false">Q3933+V3933</f>
        <v>0</v>
      </c>
      <c r="AB3933" s="53" t="n">
        <f aca="false">R3933+W3933</f>
        <v>0</v>
      </c>
      <c r="AC3933" s="54" t="n">
        <f aca="false">ROUND(X3933+Y3933+Z3933+AA3933+AB3933,1)</f>
        <v>490.9</v>
      </c>
      <c r="AD3933" s="55" t="n">
        <f aca="false">(ROUND(AC3933-AC3926,1)/AC3926)</f>
        <v>0.230942828485456</v>
      </c>
      <c r="AE3933" s="46"/>
      <c r="AF3933" s="47"/>
    </row>
    <row r="3934" customFormat="false" ht="15" hidden="false" customHeight="false" outlineLevel="0" collapsed="false">
      <c r="A3934" s="48" t="s">
        <v>36</v>
      </c>
      <c r="B3934" s="58"/>
      <c r="C3934" s="50" t="s">
        <v>12</v>
      </c>
      <c r="D3934" s="51" t="n">
        <v>59</v>
      </c>
      <c r="E3934" s="51" t="n">
        <v>0</v>
      </c>
      <c r="F3934" s="51" t="n">
        <v>0</v>
      </c>
      <c r="G3934" s="51" t="n">
        <v>130</v>
      </c>
      <c r="H3934" s="51" t="n">
        <v>0</v>
      </c>
      <c r="I3934" s="52" t="n">
        <v>80</v>
      </c>
      <c r="J3934" s="52" t="n">
        <v>0</v>
      </c>
      <c r="K3934" s="52" t="n">
        <v>0</v>
      </c>
      <c r="L3934" s="52" t="n">
        <v>86</v>
      </c>
      <c r="M3934" s="52" t="n">
        <v>0</v>
      </c>
      <c r="N3934" s="53" t="n">
        <f aca="false">D3934*$D$11</f>
        <v>73.75</v>
      </c>
      <c r="O3934" s="53" t="n">
        <f aca="false">E3934*$E$11</f>
        <v>0</v>
      </c>
      <c r="P3934" s="53" t="n">
        <f aca="false">F3934*$F$11</f>
        <v>0</v>
      </c>
      <c r="Q3934" s="53" t="n">
        <f aca="false">G3934*$G$11</f>
        <v>162.5</v>
      </c>
      <c r="R3934" s="53" t="n">
        <f aca="false">H3934*$H$11</f>
        <v>0</v>
      </c>
      <c r="S3934" s="53" t="n">
        <f aca="false">(N3934/100)*(I3934*$I$11)+(N3934/100)*(J3934*$J$11)</f>
        <v>59</v>
      </c>
      <c r="T3934" s="53" t="n">
        <f aca="false">(O3934/100)*(K3934*$K$11)</f>
        <v>0</v>
      </c>
      <c r="U3934" s="53" t="n">
        <f aca="false">(P3934/100)*(K3934*$K$11)+(P3934/100)*(L3934*$L$11)</f>
        <v>0</v>
      </c>
      <c r="V3934" s="53" t="n">
        <f aca="false">(Q3934/100)*(L3934*$L$11)</f>
        <v>195.65</v>
      </c>
      <c r="W3934" s="53" t="n">
        <f aca="false">(R3934/100)*(K3934*$K$11)+(R3934/100)*(L3934*$L$11)</f>
        <v>0</v>
      </c>
      <c r="X3934" s="53" t="n">
        <f aca="false">N3934+S3934</f>
        <v>132.75</v>
      </c>
      <c r="Y3934" s="53" t="n">
        <f aca="false">O3934+T3934</f>
        <v>0</v>
      </c>
      <c r="Z3934" s="53" t="n">
        <f aca="false">P3934+U3934</f>
        <v>0</v>
      </c>
      <c r="AA3934" s="53" t="n">
        <f aca="false">Q3934+V3934</f>
        <v>358.15</v>
      </c>
      <c r="AB3934" s="53" t="n">
        <f aca="false">R3934+W3934</f>
        <v>0</v>
      </c>
      <c r="AC3934" s="54" t="n">
        <f aca="false">ROUND(X3934+Y3934+Z3934+AA3934+AB3934,1)</f>
        <v>490.9</v>
      </c>
      <c r="AD3934" s="55" t="n">
        <f aca="false">(ROUND(AC3934-AC3926,1)/AC3926)</f>
        <v>0.230942828485456</v>
      </c>
      <c r="AE3934" s="46"/>
      <c r="AF3934" s="47"/>
    </row>
    <row r="3935" customFormat="false" ht="15" hidden="false" customHeight="false" outlineLevel="0" collapsed="false">
      <c r="A3935" s="48" t="s">
        <v>37</v>
      </c>
      <c r="B3935" s="58"/>
      <c r="C3935" s="50" t="s">
        <v>13</v>
      </c>
      <c r="D3935" s="51" t="n">
        <v>59</v>
      </c>
      <c r="E3935" s="51" t="n">
        <v>0</v>
      </c>
      <c r="F3935" s="51" t="n">
        <v>0</v>
      </c>
      <c r="G3935" s="51" t="n">
        <v>0</v>
      </c>
      <c r="H3935" s="51" t="n">
        <v>130</v>
      </c>
      <c r="I3935" s="52" t="n">
        <v>80</v>
      </c>
      <c r="J3935" s="52" t="n">
        <v>0</v>
      </c>
      <c r="K3935" s="52" t="n">
        <v>43</v>
      </c>
      <c r="L3935" s="52" t="n">
        <v>43</v>
      </c>
      <c r="M3935" s="52" t="n">
        <v>0</v>
      </c>
      <c r="N3935" s="53" t="n">
        <f aca="false">D3935*$D$12</f>
        <v>73.75</v>
      </c>
      <c r="O3935" s="53" t="n">
        <f aca="false">E3935*$E$12</f>
        <v>0</v>
      </c>
      <c r="P3935" s="53" t="n">
        <f aca="false">F3935*$F$12</f>
        <v>0</v>
      </c>
      <c r="Q3935" s="53" t="n">
        <f aca="false">G3935*$G$12</f>
        <v>0</v>
      </c>
      <c r="R3935" s="53" t="n">
        <f aca="false">H3935*$H$12</f>
        <v>162.5</v>
      </c>
      <c r="S3935" s="53" t="n">
        <f aca="false">(N3935/100)*(I3935*$I$12)+(N3935/100)*(J3935*$J$12)</f>
        <v>59</v>
      </c>
      <c r="T3935" s="53" t="n">
        <f aca="false">(O3935/100)*(K3935*$K$12)</f>
        <v>0</v>
      </c>
      <c r="U3935" s="53" t="n">
        <f aca="false">(P3935/100)*(K3935*$K$12)+(P3935/100)*(L3935*$L$12)</f>
        <v>0</v>
      </c>
      <c r="V3935" s="53" t="n">
        <f aca="false">(Q3935/100)*(L3935*$L$12)</f>
        <v>0</v>
      </c>
      <c r="W3935" s="53" t="n">
        <f aca="false">(R3935/100)*(K3935*$K$12)+(R3935/100)*(L3935*$L$12)</f>
        <v>195.65</v>
      </c>
      <c r="X3935" s="53" t="n">
        <f aca="false">N3935+S3935</f>
        <v>132.75</v>
      </c>
      <c r="Y3935" s="53" t="n">
        <f aca="false">O3935+T3935</f>
        <v>0</v>
      </c>
      <c r="Z3935" s="53" t="n">
        <f aca="false">P3935+U3935</f>
        <v>0</v>
      </c>
      <c r="AA3935" s="53" t="n">
        <f aca="false">Q3935+V3935</f>
        <v>0</v>
      </c>
      <c r="AB3935" s="53" t="n">
        <f aca="false">R3935+W3935</f>
        <v>358.15</v>
      </c>
      <c r="AC3935" s="54" t="n">
        <f aca="false">ROUND(X3935+Y3935+Z3935+AA3935+AB3935,1)</f>
        <v>490.9</v>
      </c>
      <c r="AD3935" s="55" t="n">
        <f aca="false">(ROUND(AC3935-AC3926,1)/AC3926)</f>
        <v>0.230942828485456</v>
      </c>
      <c r="AE3935" s="46"/>
      <c r="AF3935" s="47"/>
    </row>
    <row r="3936" customFormat="false" ht="15" hidden="false" customHeight="false" outlineLevel="0" collapsed="false">
      <c r="A3936" s="48" t="s">
        <v>38</v>
      </c>
      <c r="B3936" s="58"/>
      <c r="C3936" s="50" t="s">
        <v>14</v>
      </c>
      <c r="D3936" s="51" t="n">
        <v>118</v>
      </c>
      <c r="E3936" s="51" t="n">
        <v>0</v>
      </c>
      <c r="F3936" s="51" t="n">
        <v>0</v>
      </c>
      <c r="G3936" s="51" t="n">
        <v>0</v>
      </c>
      <c r="H3936" s="51" t="n">
        <v>0</v>
      </c>
      <c r="I3936" s="52" t="n">
        <v>80</v>
      </c>
      <c r="J3936" s="52" t="n">
        <v>0</v>
      </c>
      <c r="K3936" s="52" t="n">
        <v>0</v>
      </c>
      <c r="L3936" s="52" t="n">
        <v>0</v>
      </c>
      <c r="M3936" s="52" t="n">
        <v>75</v>
      </c>
      <c r="N3936" s="53" t="n">
        <f aca="false">D3936*$D$13</f>
        <v>147.5</v>
      </c>
      <c r="O3936" s="53" t="n">
        <f aca="false">E3936*$E$13</f>
        <v>0</v>
      </c>
      <c r="P3936" s="53" t="n">
        <f aca="false">F3936*$F$13</f>
        <v>0</v>
      </c>
      <c r="Q3936" s="53" t="n">
        <f aca="false">G3936*$G$13</f>
        <v>0</v>
      </c>
      <c r="R3936" s="53" t="n">
        <f aca="false">H3936*$H$13</f>
        <v>0</v>
      </c>
      <c r="S3936" s="53" t="n">
        <f aca="false">(N3936/100)*(I3936*$I$13)+(N3936/100)*(J3936*$J$13)+(N3936/100)*(M3936*$M$13)</f>
        <v>339.25</v>
      </c>
      <c r="T3936" s="53" t="n">
        <f aca="false">(O3936/100)*(K3936*$K$13)+(O3936/100)*(M3936*$M$13)</f>
        <v>0</v>
      </c>
      <c r="U3936" s="53" t="n">
        <f aca="false">(P3936/100)*(K3936*$K$13)+(P3936/100)*(L3936*$L$13)+(P3936/100)*(M3936*$M$13)</f>
        <v>0</v>
      </c>
      <c r="V3936" s="53" t="n">
        <f aca="false">(Q3936/100)*(L3936*$L$13)+(Q3936/100)*(M3936*$M$13)</f>
        <v>0</v>
      </c>
      <c r="W3936" s="53" t="n">
        <f aca="false">(R3936/100)*(K3936*$K$13)+(R3936/100)*(L3936*$L$13)+(R3936/100)*(M3936*$M$13)</f>
        <v>0</v>
      </c>
      <c r="X3936" s="53" t="n">
        <f aca="false">N3936+S3936</f>
        <v>486.75</v>
      </c>
      <c r="Y3936" s="53" t="n">
        <f aca="false">O3936+T3936</f>
        <v>0</v>
      </c>
      <c r="Z3936" s="53" t="n">
        <f aca="false">P3936+U3936</f>
        <v>0</v>
      </c>
      <c r="AA3936" s="53" t="n">
        <f aca="false">Q3936+V3936</f>
        <v>0</v>
      </c>
      <c r="AB3936" s="53" t="n">
        <f aca="false">R3936+W3936</f>
        <v>0</v>
      </c>
      <c r="AC3936" s="54" t="n">
        <f aca="false">ROUND(X3936+Y3936+Z3936+AA3936+AB3936,1)</f>
        <v>486.8</v>
      </c>
      <c r="AD3936" s="55" t="n">
        <f aca="false">(ROUND(AC3936-AC3926,1)/AC3926)</f>
        <v>0.220661985957874</v>
      </c>
      <c r="AE3936" s="46"/>
      <c r="AF3936" s="47"/>
    </row>
    <row r="3937" customFormat="false" ht="15" hidden="false" customHeight="false" outlineLevel="0" collapsed="false">
      <c r="A3937" s="48" t="s">
        <v>39</v>
      </c>
      <c r="B3937" s="58"/>
      <c r="C3937" s="50" t="s">
        <v>15</v>
      </c>
      <c r="D3937" s="51" t="n">
        <v>118</v>
      </c>
      <c r="E3937" s="51" t="n">
        <v>0</v>
      </c>
      <c r="F3937" s="51" t="n">
        <v>0</v>
      </c>
      <c r="G3937" s="51" t="n">
        <v>0</v>
      </c>
      <c r="H3937" s="51" t="n">
        <v>0</v>
      </c>
      <c r="I3937" s="52" t="n">
        <v>80</v>
      </c>
      <c r="J3937" s="52" t="n">
        <v>0</v>
      </c>
      <c r="K3937" s="52" t="n">
        <v>75</v>
      </c>
      <c r="L3937" s="52" t="n">
        <v>0</v>
      </c>
      <c r="M3937" s="52" t="n">
        <v>0</v>
      </c>
      <c r="N3937" s="53" t="n">
        <f aca="false">D3937*$D$14</f>
        <v>147.5</v>
      </c>
      <c r="O3937" s="53" t="n">
        <f aca="false">E3937*$E$14</f>
        <v>0</v>
      </c>
      <c r="P3937" s="53" t="n">
        <f aca="false">F3937*$F$14</f>
        <v>0</v>
      </c>
      <c r="Q3937" s="53" t="n">
        <f aca="false">G3937*$G$14</f>
        <v>0</v>
      </c>
      <c r="R3937" s="53" t="n">
        <f aca="false">H3937*$H$14</f>
        <v>0</v>
      </c>
      <c r="S3937" s="53" t="n">
        <f aca="false">(N3937/100)*(I3937*$I$14)+(N3937/100)*(J3937*$J$14)+(N3937/100)*(K3937*$K$14)</f>
        <v>339.25</v>
      </c>
      <c r="T3937" s="53" t="n">
        <f aca="false">(O3937/100)*(K3937*$K$14)</f>
        <v>0</v>
      </c>
      <c r="U3937" s="53" t="n">
        <f aca="false">(P3937/100)*(K3937*$K$14)+(P3937/100)*(L3937*$L$14)</f>
        <v>0</v>
      </c>
      <c r="V3937" s="53" t="n">
        <f aca="false">(Q3937/100)*(L3937*$L$14)</f>
        <v>0</v>
      </c>
      <c r="W3937" s="53" t="n">
        <f aca="false">(R3937/100)*(K3937*$L$14)+(R3937/100)*(L3937*$M$14)</f>
        <v>0</v>
      </c>
      <c r="X3937" s="53" t="n">
        <f aca="false">N3937+S3937</f>
        <v>486.75</v>
      </c>
      <c r="Y3937" s="53" t="n">
        <f aca="false">O3937+T3937</f>
        <v>0</v>
      </c>
      <c r="Z3937" s="53" t="n">
        <f aca="false">P3937+U3937</f>
        <v>0</v>
      </c>
      <c r="AA3937" s="53" t="n">
        <f aca="false">Q3937+V3937</f>
        <v>0</v>
      </c>
      <c r="AB3937" s="53" t="n">
        <f aca="false">R3937+W3937</f>
        <v>0</v>
      </c>
      <c r="AC3937" s="54" t="n">
        <f aca="false">ROUND(X3937+Y3937+Z3937+AA3937+AB3937,1)</f>
        <v>486.8</v>
      </c>
      <c r="AD3937" s="55" t="n">
        <f aca="false">(ROUND(AC3937-AC3926,1)/AC3926)</f>
        <v>0.220661985957874</v>
      </c>
      <c r="AE3937" s="46"/>
      <c r="AF3937" s="47"/>
    </row>
    <row r="3938" customFormat="false" ht="15" hidden="false" customHeight="false" outlineLevel="0" collapsed="false">
      <c r="A3938" s="48"/>
      <c r="B3938" s="58"/>
      <c r="C3938" s="50" t="s">
        <v>16</v>
      </c>
      <c r="D3938" s="51" t="n">
        <v>118</v>
      </c>
      <c r="E3938" s="51" t="n">
        <v>0</v>
      </c>
      <c r="F3938" s="51" t="n">
        <v>0</v>
      </c>
      <c r="G3938" s="51" t="n">
        <v>0</v>
      </c>
      <c r="H3938" s="51" t="n">
        <v>0</v>
      </c>
      <c r="I3938" s="52" t="n">
        <v>80</v>
      </c>
      <c r="J3938" s="52" t="n">
        <v>0</v>
      </c>
      <c r="K3938" s="52" t="n">
        <v>0</v>
      </c>
      <c r="L3938" s="52" t="n">
        <v>75</v>
      </c>
      <c r="M3938" s="52" t="n">
        <v>0</v>
      </c>
      <c r="N3938" s="53" t="n">
        <f aca="false">D3938*$D$15</f>
        <v>147.5</v>
      </c>
      <c r="O3938" s="53" t="n">
        <f aca="false">E3938*$E$15</f>
        <v>0</v>
      </c>
      <c r="P3938" s="53" t="n">
        <f aca="false">F3938*$F$15</f>
        <v>0</v>
      </c>
      <c r="Q3938" s="53" t="n">
        <f aca="false">G3938*$G$15</f>
        <v>0</v>
      </c>
      <c r="R3938" s="53" t="n">
        <f aca="false">H3938*$H$15</f>
        <v>0</v>
      </c>
      <c r="S3938" s="53" t="n">
        <f aca="false">(N3938/100)*(I3938*$I$15)+(N3938/100)*(J3938*$J$15)+(N3938/100)*(L3938*$L$15)</f>
        <v>339.25</v>
      </c>
      <c r="T3938" s="53" t="n">
        <f aca="false">(O3938/100)*(K3938*$K$15)</f>
        <v>0</v>
      </c>
      <c r="U3938" s="53" t="n">
        <f aca="false">(P3938/100)*(K3938*$K$15)+(P3938/100)*(L3938*$L$15)</f>
        <v>0</v>
      </c>
      <c r="V3938" s="53" t="n">
        <f aca="false">(Q3938/100)*(L3938*$L$15)</f>
        <v>0</v>
      </c>
      <c r="W3938" s="53" t="n">
        <f aca="false">(R3938/100)*(K3938*$K$15)+(R3938/100)*(L3938*$L$15)</f>
        <v>0</v>
      </c>
      <c r="X3938" s="53" t="n">
        <f aca="false">N3938+S3938</f>
        <v>486.75</v>
      </c>
      <c r="Y3938" s="53" t="n">
        <f aca="false">O3938+T3938</f>
        <v>0</v>
      </c>
      <c r="Z3938" s="53" t="n">
        <f aca="false">P3938+U3938</f>
        <v>0</v>
      </c>
      <c r="AA3938" s="53" t="n">
        <f aca="false">Q3938+V3938</f>
        <v>0</v>
      </c>
      <c r="AB3938" s="53" t="n">
        <f aca="false">R3938+W3938</f>
        <v>0</v>
      </c>
      <c r="AC3938" s="54" t="n">
        <f aca="false">ROUND(X3938+Y3938+Z3938+AA3938+AB3938,1)</f>
        <v>486.8</v>
      </c>
      <c r="AD3938" s="55" t="n">
        <f aca="false">(ROUND(AC3938-AC3926,1)/AC3926)</f>
        <v>0.220661985957874</v>
      </c>
      <c r="AE3938" s="46"/>
      <c r="AF3938" s="47"/>
    </row>
    <row r="3939" customFormat="false" ht="15" hidden="false" customHeight="false" outlineLevel="0" collapsed="false">
      <c r="A3939" s="48"/>
      <c r="B3939" s="58"/>
      <c r="C3939" s="50" t="s">
        <v>17</v>
      </c>
      <c r="D3939" s="51" t="n">
        <v>118</v>
      </c>
      <c r="E3939" s="51" t="n">
        <v>0</v>
      </c>
      <c r="F3939" s="51" t="n">
        <v>0</v>
      </c>
      <c r="G3939" s="51" t="n">
        <v>0</v>
      </c>
      <c r="H3939" s="51" t="n">
        <v>0</v>
      </c>
      <c r="I3939" s="52" t="n">
        <v>80</v>
      </c>
      <c r="J3939" s="52" t="n">
        <v>50</v>
      </c>
      <c r="K3939" s="52" t="n">
        <v>0</v>
      </c>
      <c r="L3939" s="52" t="n">
        <v>0</v>
      </c>
      <c r="M3939" s="52" t="n">
        <v>0</v>
      </c>
      <c r="N3939" s="53" t="n">
        <f aca="false">D3939*$D$16</f>
        <v>147.5</v>
      </c>
      <c r="O3939" s="53" t="n">
        <f aca="false">E3939*$E$16</f>
        <v>0</v>
      </c>
      <c r="P3939" s="53" t="n">
        <f aca="false">F3939*$F$16</f>
        <v>0</v>
      </c>
      <c r="Q3939" s="53" t="n">
        <f aca="false">G3939*$G$16</f>
        <v>0</v>
      </c>
      <c r="R3939" s="53" t="n">
        <f aca="false">H3939*$H$16</f>
        <v>0</v>
      </c>
      <c r="S3939" s="53" t="n">
        <f aca="false">(N3939/100)*(I3939*$I$16)+(N3939/100)*(J3939*$J$16)</f>
        <v>302.375</v>
      </c>
      <c r="T3939" s="53" t="n">
        <f aca="false">(O3939/100)*(K3939*$K$16)</f>
        <v>0</v>
      </c>
      <c r="U3939" s="53" t="n">
        <f aca="false">(P3939/100)*(K3939*$K$16)+(P3939/100)*(L3939*$L$16)</f>
        <v>0</v>
      </c>
      <c r="V3939" s="53" t="n">
        <f aca="false">(Q3939/100)*(L3939*$L$16)</f>
        <v>0</v>
      </c>
      <c r="W3939" s="53" t="n">
        <f aca="false">(R3939/100)*(K3939*$K$16)+(R3939/100)*(L3939*$L$16)</f>
        <v>0</v>
      </c>
      <c r="X3939" s="53" t="n">
        <f aca="false">N3939+S3939</f>
        <v>449.875</v>
      </c>
      <c r="Y3939" s="53" t="n">
        <f aca="false">O3939+T3939</f>
        <v>0</v>
      </c>
      <c r="Z3939" s="53" t="n">
        <f aca="false">P3939+U3939</f>
        <v>0</v>
      </c>
      <c r="AA3939" s="53" t="n">
        <f aca="false">Q3939+V3939</f>
        <v>0</v>
      </c>
      <c r="AB3939" s="53" t="n">
        <f aca="false">R3939+W3939</f>
        <v>0</v>
      </c>
      <c r="AC3939" s="54" t="n">
        <f aca="false">ROUND(X3939+Y3939+Z3939+AA3939+AB3939,1)</f>
        <v>449.9</v>
      </c>
      <c r="AD3939" s="55" t="n">
        <f aca="false">(ROUND(AC3939-AC3926,1)/AC3926)</f>
        <v>0.128134403209629</v>
      </c>
      <c r="AE3939" s="46"/>
      <c r="AF3939" s="47"/>
    </row>
    <row r="3940" customFormat="false" ht="15" hidden="false" customHeight="false" outlineLevel="0" collapsed="false">
      <c r="A3940" s="48"/>
      <c r="B3940" s="58"/>
      <c r="C3940" s="50" t="s">
        <v>18</v>
      </c>
      <c r="D3940" s="51" t="n">
        <v>118</v>
      </c>
      <c r="E3940" s="51" t="n">
        <v>0</v>
      </c>
      <c r="F3940" s="51" t="n">
        <v>0</v>
      </c>
      <c r="G3940" s="51" t="n">
        <v>0</v>
      </c>
      <c r="H3940" s="51" t="n">
        <v>0</v>
      </c>
      <c r="I3940" s="52" t="n">
        <v>100</v>
      </c>
      <c r="J3940" s="52" t="n">
        <v>0</v>
      </c>
      <c r="K3940" s="52" t="n">
        <v>0</v>
      </c>
      <c r="L3940" s="52" t="n">
        <v>0</v>
      </c>
      <c r="M3940" s="52" t="n">
        <v>0</v>
      </c>
      <c r="N3940" s="53" t="n">
        <f aca="false">D3940*$D$17</f>
        <v>147.5</v>
      </c>
      <c r="O3940" s="53" t="n">
        <f aca="false">E3940*$E$17</f>
        <v>0</v>
      </c>
      <c r="P3940" s="53" t="n">
        <f aca="false">F3940*$F$17</f>
        <v>0</v>
      </c>
      <c r="Q3940" s="53" t="n">
        <f aca="false">G3940*$G$17</f>
        <v>0</v>
      </c>
      <c r="R3940" s="53" t="n">
        <f aca="false">H3940*$H$17</f>
        <v>0</v>
      </c>
      <c r="S3940" s="53" t="n">
        <f aca="false">(N3940/100)*(I3940*$I$17)+(N3940/100)*(J3940*$J$17)</f>
        <v>368.75</v>
      </c>
      <c r="T3940" s="53" t="n">
        <f aca="false">(O3940/100)*(K3940*$K$17)</f>
        <v>0</v>
      </c>
      <c r="U3940" s="53" t="n">
        <f aca="false">(P3940/100)*(K3940*$K$17)+(P3940/100)*(L3940*$L$17)</f>
        <v>0</v>
      </c>
      <c r="V3940" s="53" t="n">
        <f aca="false">(Q3940/100)*(L3940*$L$17)</f>
        <v>0</v>
      </c>
      <c r="W3940" s="53" t="n">
        <f aca="false">(R3940/100)*(K3940*$K$17)+(R3940/100)*(L3940*$L$17)</f>
        <v>0</v>
      </c>
      <c r="X3940" s="53" t="n">
        <f aca="false">N3940+S3940</f>
        <v>516.25</v>
      </c>
      <c r="Y3940" s="53" t="n">
        <f aca="false">O3940+T3940</f>
        <v>0</v>
      </c>
      <c r="Z3940" s="53" t="n">
        <f aca="false">P3940+U3940</f>
        <v>0</v>
      </c>
      <c r="AA3940" s="53" t="n">
        <f aca="false">Q3940+V3940</f>
        <v>0</v>
      </c>
      <c r="AB3940" s="53" t="n">
        <f aca="false">R3940+W3940</f>
        <v>0</v>
      </c>
      <c r="AC3940" s="54" t="n">
        <f aca="false">ROUND(X3940+Y3940+Z3940+AA3940+AB3940,1)</f>
        <v>516.3</v>
      </c>
      <c r="AD3940" s="55" t="n">
        <f aca="false">(ROUND(AC3940-AC3926,1)/AC3926)</f>
        <v>0.294633901705115</v>
      </c>
      <c r="AE3940" s="46" t="s">
        <v>28</v>
      </c>
      <c r="AF3940" s="47"/>
    </row>
    <row r="3941" customFormat="false" ht="15" hidden="false" customHeight="false" outlineLevel="0" collapsed="false">
      <c r="A3941" s="56" t="s">
        <v>19</v>
      </c>
      <c r="B3941" s="60" t="s">
        <v>323</v>
      </c>
      <c r="C3941" s="40" t="s">
        <v>50</v>
      </c>
      <c r="D3941" s="41" t="n">
        <v>92</v>
      </c>
      <c r="E3941" s="41" t="n">
        <v>0</v>
      </c>
      <c r="F3941" s="41" t="n">
        <v>50</v>
      </c>
      <c r="G3941" s="41" t="n">
        <v>0</v>
      </c>
      <c r="H3941" s="41" t="n">
        <v>0</v>
      </c>
      <c r="I3941" s="42" t="n">
        <v>50</v>
      </c>
      <c r="J3941" s="42" t="n">
        <v>30</v>
      </c>
      <c r="K3941" s="42" t="n">
        <v>10</v>
      </c>
      <c r="L3941" s="42" t="n">
        <v>10</v>
      </c>
      <c r="M3941" s="42" t="n">
        <v>0</v>
      </c>
      <c r="N3941" s="43" t="n">
        <f aca="false">D3941*$D$3</f>
        <v>119.6</v>
      </c>
      <c r="O3941" s="43" t="n">
        <f aca="false">E3941*$E$3</f>
        <v>0</v>
      </c>
      <c r="P3941" s="43" t="n">
        <f aca="false">F3941*$F$3</f>
        <v>65</v>
      </c>
      <c r="Q3941" s="43" t="n">
        <f aca="false">G3941*$G$3</f>
        <v>0</v>
      </c>
      <c r="R3941" s="43" t="n">
        <f aca="false">H3941*$H$3</f>
        <v>0</v>
      </c>
      <c r="S3941" s="43" t="n">
        <f aca="false">(N3941/100)*(I3941*$I$3)+(N3941/100)*(J3941*$J$3)</f>
        <v>191.36</v>
      </c>
      <c r="T3941" s="43" t="n">
        <f aca="false">(O3941/100)*(K3941*$K$3)</f>
        <v>0</v>
      </c>
      <c r="U3941" s="43" t="n">
        <f aca="false">(P3941/100)*(K3941*$K$3)+(P3941/100)*(L3941*$L$3)</f>
        <v>26</v>
      </c>
      <c r="V3941" s="43" t="n">
        <f aca="false">(Q3941/100)*(L3941*$L$3)</f>
        <v>0</v>
      </c>
      <c r="W3941" s="43" t="n">
        <f aca="false">(R3941/100)*(K3941*$K$3)+(R3941/100)*(L3941*$L$3)</f>
        <v>0</v>
      </c>
      <c r="X3941" s="43" t="n">
        <f aca="false">N3941+S3941</f>
        <v>310.96</v>
      </c>
      <c r="Y3941" s="43" t="n">
        <f aca="false">O3941+T3941</f>
        <v>0</v>
      </c>
      <c r="Z3941" s="43" t="n">
        <f aca="false">P3941+U3941</f>
        <v>91</v>
      </c>
      <c r="AA3941" s="43" t="n">
        <f aca="false">Q3941+V3941</f>
        <v>0</v>
      </c>
      <c r="AB3941" s="43" t="n">
        <f aca="false">R3941+W3941</f>
        <v>0</v>
      </c>
      <c r="AC3941" s="44" t="n">
        <f aca="false">ROUND(X3941+Y3941+Z3941+AA3941+AB3941,1)</f>
        <v>402</v>
      </c>
      <c r="AD3941" s="45"/>
      <c r="AE3941" s="46"/>
      <c r="AF3941" s="47"/>
    </row>
    <row r="3942" customFormat="false" ht="15" hidden="false" customHeight="false" outlineLevel="0" collapsed="false">
      <c r="A3942" s="48" t="s">
        <v>29</v>
      </c>
      <c r="B3942" s="61" t="n">
        <v>20</v>
      </c>
      <c r="C3942" s="50" t="s">
        <v>5</v>
      </c>
      <c r="D3942" s="51" t="n">
        <v>92</v>
      </c>
      <c r="E3942" s="51" t="n">
        <v>0</v>
      </c>
      <c r="F3942" s="51" t="n">
        <v>50</v>
      </c>
      <c r="G3942" s="51" t="n">
        <v>0</v>
      </c>
      <c r="H3942" s="51" t="n">
        <v>0</v>
      </c>
      <c r="I3942" s="52" t="n">
        <v>65</v>
      </c>
      <c r="J3942" s="52" t="n">
        <v>45</v>
      </c>
      <c r="K3942" s="52" t="n">
        <v>10</v>
      </c>
      <c r="L3942" s="52" t="n">
        <v>10</v>
      </c>
      <c r="M3942" s="52" t="n">
        <v>0</v>
      </c>
      <c r="N3942" s="53" t="n">
        <f aca="false">D3942*$D$4</f>
        <v>115</v>
      </c>
      <c r="O3942" s="53" t="n">
        <f aca="false">E3942*$E$4</f>
        <v>0</v>
      </c>
      <c r="P3942" s="53" t="n">
        <f aca="false">F3942*$F$4</f>
        <v>62.5</v>
      </c>
      <c r="Q3942" s="53" t="n">
        <f aca="false">G3942*$G$4</f>
        <v>0</v>
      </c>
      <c r="R3942" s="53" t="n">
        <f aca="false">H3942*$H$4</f>
        <v>0</v>
      </c>
      <c r="S3942" s="53" t="n">
        <f aca="false">(N3942/100)*(I3942*$I$4)+(N3942/100)*(J3942*$J$4)</f>
        <v>253</v>
      </c>
      <c r="T3942" s="53" t="n">
        <f aca="false">(O3942/100)*(K3942*$K$4)</f>
        <v>0</v>
      </c>
      <c r="U3942" s="53" t="n">
        <f aca="false">(P3942/100)*(K3942*$K$4)+(P3942/100)*(L3942*$L$4)</f>
        <v>25</v>
      </c>
      <c r="V3942" s="53" t="n">
        <f aca="false">(Q3942/100)*(L3942*$L$4)</f>
        <v>0</v>
      </c>
      <c r="W3942" s="53" t="n">
        <f aca="false">(R3942/100)*(K3942*$K$4)+(R3942/100)*(L3942*$L$4)</f>
        <v>0</v>
      </c>
      <c r="X3942" s="53" t="n">
        <f aca="false">N3942+S3942</f>
        <v>368</v>
      </c>
      <c r="Y3942" s="53" t="n">
        <f aca="false">O3942+T3942</f>
        <v>0</v>
      </c>
      <c r="Z3942" s="53" t="n">
        <f aca="false">P3942+U3942</f>
        <v>87.5</v>
      </c>
      <c r="AA3942" s="53" t="n">
        <f aca="false">Q3942+V3942</f>
        <v>0</v>
      </c>
      <c r="AB3942" s="53" t="n">
        <f aca="false">R3942+W3942</f>
        <v>0</v>
      </c>
      <c r="AC3942" s="54" t="n">
        <f aca="false">ROUND(X3942+Y3942+Z3942+AA3942+AB3942,1)</f>
        <v>455.5</v>
      </c>
      <c r="AD3942" s="55" t="n">
        <f aca="false">(ROUND(AC3942-AC3941,1)/AC3941)</f>
        <v>0.133084577114428</v>
      </c>
      <c r="AE3942" s="46"/>
      <c r="AF3942" s="47"/>
    </row>
    <row r="3943" customFormat="false" ht="15" hidden="false" customHeight="false" outlineLevel="0" collapsed="false">
      <c r="A3943" s="48" t="s">
        <v>30</v>
      </c>
      <c r="B3943" s="61" t="n">
        <v>14</v>
      </c>
      <c r="C3943" s="50" t="s">
        <v>6</v>
      </c>
      <c r="D3943" s="51" t="n">
        <v>92</v>
      </c>
      <c r="E3943" s="51" t="n">
        <v>0</v>
      </c>
      <c r="F3943" s="51" t="n">
        <v>50</v>
      </c>
      <c r="G3943" s="51" t="n">
        <v>0</v>
      </c>
      <c r="H3943" s="51" t="n">
        <v>0</v>
      </c>
      <c r="I3943" s="52" t="n">
        <v>50</v>
      </c>
      <c r="J3943" s="52" t="n">
        <v>30</v>
      </c>
      <c r="K3943" s="52" t="n">
        <v>10</v>
      </c>
      <c r="L3943" s="52" t="n">
        <v>10</v>
      </c>
      <c r="M3943" s="52" t="n">
        <v>0</v>
      </c>
      <c r="N3943" s="53" t="n">
        <f aca="false">D3943*$D$5</f>
        <v>119.6</v>
      </c>
      <c r="O3943" s="53" t="n">
        <f aca="false">E3943*$E$5</f>
        <v>0</v>
      </c>
      <c r="P3943" s="53" t="n">
        <f aca="false">F3943*$F$5</f>
        <v>65</v>
      </c>
      <c r="Q3943" s="53" t="n">
        <f aca="false">G3943*$G$5</f>
        <v>0</v>
      </c>
      <c r="R3943" s="53" t="n">
        <f aca="false">H3943*$H$5</f>
        <v>0</v>
      </c>
      <c r="S3943" s="53" t="n">
        <f aca="false">(N3943/100)*(I3943*$I$5)+(N3943/100)*(J3943*$J$5)</f>
        <v>191.36</v>
      </c>
      <c r="T3943" s="53" t="n">
        <f aca="false">(O3943/100)*(K3943*$K$5)</f>
        <v>0</v>
      </c>
      <c r="U3943" s="53" t="n">
        <f aca="false">(P3943/100)*(K3943*$K$5)+(P3943/100)*(L3943*$L$5)</f>
        <v>26</v>
      </c>
      <c r="V3943" s="53" t="n">
        <f aca="false">(Q3943/100)*(L3943*$L$5)</f>
        <v>0</v>
      </c>
      <c r="W3943" s="53" t="n">
        <f aca="false">(R3943/100)*(K3943*$K$5)+(R3943/100)*(L3943*$L$5)</f>
        <v>0</v>
      </c>
      <c r="X3943" s="53" t="n">
        <f aca="false">N3943+S3943</f>
        <v>310.96</v>
      </c>
      <c r="Y3943" s="53" t="n">
        <f aca="false">O3943+T3943</f>
        <v>0</v>
      </c>
      <c r="Z3943" s="53" t="n">
        <f aca="false">P3943+U3943</f>
        <v>91</v>
      </c>
      <c r="AA3943" s="53" t="n">
        <f aca="false">Q3943+V3943</f>
        <v>0</v>
      </c>
      <c r="AB3943" s="53" t="n">
        <f aca="false">R3943+W3943</f>
        <v>0</v>
      </c>
      <c r="AC3943" s="54" t="n">
        <f aca="false">ROUND(X3943+Y3943+Z3943+AA3943+AB3943,1)</f>
        <v>402</v>
      </c>
      <c r="AD3943" s="55" t="n">
        <f aca="false">(ROUND(AC3943-AC3941,1)/AC3941)</f>
        <v>0</v>
      </c>
      <c r="AE3943" s="46"/>
      <c r="AF3943" s="47"/>
    </row>
    <row r="3944" customFormat="false" ht="15" hidden="false" customHeight="false" outlineLevel="0" collapsed="false">
      <c r="A3944" s="48" t="s">
        <v>31</v>
      </c>
      <c r="B3944" s="61" t="n">
        <v>16</v>
      </c>
      <c r="C3944" s="50" t="s">
        <v>7</v>
      </c>
      <c r="D3944" s="51" t="n">
        <v>92</v>
      </c>
      <c r="E3944" s="51" t="n">
        <v>0</v>
      </c>
      <c r="F3944" s="51" t="n">
        <v>50</v>
      </c>
      <c r="G3944" s="51" t="n">
        <v>0</v>
      </c>
      <c r="H3944" s="51" t="n">
        <v>0</v>
      </c>
      <c r="I3944" s="52" t="n">
        <v>50</v>
      </c>
      <c r="J3944" s="52" t="n">
        <v>30</v>
      </c>
      <c r="K3944" s="52" t="n">
        <v>10</v>
      </c>
      <c r="L3944" s="52" t="n">
        <v>10</v>
      </c>
      <c r="M3944" s="52" t="n">
        <v>0</v>
      </c>
      <c r="N3944" s="53" t="n">
        <f aca="false">D3944*$D$6</f>
        <v>119.6</v>
      </c>
      <c r="O3944" s="53" t="n">
        <f aca="false">E3944*$E$6</f>
        <v>0</v>
      </c>
      <c r="P3944" s="53" t="n">
        <f aca="false">F3944*$F$6</f>
        <v>65</v>
      </c>
      <c r="Q3944" s="53" t="n">
        <f aca="false">G3944*$G$6</f>
        <v>0</v>
      </c>
      <c r="R3944" s="53" t="n">
        <f aca="false">H3944*$H$6</f>
        <v>0</v>
      </c>
      <c r="S3944" s="53" t="n">
        <f aca="false">(N3944/100)*(I3944*$I$6)+(N3944/100)*(J3944*$J$6)</f>
        <v>191.36</v>
      </c>
      <c r="T3944" s="53" t="n">
        <f aca="false">(O3944/100)*(K3944*$K$6)</f>
        <v>0</v>
      </c>
      <c r="U3944" s="53" t="n">
        <f aca="false">(P3944/100)*(K3944*$K$6)+(P3944/100)*(L3944*$L$6)</f>
        <v>26</v>
      </c>
      <c r="V3944" s="53" t="n">
        <f aca="false">(Q3944/100)*(L3944*$L$6)</f>
        <v>0</v>
      </c>
      <c r="W3944" s="53" t="n">
        <f aca="false">(R3944/100)*(K3944*$K$6)+(R3944/100)*(L3944*$L$6)</f>
        <v>0</v>
      </c>
      <c r="X3944" s="53" t="n">
        <f aca="false">N3944+S3944</f>
        <v>310.96</v>
      </c>
      <c r="Y3944" s="53" t="n">
        <f aca="false">O3944+T3944</f>
        <v>0</v>
      </c>
      <c r="Z3944" s="53" t="n">
        <f aca="false">P3944+U3944</f>
        <v>91</v>
      </c>
      <c r="AA3944" s="53" t="n">
        <f aca="false">Q3944+V3944</f>
        <v>0</v>
      </c>
      <c r="AB3944" s="53" t="n">
        <f aca="false">R3944+W3944</f>
        <v>0</v>
      </c>
      <c r="AC3944" s="54" t="n">
        <f aca="false">ROUND(X3944+Y3944+Z3944+AA3944+AB3944,1)</f>
        <v>402</v>
      </c>
      <c r="AD3944" s="55" t="n">
        <f aca="false">(ROUND(AC3944-AC3941,1)/AC3941)</f>
        <v>0</v>
      </c>
      <c r="AE3944" s="46"/>
      <c r="AF3944" s="47"/>
    </row>
    <row r="3945" customFormat="false" ht="15" hidden="false" customHeight="false" outlineLevel="0" collapsed="false">
      <c r="A3945" s="48" t="s">
        <v>32</v>
      </c>
      <c r="B3945" s="61" t="n">
        <v>16</v>
      </c>
      <c r="C3945" s="50" t="s">
        <v>8</v>
      </c>
      <c r="D3945" s="51" t="n">
        <v>92</v>
      </c>
      <c r="E3945" s="51" t="n">
        <v>0</v>
      </c>
      <c r="F3945" s="51" t="n">
        <v>50</v>
      </c>
      <c r="G3945" s="51" t="n">
        <v>0</v>
      </c>
      <c r="H3945" s="51" t="n">
        <v>0</v>
      </c>
      <c r="I3945" s="52" t="n">
        <v>50</v>
      </c>
      <c r="J3945" s="52" t="n">
        <v>30</v>
      </c>
      <c r="K3945" s="52" t="n">
        <v>10</v>
      </c>
      <c r="L3945" s="52" t="n">
        <v>10</v>
      </c>
      <c r="M3945" s="52" t="n">
        <v>0</v>
      </c>
      <c r="N3945" s="53" t="n">
        <f aca="false">D3945*$D$7</f>
        <v>119.6</v>
      </c>
      <c r="O3945" s="53" t="n">
        <f aca="false">E3945*$E$7</f>
        <v>0</v>
      </c>
      <c r="P3945" s="53" t="n">
        <f aca="false">F3945*$F$7</f>
        <v>65</v>
      </c>
      <c r="Q3945" s="53" t="n">
        <f aca="false">G3945*$G$7</f>
        <v>0</v>
      </c>
      <c r="R3945" s="53" t="n">
        <f aca="false">H3945*$H$7</f>
        <v>0</v>
      </c>
      <c r="S3945" s="53" t="n">
        <f aca="false">(N3945/100)*(I3945*$I$7)+(N3945/100)*(J3945*$J$7)</f>
        <v>191.36</v>
      </c>
      <c r="T3945" s="53" t="n">
        <f aca="false">(O3945/100)*(K3945*$K$7)</f>
        <v>0</v>
      </c>
      <c r="U3945" s="53" t="n">
        <f aca="false">(P3945/100)*(K3945*$K$7)+(P3945/100)*(L3945*$L$7)</f>
        <v>26</v>
      </c>
      <c r="V3945" s="53" t="n">
        <f aca="false">(Q3945/100)*(L3945*$L$7)</f>
        <v>0</v>
      </c>
      <c r="W3945" s="53" t="n">
        <f aca="false">(R3945/100)*(K3945*$K$7)+(R3945/100)*(L3945*$L$7)</f>
        <v>0</v>
      </c>
      <c r="X3945" s="53" t="n">
        <f aca="false">N3945+S3945</f>
        <v>310.96</v>
      </c>
      <c r="Y3945" s="53" t="n">
        <f aca="false">O3945+T3945</f>
        <v>0</v>
      </c>
      <c r="Z3945" s="53" t="n">
        <f aca="false">P3945+U3945</f>
        <v>91</v>
      </c>
      <c r="AA3945" s="53" t="n">
        <f aca="false">Q3945+V3945</f>
        <v>0</v>
      </c>
      <c r="AB3945" s="53" t="n">
        <f aca="false">R3945+W3945</f>
        <v>0</v>
      </c>
      <c r="AC3945" s="54" t="n">
        <f aca="false">ROUND(X3945+Y3945+Z3945+AA3945+AB3945,1)</f>
        <v>402</v>
      </c>
      <c r="AD3945" s="55" t="n">
        <f aca="false">(ROUND(AC3945-AC3941,1)/AC3941)</f>
        <v>0</v>
      </c>
      <c r="AE3945" s="46"/>
      <c r="AF3945" s="47"/>
    </row>
    <row r="3946" customFormat="false" ht="15" hidden="false" customHeight="false" outlineLevel="0" collapsed="false">
      <c r="A3946" s="48" t="s">
        <v>33</v>
      </c>
      <c r="B3946" s="61"/>
      <c r="C3946" s="50" t="s">
        <v>9</v>
      </c>
      <c r="D3946" s="51" t="n">
        <v>92</v>
      </c>
      <c r="E3946" s="51" t="n">
        <v>0</v>
      </c>
      <c r="F3946" s="51" t="n">
        <v>50</v>
      </c>
      <c r="G3946" s="51" t="n">
        <v>0</v>
      </c>
      <c r="H3946" s="51" t="n">
        <v>0</v>
      </c>
      <c r="I3946" s="52" t="n">
        <v>50</v>
      </c>
      <c r="J3946" s="52" t="n">
        <v>30</v>
      </c>
      <c r="K3946" s="52" t="n">
        <v>10</v>
      </c>
      <c r="L3946" s="52" t="n">
        <v>10</v>
      </c>
      <c r="M3946" s="52" t="n">
        <v>0</v>
      </c>
      <c r="N3946" s="53" t="n">
        <f aca="false">D3946*$D$8</f>
        <v>119.6</v>
      </c>
      <c r="O3946" s="53" t="n">
        <f aca="false">E3946*$E$8</f>
        <v>0</v>
      </c>
      <c r="P3946" s="53" t="n">
        <f aca="false">F3946*$F$8</f>
        <v>65</v>
      </c>
      <c r="Q3946" s="53" t="n">
        <f aca="false">G3946*$G$8</f>
        <v>0</v>
      </c>
      <c r="R3946" s="53" t="n">
        <f aca="false">H3946*$H$8</f>
        <v>0</v>
      </c>
      <c r="S3946" s="53" t="n">
        <f aca="false">(N3946/100)*(I3946*$I$8)+(N3946/100)*(J3946*$J$8)</f>
        <v>191.36</v>
      </c>
      <c r="T3946" s="53" t="n">
        <f aca="false">(O3946/100)*(K3946*$K$8)</f>
        <v>0</v>
      </c>
      <c r="U3946" s="53" t="n">
        <f aca="false">(P3946/100)*(K3946*$K$8)+(P3946/100)*(L3946*$L$8)</f>
        <v>26</v>
      </c>
      <c r="V3946" s="53" t="n">
        <f aca="false">(Q3946/100)*(L3946*$L$8)</f>
        <v>0</v>
      </c>
      <c r="W3946" s="53" t="n">
        <f aca="false">(R3946/100)*(K3946*$K$8)+(R3946/100)*(L3946*$L$8)</f>
        <v>0</v>
      </c>
      <c r="X3946" s="53" t="n">
        <f aca="false">N3946+S3946</f>
        <v>310.96</v>
      </c>
      <c r="Y3946" s="53" t="n">
        <f aca="false">O3946+T3946</f>
        <v>0</v>
      </c>
      <c r="Z3946" s="53" t="n">
        <f aca="false">P3946+U3946</f>
        <v>91</v>
      </c>
      <c r="AA3946" s="53" t="n">
        <f aca="false">Q3946+V3946</f>
        <v>0</v>
      </c>
      <c r="AB3946" s="53" t="n">
        <f aca="false">R3946+W3946</f>
        <v>0</v>
      </c>
      <c r="AC3946" s="54" t="n">
        <f aca="false">ROUND(X3946+Y3946+Z3946+AA3946+AB3946,1)</f>
        <v>402</v>
      </c>
      <c r="AD3946" s="55" t="n">
        <f aca="false">(ROUND(AC3946-AC3941,1)/AC3941)</f>
        <v>0</v>
      </c>
      <c r="AE3946" s="46"/>
      <c r="AF3946" s="47"/>
    </row>
    <row r="3947" customFormat="false" ht="15" hidden="false" customHeight="false" outlineLevel="0" collapsed="false">
      <c r="A3947" s="48" t="s">
        <v>34</v>
      </c>
      <c r="B3947" s="61"/>
      <c r="C3947" s="50" t="s">
        <v>10</v>
      </c>
      <c r="D3947" s="51" t="n">
        <v>49</v>
      </c>
      <c r="E3947" s="51" t="n">
        <v>125</v>
      </c>
      <c r="F3947" s="51" t="n">
        <v>0</v>
      </c>
      <c r="G3947" s="51" t="n">
        <v>0</v>
      </c>
      <c r="H3947" s="51" t="n">
        <v>0</v>
      </c>
      <c r="I3947" s="52" t="n">
        <v>50</v>
      </c>
      <c r="J3947" s="52" t="n">
        <v>30</v>
      </c>
      <c r="K3947" s="52" t="n">
        <v>100</v>
      </c>
      <c r="L3947" s="52" t="n">
        <v>0</v>
      </c>
      <c r="M3947" s="52" t="n">
        <v>0</v>
      </c>
      <c r="N3947" s="53" t="n">
        <f aca="false">D3947*$D$9</f>
        <v>61.25</v>
      </c>
      <c r="O3947" s="53" t="n">
        <f aca="false">E3947*$E$9</f>
        <v>156.25</v>
      </c>
      <c r="P3947" s="53" t="n">
        <f aca="false">F3947*$F$9</f>
        <v>0</v>
      </c>
      <c r="Q3947" s="53" t="n">
        <f aca="false">G3947*$G$9</f>
        <v>0</v>
      </c>
      <c r="R3947" s="53" t="n">
        <f aca="false">H3947*$H$9</f>
        <v>0</v>
      </c>
      <c r="S3947" s="53" t="n">
        <f aca="false">(N3947/100)*(I3947*$I$9)+(N3947/100)*(J3947*$J$9)</f>
        <v>49</v>
      </c>
      <c r="T3947" s="53" t="n">
        <f aca="false">(O3947/100)*(K3947*$K$9)</f>
        <v>218.75</v>
      </c>
      <c r="U3947" s="53" t="n">
        <f aca="false">(P3947/100)*(K3947*$K$9)+(P3947/100)*(L3947*$L$9)</f>
        <v>0</v>
      </c>
      <c r="V3947" s="53" t="n">
        <f aca="false">(Q3947/100)*(L3947*$L$9)</f>
        <v>0</v>
      </c>
      <c r="W3947" s="53" t="n">
        <f aca="false">(R3947/100)*(K3947*$K$9)+(R3947/100)*(L3947*$L$9)</f>
        <v>0</v>
      </c>
      <c r="X3947" s="53" t="n">
        <f aca="false">N3947+S3947</f>
        <v>110.25</v>
      </c>
      <c r="Y3947" s="53" t="n">
        <f aca="false">O3947+T3947</f>
        <v>375</v>
      </c>
      <c r="Z3947" s="53" t="n">
        <f aca="false">P3947+U3947</f>
        <v>0</v>
      </c>
      <c r="AA3947" s="53" t="n">
        <f aca="false">Q3947+V3947</f>
        <v>0</v>
      </c>
      <c r="AB3947" s="53" t="n">
        <f aca="false">R3947+W3947</f>
        <v>0</v>
      </c>
      <c r="AC3947" s="54" t="n">
        <f aca="false">ROUND(X3947+Y3947+Z3947+AA3947+AB3947,1)</f>
        <v>485.3</v>
      </c>
      <c r="AD3947" s="55" t="n">
        <f aca="false">(ROUND(AC3947-AC3941,1)/AC3941)</f>
        <v>0.207213930348259</v>
      </c>
      <c r="AE3947" s="46"/>
      <c r="AF3947" s="47"/>
    </row>
    <row r="3948" customFormat="false" ht="15" hidden="false" customHeight="false" outlineLevel="0" collapsed="false">
      <c r="A3948" s="48" t="s">
        <v>35</v>
      </c>
      <c r="B3948" s="61"/>
      <c r="C3948" s="50" t="s">
        <v>11</v>
      </c>
      <c r="D3948" s="51" t="n">
        <v>49</v>
      </c>
      <c r="E3948" s="51" t="n">
        <v>0</v>
      </c>
      <c r="F3948" s="51" t="n">
        <v>125</v>
      </c>
      <c r="G3948" s="51" t="n">
        <v>0</v>
      </c>
      <c r="H3948" s="51" t="n">
        <v>0</v>
      </c>
      <c r="I3948" s="52" t="n">
        <v>50</v>
      </c>
      <c r="J3948" s="52" t="n">
        <v>30</v>
      </c>
      <c r="K3948" s="52" t="n">
        <v>55</v>
      </c>
      <c r="L3948" s="52" t="n">
        <v>55</v>
      </c>
      <c r="M3948" s="52" t="n">
        <v>0</v>
      </c>
      <c r="N3948" s="53" t="n">
        <f aca="false">D3948*$D$10</f>
        <v>61.25</v>
      </c>
      <c r="O3948" s="53" t="n">
        <f aca="false">E3948*$E$10</f>
        <v>0</v>
      </c>
      <c r="P3948" s="53" t="n">
        <f aca="false">F3948*$F$10</f>
        <v>156.25</v>
      </c>
      <c r="Q3948" s="53" t="n">
        <f aca="false">G3948*$G$10</f>
        <v>0</v>
      </c>
      <c r="R3948" s="53" t="n">
        <f aca="false">H3948*$H$10</f>
        <v>0</v>
      </c>
      <c r="S3948" s="53" t="n">
        <f aca="false">(N3948/100)*(I3948*$I$10)+(N3948/100)*(J3948*$J$10)</f>
        <v>49</v>
      </c>
      <c r="T3948" s="53" t="n">
        <f aca="false">(O3948/100)*(K3948*$J$10)</f>
        <v>0</v>
      </c>
      <c r="U3948" s="53" t="n">
        <f aca="false">(P3948/100)*(K3948*$K$10)+(P3948/100)*(L3948*$L$10)</f>
        <v>240.625</v>
      </c>
      <c r="V3948" s="53" t="n">
        <f aca="false">(Q3948/100)*(L3948*$L$10)</f>
        <v>0</v>
      </c>
      <c r="W3948" s="53" t="n">
        <f aca="false">(R3948/100)*(K3948*$K$10)+(R3948/100)*(L3948*$L$10)</f>
        <v>0</v>
      </c>
      <c r="X3948" s="53" t="n">
        <f aca="false">N3948+S3948</f>
        <v>110.25</v>
      </c>
      <c r="Y3948" s="53" t="n">
        <f aca="false">O3948+T3948</f>
        <v>0</v>
      </c>
      <c r="Z3948" s="53" t="n">
        <f aca="false">P3948+U3948</f>
        <v>396.875</v>
      </c>
      <c r="AA3948" s="53" t="n">
        <f aca="false">Q3948+V3948</f>
        <v>0</v>
      </c>
      <c r="AB3948" s="53" t="n">
        <f aca="false">R3948+W3948</f>
        <v>0</v>
      </c>
      <c r="AC3948" s="54" t="n">
        <f aca="false">ROUND(X3948+Y3948+Z3948+AA3948+AB3948,1)</f>
        <v>507.1</v>
      </c>
      <c r="AD3948" s="55" t="n">
        <f aca="false">(ROUND(AC3948-AC3941,1)/AC3941)</f>
        <v>0.261442786069652</v>
      </c>
      <c r="AE3948" s="46"/>
      <c r="AF3948" s="47"/>
    </row>
    <row r="3949" customFormat="false" ht="15" hidden="false" customHeight="false" outlineLevel="0" collapsed="false">
      <c r="A3949" s="48" t="s">
        <v>36</v>
      </c>
      <c r="B3949" s="61"/>
      <c r="C3949" s="50" t="s">
        <v>12</v>
      </c>
      <c r="D3949" s="51" t="n">
        <v>49</v>
      </c>
      <c r="E3949" s="51" t="n">
        <v>0</v>
      </c>
      <c r="F3949" s="51" t="n">
        <v>0</v>
      </c>
      <c r="G3949" s="51" t="n">
        <v>125</v>
      </c>
      <c r="H3949" s="51" t="n">
        <v>0</v>
      </c>
      <c r="I3949" s="52" t="n">
        <v>50</v>
      </c>
      <c r="J3949" s="52" t="n">
        <v>30</v>
      </c>
      <c r="K3949" s="52" t="n">
        <v>0</v>
      </c>
      <c r="L3949" s="52" t="n">
        <v>100</v>
      </c>
      <c r="M3949" s="52" t="n">
        <v>0</v>
      </c>
      <c r="N3949" s="53" t="n">
        <f aca="false">D3949*$D$11</f>
        <v>61.25</v>
      </c>
      <c r="O3949" s="53" t="n">
        <f aca="false">E3949*$E$11</f>
        <v>0</v>
      </c>
      <c r="P3949" s="53" t="n">
        <f aca="false">F3949*$F$11</f>
        <v>0</v>
      </c>
      <c r="Q3949" s="53" t="n">
        <f aca="false">G3949*$G$11</f>
        <v>156.25</v>
      </c>
      <c r="R3949" s="53" t="n">
        <f aca="false">H3949*$H$11</f>
        <v>0</v>
      </c>
      <c r="S3949" s="53" t="n">
        <f aca="false">(N3949/100)*(I3949*$I$11)+(N3949/100)*(J3949*$J$11)</f>
        <v>49</v>
      </c>
      <c r="T3949" s="53" t="n">
        <f aca="false">(O3949/100)*(K3949*$K$11)</f>
        <v>0</v>
      </c>
      <c r="U3949" s="53" t="n">
        <f aca="false">(P3949/100)*(K3949*$K$11)+(P3949/100)*(L3949*$L$11)</f>
        <v>0</v>
      </c>
      <c r="V3949" s="53" t="n">
        <f aca="false">(Q3949/100)*(L3949*$L$11)</f>
        <v>218.75</v>
      </c>
      <c r="W3949" s="53" t="n">
        <f aca="false">(R3949/100)*(K3949*$K$11)+(R3949/100)*(L3949*$L$11)</f>
        <v>0</v>
      </c>
      <c r="X3949" s="53" t="n">
        <f aca="false">N3949+S3949</f>
        <v>110.25</v>
      </c>
      <c r="Y3949" s="53" t="n">
        <f aca="false">O3949+T3949</f>
        <v>0</v>
      </c>
      <c r="Z3949" s="53" t="n">
        <f aca="false">P3949+U3949</f>
        <v>0</v>
      </c>
      <c r="AA3949" s="53" t="n">
        <f aca="false">Q3949+V3949</f>
        <v>375</v>
      </c>
      <c r="AB3949" s="53" t="n">
        <f aca="false">R3949+W3949</f>
        <v>0</v>
      </c>
      <c r="AC3949" s="54" t="n">
        <f aca="false">ROUND(X3949+Y3949+Z3949+AA3949+AB3949,1)</f>
        <v>485.3</v>
      </c>
      <c r="AD3949" s="55" t="n">
        <f aca="false">(ROUND(AC3949-AC3941,1)/AC3941)</f>
        <v>0.207213930348259</v>
      </c>
      <c r="AE3949" s="46"/>
      <c r="AF3949" s="47"/>
    </row>
    <row r="3950" customFormat="false" ht="15" hidden="false" customHeight="false" outlineLevel="0" collapsed="false">
      <c r="A3950" s="48" t="s">
        <v>37</v>
      </c>
      <c r="B3950" s="61"/>
      <c r="C3950" s="50" t="s">
        <v>13</v>
      </c>
      <c r="D3950" s="51" t="n">
        <v>49</v>
      </c>
      <c r="E3950" s="51" t="n">
        <v>0</v>
      </c>
      <c r="F3950" s="51" t="n">
        <v>0</v>
      </c>
      <c r="G3950" s="51" t="n">
        <v>0</v>
      </c>
      <c r="H3950" s="51" t="n">
        <v>125</v>
      </c>
      <c r="I3950" s="52" t="n">
        <v>50</v>
      </c>
      <c r="J3950" s="52" t="n">
        <v>30</v>
      </c>
      <c r="K3950" s="52" t="n">
        <v>50</v>
      </c>
      <c r="L3950" s="52" t="n">
        <v>50</v>
      </c>
      <c r="M3950" s="52" t="n">
        <v>0</v>
      </c>
      <c r="N3950" s="53" t="n">
        <f aca="false">D3950*$D$12</f>
        <v>61.25</v>
      </c>
      <c r="O3950" s="53" t="n">
        <f aca="false">E3950*$E$12</f>
        <v>0</v>
      </c>
      <c r="P3950" s="53" t="n">
        <f aca="false">F3950*$F$12</f>
        <v>0</v>
      </c>
      <c r="Q3950" s="53" t="n">
        <f aca="false">G3950*$G$12</f>
        <v>0</v>
      </c>
      <c r="R3950" s="53" t="n">
        <f aca="false">H3950*$H$12</f>
        <v>156.25</v>
      </c>
      <c r="S3950" s="53" t="n">
        <f aca="false">(N3950/100)*(I3950*$I$12)+(N3950/100)*(J3950*$J$12)</f>
        <v>49</v>
      </c>
      <c r="T3950" s="53" t="n">
        <f aca="false">(O3950/100)*(K3950*$K$12)</f>
        <v>0</v>
      </c>
      <c r="U3950" s="53" t="n">
        <f aca="false">(P3950/100)*(K3950*$K$12)+(P3950/100)*(L3950*$L$12)</f>
        <v>0</v>
      </c>
      <c r="V3950" s="53" t="n">
        <f aca="false">(Q3950/100)*(L3950*$L$12)</f>
        <v>0</v>
      </c>
      <c r="W3950" s="53" t="n">
        <f aca="false">(R3950/100)*(K3950*$K$12)+(R3950/100)*(L3950*$L$12)</f>
        <v>218.75</v>
      </c>
      <c r="X3950" s="53" t="n">
        <f aca="false">N3950+S3950</f>
        <v>110.25</v>
      </c>
      <c r="Y3950" s="53" t="n">
        <f aca="false">O3950+T3950</f>
        <v>0</v>
      </c>
      <c r="Z3950" s="53" t="n">
        <f aca="false">P3950+U3950</f>
        <v>0</v>
      </c>
      <c r="AA3950" s="53" t="n">
        <f aca="false">Q3950+V3950</f>
        <v>0</v>
      </c>
      <c r="AB3950" s="53" t="n">
        <f aca="false">R3950+W3950</f>
        <v>375</v>
      </c>
      <c r="AC3950" s="54" t="n">
        <f aca="false">ROUND(X3950+Y3950+Z3950+AA3950+AB3950,1)</f>
        <v>485.3</v>
      </c>
      <c r="AD3950" s="55" t="n">
        <f aca="false">(ROUND(AC3950-AC3941,1)/AC3941)</f>
        <v>0.207213930348259</v>
      </c>
      <c r="AE3950" s="46"/>
      <c r="AF3950" s="47"/>
    </row>
    <row r="3951" customFormat="false" ht="15" hidden="false" customHeight="false" outlineLevel="0" collapsed="false">
      <c r="A3951" s="48" t="s">
        <v>38</v>
      </c>
      <c r="B3951" s="61"/>
      <c r="C3951" s="50" t="s">
        <v>14</v>
      </c>
      <c r="D3951" s="51" t="n">
        <v>92</v>
      </c>
      <c r="E3951" s="51" t="n">
        <v>0</v>
      </c>
      <c r="F3951" s="51" t="n">
        <v>50</v>
      </c>
      <c r="G3951" s="51" t="n">
        <v>0</v>
      </c>
      <c r="H3951" s="51" t="n">
        <v>0</v>
      </c>
      <c r="I3951" s="52" t="n">
        <v>50</v>
      </c>
      <c r="J3951" s="52" t="n">
        <v>30</v>
      </c>
      <c r="K3951" s="52" t="n">
        <v>10</v>
      </c>
      <c r="L3951" s="52" t="n">
        <v>10</v>
      </c>
      <c r="M3951" s="52" t="n">
        <v>55</v>
      </c>
      <c r="N3951" s="53" t="n">
        <f aca="false">D3951*$D$13</f>
        <v>115</v>
      </c>
      <c r="O3951" s="53" t="n">
        <f aca="false">E3951*$E$13</f>
        <v>0</v>
      </c>
      <c r="P3951" s="53" t="n">
        <f aca="false">F3951*$F$13</f>
        <v>62.5</v>
      </c>
      <c r="Q3951" s="53" t="n">
        <f aca="false">G3951*$G$13</f>
        <v>0</v>
      </c>
      <c r="R3951" s="53" t="n">
        <f aca="false">H3951*$H$13</f>
        <v>0</v>
      </c>
      <c r="S3951" s="53" t="n">
        <f aca="false">(N3951/100)*(I3951*$I$13)+(N3951/100)*(J3951*$J$13)+(N3951/100)*(M3951*$M$13)</f>
        <v>218.5</v>
      </c>
      <c r="T3951" s="53" t="n">
        <f aca="false">(O3951/100)*(K3951*$K$13)+(O3951/100)*(M3951*$M$13)</f>
        <v>0</v>
      </c>
      <c r="U3951" s="53" t="n">
        <f aca="false">(P3951/100)*(K3951*$K$13)+(P3951/100)*(L3951*$L$13)+(P3951/100)*(M3951*$M$13)</f>
        <v>81.25</v>
      </c>
      <c r="V3951" s="53" t="n">
        <f aca="false">(Q3951/100)*(L3951*$L$13)+(Q3951/100)*(M3951*$M$13)</f>
        <v>0</v>
      </c>
      <c r="W3951" s="53" t="n">
        <f aca="false">(R3951/100)*(K3951*$K$13)+(R3951/100)*(L3951*$L$13)+(R3951/100)*(M3951*$M$13)</f>
        <v>0</v>
      </c>
      <c r="X3951" s="53" t="n">
        <f aca="false">N3951+S3951</f>
        <v>333.5</v>
      </c>
      <c r="Y3951" s="53" t="n">
        <f aca="false">O3951+T3951</f>
        <v>0</v>
      </c>
      <c r="Z3951" s="53" t="n">
        <f aca="false">P3951+U3951</f>
        <v>143.75</v>
      </c>
      <c r="AA3951" s="53" t="n">
        <f aca="false">Q3951+V3951</f>
        <v>0</v>
      </c>
      <c r="AB3951" s="53" t="n">
        <f aca="false">R3951+W3951</f>
        <v>0</v>
      </c>
      <c r="AC3951" s="54" t="n">
        <f aca="false">ROUND(X3951+Y3951+Z3951+AA3951+AB3951,1)</f>
        <v>477.3</v>
      </c>
      <c r="AD3951" s="55" t="n">
        <f aca="false">(ROUND(AC3951-AC3941,1)/AC3941)</f>
        <v>0.187313432835821</v>
      </c>
      <c r="AE3951" s="46"/>
      <c r="AF3951" s="47"/>
    </row>
    <row r="3952" customFormat="false" ht="15" hidden="false" customHeight="false" outlineLevel="0" collapsed="false">
      <c r="A3952" s="48" t="s">
        <v>39</v>
      </c>
      <c r="B3952" s="61"/>
      <c r="C3952" s="50" t="s">
        <v>15</v>
      </c>
      <c r="D3952" s="51" t="n">
        <v>105</v>
      </c>
      <c r="E3952" s="51" t="n">
        <v>0</v>
      </c>
      <c r="F3952" s="51" t="n">
        <v>0</v>
      </c>
      <c r="G3952" s="51" t="n">
        <v>0</v>
      </c>
      <c r="H3952" s="51" t="n">
        <v>0</v>
      </c>
      <c r="I3952" s="52" t="n">
        <v>50</v>
      </c>
      <c r="J3952" s="52" t="n">
        <v>30</v>
      </c>
      <c r="K3952" s="52" t="n">
        <v>90</v>
      </c>
      <c r="L3952" s="52" t="n">
        <v>0</v>
      </c>
      <c r="M3952" s="52" t="n">
        <v>0</v>
      </c>
      <c r="N3952" s="53" t="n">
        <f aca="false">D3952*$D$14</f>
        <v>131.25</v>
      </c>
      <c r="O3952" s="53" t="n">
        <f aca="false">E3952*$E$14</f>
        <v>0</v>
      </c>
      <c r="P3952" s="53" t="n">
        <f aca="false">F3952*$F$14</f>
        <v>0</v>
      </c>
      <c r="Q3952" s="53" t="n">
        <f aca="false">G3952*$G$14</f>
        <v>0</v>
      </c>
      <c r="R3952" s="53" t="n">
        <f aca="false">H3952*$H$14</f>
        <v>0</v>
      </c>
      <c r="S3952" s="53" t="n">
        <f aca="false">(N3952/100)*(I3952*$I$14)+(N3952/100)*(J3952*$J$14)+(N3952/100)*(K3952*$K$14)</f>
        <v>341.25</v>
      </c>
      <c r="T3952" s="53" t="n">
        <f aca="false">(O3952/100)*(K3952*$K$14)</f>
        <v>0</v>
      </c>
      <c r="U3952" s="53" t="n">
        <f aca="false">(P3952/100)*(K3952*$K$14)+(P3952/100)*(L3952*$L$14)</f>
        <v>0</v>
      </c>
      <c r="V3952" s="53" t="n">
        <f aca="false">(Q3952/100)*(L3952*$L$14)</f>
        <v>0</v>
      </c>
      <c r="W3952" s="53" t="n">
        <f aca="false">(R3952/100)*(K3952*$L$14)+(R3952/100)*(L3952*$M$14)</f>
        <v>0</v>
      </c>
      <c r="X3952" s="53" t="n">
        <f aca="false">N3952+S3952</f>
        <v>472.5</v>
      </c>
      <c r="Y3952" s="53" t="n">
        <f aca="false">O3952+T3952</f>
        <v>0</v>
      </c>
      <c r="Z3952" s="53" t="n">
        <f aca="false">P3952+U3952</f>
        <v>0</v>
      </c>
      <c r="AA3952" s="53" t="n">
        <f aca="false">Q3952+V3952</f>
        <v>0</v>
      </c>
      <c r="AB3952" s="53" t="n">
        <f aca="false">R3952+W3952</f>
        <v>0</v>
      </c>
      <c r="AC3952" s="54" t="n">
        <f aca="false">ROUND(X3952+Y3952+Z3952+AA3952+AB3952,1)</f>
        <v>472.5</v>
      </c>
      <c r="AD3952" s="55" t="n">
        <f aca="false">(ROUND(AC3952-AC3941,1)/AC3941)</f>
        <v>0.175373134328358</v>
      </c>
      <c r="AE3952" s="46"/>
      <c r="AF3952" s="47"/>
    </row>
    <row r="3953" customFormat="false" ht="15" hidden="false" customHeight="false" outlineLevel="0" collapsed="false">
      <c r="A3953" s="48"/>
      <c r="B3953" s="61"/>
      <c r="C3953" s="50" t="s">
        <v>16</v>
      </c>
      <c r="D3953" s="51" t="n">
        <v>105</v>
      </c>
      <c r="E3953" s="51" t="n">
        <v>0</v>
      </c>
      <c r="F3953" s="51" t="n">
        <v>0</v>
      </c>
      <c r="G3953" s="51" t="n">
        <v>0</v>
      </c>
      <c r="H3953" s="51" t="n">
        <v>0</v>
      </c>
      <c r="I3953" s="52" t="n">
        <v>50</v>
      </c>
      <c r="J3953" s="52" t="n">
        <v>30</v>
      </c>
      <c r="K3953" s="52" t="n">
        <v>0</v>
      </c>
      <c r="L3953" s="52" t="n">
        <v>90</v>
      </c>
      <c r="M3953" s="52" t="n">
        <v>0</v>
      </c>
      <c r="N3953" s="53" t="n">
        <f aca="false">D3953*$D$15</f>
        <v>131.25</v>
      </c>
      <c r="O3953" s="53" t="n">
        <f aca="false">E3953*$E$15</f>
        <v>0</v>
      </c>
      <c r="P3953" s="53" t="n">
        <f aca="false">F3953*$F$15</f>
        <v>0</v>
      </c>
      <c r="Q3953" s="53" t="n">
        <f aca="false">G3953*$G$15</f>
        <v>0</v>
      </c>
      <c r="R3953" s="53" t="n">
        <f aca="false">H3953*$H$15</f>
        <v>0</v>
      </c>
      <c r="S3953" s="53" t="n">
        <f aca="false">(N3953/100)*(I3953*$I$15)+(N3953/100)*(J3953*$J$15)+(N3953/100)*(L3953*$L$15)</f>
        <v>341.25</v>
      </c>
      <c r="T3953" s="53" t="n">
        <f aca="false">(O3953/100)*(K3953*$K$15)</f>
        <v>0</v>
      </c>
      <c r="U3953" s="53" t="n">
        <f aca="false">(P3953/100)*(K3953*$K$15)+(P3953/100)*(L3953*$L$15)</f>
        <v>0</v>
      </c>
      <c r="V3953" s="53" t="n">
        <f aca="false">(Q3953/100)*(L3953*$L$15)</f>
        <v>0</v>
      </c>
      <c r="W3953" s="53" t="n">
        <f aca="false">(R3953/100)*(K3953*$K$15)+(R3953/100)*(L3953*$L$15)</f>
        <v>0</v>
      </c>
      <c r="X3953" s="53" t="n">
        <f aca="false">N3953+S3953</f>
        <v>472.5</v>
      </c>
      <c r="Y3953" s="53" t="n">
        <f aca="false">O3953+T3953</f>
        <v>0</v>
      </c>
      <c r="Z3953" s="53" t="n">
        <f aca="false">P3953+U3953</f>
        <v>0</v>
      </c>
      <c r="AA3953" s="53" t="n">
        <f aca="false">Q3953+V3953</f>
        <v>0</v>
      </c>
      <c r="AB3953" s="53" t="n">
        <f aca="false">R3953+W3953</f>
        <v>0</v>
      </c>
      <c r="AC3953" s="54" t="n">
        <f aca="false">ROUND(X3953+Y3953+Z3953+AA3953+AB3953,1)</f>
        <v>472.5</v>
      </c>
      <c r="AD3953" s="55" t="n">
        <f aca="false">(ROUND(AC3953-AC3941,1)/AC3941)</f>
        <v>0.175373134328358</v>
      </c>
      <c r="AE3953" s="37"/>
      <c r="AF3953" s="47"/>
    </row>
    <row r="3954" customFormat="false" ht="15" hidden="false" customHeight="false" outlineLevel="0" collapsed="false">
      <c r="A3954" s="48"/>
      <c r="B3954" s="61"/>
      <c r="C3954" s="50" t="s">
        <v>17</v>
      </c>
      <c r="D3954" s="51" t="n">
        <v>92</v>
      </c>
      <c r="E3954" s="51" t="n">
        <v>0</v>
      </c>
      <c r="F3954" s="51" t="n">
        <v>50</v>
      </c>
      <c r="G3954" s="51" t="n">
        <v>0</v>
      </c>
      <c r="H3954" s="51" t="n">
        <v>0</v>
      </c>
      <c r="I3954" s="52" t="n">
        <v>50</v>
      </c>
      <c r="J3954" s="52" t="n">
        <v>70</v>
      </c>
      <c r="K3954" s="52" t="n">
        <v>10</v>
      </c>
      <c r="L3954" s="52" t="n">
        <v>10</v>
      </c>
      <c r="M3954" s="52" t="n">
        <v>0</v>
      </c>
      <c r="N3954" s="53" t="n">
        <f aca="false">D3954*$D$16</f>
        <v>115</v>
      </c>
      <c r="O3954" s="53" t="n">
        <f aca="false">E3954*$E$16</f>
        <v>0</v>
      </c>
      <c r="P3954" s="53" t="n">
        <f aca="false">F3954*$F$16</f>
        <v>62.5</v>
      </c>
      <c r="Q3954" s="53" t="n">
        <f aca="false">G3954*$G$16</f>
        <v>0</v>
      </c>
      <c r="R3954" s="53" t="n">
        <f aca="false">H3954*$H$16</f>
        <v>0</v>
      </c>
      <c r="S3954" s="53" t="n">
        <f aca="false">(N3954/100)*(I3954*$I$16)+(N3954/100)*(J3954*$J$16)</f>
        <v>258.75</v>
      </c>
      <c r="T3954" s="53" t="n">
        <f aca="false">(O3954/100)*(K3954*$K$16)</f>
        <v>0</v>
      </c>
      <c r="U3954" s="53" t="n">
        <f aca="false">(P3954/100)*(K3954*$K$16)+(P3954/100)*(L3954*$L$16)</f>
        <v>12.5</v>
      </c>
      <c r="V3954" s="53" t="n">
        <f aca="false">(Q3954/100)*(L3954*$L$16)</f>
        <v>0</v>
      </c>
      <c r="W3954" s="53" t="n">
        <f aca="false">(R3954/100)*(K3954*$K$16)+(R3954/100)*(L3954*$L$16)</f>
        <v>0</v>
      </c>
      <c r="X3954" s="53" t="n">
        <f aca="false">N3954+S3954</f>
        <v>373.75</v>
      </c>
      <c r="Y3954" s="53" t="n">
        <f aca="false">O3954+T3954</f>
        <v>0</v>
      </c>
      <c r="Z3954" s="53" t="n">
        <f aca="false">P3954+U3954</f>
        <v>75</v>
      </c>
      <c r="AA3954" s="53" t="n">
        <f aca="false">Q3954+V3954</f>
        <v>0</v>
      </c>
      <c r="AB3954" s="53" t="n">
        <f aca="false">R3954+W3954</f>
        <v>0</v>
      </c>
      <c r="AC3954" s="54" t="n">
        <f aca="false">ROUND(X3954+Y3954+Z3954+AA3954+AB3954,1)</f>
        <v>448.8</v>
      </c>
      <c r="AD3954" s="55" t="n">
        <f aca="false">(ROUND(AC3954-AC3941,1)/AC3941)</f>
        <v>0.116417910447761</v>
      </c>
      <c r="AE3954" s="46"/>
      <c r="AF3954" s="47"/>
    </row>
    <row r="3955" customFormat="false" ht="15" hidden="false" customHeight="false" outlineLevel="0" collapsed="false">
      <c r="A3955" s="48"/>
      <c r="B3955" s="61"/>
      <c r="C3955" s="50" t="s">
        <v>18</v>
      </c>
      <c r="D3955" s="51" t="n">
        <v>92</v>
      </c>
      <c r="E3955" s="51" t="n">
        <v>0</v>
      </c>
      <c r="F3955" s="51" t="n">
        <v>50</v>
      </c>
      <c r="G3955" s="51" t="n">
        <v>0</v>
      </c>
      <c r="H3955" s="51" t="n">
        <v>0</v>
      </c>
      <c r="I3955" s="52" t="n">
        <v>95</v>
      </c>
      <c r="J3955" s="52" t="n">
        <v>30</v>
      </c>
      <c r="K3955" s="52" t="n">
        <v>10</v>
      </c>
      <c r="L3955" s="52" t="n">
        <v>10</v>
      </c>
      <c r="M3955" s="52" t="n">
        <v>0</v>
      </c>
      <c r="N3955" s="53" t="n">
        <f aca="false">D3955*$D$17</f>
        <v>115</v>
      </c>
      <c r="O3955" s="53" t="n">
        <f aca="false">E3955*$E$17</f>
        <v>0</v>
      </c>
      <c r="P3955" s="53" t="n">
        <f aca="false">F3955*$F$17</f>
        <v>62.5</v>
      </c>
      <c r="Q3955" s="53" t="n">
        <f aca="false">G3955*$G$17</f>
        <v>0</v>
      </c>
      <c r="R3955" s="53" t="n">
        <f aca="false">H3955*$H$17</f>
        <v>0</v>
      </c>
      <c r="S3955" s="53" t="n">
        <f aca="false">(N3955/100)*(I3955*$I$17)+(N3955/100)*(J3955*$J$17)</f>
        <v>307.625</v>
      </c>
      <c r="T3955" s="53" t="n">
        <f aca="false">(O3955/100)*(K3955*$K$17)</f>
        <v>0</v>
      </c>
      <c r="U3955" s="53" t="n">
        <f aca="false">(P3955/100)*(K3955*$K$17)+(P3955/100)*(L3955*$L$17)</f>
        <v>12.5</v>
      </c>
      <c r="V3955" s="53" t="n">
        <f aca="false">(Q3955/100)*(L3955*$L$17)</f>
        <v>0</v>
      </c>
      <c r="W3955" s="53" t="n">
        <f aca="false">(R3955/100)*(K3955*$K$17)+(R3955/100)*(L3955*$L$17)</f>
        <v>0</v>
      </c>
      <c r="X3955" s="53" t="n">
        <f aca="false">N3955+S3955</f>
        <v>422.625</v>
      </c>
      <c r="Y3955" s="53" t="n">
        <f aca="false">O3955+T3955</f>
        <v>0</v>
      </c>
      <c r="Z3955" s="53" t="n">
        <f aca="false">P3955+U3955</f>
        <v>75</v>
      </c>
      <c r="AA3955" s="53" t="n">
        <f aca="false">Q3955+V3955</f>
        <v>0</v>
      </c>
      <c r="AB3955" s="53" t="n">
        <f aca="false">R3955+W3955</f>
        <v>0</v>
      </c>
      <c r="AC3955" s="54" t="n">
        <f aca="false">ROUND(X3955+Y3955+Z3955+AA3955+AB3955,1)</f>
        <v>497.6</v>
      </c>
      <c r="AD3955" s="55" t="n">
        <f aca="false">(ROUND(AC3955-AC3941,1)/AC3941)</f>
        <v>0.237810945273632</v>
      </c>
      <c r="AE3955" s="46"/>
      <c r="AF3955" s="47"/>
    </row>
    <row r="3956" customFormat="false" ht="15" hidden="false" customHeight="false" outlineLevel="0" collapsed="false">
      <c r="A3956" s="56" t="s">
        <v>19</v>
      </c>
      <c r="B3956" s="62" t="s">
        <v>324</v>
      </c>
      <c r="C3956" s="40" t="s">
        <v>50</v>
      </c>
      <c r="D3956" s="41" t="n">
        <v>100</v>
      </c>
      <c r="E3956" s="41" t="n">
        <v>0</v>
      </c>
      <c r="F3956" s="41" t="n">
        <v>0</v>
      </c>
      <c r="G3956" s="41" t="n">
        <v>0</v>
      </c>
      <c r="H3956" s="41" t="n">
        <v>0</v>
      </c>
      <c r="I3956" s="42" t="n">
        <v>50</v>
      </c>
      <c r="J3956" s="42" t="n">
        <v>50</v>
      </c>
      <c r="K3956" s="42" t="n">
        <v>0</v>
      </c>
      <c r="L3956" s="42" t="n">
        <v>0</v>
      </c>
      <c r="M3956" s="42" t="n">
        <v>0</v>
      </c>
      <c r="N3956" s="43" t="n">
        <f aca="false">D3956*$D$3</f>
        <v>130</v>
      </c>
      <c r="O3956" s="43" t="n">
        <f aca="false">E3956*$E$3</f>
        <v>0</v>
      </c>
      <c r="P3956" s="43" t="n">
        <f aca="false">F3956*$F$3</f>
        <v>0</v>
      </c>
      <c r="Q3956" s="43" t="n">
        <f aca="false">G3956*$G$3</f>
        <v>0</v>
      </c>
      <c r="R3956" s="43" t="n">
        <f aca="false">H3956*$H$3</f>
        <v>0</v>
      </c>
      <c r="S3956" s="43" t="n">
        <f aca="false">(N3956/100)*(I3956*$I$3)+(N3956/100)*(J3956*$J$3)</f>
        <v>260</v>
      </c>
      <c r="T3956" s="43" t="n">
        <f aca="false">(O3956/100)*(K3956*$K$3)</f>
        <v>0</v>
      </c>
      <c r="U3956" s="43" t="n">
        <f aca="false">(P3956/100)*(K3956*$K$3)+(P3956/100)*(L3956*$L$3)</f>
        <v>0</v>
      </c>
      <c r="V3956" s="43" t="n">
        <f aca="false">(Q3956/100)*(L3956*$L$3)</f>
        <v>0</v>
      </c>
      <c r="W3956" s="43" t="n">
        <f aca="false">(R3956/100)*(K3956*$K$3)+(R3956/100)*(L3956*$L$3)</f>
        <v>0</v>
      </c>
      <c r="X3956" s="43" t="n">
        <f aca="false">N3956+S3956</f>
        <v>390</v>
      </c>
      <c r="Y3956" s="43" t="n">
        <f aca="false">O3956+T3956</f>
        <v>0</v>
      </c>
      <c r="Z3956" s="43" t="n">
        <f aca="false">P3956+U3956</f>
        <v>0</v>
      </c>
      <c r="AA3956" s="43" t="n">
        <f aca="false">Q3956+V3956</f>
        <v>0</v>
      </c>
      <c r="AB3956" s="43" t="n">
        <f aca="false">R3956+W3956</f>
        <v>0</v>
      </c>
      <c r="AC3956" s="44" t="n">
        <f aca="false">ROUND(X3956+Y3956+Z3956+AA3956+AB3956,1)</f>
        <v>390</v>
      </c>
      <c r="AD3956" s="45"/>
      <c r="AE3956" s="46" t="s">
        <v>28</v>
      </c>
      <c r="AF3956" s="47"/>
    </row>
    <row r="3957" customFormat="false" ht="15" hidden="false" customHeight="false" outlineLevel="0" collapsed="false">
      <c r="A3957" s="48" t="s">
        <v>29</v>
      </c>
      <c r="B3957" s="63" t="n">
        <v>20</v>
      </c>
      <c r="C3957" s="50" t="s">
        <v>5</v>
      </c>
      <c r="D3957" s="51" t="n">
        <v>100</v>
      </c>
      <c r="E3957" s="51" t="n">
        <v>0</v>
      </c>
      <c r="F3957" s="51" t="n">
        <v>0</v>
      </c>
      <c r="G3957" s="51" t="n">
        <v>0</v>
      </c>
      <c r="H3957" s="51" t="n">
        <v>0</v>
      </c>
      <c r="I3957" s="52" t="n">
        <v>70</v>
      </c>
      <c r="J3957" s="52" t="n">
        <v>70</v>
      </c>
      <c r="K3957" s="52" t="n">
        <v>0</v>
      </c>
      <c r="L3957" s="52" t="n">
        <v>0</v>
      </c>
      <c r="M3957" s="52" t="n">
        <v>0</v>
      </c>
      <c r="N3957" s="53" t="n">
        <f aca="false">D3957*$D$4</f>
        <v>125</v>
      </c>
      <c r="O3957" s="53" t="n">
        <f aca="false">E3957*$E$4</f>
        <v>0</v>
      </c>
      <c r="P3957" s="53" t="n">
        <f aca="false">F3957*$F$4</f>
        <v>0</v>
      </c>
      <c r="Q3957" s="53" t="n">
        <f aca="false">G3957*$G$4</f>
        <v>0</v>
      </c>
      <c r="R3957" s="53" t="n">
        <f aca="false">H3957*$H$4</f>
        <v>0</v>
      </c>
      <c r="S3957" s="53" t="n">
        <f aca="false">(N3957/100)*(I3957*$I$4)+(N3957/100)*(J3957*$J$4)</f>
        <v>350</v>
      </c>
      <c r="T3957" s="53" t="n">
        <f aca="false">(O3957/100)*(K3957*$K$4)</f>
        <v>0</v>
      </c>
      <c r="U3957" s="53" t="n">
        <f aca="false">(P3957/100)*(K3957*$K$4)+(P3957/100)*(L3957*$L$4)</f>
        <v>0</v>
      </c>
      <c r="V3957" s="53" t="n">
        <f aca="false">(Q3957/100)*(L3957*$L$4)</f>
        <v>0</v>
      </c>
      <c r="W3957" s="53" t="n">
        <f aca="false">(R3957/100)*(K3957*$K$4)+(R3957/100)*(L3957*$L$4)</f>
        <v>0</v>
      </c>
      <c r="X3957" s="53" t="n">
        <f aca="false">N3957+S3957</f>
        <v>475</v>
      </c>
      <c r="Y3957" s="53" t="n">
        <f aca="false">O3957+T3957</f>
        <v>0</v>
      </c>
      <c r="Z3957" s="53" t="n">
        <f aca="false">P3957+U3957</f>
        <v>0</v>
      </c>
      <c r="AA3957" s="53" t="n">
        <f aca="false">Q3957+V3957</f>
        <v>0</v>
      </c>
      <c r="AB3957" s="53" t="n">
        <f aca="false">R3957+W3957</f>
        <v>0</v>
      </c>
      <c r="AC3957" s="54" t="n">
        <f aca="false">ROUND(X3957+Y3957+Z3957+AA3957+AB3957,1)</f>
        <v>475</v>
      </c>
      <c r="AD3957" s="55" t="n">
        <f aca="false">(ROUND(AC3957-AC3956,1)/AC3956)</f>
        <v>0.217948717948718</v>
      </c>
      <c r="AE3957" s="46"/>
      <c r="AF3957" s="47"/>
    </row>
    <row r="3958" customFormat="false" ht="15" hidden="false" customHeight="false" outlineLevel="0" collapsed="false">
      <c r="A3958" s="48" t="s">
        <v>30</v>
      </c>
      <c r="B3958" s="63" t="n">
        <v>20</v>
      </c>
      <c r="C3958" s="50" t="s">
        <v>6</v>
      </c>
      <c r="D3958" s="51" t="n">
        <v>100</v>
      </c>
      <c r="E3958" s="51" t="n">
        <v>0</v>
      </c>
      <c r="F3958" s="51" t="n">
        <v>0</v>
      </c>
      <c r="G3958" s="51" t="n">
        <v>0</v>
      </c>
      <c r="H3958" s="51" t="n">
        <v>0</v>
      </c>
      <c r="I3958" s="52" t="n">
        <v>50</v>
      </c>
      <c r="J3958" s="52" t="n">
        <v>50</v>
      </c>
      <c r="K3958" s="52" t="n">
        <v>0</v>
      </c>
      <c r="L3958" s="52" t="n">
        <v>0</v>
      </c>
      <c r="M3958" s="52" t="n">
        <v>0</v>
      </c>
      <c r="N3958" s="53" t="n">
        <f aca="false">D3958*$D$5</f>
        <v>130</v>
      </c>
      <c r="O3958" s="53" t="n">
        <f aca="false">E3958*$E$5</f>
        <v>0</v>
      </c>
      <c r="P3958" s="53" t="n">
        <f aca="false">F3958*$F$5</f>
        <v>0</v>
      </c>
      <c r="Q3958" s="53" t="n">
        <f aca="false">G3958*$G$5</f>
        <v>0</v>
      </c>
      <c r="R3958" s="53" t="n">
        <f aca="false">H3958*$H$5</f>
        <v>0</v>
      </c>
      <c r="S3958" s="53" t="n">
        <f aca="false">(N3958/100)*(I3958*$I$5)+(N3958/100)*(J3958*$J$5)</f>
        <v>260</v>
      </c>
      <c r="T3958" s="53" t="n">
        <f aca="false">(O3958/100)*(K3958*$K$5)</f>
        <v>0</v>
      </c>
      <c r="U3958" s="53" t="n">
        <f aca="false">(P3958/100)*(K3958*$K$5)+(P3958/100)*(L3958*$L$5)</f>
        <v>0</v>
      </c>
      <c r="V3958" s="53" t="n">
        <f aca="false">(Q3958/100)*(L3958*$L$5)</f>
        <v>0</v>
      </c>
      <c r="W3958" s="53" t="n">
        <f aca="false">(R3958/100)*(K3958*$K$5)+(R3958/100)*(L3958*$L$5)</f>
        <v>0</v>
      </c>
      <c r="X3958" s="53" t="n">
        <f aca="false">N3958+S3958</f>
        <v>390</v>
      </c>
      <c r="Y3958" s="53" t="n">
        <f aca="false">O3958+T3958</f>
        <v>0</v>
      </c>
      <c r="Z3958" s="53" t="n">
        <f aca="false">P3958+U3958</f>
        <v>0</v>
      </c>
      <c r="AA3958" s="53" t="n">
        <f aca="false">Q3958+V3958</f>
        <v>0</v>
      </c>
      <c r="AB3958" s="53" t="n">
        <f aca="false">R3958+W3958</f>
        <v>0</v>
      </c>
      <c r="AC3958" s="54" t="n">
        <f aca="false">ROUND(X3958+Y3958+Z3958+AA3958+AB3958,1)</f>
        <v>390</v>
      </c>
      <c r="AD3958" s="55" t="n">
        <f aca="false">(ROUND(AC3958-AC3956,1)/AC3956)</f>
        <v>0</v>
      </c>
      <c r="AE3958" s="46"/>
      <c r="AF3958" s="47"/>
    </row>
    <row r="3959" customFormat="false" ht="15" hidden="false" customHeight="false" outlineLevel="0" collapsed="false">
      <c r="A3959" s="48" t="s">
        <v>31</v>
      </c>
      <c r="B3959" s="63" t="n">
        <v>0</v>
      </c>
      <c r="C3959" s="50" t="s">
        <v>7</v>
      </c>
      <c r="D3959" s="51" t="n">
        <v>100</v>
      </c>
      <c r="E3959" s="51" t="n">
        <v>0</v>
      </c>
      <c r="F3959" s="51" t="n">
        <v>0</v>
      </c>
      <c r="G3959" s="51" t="n">
        <v>0</v>
      </c>
      <c r="H3959" s="51" t="n">
        <v>0</v>
      </c>
      <c r="I3959" s="52" t="n">
        <v>50</v>
      </c>
      <c r="J3959" s="52" t="n">
        <v>50</v>
      </c>
      <c r="K3959" s="52" t="n">
        <v>0</v>
      </c>
      <c r="L3959" s="52" t="n">
        <v>0</v>
      </c>
      <c r="M3959" s="52" t="n">
        <v>0</v>
      </c>
      <c r="N3959" s="53" t="n">
        <f aca="false">D3959*$D$6</f>
        <v>130</v>
      </c>
      <c r="O3959" s="53" t="n">
        <f aca="false">E3959*$E$6</f>
        <v>0</v>
      </c>
      <c r="P3959" s="53" t="n">
        <f aca="false">F3959*$F$6</f>
        <v>0</v>
      </c>
      <c r="Q3959" s="53" t="n">
        <f aca="false">G3959*$G$6</f>
        <v>0</v>
      </c>
      <c r="R3959" s="53" t="n">
        <f aca="false">H3959*$H$6</f>
        <v>0</v>
      </c>
      <c r="S3959" s="53" t="n">
        <f aca="false">(N3959/100)*(I3959*$I$6)+(N3959/100)*(J3959*$J$6)</f>
        <v>260</v>
      </c>
      <c r="T3959" s="53" t="n">
        <f aca="false">(O3959/100)*(K3959*$K$6)</f>
        <v>0</v>
      </c>
      <c r="U3959" s="53" t="n">
        <f aca="false">(P3959/100)*(K3959*$K$6)+(P3959/100)*(L3959*$L$6)</f>
        <v>0</v>
      </c>
      <c r="V3959" s="53" t="n">
        <f aca="false">(Q3959/100)*(L3959*$L$6)</f>
        <v>0</v>
      </c>
      <c r="W3959" s="53" t="n">
        <f aca="false">(R3959/100)*(K3959*$K$6)+(R3959/100)*(L3959*$L$6)</f>
        <v>0</v>
      </c>
      <c r="X3959" s="53" t="n">
        <f aca="false">N3959+S3959</f>
        <v>390</v>
      </c>
      <c r="Y3959" s="53" t="n">
        <f aca="false">O3959+T3959</f>
        <v>0</v>
      </c>
      <c r="Z3959" s="53" t="n">
        <f aca="false">P3959+U3959</f>
        <v>0</v>
      </c>
      <c r="AA3959" s="53" t="n">
        <f aca="false">Q3959+V3959</f>
        <v>0</v>
      </c>
      <c r="AB3959" s="53" t="n">
        <f aca="false">R3959+W3959</f>
        <v>0</v>
      </c>
      <c r="AC3959" s="54" t="n">
        <f aca="false">ROUND(X3959+Y3959+Z3959+AA3959+AB3959,1)</f>
        <v>390</v>
      </c>
      <c r="AD3959" s="55" t="n">
        <f aca="false">(ROUND(AC3959-AC3956,1)/AC3956)</f>
        <v>0</v>
      </c>
      <c r="AE3959" s="46"/>
      <c r="AF3959" s="47"/>
    </row>
    <row r="3960" customFormat="false" ht="15" hidden="false" customHeight="false" outlineLevel="0" collapsed="false">
      <c r="A3960" s="48" t="s">
        <v>32</v>
      </c>
      <c r="B3960" s="63" t="n">
        <v>0</v>
      </c>
      <c r="C3960" s="50" t="s">
        <v>8</v>
      </c>
      <c r="D3960" s="51" t="n">
        <v>100</v>
      </c>
      <c r="E3960" s="51" t="n">
        <v>0</v>
      </c>
      <c r="F3960" s="51" t="n">
        <v>0</v>
      </c>
      <c r="G3960" s="51" t="n">
        <v>0</v>
      </c>
      <c r="H3960" s="51" t="n">
        <v>0</v>
      </c>
      <c r="I3960" s="52" t="n">
        <v>50</v>
      </c>
      <c r="J3960" s="52" t="n">
        <v>50</v>
      </c>
      <c r="K3960" s="52" t="n">
        <v>0</v>
      </c>
      <c r="L3960" s="52" t="n">
        <v>0</v>
      </c>
      <c r="M3960" s="52" t="n">
        <v>0</v>
      </c>
      <c r="N3960" s="53" t="n">
        <f aca="false">D3960*$D$7</f>
        <v>130</v>
      </c>
      <c r="O3960" s="53" t="n">
        <f aca="false">E3960*$E$7</f>
        <v>0</v>
      </c>
      <c r="P3960" s="53" t="n">
        <f aca="false">F3960*$F$7</f>
        <v>0</v>
      </c>
      <c r="Q3960" s="53" t="n">
        <f aca="false">G3960*$G$7</f>
        <v>0</v>
      </c>
      <c r="R3960" s="53" t="n">
        <f aca="false">H3960*$H$7</f>
        <v>0</v>
      </c>
      <c r="S3960" s="53" t="n">
        <f aca="false">(N3960/100)*(I3960*$I$7)+(N3960/100)*(J3960*$J$7)</f>
        <v>260</v>
      </c>
      <c r="T3960" s="53" t="n">
        <f aca="false">(O3960/100)*(K3960*$K$7)</f>
        <v>0</v>
      </c>
      <c r="U3960" s="53" t="n">
        <f aca="false">(P3960/100)*(K3960*$K$7)+(P3960/100)*(L3960*$L$7)</f>
        <v>0</v>
      </c>
      <c r="V3960" s="53" t="n">
        <f aca="false">(Q3960/100)*(L3960*$L$7)</f>
        <v>0</v>
      </c>
      <c r="W3960" s="53" t="n">
        <f aca="false">(R3960/100)*(K3960*$K$7)+(R3960/100)*(L3960*$L$7)</f>
        <v>0</v>
      </c>
      <c r="X3960" s="53" t="n">
        <f aca="false">N3960+S3960</f>
        <v>390</v>
      </c>
      <c r="Y3960" s="53" t="n">
        <f aca="false">O3960+T3960</f>
        <v>0</v>
      </c>
      <c r="Z3960" s="53" t="n">
        <f aca="false">P3960+U3960</f>
        <v>0</v>
      </c>
      <c r="AA3960" s="53" t="n">
        <f aca="false">Q3960+V3960</f>
        <v>0</v>
      </c>
      <c r="AB3960" s="53" t="n">
        <f aca="false">R3960+W3960</f>
        <v>0</v>
      </c>
      <c r="AC3960" s="54" t="n">
        <f aca="false">ROUND(X3960+Y3960+Z3960+AA3960+AB3960,1)</f>
        <v>390</v>
      </c>
      <c r="AD3960" s="55" t="n">
        <f aca="false">(ROUND(AC3960-AC3956,1)/AC3956)</f>
        <v>0</v>
      </c>
      <c r="AE3960" s="46"/>
      <c r="AF3960" s="47"/>
    </row>
    <row r="3961" customFormat="false" ht="15" hidden="false" customHeight="false" outlineLevel="0" collapsed="false">
      <c r="A3961" s="48" t="s">
        <v>33</v>
      </c>
      <c r="B3961" s="63"/>
      <c r="C3961" s="50" t="s">
        <v>9</v>
      </c>
      <c r="D3961" s="51" t="n">
        <v>100</v>
      </c>
      <c r="E3961" s="51" t="n">
        <v>0</v>
      </c>
      <c r="F3961" s="51" t="n">
        <v>0</v>
      </c>
      <c r="G3961" s="51" t="n">
        <v>0</v>
      </c>
      <c r="H3961" s="51" t="n">
        <v>0</v>
      </c>
      <c r="I3961" s="52" t="n">
        <v>50</v>
      </c>
      <c r="J3961" s="52" t="n">
        <v>50</v>
      </c>
      <c r="K3961" s="52" t="n">
        <v>0</v>
      </c>
      <c r="L3961" s="52" t="n">
        <v>0</v>
      </c>
      <c r="M3961" s="52" t="n">
        <v>0</v>
      </c>
      <c r="N3961" s="53" t="n">
        <f aca="false">D3961*$D$8</f>
        <v>130</v>
      </c>
      <c r="O3961" s="53" t="n">
        <f aca="false">E3961*$E$8</f>
        <v>0</v>
      </c>
      <c r="P3961" s="53" t="n">
        <f aca="false">F3961*$F$8</f>
        <v>0</v>
      </c>
      <c r="Q3961" s="53" t="n">
        <f aca="false">G3961*$G$8</f>
        <v>0</v>
      </c>
      <c r="R3961" s="53" t="n">
        <f aca="false">H3961*$H$8</f>
        <v>0</v>
      </c>
      <c r="S3961" s="53" t="n">
        <f aca="false">(N3961/100)*(I3961*$I$8)+(N3961/100)*(J3961*$J$8)</f>
        <v>260</v>
      </c>
      <c r="T3961" s="53" t="n">
        <f aca="false">(O3961/100)*(K3961*$K$8)</f>
        <v>0</v>
      </c>
      <c r="U3961" s="53" t="n">
        <f aca="false">(P3961/100)*(K3961*$K$8)+(P3961/100)*(L3961*$L$8)</f>
        <v>0</v>
      </c>
      <c r="V3961" s="53" t="n">
        <f aca="false">(Q3961/100)*(L3961*$L$8)</f>
        <v>0</v>
      </c>
      <c r="W3961" s="53" t="n">
        <f aca="false">(R3961/100)*(K3961*$K$8)+(R3961/100)*(L3961*$L$8)</f>
        <v>0</v>
      </c>
      <c r="X3961" s="53" t="n">
        <f aca="false">N3961+S3961</f>
        <v>390</v>
      </c>
      <c r="Y3961" s="53" t="n">
        <f aca="false">O3961+T3961</f>
        <v>0</v>
      </c>
      <c r="Z3961" s="53" t="n">
        <f aca="false">P3961+U3961</f>
        <v>0</v>
      </c>
      <c r="AA3961" s="53" t="n">
        <f aca="false">Q3961+V3961</f>
        <v>0</v>
      </c>
      <c r="AB3961" s="53" t="n">
        <f aca="false">R3961+W3961</f>
        <v>0</v>
      </c>
      <c r="AC3961" s="54" t="n">
        <f aca="false">ROUND(X3961+Y3961+Z3961+AA3961+AB3961,1)</f>
        <v>390</v>
      </c>
      <c r="AD3961" s="55" t="n">
        <f aca="false">(ROUND(AC3961-AC3956,1)/AC3956)</f>
        <v>0</v>
      </c>
      <c r="AE3961" s="46"/>
      <c r="AF3961" s="47"/>
    </row>
    <row r="3962" customFormat="false" ht="15" hidden="false" customHeight="false" outlineLevel="0" collapsed="false">
      <c r="A3962" s="48" t="s">
        <v>34</v>
      </c>
      <c r="B3962" s="63"/>
      <c r="C3962" s="50" t="s">
        <v>10</v>
      </c>
      <c r="D3962" s="51" t="n">
        <v>50</v>
      </c>
      <c r="E3962" s="51" t="n">
        <v>110</v>
      </c>
      <c r="F3962" s="51" t="n">
        <v>0</v>
      </c>
      <c r="G3962" s="51" t="n">
        <v>0</v>
      </c>
      <c r="H3962" s="51" t="n">
        <v>0</v>
      </c>
      <c r="I3962" s="52" t="n">
        <v>50</v>
      </c>
      <c r="J3962" s="52" t="n">
        <v>50</v>
      </c>
      <c r="K3962" s="52" t="n">
        <v>105</v>
      </c>
      <c r="L3962" s="52" t="n">
        <v>0</v>
      </c>
      <c r="M3962" s="52" t="n">
        <v>0</v>
      </c>
      <c r="N3962" s="53" t="n">
        <f aca="false">D3962*$D$9</f>
        <v>62.5</v>
      </c>
      <c r="O3962" s="53" t="n">
        <f aca="false">E3962*$E$9</f>
        <v>137.5</v>
      </c>
      <c r="P3962" s="53" t="n">
        <f aca="false">F3962*$F$9</f>
        <v>0</v>
      </c>
      <c r="Q3962" s="53" t="n">
        <f aca="false">G3962*$G$9</f>
        <v>0</v>
      </c>
      <c r="R3962" s="53" t="n">
        <f aca="false">H3962*$H$9</f>
        <v>0</v>
      </c>
      <c r="S3962" s="53" t="n">
        <f aca="false">(N3962/100)*(I3962*$I$9)+(N3962/100)*(J3962*$J$9)</f>
        <v>62.5</v>
      </c>
      <c r="T3962" s="53" t="n">
        <f aca="false">(O3962/100)*(K3962*$K$9)</f>
        <v>202.125</v>
      </c>
      <c r="U3962" s="53" t="n">
        <f aca="false">(P3962/100)*(K3962*$K$9)+(P3962/100)*(L3962*$L$9)</f>
        <v>0</v>
      </c>
      <c r="V3962" s="53" t="n">
        <f aca="false">(Q3962/100)*(L3962*$L$9)</f>
        <v>0</v>
      </c>
      <c r="W3962" s="53" t="n">
        <f aca="false">(R3962/100)*(K3962*$K$9)+(R3962/100)*(L3962*$L$9)</f>
        <v>0</v>
      </c>
      <c r="X3962" s="53" t="n">
        <f aca="false">N3962+S3962</f>
        <v>125</v>
      </c>
      <c r="Y3962" s="53" t="n">
        <f aca="false">O3962+T3962</f>
        <v>339.625</v>
      </c>
      <c r="Z3962" s="53" t="n">
        <f aca="false">P3962+U3962</f>
        <v>0</v>
      </c>
      <c r="AA3962" s="53" t="n">
        <f aca="false">Q3962+V3962</f>
        <v>0</v>
      </c>
      <c r="AB3962" s="53" t="n">
        <f aca="false">R3962+W3962</f>
        <v>0</v>
      </c>
      <c r="AC3962" s="54" t="n">
        <f aca="false">ROUND(X3962+Y3962+Z3962+AA3962+AB3962,1)</f>
        <v>464.6</v>
      </c>
      <c r="AD3962" s="55" t="n">
        <f aca="false">(ROUND(AC3962-AC3956,1)/AC3956)</f>
        <v>0.191282051282051</v>
      </c>
      <c r="AE3962" s="46"/>
      <c r="AF3962" s="47"/>
    </row>
    <row r="3963" customFormat="false" ht="15" hidden="false" customHeight="false" outlineLevel="0" collapsed="false">
      <c r="A3963" s="48" t="s">
        <v>35</v>
      </c>
      <c r="B3963" s="63"/>
      <c r="C3963" s="50" t="s">
        <v>11</v>
      </c>
      <c r="D3963" s="51" t="n">
        <v>50</v>
      </c>
      <c r="E3963" s="51" t="n">
        <v>0</v>
      </c>
      <c r="F3963" s="51" t="n">
        <v>110</v>
      </c>
      <c r="G3963" s="51" t="n">
        <v>0</v>
      </c>
      <c r="H3963" s="51" t="n">
        <v>0</v>
      </c>
      <c r="I3963" s="52" t="n">
        <v>50</v>
      </c>
      <c r="J3963" s="52" t="n">
        <v>50</v>
      </c>
      <c r="K3963" s="52" t="n">
        <v>52.5</v>
      </c>
      <c r="L3963" s="52" t="n">
        <v>52.5</v>
      </c>
      <c r="M3963" s="52" t="n">
        <v>0</v>
      </c>
      <c r="N3963" s="53" t="n">
        <f aca="false">D3963*$D$10</f>
        <v>62.5</v>
      </c>
      <c r="O3963" s="53" t="n">
        <f aca="false">E3963*$E$10</f>
        <v>0</v>
      </c>
      <c r="P3963" s="53" t="n">
        <f aca="false">F3963*$F$10</f>
        <v>137.5</v>
      </c>
      <c r="Q3963" s="53" t="n">
        <f aca="false">G3963*$G$10</f>
        <v>0</v>
      </c>
      <c r="R3963" s="53" t="n">
        <f aca="false">H3963*$H$10</f>
        <v>0</v>
      </c>
      <c r="S3963" s="53" t="n">
        <f aca="false">(N3963/100)*(I3963*$I$10)+(N3963/100)*(J3963*$J$10)</f>
        <v>62.5</v>
      </c>
      <c r="T3963" s="53" t="n">
        <f aca="false">(O3963/100)*(K3963*$J$10)</f>
        <v>0</v>
      </c>
      <c r="U3963" s="53" t="n">
        <f aca="false">(P3963/100)*(K3963*$K$10)+(P3963/100)*(L3963*$L$10)</f>
        <v>202.125</v>
      </c>
      <c r="V3963" s="53" t="n">
        <f aca="false">(Q3963/100)*(L3963*$L$10)</f>
        <v>0</v>
      </c>
      <c r="W3963" s="53" t="n">
        <f aca="false">(R3963/100)*(K3963*$K$10)+(R3963/100)*(L3963*$L$10)</f>
        <v>0</v>
      </c>
      <c r="X3963" s="53" t="n">
        <f aca="false">N3963+S3963</f>
        <v>125</v>
      </c>
      <c r="Y3963" s="53" t="n">
        <f aca="false">O3963+T3963</f>
        <v>0</v>
      </c>
      <c r="Z3963" s="53" t="n">
        <f aca="false">P3963+U3963</f>
        <v>339.625</v>
      </c>
      <c r="AA3963" s="53" t="n">
        <f aca="false">Q3963+V3963</f>
        <v>0</v>
      </c>
      <c r="AB3963" s="53" t="n">
        <f aca="false">R3963+W3963</f>
        <v>0</v>
      </c>
      <c r="AC3963" s="54" t="n">
        <f aca="false">ROUND(X3963+Y3963+Z3963+AA3963+AB3963,1)</f>
        <v>464.6</v>
      </c>
      <c r="AD3963" s="55" t="n">
        <f aca="false">(ROUND(AC3963-AC3956,1)/AC3956)</f>
        <v>0.191282051282051</v>
      </c>
      <c r="AE3963" s="46"/>
      <c r="AF3963" s="47"/>
    </row>
    <row r="3964" customFormat="false" ht="15" hidden="false" customHeight="false" outlineLevel="0" collapsed="false">
      <c r="A3964" s="48" t="s">
        <v>36</v>
      </c>
      <c r="B3964" s="63"/>
      <c r="C3964" s="50" t="s">
        <v>12</v>
      </c>
      <c r="D3964" s="51" t="n">
        <v>50</v>
      </c>
      <c r="E3964" s="51" t="n">
        <v>0</v>
      </c>
      <c r="F3964" s="51" t="n">
        <v>0</v>
      </c>
      <c r="G3964" s="51" t="n">
        <v>110</v>
      </c>
      <c r="H3964" s="51" t="n">
        <v>0</v>
      </c>
      <c r="I3964" s="52" t="n">
        <v>50</v>
      </c>
      <c r="J3964" s="52" t="n">
        <v>50</v>
      </c>
      <c r="K3964" s="52" t="n">
        <v>0</v>
      </c>
      <c r="L3964" s="52" t="n">
        <v>105</v>
      </c>
      <c r="M3964" s="52" t="n">
        <v>0</v>
      </c>
      <c r="N3964" s="53" t="n">
        <f aca="false">D3964*$D$11</f>
        <v>62.5</v>
      </c>
      <c r="O3964" s="53" t="n">
        <f aca="false">E3964*$E$11</f>
        <v>0</v>
      </c>
      <c r="P3964" s="53" t="n">
        <f aca="false">F3964*$F$11</f>
        <v>0</v>
      </c>
      <c r="Q3964" s="53" t="n">
        <f aca="false">G3964*$G$11</f>
        <v>137.5</v>
      </c>
      <c r="R3964" s="53" t="n">
        <f aca="false">H3964*$H$11</f>
        <v>0</v>
      </c>
      <c r="S3964" s="53" t="n">
        <f aca="false">(N3964/100)*(I3964*$I$11)+(N3964/100)*(J3964*$J$11)</f>
        <v>62.5</v>
      </c>
      <c r="T3964" s="53" t="n">
        <f aca="false">(O3964/100)*(K3964*$K$11)</f>
        <v>0</v>
      </c>
      <c r="U3964" s="53" t="n">
        <f aca="false">(P3964/100)*(K3964*$K$11)+(P3964/100)*(L3964*$L$11)</f>
        <v>0</v>
      </c>
      <c r="V3964" s="53" t="n">
        <f aca="false">(Q3964/100)*(L3964*$L$11)</f>
        <v>202.125</v>
      </c>
      <c r="W3964" s="53" t="n">
        <f aca="false">(R3964/100)*(K3964*$K$11)+(R3964/100)*(L3964*$L$11)</f>
        <v>0</v>
      </c>
      <c r="X3964" s="53" t="n">
        <f aca="false">N3964+S3964</f>
        <v>125</v>
      </c>
      <c r="Y3964" s="53" t="n">
        <f aca="false">O3964+T3964</f>
        <v>0</v>
      </c>
      <c r="Z3964" s="53" t="n">
        <f aca="false">P3964+U3964</f>
        <v>0</v>
      </c>
      <c r="AA3964" s="53" t="n">
        <f aca="false">Q3964+V3964</f>
        <v>339.625</v>
      </c>
      <c r="AB3964" s="53" t="n">
        <f aca="false">R3964+W3964</f>
        <v>0</v>
      </c>
      <c r="AC3964" s="54" t="n">
        <f aca="false">ROUND(X3964+Y3964+Z3964+AA3964+AB3964,1)</f>
        <v>464.6</v>
      </c>
      <c r="AD3964" s="55" t="n">
        <f aca="false">(ROUND(AC3964-AC3956,1)/AC3956)</f>
        <v>0.191282051282051</v>
      </c>
      <c r="AE3964" s="46"/>
      <c r="AF3964" s="47"/>
    </row>
    <row r="3965" customFormat="false" ht="15" hidden="false" customHeight="false" outlineLevel="0" collapsed="false">
      <c r="A3965" s="48" t="s">
        <v>37</v>
      </c>
      <c r="B3965" s="63"/>
      <c r="C3965" s="50" t="s">
        <v>13</v>
      </c>
      <c r="D3965" s="51" t="n">
        <v>50</v>
      </c>
      <c r="E3965" s="51" t="n">
        <v>0</v>
      </c>
      <c r="F3965" s="51" t="n">
        <v>0</v>
      </c>
      <c r="G3965" s="51" t="n">
        <v>0</v>
      </c>
      <c r="H3965" s="51" t="n">
        <v>110</v>
      </c>
      <c r="I3965" s="52" t="n">
        <v>50</v>
      </c>
      <c r="J3965" s="52" t="n">
        <v>50</v>
      </c>
      <c r="K3965" s="52" t="n">
        <v>52.5</v>
      </c>
      <c r="L3965" s="52" t="n">
        <v>52.5</v>
      </c>
      <c r="M3965" s="52" t="n">
        <v>0</v>
      </c>
      <c r="N3965" s="53" t="n">
        <f aca="false">D3965*$D$12</f>
        <v>62.5</v>
      </c>
      <c r="O3965" s="53" t="n">
        <f aca="false">E3965*$E$12</f>
        <v>0</v>
      </c>
      <c r="P3965" s="53" t="n">
        <f aca="false">F3965*$F$12</f>
        <v>0</v>
      </c>
      <c r="Q3965" s="53" t="n">
        <f aca="false">G3965*$G$12</f>
        <v>0</v>
      </c>
      <c r="R3965" s="53" t="n">
        <f aca="false">H3965*$H$12</f>
        <v>137.5</v>
      </c>
      <c r="S3965" s="53" t="n">
        <f aca="false">(N3965/100)*(I3965*$I$12)+(N3965/100)*(J3965*$J$12)</f>
        <v>62.5</v>
      </c>
      <c r="T3965" s="53" t="n">
        <f aca="false">(O3965/100)*(K3965*$K$12)</f>
        <v>0</v>
      </c>
      <c r="U3965" s="53" t="n">
        <f aca="false">(P3965/100)*(K3965*$K$12)+(P3965/100)*(L3965*$L$12)</f>
        <v>0</v>
      </c>
      <c r="V3965" s="53" t="n">
        <f aca="false">(Q3965/100)*(L3965*$L$12)</f>
        <v>0</v>
      </c>
      <c r="W3965" s="53" t="n">
        <f aca="false">(R3965/100)*(K3965*$K$12)+(R3965/100)*(L3965*$L$12)</f>
        <v>202.125</v>
      </c>
      <c r="X3965" s="53" t="n">
        <f aca="false">N3965+S3965</f>
        <v>125</v>
      </c>
      <c r="Y3965" s="53" t="n">
        <f aca="false">O3965+T3965</f>
        <v>0</v>
      </c>
      <c r="Z3965" s="53" t="n">
        <f aca="false">P3965+U3965</f>
        <v>0</v>
      </c>
      <c r="AA3965" s="53" t="n">
        <f aca="false">Q3965+V3965</f>
        <v>0</v>
      </c>
      <c r="AB3965" s="53" t="n">
        <f aca="false">R3965+W3965</f>
        <v>339.625</v>
      </c>
      <c r="AC3965" s="54" t="n">
        <f aca="false">ROUND(X3965+Y3965+Z3965+AA3965+AB3965,1)</f>
        <v>464.6</v>
      </c>
      <c r="AD3965" s="55" t="n">
        <f aca="false">(ROUND(AC3965-AC3956,1)/AC3956)</f>
        <v>0.191282051282051</v>
      </c>
      <c r="AE3965" s="46"/>
      <c r="AF3965" s="47"/>
    </row>
    <row r="3966" customFormat="false" ht="15" hidden="false" customHeight="false" outlineLevel="0" collapsed="false">
      <c r="A3966" s="48" t="s">
        <v>38</v>
      </c>
      <c r="B3966" s="63"/>
      <c r="C3966" s="50" t="s">
        <v>14</v>
      </c>
      <c r="D3966" s="51" t="n">
        <v>100</v>
      </c>
      <c r="E3966" s="51" t="n">
        <v>0</v>
      </c>
      <c r="F3966" s="51" t="n">
        <v>0</v>
      </c>
      <c r="G3966" s="51" t="n">
        <v>0</v>
      </c>
      <c r="H3966" s="51" t="n">
        <v>0</v>
      </c>
      <c r="I3966" s="52" t="n">
        <v>50</v>
      </c>
      <c r="J3966" s="52" t="n">
        <v>50</v>
      </c>
      <c r="K3966" s="52" t="n">
        <v>0</v>
      </c>
      <c r="L3966" s="52" t="n">
        <v>0</v>
      </c>
      <c r="M3966" s="52" t="n">
        <v>80</v>
      </c>
      <c r="N3966" s="53" t="n">
        <f aca="false">D3966*$D$13</f>
        <v>125</v>
      </c>
      <c r="O3966" s="53" t="n">
        <f aca="false">E3966*$E$13</f>
        <v>0</v>
      </c>
      <c r="P3966" s="53" t="n">
        <f aca="false">F3966*$F$13</f>
        <v>0</v>
      </c>
      <c r="Q3966" s="53" t="n">
        <f aca="false">G3966*$G$13</f>
        <v>0</v>
      </c>
      <c r="R3966" s="53" t="n">
        <f aca="false">H3966*$H$13</f>
        <v>0</v>
      </c>
      <c r="S3966" s="53" t="n">
        <f aca="false">(N3966/100)*(I3966*$I$13)+(N3966/100)*(J3966*$J$13)+(N3966/100)*(M3966*$M$13)</f>
        <v>325</v>
      </c>
      <c r="T3966" s="53" t="n">
        <f aca="false">(O3966/100)*(K3966*$K$13)+(O3966/100)*(M3966*$M$13)</f>
        <v>0</v>
      </c>
      <c r="U3966" s="53" t="n">
        <f aca="false">(P3966/100)*(K3966*$K$13)+(P3966/100)*(L3966*$L$13)+(P3966/100)*(M3966*$M$13)</f>
        <v>0</v>
      </c>
      <c r="V3966" s="53" t="n">
        <f aca="false">(Q3966/100)*(L3966*$L$13)+(Q3966/100)*(M3966*$M$13)</f>
        <v>0</v>
      </c>
      <c r="W3966" s="53" t="n">
        <f aca="false">(R3966/100)*(K3966*$K$13)+(R3966/100)*(L3966*$L$13)+(R3966/100)*(M3966*$M$13)</f>
        <v>0</v>
      </c>
      <c r="X3966" s="53" t="n">
        <f aca="false">N3966+S3966</f>
        <v>450</v>
      </c>
      <c r="Y3966" s="53" t="n">
        <f aca="false">O3966+T3966</f>
        <v>0</v>
      </c>
      <c r="Z3966" s="53" t="n">
        <f aca="false">P3966+U3966</f>
        <v>0</v>
      </c>
      <c r="AA3966" s="53" t="n">
        <f aca="false">Q3966+V3966</f>
        <v>0</v>
      </c>
      <c r="AB3966" s="53" t="n">
        <f aca="false">R3966+W3966</f>
        <v>0</v>
      </c>
      <c r="AC3966" s="54" t="n">
        <f aca="false">ROUND(X3966+Y3966+Z3966+AA3966+AB3966,1)</f>
        <v>450</v>
      </c>
      <c r="AD3966" s="55" t="n">
        <f aca="false">(ROUND(AC3966-AC3956,1)/AC3956)</f>
        <v>0.153846153846154</v>
      </c>
      <c r="AE3966" s="46"/>
      <c r="AF3966" s="47"/>
    </row>
    <row r="3967" customFormat="false" ht="15" hidden="false" customHeight="false" outlineLevel="0" collapsed="false">
      <c r="A3967" s="48" t="s">
        <v>39</v>
      </c>
      <c r="B3967" s="63"/>
      <c r="C3967" s="50" t="s">
        <v>15</v>
      </c>
      <c r="D3967" s="51" t="n">
        <v>100</v>
      </c>
      <c r="E3967" s="51" t="n">
        <v>0</v>
      </c>
      <c r="F3967" s="51" t="n">
        <v>0</v>
      </c>
      <c r="G3967" s="51" t="n">
        <v>0</v>
      </c>
      <c r="H3967" s="51" t="n">
        <v>0</v>
      </c>
      <c r="I3967" s="52" t="n">
        <v>50</v>
      </c>
      <c r="J3967" s="52" t="n">
        <v>50</v>
      </c>
      <c r="K3967" s="52" t="n">
        <v>80</v>
      </c>
      <c r="L3967" s="52" t="n">
        <v>0</v>
      </c>
      <c r="M3967" s="52" t="n">
        <v>0</v>
      </c>
      <c r="N3967" s="53" t="n">
        <f aca="false">D3967*$D$14</f>
        <v>125</v>
      </c>
      <c r="O3967" s="53" t="n">
        <f aca="false">E3967*$E$14</f>
        <v>0</v>
      </c>
      <c r="P3967" s="53" t="n">
        <f aca="false">F3967*$F$14</f>
        <v>0</v>
      </c>
      <c r="Q3967" s="53" t="n">
        <f aca="false">G3967*$G$14</f>
        <v>0</v>
      </c>
      <c r="R3967" s="53" t="n">
        <f aca="false">H3967*$H$14</f>
        <v>0</v>
      </c>
      <c r="S3967" s="53" t="n">
        <f aca="false">(N3967/100)*(I3967*$I$14)+(N3967/100)*(J3967*$J$14)+(N3967/100)*(K3967*$K$14)</f>
        <v>325</v>
      </c>
      <c r="T3967" s="53" t="n">
        <f aca="false">(O3967/100)*(K3967*$K$14)</f>
        <v>0</v>
      </c>
      <c r="U3967" s="53" t="n">
        <f aca="false">(P3967/100)*(K3967*$K$14)+(P3967/100)*(L3967*$L$14)</f>
        <v>0</v>
      </c>
      <c r="V3967" s="53" t="n">
        <f aca="false">(Q3967/100)*(L3967*$L$14)</f>
        <v>0</v>
      </c>
      <c r="W3967" s="53" t="n">
        <f aca="false">(R3967/100)*(K3967*$L$14)+(R3967/100)*(L3967*$M$14)</f>
        <v>0</v>
      </c>
      <c r="X3967" s="53" t="n">
        <f aca="false">N3967+S3967</f>
        <v>450</v>
      </c>
      <c r="Y3967" s="53" t="n">
        <f aca="false">O3967+T3967</f>
        <v>0</v>
      </c>
      <c r="Z3967" s="53" t="n">
        <f aca="false">P3967+U3967</f>
        <v>0</v>
      </c>
      <c r="AA3967" s="53" t="n">
        <f aca="false">Q3967+V3967</f>
        <v>0</v>
      </c>
      <c r="AB3967" s="53" t="n">
        <f aca="false">R3967+W3967</f>
        <v>0</v>
      </c>
      <c r="AC3967" s="54" t="n">
        <f aca="false">ROUND(X3967+Y3967+Z3967+AA3967+AB3967,1)</f>
        <v>450</v>
      </c>
      <c r="AD3967" s="55" t="n">
        <f aca="false">(ROUND(AC3967-AC3956,1)/AC3956)</f>
        <v>0.153846153846154</v>
      </c>
      <c r="AE3967" s="46"/>
      <c r="AF3967" s="47"/>
    </row>
    <row r="3968" customFormat="false" ht="15" hidden="false" customHeight="false" outlineLevel="0" collapsed="false">
      <c r="A3968" s="48"/>
      <c r="B3968" s="63"/>
      <c r="C3968" s="50" t="s">
        <v>16</v>
      </c>
      <c r="D3968" s="51" t="n">
        <v>100</v>
      </c>
      <c r="E3968" s="51" t="n">
        <v>0</v>
      </c>
      <c r="F3968" s="51" t="n">
        <v>0</v>
      </c>
      <c r="G3968" s="51" t="n">
        <v>0</v>
      </c>
      <c r="H3968" s="51" t="n">
        <v>0</v>
      </c>
      <c r="I3968" s="52" t="n">
        <v>50</v>
      </c>
      <c r="J3968" s="52" t="n">
        <v>50</v>
      </c>
      <c r="K3968" s="52" t="n">
        <v>0</v>
      </c>
      <c r="L3968" s="52" t="n">
        <v>80</v>
      </c>
      <c r="M3968" s="52" t="n">
        <v>0</v>
      </c>
      <c r="N3968" s="53" t="n">
        <f aca="false">D3968*$D$15</f>
        <v>125</v>
      </c>
      <c r="O3968" s="53" t="n">
        <f aca="false">E3968*$E$15</f>
        <v>0</v>
      </c>
      <c r="P3968" s="53" t="n">
        <f aca="false">F3968*$F$15</f>
        <v>0</v>
      </c>
      <c r="Q3968" s="53" t="n">
        <f aca="false">G3968*$G$15</f>
        <v>0</v>
      </c>
      <c r="R3968" s="53" t="n">
        <f aca="false">H3968*$H$15</f>
        <v>0</v>
      </c>
      <c r="S3968" s="53" t="n">
        <f aca="false">(N3968/100)*(I3968*$I$15)+(N3968/100)*(J3968*$J$15)+(N3968/100)*(L3968*$L$15)</f>
        <v>325</v>
      </c>
      <c r="T3968" s="53" t="n">
        <f aca="false">(O3968/100)*(K3968*$K$15)</f>
        <v>0</v>
      </c>
      <c r="U3968" s="53" t="n">
        <f aca="false">(P3968/100)*(K3968*$K$15)+(P3968/100)*(L3968*$L$15)</f>
        <v>0</v>
      </c>
      <c r="V3968" s="53" t="n">
        <f aca="false">(Q3968/100)*(L3968*$L$15)</f>
        <v>0</v>
      </c>
      <c r="W3968" s="53" t="n">
        <f aca="false">(R3968/100)*(K3968*$K$15)+(R3968/100)*(L3968*$L$15)</f>
        <v>0</v>
      </c>
      <c r="X3968" s="53" t="n">
        <f aca="false">N3968+S3968</f>
        <v>450</v>
      </c>
      <c r="Y3968" s="53" t="n">
        <f aca="false">O3968+T3968</f>
        <v>0</v>
      </c>
      <c r="Z3968" s="53" t="n">
        <f aca="false">P3968+U3968</f>
        <v>0</v>
      </c>
      <c r="AA3968" s="53" t="n">
        <f aca="false">Q3968+V3968</f>
        <v>0</v>
      </c>
      <c r="AB3968" s="53" t="n">
        <f aca="false">R3968+W3968</f>
        <v>0</v>
      </c>
      <c r="AC3968" s="54" t="n">
        <f aca="false">ROUND(X3968+Y3968+Z3968+AA3968+AB3968,1)</f>
        <v>450</v>
      </c>
      <c r="AD3968" s="55" t="n">
        <f aca="false">(ROUND(AC3968-AC3956,1)/AC3956)</f>
        <v>0.153846153846154</v>
      </c>
      <c r="AE3968" s="46"/>
      <c r="AF3968" s="47"/>
    </row>
    <row r="3969" customFormat="false" ht="15" hidden="false" customHeight="false" outlineLevel="0" collapsed="false">
      <c r="A3969" s="48"/>
      <c r="B3969" s="63"/>
      <c r="C3969" s="50" t="s">
        <v>17</v>
      </c>
      <c r="D3969" s="51" t="n">
        <v>100</v>
      </c>
      <c r="E3969" s="51" t="n">
        <v>0</v>
      </c>
      <c r="F3969" s="51" t="n">
        <v>0</v>
      </c>
      <c r="G3969" s="51" t="n">
        <v>0</v>
      </c>
      <c r="H3969" s="51" t="n">
        <v>0</v>
      </c>
      <c r="I3969" s="52" t="n">
        <v>50</v>
      </c>
      <c r="J3969" s="52" t="n">
        <v>80</v>
      </c>
      <c r="K3969" s="52" t="n">
        <v>0</v>
      </c>
      <c r="L3969" s="52" t="n">
        <v>0</v>
      </c>
      <c r="M3969" s="52" t="n">
        <v>0</v>
      </c>
      <c r="N3969" s="53" t="n">
        <f aca="false">D3969*$D$16</f>
        <v>125</v>
      </c>
      <c r="O3969" s="53" t="n">
        <f aca="false">E3969*$E$16</f>
        <v>0</v>
      </c>
      <c r="P3969" s="53" t="n">
        <f aca="false">F3969*$F$16</f>
        <v>0</v>
      </c>
      <c r="Q3969" s="53" t="n">
        <f aca="false">G3969*$G$16</f>
        <v>0</v>
      </c>
      <c r="R3969" s="53" t="n">
        <f aca="false">H3969*$H$16</f>
        <v>0</v>
      </c>
      <c r="S3969" s="53" t="n">
        <f aca="false">(N3969/100)*(I3969*$I$16)+(N3969/100)*(J3969*$J$16)</f>
        <v>312.5</v>
      </c>
      <c r="T3969" s="53" t="n">
        <f aca="false">(O3969/100)*(K3969*$K$16)</f>
        <v>0</v>
      </c>
      <c r="U3969" s="53" t="n">
        <f aca="false">(P3969/100)*(K3969*$K$16)+(P3969/100)*(L3969*$L$16)</f>
        <v>0</v>
      </c>
      <c r="V3969" s="53" t="n">
        <f aca="false">(Q3969/100)*(L3969*$L$16)</f>
        <v>0</v>
      </c>
      <c r="W3969" s="53" t="n">
        <f aca="false">(R3969/100)*(K3969*$K$16)+(R3969/100)*(L3969*$L$16)</f>
        <v>0</v>
      </c>
      <c r="X3969" s="53" t="n">
        <f aca="false">N3969+S3969</f>
        <v>437.5</v>
      </c>
      <c r="Y3969" s="53" t="n">
        <f aca="false">O3969+T3969</f>
        <v>0</v>
      </c>
      <c r="Z3969" s="53" t="n">
        <f aca="false">P3969+U3969</f>
        <v>0</v>
      </c>
      <c r="AA3969" s="53" t="n">
        <f aca="false">Q3969+V3969</f>
        <v>0</v>
      </c>
      <c r="AB3969" s="53" t="n">
        <f aca="false">R3969+W3969</f>
        <v>0</v>
      </c>
      <c r="AC3969" s="54" t="n">
        <f aca="false">ROUND(X3969+Y3969+Z3969+AA3969+AB3969,1)</f>
        <v>437.5</v>
      </c>
      <c r="AD3969" s="55" t="n">
        <f aca="false">(ROUND(AC3969-AC3956,1)/AC3956)</f>
        <v>0.121794871794872</v>
      </c>
      <c r="AE3969" s="46"/>
      <c r="AF3969" s="15"/>
    </row>
    <row r="3970" customFormat="false" ht="15" hidden="false" customHeight="false" outlineLevel="0" collapsed="false">
      <c r="A3970" s="48"/>
      <c r="B3970" s="63"/>
      <c r="C3970" s="50" t="s">
        <v>18</v>
      </c>
      <c r="D3970" s="51" t="n">
        <v>100</v>
      </c>
      <c r="E3970" s="51" t="n">
        <v>0</v>
      </c>
      <c r="F3970" s="51" t="n">
        <v>0</v>
      </c>
      <c r="G3970" s="51" t="n">
        <v>0</v>
      </c>
      <c r="H3970" s="51" t="n">
        <v>0</v>
      </c>
      <c r="I3970" s="52" t="n">
        <v>80</v>
      </c>
      <c r="J3970" s="52" t="n">
        <v>50</v>
      </c>
      <c r="K3970" s="52" t="n">
        <v>0</v>
      </c>
      <c r="L3970" s="52" t="n">
        <v>0</v>
      </c>
      <c r="M3970" s="52" t="n">
        <v>0</v>
      </c>
      <c r="N3970" s="53" t="n">
        <f aca="false">D3970*$D$17</f>
        <v>125</v>
      </c>
      <c r="O3970" s="53" t="n">
        <f aca="false">E3970*$E$17</f>
        <v>0</v>
      </c>
      <c r="P3970" s="53" t="n">
        <f aca="false">F3970*$F$17</f>
        <v>0</v>
      </c>
      <c r="Q3970" s="53" t="n">
        <f aca="false">G3970*$G$17</f>
        <v>0</v>
      </c>
      <c r="R3970" s="53" t="n">
        <f aca="false">H3970*$H$17</f>
        <v>0</v>
      </c>
      <c r="S3970" s="53" t="n">
        <f aca="false">(N3970/100)*(I3970*$I$17)+(N3970/100)*(J3970*$J$17)</f>
        <v>312.5</v>
      </c>
      <c r="T3970" s="53" t="n">
        <f aca="false">(O3970/100)*(K3970*$K$17)</f>
        <v>0</v>
      </c>
      <c r="U3970" s="53" t="n">
        <f aca="false">(P3970/100)*(K3970*$K$17)+(P3970/100)*(L3970*$L$17)</f>
        <v>0</v>
      </c>
      <c r="V3970" s="53" t="n">
        <f aca="false">(Q3970/100)*(L3970*$L$17)</f>
        <v>0</v>
      </c>
      <c r="W3970" s="53" t="n">
        <f aca="false">(R3970/100)*(K3970*$K$17)+(R3970/100)*(L3970*$L$17)</f>
        <v>0</v>
      </c>
      <c r="X3970" s="53" t="n">
        <f aca="false">N3970+S3970</f>
        <v>437.5</v>
      </c>
      <c r="Y3970" s="53" t="n">
        <f aca="false">O3970+T3970</f>
        <v>0</v>
      </c>
      <c r="Z3970" s="53" t="n">
        <f aca="false">P3970+U3970</f>
        <v>0</v>
      </c>
      <c r="AA3970" s="53" t="n">
        <f aca="false">Q3970+V3970</f>
        <v>0</v>
      </c>
      <c r="AB3970" s="53" t="n">
        <f aca="false">R3970+W3970</f>
        <v>0</v>
      </c>
      <c r="AC3970" s="54" t="n">
        <f aca="false">ROUND(X3970+Y3970+Z3970+AA3970+AB3970,1)</f>
        <v>437.5</v>
      </c>
      <c r="AD3970" s="55" t="n">
        <f aca="false">(ROUND(AC3970-AC3956,1)/AC3956)</f>
        <v>0.121794871794872</v>
      </c>
      <c r="AE3970" s="46"/>
      <c r="AF3970" s="47"/>
    </row>
    <row r="3971" customFormat="false" ht="15" hidden="false" customHeight="false" outlineLevel="0" collapsed="false">
      <c r="A3971" s="56" t="s">
        <v>19</v>
      </c>
      <c r="B3971" s="60" t="s">
        <v>325</v>
      </c>
      <c r="C3971" s="40" t="s">
        <v>53</v>
      </c>
      <c r="D3971" s="41" t="n">
        <v>50</v>
      </c>
      <c r="E3971" s="41" t="n">
        <v>100</v>
      </c>
      <c r="F3971" s="41" t="n">
        <v>0</v>
      </c>
      <c r="G3971" s="41" t="n">
        <v>0</v>
      </c>
      <c r="H3971" s="41" t="n">
        <v>0</v>
      </c>
      <c r="I3971" s="42" t="n">
        <v>10</v>
      </c>
      <c r="J3971" s="42" t="n">
        <v>30</v>
      </c>
      <c r="K3971" s="42" t="n">
        <v>60</v>
      </c>
      <c r="L3971" s="42" t="n">
        <v>0</v>
      </c>
      <c r="M3971" s="42" t="n">
        <v>0</v>
      </c>
      <c r="N3971" s="43" t="n">
        <f aca="false">D3971*$D$3</f>
        <v>65</v>
      </c>
      <c r="O3971" s="43" t="n">
        <f aca="false">E3971*$E$3</f>
        <v>130</v>
      </c>
      <c r="P3971" s="43" t="n">
        <f aca="false">F3971*$F$3</f>
        <v>0</v>
      </c>
      <c r="Q3971" s="43" t="n">
        <f aca="false">G3971*$G$3</f>
        <v>0</v>
      </c>
      <c r="R3971" s="43" t="n">
        <f aca="false">H3971*$H$3</f>
        <v>0</v>
      </c>
      <c r="S3971" s="43" t="n">
        <f aca="false">(N3971/100)*(I3971*$I$3)+(N3971/100)*(J3971*$J$3)</f>
        <v>52</v>
      </c>
      <c r="T3971" s="43" t="n">
        <f aca="false">(O3971/100)*(K3971*$K$3)</f>
        <v>156</v>
      </c>
      <c r="U3971" s="43" t="n">
        <f aca="false">(P3971/100)*(K3971*$K$3)+(P3971/100)*(L3971*$L$3)</f>
        <v>0</v>
      </c>
      <c r="V3971" s="43" t="n">
        <f aca="false">(Q3971/100)*(L3971*$L$3)</f>
        <v>0</v>
      </c>
      <c r="W3971" s="43" t="n">
        <f aca="false">(R3971/100)*(K3971*$K$3)+(R3971/100)*(L3971*$L$3)</f>
        <v>0</v>
      </c>
      <c r="X3971" s="43" t="n">
        <f aca="false">N3971+S3971</f>
        <v>117</v>
      </c>
      <c r="Y3971" s="43" t="n">
        <f aca="false">O3971+T3971</f>
        <v>286</v>
      </c>
      <c r="Z3971" s="43" t="n">
        <f aca="false">P3971+U3971</f>
        <v>0</v>
      </c>
      <c r="AA3971" s="43" t="n">
        <f aca="false">Q3971+V3971</f>
        <v>0</v>
      </c>
      <c r="AB3971" s="43" t="n">
        <f aca="false">R3971+W3971</f>
        <v>0</v>
      </c>
      <c r="AC3971" s="44" t="n">
        <f aca="false">ROUND(X3971+Y3971+Z3971+AA3971+AB3971,1)</f>
        <v>403</v>
      </c>
      <c r="AD3971" s="45"/>
      <c r="AE3971" s="46" t="s">
        <v>28</v>
      </c>
      <c r="AF3971" s="47"/>
    </row>
    <row r="3972" customFormat="false" ht="15" hidden="false" customHeight="false" outlineLevel="0" collapsed="false">
      <c r="A3972" s="48" t="s">
        <v>29</v>
      </c>
      <c r="B3972" s="61" t="n">
        <v>10</v>
      </c>
      <c r="C3972" s="50" t="s">
        <v>5</v>
      </c>
      <c r="D3972" s="51" t="n">
        <v>50</v>
      </c>
      <c r="E3972" s="51" t="n">
        <v>100</v>
      </c>
      <c r="F3972" s="51" t="n">
        <v>0</v>
      </c>
      <c r="G3972" s="51" t="n">
        <v>0</v>
      </c>
      <c r="H3972" s="51" t="n">
        <v>0</v>
      </c>
      <c r="I3972" s="52" t="n">
        <v>40</v>
      </c>
      <c r="J3972" s="52" t="n">
        <v>70</v>
      </c>
      <c r="K3972" s="52" t="n">
        <v>60</v>
      </c>
      <c r="L3972" s="52" t="n">
        <v>0</v>
      </c>
      <c r="M3972" s="52" t="n">
        <v>0</v>
      </c>
      <c r="N3972" s="53" t="n">
        <f aca="false">D3972*$D$4</f>
        <v>62.5</v>
      </c>
      <c r="O3972" s="53" t="n">
        <f aca="false">E3972*$E$4</f>
        <v>125</v>
      </c>
      <c r="P3972" s="53" t="n">
        <f aca="false">F3972*$F$4</f>
        <v>0</v>
      </c>
      <c r="Q3972" s="53" t="n">
        <f aca="false">G3972*$G$4</f>
        <v>0</v>
      </c>
      <c r="R3972" s="53" t="n">
        <f aca="false">H3972*$H$4</f>
        <v>0</v>
      </c>
      <c r="S3972" s="53" t="n">
        <f aca="false">(N3972/100)*(I3972*$I$4)+(N3972/100)*(J3972*$J$4)</f>
        <v>137.5</v>
      </c>
      <c r="T3972" s="53" t="n">
        <f aca="false">(O3972/100)*(K3972*$K$4)</f>
        <v>150</v>
      </c>
      <c r="U3972" s="53" t="n">
        <f aca="false">(P3972/100)*(K3972*$K$4)+(P3972/100)*(L3972*$L$4)</f>
        <v>0</v>
      </c>
      <c r="V3972" s="53" t="n">
        <f aca="false">(Q3972/100)*(L3972*$L$4)</f>
        <v>0</v>
      </c>
      <c r="W3972" s="53" t="n">
        <f aca="false">(R3972/100)*(K3972*$K$4)+(R3972/100)*(L3972*$L$4)</f>
        <v>0</v>
      </c>
      <c r="X3972" s="53" t="n">
        <f aca="false">N3972+S3972</f>
        <v>200</v>
      </c>
      <c r="Y3972" s="53" t="n">
        <f aca="false">O3972+T3972</f>
        <v>275</v>
      </c>
      <c r="Z3972" s="53" t="n">
        <f aca="false">P3972+U3972</f>
        <v>0</v>
      </c>
      <c r="AA3972" s="53" t="n">
        <f aca="false">Q3972+V3972</f>
        <v>0</v>
      </c>
      <c r="AB3972" s="53" t="n">
        <f aca="false">R3972+W3972</f>
        <v>0</v>
      </c>
      <c r="AC3972" s="54" t="n">
        <f aca="false">ROUND(X3972+Y3972+Z3972+AA3972+AB3972,1)</f>
        <v>475</v>
      </c>
      <c r="AD3972" s="55" t="n">
        <f aca="false">(ROUND(AC3972-AC3971,1)/AC3971)</f>
        <v>0.178660049627792</v>
      </c>
      <c r="AE3972" s="46"/>
      <c r="AF3972" s="47"/>
    </row>
    <row r="3973" customFormat="false" ht="15" hidden="false" customHeight="false" outlineLevel="0" collapsed="false">
      <c r="A3973" s="48" t="s">
        <v>30</v>
      </c>
      <c r="B3973" s="61" t="n">
        <v>10</v>
      </c>
      <c r="C3973" s="50" t="s">
        <v>6</v>
      </c>
      <c r="D3973" s="51" t="n">
        <v>50</v>
      </c>
      <c r="E3973" s="51" t="n">
        <v>100</v>
      </c>
      <c r="F3973" s="51" t="n">
        <v>0</v>
      </c>
      <c r="G3973" s="51" t="n">
        <v>0</v>
      </c>
      <c r="H3973" s="51" t="n">
        <v>0</v>
      </c>
      <c r="I3973" s="52" t="n">
        <v>10</v>
      </c>
      <c r="J3973" s="52" t="n">
        <v>30</v>
      </c>
      <c r="K3973" s="52" t="n">
        <v>60</v>
      </c>
      <c r="L3973" s="52" t="n">
        <v>0</v>
      </c>
      <c r="M3973" s="52" t="n">
        <v>0</v>
      </c>
      <c r="N3973" s="53" t="n">
        <f aca="false">D3973*$D$5</f>
        <v>65</v>
      </c>
      <c r="O3973" s="53" t="n">
        <f aca="false">E3973*$E$5</f>
        <v>130</v>
      </c>
      <c r="P3973" s="53" t="n">
        <f aca="false">F3973*$F$5</f>
        <v>0</v>
      </c>
      <c r="Q3973" s="53" t="n">
        <f aca="false">G3973*$G$5</f>
        <v>0</v>
      </c>
      <c r="R3973" s="53" t="n">
        <f aca="false">H3973*$H$5</f>
        <v>0</v>
      </c>
      <c r="S3973" s="53" t="n">
        <f aca="false">(N3973/100)*(I3973*$I$5)+(N3973/100)*(J3973*$J$5)</f>
        <v>52</v>
      </c>
      <c r="T3973" s="53" t="n">
        <f aca="false">(O3973/100)*(K3973*$K$5)</f>
        <v>156</v>
      </c>
      <c r="U3973" s="53" t="n">
        <f aca="false">(P3973/100)*(K3973*$K$5)+(P3973/100)*(L3973*$L$5)</f>
        <v>0</v>
      </c>
      <c r="V3973" s="53" t="n">
        <f aca="false">(Q3973/100)*(L3973*$L$5)</f>
        <v>0</v>
      </c>
      <c r="W3973" s="53" t="n">
        <f aca="false">(R3973/100)*(K3973*$K$5)+(R3973/100)*(L3973*$L$5)</f>
        <v>0</v>
      </c>
      <c r="X3973" s="53" t="n">
        <f aca="false">N3973+S3973</f>
        <v>117</v>
      </c>
      <c r="Y3973" s="53" t="n">
        <f aca="false">O3973+T3973</f>
        <v>286</v>
      </c>
      <c r="Z3973" s="53" t="n">
        <f aca="false">P3973+U3973</f>
        <v>0</v>
      </c>
      <c r="AA3973" s="53" t="n">
        <f aca="false">Q3973+V3973</f>
        <v>0</v>
      </c>
      <c r="AB3973" s="53" t="n">
        <f aca="false">R3973+W3973</f>
        <v>0</v>
      </c>
      <c r="AC3973" s="54" t="n">
        <f aca="false">ROUND(X3973+Y3973+Z3973+AA3973+AB3973,1)</f>
        <v>403</v>
      </c>
      <c r="AD3973" s="55" t="n">
        <f aca="false">(ROUND(AC3973-AC3971,1)/AC3971)</f>
        <v>0</v>
      </c>
      <c r="AE3973" s="46"/>
      <c r="AF3973" s="47"/>
    </row>
    <row r="3974" customFormat="false" ht="15" hidden="false" customHeight="false" outlineLevel="0" collapsed="false">
      <c r="A3974" s="48" t="s">
        <v>31</v>
      </c>
      <c r="B3974" s="61" t="n">
        <v>40</v>
      </c>
      <c r="C3974" s="50" t="s">
        <v>7</v>
      </c>
      <c r="D3974" s="51" t="n">
        <v>50</v>
      </c>
      <c r="E3974" s="51" t="n">
        <v>100</v>
      </c>
      <c r="F3974" s="51" t="n">
        <v>0</v>
      </c>
      <c r="G3974" s="51" t="n">
        <v>0</v>
      </c>
      <c r="H3974" s="51" t="n">
        <v>0</v>
      </c>
      <c r="I3974" s="52" t="n">
        <v>10</v>
      </c>
      <c r="J3974" s="52" t="n">
        <v>30</v>
      </c>
      <c r="K3974" s="52" t="n">
        <v>60</v>
      </c>
      <c r="L3974" s="52" t="n">
        <v>0</v>
      </c>
      <c r="M3974" s="52" t="n">
        <v>0</v>
      </c>
      <c r="N3974" s="53" t="n">
        <f aca="false">D3974*$D$6</f>
        <v>65</v>
      </c>
      <c r="O3974" s="53" t="n">
        <f aca="false">E3974*$E$6</f>
        <v>130</v>
      </c>
      <c r="P3974" s="53" t="n">
        <f aca="false">F3974*$F$6</f>
        <v>0</v>
      </c>
      <c r="Q3974" s="53" t="n">
        <f aca="false">G3974*$G$6</f>
        <v>0</v>
      </c>
      <c r="R3974" s="53" t="n">
        <f aca="false">H3974*$H$6</f>
        <v>0</v>
      </c>
      <c r="S3974" s="53" t="n">
        <f aca="false">(N3974/100)*(I3974*$I$6)+(N3974/100)*(J3974*$J$6)</f>
        <v>52</v>
      </c>
      <c r="T3974" s="53" t="n">
        <f aca="false">(O3974/100)*(K3974*$K$6)</f>
        <v>156</v>
      </c>
      <c r="U3974" s="53" t="n">
        <f aca="false">(P3974/100)*(K3974*$K$6)+(P3974/100)*(L3974*$L$6)</f>
        <v>0</v>
      </c>
      <c r="V3974" s="53" t="n">
        <f aca="false">(Q3974/100)*(L3974*$L$6)</f>
        <v>0</v>
      </c>
      <c r="W3974" s="53" t="n">
        <f aca="false">(R3974/100)*(K3974*$K$6)+(R3974/100)*(L3974*$L$6)</f>
        <v>0</v>
      </c>
      <c r="X3974" s="53" t="n">
        <f aca="false">N3974+S3974</f>
        <v>117</v>
      </c>
      <c r="Y3974" s="53" t="n">
        <f aca="false">O3974+T3974</f>
        <v>286</v>
      </c>
      <c r="Z3974" s="53" t="n">
        <f aca="false">P3974+U3974</f>
        <v>0</v>
      </c>
      <c r="AA3974" s="53" t="n">
        <f aca="false">Q3974+V3974</f>
        <v>0</v>
      </c>
      <c r="AB3974" s="53" t="n">
        <f aca="false">R3974+W3974</f>
        <v>0</v>
      </c>
      <c r="AC3974" s="54" t="n">
        <f aca="false">ROUND(X3974+Y3974+Z3974+AA3974+AB3974,1)</f>
        <v>403</v>
      </c>
      <c r="AD3974" s="55" t="n">
        <f aca="false">(ROUND(AC3974-AC3971,1)/AC3971)</f>
        <v>0</v>
      </c>
      <c r="AE3974" s="46"/>
      <c r="AF3974" s="47"/>
    </row>
    <row r="3975" customFormat="false" ht="15" hidden="false" customHeight="false" outlineLevel="0" collapsed="false">
      <c r="A3975" s="48" t="s">
        <v>32</v>
      </c>
      <c r="B3975" s="61" t="n">
        <v>0</v>
      </c>
      <c r="C3975" s="50" t="s">
        <v>8</v>
      </c>
      <c r="D3975" s="51" t="n">
        <v>50</v>
      </c>
      <c r="E3975" s="51" t="n">
        <v>100</v>
      </c>
      <c r="F3975" s="51" t="n">
        <v>0</v>
      </c>
      <c r="G3975" s="51" t="n">
        <v>0</v>
      </c>
      <c r="H3975" s="51" t="n">
        <v>0</v>
      </c>
      <c r="I3975" s="52" t="n">
        <v>10</v>
      </c>
      <c r="J3975" s="52" t="n">
        <v>30</v>
      </c>
      <c r="K3975" s="52" t="n">
        <v>60</v>
      </c>
      <c r="L3975" s="52" t="n">
        <v>0</v>
      </c>
      <c r="M3975" s="52" t="n">
        <v>0</v>
      </c>
      <c r="N3975" s="53" t="n">
        <f aca="false">D3975*$D$7</f>
        <v>65</v>
      </c>
      <c r="O3975" s="53" t="n">
        <f aca="false">E3975*$E$7</f>
        <v>130</v>
      </c>
      <c r="P3975" s="53" t="n">
        <f aca="false">F3975*$F$7</f>
        <v>0</v>
      </c>
      <c r="Q3975" s="53" t="n">
        <f aca="false">G3975*$G$7</f>
        <v>0</v>
      </c>
      <c r="R3975" s="53" t="n">
        <f aca="false">H3975*$H$7</f>
        <v>0</v>
      </c>
      <c r="S3975" s="53" t="n">
        <f aca="false">(N3975/100)*(I3975*$I$7)+(N3975/100)*(J3975*$J$7)</f>
        <v>52</v>
      </c>
      <c r="T3975" s="53" t="n">
        <f aca="false">(O3975/100)*(K3975*$K$7)</f>
        <v>156</v>
      </c>
      <c r="U3975" s="53" t="n">
        <f aca="false">(P3975/100)*(K3975*$K$7)+(P3975/100)*(L3975*$L$7)</f>
        <v>0</v>
      </c>
      <c r="V3975" s="53" t="n">
        <f aca="false">(Q3975/100)*(L3975*$L$7)</f>
        <v>0</v>
      </c>
      <c r="W3975" s="53" t="n">
        <f aca="false">(R3975/100)*(K3975*$K$7)+(R3975/100)*(L3975*$L$7)</f>
        <v>0</v>
      </c>
      <c r="X3975" s="53" t="n">
        <f aca="false">N3975+S3975</f>
        <v>117</v>
      </c>
      <c r="Y3975" s="53" t="n">
        <f aca="false">O3975+T3975</f>
        <v>286</v>
      </c>
      <c r="Z3975" s="53" t="n">
        <f aca="false">P3975+U3975</f>
        <v>0</v>
      </c>
      <c r="AA3975" s="53" t="n">
        <f aca="false">Q3975+V3975</f>
        <v>0</v>
      </c>
      <c r="AB3975" s="53" t="n">
        <f aca="false">R3975+W3975</f>
        <v>0</v>
      </c>
      <c r="AC3975" s="54" t="n">
        <f aca="false">ROUND(X3975+Y3975+Z3975+AA3975+AB3975,1)</f>
        <v>403</v>
      </c>
      <c r="AD3975" s="55" t="n">
        <f aca="false">(ROUND(AC3975-AC3971,1)/AC3971)</f>
        <v>0</v>
      </c>
      <c r="AE3975" s="46"/>
      <c r="AF3975" s="47"/>
    </row>
    <row r="3976" customFormat="false" ht="15" hidden="false" customHeight="false" outlineLevel="0" collapsed="false">
      <c r="A3976" s="48" t="s">
        <v>33</v>
      </c>
      <c r="B3976" s="61"/>
      <c r="C3976" s="50" t="s">
        <v>9</v>
      </c>
      <c r="D3976" s="51" t="n">
        <v>50</v>
      </c>
      <c r="E3976" s="51" t="n">
        <v>100</v>
      </c>
      <c r="F3976" s="51" t="n">
        <v>0</v>
      </c>
      <c r="G3976" s="51" t="n">
        <v>0</v>
      </c>
      <c r="H3976" s="51" t="n">
        <v>0</v>
      </c>
      <c r="I3976" s="52" t="n">
        <v>10</v>
      </c>
      <c r="J3976" s="52" t="n">
        <v>30</v>
      </c>
      <c r="K3976" s="52" t="n">
        <v>60</v>
      </c>
      <c r="L3976" s="52" t="n">
        <v>0</v>
      </c>
      <c r="M3976" s="52" t="n">
        <v>0</v>
      </c>
      <c r="N3976" s="53" t="n">
        <f aca="false">D3976*$D$8</f>
        <v>65</v>
      </c>
      <c r="O3976" s="53" t="n">
        <f aca="false">E3976*$E$8</f>
        <v>130</v>
      </c>
      <c r="P3976" s="53" t="n">
        <f aca="false">F3976*$F$8</f>
        <v>0</v>
      </c>
      <c r="Q3976" s="53" t="n">
        <f aca="false">G3976*$G$8</f>
        <v>0</v>
      </c>
      <c r="R3976" s="53" t="n">
        <f aca="false">H3976*$H$8</f>
        <v>0</v>
      </c>
      <c r="S3976" s="53" t="n">
        <f aca="false">(N3976/100)*(I3976*$I$8)+(N3976/100)*(J3976*$J$8)</f>
        <v>52</v>
      </c>
      <c r="T3976" s="53" t="n">
        <f aca="false">(O3976/100)*(K3976*$K$8)</f>
        <v>156</v>
      </c>
      <c r="U3976" s="53" t="n">
        <f aca="false">(P3976/100)*(K3976*$K$8)+(P3976/100)*(L3976*$L$8)</f>
        <v>0</v>
      </c>
      <c r="V3976" s="53" t="n">
        <f aca="false">(Q3976/100)*(L3976*$L$8)</f>
        <v>0</v>
      </c>
      <c r="W3976" s="53" t="n">
        <f aca="false">(R3976/100)*(K3976*$K$8)+(R3976/100)*(L3976*$L$8)</f>
        <v>0</v>
      </c>
      <c r="X3976" s="53" t="n">
        <f aca="false">N3976+S3976</f>
        <v>117</v>
      </c>
      <c r="Y3976" s="53" t="n">
        <f aca="false">O3976+T3976</f>
        <v>286</v>
      </c>
      <c r="Z3976" s="53" t="n">
        <f aca="false">P3976+U3976</f>
        <v>0</v>
      </c>
      <c r="AA3976" s="53" t="n">
        <f aca="false">Q3976+V3976</f>
        <v>0</v>
      </c>
      <c r="AB3976" s="53" t="n">
        <f aca="false">R3976+W3976</f>
        <v>0</v>
      </c>
      <c r="AC3976" s="54" t="n">
        <f aca="false">ROUND(X3976+Y3976+Z3976+AA3976+AB3976,1)</f>
        <v>403</v>
      </c>
      <c r="AD3976" s="55" t="n">
        <f aca="false">(ROUND(AC3976-AC3971,1)/AC3971)</f>
        <v>0</v>
      </c>
      <c r="AE3976" s="46"/>
      <c r="AF3976" s="47"/>
    </row>
    <row r="3977" customFormat="false" ht="15" hidden="false" customHeight="false" outlineLevel="0" collapsed="false">
      <c r="A3977" s="48" t="s">
        <v>34</v>
      </c>
      <c r="B3977" s="61"/>
      <c r="C3977" s="50" t="s">
        <v>10</v>
      </c>
      <c r="D3977" s="51" t="n">
        <v>25</v>
      </c>
      <c r="E3977" s="51" t="n">
        <v>140</v>
      </c>
      <c r="F3977" s="51" t="n">
        <v>0</v>
      </c>
      <c r="G3977" s="51" t="n">
        <v>0</v>
      </c>
      <c r="H3977" s="51" t="n">
        <v>0</v>
      </c>
      <c r="I3977" s="52" t="n">
        <v>10</v>
      </c>
      <c r="J3977" s="52" t="n">
        <v>30</v>
      </c>
      <c r="K3977" s="52" t="n">
        <v>110</v>
      </c>
      <c r="L3977" s="52" t="n">
        <v>0</v>
      </c>
      <c r="M3977" s="52" t="n">
        <v>0</v>
      </c>
      <c r="N3977" s="53" t="n">
        <f aca="false">D3977*$D$9</f>
        <v>31.25</v>
      </c>
      <c r="O3977" s="53" t="n">
        <f aca="false">E3977*$E$9</f>
        <v>175</v>
      </c>
      <c r="P3977" s="53" t="n">
        <f aca="false">F3977*$F$9</f>
        <v>0</v>
      </c>
      <c r="Q3977" s="53" t="n">
        <f aca="false">G3977*$G$9</f>
        <v>0</v>
      </c>
      <c r="R3977" s="53" t="n">
        <f aca="false">H3977*$H$9</f>
        <v>0</v>
      </c>
      <c r="S3977" s="53" t="n">
        <f aca="false">(N3977/100)*(I3977*$I$9)+(N3977/100)*(J3977*$J$9)</f>
        <v>12.5</v>
      </c>
      <c r="T3977" s="53" t="n">
        <f aca="false">(O3977/100)*(K3977*$K$9)</f>
        <v>269.5</v>
      </c>
      <c r="U3977" s="53" t="n">
        <f aca="false">(P3977/100)*(K3977*$K$9)+(P3977/100)*(L3977*$L$9)</f>
        <v>0</v>
      </c>
      <c r="V3977" s="53" t="n">
        <f aca="false">(Q3977/100)*(L3977*$L$9)</f>
        <v>0</v>
      </c>
      <c r="W3977" s="53" t="n">
        <f aca="false">(R3977/100)*(K3977*$K$9)+(R3977/100)*(L3977*$L$9)</f>
        <v>0</v>
      </c>
      <c r="X3977" s="53" t="n">
        <f aca="false">N3977+S3977</f>
        <v>43.75</v>
      </c>
      <c r="Y3977" s="53" t="n">
        <f aca="false">O3977+T3977</f>
        <v>444.5</v>
      </c>
      <c r="Z3977" s="53" t="n">
        <f aca="false">P3977+U3977</f>
        <v>0</v>
      </c>
      <c r="AA3977" s="53" t="n">
        <f aca="false">Q3977+V3977</f>
        <v>0</v>
      </c>
      <c r="AB3977" s="53" t="n">
        <f aca="false">R3977+W3977</f>
        <v>0</v>
      </c>
      <c r="AC3977" s="54" t="n">
        <f aca="false">ROUND(X3977+Y3977+Z3977+AA3977+AB3977,1)</f>
        <v>488.3</v>
      </c>
      <c r="AD3977" s="55" t="n">
        <f aca="false">(ROUND(AC3977-AC3971,1)/AC3971)</f>
        <v>0.21166253101737</v>
      </c>
      <c r="AE3977" s="46"/>
      <c r="AF3977" s="47"/>
    </row>
    <row r="3978" customFormat="false" ht="15" hidden="false" customHeight="false" outlineLevel="0" collapsed="false">
      <c r="A3978" s="48" t="s">
        <v>35</v>
      </c>
      <c r="B3978" s="61"/>
      <c r="C3978" s="50" t="s">
        <v>11</v>
      </c>
      <c r="D3978" s="51" t="n">
        <v>25</v>
      </c>
      <c r="E3978" s="51" t="n">
        <v>0</v>
      </c>
      <c r="F3978" s="51" t="n">
        <v>140</v>
      </c>
      <c r="G3978" s="51" t="n">
        <v>0</v>
      </c>
      <c r="H3978" s="51" t="n">
        <v>0</v>
      </c>
      <c r="I3978" s="52" t="n">
        <v>10</v>
      </c>
      <c r="J3978" s="52" t="n">
        <v>30</v>
      </c>
      <c r="K3978" s="52" t="n">
        <v>50</v>
      </c>
      <c r="L3978" s="52" t="n">
        <v>50</v>
      </c>
      <c r="M3978" s="52" t="n">
        <v>0</v>
      </c>
      <c r="N3978" s="53" t="n">
        <f aca="false">D3978*$D$10</f>
        <v>31.25</v>
      </c>
      <c r="O3978" s="53" t="n">
        <f aca="false">E3978*$E$10</f>
        <v>0</v>
      </c>
      <c r="P3978" s="53" t="n">
        <f aca="false">F3978*$F$10</f>
        <v>175</v>
      </c>
      <c r="Q3978" s="53" t="n">
        <f aca="false">G3978*$G$10</f>
        <v>0</v>
      </c>
      <c r="R3978" s="53" t="n">
        <f aca="false">H3978*$H$10</f>
        <v>0</v>
      </c>
      <c r="S3978" s="53" t="n">
        <f aca="false">(N3978/100)*(I3978*$I$10)+(N3978/100)*(J3978*$J$10)</f>
        <v>12.5</v>
      </c>
      <c r="T3978" s="53" t="n">
        <f aca="false">(O3978/100)*(K3978*$J$10)</f>
        <v>0</v>
      </c>
      <c r="U3978" s="53" t="n">
        <f aca="false">(P3978/100)*(K3978*$K$10)+(P3978/100)*(L3978*$L$10)</f>
        <v>245</v>
      </c>
      <c r="V3978" s="53" t="n">
        <f aca="false">(Q3978/100)*(L3978*$L$10)</f>
        <v>0</v>
      </c>
      <c r="W3978" s="53" t="n">
        <f aca="false">(R3978/100)*(K3978*$K$10)+(R3978/100)*(L3978*$L$10)</f>
        <v>0</v>
      </c>
      <c r="X3978" s="53" t="n">
        <f aca="false">N3978+S3978</f>
        <v>43.75</v>
      </c>
      <c r="Y3978" s="53" t="n">
        <f aca="false">O3978+T3978</f>
        <v>0</v>
      </c>
      <c r="Z3978" s="53" t="n">
        <f aca="false">P3978+U3978</f>
        <v>420</v>
      </c>
      <c r="AA3978" s="53" t="n">
        <f aca="false">Q3978+V3978</f>
        <v>0</v>
      </c>
      <c r="AB3978" s="53" t="n">
        <f aca="false">R3978+W3978</f>
        <v>0</v>
      </c>
      <c r="AC3978" s="54" t="n">
        <f aca="false">ROUND(X3978+Y3978+Z3978+AA3978+AB3978,1)</f>
        <v>463.8</v>
      </c>
      <c r="AD3978" s="55" t="n">
        <f aca="false">(ROUND(AC3978-AC3971,1)/AC3971)</f>
        <v>0.150868486352357</v>
      </c>
      <c r="AE3978" s="46"/>
      <c r="AF3978" s="47"/>
    </row>
    <row r="3979" customFormat="false" ht="15" hidden="false" customHeight="false" outlineLevel="0" collapsed="false">
      <c r="A3979" s="48" t="s">
        <v>36</v>
      </c>
      <c r="B3979" s="61"/>
      <c r="C3979" s="50" t="s">
        <v>12</v>
      </c>
      <c r="D3979" s="51" t="n">
        <v>25</v>
      </c>
      <c r="E3979" s="51" t="n">
        <v>0</v>
      </c>
      <c r="F3979" s="51" t="n">
        <v>0</v>
      </c>
      <c r="G3979" s="51" t="n">
        <v>140</v>
      </c>
      <c r="H3979" s="51" t="n">
        <v>0</v>
      </c>
      <c r="I3979" s="52" t="n">
        <v>10</v>
      </c>
      <c r="J3979" s="52" t="n">
        <v>30</v>
      </c>
      <c r="K3979" s="52" t="n">
        <v>0</v>
      </c>
      <c r="L3979" s="52" t="n">
        <v>100</v>
      </c>
      <c r="M3979" s="52" t="n">
        <v>0</v>
      </c>
      <c r="N3979" s="53" t="n">
        <f aca="false">D3979*$D$11</f>
        <v>31.25</v>
      </c>
      <c r="O3979" s="53" t="n">
        <f aca="false">E3979*$E$11</f>
        <v>0</v>
      </c>
      <c r="P3979" s="53" t="n">
        <f aca="false">F3979*$F$11</f>
        <v>0</v>
      </c>
      <c r="Q3979" s="53" t="n">
        <f aca="false">G3979*$G$11</f>
        <v>175</v>
      </c>
      <c r="R3979" s="53" t="n">
        <f aca="false">H3979*$H$11</f>
        <v>0</v>
      </c>
      <c r="S3979" s="53" t="n">
        <f aca="false">(N3979/100)*(I3979*$I$11)+(N3979/100)*(J3979*$J$11)</f>
        <v>12.5</v>
      </c>
      <c r="T3979" s="53" t="n">
        <f aca="false">(O3979/100)*(K3979*$K$11)</f>
        <v>0</v>
      </c>
      <c r="U3979" s="53" t="n">
        <f aca="false">(P3979/100)*(K3979*$K$11)+(P3979/100)*(L3979*$L$11)</f>
        <v>0</v>
      </c>
      <c r="V3979" s="53" t="n">
        <f aca="false">(Q3979/100)*(L3979*$L$11)</f>
        <v>245</v>
      </c>
      <c r="W3979" s="53" t="n">
        <f aca="false">(R3979/100)*(K3979*$K$11)+(R3979/100)*(L3979*$L$11)</f>
        <v>0</v>
      </c>
      <c r="X3979" s="53" t="n">
        <f aca="false">N3979+S3979</f>
        <v>43.75</v>
      </c>
      <c r="Y3979" s="53" t="n">
        <f aca="false">O3979+T3979</f>
        <v>0</v>
      </c>
      <c r="Z3979" s="53" t="n">
        <f aca="false">P3979+U3979</f>
        <v>0</v>
      </c>
      <c r="AA3979" s="53" t="n">
        <f aca="false">Q3979+V3979</f>
        <v>420</v>
      </c>
      <c r="AB3979" s="53" t="n">
        <f aca="false">R3979+W3979</f>
        <v>0</v>
      </c>
      <c r="AC3979" s="54" t="n">
        <f aca="false">ROUND(X3979+Y3979+Z3979+AA3979+AB3979,1)</f>
        <v>463.8</v>
      </c>
      <c r="AD3979" s="55" t="n">
        <f aca="false">(ROUND(AC3979-AC3971,1)/AC3971)</f>
        <v>0.150868486352357</v>
      </c>
      <c r="AE3979" s="46"/>
      <c r="AF3979" s="47"/>
    </row>
    <row r="3980" customFormat="false" ht="15" hidden="false" customHeight="false" outlineLevel="0" collapsed="false">
      <c r="A3980" s="48" t="s">
        <v>37</v>
      </c>
      <c r="B3980" s="61"/>
      <c r="C3980" s="50" t="s">
        <v>13</v>
      </c>
      <c r="D3980" s="51" t="n">
        <v>25</v>
      </c>
      <c r="E3980" s="51" t="n">
        <v>0</v>
      </c>
      <c r="F3980" s="51" t="n">
        <v>0</v>
      </c>
      <c r="G3980" s="51" t="n">
        <v>0</v>
      </c>
      <c r="H3980" s="51" t="n">
        <v>140</v>
      </c>
      <c r="I3980" s="52" t="n">
        <v>10</v>
      </c>
      <c r="J3980" s="52" t="n">
        <v>30</v>
      </c>
      <c r="K3980" s="52" t="n">
        <v>50</v>
      </c>
      <c r="L3980" s="52" t="n">
        <v>50</v>
      </c>
      <c r="M3980" s="52" t="n">
        <v>0</v>
      </c>
      <c r="N3980" s="53" t="n">
        <f aca="false">D3980*$D$12</f>
        <v>31.25</v>
      </c>
      <c r="O3980" s="53" t="n">
        <f aca="false">E3980*$E$12</f>
        <v>0</v>
      </c>
      <c r="P3980" s="53" t="n">
        <f aca="false">F3980*$F$12</f>
        <v>0</v>
      </c>
      <c r="Q3980" s="53" t="n">
        <f aca="false">G3980*$G$12</f>
        <v>0</v>
      </c>
      <c r="R3980" s="53" t="n">
        <f aca="false">H3980*$H$12</f>
        <v>175</v>
      </c>
      <c r="S3980" s="53" t="n">
        <f aca="false">(N3980/100)*(I3980*$I$12)+(N3980/100)*(J3980*$J$12)</f>
        <v>12.5</v>
      </c>
      <c r="T3980" s="53" t="n">
        <f aca="false">(O3980/100)*(K3980*$K$12)</f>
        <v>0</v>
      </c>
      <c r="U3980" s="53" t="n">
        <f aca="false">(P3980/100)*(K3980*$K$12)+(P3980/100)*(L3980*$L$12)</f>
        <v>0</v>
      </c>
      <c r="V3980" s="53" t="n">
        <f aca="false">(Q3980/100)*(L3980*$L$12)</f>
        <v>0</v>
      </c>
      <c r="W3980" s="53" t="n">
        <f aca="false">(R3980/100)*(K3980*$K$12)+(R3980/100)*(L3980*$L$12)</f>
        <v>245</v>
      </c>
      <c r="X3980" s="53" t="n">
        <f aca="false">N3980+S3980</f>
        <v>43.75</v>
      </c>
      <c r="Y3980" s="53" t="n">
        <f aca="false">O3980+T3980</f>
        <v>0</v>
      </c>
      <c r="Z3980" s="53" t="n">
        <f aca="false">P3980+U3980</f>
        <v>0</v>
      </c>
      <c r="AA3980" s="53" t="n">
        <f aca="false">Q3980+V3980</f>
        <v>0</v>
      </c>
      <c r="AB3980" s="53" t="n">
        <f aca="false">R3980+W3980</f>
        <v>420</v>
      </c>
      <c r="AC3980" s="54" t="n">
        <f aca="false">ROUND(X3980+Y3980+Z3980+AA3980+AB3980,1)</f>
        <v>463.8</v>
      </c>
      <c r="AD3980" s="55" t="n">
        <f aca="false">(ROUND(AC3980-AC3971,1)/AC3971)</f>
        <v>0.150868486352357</v>
      </c>
      <c r="AE3980" s="46"/>
      <c r="AF3980" s="47"/>
    </row>
    <row r="3981" customFormat="false" ht="15" hidden="false" customHeight="false" outlineLevel="0" collapsed="false">
      <c r="A3981" s="48" t="s">
        <v>38</v>
      </c>
      <c r="B3981" s="61"/>
      <c r="C3981" s="50" t="s">
        <v>14</v>
      </c>
      <c r="D3981" s="51" t="n">
        <v>50</v>
      </c>
      <c r="E3981" s="51" t="n">
        <v>100</v>
      </c>
      <c r="F3981" s="51" t="n">
        <v>0</v>
      </c>
      <c r="G3981" s="51" t="n">
        <v>0</v>
      </c>
      <c r="H3981" s="51" t="n">
        <v>0</v>
      </c>
      <c r="I3981" s="52" t="n">
        <v>10</v>
      </c>
      <c r="J3981" s="52" t="n">
        <v>30</v>
      </c>
      <c r="K3981" s="52" t="n">
        <v>60</v>
      </c>
      <c r="L3981" s="52" t="n">
        <v>0</v>
      </c>
      <c r="M3981" s="52" t="n">
        <v>50</v>
      </c>
      <c r="N3981" s="53" t="n">
        <f aca="false">D3981*$D$13</f>
        <v>62.5</v>
      </c>
      <c r="O3981" s="53" t="n">
        <f aca="false">E3981*$E$13</f>
        <v>125</v>
      </c>
      <c r="P3981" s="53" t="n">
        <f aca="false">F3981*$F$13</f>
        <v>0</v>
      </c>
      <c r="Q3981" s="53" t="n">
        <f aca="false">G3981*$G$13</f>
        <v>0</v>
      </c>
      <c r="R3981" s="53" t="n">
        <f aca="false">H3981*$H$13</f>
        <v>0</v>
      </c>
      <c r="S3981" s="53" t="n">
        <f aca="false">(N3981/100)*(I3981*$I$13)+(N3981/100)*(J3981*$J$13)+(N3981/100)*(M3981*$M$13)</f>
        <v>87.5</v>
      </c>
      <c r="T3981" s="53" t="n">
        <f aca="false">(O3981/100)*(K3981*$K$13)+(O3981/100)*(M3981*$M$13)</f>
        <v>200</v>
      </c>
      <c r="U3981" s="53" t="n">
        <f aca="false">(P3981/100)*(K3981*$K$13)+(P3981/100)*(L3981*$L$13)+(P3981/100)*(M3981*$M$13)</f>
        <v>0</v>
      </c>
      <c r="V3981" s="53" t="n">
        <f aca="false">(Q3981/100)*(L3981*$L$13)+(Q3981/100)*(M3981*$M$13)</f>
        <v>0</v>
      </c>
      <c r="W3981" s="53" t="n">
        <f aca="false">(R3981/100)*(K3981*$K$13)+(R3981/100)*(L3981*$L$13)+(R3981/100)*(M3981*$M$13)</f>
        <v>0</v>
      </c>
      <c r="X3981" s="53" t="n">
        <f aca="false">N3981+S3981</f>
        <v>150</v>
      </c>
      <c r="Y3981" s="53" t="n">
        <f aca="false">O3981+T3981</f>
        <v>325</v>
      </c>
      <c r="Z3981" s="53" t="n">
        <f aca="false">P3981+U3981</f>
        <v>0</v>
      </c>
      <c r="AA3981" s="53" t="n">
        <f aca="false">Q3981+V3981</f>
        <v>0</v>
      </c>
      <c r="AB3981" s="53" t="n">
        <f aca="false">R3981+W3981</f>
        <v>0</v>
      </c>
      <c r="AC3981" s="54" t="n">
        <f aca="false">ROUND(X3981+Y3981+Z3981+AA3981+AB3981,1)</f>
        <v>475</v>
      </c>
      <c r="AD3981" s="55" t="n">
        <f aca="false">(ROUND(AC3981-AC3971,1)/AC3971)</f>
        <v>0.178660049627792</v>
      </c>
      <c r="AE3981" s="46"/>
      <c r="AF3981" s="47"/>
    </row>
    <row r="3982" customFormat="false" ht="15" hidden="false" customHeight="false" outlineLevel="0" collapsed="false">
      <c r="A3982" s="48" t="s">
        <v>39</v>
      </c>
      <c r="B3982" s="61"/>
      <c r="C3982" s="50" t="s">
        <v>15</v>
      </c>
      <c r="D3982" s="51" t="n">
        <v>110</v>
      </c>
      <c r="E3982" s="51" t="n">
        <v>0</v>
      </c>
      <c r="F3982" s="51" t="n">
        <v>0</v>
      </c>
      <c r="G3982" s="51" t="n">
        <v>0</v>
      </c>
      <c r="H3982" s="51" t="n">
        <v>0</v>
      </c>
      <c r="I3982" s="52" t="n">
        <v>10</v>
      </c>
      <c r="J3982" s="52" t="n">
        <v>30</v>
      </c>
      <c r="K3982" s="52" t="n">
        <v>100</v>
      </c>
      <c r="L3982" s="52" t="n">
        <v>0</v>
      </c>
      <c r="M3982" s="52" t="n">
        <v>0</v>
      </c>
      <c r="N3982" s="53" t="n">
        <f aca="false">D3982*$D$14</f>
        <v>137.5</v>
      </c>
      <c r="O3982" s="53" t="n">
        <f aca="false">E3982*$E$14</f>
        <v>0</v>
      </c>
      <c r="P3982" s="53" t="n">
        <f aca="false">F3982*$F$14</f>
        <v>0</v>
      </c>
      <c r="Q3982" s="53" t="n">
        <f aca="false">G3982*$G$14</f>
        <v>0</v>
      </c>
      <c r="R3982" s="53" t="n">
        <f aca="false">H3982*$H$14</f>
        <v>0</v>
      </c>
      <c r="S3982" s="53" t="n">
        <f aca="false">(N3982/100)*(I3982*$I$14)+(N3982/100)*(J3982*$J$14)+(N3982/100)*(K3982*$K$14)</f>
        <v>330</v>
      </c>
      <c r="T3982" s="53" t="n">
        <f aca="false">(O3982/100)*(K3982*$K$14)</f>
        <v>0</v>
      </c>
      <c r="U3982" s="53" t="n">
        <f aca="false">(P3982/100)*(K3982*$K$14)+(P3982/100)*(L3982*$L$14)</f>
        <v>0</v>
      </c>
      <c r="V3982" s="53" t="n">
        <f aca="false">(Q3982/100)*(L3982*$L$14)</f>
        <v>0</v>
      </c>
      <c r="W3982" s="53" t="n">
        <f aca="false">(R3982/100)*(K3982*$L$14)+(R3982/100)*(L3982*$M$14)</f>
        <v>0</v>
      </c>
      <c r="X3982" s="53" t="n">
        <f aca="false">N3982+S3982</f>
        <v>467.5</v>
      </c>
      <c r="Y3982" s="53" t="n">
        <f aca="false">O3982+T3982</f>
        <v>0</v>
      </c>
      <c r="Z3982" s="53" t="n">
        <f aca="false">P3982+U3982</f>
        <v>0</v>
      </c>
      <c r="AA3982" s="53" t="n">
        <f aca="false">Q3982+V3982</f>
        <v>0</v>
      </c>
      <c r="AB3982" s="53" t="n">
        <f aca="false">R3982+W3982</f>
        <v>0</v>
      </c>
      <c r="AC3982" s="54" t="n">
        <f aca="false">ROUND(X3982+Y3982+Z3982+AA3982+AB3982,1)</f>
        <v>467.5</v>
      </c>
      <c r="AD3982" s="55" t="n">
        <f aca="false">(ROUND(AC3982-AC3971,1)/AC3971)</f>
        <v>0.160049627791563</v>
      </c>
      <c r="AE3982" s="46"/>
      <c r="AF3982" s="47"/>
    </row>
    <row r="3983" customFormat="false" ht="15" hidden="false" customHeight="false" outlineLevel="0" collapsed="false">
      <c r="A3983" s="48"/>
      <c r="B3983" s="61"/>
      <c r="C3983" s="50" t="s">
        <v>16</v>
      </c>
      <c r="D3983" s="51" t="n">
        <v>110</v>
      </c>
      <c r="E3983" s="51" t="n">
        <v>0</v>
      </c>
      <c r="F3983" s="51" t="n">
        <v>0</v>
      </c>
      <c r="G3983" s="51" t="n">
        <v>0</v>
      </c>
      <c r="H3983" s="51" t="n">
        <v>0</v>
      </c>
      <c r="I3983" s="52" t="n">
        <v>10</v>
      </c>
      <c r="J3983" s="52" t="n">
        <v>30</v>
      </c>
      <c r="K3983" s="52" t="n">
        <v>0</v>
      </c>
      <c r="L3983" s="52" t="n">
        <v>100</v>
      </c>
      <c r="M3983" s="52" t="n">
        <v>0</v>
      </c>
      <c r="N3983" s="53" t="n">
        <f aca="false">D3983*$D$15</f>
        <v>137.5</v>
      </c>
      <c r="O3983" s="53" t="n">
        <f aca="false">E3983*$E$15</f>
        <v>0</v>
      </c>
      <c r="P3983" s="53" t="n">
        <f aca="false">F3983*$F$15</f>
        <v>0</v>
      </c>
      <c r="Q3983" s="53" t="n">
        <f aca="false">G3983*$G$15</f>
        <v>0</v>
      </c>
      <c r="R3983" s="53" t="n">
        <f aca="false">H3983*$H$15</f>
        <v>0</v>
      </c>
      <c r="S3983" s="53" t="n">
        <f aca="false">(N3983/100)*(I3983*$I$15)+(N3983/100)*(J3983*$J$15)+(N3983/100)*(L3983*$L$15)</f>
        <v>330</v>
      </c>
      <c r="T3983" s="53" t="n">
        <f aca="false">(O3983/100)*(K3983*$K$15)</f>
        <v>0</v>
      </c>
      <c r="U3983" s="53" t="n">
        <f aca="false">(P3983/100)*(K3983*$K$15)+(P3983/100)*(L3983*$L$15)</f>
        <v>0</v>
      </c>
      <c r="V3983" s="53" t="n">
        <f aca="false">(Q3983/100)*(L3983*$L$15)</f>
        <v>0</v>
      </c>
      <c r="W3983" s="53" t="n">
        <f aca="false">(R3983/100)*(K3983*$K$15)+(R3983/100)*(L3983*$L$15)</f>
        <v>0</v>
      </c>
      <c r="X3983" s="53" t="n">
        <f aca="false">N3983+S3983</f>
        <v>467.5</v>
      </c>
      <c r="Y3983" s="53" t="n">
        <f aca="false">O3983+T3983</f>
        <v>0</v>
      </c>
      <c r="Z3983" s="53" t="n">
        <f aca="false">P3983+U3983</f>
        <v>0</v>
      </c>
      <c r="AA3983" s="53" t="n">
        <f aca="false">Q3983+V3983</f>
        <v>0</v>
      </c>
      <c r="AB3983" s="53" t="n">
        <f aca="false">R3983+W3983</f>
        <v>0</v>
      </c>
      <c r="AC3983" s="54" t="n">
        <f aca="false">ROUND(X3983+Y3983+Z3983+AA3983+AB3983,1)</f>
        <v>467.5</v>
      </c>
      <c r="AD3983" s="55" t="n">
        <f aca="false">(ROUND(AC3983-AC3971,1)/AC3971)</f>
        <v>0.160049627791563</v>
      </c>
      <c r="AE3983" s="46"/>
      <c r="AF3983" s="47"/>
    </row>
    <row r="3984" customFormat="false" ht="15" hidden="false" customHeight="false" outlineLevel="0" collapsed="false">
      <c r="A3984" s="48"/>
      <c r="B3984" s="61"/>
      <c r="C3984" s="50" t="s">
        <v>17</v>
      </c>
      <c r="D3984" s="51" t="n">
        <v>50</v>
      </c>
      <c r="E3984" s="51" t="n">
        <v>100</v>
      </c>
      <c r="F3984" s="51" t="n">
        <v>0</v>
      </c>
      <c r="G3984" s="51" t="n">
        <v>0</v>
      </c>
      <c r="H3984" s="51" t="n">
        <v>0</v>
      </c>
      <c r="I3984" s="52" t="n">
        <v>10</v>
      </c>
      <c r="J3984" s="52" t="n">
        <v>140</v>
      </c>
      <c r="K3984" s="52" t="n">
        <v>60</v>
      </c>
      <c r="L3984" s="52" t="n">
        <v>0</v>
      </c>
      <c r="M3984" s="52" t="n">
        <v>0</v>
      </c>
      <c r="N3984" s="53" t="n">
        <f aca="false">D3984*$D$16</f>
        <v>62.5</v>
      </c>
      <c r="O3984" s="53" t="n">
        <f aca="false">E3984*$E$16</f>
        <v>125</v>
      </c>
      <c r="P3984" s="53" t="n">
        <f aca="false">F3984*$F$16</f>
        <v>0</v>
      </c>
      <c r="Q3984" s="53" t="n">
        <f aca="false">G3984*$G$16</f>
        <v>0</v>
      </c>
      <c r="R3984" s="53" t="n">
        <f aca="false">H3984*$H$16</f>
        <v>0</v>
      </c>
      <c r="S3984" s="53" t="n">
        <f aca="false">(N3984/100)*(I3984*$I$16)+(N3984/100)*(J3984*$J$16)</f>
        <v>225</v>
      </c>
      <c r="T3984" s="53" t="n">
        <f aca="false">(O3984/100)*(K3984*$K$16)</f>
        <v>75</v>
      </c>
      <c r="U3984" s="53" t="n">
        <f aca="false">(P3984/100)*(K3984*$K$16)+(P3984/100)*(L3984*$L$16)</f>
        <v>0</v>
      </c>
      <c r="V3984" s="53" t="n">
        <f aca="false">(Q3984/100)*(L3984*$L$16)</f>
        <v>0</v>
      </c>
      <c r="W3984" s="53" t="n">
        <f aca="false">(R3984/100)*(K3984*$K$16)+(R3984/100)*(L3984*$L$16)</f>
        <v>0</v>
      </c>
      <c r="X3984" s="53" t="n">
        <f aca="false">N3984+S3984</f>
        <v>287.5</v>
      </c>
      <c r="Y3984" s="53" t="n">
        <f aca="false">O3984+T3984</f>
        <v>200</v>
      </c>
      <c r="Z3984" s="53" t="n">
        <f aca="false">P3984+U3984</f>
        <v>0</v>
      </c>
      <c r="AA3984" s="53" t="n">
        <f aca="false">Q3984+V3984</f>
        <v>0</v>
      </c>
      <c r="AB3984" s="53" t="n">
        <f aca="false">R3984+W3984</f>
        <v>0</v>
      </c>
      <c r="AC3984" s="54" t="n">
        <f aca="false">ROUND(X3984+Y3984+Z3984+AA3984+AB3984,1)</f>
        <v>487.5</v>
      </c>
      <c r="AD3984" s="55" t="n">
        <f aca="false">(ROUND(AC3984-AC3971,1)/AC3971)</f>
        <v>0.209677419354839</v>
      </c>
      <c r="AE3984" s="46"/>
      <c r="AF3984" s="47"/>
    </row>
    <row r="3985" customFormat="false" ht="15" hidden="false" customHeight="false" outlineLevel="0" collapsed="false">
      <c r="A3985" s="48"/>
      <c r="B3985" s="61"/>
      <c r="C3985" s="50" t="s">
        <v>18</v>
      </c>
      <c r="D3985" s="51" t="n">
        <v>50</v>
      </c>
      <c r="E3985" s="51" t="n">
        <v>100</v>
      </c>
      <c r="F3985" s="51" t="n">
        <v>0</v>
      </c>
      <c r="G3985" s="51" t="n">
        <v>0</v>
      </c>
      <c r="H3985" s="51" t="n">
        <v>0</v>
      </c>
      <c r="I3985" s="52" t="n">
        <v>100</v>
      </c>
      <c r="J3985" s="52" t="n">
        <v>30</v>
      </c>
      <c r="K3985" s="52" t="n">
        <v>60</v>
      </c>
      <c r="L3985" s="52" t="n">
        <v>0</v>
      </c>
      <c r="M3985" s="52" t="n">
        <v>0</v>
      </c>
      <c r="N3985" s="53" t="n">
        <f aca="false">D3985*$D$17</f>
        <v>62.5</v>
      </c>
      <c r="O3985" s="53" t="n">
        <f aca="false">E3985*$E$17</f>
        <v>125</v>
      </c>
      <c r="P3985" s="53" t="n">
        <f aca="false">F3985*$F$17</f>
        <v>0</v>
      </c>
      <c r="Q3985" s="53" t="n">
        <f aca="false">G3985*$G$17</f>
        <v>0</v>
      </c>
      <c r="R3985" s="53" t="n">
        <f aca="false">H3985*$H$17</f>
        <v>0</v>
      </c>
      <c r="S3985" s="53" t="n">
        <f aca="false">(N3985/100)*(I3985*$I$17)+(N3985/100)*(J3985*$J$17)</f>
        <v>175</v>
      </c>
      <c r="T3985" s="53" t="n">
        <f aca="false">(O3985/100)*(K3985*$K$17)</f>
        <v>75</v>
      </c>
      <c r="U3985" s="53" t="n">
        <f aca="false">(P3985/100)*(K3985*$K$17)+(P3985/100)*(L3985*$L$17)</f>
        <v>0</v>
      </c>
      <c r="V3985" s="53" t="n">
        <f aca="false">(Q3985/100)*(L3985*$L$17)</f>
        <v>0</v>
      </c>
      <c r="W3985" s="53" t="n">
        <f aca="false">(R3985/100)*(K3985*$K$17)+(R3985/100)*(L3985*$L$17)</f>
        <v>0</v>
      </c>
      <c r="X3985" s="53" t="n">
        <f aca="false">N3985+S3985</f>
        <v>237.5</v>
      </c>
      <c r="Y3985" s="53" t="n">
        <f aca="false">O3985+T3985</f>
        <v>200</v>
      </c>
      <c r="Z3985" s="53" t="n">
        <f aca="false">P3985+U3985</f>
        <v>0</v>
      </c>
      <c r="AA3985" s="53" t="n">
        <f aca="false">Q3985+V3985</f>
        <v>0</v>
      </c>
      <c r="AB3985" s="53" t="n">
        <f aca="false">R3985+W3985</f>
        <v>0</v>
      </c>
      <c r="AC3985" s="54" t="n">
        <f aca="false">ROUND(X3985+Y3985+Z3985+AA3985+AB3985,1)</f>
        <v>437.5</v>
      </c>
      <c r="AD3985" s="55" t="n">
        <f aca="false">(ROUND(AC3985-AC3971,1)/AC3971)</f>
        <v>0.0856079404466501</v>
      </c>
      <c r="AE3985" s="46"/>
      <c r="AF3985" s="47"/>
    </row>
    <row r="3986" customFormat="false" ht="15" hidden="false" customHeight="false" outlineLevel="0" collapsed="false">
      <c r="A3986" s="56" t="s">
        <v>19</v>
      </c>
      <c r="B3986" s="60" t="s">
        <v>326</v>
      </c>
      <c r="C3986" s="40" t="s">
        <v>50</v>
      </c>
      <c r="D3986" s="41" t="n">
        <v>110</v>
      </c>
      <c r="E3986" s="41" t="n">
        <v>0</v>
      </c>
      <c r="F3986" s="41" t="n">
        <v>0</v>
      </c>
      <c r="G3986" s="41" t="n">
        <v>0</v>
      </c>
      <c r="H3986" s="41" t="n">
        <v>0</v>
      </c>
      <c r="I3986" s="42" t="n">
        <v>80</v>
      </c>
      <c r="J3986" s="42" t="n">
        <v>10</v>
      </c>
      <c r="K3986" s="42" t="n">
        <v>0</v>
      </c>
      <c r="L3986" s="42" t="n">
        <v>0</v>
      </c>
      <c r="M3986" s="42" t="n">
        <v>0</v>
      </c>
      <c r="N3986" s="43" t="n">
        <f aca="false">D3986*$D$3</f>
        <v>143</v>
      </c>
      <c r="O3986" s="43" t="n">
        <f aca="false">E3986*$E$3</f>
        <v>0</v>
      </c>
      <c r="P3986" s="43" t="n">
        <f aca="false">F3986*$F$3</f>
        <v>0</v>
      </c>
      <c r="Q3986" s="43" t="n">
        <f aca="false">G3986*$G$3</f>
        <v>0</v>
      </c>
      <c r="R3986" s="43" t="n">
        <f aca="false">H3986*$H$3</f>
        <v>0</v>
      </c>
      <c r="S3986" s="43" t="n">
        <f aca="false">(N3986/100)*(I3986*$I$3)+(N3986/100)*(J3986*$J$3)</f>
        <v>257.4</v>
      </c>
      <c r="T3986" s="43" t="n">
        <f aca="false">(O3986/100)*(K3986*$K$3)</f>
        <v>0</v>
      </c>
      <c r="U3986" s="43" t="n">
        <f aca="false">(P3986/100)*(K3986*$K$3)+(P3986/100)*(L3986*$L$3)</f>
        <v>0</v>
      </c>
      <c r="V3986" s="43" t="n">
        <f aca="false">(Q3986/100)*(L3986*$L$3)</f>
        <v>0</v>
      </c>
      <c r="W3986" s="43" t="n">
        <f aca="false">(R3986/100)*(K3986*$K$3)+(R3986/100)*(L3986*$L$3)</f>
        <v>0</v>
      </c>
      <c r="X3986" s="43" t="n">
        <f aca="false">N3986+S3986</f>
        <v>400.4</v>
      </c>
      <c r="Y3986" s="43" t="n">
        <f aca="false">O3986+T3986</f>
        <v>0</v>
      </c>
      <c r="Z3986" s="43" t="n">
        <f aca="false">P3986+U3986</f>
        <v>0</v>
      </c>
      <c r="AA3986" s="43" t="n">
        <f aca="false">Q3986+V3986</f>
        <v>0</v>
      </c>
      <c r="AB3986" s="43" t="n">
        <f aca="false">R3986+W3986</f>
        <v>0</v>
      </c>
      <c r="AC3986" s="44" t="n">
        <f aca="false">ROUND(X3986+Y3986+Z3986+AA3986+AB3986,1)</f>
        <v>400.4</v>
      </c>
      <c r="AD3986" s="45"/>
      <c r="AE3986" s="46" t="s">
        <v>28</v>
      </c>
      <c r="AF3986" s="47"/>
    </row>
    <row r="3987" customFormat="false" ht="15" hidden="false" customHeight="false" outlineLevel="0" collapsed="false">
      <c r="A3987" s="48" t="s">
        <v>29</v>
      </c>
      <c r="B3987" s="61" t="n">
        <v>28</v>
      </c>
      <c r="C3987" s="50" t="s">
        <v>5</v>
      </c>
      <c r="D3987" s="51" t="n">
        <v>110</v>
      </c>
      <c r="E3987" s="51" t="n">
        <v>0</v>
      </c>
      <c r="F3987" s="51" t="n">
        <v>0</v>
      </c>
      <c r="G3987" s="51" t="n">
        <v>0</v>
      </c>
      <c r="H3987" s="51" t="n">
        <v>0</v>
      </c>
      <c r="I3987" s="52" t="n">
        <v>90</v>
      </c>
      <c r="J3987" s="52" t="n">
        <v>30</v>
      </c>
      <c r="K3987" s="52" t="n">
        <v>0</v>
      </c>
      <c r="L3987" s="52" t="n">
        <v>0</v>
      </c>
      <c r="M3987" s="52" t="n">
        <v>0</v>
      </c>
      <c r="N3987" s="53" t="n">
        <f aca="false">D3987*$D$4</f>
        <v>137.5</v>
      </c>
      <c r="O3987" s="53" t="n">
        <f aca="false">E3987*$E$4</f>
        <v>0</v>
      </c>
      <c r="P3987" s="53" t="n">
        <f aca="false">F3987*$F$4</f>
        <v>0</v>
      </c>
      <c r="Q3987" s="53" t="n">
        <f aca="false">G3987*$G$4</f>
        <v>0</v>
      </c>
      <c r="R3987" s="53" t="n">
        <f aca="false">H3987*$H$4</f>
        <v>0</v>
      </c>
      <c r="S3987" s="53" t="n">
        <f aca="false">(N3987/100)*(I3987*$I$4)+(N3987/100)*(J3987*$J$4)</f>
        <v>330</v>
      </c>
      <c r="T3987" s="53" t="n">
        <f aca="false">(O3987/100)*(K3987*$K$4)</f>
        <v>0</v>
      </c>
      <c r="U3987" s="53" t="n">
        <f aca="false">(P3987/100)*(K3987*$K$4)+(P3987/100)*(L3987*$L$4)</f>
        <v>0</v>
      </c>
      <c r="V3987" s="53" t="n">
        <f aca="false">(Q3987/100)*(L3987*$L$4)</f>
        <v>0</v>
      </c>
      <c r="W3987" s="53" t="n">
        <f aca="false">(R3987/100)*(K3987*$K$4)+(R3987/100)*(L3987*$L$4)</f>
        <v>0</v>
      </c>
      <c r="X3987" s="53" t="n">
        <f aca="false">N3987+S3987</f>
        <v>467.5</v>
      </c>
      <c r="Y3987" s="53" t="n">
        <f aca="false">O3987+T3987</f>
        <v>0</v>
      </c>
      <c r="Z3987" s="53" t="n">
        <f aca="false">P3987+U3987</f>
        <v>0</v>
      </c>
      <c r="AA3987" s="53" t="n">
        <f aca="false">Q3987+V3987</f>
        <v>0</v>
      </c>
      <c r="AB3987" s="53" t="n">
        <f aca="false">R3987+W3987</f>
        <v>0</v>
      </c>
      <c r="AC3987" s="54" t="n">
        <f aca="false">ROUND(X3987+Y3987+Z3987+AA3987+AB3987,1)</f>
        <v>467.5</v>
      </c>
      <c r="AD3987" s="55" t="n">
        <f aca="false">(ROUND(AC3987-AC3986,1)/AC3986)</f>
        <v>0.167582417582418</v>
      </c>
      <c r="AE3987" s="46"/>
      <c r="AF3987" s="47"/>
    </row>
    <row r="3988" customFormat="false" ht="15" hidden="false" customHeight="false" outlineLevel="0" collapsed="false">
      <c r="A3988" s="48" t="s">
        <v>30</v>
      </c>
      <c r="B3988" s="61" t="n">
        <v>14</v>
      </c>
      <c r="C3988" s="50" t="s">
        <v>6</v>
      </c>
      <c r="D3988" s="51" t="n">
        <v>110</v>
      </c>
      <c r="E3988" s="51" t="n">
        <v>0</v>
      </c>
      <c r="F3988" s="51" t="n">
        <v>0</v>
      </c>
      <c r="G3988" s="51" t="n">
        <v>0</v>
      </c>
      <c r="H3988" s="51" t="n">
        <v>0</v>
      </c>
      <c r="I3988" s="52" t="n">
        <v>80</v>
      </c>
      <c r="J3988" s="52" t="n">
        <v>10</v>
      </c>
      <c r="K3988" s="52" t="n">
        <v>0</v>
      </c>
      <c r="L3988" s="52" t="n">
        <v>0</v>
      </c>
      <c r="M3988" s="52" t="n">
        <v>0</v>
      </c>
      <c r="N3988" s="53" t="n">
        <f aca="false">D3988*$D$5</f>
        <v>143</v>
      </c>
      <c r="O3988" s="53" t="n">
        <f aca="false">E3988*$E$5</f>
        <v>0</v>
      </c>
      <c r="P3988" s="53" t="n">
        <f aca="false">F3988*$F$5</f>
        <v>0</v>
      </c>
      <c r="Q3988" s="53" t="n">
        <f aca="false">G3988*$G$5</f>
        <v>0</v>
      </c>
      <c r="R3988" s="53" t="n">
        <f aca="false">H3988*$H$5</f>
        <v>0</v>
      </c>
      <c r="S3988" s="53" t="n">
        <f aca="false">(N3988/100)*(I3988*$I$5)+(N3988/100)*(J3988*$J$5)</f>
        <v>257.4</v>
      </c>
      <c r="T3988" s="53" t="n">
        <f aca="false">(O3988/100)*(K3988*$K$5)</f>
        <v>0</v>
      </c>
      <c r="U3988" s="53" t="n">
        <f aca="false">(P3988/100)*(K3988*$K$5)+(P3988/100)*(L3988*$L$5)</f>
        <v>0</v>
      </c>
      <c r="V3988" s="53" t="n">
        <f aca="false">(Q3988/100)*(L3988*$L$5)</f>
        <v>0</v>
      </c>
      <c r="W3988" s="53" t="n">
        <f aca="false">(R3988/100)*(K3988*$K$5)+(R3988/100)*(L3988*$L$5)</f>
        <v>0</v>
      </c>
      <c r="X3988" s="53" t="n">
        <f aca="false">N3988+S3988</f>
        <v>400.4</v>
      </c>
      <c r="Y3988" s="53" t="n">
        <f aca="false">O3988+T3988</f>
        <v>0</v>
      </c>
      <c r="Z3988" s="53" t="n">
        <f aca="false">P3988+U3988</f>
        <v>0</v>
      </c>
      <c r="AA3988" s="53" t="n">
        <f aca="false">Q3988+V3988</f>
        <v>0</v>
      </c>
      <c r="AB3988" s="53" t="n">
        <f aca="false">R3988+W3988</f>
        <v>0</v>
      </c>
      <c r="AC3988" s="54" t="n">
        <f aca="false">ROUND(X3988+Y3988+Z3988+AA3988+AB3988,1)</f>
        <v>400.4</v>
      </c>
      <c r="AD3988" s="55" t="n">
        <f aca="false">(ROUND(AC3988-AC3986,1)/AC3986)</f>
        <v>0</v>
      </c>
      <c r="AE3988" s="46"/>
      <c r="AF3988" s="47"/>
    </row>
    <row r="3989" customFormat="false" ht="15" hidden="false" customHeight="false" outlineLevel="0" collapsed="false">
      <c r="A3989" s="48" t="s">
        <v>31</v>
      </c>
      <c r="B3989" s="61" t="n">
        <v>0</v>
      </c>
      <c r="C3989" s="50" t="s">
        <v>7</v>
      </c>
      <c r="D3989" s="51" t="n">
        <v>110</v>
      </c>
      <c r="E3989" s="51" t="n">
        <v>0</v>
      </c>
      <c r="F3989" s="51" t="n">
        <v>0</v>
      </c>
      <c r="G3989" s="51" t="n">
        <v>0</v>
      </c>
      <c r="H3989" s="51" t="n">
        <v>0</v>
      </c>
      <c r="I3989" s="52" t="n">
        <v>80</v>
      </c>
      <c r="J3989" s="52" t="n">
        <v>10</v>
      </c>
      <c r="K3989" s="52" t="n">
        <v>0</v>
      </c>
      <c r="L3989" s="52" t="n">
        <v>0</v>
      </c>
      <c r="M3989" s="52" t="n">
        <v>0</v>
      </c>
      <c r="N3989" s="53" t="n">
        <f aca="false">D3989*$D$6</f>
        <v>143</v>
      </c>
      <c r="O3989" s="53" t="n">
        <f aca="false">E3989*$E$6</f>
        <v>0</v>
      </c>
      <c r="P3989" s="53" t="n">
        <f aca="false">F3989*$F$6</f>
        <v>0</v>
      </c>
      <c r="Q3989" s="53" t="n">
        <f aca="false">G3989*$G$6</f>
        <v>0</v>
      </c>
      <c r="R3989" s="53" t="n">
        <f aca="false">H3989*$H$6</f>
        <v>0</v>
      </c>
      <c r="S3989" s="53" t="n">
        <f aca="false">(N3989/100)*(I3989*$I$6)+(N3989/100)*(J3989*$J$6)</f>
        <v>257.4</v>
      </c>
      <c r="T3989" s="53" t="n">
        <f aca="false">(O3989/100)*(K3989*$K$6)</f>
        <v>0</v>
      </c>
      <c r="U3989" s="53" t="n">
        <f aca="false">(P3989/100)*(K3989*$K$6)+(P3989/100)*(L3989*$L$6)</f>
        <v>0</v>
      </c>
      <c r="V3989" s="53" t="n">
        <f aca="false">(Q3989/100)*(L3989*$L$6)</f>
        <v>0</v>
      </c>
      <c r="W3989" s="53" t="n">
        <f aca="false">(R3989/100)*(K3989*$K$6)+(R3989/100)*(L3989*$L$6)</f>
        <v>0</v>
      </c>
      <c r="X3989" s="53" t="n">
        <f aca="false">N3989+S3989</f>
        <v>400.4</v>
      </c>
      <c r="Y3989" s="53" t="n">
        <f aca="false">O3989+T3989</f>
        <v>0</v>
      </c>
      <c r="Z3989" s="53" t="n">
        <f aca="false">P3989+U3989</f>
        <v>0</v>
      </c>
      <c r="AA3989" s="53" t="n">
        <f aca="false">Q3989+V3989</f>
        <v>0</v>
      </c>
      <c r="AB3989" s="53" t="n">
        <f aca="false">R3989+W3989</f>
        <v>0</v>
      </c>
      <c r="AC3989" s="54" t="n">
        <f aca="false">ROUND(X3989+Y3989+Z3989+AA3989+AB3989,1)</f>
        <v>400.4</v>
      </c>
      <c r="AD3989" s="55" t="n">
        <f aca="false">(ROUND(AC3989-AC3986,1)/AC3986)</f>
        <v>0</v>
      </c>
      <c r="AE3989" s="46"/>
      <c r="AF3989" s="47"/>
    </row>
    <row r="3990" customFormat="false" ht="15" hidden="false" customHeight="false" outlineLevel="0" collapsed="false">
      <c r="A3990" s="48" t="s">
        <v>32</v>
      </c>
      <c r="B3990" s="61" t="n">
        <v>0</v>
      </c>
      <c r="C3990" s="50" t="s">
        <v>8</v>
      </c>
      <c r="D3990" s="51" t="n">
        <v>110</v>
      </c>
      <c r="E3990" s="51" t="n">
        <v>0</v>
      </c>
      <c r="F3990" s="51" t="n">
        <v>0</v>
      </c>
      <c r="G3990" s="51" t="n">
        <v>0</v>
      </c>
      <c r="H3990" s="51" t="n">
        <v>0</v>
      </c>
      <c r="I3990" s="52" t="n">
        <v>80</v>
      </c>
      <c r="J3990" s="52" t="n">
        <v>10</v>
      </c>
      <c r="K3990" s="52" t="n">
        <v>0</v>
      </c>
      <c r="L3990" s="52" t="n">
        <v>0</v>
      </c>
      <c r="M3990" s="52" t="n">
        <v>0</v>
      </c>
      <c r="N3990" s="53" t="n">
        <f aca="false">D3990*$D$7</f>
        <v>143</v>
      </c>
      <c r="O3990" s="53" t="n">
        <f aca="false">E3990*$E$7</f>
        <v>0</v>
      </c>
      <c r="P3990" s="53" t="n">
        <f aca="false">F3990*$F$7</f>
        <v>0</v>
      </c>
      <c r="Q3990" s="53" t="n">
        <f aca="false">G3990*$G$7</f>
        <v>0</v>
      </c>
      <c r="R3990" s="53" t="n">
        <f aca="false">H3990*$H$7</f>
        <v>0</v>
      </c>
      <c r="S3990" s="53" t="n">
        <f aca="false">(N3990/100)*(I3990*$I$7)+(N3990/100)*(J3990*$J$7)</f>
        <v>257.4</v>
      </c>
      <c r="T3990" s="53" t="n">
        <f aca="false">(O3990/100)*(K3990*$K$7)</f>
        <v>0</v>
      </c>
      <c r="U3990" s="53" t="n">
        <f aca="false">(P3990/100)*(K3990*$K$7)+(P3990/100)*(L3990*$L$7)</f>
        <v>0</v>
      </c>
      <c r="V3990" s="53" t="n">
        <f aca="false">(Q3990/100)*(L3990*$L$7)</f>
        <v>0</v>
      </c>
      <c r="W3990" s="53" t="n">
        <f aca="false">(R3990/100)*(K3990*$K$7)+(R3990/100)*(L3990*$L$7)</f>
        <v>0</v>
      </c>
      <c r="X3990" s="53" t="n">
        <f aca="false">N3990+S3990</f>
        <v>400.4</v>
      </c>
      <c r="Y3990" s="53" t="n">
        <f aca="false">O3990+T3990</f>
        <v>0</v>
      </c>
      <c r="Z3990" s="53" t="n">
        <f aca="false">P3990+U3990</f>
        <v>0</v>
      </c>
      <c r="AA3990" s="53" t="n">
        <f aca="false">Q3990+V3990</f>
        <v>0</v>
      </c>
      <c r="AB3990" s="53" t="n">
        <f aca="false">R3990+W3990</f>
        <v>0</v>
      </c>
      <c r="AC3990" s="54" t="n">
        <f aca="false">ROUND(X3990+Y3990+Z3990+AA3990+AB3990,1)</f>
        <v>400.4</v>
      </c>
      <c r="AD3990" s="55" t="n">
        <f aca="false">(ROUND(AC3990-AC3986,1)/AC3986)</f>
        <v>0</v>
      </c>
      <c r="AE3990" s="46"/>
      <c r="AF3990" s="47"/>
    </row>
    <row r="3991" customFormat="false" ht="15" hidden="false" customHeight="false" outlineLevel="0" collapsed="false">
      <c r="A3991" s="48" t="s">
        <v>33</v>
      </c>
      <c r="B3991" s="61"/>
      <c r="C3991" s="50" t="s">
        <v>9</v>
      </c>
      <c r="D3991" s="51" t="n">
        <v>110</v>
      </c>
      <c r="E3991" s="51" t="n">
        <v>0</v>
      </c>
      <c r="F3991" s="51" t="n">
        <v>0</v>
      </c>
      <c r="G3991" s="51" t="n">
        <v>0</v>
      </c>
      <c r="H3991" s="51" t="n">
        <v>0</v>
      </c>
      <c r="I3991" s="52" t="n">
        <v>80</v>
      </c>
      <c r="J3991" s="52" t="n">
        <v>10</v>
      </c>
      <c r="K3991" s="52" t="n">
        <v>0</v>
      </c>
      <c r="L3991" s="52" t="n">
        <v>0</v>
      </c>
      <c r="M3991" s="52" t="n">
        <v>0</v>
      </c>
      <c r="N3991" s="53" t="n">
        <f aca="false">D3991*$D$8</f>
        <v>143</v>
      </c>
      <c r="O3991" s="53" t="n">
        <f aca="false">E3991*$E$8</f>
        <v>0</v>
      </c>
      <c r="P3991" s="53" t="n">
        <f aca="false">F3991*$F$8</f>
        <v>0</v>
      </c>
      <c r="Q3991" s="53" t="n">
        <f aca="false">G3991*$G$8</f>
        <v>0</v>
      </c>
      <c r="R3991" s="53" t="n">
        <f aca="false">H3991*$H$8</f>
        <v>0</v>
      </c>
      <c r="S3991" s="53" t="n">
        <f aca="false">(N3991/100)*(I3991*$I$8)+(N3991/100)*(J3991*$J$8)</f>
        <v>257.4</v>
      </c>
      <c r="T3991" s="53" t="n">
        <f aca="false">(O3991/100)*(K3991*$K$8)</f>
        <v>0</v>
      </c>
      <c r="U3991" s="53" t="n">
        <f aca="false">(P3991/100)*(K3991*$K$8)+(P3991/100)*(L3991*$L$8)</f>
        <v>0</v>
      </c>
      <c r="V3991" s="53" t="n">
        <f aca="false">(Q3991/100)*(L3991*$L$8)</f>
        <v>0</v>
      </c>
      <c r="W3991" s="53" t="n">
        <f aca="false">(R3991/100)*(K3991*$K$8)+(R3991/100)*(L3991*$L$8)</f>
        <v>0</v>
      </c>
      <c r="X3991" s="53" t="n">
        <f aca="false">N3991+S3991</f>
        <v>400.4</v>
      </c>
      <c r="Y3991" s="53" t="n">
        <f aca="false">O3991+T3991</f>
        <v>0</v>
      </c>
      <c r="Z3991" s="53" t="n">
        <f aca="false">P3991+U3991</f>
        <v>0</v>
      </c>
      <c r="AA3991" s="53" t="n">
        <f aca="false">Q3991+V3991</f>
        <v>0</v>
      </c>
      <c r="AB3991" s="53" t="n">
        <f aca="false">R3991+W3991</f>
        <v>0</v>
      </c>
      <c r="AC3991" s="54" t="n">
        <f aca="false">ROUND(X3991+Y3991+Z3991+AA3991+AB3991,1)</f>
        <v>400.4</v>
      </c>
      <c r="AD3991" s="55" t="n">
        <f aca="false">(ROUND(AC3991-AC3986,1)/AC3986)</f>
        <v>0</v>
      </c>
      <c r="AE3991" s="46"/>
      <c r="AF3991" s="47"/>
    </row>
    <row r="3992" customFormat="false" ht="15" hidden="false" customHeight="false" outlineLevel="0" collapsed="false">
      <c r="A3992" s="48" t="s">
        <v>34</v>
      </c>
      <c r="B3992" s="61"/>
      <c r="C3992" s="50" t="s">
        <v>10</v>
      </c>
      <c r="D3992" s="51" t="n">
        <v>55</v>
      </c>
      <c r="E3992" s="51" t="n">
        <v>115</v>
      </c>
      <c r="F3992" s="51" t="n">
        <v>0</v>
      </c>
      <c r="G3992" s="51" t="n">
        <v>0</v>
      </c>
      <c r="H3992" s="51" t="n">
        <v>0</v>
      </c>
      <c r="I3992" s="52" t="n">
        <v>80</v>
      </c>
      <c r="J3992" s="52" t="n">
        <v>10</v>
      </c>
      <c r="K3992" s="52" t="n">
        <v>100</v>
      </c>
      <c r="L3992" s="52" t="n">
        <v>0</v>
      </c>
      <c r="M3992" s="52" t="n">
        <v>0</v>
      </c>
      <c r="N3992" s="53" t="n">
        <f aca="false">D3992*$D$9</f>
        <v>68.75</v>
      </c>
      <c r="O3992" s="53" t="n">
        <f aca="false">E3992*$E$9</f>
        <v>143.75</v>
      </c>
      <c r="P3992" s="53" t="n">
        <f aca="false">F3992*$F$9</f>
        <v>0</v>
      </c>
      <c r="Q3992" s="53" t="n">
        <f aca="false">G3992*$G$9</f>
        <v>0</v>
      </c>
      <c r="R3992" s="53" t="n">
        <f aca="false">H3992*$H$9</f>
        <v>0</v>
      </c>
      <c r="S3992" s="53" t="n">
        <f aca="false">(N3992/100)*(I3992*$I$9)+(N3992/100)*(J3992*$J$9)</f>
        <v>61.875</v>
      </c>
      <c r="T3992" s="53" t="n">
        <f aca="false">(O3992/100)*(K3992*$K$9)</f>
        <v>201.25</v>
      </c>
      <c r="U3992" s="53" t="n">
        <f aca="false">(P3992/100)*(K3992*$K$9)+(P3992/100)*(L3992*$L$9)</f>
        <v>0</v>
      </c>
      <c r="V3992" s="53" t="n">
        <f aca="false">(Q3992/100)*(L3992*$L$9)</f>
        <v>0</v>
      </c>
      <c r="W3992" s="53" t="n">
        <f aca="false">(R3992/100)*(K3992*$K$9)+(R3992/100)*(L3992*$L$9)</f>
        <v>0</v>
      </c>
      <c r="X3992" s="53" t="n">
        <f aca="false">N3992+S3992</f>
        <v>130.625</v>
      </c>
      <c r="Y3992" s="53" t="n">
        <f aca="false">O3992+T3992</f>
        <v>345</v>
      </c>
      <c r="Z3992" s="53" t="n">
        <f aca="false">P3992+U3992</f>
        <v>0</v>
      </c>
      <c r="AA3992" s="53" t="n">
        <f aca="false">Q3992+V3992</f>
        <v>0</v>
      </c>
      <c r="AB3992" s="53" t="n">
        <f aca="false">R3992+W3992</f>
        <v>0</v>
      </c>
      <c r="AC3992" s="54" t="n">
        <f aca="false">ROUND(X3992+Y3992+Z3992+AA3992+AB3992,1)</f>
        <v>475.6</v>
      </c>
      <c r="AD3992" s="55" t="n">
        <f aca="false">(ROUND(AC3992-AC3986,1)/AC3986)</f>
        <v>0.187812187812188</v>
      </c>
      <c r="AE3992" s="46"/>
      <c r="AF3992" s="47"/>
    </row>
    <row r="3993" customFormat="false" ht="15" hidden="false" customHeight="false" outlineLevel="0" collapsed="false">
      <c r="A3993" s="48" t="s">
        <v>35</v>
      </c>
      <c r="B3993" s="61"/>
      <c r="C3993" s="50" t="s">
        <v>11</v>
      </c>
      <c r="D3993" s="51" t="n">
        <v>55</v>
      </c>
      <c r="E3993" s="51" t="n">
        <v>0</v>
      </c>
      <c r="F3993" s="51" t="n">
        <v>115</v>
      </c>
      <c r="G3993" s="51" t="n">
        <v>0</v>
      </c>
      <c r="H3993" s="51" t="n">
        <v>0</v>
      </c>
      <c r="I3993" s="52" t="n">
        <v>80</v>
      </c>
      <c r="J3993" s="52" t="n">
        <v>10</v>
      </c>
      <c r="K3993" s="52" t="n">
        <v>50</v>
      </c>
      <c r="L3993" s="52" t="n">
        <v>50</v>
      </c>
      <c r="M3993" s="52" t="n">
        <v>0</v>
      </c>
      <c r="N3993" s="53" t="n">
        <f aca="false">D3993*$D$10</f>
        <v>68.75</v>
      </c>
      <c r="O3993" s="53" t="n">
        <f aca="false">E3993*$E$10</f>
        <v>0</v>
      </c>
      <c r="P3993" s="53" t="n">
        <f aca="false">F3993*$F$10</f>
        <v>143.75</v>
      </c>
      <c r="Q3993" s="53" t="n">
        <f aca="false">G3993*$G$10</f>
        <v>0</v>
      </c>
      <c r="R3993" s="53" t="n">
        <f aca="false">H3993*$H$10</f>
        <v>0</v>
      </c>
      <c r="S3993" s="53" t="n">
        <f aca="false">(N3993/100)*(I3993*$I$10)+(N3993/100)*(J3993*$J$10)</f>
        <v>61.875</v>
      </c>
      <c r="T3993" s="53" t="n">
        <f aca="false">(O3993/100)*(K3993*$J$10)</f>
        <v>0</v>
      </c>
      <c r="U3993" s="53" t="n">
        <f aca="false">(P3993/100)*(K3993*$K$10)+(P3993/100)*(L3993*$L$10)</f>
        <v>201.25</v>
      </c>
      <c r="V3993" s="53" t="n">
        <f aca="false">(Q3993/100)*(L3993*$L$10)</f>
        <v>0</v>
      </c>
      <c r="W3993" s="53" t="n">
        <f aca="false">(R3993/100)*(K3993*$K$10)+(R3993/100)*(L3993*$L$10)</f>
        <v>0</v>
      </c>
      <c r="X3993" s="53" t="n">
        <f aca="false">N3993+S3993</f>
        <v>130.625</v>
      </c>
      <c r="Y3993" s="53" t="n">
        <f aca="false">O3993+T3993</f>
        <v>0</v>
      </c>
      <c r="Z3993" s="53" t="n">
        <f aca="false">P3993+U3993</f>
        <v>345</v>
      </c>
      <c r="AA3993" s="53" t="n">
        <f aca="false">Q3993+V3993</f>
        <v>0</v>
      </c>
      <c r="AB3993" s="53" t="n">
        <f aca="false">R3993+W3993</f>
        <v>0</v>
      </c>
      <c r="AC3993" s="54" t="n">
        <f aca="false">ROUND(X3993+Y3993+Z3993+AA3993+AB3993,1)</f>
        <v>475.6</v>
      </c>
      <c r="AD3993" s="55" t="n">
        <f aca="false">(ROUND(AC3993-AC3986,1)/AC3986)</f>
        <v>0.187812187812188</v>
      </c>
      <c r="AE3993" s="46"/>
      <c r="AF3993" s="47"/>
    </row>
    <row r="3994" customFormat="false" ht="15" hidden="false" customHeight="false" outlineLevel="0" collapsed="false">
      <c r="A3994" s="48" t="s">
        <v>36</v>
      </c>
      <c r="B3994" s="61"/>
      <c r="C3994" s="50" t="s">
        <v>12</v>
      </c>
      <c r="D3994" s="51" t="n">
        <v>55</v>
      </c>
      <c r="E3994" s="51" t="n">
        <v>0</v>
      </c>
      <c r="F3994" s="51" t="n">
        <v>0</v>
      </c>
      <c r="G3994" s="51" t="n">
        <v>115</v>
      </c>
      <c r="H3994" s="51" t="n">
        <v>0</v>
      </c>
      <c r="I3994" s="52" t="n">
        <v>80</v>
      </c>
      <c r="J3994" s="52" t="n">
        <v>10</v>
      </c>
      <c r="K3994" s="52" t="n">
        <v>0</v>
      </c>
      <c r="L3994" s="52" t="n">
        <v>100</v>
      </c>
      <c r="M3994" s="52" t="n">
        <v>0</v>
      </c>
      <c r="N3994" s="53" t="n">
        <f aca="false">D3994*$D$11</f>
        <v>68.75</v>
      </c>
      <c r="O3994" s="53" t="n">
        <f aca="false">E3994*$E$11</f>
        <v>0</v>
      </c>
      <c r="P3994" s="53" t="n">
        <f aca="false">F3994*$F$11</f>
        <v>0</v>
      </c>
      <c r="Q3994" s="53" t="n">
        <f aca="false">G3994*$G$11</f>
        <v>143.75</v>
      </c>
      <c r="R3994" s="53" t="n">
        <f aca="false">H3994*$H$11</f>
        <v>0</v>
      </c>
      <c r="S3994" s="53" t="n">
        <f aca="false">(N3994/100)*(I3994*$I$11)+(N3994/100)*(J3994*$J$11)</f>
        <v>61.875</v>
      </c>
      <c r="T3994" s="53" t="n">
        <f aca="false">(O3994/100)*(K3994*$K$11)</f>
        <v>0</v>
      </c>
      <c r="U3994" s="53" t="n">
        <f aca="false">(P3994/100)*(K3994*$K$11)+(P3994/100)*(L3994*$L$11)</f>
        <v>0</v>
      </c>
      <c r="V3994" s="53" t="n">
        <f aca="false">(Q3994/100)*(L3994*$L$11)</f>
        <v>201.25</v>
      </c>
      <c r="W3994" s="53" t="n">
        <f aca="false">(R3994/100)*(K3994*$K$11)+(R3994/100)*(L3994*$L$11)</f>
        <v>0</v>
      </c>
      <c r="X3994" s="53" t="n">
        <f aca="false">N3994+S3994</f>
        <v>130.625</v>
      </c>
      <c r="Y3994" s="53" t="n">
        <f aca="false">O3994+T3994</f>
        <v>0</v>
      </c>
      <c r="Z3994" s="53" t="n">
        <f aca="false">P3994+U3994</f>
        <v>0</v>
      </c>
      <c r="AA3994" s="53" t="n">
        <f aca="false">Q3994+V3994</f>
        <v>345</v>
      </c>
      <c r="AB3994" s="53" t="n">
        <f aca="false">R3994+W3994</f>
        <v>0</v>
      </c>
      <c r="AC3994" s="54" t="n">
        <f aca="false">ROUND(X3994+Y3994+Z3994+AA3994+AB3994,1)</f>
        <v>475.6</v>
      </c>
      <c r="AD3994" s="55" t="n">
        <f aca="false">(ROUND(AC3994-AC3986,1)/AC3986)</f>
        <v>0.187812187812188</v>
      </c>
      <c r="AE3994" s="46"/>
      <c r="AF3994" s="47"/>
    </row>
    <row r="3995" customFormat="false" ht="15" hidden="false" customHeight="false" outlineLevel="0" collapsed="false">
      <c r="A3995" s="48" t="s">
        <v>37</v>
      </c>
      <c r="B3995" s="61"/>
      <c r="C3995" s="50" t="s">
        <v>13</v>
      </c>
      <c r="D3995" s="51" t="n">
        <v>55</v>
      </c>
      <c r="E3995" s="51" t="n">
        <v>0</v>
      </c>
      <c r="F3995" s="51" t="n">
        <v>0</v>
      </c>
      <c r="G3995" s="51" t="n">
        <v>0</v>
      </c>
      <c r="H3995" s="51" t="n">
        <v>115</v>
      </c>
      <c r="I3995" s="52" t="n">
        <v>80</v>
      </c>
      <c r="J3995" s="52" t="n">
        <v>10</v>
      </c>
      <c r="K3995" s="52" t="n">
        <v>50</v>
      </c>
      <c r="L3995" s="52" t="n">
        <v>50</v>
      </c>
      <c r="M3995" s="52" t="n">
        <v>0</v>
      </c>
      <c r="N3995" s="53" t="n">
        <f aca="false">D3995*$D$12</f>
        <v>68.75</v>
      </c>
      <c r="O3995" s="53" t="n">
        <f aca="false">E3995*$E$12</f>
        <v>0</v>
      </c>
      <c r="P3995" s="53" t="n">
        <f aca="false">F3995*$F$12</f>
        <v>0</v>
      </c>
      <c r="Q3995" s="53" t="n">
        <f aca="false">G3995*$G$12</f>
        <v>0</v>
      </c>
      <c r="R3995" s="53" t="n">
        <f aca="false">H3995*$H$12</f>
        <v>143.75</v>
      </c>
      <c r="S3995" s="53" t="n">
        <f aca="false">(N3995/100)*(I3995*$I$12)+(N3995/100)*(J3995*$J$12)</f>
        <v>61.875</v>
      </c>
      <c r="T3995" s="53" t="n">
        <f aca="false">(O3995/100)*(K3995*$K$12)</f>
        <v>0</v>
      </c>
      <c r="U3995" s="53" t="n">
        <f aca="false">(P3995/100)*(K3995*$K$12)+(P3995/100)*(L3995*$L$12)</f>
        <v>0</v>
      </c>
      <c r="V3995" s="53" t="n">
        <f aca="false">(Q3995/100)*(L3995*$L$12)</f>
        <v>0</v>
      </c>
      <c r="W3995" s="53" t="n">
        <f aca="false">(R3995/100)*(K3995*$K$12)+(R3995/100)*(L3995*$L$12)</f>
        <v>201.25</v>
      </c>
      <c r="X3995" s="53" t="n">
        <f aca="false">N3995+S3995</f>
        <v>130.625</v>
      </c>
      <c r="Y3995" s="53" t="n">
        <f aca="false">O3995+T3995</f>
        <v>0</v>
      </c>
      <c r="Z3995" s="53" t="n">
        <f aca="false">P3995+U3995</f>
        <v>0</v>
      </c>
      <c r="AA3995" s="53" t="n">
        <f aca="false">Q3995+V3995</f>
        <v>0</v>
      </c>
      <c r="AB3995" s="53" t="n">
        <f aca="false">R3995+W3995</f>
        <v>345</v>
      </c>
      <c r="AC3995" s="54" t="n">
        <f aca="false">ROUND(X3995+Y3995+Z3995+AA3995+AB3995,1)</f>
        <v>475.6</v>
      </c>
      <c r="AD3995" s="55" t="n">
        <f aca="false">(ROUND(AC3995-AC3986,1)/AC3986)</f>
        <v>0.187812187812188</v>
      </c>
      <c r="AE3995" s="46"/>
      <c r="AF3995" s="47"/>
    </row>
    <row r="3996" customFormat="false" ht="15" hidden="false" customHeight="false" outlineLevel="0" collapsed="false">
      <c r="A3996" s="48" t="s">
        <v>38</v>
      </c>
      <c r="B3996" s="61"/>
      <c r="C3996" s="50" t="s">
        <v>14</v>
      </c>
      <c r="D3996" s="51" t="n">
        <v>110</v>
      </c>
      <c r="E3996" s="51" t="n">
        <v>0</v>
      </c>
      <c r="F3996" s="51" t="n">
        <v>0</v>
      </c>
      <c r="G3996" s="51" t="n">
        <v>0</v>
      </c>
      <c r="H3996" s="51" t="n">
        <v>0</v>
      </c>
      <c r="I3996" s="52" t="n">
        <v>80</v>
      </c>
      <c r="J3996" s="52" t="n">
        <v>10</v>
      </c>
      <c r="K3996" s="52" t="n">
        <v>0</v>
      </c>
      <c r="L3996" s="52" t="n">
        <v>0</v>
      </c>
      <c r="M3996" s="52" t="n">
        <v>80</v>
      </c>
      <c r="N3996" s="53" t="n">
        <f aca="false">D3996*$D$13</f>
        <v>137.5</v>
      </c>
      <c r="O3996" s="53" t="n">
        <f aca="false">E3996*$E$13</f>
        <v>0</v>
      </c>
      <c r="P3996" s="53" t="n">
        <f aca="false">F3996*$F$13</f>
        <v>0</v>
      </c>
      <c r="Q3996" s="53" t="n">
        <f aca="false">G3996*$G$13</f>
        <v>0</v>
      </c>
      <c r="R3996" s="53" t="n">
        <f aca="false">H3996*$H$13</f>
        <v>0</v>
      </c>
      <c r="S3996" s="53" t="n">
        <f aca="false">(N3996/100)*(I3996*$I$13)+(N3996/100)*(J3996*$J$13)+(N3996/100)*(M3996*$M$13)</f>
        <v>343.75</v>
      </c>
      <c r="T3996" s="53" t="n">
        <f aca="false">(O3996/100)*(K3996*$K$13)+(O3996/100)*(M3996*$M$13)</f>
        <v>0</v>
      </c>
      <c r="U3996" s="53" t="n">
        <f aca="false">(P3996/100)*(K3996*$K$13)+(P3996/100)*(L3996*$L$13)+(P3996/100)*(M3996*$M$13)</f>
        <v>0</v>
      </c>
      <c r="V3996" s="53" t="n">
        <f aca="false">(Q3996/100)*(L3996*$L$13)+(Q3996/100)*(M3996*$M$13)</f>
        <v>0</v>
      </c>
      <c r="W3996" s="53" t="n">
        <f aca="false">(R3996/100)*(K3996*$K$13)+(R3996/100)*(L3996*$L$13)+(R3996/100)*(M3996*$M$13)</f>
        <v>0</v>
      </c>
      <c r="X3996" s="53" t="n">
        <f aca="false">N3996+S3996</f>
        <v>481.25</v>
      </c>
      <c r="Y3996" s="53" t="n">
        <f aca="false">O3996+T3996</f>
        <v>0</v>
      </c>
      <c r="Z3996" s="53" t="n">
        <f aca="false">P3996+U3996</f>
        <v>0</v>
      </c>
      <c r="AA3996" s="53" t="n">
        <f aca="false">Q3996+V3996</f>
        <v>0</v>
      </c>
      <c r="AB3996" s="53" t="n">
        <f aca="false">R3996+W3996</f>
        <v>0</v>
      </c>
      <c r="AC3996" s="54" t="n">
        <f aca="false">ROUND(X3996+Y3996+Z3996+AA3996+AB3996,1)</f>
        <v>481.3</v>
      </c>
      <c r="AD3996" s="55" t="n">
        <f aca="false">(ROUND(AC3996-AC3986,1)/AC3986)</f>
        <v>0.202047952047952</v>
      </c>
      <c r="AE3996" s="46"/>
      <c r="AF3996" s="47"/>
    </row>
    <row r="3997" customFormat="false" ht="15" hidden="false" customHeight="false" outlineLevel="0" collapsed="false">
      <c r="A3997" s="48" t="s">
        <v>39</v>
      </c>
      <c r="B3997" s="61"/>
      <c r="C3997" s="50" t="s">
        <v>15</v>
      </c>
      <c r="D3997" s="51" t="n">
        <v>110</v>
      </c>
      <c r="E3997" s="51" t="n">
        <v>0</v>
      </c>
      <c r="F3997" s="51" t="n">
        <v>0</v>
      </c>
      <c r="G3997" s="51" t="n">
        <v>0</v>
      </c>
      <c r="H3997" s="51" t="n">
        <v>0</v>
      </c>
      <c r="I3997" s="52" t="n">
        <v>80</v>
      </c>
      <c r="J3997" s="52" t="n">
        <v>10</v>
      </c>
      <c r="K3997" s="52" t="n">
        <v>80</v>
      </c>
      <c r="L3997" s="52" t="n">
        <v>0</v>
      </c>
      <c r="M3997" s="52" t="n">
        <v>0</v>
      </c>
      <c r="N3997" s="53" t="n">
        <f aca="false">D3997*$D$14</f>
        <v>137.5</v>
      </c>
      <c r="O3997" s="53" t="n">
        <f aca="false">E3997*$E$14</f>
        <v>0</v>
      </c>
      <c r="P3997" s="53" t="n">
        <f aca="false">F3997*$F$14</f>
        <v>0</v>
      </c>
      <c r="Q3997" s="53" t="n">
        <f aca="false">G3997*$G$14</f>
        <v>0</v>
      </c>
      <c r="R3997" s="53" t="n">
        <f aca="false">H3997*$H$14</f>
        <v>0</v>
      </c>
      <c r="S3997" s="53" t="n">
        <f aca="false">(N3997/100)*(I3997*$I$14)+(N3997/100)*(J3997*$J$14)+(N3997/100)*(K3997*$K$14)</f>
        <v>343.75</v>
      </c>
      <c r="T3997" s="53" t="n">
        <f aca="false">(O3997/100)*(K3997*$K$14)</f>
        <v>0</v>
      </c>
      <c r="U3997" s="53" t="n">
        <f aca="false">(P3997/100)*(K3997*$K$14)+(P3997/100)*(L3997*$L$14)</f>
        <v>0</v>
      </c>
      <c r="V3997" s="53" t="n">
        <f aca="false">(Q3997/100)*(L3997*$L$14)</f>
        <v>0</v>
      </c>
      <c r="W3997" s="53" t="n">
        <f aca="false">(R3997/100)*(K3997*$L$14)+(R3997/100)*(L3997*$M$14)</f>
        <v>0</v>
      </c>
      <c r="X3997" s="53" t="n">
        <f aca="false">N3997+S3997</f>
        <v>481.25</v>
      </c>
      <c r="Y3997" s="53" t="n">
        <f aca="false">O3997+T3997</f>
        <v>0</v>
      </c>
      <c r="Z3997" s="53" t="n">
        <f aca="false">P3997+U3997</f>
        <v>0</v>
      </c>
      <c r="AA3997" s="53" t="n">
        <f aca="false">Q3997+V3997</f>
        <v>0</v>
      </c>
      <c r="AB3997" s="53" t="n">
        <f aca="false">R3997+W3997</f>
        <v>0</v>
      </c>
      <c r="AC3997" s="54" t="n">
        <f aca="false">ROUND(X3997+Y3997+Z3997+AA3997+AB3997,1)</f>
        <v>481.3</v>
      </c>
      <c r="AD3997" s="55" t="n">
        <f aca="false">(ROUND(AC3997-AC3986,1)/AC3986)</f>
        <v>0.202047952047952</v>
      </c>
      <c r="AE3997" s="46"/>
      <c r="AF3997" s="47"/>
    </row>
    <row r="3998" customFormat="false" ht="15" hidden="false" customHeight="false" outlineLevel="0" collapsed="false">
      <c r="A3998" s="48"/>
      <c r="B3998" s="61"/>
      <c r="C3998" s="50" t="s">
        <v>16</v>
      </c>
      <c r="D3998" s="51" t="n">
        <v>110</v>
      </c>
      <c r="E3998" s="51" t="n">
        <v>0</v>
      </c>
      <c r="F3998" s="51" t="n">
        <v>0</v>
      </c>
      <c r="G3998" s="51" t="n">
        <v>0</v>
      </c>
      <c r="H3998" s="51" t="n">
        <v>0</v>
      </c>
      <c r="I3998" s="52" t="n">
        <v>80</v>
      </c>
      <c r="J3998" s="52" t="n">
        <v>10</v>
      </c>
      <c r="K3998" s="52" t="n">
        <v>0</v>
      </c>
      <c r="L3998" s="52" t="n">
        <v>80</v>
      </c>
      <c r="M3998" s="52" t="n">
        <v>0</v>
      </c>
      <c r="N3998" s="53" t="n">
        <f aca="false">D3998*$D$15</f>
        <v>137.5</v>
      </c>
      <c r="O3998" s="53" t="n">
        <f aca="false">E3998*$E$15</f>
        <v>0</v>
      </c>
      <c r="P3998" s="53" t="n">
        <f aca="false">F3998*$F$15</f>
        <v>0</v>
      </c>
      <c r="Q3998" s="53" t="n">
        <f aca="false">G3998*$G$15</f>
        <v>0</v>
      </c>
      <c r="R3998" s="53" t="n">
        <f aca="false">H3998*$H$15</f>
        <v>0</v>
      </c>
      <c r="S3998" s="53" t="n">
        <f aca="false">(N3998/100)*(I3998*$I$15)+(N3998/100)*(J3998*$J$15)+(N3998/100)*(L3998*$L$15)</f>
        <v>343.75</v>
      </c>
      <c r="T3998" s="53" t="n">
        <f aca="false">(O3998/100)*(K3998*$K$15)</f>
        <v>0</v>
      </c>
      <c r="U3998" s="53" t="n">
        <f aca="false">(P3998/100)*(K3998*$K$15)+(P3998/100)*(L3998*$L$15)</f>
        <v>0</v>
      </c>
      <c r="V3998" s="53" t="n">
        <f aca="false">(Q3998/100)*(L3998*$L$15)</f>
        <v>0</v>
      </c>
      <c r="W3998" s="53" t="n">
        <f aca="false">(R3998/100)*(K3998*$K$15)+(R3998/100)*(L3998*$L$15)</f>
        <v>0</v>
      </c>
      <c r="X3998" s="53" t="n">
        <f aca="false">N3998+S3998</f>
        <v>481.25</v>
      </c>
      <c r="Y3998" s="53" t="n">
        <f aca="false">O3998+T3998</f>
        <v>0</v>
      </c>
      <c r="Z3998" s="53" t="n">
        <f aca="false">P3998+U3998</f>
        <v>0</v>
      </c>
      <c r="AA3998" s="53" t="n">
        <f aca="false">Q3998+V3998</f>
        <v>0</v>
      </c>
      <c r="AB3998" s="53" t="n">
        <f aca="false">R3998+W3998</f>
        <v>0</v>
      </c>
      <c r="AC3998" s="54" t="n">
        <f aca="false">ROUND(X3998+Y3998+Z3998+AA3998+AB3998,1)</f>
        <v>481.3</v>
      </c>
      <c r="AD3998" s="55" t="n">
        <f aca="false">(ROUND(AC3998-AC3986,1)/AC3986)</f>
        <v>0.202047952047952</v>
      </c>
      <c r="AE3998" s="46"/>
      <c r="AF3998" s="47"/>
    </row>
    <row r="3999" customFormat="false" ht="15" hidden="false" customHeight="false" outlineLevel="0" collapsed="false">
      <c r="A3999" s="48"/>
      <c r="B3999" s="61"/>
      <c r="C3999" s="50" t="s">
        <v>17</v>
      </c>
      <c r="D3999" s="51" t="n">
        <v>110</v>
      </c>
      <c r="E3999" s="51" t="n">
        <v>0</v>
      </c>
      <c r="F3999" s="51" t="n">
        <v>0</v>
      </c>
      <c r="G3999" s="51" t="n">
        <v>0</v>
      </c>
      <c r="H3999" s="51" t="n">
        <v>0</v>
      </c>
      <c r="I3999" s="52" t="n">
        <v>80</v>
      </c>
      <c r="J3999" s="52" t="n">
        <v>60</v>
      </c>
      <c r="K3999" s="52" t="n">
        <v>0</v>
      </c>
      <c r="L3999" s="52" t="n">
        <v>0</v>
      </c>
      <c r="M3999" s="52" t="n">
        <v>0</v>
      </c>
      <c r="N3999" s="53" t="n">
        <f aca="false">D3999*$D$16</f>
        <v>137.5</v>
      </c>
      <c r="O3999" s="53" t="n">
        <f aca="false">E3999*$E$16</f>
        <v>0</v>
      </c>
      <c r="P3999" s="53" t="n">
        <f aca="false">F3999*$F$16</f>
        <v>0</v>
      </c>
      <c r="Q3999" s="53" t="n">
        <f aca="false">G3999*$G$16</f>
        <v>0</v>
      </c>
      <c r="R3999" s="53" t="n">
        <f aca="false">H3999*$H$16</f>
        <v>0</v>
      </c>
      <c r="S3999" s="53" t="n">
        <f aca="false">(N3999/100)*(I3999*$I$16)+(N3999/100)*(J3999*$J$16)</f>
        <v>316.25</v>
      </c>
      <c r="T3999" s="53" t="n">
        <f aca="false">(O3999/100)*(K3999*$K$16)</f>
        <v>0</v>
      </c>
      <c r="U3999" s="53" t="n">
        <f aca="false">(P3999/100)*(K3999*$K$16)+(P3999/100)*(L3999*$L$16)</f>
        <v>0</v>
      </c>
      <c r="V3999" s="53" t="n">
        <f aca="false">(Q3999/100)*(L3999*$L$16)</f>
        <v>0</v>
      </c>
      <c r="W3999" s="53" t="n">
        <f aca="false">(R3999/100)*(K3999*$K$16)+(R3999/100)*(L3999*$L$16)</f>
        <v>0</v>
      </c>
      <c r="X3999" s="53" t="n">
        <f aca="false">N3999+S3999</f>
        <v>453.75</v>
      </c>
      <c r="Y3999" s="53" t="n">
        <f aca="false">O3999+T3999</f>
        <v>0</v>
      </c>
      <c r="Z3999" s="53" t="n">
        <f aca="false">P3999+U3999</f>
        <v>0</v>
      </c>
      <c r="AA3999" s="53" t="n">
        <f aca="false">Q3999+V3999</f>
        <v>0</v>
      </c>
      <c r="AB3999" s="53" t="n">
        <f aca="false">R3999+W3999</f>
        <v>0</v>
      </c>
      <c r="AC3999" s="54" t="n">
        <f aca="false">ROUND(X3999+Y3999+Z3999+AA3999+AB3999,1)</f>
        <v>453.8</v>
      </c>
      <c r="AD3999" s="55" t="n">
        <f aca="false">(ROUND(AC3999-AC3986,1)/AC3986)</f>
        <v>0.133366633366633</v>
      </c>
      <c r="AE3999" s="46"/>
      <c r="AF3999" s="47"/>
    </row>
    <row r="4000" customFormat="false" ht="15" hidden="false" customHeight="false" outlineLevel="0" collapsed="false">
      <c r="A4000" s="48"/>
      <c r="B4000" s="61"/>
      <c r="C4000" s="50" t="s">
        <v>18</v>
      </c>
      <c r="D4000" s="51" t="n">
        <v>110</v>
      </c>
      <c r="E4000" s="51" t="n">
        <v>0</v>
      </c>
      <c r="F4000" s="51" t="n">
        <v>0</v>
      </c>
      <c r="G4000" s="51" t="n">
        <v>0</v>
      </c>
      <c r="H4000" s="51" t="n">
        <v>0</v>
      </c>
      <c r="I4000" s="52" t="n">
        <v>100</v>
      </c>
      <c r="J4000" s="52" t="n">
        <v>10</v>
      </c>
      <c r="K4000" s="52" t="n">
        <v>0</v>
      </c>
      <c r="L4000" s="52" t="n">
        <v>0</v>
      </c>
      <c r="M4000" s="52" t="n">
        <v>0</v>
      </c>
      <c r="N4000" s="53" t="n">
        <f aca="false">D4000*$D$17</f>
        <v>137.5</v>
      </c>
      <c r="O4000" s="53" t="n">
        <f aca="false">E4000*$E$17</f>
        <v>0</v>
      </c>
      <c r="P4000" s="53" t="n">
        <f aca="false">F4000*$F$17</f>
        <v>0</v>
      </c>
      <c r="Q4000" s="53" t="n">
        <f aca="false">G4000*$G$17</f>
        <v>0</v>
      </c>
      <c r="R4000" s="53" t="n">
        <f aca="false">H4000*$H$17</f>
        <v>0</v>
      </c>
      <c r="S4000" s="53" t="n">
        <f aca="false">(N4000/100)*(I4000*$I$17)+(N4000/100)*(J4000*$J$17)</f>
        <v>357.5</v>
      </c>
      <c r="T4000" s="53" t="n">
        <f aca="false">(O4000/100)*(K4000*$K$17)</f>
        <v>0</v>
      </c>
      <c r="U4000" s="53" t="n">
        <f aca="false">(P4000/100)*(K4000*$K$17)+(P4000/100)*(L4000*$L$17)</f>
        <v>0</v>
      </c>
      <c r="V4000" s="53" t="n">
        <f aca="false">(Q4000/100)*(L4000*$L$17)</f>
        <v>0</v>
      </c>
      <c r="W4000" s="53" t="n">
        <f aca="false">(R4000/100)*(K4000*$K$17)+(R4000/100)*(L4000*$L$17)</f>
        <v>0</v>
      </c>
      <c r="X4000" s="53" t="n">
        <f aca="false">N4000+S4000</f>
        <v>495</v>
      </c>
      <c r="Y4000" s="53" t="n">
        <f aca="false">O4000+T4000</f>
        <v>0</v>
      </c>
      <c r="Z4000" s="53" t="n">
        <f aca="false">P4000+U4000</f>
        <v>0</v>
      </c>
      <c r="AA4000" s="53" t="n">
        <f aca="false">Q4000+V4000</f>
        <v>0</v>
      </c>
      <c r="AB4000" s="53" t="n">
        <f aca="false">R4000+W4000</f>
        <v>0</v>
      </c>
      <c r="AC4000" s="54" t="n">
        <f aca="false">ROUND(X4000+Y4000+Z4000+AA4000+AB4000,1)</f>
        <v>495</v>
      </c>
      <c r="AD4000" s="55" t="n">
        <f aca="false">(ROUND(AC4000-AC3986,1)/AC3986)</f>
        <v>0.236263736263736</v>
      </c>
      <c r="AE4000" s="46"/>
      <c r="AF4000" s="47"/>
    </row>
    <row r="4001" customFormat="false" ht="15" hidden="false" customHeight="false" outlineLevel="0" collapsed="false">
      <c r="A4001" s="64"/>
      <c r="B4001" s="65" t="s">
        <v>327</v>
      </c>
      <c r="C4001" s="65"/>
      <c r="D4001" s="65"/>
      <c r="E4001" s="65"/>
      <c r="F4001" s="65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  <c r="U4001" s="65"/>
      <c r="V4001" s="65"/>
      <c r="W4001" s="65"/>
      <c r="X4001" s="65"/>
      <c r="Y4001" s="65"/>
      <c r="Z4001" s="65"/>
      <c r="AA4001" s="65"/>
      <c r="AB4001" s="65"/>
      <c r="AC4001" s="12" t="n">
        <v>700</v>
      </c>
      <c r="AD4001" s="12"/>
      <c r="AE4001" s="46" t="s">
        <v>28</v>
      </c>
      <c r="AF4001" s="47"/>
    </row>
    <row r="4002" customFormat="false" ht="15" hidden="false" customHeight="false" outlineLevel="0" collapsed="false">
      <c r="A4002" s="56" t="s">
        <v>19</v>
      </c>
      <c r="B4002" s="49" t="s">
        <v>327</v>
      </c>
      <c r="C4002" s="50" t="s">
        <v>4</v>
      </c>
      <c r="D4002" s="51" t="n">
        <v>135</v>
      </c>
      <c r="E4002" s="51" t="n">
        <v>0</v>
      </c>
      <c r="F4002" s="51" t="n">
        <v>0</v>
      </c>
      <c r="G4002" s="51" t="n">
        <v>0</v>
      </c>
      <c r="H4002" s="51" t="n">
        <v>0</v>
      </c>
      <c r="I4002" s="52" t="n">
        <v>40</v>
      </c>
      <c r="J4002" s="52" t="n">
        <v>40</v>
      </c>
      <c r="K4002" s="52" t="n">
        <v>0</v>
      </c>
      <c r="L4002" s="52" t="n">
        <v>0</v>
      </c>
      <c r="M4002" s="52" t="n">
        <v>0</v>
      </c>
      <c r="N4002" s="53" t="n">
        <f aca="false">D4002*$D$3</f>
        <v>175.5</v>
      </c>
      <c r="O4002" s="53" t="n">
        <f aca="false">E4002*$E$3</f>
        <v>0</v>
      </c>
      <c r="P4002" s="53" t="n">
        <f aca="false">F4002*$F$3</f>
        <v>0</v>
      </c>
      <c r="Q4002" s="53" t="n">
        <f aca="false">G4002*$G$3</f>
        <v>0</v>
      </c>
      <c r="R4002" s="53" t="n">
        <f aca="false">H4002*$H$3</f>
        <v>0</v>
      </c>
      <c r="S4002" s="53" t="n">
        <f aca="false">(N4002/100)*(I4002*$I$3)+(N4002/100)*(J4002*$J$3)</f>
        <v>280.8</v>
      </c>
      <c r="T4002" s="53" t="n">
        <f aca="false">(O4002/100)*(K4002*$K$3)</f>
        <v>0</v>
      </c>
      <c r="U4002" s="53" t="n">
        <f aca="false">(P4002/100)*(K4002*$K$3)+(P4002/100)*(L4002*$L$3)</f>
        <v>0</v>
      </c>
      <c r="V4002" s="53" t="n">
        <f aca="false">(Q4002/100)*(L4002*$L$3)</f>
        <v>0</v>
      </c>
      <c r="W4002" s="53" t="n">
        <f aca="false">(R4002/100)*(K4002*$K$3)+(R4002/100)*(L4002*$L$3)</f>
        <v>0</v>
      </c>
      <c r="X4002" s="53" t="n">
        <f aca="false">N4002+S4002</f>
        <v>456.3</v>
      </c>
      <c r="Y4002" s="53" t="n">
        <f aca="false">O4002+T4002</f>
        <v>0</v>
      </c>
      <c r="Z4002" s="53" t="n">
        <f aca="false">P4002+U4002</f>
        <v>0</v>
      </c>
      <c r="AA4002" s="53" t="n">
        <f aca="false">Q4002+V4002</f>
        <v>0</v>
      </c>
      <c r="AB4002" s="53" t="n">
        <f aca="false">R4002+W4002</f>
        <v>0</v>
      </c>
      <c r="AC4002" s="54" t="n">
        <f aca="false">ROUND(X4002+Y4002+Z4002+AA4002+AB4002,1)</f>
        <v>456.3</v>
      </c>
      <c r="AD4002" s="55" t="n">
        <v>0</v>
      </c>
      <c r="AE4002" s="46"/>
      <c r="AF4002" s="47"/>
    </row>
    <row r="4003" customFormat="false" ht="15" hidden="false" customHeight="false" outlineLevel="0" collapsed="false">
      <c r="A4003" s="48" t="s">
        <v>29</v>
      </c>
      <c r="B4003" s="49" t="n">
        <v>14</v>
      </c>
      <c r="C4003" s="50" t="s">
        <v>5</v>
      </c>
      <c r="D4003" s="51" t="n">
        <v>135</v>
      </c>
      <c r="E4003" s="51" t="n">
        <v>0</v>
      </c>
      <c r="F4003" s="51" t="n">
        <v>0</v>
      </c>
      <c r="G4003" s="51" t="n">
        <v>0</v>
      </c>
      <c r="H4003" s="51" t="n">
        <v>0</v>
      </c>
      <c r="I4003" s="52" t="n">
        <v>60</v>
      </c>
      <c r="J4003" s="52" t="n">
        <v>60</v>
      </c>
      <c r="K4003" s="52" t="n">
        <v>0</v>
      </c>
      <c r="L4003" s="52" t="n">
        <v>0</v>
      </c>
      <c r="M4003" s="52" t="n">
        <v>0</v>
      </c>
      <c r="N4003" s="53" t="n">
        <f aca="false">D4003*$D$4</f>
        <v>168.75</v>
      </c>
      <c r="O4003" s="53" t="n">
        <f aca="false">E4003*$E$4</f>
        <v>0</v>
      </c>
      <c r="P4003" s="53" t="n">
        <f aca="false">F4003*$F$4</f>
        <v>0</v>
      </c>
      <c r="Q4003" s="53" t="n">
        <f aca="false">G4003*$G$4</f>
        <v>0</v>
      </c>
      <c r="R4003" s="53" t="n">
        <f aca="false">H4003*$H$4</f>
        <v>0</v>
      </c>
      <c r="S4003" s="53" t="n">
        <f aca="false">(N4003/100)*(I4003*$I$4)+(N4003/100)*(J4003*$J$4)</f>
        <v>405</v>
      </c>
      <c r="T4003" s="53" t="n">
        <f aca="false">(O4003/100)*(K4003*$K$4)</f>
        <v>0</v>
      </c>
      <c r="U4003" s="53" t="n">
        <f aca="false">(P4003/100)*(K4003*$K$4)+(P4003/100)*(L4003*$L$4)</f>
        <v>0</v>
      </c>
      <c r="V4003" s="53" t="n">
        <f aca="false">(Q4003/100)*(L4003*$L$4)</f>
        <v>0</v>
      </c>
      <c r="W4003" s="53" t="n">
        <f aca="false">(R4003/100)*(K4003*$K$4)+(R4003/100)*(L4003*$L$4)</f>
        <v>0</v>
      </c>
      <c r="X4003" s="53" t="n">
        <f aca="false">N4003+S4003</f>
        <v>573.75</v>
      </c>
      <c r="Y4003" s="53" t="n">
        <f aca="false">O4003+T4003</f>
        <v>0</v>
      </c>
      <c r="Z4003" s="53" t="n">
        <f aca="false">P4003+U4003</f>
        <v>0</v>
      </c>
      <c r="AA4003" s="53" t="n">
        <f aca="false">Q4003+V4003</f>
        <v>0</v>
      </c>
      <c r="AB4003" s="53" t="n">
        <f aca="false">R4003+W4003</f>
        <v>0</v>
      </c>
      <c r="AC4003" s="54" t="n">
        <f aca="false">ROUND(X4003+Y4003+Z4003+AA4003+AB4003,1)</f>
        <v>573.8</v>
      </c>
      <c r="AD4003" s="55" t="n">
        <f aca="false">(ROUND(AC4003-AC4002,1)/AC4002)</f>
        <v>0.257506026736796</v>
      </c>
      <c r="AE4003" s="46"/>
      <c r="AF4003" s="47"/>
    </row>
    <row r="4004" customFormat="false" ht="15" hidden="false" customHeight="false" outlineLevel="0" collapsed="false">
      <c r="A4004" s="48" t="s">
        <v>30</v>
      </c>
      <c r="B4004" s="49" t="n">
        <v>14</v>
      </c>
      <c r="C4004" s="50" t="s">
        <v>6</v>
      </c>
      <c r="D4004" s="51" t="n">
        <v>135</v>
      </c>
      <c r="E4004" s="51" t="n">
        <v>0</v>
      </c>
      <c r="F4004" s="51" t="n">
        <v>0</v>
      </c>
      <c r="G4004" s="51" t="n">
        <v>0</v>
      </c>
      <c r="H4004" s="51" t="n">
        <v>0</v>
      </c>
      <c r="I4004" s="52" t="n">
        <v>40</v>
      </c>
      <c r="J4004" s="52" t="n">
        <v>40</v>
      </c>
      <c r="K4004" s="52" t="n">
        <v>0</v>
      </c>
      <c r="L4004" s="52" t="n">
        <v>0</v>
      </c>
      <c r="M4004" s="52" t="n">
        <v>0</v>
      </c>
      <c r="N4004" s="53" t="n">
        <f aca="false">D4004*$D$5</f>
        <v>175.5</v>
      </c>
      <c r="O4004" s="53" t="n">
        <f aca="false">E4004*$E$5</f>
        <v>0</v>
      </c>
      <c r="P4004" s="53" t="n">
        <f aca="false">F4004*$F$5</f>
        <v>0</v>
      </c>
      <c r="Q4004" s="53" t="n">
        <f aca="false">G4004*$G$5</f>
        <v>0</v>
      </c>
      <c r="R4004" s="53" t="n">
        <f aca="false">H4004*$H$5</f>
        <v>0</v>
      </c>
      <c r="S4004" s="53" t="n">
        <f aca="false">(N4004/100)*(I4004*$I$5)+(N4004/100)*(J4004*$J$5)</f>
        <v>280.8</v>
      </c>
      <c r="T4004" s="53" t="n">
        <f aca="false">(O4004/100)*(K4004*$K$5)</f>
        <v>0</v>
      </c>
      <c r="U4004" s="53" t="n">
        <f aca="false">(P4004/100)*(K4004*$K$5)+(P4004/100)*(L4004*$L$5)</f>
        <v>0</v>
      </c>
      <c r="V4004" s="53" t="n">
        <f aca="false">(Q4004/100)*(L4004*$L$5)</f>
        <v>0</v>
      </c>
      <c r="W4004" s="53" t="n">
        <f aca="false">(R4004/100)*(K4004*$K$5)+(R4004/100)*(L4004*$L$5)</f>
        <v>0</v>
      </c>
      <c r="X4004" s="53" t="n">
        <f aca="false">N4004+S4004</f>
        <v>456.3</v>
      </c>
      <c r="Y4004" s="53" t="n">
        <f aca="false">O4004+T4004</f>
        <v>0</v>
      </c>
      <c r="Z4004" s="53" t="n">
        <f aca="false">P4004+U4004</f>
        <v>0</v>
      </c>
      <c r="AA4004" s="53" t="n">
        <f aca="false">Q4004+V4004</f>
        <v>0</v>
      </c>
      <c r="AB4004" s="53" t="n">
        <f aca="false">R4004+W4004</f>
        <v>0</v>
      </c>
      <c r="AC4004" s="54" t="n">
        <f aca="false">ROUND(X4004+Y4004+Z4004+AA4004+AB4004,1)</f>
        <v>456.3</v>
      </c>
      <c r="AD4004" s="55" t="n">
        <f aca="false">(ROUND(AC4004-AC4002,1)/AC4002)</f>
        <v>0</v>
      </c>
      <c r="AE4004" s="46"/>
      <c r="AF4004" s="47"/>
    </row>
    <row r="4005" customFormat="false" ht="15" hidden="false" customHeight="false" outlineLevel="0" collapsed="false">
      <c r="A4005" s="48" t="s">
        <v>31</v>
      </c>
      <c r="B4005" s="49" t="n">
        <v>0</v>
      </c>
      <c r="C4005" s="50" t="s">
        <v>7</v>
      </c>
      <c r="D4005" s="51" t="n">
        <v>135</v>
      </c>
      <c r="E4005" s="51" t="n">
        <v>0</v>
      </c>
      <c r="F4005" s="51" t="n">
        <v>0</v>
      </c>
      <c r="G4005" s="51" t="n">
        <v>0</v>
      </c>
      <c r="H4005" s="51" t="n">
        <v>0</v>
      </c>
      <c r="I4005" s="52" t="n">
        <v>40</v>
      </c>
      <c r="J4005" s="52" t="n">
        <v>40</v>
      </c>
      <c r="K4005" s="52" t="n">
        <v>0</v>
      </c>
      <c r="L4005" s="52" t="n">
        <v>0</v>
      </c>
      <c r="M4005" s="52" t="n">
        <v>0</v>
      </c>
      <c r="N4005" s="53" t="n">
        <f aca="false">D4005*$D$6</f>
        <v>175.5</v>
      </c>
      <c r="O4005" s="53" t="n">
        <f aca="false">E4005*$E$6</f>
        <v>0</v>
      </c>
      <c r="P4005" s="53" t="n">
        <f aca="false">F4005*$F$6</f>
        <v>0</v>
      </c>
      <c r="Q4005" s="53" t="n">
        <f aca="false">G4005*$G$6</f>
        <v>0</v>
      </c>
      <c r="R4005" s="53" t="n">
        <f aca="false">H4005*$H$6</f>
        <v>0</v>
      </c>
      <c r="S4005" s="53" t="n">
        <f aca="false">(N4005/100)*(I4005*$I$6)+(N4005/100)*(J4005*$J$6)</f>
        <v>280.8</v>
      </c>
      <c r="T4005" s="53" t="n">
        <f aca="false">(O4005/100)*(K4005*$K$6)</f>
        <v>0</v>
      </c>
      <c r="U4005" s="53" t="n">
        <f aca="false">(P4005/100)*(K4005*$K$6)+(P4005/100)*(L4005*$L$6)</f>
        <v>0</v>
      </c>
      <c r="V4005" s="53" t="n">
        <f aca="false">(Q4005/100)*(L4005*$L$6)</f>
        <v>0</v>
      </c>
      <c r="W4005" s="53" t="n">
        <f aca="false">(R4005/100)*(K4005*$K$6)+(R4005/100)*(L4005*$L$6)</f>
        <v>0</v>
      </c>
      <c r="X4005" s="53" t="n">
        <f aca="false">N4005+S4005</f>
        <v>456.3</v>
      </c>
      <c r="Y4005" s="53" t="n">
        <f aca="false">O4005+T4005</f>
        <v>0</v>
      </c>
      <c r="Z4005" s="53" t="n">
        <f aca="false">P4005+U4005</f>
        <v>0</v>
      </c>
      <c r="AA4005" s="53" t="n">
        <f aca="false">Q4005+V4005</f>
        <v>0</v>
      </c>
      <c r="AB4005" s="53" t="n">
        <f aca="false">R4005+W4005</f>
        <v>0</v>
      </c>
      <c r="AC4005" s="54" t="n">
        <f aca="false">ROUND(X4005+Y4005+Z4005+AA4005+AB4005,1)</f>
        <v>456.3</v>
      </c>
      <c r="AD4005" s="55" t="n">
        <f aca="false">(ROUND(AC4005-AC4002,1)/AC4002)</f>
        <v>0</v>
      </c>
      <c r="AE4005" s="46"/>
      <c r="AF4005" s="47"/>
    </row>
    <row r="4006" customFormat="false" ht="15" hidden="false" customHeight="false" outlineLevel="0" collapsed="false">
      <c r="A4006" s="48" t="s">
        <v>32</v>
      </c>
      <c r="B4006" s="49" t="n">
        <v>0</v>
      </c>
      <c r="C4006" s="50" t="s">
        <v>8</v>
      </c>
      <c r="D4006" s="51" t="n">
        <v>135</v>
      </c>
      <c r="E4006" s="51" t="n">
        <v>0</v>
      </c>
      <c r="F4006" s="51" t="n">
        <v>0</v>
      </c>
      <c r="G4006" s="51" t="n">
        <v>0</v>
      </c>
      <c r="H4006" s="51" t="n">
        <v>0</v>
      </c>
      <c r="I4006" s="52" t="n">
        <v>40</v>
      </c>
      <c r="J4006" s="52" t="n">
        <v>40</v>
      </c>
      <c r="K4006" s="52" t="n">
        <v>0</v>
      </c>
      <c r="L4006" s="52" t="n">
        <v>0</v>
      </c>
      <c r="M4006" s="52" t="n">
        <v>0</v>
      </c>
      <c r="N4006" s="53" t="n">
        <f aca="false">D4006*$D$7</f>
        <v>175.5</v>
      </c>
      <c r="O4006" s="53" t="n">
        <f aca="false">E4006*$E$7</f>
        <v>0</v>
      </c>
      <c r="P4006" s="53" t="n">
        <f aca="false">F4006*$F$7</f>
        <v>0</v>
      </c>
      <c r="Q4006" s="53" t="n">
        <f aca="false">G4006*$G$7</f>
        <v>0</v>
      </c>
      <c r="R4006" s="53" t="n">
        <f aca="false">H4006*$H$7</f>
        <v>0</v>
      </c>
      <c r="S4006" s="53" t="n">
        <f aca="false">(N4006/100)*(I4006*$I$7)+(N4006/100)*(J4006*$J$7)</f>
        <v>280.8</v>
      </c>
      <c r="T4006" s="53" t="n">
        <f aca="false">(O4006/100)*(K4006*$K$7)</f>
        <v>0</v>
      </c>
      <c r="U4006" s="53" t="n">
        <f aca="false">(P4006/100)*(K4006*$K$7)+(P4006/100)*(L4006*$L$7)</f>
        <v>0</v>
      </c>
      <c r="V4006" s="53" t="n">
        <f aca="false">(Q4006/100)*(L4006*$L$7)</f>
        <v>0</v>
      </c>
      <c r="W4006" s="53" t="n">
        <f aca="false">(R4006/100)*(K4006*$K$7)+(R4006/100)*(L4006*$L$7)</f>
        <v>0</v>
      </c>
      <c r="X4006" s="53" t="n">
        <f aca="false">N4006+S4006</f>
        <v>456.3</v>
      </c>
      <c r="Y4006" s="53" t="n">
        <f aca="false">O4006+T4006</f>
        <v>0</v>
      </c>
      <c r="Z4006" s="53" t="n">
        <f aca="false">P4006+U4006</f>
        <v>0</v>
      </c>
      <c r="AA4006" s="53" t="n">
        <f aca="false">Q4006+V4006</f>
        <v>0</v>
      </c>
      <c r="AB4006" s="53" t="n">
        <f aca="false">R4006+W4006</f>
        <v>0</v>
      </c>
      <c r="AC4006" s="54" t="n">
        <f aca="false">ROUND(X4006+Y4006+Z4006+AA4006+AB4006,1)</f>
        <v>456.3</v>
      </c>
      <c r="AD4006" s="55" t="n">
        <f aca="false">(ROUND(AC4006-AC4002,1)/AC4002)</f>
        <v>0</v>
      </c>
      <c r="AE4006" s="46"/>
      <c r="AF4006" s="47"/>
    </row>
    <row r="4007" customFormat="false" ht="15" hidden="false" customHeight="false" outlineLevel="0" collapsed="false">
      <c r="A4007" s="48" t="s">
        <v>33</v>
      </c>
      <c r="B4007" s="49"/>
      <c r="C4007" s="50" t="s">
        <v>9</v>
      </c>
      <c r="D4007" s="51" t="n">
        <v>135</v>
      </c>
      <c r="E4007" s="51" t="n">
        <v>0</v>
      </c>
      <c r="F4007" s="51" t="n">
        <v>0</v>
      </c>
      <c r="G4007" s="51" t="n">
        <v>0</v>
      </c>
      <c r="H4007" s="51" t="n">
        <v>0</v>
      </c>
      <c r="I4007" s="52" t="n">
        <v>40</v>
      </c>
      <c r="J4007" s="52" t="n">
        <v>40</v>
      </c>
      <c r="K4007" s="52" t="n">
        <v>0</v>
      </c>
      <c r="L4007" s="52" t="n">
        <v>0</v>
      </c>
      <c r="M4007" s="52" t="n">
        <v>0</v>
      </c>
      <c r="N4007" s="53" t="n">
        <f aca="false">D4007*$D$8</f>
        <v>175.5</v>
      </c>
      <c r="O4007" s="53" t="n">
        <f aca="false">E4007*$E$8</f>
        <v>0</v>
      </c>
      <c r="P4007" s="53" t="n">
        <f aca="false">F4007*$F$8</f>
        <v>0</v>
      </c>
      <c r="Q4007" s="53" t="n">
        <f aca="false">G4007*$G$8</f>
        <v>0</v>
      </c>
      <c r="R4007" s="53" t="n">
        <f aca="false">H4007*$H$8</f>
        <v>0</v>
      </c>
      <c r="S4007" s="53" t="n">
        <f aca="false">(N4007/100)*(I4007*$I$8)+(N4007/100)*(J4007*$J$8)</f>
        <v>280.8</v>
      </c>
      <c r="T4007" s="53" t="n">
        <f aca="false">(O4007/100)*(K4007*$K$8)</f>
        <v>0</v>
      </c>
      <c r="U4007" s="53" t="n">
        <f aca="false">(P4007/100)*(K4007*$K$8)+(P4007/100)*(L4007*$L$8)</f>
        <v>0</v>
      </c>
      <c r="V4007" s="53" t="n">
        <f aca="false">(Q4007/100)*(L4007*$L$8)</f>
        <v>0</v>
      </c>
      <c r="W4007" s="53" t="n">
        <f aca="false">(R4007/100)*(K4007*$K$8)+(R4007/100)*(L4007*$L$8)</f>
        <v>0</v>
      </c>
      <c r="X4007" s="53" t="n">
        <f aca="false">N4007+S4007</f>
        <v>456.3</v>
      </c>
      <c r="Y4007" s="53" t="n">
        <f aca="false">O4007+T4007</f>
        <v>0</v>
      </c>
      <c r="Z4007" s="53" t="n">
        <f aca="false">P4007+U4007</f>
        <v>0</v>
      </c>
      <c r="AA4007" s="53" t="n">
        <f aca="false">Q4007+V4007</f>
        <v>0</v>
      </c>
      <c r="AB4007" s="53" t="n">
        <f aca="false">R4007+W4007</f>
        <v>0</v>
      </c>
      <c r="AC4007" s="54" t="n">
        <f aca="false">ROUND(X4007+Y4007+Z4007+AA4007+AB4007,1)</f>
        <v>456.3</v>
      </c>
      <c r="AD4007" s="55" t="n">
        <f aca="false">(ROUND(AC4007-AC4002,1)/AC4002)</f>
        <v>0</v>
      </c>
      <c r="AE4007" s="46"/>
      <c r="AF4007" s="47"/>
    </row>
    <row r="4008" customFormat="false" ht="15" hidden="false" customHeight="false" outlineLevel="0" collapsed="false">
      <c r="A4008" s="48" t="s">
        <v>34</v>
      </c>
      <c r="B4008" s="49"/>
      <c r="C4008" s="50" t="s">
        <v>10</v>
      </c>
      <c r="D4008" s="51" t="n">
        <v>68</v>
      </c>
      <c r="E4008" s="51" t="n">
        <v>150</v>
      </c>
      <c r="F4008" s="51" t="n">
        <v>0</v>
      </c>
      <c r="G4008" s="51" t="n">
        <v>0</v>
      </c>
      <c r="H4008" s="51" t="n">
        <v>0</v>
      </c>
      <c r="I4008" s="52" t="n">
        <v>40</v>
      </c>
      <c r="J4008" s="52" t="n">
        <v>40</v>
      </c>
      <c r="K4008" s="52" t="n">
        <v>85</v>
      </c>
      <c r="L4008" s="52" t="n">
        <v>0</v>
      </c>
      <c r="M4008" s="52" t="n">
        <v>0</v>
      </c>
      <c r="N4008" s="53" t="n">
        <f aca="false">D4008*$D$9</f>
        <v>85</v>
      </c>
      <c r="O4008" s="53" t="n">
        <f aca="false">E4008*$E$9</f>
        <v>187.5</v>
      </c>
      <c r="P4008" s="53" t="n">
        <f aca="false">F4008*$F$9</f>
        <v>0</v>
      </c>
      <c r="Q4008" s="53" t="n">
        <f aca="false">G4008*$G$9</f>
        <v>0</v>
      </c>
      <c r="R4008" s="53" t="n">
        <f aca="false">H4008*$H$9</f>
        <v>0</v>
      </c>
      <c r="S4008" s="53" t="n">
        <f aca="false">(N4008/100)*(I4008*$I$9)+(N4008/100)*(J4008*$J$9)</f>
        <v>68</v>
      </c>
      <c r="T4008" s="53" t="n">
        <f aca="false">(O4008/100)*(K4008*$K$9)</f>
        <v>223.125</v>
      </c>
      <c r="U4008" s="53" t="n">
        <f aca="false">(P4008/100)*(K4008*$K$9)+(P4008/100)*(L4008*$L$9)</f>
        <v>0</v>
      </c>
      <c r="V4008" s="53" t="n">
        <f aca="false">(Q4008/100)*(L4008*$L$9)</f>
        <v>0</v>
      </c>
      <c r="W4008" s="53" t="n">
        <f aca="false">(R4008/100)*(K4008*$K$9)+(R4008/100)*(L4008*$L$9)</f>
        <v>0</v>
      </c>
      <c r="X4008" s="53" t="n">
        <f aca="false">N4008+S4008</f>
        <v>153</v>
      </c>
      <c r="Y4008" s="53" t="n">
        <f aca="false">O4008+T4008</f>
        <v>410.625</v>
      </c>
      <c r="Z4008" s="53" t="n">
        <f aca="false">P4008+U4008</f>
        <v>0</v>
      </c>
      <c r="AA4008" s="53" t="n">
        <f aca="false">Q4008+V4008</f>
        <v>0</v>
      </c>
      <c r="AB4008" s="53" t="n">
        <f aca="false">R4008+W4008</f>
        <v>0</v>
      </c>
      <c r="AC4008" s="54" t="n">
        <f aca="false">ROUND(X4008+Y4008+Z4008+AA4008+AB4008,1)</f>
        <v>563.6</v>
      </c>
      <c r="AD4008" s="55" t="n">
        <f aca="false">(ROUND(AC4008-AC4002,1)/AC4002)</f>
        <v>0.235152312075389</v>
      </c>
      <c r="AE4008" s="46"/>
      <c r="AF4008" s="47"/>
    </row>
    <row r="4009" customFormat="false" ht="15" hidden="false" customHeight="false" outlineLevel="0" collapsed="false">
      <c r="A4009" s="48" t="s">
        <v>35</v>
      </c>
      <c r="B4009" s="49"/>
      <c r="C4009" s="50" t="s">
        <v>11</v>
      </c>
      <c r="D4009" s="51" t="n">
        <v>68</v>
      </c>
      <c r="E4009" s="51" t="n">
        <v>0</v>
      </c>
      <c r="F4009" s="51" t="n">
        <v>150</v>
      </c>
      <c r="G4009" s="51" t="n">
        <v>0</v>
      </c>
      <c r="H4009" s="51" t="n">
        <v>0</v>
      </c>
      <c r="I4009" s="52" t="n">
        <v>40</v>
      </c>
      <c r="J4009" s="52" t="n">
        <v>40</v>
      </c>
      <c r="K4009" s="52" t="n">
        <v>42.5</v>
      </c>
      <c r="L4009" s="52" t="n">
        <v>42.5</v>
      </c>
      <c r="M4009" s="52" t="n">
        <v>0</v>
      </c>
      <c r="N4009" s="53" t="n">
        <f aca="false">D4009*$D$10</f>
        <v>85</v>
      </c>
      <c r="O4009" s="53" t="n">
        <f aca="false">E4009*$E$10</f>
        <v>0</v>
      </c>
      <c r="P4009" s="53" t="n">
        <f aca="false">F4009*$F$10</f>
        <v>187.5</v>
      </c>
      <c r="Q4009" s="53" t="n">
        <f aca="false">G4009*$G$10</f>
        <v>0</v>
      </c>
      <c r="R4009" s="53" t="n">
        <f aca="false">H4009*$H$10</f>
        <v>0</v>
      </c>
      <c r="S4009" s="53" t="n">
        <f aca="false">(N4009/100)*(I4009*$I$10)+(N4009/100)*(J4009*$J$10)</f>
        <v>68</v>
      </c>
      <c r="T4009" s="53" t="n">
        <f aca="false">(O4009/100)*(K4009*$J$10)</f>
        <v>0</v>
      </c>
      <c r="U4009" s="53" t="n">
        <f aca="false">(P4009/100)*(K4009*$K$10)+(P4009/100)*(L4009*$L$10)</f>
        <v>223.125</v>
      </c>
      <c r="V4009" s="53" t="n">
        <f aca="false">(Q4009/100)*(L4009*$L$10)</f>
        <v>0</v>
      </c>
      <c r="W4009" s="53" t="n">
        <f aca="false">(R4009/100)*(K4009*$K$10)+(R4009/100)*(L4009*$L$10)</f>
        <v>0</v>
      </c>
      <c r="X4009" s="53" t="n">
        <f aca="false">N4009+S4009</f>
        <v>153</v>
      </c>
      <c r="Y4009" s="53" t="n">
        <f aca="false">O4009+T4009</f>
        <v>0</v>
      </c>
      <c r="Z4009" s="53" t="n">
        <f aca="false">P4009+U4009</f>
        <v>410.625</v>
      </c>
      <c r="AA4009" s="53" t="n">
        <f aca="false">Q4009+V4009</f>
        <v>0</v>
      </c>
      <c r="AB4009" s="53" t="n">
        <f aca="false">R4009+W4009</f>
        <v>0</v>
      </c>
      <c r="AC4009" s="54" t="n">
        <f aca="false">ROUND(X4009+Y4009+Z4009+AA4009+AB4009,1)</f>
        <v>563.6</v>
      </c>
      <c r="AD4009" s="55" t="n">
        <f aca="false">(ROUND(AC4009-AC4002,1)/AC4002)</f>
        <v>0.235152312075389</v>
      </c>
      <c r="AE4009" s="46"/>
      <c r="AF4009" s="47"/>
    </row>
    <row r="4010" customFormat="false" ht="15" hidden="false" customHeight="false" outlineLevel="0" collapsed="false">
      <c r="A4010" s="48" t="s">
        <v>36</v>
      </c>
      <c r="B4010" s="49"/>
      <c r="C4010" s="50" t="s">
        <v>12</v>
      </c>
      <c r="D4010" s="51" t="n">
        <v>68</v>
      </c>
      <c r="E4010" s="51" t="n">
        <v>0</v>
      </c>
      <c r="F4010" s="51" t="n">
        <v>0</v>
      </c>
      <c r="G4010" s="51" t="n">
        <v>150</v>
      </c>
      <c r="H4010" s="51" t="n">
        <v>0</v>
      </c>
      <c r="I4010" s="52" t="n">
        <v>40</v>
      </c>
      <c r="J4010" s="52" t="n">
        <v>40</v>
      </c>
      <c r="K4010" s="52" t="n">
        <v>0</v>
      </c>
      <c r="L4010" s="52" t="n">
        <v>85</v>
      </c>
      <c r="M4010" s="52" t="n">
        <v>0</v>
      </c>
      <c r="N4010" s="53" t="n">
        <f aca="false">D4010*$D$11</f>
        <v>85</v>
      </c>
      <c r="O4010" s="53" t="n">
        <f aca="false">E4010*$E$11</f>
        <v>0</v>
      </c>
      <c r="P4010" s="53" t="n">
        <f aca="false">F4010*$F$11</f>
        <v>0</v>
      </c>
      <c r="Q4010" s="53" t="n">
        <f aca="false">G4010*$G$11</f>
        <v>187.5</v>
      </c>
      <c r="R4010" s="53" t="n">
        <f aca="false">H4010*$H$11</f>
        <v>0</v>
      </c>
      <c r="S4010" s="53" t="n">
        <f aca="false">(N4010/100)*(I4010*$I$11)+(N4010/100)*(J4010*$J$11)</f>
        <v>68</v>
      </c>
      <c r="T4010" s="53" t="n">
        <f aca="false">(O4010/100)*(K4010*$K$11)</f>
        <v>0</v>
      </c>
      <c r="U4010" s="53" t="n">
        <f aca="false">(P4010/100)*(K4010*$K$11)+(P4010/100)*(L4010*$L$11)</f>
        <v>0</v>
      </c>
      <c r="V4010" s="53" t="n">
        <f aca="false">(Q4010/100)*(L4010*$L$11)</f>
        <v>223.125</v>
      </c>
      <c r="W4010" s="53" t="n">
        <f aca="false">(R4010/100)*(K4010*$K$11)+(R4010/100)*(L4010*$L$11)</f>
        <v>0</v>
      </c>
      <c r="X4010" s="53" t="n">
        <f aca="false">N4010+S4010</f>
        <v>153</v>
      </c>
      <c r="Y4010" s="53" t="n">
        <f aca="false">O4010+T4010</f>
        <v>0</v>
      </c>
      <c r="Z4010" s="53" t="n">
        <f aca="false">P4010+U4010</f>
        <v>0</v>
      </c>
      <c r="AA4010" s="53" t="n">
        <f aca="false">Q4010+V4010</f>
        <v>410.625</v>
      </c>
      <c r="AB4010" s="53" t="n">
        <f aca="false">R4010+W4010</f>
        <v>0</v>
      </c>
      <c r="AC4010" s="54" t="n">
        <f aca="false">ROUND(X4010+Y4010+Z4010+AA4010+AB4010,1)</f>
        <v>563.6</v>
      </c>
      <c r="AD4010" s="55" t="n">
        <f aca="false">(ROUND(AC4010-AC4002,1)/AC4002)</f>
        <v>0.235152312075389</v>
      </c>
      <c r="AE4010" s="46"/>
      <c r="AF4010" s="47"/>
    </row>
    <row r="4011" customFormat="false" ht="15" hidden="false" customHeight="false" outlineLevel="0" collapsed="false">
      <c r="A4011" s="48" t="s">
        <v>37</v>
      </c>
      <c r="B4011" s="49"/>
      <c r="C4011" s="50" t="s">
        <v>13</v>
      </c>
      <c r="D4011" s="51" t="n">
        <v>68</v>
      </c>
      <c r="E4011" s="51" t="n">
        <v>0</v>
      </c>
      <c r="F4011" s="51" t="n">
        <v>0</v>
      </c>
      <c r="G4011" s="51" t="n">
        <v>0</v>
      </c>
      <c r="H4011" s="51" t="n">
        <v>150</v>
      </c>
      <c r="I4011" s="52" t="n">
        <v>40</v>
      </c>
      <c r="J4011" s="52" t="n">
        <v>40</v>
      </c>
      <c r="K4011" s="52" t="n">
        <v>42.5</v>
      </c>
      <c r="L4011" s="52" t="n">
        <v>42.5</v>
      </c>
      <c r="M4011" s="52" t="n">
        <v>0</v>
      </c>
      <c r="N4011" s="53" t="n">
        <f aca="false">D4011*$D$12</f>
        <v>85</v>
      </c>
      <c r="O4011" s="53" t="n">
        <f aca="false">E4011*$E$12</f>
        <v>0</v>
      </c>
      <c r="P4011" s="53" t="n">
        <f aca="false">F4011*$F$12</f>
        <v>0</v>
      </c>
      <c r="Q4011" s="53" t="n">
        <f aca="false">G4011*$G$12</f>
        <v>0</v>
      </c>
      <c r="R4011" s="53" t="n">
        <f aca="false">H4011*$H$12</f>
        <v>187.5</v>
      </c>
      <c r="S4011" s="53" t="n">
        <f aca="false">(N4011/100)*(I4011*$I$12)+(N4011/100)*(J4011*$J$12)</f>
        <v>68</v>
      </c>
      <c r="T4011" s="53" t="n">
        <f aca="false">(O4011/100)*(K4011*$K$12)</f>
        <v>0</v>
      </c>
      <c r="U4011" s="53" t="n">
        <f aca="false">(P4011/100)*(K4011*$K$12)+(P4011/100)*(L4011*$L$12)</f>
        <v>0</v>
      </c>
      <c r="V4011" s="53" t="n">
        <f aca="false">(Q4011/100)*(L4011*$L$12)</f>
        <v>0</v>
      </c>
      <c r="W4011" s="53" t="n">
        <f aca="false">(R4011/100)*(K4011*$K$12)+(R4011/100)*(L4011*$L$12)</f>
        <v>223.125</v>
      </c>
      <c r="X4011" s="53" t="n">
        <f aca="false">N4011+S4011</f>
        <v>153</v>
      </c>
      <c r="Y4011" s="53" t="n">
        <f aca="false">O4011+T4011</f>
        <v>0</v>
      </c>
      <c r="Z4011" s="53" t="n">
        <f aca="false">P4011+U4011</f>
        <v>0</v>
      </c>
      <c r="AA4011" s="53" t="n">
        <f aca="false">Q4011+V4011</f>
        <v>0</v>
      </c>
      <c r="AB4011" s="53" t="n">
        <f aca="false">R4011+W4011</f>
        <v>410.625</v>
      </c>
      <c r="AC4011" s="54" t="n">
        <f aca="false">ROUND(X4011+Y4011+Z4011+AA4011+AB4011,1)</f>
        <v>563.6</v>
      </c>
      <c r="AD4011" s="55" t="n">
        <f aca="false">(ROUND(AC4011-AC4002,1)/AC4002)</f>
        <v>0.235152312075389</v>
      </c>
      <c r="AE4011" s="46"/>
      <c r="AF4011" s="47"/>
    </row>
    <row r="4012" customFormat="false" ht="15" hidden="false" customHeight="false" outlineLevel="0" collapsed="false">
      <c r="A4012" s="48" t="s">
        <v>38</v>
      </c>
      <c r="B4012" s="49"/>
      <c r="C4012" s="50" t="s">
        <v>14</v>
      </c>
      <c r="D4012" s="51" t="n">
        <v>135</v>
      </c>
      <c r="E4012" s="51" t="n">
        <v>0</v>
      </c>
      <c r="F4012" s="51" t="n">
        <v>0</v>
      </c>
      <c r="G4012" s="51" t="n">
        <v>0</v>
      </c>
      <c r="H4012" s="51" t="n">
        <v>0</v>
      </c>
      <c r="I4012" s="52" t="n">
        <v>40</v>
      </c>
      <c r="J4012" s="52" t="n">
        <v>40</v>
      </c>
      <c r="K4012" s="52" t="n">
        <v>0</v>
      </c>
      <c r="L4012" s="52" t="n">
        <v>0</v>
      </c>
      <c r="M4012" s="52" t="n">
        <v>70</v>
      </c>
      <c r="N4012" s="53" t="n">
        <f aca="false">D4012*$D$13</f>
        <v>168.75</v>
      </c>
      <c r="O4012" s="53" t="n">
        <f aca="false">E4012*$E$13</f>
        <v>0</v>
      </c>
      <c r="P4012" s="53" t="n">
        <f aca="false">F4012*$F$13</f>
        <v>0</v>
      </c>
      <c r="Q4012" s="53" t="n">
        <f aca="false">G4012*$G$13</f>
        <v>0</v>
      </c>
      <c r="R4012" s="53" t="n">
        <f aca="false">H4012*$H$13</f>
        <v>0</v>
      </c>
      <c r="S4012" s="53" t="n">
        <f aca="false">(N4012/100)*(I4012*$I$13)+(N4012/100)*(J4012*$J$13)+(N4012/100)*(M4012*$M$13)</f>
        <v>371.25</v>
      </c>
      <c r="T4012" s="53" t="n">
        <f aca="false">(O4012/100)*(K4012*$K$13)+(O4012/100)*(M4012*$M$13)</f>
        <v>0</v>
      </c>
      <c r="U4012" s="53" t="n">
        <f aca="false">(P4012/100)*(K4012*$K$13)+(P4012/100)*(L4012*$L$13)+(P4012/100)*(M4012*$M$13)</f>
        <v>0</v>
      </c>
      <c r="V4012" s="53" t="n">
        <f aca="false">(Q4012/100)*(L4012*$L$13)+(Q4012/100)*(M4012*$M$13)</f>
        <v>0</v>
      </c>
      <c r="W4012" s="53" t="n">
        <f aca="false">(R4012/100)*(K4012*$K$13)+(R4012/100)*(L4012*$L$13)+(R4012/100)*(M4012*$M$13)</f>
        <v>0</v>
      </c>
      <c r="X4012" s="53" t="n">
        <f aca="false">N4012+S4012</f>
        <v>540</v>
      </c>
      <c r="Y4012" s="53" t="n">
        <f aca="false">O4012+T4012</f>
        <v>0</v>
      </c>
      <c r="Z4012" s="53" t="n">
        <f aca="false">P4012+U4012</f>
        <v>0</v>
      </c>
      <c r="AA4012" s="53" t="n">
        <f aca="false">Q4012+V4012</f>
        <v>0</v>
      </c>
      <c r="AB4012" s="53" t="n">
        <f aca="false">R4012+W4012</f>
        <v>0</v>
      </c>
      <c r="AC4012" s="54" t="n">
        <f aca="false">ROUND(X4012+Y4012+Z4012+AA4012+AB4012,1)</f>
        <v>540</v>
      </c>
      <c r="AD4012" s="55" t="n">
        <f aca="false">(ROUND(AC4012-AC4002,1)/AC4002)</f>
        <v>0.183431952662722</v>
      </c>
      <c r="AE4012" s="46"/>
      <c r="AF4012" s="47"/>
    </row>
    <row r="4013" customFormat="false" ht="15" hidden="false" customHeight="false" outlineLevel="0" collapsed="false">
      <c r="A4013" s="48" t="s">
        <v>39</v>
      </c>
      <c r="B4013" s="49"/>
      <c r="C4013" s="50" t="s">
        <v>15</v>
      </c>
      <c r="D4013" s="51" t="n">
        <v>135</v>
      </c>
      <c r="E4013" s="51" t="n">
        <v>0</v>
      </c>
      <c r="F4013" s="51" t="n">
        <v>0</v>
      </c>
      <c r="G4013" s="51" t="n">
        <v>0</v>
      </c>
      <c r="H4013" s="51" t="n">
        <v>0</v>
      </c>
      <c r="I4013" s="52" t="n">
        <v>40</v>
      </c>
      <c r="J4013" s="52" t="n">
        <v>40</v>
      </c>
      <c r="K4013" s="52" t="n">
        <v>70</v>
      </c>
      <c r="L4013" s="52" t="n">
        <v>0</v>
      </c>
      <c r="M4013" s="52" t="n">
        <v>0</v>
      </c>
      <c r="N4013" s="53" t="n">
        <f aca="false">D4013*$D$14</f>
        <v>168.75</v>
      </c>
      <c r="O4013" s="53" t="n">
        <f aca="false">E4013*$E$14</f>
        <v>0</v>
      </c>
      <c r="P4013" s="53" t="n">
        <f aca="false">F4013*$F$14</f>
        <v>0</v>
      </c>
      <c r="Q4013" s="53" t="n">
        <f aca="false">G4013*$G$14</f>
        <v>0</v>
      </c>
      <c r="R4013" s="53" t="n">
        <f aca="false">H4013*$H$14</f>
        <v>0</v>
      </c>
      <c r="S4013" s="53" t="n">
        <f aca="false">(N4013/100)*(I4013*$I$14)+(N4013/100)*(J4013*$J$14)+(N4013/100)*(K4013*$K$14)</f>
        <v>371.25</v>
      </c>
      <c r="T4013" s="53" t="n">
        <f aca="false">(O4013/100)*(K4013*$K$14)</f>
        <v>0</v>
      </c>
      <c r="U4013" s="53" t="n">
        <f aca="false">(P4013/100)*(K4013*$K$14)+(P4013/100)*(L4013*$L$14)</f>
        <v>0</v>
      </c>
      <c r="V4013" s="53" t="n">
        <f aca="false">(Q4013/100)*(L4013*$L$14)</f>
        <v>0</v>
      </c>
      <c r="W4013" s="53" t="n">
        <f aca="false">(R4013/100)*(K4013*$L$14)+(R4013/100)*(L4013*$M$14)</f>
        <v>0</v>
      </c>
      <c r="X4013" s="53" t="n">
        <f aca="false">N4013+S4013</f>
        <v>540</v>
      </c>
      <c r="Y4013" s="53" t="n">
        <f aca="false">O4013+T4013</f>
        <v>0</v>
      </c>
      <c r="Z4013" s="53" t="n">
        <f aca="false">P4013+U4013</f>
        <v>0</v>
      </c>
      <c r="AA4013" s="53" t="n">
        <f aca="false">Q4013+V4013</f>
        <v>0</v>
      </c>
      <c r="AB4013" s="53" t="n">
        <f aca="false">R4013+W4013</f>
        <v>0</v>
      </c>
      <c r="AC4013" s="54" t="n">
        <f aca="false">ROUND(X4013+Y4013+Z4013+AA4013+AB4013,1)</f>
        <v>540</v>
      </c>
      <c r="AD4013" s="55" t="n">
        <f aca="false">(ROUND(AC4013-AC4002,1)/AC4002)</f>
        <v>0.183431952662722</v>
      </c>
      <c r="AE4013" s="46"/>
      <c r="AF4013" s="47"/>
    </row>
    <row r="4014" customFormat="false" ht="15" hidden="false" customHeight="false" outlineLevel="0" collapsed="false">
      <c r="A4014" s="48"/>
      <c r="B4014" s="49"/>
      <c r="C4014" s="50" t="s">
        <v>16</v>
      </c>
      <c r="D4014" s="51" t="n">
        <v>135</v>
      </c>
      <c r="E4014" s="51" t="n">
        <v>0</v>
      </c>
      <c r="F4014" s="51" t="n">
        <v>0</v>
      </c>
      <c r="G4014" s="51" t="n">
        <v>0</v>
      </c>
      <c r="H4014" s="51" t="n">
        <v>0</v>
      </c>
      <c r="I4014" s="52" t="n">
        <v>40</v>
      </c>
      <c r="J4014" s="52" t="n">
        <v>40</v>
      </c>
      <c r="K4014" s="52" t="n">
        <v>0</v>
      </c>
      <c r="L4014" s="52" t="n">
        <v>70</v>
      </c>
      <c r="M4014" s="52" t="n">
        <v>0</v>
      </c>
      <c r="N4014" s="53" t="n">
        <f aca="false">D4014*$D$15</f>
        <v>168.75</v>
      </c>
      <c r="O4014" s="53" t="n">
        <f aca="false">E4014*$E$15</f>
        <v>0</v>
      </c>
      <c r="P4014" s="53" t="n">
        <f aca="false">F4014*$F$15</f>
        <v>0</v>
      </c>
      <c r="Q4014" s="53" t="n">
        <f aca="false">G4014*$G$15</f>
        <v>0</v>
      </c>
      <c r="R4014" s="53" t="n">
        <f aca="false">H4014*$H$15</f>
        <v>0</v>
      </c>
      <c r="S4014" s="53" t="n">
        <f aca="false">(N4014/100)*(I4014*$I$15)+(N4014/100)*(J4014*$J$15)+(N4014/100)*(L4014*$L$15)</f>
        <v>371.25</v>
      </c>
      <c r="T4014" s="53" t="n">
        <f aca="false">(O4014/100)*(K4014*$K$15)</f>
        <v>0</v>
      </c>
      <c r="U4014" s="53" t="n">
        <f aca="false">(P4014/100)*(K4014*$K$15)+(P4014/100)*(L4014*$L$15)</f>
        <v>0</v>
      </c>
      <c r="V4014" s="53" t="n">
        <f aca="false">(Q4014/100)*(L4014*$L$15)</f>
        <v>0</v>
      </c>
      <c r="W4014" s="53" t="n">
        <f aca="false">(R4014/100)*(K4014*$K$15)+(R4014/100)*(L4014*$L$15)</f>
        <v>0</v>
      </c>
      <c r="X4014" s="53" t="n">
        <f aca="false">N4014+S4014</f>
        <v>540</v>
      </c>
      <c r="Y4014" s="53" t="n">
        <f aca="false">O4014+T4014</f>
        <v>0</v>
      </c>
      <c r="Z4014" s="53" t="n">
        <f aca="false">P4014+U4014</f>
        <v>0</v>
      </c>
      <c r="AA4014" s="53" t="n">
        <f aca="false">Q4014+V4014</f>
        <v>0</v>
      </c>
      <c r="AB4014" s="53" t="n">
        <f aca="false">R4014+W4014</f>
        <v>0</v>
      </c>
      <c r="AC4014" s="54" t="n">
        <f aca="false">ROUND(X4014+Y4014+Z4014+AA4014+AB4014,1)</f>
        <v>540</v>
      </c>
      <c r="AD4014" s="55" t="n">
        <f aca="false">(ROUND(AC4014-AC4002,1)/AC4002)</f>
        <v>0.183431952662722</v>
      </c>
      <c r="AE4014" s="37"/>
      <c r="AF4014" s="47"/>
    </row>
    <row r="4015" customFormat="false" ht="15" hidden="false" customHeight="false" outlineLevel="0" collapsed="false">
      <c r="A4015" s="48"/>
      <c r="B4015" s="49"/>
      <c r="C4015" s="50" t="s">
        <v>17</v>
      </c>
      <c r="D4015" s="51" t="n">
        <v>135</v>
      </c>
      <c r="E4015" s="51" t="n">
        <v>0</v>
      </c>
      <c r="F4015" s="51" t="n">
        <v>0</v>
      </c>
      <c r="G4015" s="51" t="n">
        <v>0</v>
      </c>
      <c r="H4015" s="51" t="n">
        <v>0</v>
      </c>
      <c r="I4015" s="52" t="n">
        <v>40</v>
      </c>
      <c r="J4015" s="52" t="n">
        <v>65</v>
      </c>
      <c r="K4015" s="52" t="n">
        <v>0</v>
      </c>
      <c r="L4015" s="52" t="n">
        <v>0</v>
      </c>
      <c r="M4015" s="52" t="n">
        <v>0</v>
      </c>
      <c r="N4015" s="53" t="n">
        <f aca="false">D4015*$D$16</f>
        <v>168.75</v>
      </c>
      <c r="O4015" s="53" t="n">
        <f aca="false">E4015*$E$16</f>
        <v>0</v>
      </c>
      <c r="P4015" s="53" t="n">
        <f aca="false">F4015*$F$16</f>
        <v>0</v>
      </c>
      <c r="Q4015" s="53" t="n">
        <f aca="false">G4015*$G$16</f>
        <v>0</v>
      </c>
      <c r="R4015" s="53" t="n">
        <f aca="false">H4015*$H$16</f>
        <v>0</v>
      </c>
      <c r="S4015" s="53" t="n">
        <f aca="false">(N4015/100)*(I4015*$I$16)+(N4015/100)*(J4015*$J$16)</f>
        <v>341.71875</v>
      </c>
      <c r="T4015" s="53" t="n">
        <f aca="false">(O4015/100)*(K4015*$K$16)</f>
        <v>0</v>
      </c>
      <c r="U4015" s="53" t="n">
        <f aca="false">(P4015/100)*(K4015*$K$16)+(P4015/100)*(L4015*$L$16)</f>
        <v>0</v>
      </c>
      <c r="V4015" s="53" t="n">
        <f aca="false">(Q4015/100)*(L4015*$L$16)</f>
        <v>0</v>
      </c>
      <c r="W4015" s="53" t="n">
        <f aca="false">(R4015/100)*(K4015*$K$16)+(R4015/100)*(L4015*$L$16)</f>
        <v>0</v>
      </c>
      <c r="X4015" s="53" t="n">
        <f aca="false">N4015+S4015</f>
        <v>510.46875</v>
      </c>
      <c r="Y4015" s="53" t="n">
        <f aca="false">O4015+T4015</f>
        <v>0</v>
      </c>
      <c r="Z4015" s="53" t="n">
        <f aca="false">P4015+U4015</f>
        <v>0</v>
      </c>
      <c r="AA4015" s="53" t="n">
        <f aca="false">Q4015+V4015</f>
        <v>0</v>
      </c>
      <c r="AB4015" s="53" t="n">
        <f aca="false">R4015+W4015</f>
        <v>0</v>
      </c>
      <c r="AC4015" s="54" t="n">
        <f aca="false">ROUND(X4015+Y4015+Z4015+AA4015+AB4015,1)</f>
        <v>510.5</v>
      </c>
      <c r="AD4015" s="55" t="n">
        <f aca="false">(ROUND(AC4015-AC4002,1)/AC4002)</f>
        <v>0.118781503396888</v>
      </c>
      <c r="AE4015" s="46"/>
      <c r="AF4015" s="47"/>
    </row>
    <row r="4016" customFormat="false" ht="15" hidden="false" customHeight="false" outlineLevel="0" collapsed="false">
      <c r="A4016" s="48"/>
      <c r="B4016" s="49"/>
      <c r="C4016" s="50" t="s">
        <v>18</v>
      </c>
      <c r="D4016" s="51" t="n">
        <v>135</v>
      </c>
      <c r="E4016" s="51" t="n">
        <v>0</v>
      </c>
      <c r="F4016" s="51" t="n">
        <v>0</v>
      </c>
      <c r="G4016" s="51" t="n">
        <v>0</v>
      </c>
      <c r="H4016" s="51" t="n">
        <v>0</v>
      </c>
      <c r="I4016" s="52" t="n">
        <v>65</v>
      </c>
      <c r="J4016" s="52" t="n">
        <v>40</v>
      </c>
      <c r="K4016" s="52" t="n">
        <v>0</v>
      </c>
      <c r="L4016" s="52" t="n">
        <v>0</v>
      </c>
      <c r="M4016" s="52" t="n">
        <v>0</v>
      </c>
      <c r="N4016" s="53" t="n">
        <f aca="false">D4016*$D$17</f>
        <v>168.75</v>
      </c>
      <c r="O4016" s="53" t="n">
        <f aca="false">E4016*$E$17</f>
        <v>0</v>
      </c>
      <c r="P4016" s="53" t="n">
        <f aca="false">F4016*$F$17</f>
        <v>0</v>
      </c>
      <c r="Q4016" s="53" t="n">
        <f aca="false">G4016*$G$17</f>
        <v>0</v>
      </c>
      <c r="R4016" s="53" t="n">
        <f aca="false">H4016*$H$17</f>
        <v>0</v>
      </c>
      <c r="S4016" s="53" t="n">
        <f aca="false">(N4016/100)*(I4016*$I$17)+(N4016/100)*(J4016*$J$17)</f>
        <v>341.71875</v>
      </c>
      <c r="T4016" s="53" t="n">
        <f aca="false">(O4016/100)*(K4016*$K$17)</f>
        <v>0</v>
      </c>
      <c r="U4016" s="53" t="n">
        <f aca="false">(P4016/100)*(K4016*$K$17)+(P4016/100)*(L4016*$L$17)</f>
        <v>0</v>
      </c>
      <c r="V4016" s="53" t="n">
        <f aca="false">(Q4016/100)*(L4016*$L$17)</f>
        <v>0</v>
      </c>
      <c r="W4016" s="53" t="n">
        <f aca="false">(R4016/100)*(K4016*$K$17)+(R4016/100)*(L4016*$L$17)</f>
        <v>0</v>
      </c>
      <c r="X4016" s="53" t="n">
        <f aca="false">N4016+S4016</f>
        <v>510.46875</v>
      </c>
      <c r="Y4016" s="53" t="n">
        <f aca="false">O4016+T4016</f>
        <v>0</v>
      </c>
      <c r="Z4016" s="53" t="n">
        <f aca="false">P4016+U4016</f>
        <v>0</v>
      </c>
      <c r="AA4016" s="53" t="n">
        <f aca="false">Q4016+V4016</f>
        <v>0</v>
      </c>
      <c r="AB4016" s="53" t="n">
        <f aca="false">R4016+W4016</f>
        <v>0</v>
      </c>
      <c r="AC4016" s="54" t="n">
        <f aca="false">ROUND(X4016+Y4016+Z4016+AA4016+AB4016,1)</f>
        <v>510.5</v>
      </c>
      <c r="AD4016" s="55" t="n">
        <f aca="false">(ROUND(AC4016-AC4002,1)/AC4002)</f>
        <v>0.118781503396888</v>
      </c>
      <c r="AE4016" s="46"/>
      <c r="AF4016" s="47"/>
    </row>
    <row r="4017" customFormat="false" ht="15" hidden="false" customHeight="false" outlineLevel="0" collapsed="false">
      <c r="A4017" s="56" t="s">
        <v>19</v>
      </c>
      <c r="B4017" s="57" t="s">
        <v>328</v>
      </c>
      <c r="C4017" s="40" t="s">
        <v>4</v>
      </c>
      <c r="D4017" s="41" t="n">
        <v>146</v>
      </c>
      <c r="E4017" s="41" t="n">
        <v>0</v>
      </c>
      <c r="F4017" s="41" t="n">
        <v>0</v>
      </c>
      <c r="G4017" s="41" t="n">
        <v>0</v>
      </c>
      <c r="H4017" s="41" t="n">
        <v>0</v>
      </c>
      <c r="I4017" s="42" t="n">
        <v>50</v>
      </c>
      <c r="J4017" s="42" t="n">
        <v>20</v>
      </c>
      <c r="K4017" s="42" t="n">
        <v>0</v>
      </c>
      <c r="L4017" s="42" t="n">
        <v>0</v>
      </c>
      <c r="M4017" s="42" t="n">
        <v>0</v>
      </c>
      <c r="N4017" s="43" t="n">
        <f aca="false">D4017*$D$3</f>
        <v>189.8</v>
      </c>
      <c r="O4017" s="43" t="n">
        <f aca="false">E4017*$E$3</f>
        <v>0</v>
      </c>
      <c r="P4017" s="43" t="n">
        <f aca="false">F4017*$F$3</f>
        <v>0</v>
      </c>
      <c r="Q4017" s="43" t="n">
        <f aca="false">G4017*$G$3</f>
        <v>0</v>
      </c>
      <c r="R4017" s="43" t="n">
        <f aca="false">H4017*$H$3</f>
        <v>0</v>
      </c>
      <c r="S4017" s="43" t="n">
        <f aca="false">(N4017/100)*(I4017*$I$3)+(N4017/100)*(J4017*$J$3)</f>
        <v>265.72</v>
      </c>
      <c r="T4017" s="43" t="n">
        <f aca="false">(O4017/100)*(K4017*$K$3)</f>
        <v>0</v>
      </c>
      <c r="U4017" s="43" t="n">
        <f aca="false">(P4017/100)*(K4017*$K$3)+(P4017/100)*(L4017*$L$3)</f>
        <v>0</v>
      </c>
      <c r="V4017" s="43" t="n">
        <f aca="false">(Q4017/100)*(L4017*$L$3)</f>
        <v>0</v>
      </c>
      <c r="W4017" s="43" t="n">
        <f aca="false">(R4017/100)*(K4017*$K$3)+(R4017/100)*(L4017*$L$3)</f>
        <v>0</v>
      </c>
      <c r="X4017" s="43" t="n">
        <f aca="false">N4017+S4017</f>
        <v>455.52</v>
      </c>
      <c r="Y4017" s="43" t="n">
        <f aca="false">O4017+T4017</f>
        <v>0</v>
      </c>
      <c r="Z4017" s="43" t="n">
        <f aca="false">P4017+U4017</f>
        <v>0</v>
      </c>
      <c r="AA4017" s="43" t="n">
        <f aca="false">Q4017+V4017</f>
        <v>0</v>
      </c>
      <c r="AB4017" s="43" t="n">
        <f aca="false">R4017+W4017</f>
        <v>0</v>
      </c>
      <c r="AC4017" s="44" t="n">
        <f aca="false">ROUND(X4017+Y4017+Z4017+AA4017+AB4017,1)</f>
        <v>455.5</v>
      </c>
      <c r="AD4017" s="45" t="n">
        <v>0</v>
      </c>
      <c r="AE4017" s="46"/>
      <c r="AF4017" s="47"/>
    </row>
    <row r="4018" customFormat="false" ht="15" hidden="false" customHeight="false" outlineLevel="0" collapsed="false">
      <c r="A4018" s="48" t="s">
        <v>29</v>
      </c>
      <c r="B4018" s="58" t="n">
        <v>20</v>
      </c>
      <c r="C4018" s="50" t="s">
        <v>5</v>
      </c>
      <c r="D4018" s="51" t="n">
        <v>146</v>
      </c>
      <c r="E4018" s="51" t="n">
        <v>0</v>
      </c>
      <c r="F4018" s="51" t="n">
        <v>0</v>
      </c>
      <c r="G4018" s="51" t="n">
        <v>0</v>
      </c>
      <c r="H4018" s="51" t="n">
        <v>0</v>
      </c>
      <c r="I4018" s="52" t="n">
        <v>65</v>
      </c>
      <c r="J4018" s="52" t="n">
        <v>30</v>
      </c>
      <c r="K4018" s="52" t="n">
        <v>0</v>
      </c>
      <c r="L4018" s="52" t="n">
        <v>0</v>
      </c>
      <c r="M4018" s="52" t="n">
        <v>0</v>
      </c>
      <c r="N4018" s="53" t="n">
        <f aca="false">D4018*$D$4</f>
        <v>182.5</v>
      </c>
      <c r="O4018" s="53" t="n">
        <f aca="false">E4018*$E$4</f>
        <v>0</v>
      </c>
      <c r="P4018" s="53" t="n">
        <f aca="false">F4018*$F$4</f>
        <v>0</v>
      </c>
      <c r="Q4018" s="53" t="n">
        <f aca="false">G4018*$G$4</f>
        <v>0</v>
      </c>
      <c r="R4018" s="53" t="n">
        <f aca="false">H4018*$H$4</f>
        <v>0</v>
      </c>
      <c r="S4018" s="53" t="n">
        <f aca="false">(N4018/100)*(I4018*$I$4)+(N4018/100)*(J4018*$J$4)</f>
        <v>346.75</v>
      </c>
      <c r="T4018" s="53" t="n">
        <f aca="false">(O4018/100)*(K4018*$K$4)</f>
        <v>0</v>
      </c>
      <c r="U4018" s="53" t="n">
        <f aca="false">(P4018/100)*(K4018*$K$4)+(P4018/100)*(L4018*$L$4)</f>
        <v>0</v>
      </c>
      <c r="V4018" s="53" t="n">
        <f aca="false">(Q4018/100)*(L4018*$L$4)</f>
        <v>0</v>
      </c>
      <c r="W4018" s="53" t="n">
        <f aca="false">(R4018/100)*(K4018*$K$4)+(R4018/100)*(L4018*$L$4)</f>
        <v>0</v>
      </c>
      <c r="X4018" s="53" t="n">
        <f aca="false">N4018+S4018</f>
        <v>529.25</v>
      </c>
      <c r="Y4018" s="53" t="n">
        <f aca="false">O4018+T4018</f>
        <v>0</v>
      </c>
      <c r="Z4018" s="53" t="n">
        <f aca="false">P4018+U4018</f>
        <v>0</v>
      </c>
      <c r="AA4018" s="53" t="n">
        <f aca="false">Q4018+V4018</f>
        <v>0</v>
      </c>
      <c r="AB4018" s="53" t="n">
        <f aca="false">R4018+W4018</f>
        <v>0</v>
      </c>
      <c r="AC4018" s="54" t="n">
        <f aca="false">ROUND(X4018+Y4018+Z4018+AA4018+AB4018,1)</f>
        <v>529.3</v>
      </c>
      <c r="AD4018" s="55" t="n">
        <f aca="false">(ROUND(AC4018-AC4017,1)/AC4017)</f>
        <v>0.162019758507135</v>
      </c>
      <c r="AE4018" s="46"/>
      <c r="AF4018" s="47"/>
    </row>
    <row r="4019" customFormat="false" ht="15" hidden="false" customHeight="false" outlineLevel="0" collapsed="false">
      <c r="A4019" s="48" t="s">
        <v>30</v>
      </c>
      <c r="B4019" s="58" t="n">
        <v>14</v>
      </c>
      <c r="C4019" s="50" t="s">
        <v>6</v>
      </c>
      <c r="D4019" s="51" t="n">
        <v>146</v>
      </c>
      <c r="E4019" s="51" t="n">
        <v>0</v>
      </c>
      <c r="F4019" s="51" t="n">
        <v>0</v>
      </c>
      <c r="G4019" s="51" t="n">
        <v>0</v>
      </c>
      <c r="H4019" s="51" t="n">
        <v>0</v>
      </c>
      <c r="I4019" s="52" t="n">
        <v>50</v>
      </c>
      <c r="J4019" s="52" t="n">
        <v>20</v>
      </c>
      <c r="K4019" s="52" t="n">
        <v>0</v>
      </c>
      <c r="L4019" s="52" t="n">
        <v>0</v>
      </c>
      <c r="M4019" s="52" t="n">
        <v>0</v>
      </c>
      <c r="N4019" s="53" t="n">
        <f aca="false">D4019*$D$5</f>
        <v>189.8</v>
      </c>
      <c r="O4019" s="53" t="n">
        <f aca="false">E4019*$E$5</f>
        <v>0</v>
      </c>
      <c r="P4019" s="53" t="n">
        <f aca="false">F4019*$F$5</f>
        <v>0</v>
      </c>
      <c r="Q4019" s="53" t="n">
        <f aca="false">G4019*$G$5</f>
        <v>0</v>
      </c>
      <c r="R4019" s="53" t="n">
        <f aca="false">H4019*$H$5</f>
        <v>0</v>
      </c>
      <c r="S4019" s="53" t="n">
        <f aca="false">(N4019/100)*(I4019*$I$5)+(N4019/100)*(J4019*$J$5)</f>
        <v>265.72</v>
      </c>
      <c r="T4019" s="53" t="n">
        <f aca="false">(O4019/100)*(K4019*$K$5)</f>
        <v>0</v>
      </c>
      <c r="U4019" s="53" t="n">
        <f aca="false">(P4019/100)*(K4019*$K$5)+(P4019/100)*(L4019*$L$5)</f>
        <v>0</v>
      </c>
      <c r="V4019" s="53" t="n">
        <f aca="false">(Q4019/100)*(L4019*$L$5)</f>
        <v>0</v>
      </c>
      <c r="W4019" s="53" t="n">
        <f aca="false">(R4019/100)*(K4019*$K$5)+(R4019/100)*(L4019*$L$5)</f>
        <v>0</v>
      </c>
      <c r="X4019" s="53" t="n">
        <f aca="false">N4019+S4019</f>
        <v>455.52</v>
      </c>
      <c r="Y4019" s="53" t="n">
        <f aca="false">O4019+T4019</f>
        <v>0</v>
      </c>
      <c r="Z4019" s="53" t="n">
        <f aca="false">P4019+U4019</f>
        <v>0</v>
      </c>
      <c r="AA4019" s="53" t="n">
        <f aca="false">Q4019+V4019</f>
        <v>0</v>
      </c>
      <c r="AB4019" s="53" t="n">
        <f aca="false">R4019+W4019</f>
        <v>0</v>
      </c>
      <c r="AC4019" s="54" t="n">
        <f aca="false">ROUND(X4019+Y4019+Z4019+AA4019+AB4019,1)</f>
        <v>455.5</v>
      </c>
      <c r="AD4019" s="55" t="n">
        <f aca="false">(ROUND(AC4019-AC4017,1)/AC4017)</f>
        <v>0</v>
      </c>
      <c r="AE4019" s="46"/>
      <c r="AF4019" s="47"/>
    </row>
    <row r="4020" customFormat="false" ht="15" hidden="false" customHeight="false" outlineLevel="0" collapsed="false">
      <c r="A4020" s="48" t="s">
        <v>31</v>
      </c>
      <c r="B4020" s="58" t="n">
        <v>0</v>
      </c>
      <c r="C4020" s="50" t="s">
        <v>7</v>
      </c>
      <c r="D4020" s="51" t="n">
        <v>146</v>
      </c>
      <c r="E4020" s="51" t="n">
        <v>0</v>
      </c>
      <c r="F4020" s="51" t="n">
        <v>0</v>
      </c>
      <c r="G4020" s="51" t="n">
        <v>0</v>
      </c>
      <c r="H4020" s="51" t="n">
        <v>0</v>
      </c>
      <c r="I4020" s="52" t="n">
        <v>50</v>
      </c>
      <c r="J4020" s="52" t="n">
        <v>20</v>
      </c>
      <c r="K4020" s="52" t="n">
        <v>0</v>
      </c>
      <c r="L4020" s="52" t="n">
        <v>0</v>
      </c>
      <c r="M4020" s="52" t="n">
        <v>0</v>
      </c>
      <c r="N4020" s="53" t="n">
        <f aca="false">D4020*$D$6</f>
        <v>189.8</v>
      </c>
      <c r="O4020" s="53" t="n">
        <f aca="false">E4020*$E$6</f>
        <v>0</v>
      </c>
      <c r="P4020" s="53" t="n">
        <f aca="false">F4020*$F$6</f>
        <v>0</v>
      </c>
      <c r="Q4020" s="53" t="n">
        <f aca="false">G4020*$G$6</f>
        <v>0</v>
      </c>
      <c r="R4020" s="53" t="n">
        <f aca="false">H4020*$H$6</f>
        <v>0</v>
      </c>
      <c r="S4020" s="53" t="n">
        <f aca="false">(N4020/100)*(I4020*$I$6)+(N4020/100)*(J4020*$J$6)</f>
        <v>265.72</v>
      </c>
      <c r="T4020" s="53" t="n">
        <f aca="false">(O4020/100)*(K4020*$K$6)</f>
        <v>0</v>
      </c>
      <c r="U4020" s="53" t="n">
        <f aca="false">(P4020/100)*(K4020*$K$6)+(P4020/100)*(L4020*$L$6)</f>
        <v>0</v>
      </c>
      <c r="V4020" s="53" t="n">
        <f aca="false">(Q4020/100)*(L4020*$L$6)</f>
        <v>0</v>
      </c>
      <c r="W4020" s="53" t="n">
        <f aca="false">(R4020/100)*(K4020*$K$6)+(R4020/100)*(L4020*$L$6)</f>
        <v>0</v>
      </c>
      <c r="X4020" s="53" t="n">
        <f aca="false">N4020+S4020</f>
        <v>455.52</v>
      </c>
      <c r="Y4020" s="53" t="n">
        <f aca="false">O4020+T4020</f>
        <v>0</v>
      </c>
      <c r="Z4020" s="53" t="n">
        <f aca="false">P4020+U4020</f>
        <v>0</v>
      </c>
      <c r="AA4020" s="53" t="n">
        <f aca="false">Q4020+V4020</f>
        <v>0</v>
      </c>
      <c r="AB4020" s="53" t="n">
        <f aca="false">R4020+W4020</f>
        <v>0</v>
      </c>
      <c r="AC4020" s="54" t="n">
        <f aca="false">ROUND(X4020+Y4020+Z4020+AA4020+AB4020,1)</f>
        <v>455.5</v>
      </c>
      <c r="AD4020" s="55" t="n">
        <f aca="false">(ROUND(AC4020-AC4017,1)/AC4017)</f>
        <v>0</v>
      </c>
      <c r="AE4020" s="46"/>
      <c r="AF4020" s="47"/>
    </row>
    <row r="4021" customFormat="false" ht="15" hidden="false" customHeight="false" outlineLevel="0" collapsed="false">
      <c r="A4021" s="48" t="s">
        <v>32</v>
      </c>
      <c r="B4021" s="58" t="n">
        <v>0</v>
      </c>
      <c r="C4021" s="50" t="s">
        <v>8</v>
      </c>
      <c r="D4021" s="51" t="n">
        <v>146</v>
      </c>
      <c r="E4021" s="51" t="n">
        <v>0</v>
      </c>
      <c r="F4021" s="51" t="n">
        <v>0</v>
      </c>
      <c r="G4021" s="51" t="n">
        <v>0</v>
      </c>
      <c r="H4021" s="51" t="n">
        <v>0</v>
      </c>
      <c r="I4021" s="52" t="n">
        <v>50</v>
      </c>
      <c r="J4021" s="52" t="n">
        <v>20</v>
      </c>
      <c r="K4021" s="52" t="n">
        <v>0</v>
      </c>
      <c r="L4021" s="52" t="n">
        <v>0</v>
      </c>
      <c r="M4021" s="52" t="n">
        <v>0</v>
      </c>
      <c r="N4021" s="53" t="n">
        <f aca="false">D4021*$D$7</f>
        <v>189.8</v>
      </c>
      <c r="O4021" s="53" t="n">
        <f aca="false">E4021*$E$7</f>
        <v>0</v>
      </c>
      <c r="P4021" s="53" t="n">
        <f aca="false">F4021*$F$7</f>
        <v>0</v>
      </c>
      <c r="Q4021" s="53" t="n">
        <f aca="false">G4021*$G$7</f>
        <v>0</v>
      </c>
      <c r="R4021" s="53" t="n">
        <f aca="false">H4021*$H$7</f>
        <v>0</v>
      </c>
      <c r="S4021" s="53" t="n">
        <f aca="false">(N4021/100)*(I4021*$I$7)+(N4021/100)*(J4021*$J$7)</f>
        <v>265.72</v>
      </c>
      <c r="T4021" s="53" t="n">
        <f aca="false">(O4021/100)*(K4021*$K$7)</f>
        <v>0</v>
      </c>
      <c r="U4021" s="53" t="n">
        <f aca="false">(P4021/100)*(K4021*$K$7)+(P4021/100)*(L4021*$L$7)</f>
        <v>0</v>
      </c>
      <c r="V4021" s="53" t="n">
        <f aca="false">(Q4021/100)*(L4021*$L$7)</f>
        <v>0</v>
      </c>
      <c r="W4021" s="53" t="n">
        <f aca="false">(R4021/100)*(K4021*$K$7)+(R4021/100)*(L4021*$L$7)</f>
        <v>0</v>
      </c>
      <c r="X4021" s="53" t="n">
        <f aca="false">N4021+S4021</f>
        <v>455.52</v>
      </c>
      <c r="Y4021" s="53" t="n">
        <f aca="false">O4021+T4021</f>
        <v>0</v>
      </c>
      <c r="Z4021" s="53" t="n">
        <f aca="false">P4021+U4021</f>
        <v>0</v>
      </c>
      <c r="AA4021" s="53" t="n">
        <f aca="false">Q4021+V4021</f>
        <v>0</v>
      </c>
      <c r="AB4021" s="53" t="n">
        <f aca="false">R4021+W4021</f>
        <v>0</v>
      </c>
      <c r="AC4021" s="54" t="n">
        <f aca="false">ROUND(X4021+Y4021+Z4021+AA4021+AB4021,1)</f>
        <v>455.5</v>
      </c>
      <c r="AD4021" s="55" t="n">
        <f aca="false">(ROUND(AC4021-AC4017,1)/AC4017)</f>
        <v>0</v>
      </c>
      <c r="AE4021" s="46"/>
      <c r="AF4021" s="47"/>
    </row>
    <row r="4022" customFormat="false" ht="15" hidden="false" customHeight="false" outlineLevel="0" collapsed="false">
      <c r="A4022" s="48" t="s">
        <v>33</v>
      </c>
      <c r="B4022" s="58"/>
      <c r="C4022" s="50" t="s">
        <v>9</v>
      </c>
      <c r="D4022" s="51" t="n">
        <v>146</v>
      </c>
      <c r="E4022" s="51" t="n">
        <v>0</v>
      </c>
      <c r="F4022" s="51" t="n">
        <v>0</v>
      </c>
      <c r="G4022" s="51" t="n">
        <v>0</v>
      </c>
      <c r="H4022" s="51" t="n">
        <v>0</v>
      </c>
      <c r="I4022" s="52" t="n">
        <v>50</v>
      </c>
      <c r="J4022" s="52" t="n">
        <v>20</v>
      </c>
      <c r="K4022" s="52" t="n">
        <v>0</v>
      </c>
      <c r="L4022" s="52" t="n">
        <v>0</v>
      </c>
      <c r="M4022" s="52" t="n">
        <v>0</v>
      </c>
      <c r="N4022" s="53" t="n">
        <f aca="false">D4022*$D$8</f>
        <v>189.8</v>
      </c>
      <c r="O4022" s="53" t="n">
        <f aca="false">E4022*$E$8</f>
        <v>0</v>
      </c>
      <c r="P4022" s="53" t="n">
        <f aca="false">F4022*$F$8</f>
        <v>0</v>
      </c>
      <c r="Q4022" s="53" t="n">
        <f aca="false">G4022*$G$8</f>
        <v>0</v>
      </c>
      <c r="R4022" s="53" t="n">
        <f aca="false">H4022*$H$8</f>
        <v>0</v>
      </c>
      <c r="S4022" s="53" t="n">
        <f aca="false">(N4022/100)*(I4022*$I$8)+(N4022/100)*(J4022*$J$8)</f>
        <v>265.72</v>
      </c>
      <c r="T4022" s="53" t="n">
        <f aca="false">(O4022/100)*(K4022*$K$8)</f>
        <v>0</v>
      </c>
      <c r="U4022" s="53" t="n">
        <f aca="false">(P4022/100)*(K4022*$K$8)+(P4022/100)*(L4022*$L$8)</f>
        <v>0</v>
      </c>
      <c r="V4022" s="53" t="n">
        <f aca="false">(Q4022/100)*(L4022*$L$8)</f>
        <v>0</v>
      </c>
      <c r="W4022" s="53" t="n">
        <f aca="false">(R4022/100)*(K4022*$K$8)+(R4022/100)*(L4022*$L$8)</f>
        <v>0</v>
      </c>
      <c r="X4022" s="53" t="n">
        <f aca="false">N4022+S4022</f>
        <v>455.52</v>
      </c>
      <c r="Y4022" s="53" t="n">
        <f aca="false">O4022+T4022</f>
        <v>0</v>
      </c>
      <c r="Z4022" s="53" t="n">
        <f aca="false">P4022+U4022</f>
        <v>0</v>
      </c>
      <c r="AA4022" s="53" t="n">
        <f aca="false">Q4022+V4022</f>
        <v>0</v>
      </c>
      <c r="AB4022" s="53" t="n">
        <f aca="false">R4022+W4022</f>
        <v>0</v>
      </c>
      <c r="AC4022" s="54" t="n">
        <f aca="false">ROUND(X4022+Y4022+Z4022+AA4022+AB4022,1)</f>
        <v>455.5</v>
      </c>
      <c r="AD4022" s="55" t="n">
        <f aca="false">(ROUND(AC4022-AC4017,1)/AC4017)</f>
        <v>0</v>
      </c>
      <c r="AE4022" s="46"/>
      <c r="AF4022" s="47"/>
    </row>
    <row r="4023" customFormat="false" ht="15" hidden="false" customHeight="false" outlineLevel="0" collapsed="false">
      <c r="A4023" s="48" t="s">
        <v>34</v>
      </c>
      <c r="B4023" s="58"/>
      <c r="C4023" s="50" t="s">
        <v>10</v>
      </c>
      <c r="D4023" s="51" t="n">
        <v>73</v>
      </c>
      <c r="E4023" s="51" t="n">
        <v>160</v>
      </c>
      <c r="F4023" s="51" t="n">
        <v>0</v>
      </c>
      <c r="G4023" s="51" t="n">
        <v>0</v>
      </c>
      <c r="H4023" s="51" t="n">
        <v>0</v>
      </c>
      <c r="I4023" s="52" t="n">
        <v>50</v>
      </c>
      <c r="J4023" s="52" t="n">
        <v>20</v>
      </c>
      <c r="K4023" s="52" t="n">
        <v>75</v>
      </c>
      <c r="L4023" s="52" t="n">
        <v>0</v>
      </c>
      <c r="M4023" s="52" t="n">
        <v>0</v>
      </c>
      <c r="N4023" s="53" t="n">
        <f aca="false">D4023*$D$9</f>
        <v>91.25</v>
      </c>
      <c r="O4023" s="53" t="n">
        <f aca="false">E4023*$E$9</f>
        <v>200</v>
      </c>
      <c r="P4023" s="53" t="n">
        <f aca="false">F4023*$F$9</f>
        <v>0</v>
      </c>
      <c r="Q4023" s="53" t="n">
        <f aca="false">G4023*$G$9</f>
        <v>0</v>
      </c>
      <c r="R4023" s="53" t="n">
        <f aca="false">H4023*$H$9</f>
        <v>0</v>
      </c>
      <c r="S4023" s="53" t="n">
        <f aca="false">(N4023/100)*(I4023*$I$9)+(N4023/100)*(J4023*$J$9)</f>
        <v>63.875</v>
      </c>
      <c r="T4023" s="53" t="n">
        <f aca="false">(O4023/100)*(K4023*$K$9)</f>
        <v>210</v>
      </c>
      <c r="U4023" s="53" t="n">
        <f aca="false">(P4023/100)*(K4023*$K$9)+(P4023/100)*(L4023*$L$9)</f>
        <v>0</v>
      </c>
      <c r="V4023" s="53" t="n">
        <f aca="false">(Q4023/100)*(L4023*$L$9)</f>
        <v>0</v>
      </c>
      <c r="W4023" s="53" t="n">
        <f aca="false">(R4023/100)*(K4023*$K$9)+(R4023/100)*(L4023*$L$9)</f>
        <v>0</v>
      </c>
      <c r="X4023" s="53" t="n">
        <f aca="false">N4023+S4023</f>
        <v>155.125</v>
      </c>
      <c r="Y4023" s="53" t="n">
        <f aca="false">O4023+T4023</f>
        <v>410</v>
      </c>
      <c r="Z4023" s="53" t="n">
        <f aca="false">P4023+U4023</f>
        <v>0</v>
      </c>
      <c r="AA4023" s="53" t="n">
        <f aca="false">Q4023+V4023</f>
        <v>0</v>
      </c>
      <c r="AB4023" s="53" t="n">
        <f aca="false">R4023+W4023</f>
        <v>0</v>
      </c>
      <c r="AC4023" s="54" t="n">
        <f aca="false">ROUND(X4023+Y4023+Z4023+AA4023+AB4023,1)</f>
        <v>565.1</v>
      </c>
      <c r="AD4023" s="55" t="n">
        <f aca="false">(ROUND(AC4023-AC4017,1)/AC4017)</f>
        <v>0.240614709110867</v>
      </c>
      <c r="AE4023" s="46"/>
      <c r="AF4023" s="47"/>
    </row>
    <row r="4024" customFormat="false" ht="15" hidden="false" customHeight="false" outlineLevel="0" collapsed="false">
      <c r="A4024" s="48" t="s">
        <v>35</v>
      </c>
      <c r="B4024" s="58"/>
      <c r="C4024" s="50" t="s">
        <v>11</v>
      </c>
      <c r="D4024" s="51" t="n">
        <v>73</v>
      </c>
      <c r="E4024" s="51" t="n">
        <v>0</v>
      </c>
      <c r="F4024" s="51" t="n">
        <v>160</v>
      </c>
      <c r="G4024" s="51" t="n">
        <v>0</v>
      </c>
      <c r="H4024" s="51" t="n">
        <v>0</v>
      </c>
      <c r="I4024" s="52" t="n">
        <v>50</v>
      </c>
      <c r="J4024" s="52" t="n">
        <v>20</v>
      </c>
      <c r="K4024" s="52" t="n">
        <v>37.5</v>
      </c>
      <c r="L4024" s="52" t="n">
        <v>37.5</v>
      </c>
      <c r="M4024" s="52" t="n">
        <v>0</v>
      </c>
      <c r="N4024" s="53" t="n">
        <f aca="false">D4024*$D$10</f>
        <v>91.25</v>
      </c>
      <c r="O4024" s="53" t="n">
        <f aca="false">E4024*$E$10</f>
        <v>0</v>
      </c>
      <c r="P4024" s="53" t="n">
        <f aca="false">F4024*$F$10</f>
        <v>200</v>
      </c>
      <c r="Q4024" s="53" t="n">
        <f aca="false">G4024*$G$10</f>
        <v>0</v>
      </c>
      <c r="R4024" s="53" t="n">
        <f aca="false">H4024*$H$10</f>
        <v>0</v>
      </c>
      <c r="S4024" s="53" t="n">
        <f aca="false">(N4024/100)*(I4024*$I$10)+(N4024/100)*(J4024*$J$10)</f>
        <v>63.875</v>
      </c>
      <c r="T4024" s="53" t="n">
        <f aca="false">(O4024/100)*(K4024*$J$10)</f>
        <v>0</v>
      </c>
      <c r="U4024" s="53" t="n">
        <f aca="false">(P4024/100)*(K4024*$K$10)+(P4024/100)*(L4024*$L$10)</f>
        <v>210</v>
      </c>
      <c r="V4024" s="53" t="n">
        <f aca="false">(Q4024/100)*(L4024*$L$10)</f>
        <v>0</v>
      </c>
      <c r="W4024" s="53" t="n">
        <f aca="false">(R4024/100)*(K4024*$K$10)+(R4024/100)*(L4024*$L$10)</f>
        <v>0</v>
      </c>
      <c r="X4024" s="53" t="n">
        <f aca="false">N4024+S4024</f>
        <v>155.125</v>
      </c>
      <c r="Y4024" s="53" t="n">
        <f aca="false">O4024+T4024</f>
        <v>0</v>
      </c>
      <c r="Z4024" s="53" t="n">
        <f aca="false">P4024+U4024</f>
        <v>410</v>
      </c>
      <c r="AA4024" s="53" t="n">
        <f aca="false">Q4024+V4024</f>
        <v>0</v>
      </c>
      <c r="AB4024" s="53" t="n">
        <f aca="false">R4024+W4024</f>
        <v>0</v>
      </c>
      <c r="AC4024" s="54" t="n">
        <f aca="false">ROUND(X4024+Y4024+Z4024+AA4024+AB4024,1)</f>
        <v>565.1</v>
      </c>
      <c r="AD4024" s="55" t="n">
        <f aca="false">(ROUND(AC4024-AC4017,1)/AC4017)</f>
        <v>0.240614709110867</v>
      </c>
      <c r="AE4024" s="46"/>
      <c r="AF4024" s="47"/>
    </row>
    <row r="4025" customFormat="false" ht="15" hidden="false" customHeight="false" outlineLevel="0" collapsed="false">
      <c r="A4025" s="48" t="s">
        <v>36</v>
      </c>
      <c r="B4025" s="58"/>
      <c r="C4025" s="50" t="s">
        <v>12</v>
      </c>
      <c r="D4025" s="51" t="n">
        <v>73</v>
      </c>
      <c r="E4025" s="51" t="n">
        <v>0</v>
      </c>
      <c r="F4025" s="51" t="n">
        <v>0</v>
      </c>
      <c r="G4025" s="51" t="n">
        <v>160</v>
      </c>
      <c r="H4025" s="51" t="n">
        <v>0</v>
      </c>
      <c r="I4025" s="52" t="n">
        <v>50</v>
      </c>
      <c r="J4025" s="52" t="n">
        <v>20</v>
      </c>
      <c r="K4025" s="52" t="n">
        <v>0</v>
      </c>
      <c r="L4025" s="52" t="n">
        <v>75</v>
      </c>
      <c r="M4025" s="52" t="n">
        <v>0</v>
      </c>
      <c r="N4025" s="53" t="n">
        <f aca="false">D4025*$D$11</f>
        <v>91.25</v>
      </c>
      <c r="O4025" s="53" t="n">
        <f aca="false">E4025*$E$11</f>
        <v>0</v>
      </c>
      <c r="P4025" s="53" t="n">
        <f aca="false">F4025*$F$11</f>
        <v>0</v>
      </c>
      <c r="Q4025" s="53" t="n">
        <f aca="false">G4025*$G$11</f>
        <v>200</v>
      </c>
      <c r="R4025" s="53" t="n">
        <f aca="false">H4025*$H$11</f>
        <v>0</v>
      </c>
      <c r="S4025" s="53" t="n">
        <f aca="false">(N4025/100)*(I4025*$I$11)+(N4025/100)*(J4025*$J$11)</f>
        <v>63.875</v>
      </c>
      <c r="T4025" s="53" t="n">
        <f aca="false">(O4025/100)*(K4025*$K$11)</f>
        <v>0</v>
      </c>
      <c r="U4025" s="53" t="n">
        <f aca="false">(P4025/100)*(K4025*$K$11)+(P4025/100)*(L4025*$L$11)</f>
        <v>0</v>
      </c>
      <c r="V4025" s="53" t="n">
        <f aca="false">(Q4025/100)*(L4025*$L$11)</f>
        <v>210</v>
      </c>
      <c r="W4025" s="53" t="n">
        <f aca="false">(R4025/100)*(K4025*$K$11)+(R4025/100)*(L4025*$L$11)</f>
        <v>0</v>
      </c>
      <c r="X4025" s="53" t="n">
        <f aca="false">N4025+S4025</f>
        <v>155.125</v>
      </c>
      <c r="Y4025" s="53" t="n">
        <f aca="false">O4025+T4025</f>
        <v>0</v>
      </c>
      <c r="Z4025" s="53" t="n">
        <f aca="false">P4025+U4025</f>
        <v>0</v>
      </c>
      <c r="AA4025" s="53" t="n">
        <f aca="false">Q4025+V4025</f>
        <v>410</v>
      </c>
      <c r="AB4025" s="53" t="n">
        <f aca="false">R4025+W4025</f>
        <v>0</v>
      </c>
      <c r="AC4025" s="54" t="n">
        <f aca="false">ROUND(X4025+Y4025+Z4025+AA4025+AB4025,1)</f>
        <v>565.1</v>
      </c>
      <c r="AD4025" s="55" t="n">
        <f aca="false">(ROUND(AC4025-AC4017,1)/AC4017)</f>
        <v>0.240614709110867</v>
      </c>
      <c r="AE4025" s="46"/>
      <c r="AF4025" s="47"/>
    </row>
    <row r="4026" customFormat="false" ht="15" hidden="false" customHeight="false" outlineLevel="0" collapsed="false">
      <c r="A4026" s="48" t="s">
        <v>37</v>
      </c>
      <c r="B4026" s="58"/>
      <c r="C4026" s="50" t="s">
        <v>13</v>
      </c>
      <c r="D4026" s="51" t="n">
        <v>73</v>
      </c>
      <c r="E4026" s="51" t="n">
        <v>0</v>
      </c>
      <c r="F4026" s="51" t="n">
        <v>0</v>
      </c>
      <c r="G4026" s="51" t="n">
        <v>0</v>
      </c>
      <c r="H4026" s="51" t="n">
        <v>160</v>
      </c>
      <c r="I4026" s="52" t="n">
        <v>50</v>
      </c>
      <c r="J4026" s="52" t="n">
        <v>20</v>
      </c>
      <c r="K4026" s="52" t="n">
        <v>37.5</v>
      </c>
      <c r="L4026" s="52" t="n">
        <v>37.5</v>
      </c>
      <c r="M4026" s="52" t="n">
        <v>0</v>
      </c>
      <c r="N4026" s="53" t="n">
        <f aca="false">D4026*$D$12</f>
        <v>91.25</v>
      </c>
      <c r="O4026" s="53" t="n">
        <f aca="false">E4026*$E$12</f>
        <v>0</v>
      </c>
      <c r="P4026" s="53" t="n">
        <f aca="false">F4026*$F$12</f>
        <v>0</v>
      </c>
      <c r="Q4026" s="53" t="n">
        <f aca="false">G4026*$G$12</f>
        <v>0</v>
      </c>
      <c r="R4026" s="53" t="n">
        <f aca="false">H4026*$H$12</f>
        <v>200</v>
      </c>
      <c r="S4026" s="53" t="n">
        <f aca="false">(N4026/100)*(I4026*$I$12)+(N4026/100)*(J4026*$J$12)</f>
        <v>63.875</v>
      </c>
      <c r="T4026" s="53" t="n">
        <f aca="false">(O4026/100)*(K4026*$K$12)</f>
        <v>0</v>
      </c>
      <c r="U4026" s="53" t="n">
        <f aca="false">(P4026/100)*(K4026*$K$12)+(P4026/100)*(L4026*$L$12)</f>
        <v>0</v>
      </c>
      <c r="V4026" s="53" t="n">
        <f aca="false">(Q4026/100)*(L4026*$L$12)</f>
        <v>0</v>
      </c>
      <c r="W4026" s="53" t="n">
        <f aca="false">(R4026/100)*(K4026*$K$12)+(R4026/100)*(L4026*$L$12)</f>
        <v>210</v>
      </c>
      <c r="X4026" s="53" t="n">
        <f aca="false">N4026+S4026</f>
        <v>155.125</v>
      </c>
      <c r="Y4026" s="53" t="n">
        <f aca="false">O4026+T4026</f>
        <v>0</v>
      </c>
      <c r="Z4026" s="53" t="n">
        <f aca="false">P4026+U4026</f>
        <v>0</v>
      </c>
      <c r="AA4026" s="53" t="n">
        <f aca="false">Q4026+V4026</f>
        <v>0</v>
      </c>
      <c r="AB4026" s="53" t="n">
        <f aca="false">R4026+W4026</f>
        <v>410</v>
      </c>
      <c r="AC4026" s="54" t="n">
        <f aca="false">ROUND(X4026+Y4026+Z4026+AA4026+AB4026,1)</f>
        <v>565.1</v>
      </c>
      <c r="AD4026" s="55" t="n">
        <f aca="false">(ROUND(AC4026-AC4017,1)/AC4017)</f>
        <v>0.240614709110867</v>
      </c>
      <c r="AE4026" s="46"/>
      <c r="AF4026" s="47"/>
    </row>
    <row r="4027" customFormat="false" ht="15" hidden="false" customHeight="false" outlineLevel="0" collapsed="false">
      <c r="A4027" s="48" t="s">
        <v>38</v>
      </c>
      <c r="B4027" s="58"/>
      <c r="C4027" s="50" t="s">
        <v>14</v>
      </c>
      <c r="D4027" s="51" t="n">
        <v>146</v>
      </c>
      <c r="E4027" s="51" t="n">
        <v>0</v>
      </c>
      <c r="F4027" s="51" t="n">
        <v>0</v>
      </c>
      <c r="G4027" s="51" t="n">
        <v>0</v>
      </c>
      <c r="H4027" s="51" t="n">
        <v>0</v>
      </c>
      <c r="I4027" s="52" t="n">
        <v>50</v>
      </c>
      <c r="J4027" s="52" t="n">
        <v>20</v>
      </c>
      <c r="K4027" s="52" t="n">
        <v>0</v>
      </c>
      <c r="L4027" s="52" t="n">
        <v>0</v>
      </c>
      <c r="M4027" s="52" t="n">
        <v>65</v>
      </c>
      <c r="N4027" s="53" t="n">
        <f aca="false">D4027*$D$13</f>
        <v>182.5</v>
      </c>
      <c r="O4027" s="53" t="n">
        <f aca="false">E4027*$E$13</f>
        <v>0</v>
      </c>
      <c r="P4027" s="53" t="n">
        <f aca="false">F4027*$F$13</f>
        <v>0</v>
      </c>
      <c r="Q4027" s="53" t="n">
        <f aca="false">G4027*$G$13</f>
        <v>0</v>
      </c>
      <c r="R4027" s="53" t="n">
        <f aca="false">H4027*$H$13</f>
        <v>0</v>
      </c>
      <c r="S4027" s="53" t="n">
        <f aca="false">(N4027/100)*(I4027*$I$13)+(N4027/100)*(J4027*$J$13)+(N4027/100)*(M4027*$M$13)</f>
        <v>365</v>
      </c>
      <c r="T4027" s="53" t="n">
        <f aca="false">(O4027/100)*(K4027*$K$13)+(O4027/100)*(M4027*$M$13)</f>
        <v>0</v>
      </c>
      <c r="U4027" s="53" t="n">
        <f aca="false">(P4027/100)*(K4027*$K$13)+(P4027/100)*(L4027*$L$13)+(P4027/100)*(M4027*$M$13)</f>
        <v>0</v>
      </c>
      <c r="V4027" s="53" t="n">
        <f aca="false">(Q4027/100)*(L4027*$L$13)+(Q4027/100)*(M4027*$M$13)</f>
        <v>0</v>
      </c>
      <c r="W4027" s="53" t="n">
        <f aca="false">(R4027/100)*(K4027*$K$13)+(R4027/100)*(L4027*$L$13)+(R4027/100)*(M4027*$M$13)</f>
        <v>0</v>
      </c>
      <c r="X4027" s="53" t="n">
        <f aca="false">N4027+S4027</f>
        <v>547.5</v>
      </c>
      <c r="Y4027" s="53" t="n">
        <f aca="false">O4027+T4027</f>
        <v>0</v>
      </c>
      <c r="Z4027" s="53" t="n">
        <f aca="false">P4027+U4027</f>
        <v>0</v>
      </c>
      <c r="AA4027" s="53" t="n">
        <f aca="false">Q4027+V4027</f>
        <v>0</v>
      </c>
      <c r="AB4027" s="53" t="n">
        <f aca="false">R4027+W4027</f>
        <v>0</v>
      </c>
      <c r="AC4027" s="54" t="n">
        <f aca="false">ROUND(X4027+Y4027+Z4027+AA4027+AB4027,1)</f>
        <v>547.5</v>
      </c>
      <c r="AD4027" s="55" t="n">
        <f aca="false">(ROUND(AC4027-AC4017,1)/AC4017)</f>
        <v>0.201975850713502</v>
      </c>
      <c r="AE4027" s="46"/>
      <c r="AF4027" s="47"/>
    </row>
    <row r="4028" customFormat="false" ht="15" hidden="false" customHeight="false" outlineLevel="0" collapsed="false">
      <c r="A4028" s="48" t="s">
        <v>39</v>
      </c>
      <c r="B4028" s="58"/>
      <c r="C4028" s="50" t="s">
        <v>15</v>
      </c>
      <c r="D4028" s="51" t="n">
        <v>146</v>
      </c>
      <c r="E4028" s="51" t="n">
        <v>0</v>
      </c>
      <c r="F4028" s="51" t="n">
        <v>0</v>
      </c>
      <c r="G4028" s="51" t="n">
        <v>0</v>
      </c>
      <c r="H4028" s="51" t="n">
        <v>0</v>
      </c>
      <c r="I4028" s="52" t="n">
        <v>50</v>
      </c>
      <c r="J4028" s="52" t="n">
        <v>20</v>
      </c>
      <c r="K4028" s="52" t="n">
        <v>65</v>
      </c>
      <c r="L4028" s="52" t="n">
        <v>0</v>
      </c>
      <c r="M4028" s="52" t="n">
        <v>0</v>
      </c>
      <c r="N4028" s="53" t="n">
        <f aca="false">D4028*$D$14</f>
        <v>182.5</v>
      </c>
      <c r="O4028" s="53" t="n">
        <f aca="false">E4028*$E$14</f>
        <v>0</v>
      </c>
      <c r="P4028" s="53" t="n">
        <f aca="false">F4028*$F$14</f>
        <v>0</v>
      </c>
      <c r="Q4028" s="53" t="n">
        <f aca="false">G4028*$G$14</f>
        <v>0</v>
      </c>
      <c r="R4028" s="53" t="n">
        <f aca="false">H4028*$H$14</f>
        <v>0</v>
      </c>
      <c r="S4028" s="53" t="n">
        <f aca="false">(N4028/100)*(I4028*$I$14)+(N4028/100)*(J4028*$J$14)+(N4028/100)*(K4028*$K$14)</f>
        <v>365</v>
      </c>
      <c r="T4028" s="53" t="n">
        <f aca="false">(O4028/100)*(K4028*$K$14)</f>
        <v>0</v>
      </c>
      <c r="U4028" s="53" t="n">
        <f aca="false">(P4028/100)*(K4028*$K$14)+(P4028/100)*(L4028*$L$14)</f>
        <v>0</v>
      </c>
      <c r="V4028" s="53" t="n">
        <f aca="false">(Q4028/100)*(L4028*$L$14)</f>
        <v>0</v>
      </c>
      <c r="W4028" s="53" t="n">
        <f aca="false">(R4028/100)*(K4028*$L$14)+(R4028/100)*(L4028*$M$14)</f>
        <v>0</v>
      </c>
      <c r="X4028" s="53" t="n">
        <f aca="false">N4028+S4028</f>
        <v>547.5</v>
      </c>
      <c r="Y4028" s="53" t="n">
        <f aca="false">O4028+T4028</f>
        <v>0</v>
      </c>
      <c r="Z4028" s="53" t="n">
        <f aca="false">P4028+U4028</f>
        <v>0</v>
      </c>
      <c r="AA4028" s="53" t="n">
        <f aca="false">Q4028+V4028</f>
        <v>0</v>
      </c>
      <c r="AB4028" s="53" t="n">
        <f aca="false">R4028+W4028</f>
        <v>0</v>
      </c>
      <c r="AC4028" s="54" t="n">
        <f aca="false">ROUND(X4028+Y4028+Z4028+AA4028+AB4028,1)</f>
        <v>547.5</v>
      </c>
      <c r="AD4028" s="55" t="n">
        <f aca="false">(ROUND(AC4028-AC4017,1)/AC4017)</f>
        <v>0.201975850713502</v>
      </c>
      <c r="AE4028" s="46"/>
      <c r="AF4028" s="47"/>
    </row>
    <row r="4029" customFormat="false" ht="15" hidden="false" customHeight="false" outlineLevel="0" collapsed="false">
      <c r="A4029" s="48"/>
      <c r="B4029" s="58"/>
      <c r="C4029" s="50" t="s">
        <v>16</v>
      </c>
      <c r="D4029" s="51" t="n">
        <v>146</v>
      </c>
      <c r="E4029" s="51" t="n">
        <v>0</v>
      </c>
      <c r="F4029" s="51" t="n">
        <v>0</v>
      </c>
      <c r="G4029" s="51" t="n">
        <v>0</v>
      </c>
      <c r="H4029" s="51" t="n">
        <v>0</v>
      </c>
      <c r="I4029" s="52" t="n">
        <v>50</v>
      </c>
      <c r="J4029" s="52" t="n">
        <v>20</v>
      </c>
      <c r="K4029" s="52" t="n">
        <v>0</v>
      </c>
      <c r="L4029" s="52" t="n">
        <v>65</v>
      </c>
      <c r="M4029" s="52" t="n">
        <v>0</v>
      </c>
      <c r="N4029" s="53" t="n">
        <f aca="false">D4029*$D$15</f>
        <v>182.5</v>
      </c>
      <c r="O4029" s="53" t="n">
        <f aca="false">E4029*$E$15</f>
        <v>0</v>
      </c>
      <c r="P4029" s="53" t="n">
        <f aca="false">F4029*$F$15</f>
        <v>0</v>
      </c>
      <c r="Q4029" s="53" t="n">
        <f aca="false">G4029*$G$15</f>
        <v>0</v>
      </c>
      <c r="R4029" s="53" t="n">
        <f aca="false">H4029*$H$15</f>
        <v>0</v>
      </c>
      <c r="S4029" s="53" t="n">
        <f aca="false">(N4029/100)*(I4029*$I$15)+(N4029/100)*(J4029*$J$15)+(N4029/100)*(L4029*$L$15)</f>
        <v>365</v>
      </c>
      <c r="T4029" s="53" t="n">
        <f aca="false">(O4029/100)*(K4029*$K$15)</f>
        <v>0</v>
      </c>
      <c r="U4029" s="53" t="n">
        <f aca="false">(P4029/100)*(K4029*$K$15)+(P4029/100)*(L4029*$L$15)</f>
        <v>0</v>
      </c>
      <c r="V4029" s="53" t="n">
        <f aca="false">(Q4029/100)*(L4029*$L$15)</f>
        <v>0</v>
      </c>
      <c r="W4029" s="53" t="n">
        <f aca="false">(R4029/100)*(K4029*$K$15)+(R4029/100)*(L4029*$L$15)</f>
        <v>0</v>
      </c>
      <c r="X4029" s="53" t="n">
        <f aca="false">N4029+S4029</f>
        <v>547.5</v>
      </c>
      <c r="Y4029" s="53" t="n">
        <f aca="false">O4029+T4029</f>
        <v>0</v>
      </c>
      <c r="Z4029" s="53" t="n">
        <f aca="false">P4029+U4029</f>
        <v>0</v>
      </c>
      <c r="AA4029" s="53" t="n">
        <f aca="false">Q4029+V4029</f>
        <v>0</v>
      </c>
      <c r="AB4029" s="53" t="n">
        <f aca="false">R4029+W4029</f>
        <v>0</v>
      </c>
      <c r="AC4029" s="54" t="n">
        <f aca="false">ROUND(X4029+Y4029+Z4029+AA4029+AB4029,1)</f>
        <v>547.5</v>
      </c>
      <c r="AD4029" s="55" t="n">
        <f aca="false">(ROUND(AC4029-AC4017,1)/AC4017)</f>
        <v>0.201975850713502</v>
      </c>
      <c r="AE4029" s="46"/>
      <c r="AF4029" s="47"/>
    </row>
    <row r="4030" customFormat="false" ht="15" hidden="false" customHeight="false" outlineLevel="0" collapsed="false">
      <c r="A4030" s="48"/>
      <c r="B4030" s="58"/>
      <c r="C4030" s="50" t="s">
        <v>17</v>
      </c>
      <c r="D4030" s="51" t="n">
        <v>146</v>
      </c>
      <c r="E4030" s="51" t="n">
        <v>0</v>
      </c>
      <c r="F4030" s="51" t="n">
        <v>0</v>
      </c>
      <c r="G4030" s="51" t="n">
        <v>0</v>
      </c>
      <c r="H4030" s="51" t="n">
        <v>0</v>
      </c>
      <c r="I4030" s="52" t="n">
        <v>50</v>
      </c>
      <c r="J4030" s="52" t="n">
        <v>50</v>
      </c>
      <c r="K4030" s="52" t="n">
        <v>0</v>
      </c>
      <c r="L4030" s="52" t="n">
        <v>0</v>
      </c>
      <c r="M4030" s="52" t="n">
        <v>0</v>
      </c>
      <c r="N4030" s="53" t="n">
        <f aca="false">D4030*$D$16</f>
        <v>182.5</v>
      </c>
      <c r="O4030" s="53" t="n">
        <f aca="false">E4030*$E$16</f>
        <v>0</v>
      </c>
      <c r="P4030" s="53" t="n">
        <f aca="false">F4030*$F$16</f>
        <v>0</v>
      </c>
      <c r="Q4030" s="53" t="n">
        <f aca="false">G4030*$G$16</f>
        <v>0</v>
      </c>
      <c r="R4030" s="53" t="n">
        <f aca="false">H4030*$H$16</f>
        <v>0</v>
      </c>
      <c r="S4030" s="53" t="n">
        <f aca="false">(N4030/100)*(I4030*$I$16)+(N4030/100)*(J4030*$J$16)</f>
        <v>319.375</v>
      </c>
      <c r="T4030" s="53" t="n">
        <f aca="false">(O4030/100)*(K4030*$K$16)</f>
        <v>0</v>
      </c>
      <c r="U4030" s="53" t="n">
        <f aca="false">(P4030/100)*(K4030*$K$16)+(P4030/100)*(L4030*$L$16)</f>
        <v>0</v>
      </c>
      <c r="V4030" s="53" t="n">
        <f aca="false">(Q4030/100)*(L4030*$L$16)</f>
        <v>0</v>
      </c>
      <c r="W4030" s="53" t="n">
        <f aca="false">(R4030/100)*(K4030*$K$16)+(R4030/100)*(L4030*$L$16)</f>
        <v>0</v>
      </c>
      <c r="X4030" s="53" t="n">
        <f aca="false">N4030+S4030</f>
        <v>501.875</v>
      </c>
      <c r="Y4030" s="53" t="n">
        <f aca="false">O4030+T4030</f>
        <v>0</v>
      </c>
      <c r="Z4030" s="53" t="n">
        <f aca="false">P4030+U4030</f>
        <v>0</v>
      </c>
      <c r="AA4030" s="53" t="n">
        <f aca="false">Q4030+V4030</f>
        <v>0</v>
      </c>
      <c r="AB4030" s="53" t="n">
        <f aca="false">R4030+W4030</f>
        <v>0</v>
      </c>
      <c r="AC4030" s="54" t="n">
        <f aca="false">ROUND(X4030+Y4030+Z4030+AA4030+AB4030,1)</f>
        <v>501.9</v>
      </c>
      <c r="AD4030" s="55" t="n">
        <f aca="false">(ROUND(AC4030-AC4017,1)/AC4017)</f>
        <v>0.101866081229418</v>
      </c>
      <c r="AE4030" s="46"/>
      <c r="AF4030" s="47"/>
    </row>
    <row r="4031" customFormat="false" ht="15" hidden="false" customHeight="false" outlineLevel="0" collapsed="false">
      <c r="A4031" s="48"/>
      <c r="B4031" s="58"/>
      <c r="C4031" s="50" t="s">
        <v>18</v>
      </c>
      <c r="D4031" s="51" t="n">
        <v>146</v>
      </c>
      <c r="E4031" s="51" t="n">
        <v>0</v>
      </c>
      <c r="F4031" s="51" t="n">
        <v>0</v>
      </c>
      <c r="G4031" s="51" t="n">
        <v>0</v>
      </c>
      <c r="H4031" s="51" t="n">
        <v>0</v>
      </c>
      <c r="I4031" s="52" t="n">
        <v>80</v>
      </c>
      <c r="J4031" s="52" t="n">
        <v>20</v>
      </c>
      <c r="K4031" s="52" t="n">
        <v>0</v>
      </c>
      <c r="L4031" s="52" t="n">
        <v>0</v>
      </c>
      <c r="M4031" s="52" t="n">
        <v>0</v>
      </c>
      <c r="N4031" s="53" t="n">
        <f aca="false">D4031*$D$17</f>
        <v>182.5</v>
      </c>
      <c r="O4031" s="53" t="n">
        <f aca="false">E4031*$E$17</f>
        <v>0</v>
      </c>
      <c r="P4031" s="53" t="n">
        <f aca="false">F4031*$F$17</f>
        <v>0</v>
      </c>
      <c r="Q4031" s="53" t="n">
        <f aca="false">G4031*$G$17</f>
        <v>0</v>
      </c>
      <c r="R4031" s="53" t="n">
        <f aca="false">H4031*$H$17</f>
        <v>0</v>
      </c>
      <c r="S4031" s="53" t="n">
        <f aca="false">(N4031/100)*(I4031*$I$17)+(N4031/100)*(J4031*$J$17)</f>
        <v>401.5</v>
      </c>
      <c r="T4031" s="53" t="n">
        <f aca="false">(O4031/100)*(K4031*$K$17)</f>
        <v>0</v>
      </c>
      <c r="U4031" s="53" t="n">
        <f aca="false">(P4031/100)*(K4031*$K$17)+(P4031/100)*(L4031*$L$17)</f>
        <v>0</v>
      </c>
      <c r="V4031" s="53" t="n">
        <f aca="false">(Q4031/100)*(L4031*$L$17)</f>
        <v>0</v>
      </c>
      <c r="W4031" s="53" t="n">
        <f aca="false">(R4031/100)*(K4031*$K$17)+(R4031/100)*(L4031*$L$17)</f>
        <v>0</v>
      </c>
      <c r="X4031" s="53" t="n">
        <f aca="false">N4031+S4031</f>
        <v>584</v>
      </c>
      <c r="Y4031" s="53" t="n">
        <f aca="false">O4031+T4031</f>
        <v>0</v>
      </c>
      <c r="Z4031" s="53" t="n">
        <f aca="false">P4031+U4031</f>
        <v>0</v>
      </c>
      <c r="AA4031" s="53" t="n">
        <f aca="false">Q4031+V4031</f>
        <v>0</v>
      </c>
      <c r="AB4031" s="53" t="n">
        <f aca="false">R4031+W4031</f>
        <v>0</v>
      </c>
      <c r="AC4031" s="54" t="n">
        <f aca="false">ROUND(X4031+Y4031+Z4031+AA4031+AB4031,1)</f>
        <v>584</v>
      </c>
      <c r="AD4031" s="55" t="n">
        <f aca="false">(ROUND(AC4031-AC4017,1)/AC4017)</f>
        <v>0.282107574094402</v>
      </c>
      <c r="AE4031" s="46"/>
      <c r="AF4031" s="47"/>
    </row>
    <row r="4032" customFormat="false" ht="15" hidden="false" customHeight="false" outlineLevel="0" collapsed="false">
      <c r="A4032" s="56" t="s">
        <v>19</v>
      </c>
      <c r="B4032" s="39" t="s">
        <v>329</v>
      </c>
      <c r="C4032" s="40" t="s">
        <v>4</v>
      </c>
      <c r="D4032" s="41" t="n">
        <v>148</v>
      </c>
      <c r="E4032" s="41" t="n">
        <v>0</v>
      </c>
      <c r="F4032" s="41" t="n">
        <v>0</v>
      </c>
      <c r="G4032" s="41" t="n">
        <v>0</v>
      </c>
      <c r="H4032" s="41" t="n">
        <v>0</v>
      </c>
      <c r="I4032" s="42" t="n">
        <v>30</v>
      </c>
      <c r="J4032" s="42" t="n">
        <v>40</v>
      </c>
      <c r="K4032" s="42" t="n">
        <v>0</v>
      </c>
      <c r="L4032" s="42" t="n">
        <v>0</v>
      </c>
      <c r="M4032" s="42" t="n">
        <v>0</v>
      </c>
      <c r="N4032" s="43" t="n">
        <f aca="false">D4032*$D$3</f>
        <v>192.4</v>
      </c>
      <c r="O4032" s="43" t="n">
        <f aca="false">E4032*$E$3</f>
        <v>0</v>
      </c>
      <c r="P4032" s="43" t="n">
        <f aca="false">F4032*$F$3</f>
        <v>0</v>
      </c>
      <c r="Q4032" s="43" t="n">
        <f aca="false">G4032*$G$3</f>
        <v>0</v>
      </c>
      <c r="R4032" s="43" t="n">
        <f aca="false">H4032*$H$3</f>
        <v>0</v>
      </c>
      <c r="S4032" s="43" t="n">
        <f aca="false">(N4032/100)*(I4032*$I$3)+(N4032/100)*(J4032*$J$3)</f>
        <v>269.36</v>
      </c>
      <c r="T4032" s="43" t="n">
        <f aca="false">(O4032/100)*(K4032*$K$3)</f>
        <v>0</v>
      </c>
      <c r="U4032" s="43" t="n">
        <f aca="false">(P4032/100)*(K4032*$K$3)+(P4032/100)*(L4032*$L$3)</f>
        <v>0</v>
      </c>
      <c r="V4032" s="43" t="n">
        <f aca="false">(Q4032/100)*(L4032*$L$3)</f>
        <v>0</v>
      </c>
      <c r="W4032" s="43" t="n">
        <f aca="false">(R4032/100)*(K4032*$K$3)+(R4032/100)*(L4032*$L$3)</f>
        <v>0</v>
      </c>
      <c r="X4032" s="43" t="n">
        <f aca="false">N4032+S4032</f>
        <v>461.76</v>
      </c>
      <c r="Y4032" s="43" t="n">
        <f aca="false">O4032+T4032</f>
        <v>0</v>
      </c>
      <c r="Z4032" s="43" t="n">
        <f aca="false">P4032+U4032</f>
        <v>0</v>
      </c>
      <c r="AA4032" s="43" t="n">
        <f aca="false">Q4032+V4032</f>
        <v>0</v>
      </c>
      <c r="AB4032" s="43" t="n">
        <f aca="false">R4032+W4032</f>
        <v>0</v>
      </c>
      <c r="AC4032" s="44" t="n">
        <f aca="false">ROUND(X4032+Y4032+Z4032+AA4032+AB4032,1)</f>
        <v>461.8</v>
      </c>
      <c r="AD4032" s="45" t="n">
        <v>0</v>
      </c>
      <c r="AE4032" s="46" t="s">
        <v>28</v>
      </c>
      <c r="AF4032" s="47"/>
    </row>
    <row r="4033" customFormat="false" ht="15" hidden="false" customHeight="false" outlineLevel="0" collapsed="false">
      <c r="A4033" s="48" t="s">
        <v>29</v>
      </c>
      <c r="B4033" s="49" t="n">
        <v>14</v>
      </c>
      <c r="C4033" s="50" t="s">
        <v>5</v>
      </c>
      <c r="D4033" s="51" t="n">
        <v>148</v>
      </c>
      <c r="E4033" s="51" t="n">
        <v>0</v>
      </c>
      <c r="F4033" s="51" t="n">
        <v>0</v>
      </c>
      <c r="G4033" s="51" t="n">
        <v>0</v>
      </c>
      <c r="H4033" s="51" t="n">
        <v>0</v>
      </c>
      <c r="I4033" s="52" t="n">
        <v>45</v>
      </c>
      <c r="J4033" s="52" t="n">
        <v>50</v>
      </c>
      <c r="K4033" s="52" t="n">
        <v>0</v>
      </c>
      <c r="L4033" s="52" t="n">
        <v>0</v>
      </c>
      <c r="M4033" s="52" t="n">
        <v>0</v>
      </c>
      <c r="N4033" s="53" t="n">
        <f aca="false">D4033*$D$4</f>
        <v>185</v>
      </c>
      <c r="O4033" s="53" t="n">
        <f aca="false">E4033*$E$4</f>
        <v>0</v>
      </c>
      <c r="P4033" s="53" t="n">
        <f aca="false">F4033*$F$4</f>
        <v>0</v>
      </c>
      <c r="Q4033" s="53" t="n">
        <f aca="false">G4033*$G$4</f>
        <v>0</v>
      </c>
      <c r="R4033" s="53" t="n">
        <f aca="false">H4033*$H$4</f>
        <v>0</v>
      </c>
      <c r="S4033" s="53" t="n">
        <f aca="false">(N4033/100)*(I4033*$I$4)+(N4033/100)*(J4033*$J$4)</f>
        <v>351.5</v>
      </c>
      <c r="T4033" s="53" t="n">
        <f aca="false">(O4033/100)*(K4033*$K$4)</f>
        <v>0</v>
      </c>
      <c r="U4033" s="53" t="n">
        <f aca="false">(P4033/100)*(K4033*$K$4)+(P4033/100)*(L4033*$L$4)</f>
        <v>0</v>
      </c>
      <c r="V4033" s="53" t="n">
        <f aca="false">(Q4033/100)*(L4033*$L$4)</f>
        <v>0</v>
      </c>
      <c r="W4033" s="53" t="n">
        <f aca="false">(R4033/100)*(K4033*$K$4)+(R4033/100)*(L4033*$L$4)</f>
        <v>0</v>
      </c>
      <c r="X4033" s="53" t="n">
        <f aca="false">N4033+S4033</f>
        <v>536.5</v>
      </c>
      <c r="Y4033" s="53" t="n">
        <f aca="false">O4033+T4033</f>
        <v>0</v>
      </c>
      <c r="Z4033" s="53" t="n">
        <f aca="false">P4033+U4033</f>
        <v>0</v>
      </c>
      <c r="AA4033" s="53" t="n">
        <f aca="false">Q4033+V4033</f>
        <v>0</v>
      </c>
      <c r="AB4033" s="53" t="n">
        <f aca="false">R4033+W4033</f>
        <v>0</v>
      </c>
      <c r="AC4033" s="54" t="n">
        <f aca="false">ROUND(X4033+Y4033+Z4033+AA4033+AB4033,1)</f>
        <v>536.5</v>
      </c>
      <c r="AD4033" s="55" t="n">
        <f aca="false">(ROUND(AC4033-AC4032,1)/AC4032)</f>
        <v>0.161758336942399</v>
      </c>
      <c r="AE4033" s="46"/>
      <c r="AF4033" s="47"/>
    </row>
    <row r="4034" customFormat="false" ht="15" hidden="false" customHeight="false" outlineLevel="0" collapsed="false">
      <c r="A4034" s="48" t="s">
        <v>30</v>
      </c>
      <c r="B4034" s="49" t="n">
        <v>20</v>
      </c>
      <c r="C4034" s="50" t="s">
        <v>6</v>
      </c>
      <c r="D4034" s="51" t="n">
        <v>148</v>
      </c>
      <c r="E4034" s="51" t="n">
        <v>0</v>
      </c>
      <c r="F4034" s="51" t="n">
        <v>0</v>
      </c>
      <c r="G4034" s="51" t="n">
        <v>0</v>
      </c>
      <c r="H4034" s="51" t="n">
        <v>0</v>
      </c>
      <c r="I4034" s="52" t="n">
        <v>30</v>
      </c>
      <c r="J4034" s="52" t="n">
        <v>40</v>
      </c>
      <c r="K4034" s="52" t="n">
        <v>0</v>
      </c>
      <c r="L4034" s="52" t="n">
        <v>0</v>
      </c>
      <c r="M4034" s="52" t="n">
        <v>0</v>
      </c>
      <c r="N4034" s="53" t="n">
        <f aca="false">D4034*$D$5</f>
        <v>192.4</v>
      </c>
      <c r="O4034" s="53" t="n">
        <f aca="false">E4034*$E$5</f>
        <v>0</v>
      </c>
      <c r="P4034" s="53" t="n">
        <f aca="false">F4034*$F$5</f>
        <v>0</v>
      </c>
      <c r="Q4034" s="53" t="n">
        <f aca="false">G4034*$G$5</f>
        <v>0</v>
      </c>
      <c r="R4034" s="53" t="n">
        <f aca="false">H4034*$H$5</f>
        <v>0</v>
      </c>
      <c r="S4034" s="53" t="n">
        <f aca="false">(N4034/100)*(I4034*$I$5)+(N4034/100)*(J4034*$J$5)</f>
        <v>269.36</v>
      </c>
      <c r="T4034" s="53" t="n">
        <f aca="false">(O4034/100)*(K4034*$K$5)</f>
        <v>0</v>
      </c>
      <c r="U4034" s="53" t="n">
        <f aca="false">(P4034/100)*(K4034*$K$5)+(P4034/100)*(L4034*$L$5)</f>
        <v>0</v>
      </c>
      <c r="V4034" s="53" t="n">
        <f aca="false">(Q4034/100)*(L4034*$L$5)</f>
        <v>0</v>
      </c>
      <c r="W4034" s="53" t="n">
        <f aca="false">(R4034/100)*(K4034*$K$5)+(R4034/100)*(L4034*$L$5)</f>
        <v>0</v>
      </c>
      <c r="X4034" s="53" t="n">
        <f aca="false">N4034+S4034</f>
        <v>461.76</v>
      </c>
      <c r="Y4034" s="53" t="n">
        <f aca="false">O4034+T4034</f>
        <v>0</v>
      </c>
      <c r="Z4034" s="53" t="n">
        <f aca="false">P4034+U4034</f>
        <v>0</v>
      </c>
      <c r="AA4034" s="53" t="n">
        <f aca="false">Q4034+V4034</f>
        <v>0</v>
      </c>
      <c r="AB4034" s="53" t="n">
        <f aca="false">R4034+W4034</f>
        <v>0</v>
      </c>
      <c r="AC4034" s="54" t="n">
        <f aca="false">ROUND(X4034+Y4034+Z4034+AA4034+AB4034,1)</f>
        <v>461.8</v>
      </c>
      <c r="AD4034" s="55" t="n">
        <f aca="false">(ROUND(AC4034-AC4032,1)/AC4032)</f>
        <v>0</v>
      </c>
      <c r="AE4034" s="46"/>
      <c r="AF4034" s="47"/>
    </row>
    <row r="4035" customFormat="false" ht="15" hidden="false" customHeight="false" outlineLevel="0" collapsed="false">
      <c r="A4035" s="48" t="s">
        <v>31</v>
      </c>
      <c r="B4035" s="49" t="n">
        <v>0</v>
      </c>
      <c r="C4035" s="50" t="s">
        <v>7</v>
      </c>
      <c r="D4035" s="51" t="n">
        <v>148</v>
      </c>
      <c r="E4035" s="51" t="n">
        <v>0</v>
      </c>
      <c r="F4035" s="51" t="n">
        <v>0</v>
      </c>
      <c r="G4035" s="51" t="n">
        <v>0</v>
      </c>
      <c r="H4035" s="51" t="n">
        <v>0</v>
      </c>
      <c r="I4035" s="52" t="n">
        <v>30</v>
      </c>
      <c r="J4035" s="52" t="n">
        <v>40</v>
      </c>
      <c r="K4035" s="52" t="n">
        <v>0</v>
      </c>
      <c r="L4035" s="52" t="n">
        <v>0</v>
      </c>
      <c r="M4035" s="52" t="n">
        <v>0</v>
      </c>
      <c r="N4035" s="53" t="n">
        <f aca="false">D4035*$D$6</f>
        <v>192.4</v>
      </c>
      <c r="O4035" s="53" t="n">
        <f aca="false">E4035*$E$6</f>
        <v>0</v>
      </c>
      <c r="P4035" s="53" t="n">
        <f aca="false">F4035*$F$6</f>
        <v>0</v>
      </c>
      <c r="Q4035" s="53" t="n">
        <f aca="false">G4035*$G$6</f>
        <v>0</v>
      </c>
      <c r="R4035" s="53" t="n">
        <f aca="false">H4035*$H$6</f>
        <v>0</v>
      </c>
      <c r="S4035" s="53" t="n">
        <f aca="false">(N4035/100)*(I4035*$I$6)+(N4035/100)*(J4035*$J$6)</f>
        <v>269.36</v>
      </c>
      <c r="T4035" s="53" t="n">
        <f aca="false">(O4035/100)*(K4035*$K$6)</f>
        <v>0</v>
      </c>
      <c r="U4035" s="53" t="n">
        <f aca="false">(P4035/100)*(K4035*$K$6)+(P4035/100)*(L4035*$L$6)</f>
        <v>0</v>
      </c>
      <c r="V4035" s="53" t="n">
        <f aca="false">(Q4035/100)*(L4035*$L$6)</f>
        <v>0</v>
      </c>
      <c r="W4035" s="53" t="n">
        <f aca="false">(R4035/100)*(K4035*$K$6)+(R4035/100)*(L4035*$L$6)</f>
        <v>0</v>
      </c>
      <c r="X4035" s="53" t="n">
        <f aca="false">N4035+S4035</f>
        <v>461.76</v>
      </c>
      <c r="Y4035" s="53" t="n">
        <f aca="false">O4035+T4035</f>
        <v>0</v>
      </c>
      <c r="Z4035" s="53" t="n">
        <f aca="false">P4035+U4035</f>
        <v>0</v>
      </c>
      <c r="AA4035" s="53" t="n">
        <f aca="false">Q4035+V4035</f>
        <v>0</v>
      </c>
      <c r="AB4035" s="53" t="n">
        <f aca="false">R4035+W4035</f>
        <v>0</v>
      </c>
      <c r="AC4035" s="54" t="n">
        <f aca="false">ROUND(X4035+Y4035+Z4035+AA4035+AB4035,1)</f>
        <v>461.8</v>
      </c>
      <c r="AD4035" s="55" t="n">
        <f aca="false">(ROUND(AC4035-AC4032,1)/AC4032)</f>
        <v>0</v>
      </c>
      <c r="AE4035" s="46"/>
      <c r="AF4035" s="47"/>
    </row>
    <row r="4036" customFormat="false" ht="15" hidden="false" customHeight="false" outlineLevel="0" collapsed="false">
      <c r="A4036" s="48" t="s">
        <v>32</v>
      </c>
      <c r="B4036" s="49" t="n">
        <v>0</v>
      </c>
      <c r="C4036" s="50" t="s">
        <v>8</v>
      </c>
      <c r="D4036" s="51" t="n">
        <v>148</v>
      </c>
      <c r="E4036" s="51" t="n">
        <v>0</v>
      </c>
      <c r="F4036" s="51" t="n">
        <v>0</v>
      </c>
      <c r="G4036" s="51" t="n">
        <v>0</v>
      </c>
      <c r="H4036" s="51" t="n">
        <v>0</v>
      </c>
      <c r="I4036" s="52" t="n">
        <v>30</v>
      </c>
      <c r="J4036" s="52" t="n">
        <v>40</v>
      </c>
      <c r="K4036" s="52" t="n">
        <v>0</v>
      </c>
      <c r="L4036" s="52" t="n">
        <v>0</v>
      </c>
      <c r="M4036" s="52" t="n">
        <v>0</v>
      </c>
      <c r="N4036" s="53" t="n">
        <f aca="false">D4036*$D$7</f>
        <v>192.4</v>
      </c>
      <c r="O4036" s="53" t="n">
        <f aca="false">E4036*$E$7</f>
        <v>0</v>
      </c>
      <c r="P4036" s="53" t="n">
        <f aca="false">F4036*$F$7</f>
        <v>0</v>
      </c>
      <c r="Q4036" s="53" t="n">
        <f aca="false">G4036*$G$7</f>
        <v>0</v>
      </c>
      <c r="R4036" s="53" t="n">
        <f aca="false">H4036*$H$7</f>
        <v>0</v>
      </c>
      <c r="S4036" s="53" t="n">
        <f aca="false">(N4036/100)*(I4036*$I$7)+(N4036/100)*(J4036*$J$7)</f>
        <v>269.36</v>
      </c>
      <c r="T4036" s="53" t="n">
        <f aca="false">(O4036/100)*(K4036*$K$7)</f>
        <v>0</v>
      </c>
      <c r="U4036" s="53" t="n">
        <f aca="false">(P4036/100)*(K4036*$K$7)+(P4036/100)*(L4036*$L$7)</f>
        <v>0</v>
      </c>
      <c r="V4036" s="53" t="n">
        <f aca="false">(Q4036/100)*(L4036*$L$7)</f>
        <v>0</v>
      </c>
      <c r="W4036" s="53" t="n">
        <f aca="false">(R4036/100)*(K4036*$K$7)+(R4036/100)*(L4036*$L$7)</f>
        <v>0</v>
      </c>
      <c r="X4036" s="53" t="n">
        <f aca="false">N4036+S4036</f>
        <v>461.76</v>
      </c>
      <c r="Y4036" s="53" t="n">
        <f aca="false">O4036+T4036</f>
        <v>0</v>
      </c>
      <c r="Z4036" s="53" t="n">
        <f aca="false">P4036+U4036</f>
        <v>0</v>
      </c>
      <c r="AA4036" s="53" t="n">
        <f aca="false">Q4036+V4036</f>
        <v>0</v>
      </c>
      <c r="AB4036" s="53" t="n">
        <f aca="false">R4036+W4036</f>
        <v>0</v>
      </c>
      <c r="AC4036" s="54" t="n">
        <f aca="false">ROUND(X4036+Y4036+Z4036+AA4036+AB4036,1)</f>
        <v>461.8</v>
      </c>
      <c r="AD4036" s="55" t="n">
        <f aca="false">(ROUND(AC4036-AC4032,1)/AC4032)</f>
        <v>0</v>
      </c>
      <c r="AE4036" s="46"/>
      <c r="AF4036" s="47"/>
    </row>
    <row r="4037" customFormat="false" ht="15" hidden="false" customHeight="false" outlineLevel="0" collapsed="false">
      <c r="A4037" s="48" t="s">
        <v>33</v>
      </c>
      <c r="B4037" s="49"/>
      <c r="C4037" s="50" t="s">
        <v>9</v>
      </c>
      <c r="D4037" s="51" t="n">
        <v>148</v>
      </c>
      <c r="E4037" s="51" t="n">
        <v>0</v>
      </c>
      <c r="F4037" s="51" t="n">
        <v>0</v>
      </c>
      <c r="G4037" s="51" t="n">
        <v>0</v>
      </c>
      <c r="H4037" s="51" t="n">
        <v>0</v>
      </c>
      <c r="I4037" s="52" t="n">
        <v>30</v>
      </c>
      <c r="J4037" s="52" t="n">
        <v>40</v>
      </c>
      <c r="K4037" s="52" t="n">
        <v>0</v>
      </c>
      <c r="L4037" s="52" t="n">
        <v>0</v>
      </c>
      <c r="M4037" s="52" t="n">
        <v>0</v>
      </c>
      <c r="N4037" s="53" t="n">
        <f aca="false">D4037*$D$8</f>
        <v>192.4</v>
      </c>
      <c r="O4037" s="53" t="n">
        <f aca="false">E4037*$E$8</f>
        <v>0</v>
      </c>
      <c r="P4037" s="53" t="n">
        <f aca="false">F4037*$F$8</f>
        <v>0</v>
      </c>
      <c r="Q4037" s="53" t="n">
        <f aca="false">G4037*$G$8</f>
        <v>0</v>
      </c>
      <c r="R4037" s="53" t="n">
        <f aca="false">H4037*$H$8</f>
        <v>0</v>
      </c>
      <c r="S4037" s="53" t="n">
        <f aca="false">(N4037/100)*(I4037*$I$8)+(N4037/100)*(J4037*$J$8)</f>
        <v>269.36</v>
      </c>
      <c r="T4037" s="53" t="n">
        <f aca="false">(O4037/100)*(K4037*$K$8)</f>
        <v>0</v>
      </c>
      <c r="U4037" s="53" t="n">
        <f aca="false">(P4037/100)*(K4037*$K$8)+(P4037/100)*(L4037*$L$8)</f>
        <v>0</v>
      </c>
      <c r="V4037" s="53" t="n">
        <f aca="false">(Q4037/100)*(L4037*$L$8)</f>
        <v>0</v>
      </c>
      <c r="W4037" s="53" t="n">
        <f aca="false">(R4037/100)*(K4037*$K$8)+(R4037/100)*(L4037*$L$8)</f>
        <v>0</v>
      </c>
      <c r="X4037" s="53" t="n">
        <f aca="false">N4037+S4037</f>
        <v>461.76</v>
      </c>
      <c r="Y4037" s="53" t="n">
        <f aca="false">O4037+T4037</f>
        <v>0</v>
      </c>
      <c r="Z4037" s="53" t="n">
        <f aca="false">P4037+U4037</f>
        <v>0</v>
      </c>
      <c r="AA4037" s="53" t="n">
        <f aca="false">Q4037+V4037</f>
        <v>0</v>
      </c>
      <c r="AB4037" s="53" t="n">
        <f aca="false">R4037+W4037</f>
        <v>0</v>
      </c>
      <c r="AC4037" s="54" t="n">
        <f aca="false">ROUND(X4037+Y4037+Z4037+AA4037+AB4037,1)</f>
        <v>461.8</v>
      </c>
      <c r="AD4037" s="55" t="n">
        <f aca="false">(ROUND(AC4037-AC4032,1)/AC4032)</f>
        <v>0</v>
      </c>
      <c r="AE4037" s="46"/>
      <c r="AF4037" s="47"/>
    </row>
    <row r="4038" customFormat="false" ht="15" hidden="false" customHeight="false" outlineLevel="0" collapsed="false">
      <c r="A4038" s="48" t="s">
        <v>34</v>
      </c>
      <c r="B4038" s="49"/>
      <c r="C4038" s="50" t="s">
        <v>10</v>
      </c>
      <c r="D4038" s="51" t="n">
        <v>74</v>
      </c>
      <c r="E4038" s="51" t="n">
        <v>160</v>
      </c>
      <c r="F4038" s="51" t="n">
        <v>0</v>
      </c>
      <c r="G4038" s="51" t="n">
        <v>0</v>
      </c>
      <c r="H4038" s="51" t="n">
        <v>0</v>
      </c>
      <c r="I4038" s="52" t="n">
        <v>30</v>
      </c>
      <c r="J4038" s="52" t="n">
        <v>40</v>
      </c>
      <c r="K4038" s="52" t="n">
        <v>75</v>
      </c>
      <c r="L4038" s="52" t="n">
        <v>0</v>
      </c>
      <c r="M4038" s="52" t="n">
        <v>0</v>
      </c>
      <c r="N4038" s="53" t="n">
        <f aca="false">D4038*$D$9</f>
        <v>92.5</v>
      </c>
      <c r="O4038" s="53" t="n">
        <f aca="false">E4038*$E$9</f>
        <v>200</v>
      </c>
      <c r="P4038" s="53" t="n">
        <f aca="false">F4038*$F$9</f>
        <v>0</v>
      </c>
      <c r="Q4038" s="53" t="n">
        <f aca="false">G4038*$G$9</f>
        <v>0</v>
      </c>
      <c r="R4038" s="53" t="n">
        <f aca="false">H4038*$H$9</f>
        <v>0</v>
      </c>
      <c r="S4038" s="53" t="n">
        <f aca="false">(N4038/100)*(I4038*$I$9)+(N4038/100)*(J4038*$J$9)</f>
        <v>64.75</v>
      </c>
      <c r="T4038" s="53" t="n">
        <f aca="false">(O4038/100)*(K4038*$K$9)</f>
        <v>210</v>
      </c>
      <c r="U4038" s="53" t="n">
        <f aca="false">(P4038/100)*(K4038*$K$9)+(P4038/100)*(L4038*$L$9)</f>
        <v>0</v>
      </c>
      <c r="V4038" s="53" t="n">
        <f aca="false">(Q4038/100)*(L4038*$L$9)</f>
        <v>0</v>
      </c>
      <c r="W4038" s="53" t="n">
        <f aca="false">(R4038/100)*(K4038*$K$9)+(R4038/100)*(L4038*$L$9)</f>
        <v>0</v>
      </c>
      <c r="X4038" s="53" t="n">
        <f aca="false">N4038+S4038</f>
        <v>157.25</v>
      </c>
      <c r="Y4038" s="53" t="n">
        <f aca="false">O4038+T4038</f>
        <v>410</v>
      </c>
      <c r="Z4038" s="53" t="n">
        <f aca="false">P4038+U4038</f>
        <v>0</v>
      </c>
      <c r="AA4038" s="53" t="n">
        <f aca="false">Q4038+V4038</f>
        <v>0</v>
      </c>
      <c r="AB4038" s="53" t="n">
        <f aca="false">R4038+W4038</f>
        <v>0</v>
      </c>
      <c r="AC4038" s="54" t="n">
        <f aca="false">ROUND(X4038+Y4038+Z4038+AA4038+AB4038,1)</f>
        <v>567.3</v>
      </c>
      <c r="AD4038" s="55" t="n">
        <f aca="false">(ROUND(AC4038-AC4032,1)/AC4032)</f>
        <v>0.228453876136856</v>
      </c>
      <c r="AE4038" s="46"/>
      <c r="AF4038" s="47"/>
    </row>
    <row r="4039" customFormat="false" ht="15" hidden="false" customHeight="false" outlineLevel="0" collapsed="false">
      <c r="A4039" s="48" t="s">
        <v>35</v>
      </c>
      <c r="B4039" s="49"/>
      <c r="C4039" s="50" t="s">
        <v>11</v>
      </c>
      <c r="D4039" s="51" t="n">
        <v>74</v>
      </c>
      <c r="E4039" s="51" t="n">
        <v>0</v>
      </c>
      <c r="F4039" s="51" t="n">
        <v>160</v>
      </c>
      <c r="G4039" s="51" t="n">
        <v>0</v>
      </c>
      <c r="H4039" s="51" t="n">
        <v>0</v>
      </c>
      <c r="I4039" s="52" t="n">
        <v>30</v>
      </c>
      <c r="J4039" s="52" t="n">
        <v>40</v>
      </c>
      <c r="K4039" s="52" t="n">
        <v>37.5</v>
      </c>
      <c r="L4039" s="52" t="n">
        <v>37.5</v>
      </c>
      <c r="M4039" s="52" t="n">
        <v>0</v>
      </c>
      <c r="N4039" s="53" t="n">
        <f aca="false">D4039*$D$10</f>
        <v>92.5</v>
      </c>
      <c r="O4039" s="53" t="n">
        <f aca="false">E4039*$E$10</f>
        <v>0</v>
      </c>
      <c r="P4039" s="53" t="n">
        <f aca="false">F4039*$F$10</f>
        <v>200</v>
      </c>
      <c r="Q4039" s="53" t="n">
        <f aca="false">G4039*$G$10</f>
        <v>0</v>
      </c>
      <c r="R4039" s="53" t="n">
        <f aca="false">H4039*$H$10</f>
        <v>0</v>
      </c>
      <c r="S4039" s="53" t="n">
        <f aca="false">(N4039/100)*(I4039*$I$10)+(N4039/100)*(J4039*$J$10)</f>
        <v>64.75</v>
      </c>
      <c r="T4039" s="53" t="n">
        <f aca="false">(O4039/100)*(K4039*$J$10)</f>
        <v>0</v>
      </c>
      <c r="U4039" s="53" t="n">
        <f aca="false">(P4039/100)*(K4039*$K$10)+(P4039/100)*(L4039*$L$10)</f>
        <v>210</v>
      </c>
      <c r="V4039" s="53" t="n">
        <f aca="false">(Q4039/100)*(L4039*$L$10)</f>
        <v>0</v>
      </c>
      <c r="W4039" s="53" t="n">
        <f aca="false">(R4039/100)*(K4039*$K$10)+(R4039/100)*(L4039*$L$10)</f>
        <v>0</v>
      </c>
      <c r="X4039" s="53" t="n">
        <f aca="false">N4039+S4039</f>
        <v>157.25</v>
      </c>
      <c r="Y4039" s="53" t="n">
        <f aca="false">O4039+T4039</f>
        <v>0</v>
      </c>
      <c r="Z4039" s="53" t="n">
        <f aca="false">P4039+U4039</f>
        <v>410</v>
      </c>
      <c r="AA4039" s="53" t="n">
        <f aca="false">Q4039+V4039</f>
        <v>0</v>
      </c>
      <c r="AB4039" s="53" t="n">
        <f aca="false">R4039+W4039</f>
        <v>0</v>
      </c>
      <c r="AC4039" s="54" t="n">
        <f aca="false">ROUND(X4039+Y4039+Z4039+AA4039+AB4039,1)</f>
        <v>567.3</v>
      </c>
      <c r="AD4039" s="55" t="n">
        <f aca="false">(ROUND(AC4039-AC4032,1)/AC4032)</f>
        <v>0.228453876136856</v>
      </c>
      <c r="AE4039" s="46"/>
      <c r="AF4039" s="47"/>
    </row>
    <row r="4040" customFormat="false" ht="15" hidden="false" customHeight="false" outlineLevel="0" collapsed="false">
      <c r="A4040" s="48" t="s">
        <v>36</v>
      </c>
      <c r="B4040" s="49"/>
      <c r="C4040" s="50" t="s">
        <v>12</v>
      </c>
      <c r="D4040" s="51" t="n">
        <v>74</v>
      </c>
      <c r="E4040" s="51" t="n">
        <v>0</v>
      </c>
      <c r="F4040" s="51" t="n">
        <v>0</v>
      </c>
      <c r="G4040" s="51" t="n">
        <v>160</v>
      </c>
      <c r="H4040" s="51" t="n">
        <v>0</v>
      </c>
      <c r="I4040" s="52" t="n">
        <v>30</v>
      </c>
      <c r="J4040" s="52" t="n">
        <v>40</v>
      </c>
      <c r="K4040" s="52" t="n">
        <v>0</v>
      </c>
      <c r="L4040" s="52" t="n">
        <v>75</v>
      </c>
      <c r="M4040" s="52" t="n">
        <v>0</v>
      </c>
      <c r="N4040" s="53" t="n">
        <f aca="false">D4040*$D$11</f>
        <v>92.5</v>
      </c>
      <c r="O4040" s="53" t="n">
        <f aca="false">E4040*$E$11</f>
        <v>0</v>
      </c>
      <c r="P4040" s="53" t="n">
        <f aca="false">F4040*$F$11</f>
        <v>0</v>
      </c>
      <c r="Q4040" s="53" t="n">
        <f aca="false">G4040*$G$11</f>
        <v>200</v>
      </c>
      <c r="R4040" s="53" t="n">
        <f aca="false">H4040*$H$11</f>
        <v>0</v>
      </c>
      <c r="S4040" s="53" t="n">
        <f aca="false">(N4040/100)*(I4040*$I$11)+(N4040/100)*(J4040*$J$11)</f>
        <v>64.75</v>
      </c>
      <c r="T4040" s="53" t="n">
        <f aca="false">(O4040/100)*(K4040*$K$11)</f>
        <v>0</v>
      </c>
      <c r="U4040" s="53" t="n">
        <f aca="false">(P4040/100)*(K4040*$K$11)+(P4040/100)*(L4040*$L$11)</f>
        <v>0</v>
      </c>
      <c r="V4040" s="53" t="n">
        <f aca="false">(Q4040/100)*(L4040*$L$11)</f>
        <v>210</v>
      </c>
      <c r="W4040" s="53" t="n">
        <f aca="false">(R4040/100)*(K4040*$K$11)+(R4040/100)*(L4040*$L$11)</f>
        <v>0</v>
      </c>
      <c r="X4040" s="53" t="n">
        <f aca="false">N4040+S4040</f>
        <v>157.25</v>
      </c>
      <c r="Y4040" s="53" t="n">
        <f aca="false">O4040+T4040</f>
        <v>0</v>
      </c>
      <c r="Z4040" s="53" t="n">
        <f aca="false">P4040+U4040</f>
        <v>0</v>
      </c>
      <c r="AA4040" s="53" t="n">
        <f aca="false">Q4040+V4040</f>
        <v>410</v>
      </c>
      <c r="AB4040" s="53" t="n">
        <f aca="false">R4040+W4040</f>
        <v>0</v>
      </c>
      <c r="AC4040" s="54" t="n">
        <f aca="false">ROUND(X4040+Y4040+Z4040+AA4040+AB4040,1)</f>
        <v>567.3</v>
      </c>
      <c r="AD4040" s="55" t="n">
        <f aca="false">(ROUND(AC4040-AC4032,1)/AC4032)</f>
        <v>0.228453876136856</v>
      </c>
      <c r="AE4040" s="46"/>
      <c r="AF4040" s="47"/>
    </row>
    <row r="4041" customFormat="false" ht="15" hidden="false" customHeight="false" outlineLevel="0" collapsed="false">
      <c r="A4041" s="48" t="s">
        <v>37</v>
      </c>
      <c r="B4041" s="49"/>
      <c r="C4041" s="50" t="s">
        <v>13</v>
      </c>
      <c r="D4041" s="51" t="n">
        <v>74</v>
      </c>
      <c r="E4041" s="51" t="n">
        <v>0</v>
      </c>
      <c r="F4041" s="51" t="n">
        <v>0</v>
      </c>
      <c r="G4041" s="51" t="n">
        <v>0</v>
      </c>
      <c r="H4041" s="51" t="n">
        <v>160</v>
      </c>
      <c r="I4041" s="52" t="n">
        <v>30</v>
      </c>
      <c r="J4041" s="52" t="n">
        <v>40</v>
      </c>
      <c r="K4041" s="52" t="n">
        <v>37.5</v>
      </c>
      <c r="L4041" s="52" t="n">
        <v>37.5</v>
      </c>
      <c r="M4041" s="52" t="n">
        <v>0</v>
      </c>
      <c r="N4041" s="53" t="n">
        <f aca="false">D4041*$D$12</f>
        <v>92.5</v>
      </c>
      <c r="O4041" s="53" t="n">
        <f aca="false">E4041*$E$12</f>
        <v>0</v>
      </c>
      <c r="P4041" s="53" t="n">
        <f aca="false">F4041*$F$12</f>
        <v>0</v>
      </c>
      <c r="Q4041" s="53" t="n">
        <f aca="false">G4041*$G$12</f>
        <v>0</v>
      </c>
      <c r="R4041" s="53" t="n">
        <f aca="false">H4041*$H$12</f>
        <v>200</v>
      </c>
      <c r="S4041" s="53" t="n">
        <f aca="false">(N4041/100)*(I4041*$I$12)+(N4041/100)*(J4041*$J$12)</f>
        <v>64.75</v>
      </c>
      <c r="T4041" s="53" t="n">
        <f aca="false">(O4041/100)*(K4041*$K$12)</f>
        <v>0</v>
      </c>
      <c r="U4041" s="53" t="n">
        <f aca="false">(P4041/100)*(K4041*$K$12)+(P4041/100)*(L4041*$L$12)</f>
        <v>0</v>
      </c>
      <c r="V4041" s="53" t="n">
        <f aca="false">(Q4041/100)*(L4041*$L$12)</f>
        <v>0</v>
      </c>
      <c r="W4041" s="53" t="n">
        <f aca="false">(R4041/100)*(K4041*$K$12)+(R4041/100)*(L4041*$L$12)</f>
        <v>210</v>
      </c>
      <c r="X4041" s="53" t="n">
        <f aca="false">N4041+S4041</f>
        <v>157.25</v>
      </c>
      <c r="Y4041" s="53" t="n">
        <f aca="false">O4041+T4041</f>
        <v>0</v>
      </c>
      <c r="Z4041" s="53" t="n">
        <f aca="false">P4041+U4041</f>
        <v>0</v>
      </c>
      <c r="AA4041" s="53" t="n">
        <f aca="false">Q4041+V4041</f>
        <v>0</v>
      </c>
      <c r="AB4041" s="53" t="n">
        <f aca="false">R4041+W4041</f>
        <v>410</v>
      </c>
      <c r="AC4041" s="54" t="n">
        <f aca="false">ROUND(X4041+Y4041+Z4041+AA4041+AB4041,1)</f>
        <v>567.3</v>
      </c>
      <c r="AD4041" s="55" t="n">
        <f aca="false">(ROUND(AC4041-AC4032,1)/AC4032)</f>
        <v>0.228453876136856</v>
      </c>
      <c r="AE4041" s="46"/>
      <c r="AF4041" s="47"/>
    </row>
    <row r="4042" customFormat="false" ht="15" hidden="false" customHeight="false" outlineLevel="0" collapsed="false">
      <c r="A4042" s="48" t="s">
        <v>38</v>
      </c>
      <c r="B4042" s="49"/>
      <c r="C4042" s="50" t="s">
        <v>14</v>
      </c>
      <c r="D4042" s="51" t="n">
        <v>148</v>
      </c>
      <c r="E4042" s="51" t="n">
        <v>0</v>
      </c>
      <c r="F4042" s="51" t="n">
        <v>0</v>
      </c>
      <c r="G4042" s="51" t="n">
        <v>0</v>
      </c>
      <c r="H4042" s="51" t="n">
        <v>0</v>
      </c>
      <c r="I4042" s="52" t="n">
        <v>30</v>
      </c>
      <c r="J4042" s="52" t="n">
        <v>40</v>
      </c>
      <c r="K4042" s="52" t="n">
        <v>0</v>
      </c>
      <c r="L4042" s="52" t="n">
        <v>0</v>
      </c>
      <c r="M4042" s="52" t="n">
        <v>65</v>
      </c>
      <c r="N4042" s="53" t="n">
        <f aca="false">D4042*$D$13</f>
        <v>185</v>
      </c>
      <c r="O4042" s="53" t="n">
        <f aca="false">E4042*$E$13</f>
        <v>0</v>
      </c>
      <c r="P4042" s="53" t="n">
        <f aca="false">F4042*$F$13</f>
        <v>0</v>
      </c>
      <c r="Q4042" s="53" t="n">
        <f aca="false">G4042*$G$13</f>
        <v>0</v>
      </c>
      <c r="R4042" s="53" t="n">
        <f aca="false">H4042*$H$13</f>
        <v>0</v>
      </c>
      <c r="S4042" s="53" t="n">
        <f aca="false">(N4042/100)*(I4042*$I$13)+(N4042/100)*(J4042*$J$13)+(N4042/100)*(M4042*$M$13)</f>
        <v>370</v>
      </c>
      <c r="T4042" s="53" t="n">
        <f aca="false">(O4042/100)*(K4042*$K$13)+(O4042/100)*(M4042*$M$13)</f>
        <v>0</v>
      </c>
      <c r="U4042" s="53" t="n">
        <f aca="false">(P4042/100)*(K4042*$K$13)+(P4042/100)*(L4042*$L$13)+(P4042/100)*(M4042*$M$13)</f>
        <v>0</v>
      </c>
      <c r="V4042" s="53" t="n">
        <f aca="false">(Q4042/100)*(L4042*$L$13)+(Q4042/100)*(M4042*$M$13)</f>
        <v>0</v>
      </c>
      <c r="W4042" s="53" t="n">
        <f aca="false">(R4042/100)*(K4042*$K$13)+(R4042/100)*(L4042*$L$13)+(R4042/100)*(M4042*$M$13)</f>
        <v>0</v>
      </c>
      <c r="X4042" s="53" t="n">
        <f aca="false">N4042+S4042</f>
        <v>555</v>
      </c>
      <c r="Y4042" s="53" t="n">
        <f aca="false">O4042+T4042</f>
        <v>0</v>
      </c>
      <c r="Z4042" s="53" t="n">
        <f aca="false">P4042+U4042</f>
        <v>0</v>
      </c>
      <c r="AA4042" s="53" t="n">
        <f aca="false">Q4042+V4042</f>
        <v>0</v>
      </c>
      <c r="AB4042" s="53" t="n">
        <f aca="false">R4042+W4042</f>
        <v>0</v>
      </c>
      <c r="AC4042" s="54" t="n">
        <f aca="false">ROUND(X4042+Y4042+Z4042+AA4042+AB4042,1)</f>
        <v>555</v>
      </c>
      <c r="AD4042" s="55" t="n">
        <f aca="false">(ROUND(AC4042-AC4032,1)/AC4032)</f>
        <v>0.201818969250758</v>
      </c>
      <c r="AE4042" s="46"/>
      <c r="AF4042" s="47"/>
    </row>
    <row r="4043" customFormat="false" ht="15" hidden="false" customHeight="false" outlineLevel="0" collapsed="false">
      <c r="A4043" s="48" t="s">
        <v>39</v>
      </c>
      <c r="B4043" s="49"/>
      <c r="C4043" s="50" t="s">
        <v>15</v>
      </c>
      <c r="D4043" s="51" t="n">
        <v>148</v>
      </c>
      <c r="E4043" s="51" t="n">
        <v>0</v>
      </c>
      <c r="F4043" s="51" t="n">
        <v>0</v>
      </c>
      <c r="G4043" s="51" t="n">
        <v>0</v>
      </c>
      <c r="H4043" s="51" t="n">
        <v>0</v>
      </c>
      <c r="I4043" s="52" t="n">
        <v>30</v>
      </c>
      <c r="J4043" s="52" t="n">
        <v>40</v>
      </c>
      <c r="K4043" s="52" t="n">
        <v>65</v>
      </c>
      <c r="L4043" s="52" t="n">
        <v>0</v>
      </c>
      <c r="M4043" s="52" t="n">
        <v>0</v>
      </c>
      <c r="N4043" s="53" t="n">
        <f aca="false">D4043*$D$14</f>
        <v>185</v>
      </c>
      <c r="O4043" s="53" t="n">
        <f aca="false">E4043*$E$14</f>
        <v>0</v>
      </c>
      <c r="P4043" s="53" t="n">
        <f aca="false">F4043*$F$14</f>
        <v>0</v>
      </c>
      <c r="Q4043" s="53" t="n">
        <f aca="false">G4043*$G$14</f>
        <v>0</v>
      </c>
      <c r="R4043" s="53" t="n">
        <f aca="false">H4043*$H$14</f>
        <v>0</v>
      </c>
      <c r="S4043" s="53" t="n">
        <f aca="false">(N4043/100)*(I4043*$I$14)+(N4043/100)*(J4043*$J$14)+(N4043/100)*(K4043*$K$14)</f>
        <v>370</v>
      </c>
      <c r="T4043" s="53" t="n">
        <f aca="false">(O4043/100)*(K4043*$K$14)</f>
        <v>0</v>
      </c>
      <c r="U4043" s="53" t="n">
        <f aca="false">(P4043/100)*(K4043*$K$14)+(P4043/100)*(L4043*$L$14)</f>
        <v>0</v>
      </c>
      <c r="V4043" s="53" t="n">
        <f aca="false">(Q4043/100)*(L4043*$L$14)</f>
        <v>0</v>
      </c>
      <c r="W4043" s="53" t="n">
        <f aca="false">(R4043/100)*(K4043*$L$14)+(R4043/100)*(L4043*$M$14)</f>
        <v>0</v>
      </c>
      <c r="X4043" s="53" t="n">
        <f aca="false">N4043+S4043</f>
        <v>555</v>
      </c>
      <c r="Y4043" s="53" t="n">
        <f aca="false">O4043+T4043</f>
        <v>0</v>
      </c>
      <c r="Z4043" s="53" t="n">
        <f aca="false">P4043+U4043</f>
        <v>0</v>
      </c>
      <c r="AA4043" s="53" t="n">
        <f aca="false">Q4043+V4043</f>
        <v>0</v>
      </c>
      <c r="AB4043" s="53" t="n">
        <f aca="false">R4043+W4043</f>
        <v>0</v>
      </c>
      <c r="AC4043" s="54" t="n">
        <f aca="false">ROUND(X4043+Y4043+Z4043+AA4043+AB4043,1)</f>
        <v>555</v>
      </c>
      <c r="AD4043" s="55" t="n">
        <f aca="false">(ROUND(AC4043-AC4032,1)/AC4032)</f>
        <v>0.201818969250758</v>
      </c>
      <c r="AE4043" s="46"/>
      <c r="AF4043" s="47"/>
    </row>
    <row r="4044" customFormat="false" ht="15" hidden="false" customHeight="false" outlineLevel="0" collapsed="false">
      <c r="A4044" s="48"/>
      <c r="B4044" s="49"/>
      <c r="C4044" s="50" t="s">
        <v>16</v>
      </c>
      <c r="D4044" s="51" t="n">
        <v>148</v>
      </c>
      <c r="E4044" s="51" t="n">
        <v>0</v>
      </c>
      <c r="F4044" s="51" t="n">
        <v>0</v>
      </c>
      <c r="G4044" s="51" t="n">
        <v>0</v>
      </c>
      <c r="H4044" s="51" t="n">
        <v>0</v>
      </c>
      <c r="I4044" s="52" t="n">
        <v>30</v>
      </c>
      <c r="J4044" s="52" t="n">
        <v>40</v>
      </c>
      <c r="K4044" s="52" t="n">
        <v>0</v>
      </c>
      <c r="L4044" s="52" t="n">
        <v>65</v>
      </c>
      <c r="M4044" s="52" t="n">
        <v>0</v>
      </c>
      <c r="N4044" s="53" t="n">
        <f aca="false">D4044*$D$15</f>
        <v>185</v>
      </c>
      <c r="O4044" s="53" t="n">
        <f aca="false">E4044*$E$15</f>
        <v>0</v>
      </c>
      <c r="P4044" s="53" t="n">
        <f aca="false">F4044*$F$15</f>
        <v>0</v>
      </c>
      <c r="Q4044" s="53" t="n">
        <f aca="false">G4044*$G$15</f>
        <v>0</v>
      </c>
      <c r="R4044" s="53" t="n">
        <f aca="false">H4044*$H$15</f>
        <v>0</v>
      </c>
      <c r="S4044" s="53" t="n">
        <f aca="false">(N4044/100)*(I4044*$I$15)+(N4044/100)*(J4044*$J$15)+(N4044/100)*(L4044*$L$15)</f>
        <v>370</v>
      </c>
      <c r="T4044" s="53" t="n">
        <f aca="false">(O4044/100)*(K4044*$K$15)</f>
        <v>0</v>
      </c>
      <c r="U4044" s="53" t="n">
        <f aca="false">(P4044/100)*(K4044*$K$15)+(P4044/100)*(L4044*$L$15)</f>
        <v>0</v>
      </c>
      <c r="V4044" s="53" t="n">
        <f aca="false">(Q4044/100)*(L4044*$L$15)</f>
        <v>0</v>
      </c>
      <c r="W4044" s="53" t="n">
        <f aca="false">(R4044/100)*(K4044*$K$15)+(R4044/100)*(L4044*$L$15)</f>
        <v>0</v>
      </c>
      <c r="X4044" s="53" t="n">
        <f aca="false">N4044+S4044</f>
        <v>555</v>
      </c>
      <c r="Y4044" s="53" t="n">
        <f aca="false">O4044+T4044</f>
        <v>0</v>
      </c>
      <c r="Z4044" s="53" t="n">
        <f aca="false">P4044+U4044</f>
        <v>0</v>
      </c>
      <c r="AA4044" s="53" t="n">
        <f aca="false">Q4044+V4044</f>
        <v>0</v>
      </c>
      <c r="AB4044" s="53" t="n">
        <f aca="false">R4044+W4044</f>
        <v>0</v>
      </c>
      <c r="AC4044" s="54" t="n">
        <f aca="false">ROUND(X4044+Y4044+Z4044+AA4044+AB4044,1)</f>
        <v>555</v>
      </c>
      <c r="AD4044" s="55" t="n">
        <f aca="false">(ROUND(AC4044-AC4032,1)/AC4032)</f>
        <v>0.201818969250758</v>
      </c>
      <c r="AE4044" s="46"/>
      <c r="AF4044" s="47"/>
    </row>
    <row r="4045" customFormat="false" ht="15" hidden="false" customHeight="false" outlineLevel="0" collapsed="false">
      <c r="A4045" s="48"/>
      <c r="B4045" s="49"/>
      <c r="C4045" s="50" t="s">
        <v>17</v>
      </c>
      <c r="D4045" s="51" t="n">
        <v>148</v>
      </c>
      <c r="E4045" s="51" t="n">
        <v>0</v>
      </c>
      <c r="F4045" s="51" t="n">
        <v>0</v>
      </c>
      <c r="G4045" s="51" t="n">
        <v>0</v>
      </c>
      <c r="H4045" s="51" t="n">
        <v>0</v>
      </c>
      <c r="I4045" s="52" t="n">
        <v>30</v>
      </c>
      <c r="J4045" s="52" t="n">
        <v>70</v>
      </c>
      <c r="K4045" s="52" t="n">
        <v>0</v>
      </c>
      <c r="L4045" s="52" t="n">
        <v>0</v>
      </c>
      <c r="M4045" s="52" t="n">
        <v>0</v>
      </c>
      <c r="N4045" s="53" t="n">
        <f aca="false">D4045*$D$16</f>
        <v>185</v>
      </c>
      <c r="O4045" s="53" t="n">
        <f aca="false">E4045*$E$16</f>
        <v>0</v>
      </c>
      <c r="P4045" s="53" t="n">
        <f aca="false">F4045*$F$16</f>
        <v>0</v>
      </c>
      <c r="Q4045" s="53" t="n">
        <f aca="false">G4045*$G$16</f>
        <v>0</v>
      </c>
      <c r="R4045" s="53" t="n">
        <f aca="false">H4045*$H$16</f>
        <v>0</v>
      </c>
      <c r="S4045" s="53" t="n">
        <f aca="false">(N4045/100)*(I4045*$I$16)+(N4045/100)*(J4045*$J$16)</f>
        <v>379.25</v>
      </c>
      <c r="T4045" s="53" t="n">
        <f aca="false">(O4045/100)*(K4045*$K$16)</f>
        <v>0</v>
      </c>
      <c r="U4045" s="53" t="n">
        <f aca="false">(P4045/100)*(K4045*$K$16)+(P4045/100)*(L4045*$L$16)</f>
        <v>0</v>
      </c>
      <c r="V4045" s="53" t="n">
        <f aca="false">(Q4045/100)*(L4045*$L$16)</f>
        <v>0</v>
      </c>
      <c r="W4045" s="53" t="n">
        <f aca="false">(R4045/100)*(K4045*$K$16)+(R4045/100)*(L4045*$L$16)</f>
        <v>0</v>
      </c>
      <c r="X4045" s="53" t="n">
        <f aca="false">N4045+S4045</f>
        <v>564.25</v>
      </c>
      <c r="Y4045" s="53" t="n">
        <f aca="false">O4045+T4045</f>
        <v>0</v>
      </c>
      <c r="Z4045" s="53" t="n">
        <f aca="false">P4045+U4045</f>
        <v>0</v>
      </c>
      <c r="AA4045" s="53" t="n">
        <f aca="false">Q4045+V4045</f>
        <v>0</v>
      </c>
      <c r="AB4045" s="53" t="n">
        <f aca="false">R4045+W4045</f>
        <v>0</v>
      </c>
      <c r="AC4045" s="54" t="n">
        <f aca="false">ROUND(X4045+Y4045+Z4045+AA4045+AB4045,1)</f>
        <v>564.3</v>
      </c>
      <c r="AD4045" s="55" t="n">
        <f aca="false">(ROUND(AC4045-AC4032,1)/AC4032)</f>
        <v>0.221957557384149</v>
      </c>
      <c r="AE4045" s="46"/>
      <c r="AF4045" s="47"/>
    </row>
    <row r="4046" customFormat="false" ht="15" hidden="false" customHeight="false" outlineLevel="0" collapsed="false">
      <c r="A4046" s="48"/>
      <c r="B4046" s="49"/>
      <c r="C4046" s="50" t="s">
        <v>18</v>
      </c>
      <c r="D4046" s="51" t="n">
        <v>148</v>
      </c>
      <c r="E4046" s="51" t="n">
        <v>0</v>
      </c>
      <c r="F4046" s="51" t="n">
        <v>0</v>
      </c>
      <c r="G4046" s="51" t="n">
        <v>0</v>
      </c>
      <c r="H4046" s="51" t="n">
        <v>0</v>
      </c>
      <c r="I4046" s="52" t="n">
        <v>55</v>
      </c>
      <c r="J4046" s="52" t="n">
        <v>40</v>
      </c>
      <c r="K4046" s="52" t="n">
        <v>0</v>
      </c>
      <c r="L4046" s="52" t="n">
        <v>0</v>
      </c>
      <c r="M4046" s="52" t="n">
        <v>0</v>
      </c>
      <c r="N4046" s="53" t="n">
        <f aca="false">D4046*$D$17</f>
        <v>185</v>
      </c>
      <c r="O4046" s="53" t="n">
        <f aca="false">E4046*$E$17</f>
        <v>0</v>
      </c>
      <c r="P4046" s="53" t="n">
        <f aca="false">F4046*$F$17</f>
        <v>0</v>
      </c>
      <c r="Q4046" s="53" t="n">
        <f aca="false">G4046*$G$17</f>
        <v>0</v>
      </c>
      <c r="R4046" s="53" t="n">
        <f aca="false">H4046*$H$17</f>
        <v>0</v>
      </c>
      <c r="S4046" s="53" t="n">
        <f aca="false">(N4046/100)*(I4046*$I$17)+(N4046/100)*(J4046*$J$17)</f>
        <v>328.375</v>
      </c>
      <c r="T4046" s="53" t="n">
        <f aca="false">(O4046/100)*(K4046*$K$17)</f>
        <v>0</v>
      </c>
      <c r="U4046" s="53" t="n">
        <f aca="false">(P4046/100)*(K4046*$K$17)+(P4046/100)*(L4046*$L$17)</f>
        <v>0</v>
      </c>
      <c r="V4046" s="53" t="n">
        <f aca="false">(Q4046/100)*(L4046*$L$17)</f>
        <v>0</v>
      </c>
      <c r="W4046" s="53" t="n">
        <f aca="false">(R4046/100)*(K4046*$K$17)+(R4046/100)*(L4046*$L$17)</f>
        <v>0</v>
      </c>
      <c r="X4046" s="53" t="n">
        <f aca="false">N4046+S4046</f>
        <v>513.375</v>
      </c>
      <c r="Y4046" s="53" t="n">
        <f aca="false">O4046+T4046</f>
        <v>0</v>
      </c>
      <c r="Z4046" s="53" t="n">
        <f aca="false">P4046+U4046</f>
        <v>0</v>
      </c>
      <c r="AA4046" s="53" t="n">
        <f aca="false">Q4046+V4046</f>
        <v>0</v>
      </c>
      <c r="AB4046" s="53" t="n">
        <f aca="false">R4046+W4046</f>
        <v>0</v>
      </c>
      <c r="AC4046" s="54" t="n">
        <f aca="false">ROUND(X4046+Y4046+Z4046+AA4046+AB4046,1)</f>
        <v>513.4</v>
      </c>
      <c r="AD4046" s="55" t="n">
        <f aca="false">(ROUND(AC4046-AC4032,1)/AC4032)</f>
        <v>0.111736682546557</v>
      </c>
      <c r="AE4046" s="46"/>
      <c r="AF4046" s="47"/>
    </row>
    <row r="4047" customFormat="false" ht="15" hidden="false" customHeight="false" outlineLevel="0" collapsed="false">
      <c r="A4047" s="56" t="s">
        <v>19</v>
      </c>
      <c r="B4047" s="57" t="s">
        <v>330</v>
      </c>
      <c r="C4047" s="40" t="s">
        <v>4</v>
      </c>
      <c r="D4047" s="41" t="n">
        <v>120</v>
      </c>
      <c r="E4047" s="41" t="n">
        <v>0</v>
      </c>
      <c r="F4047" s="41" t="n">
        <v>0</v>
      </c>
      <c r="G4047" s="41" t="n">
        <v>0</v>
      </c>
      <c r="H4047" s="41" t="n">
        <v>0</v>
      </c>
      <c r="I4047" s="42" t="n">
        <v>50</v>
      </c>
      <c r="J4047" s="42" t="n">
        <v>50</v>
      </c>
      <c r="K4047" s="42" t="n">
        <v>0</v>
      </c>
      <c r="L4047" s="42" t="n">
        <v>0</v>
      </c>
      <c r="M4047" s="42" t="n">
        <v>0</v>
      </c>
      <c r="N4047" s="43" t="n">
        <f aca="false">D4047*$D$3</f>
        <v>156</v>
      </c>
      <c r="O4047" s="43" t="n">
        <f aca="false">E4047*$E$3</f>
        <v>0</v>
      </c>
      <c r="P4047" s="43" t="n">
        <f aca="false">F4047*$F$3</f>
        <v>0</v>
      </c>
      <c r="Q4047" s="43" t="n">
        <f aca="false">G4047*$G$3</f>
        <v>0</v>
      </c>
      <c r="R4047" s="43" t="n">
        <f aca="false">H4047*$H$3</f>
        <v>0</v>
      </c>
      <c r="S4047" s="43" t="n">
        <f aca="false">(N4047/100)*(I4047*$I$3)+(N4047/100)*(J4047*$J$3)</f>
        <v>312</v>
      </c>
      <c r="T4047" s="43" t="n">
        <f aca="false">(O4047/100)*(K4047*$K$3)</f>
        <v>0</v>
      </c>
      <c r="U4047" s="43" t="n">
        <f aca="false">(P4047/100)*(K4047*$K$3)+(P4047/100)*(L4047*$L$3)</f>
        <v>0</v>
      </c>
      <c r="V4047" s="43" t="n">
        <f aca="false">(Q4047/100)*(L4047*$L$3)</f>
        <v>0</v>
      </c>
      <c r="W4047" s="43" t="n">
        <f aca="false">(R4047/100)*(K4047*$K$3)+(R4047/100)*(L4047*$L$3)</f>
        <v>0</v>
      </c>
      <c r="X4047" s="43" t="n">
        <f aca="false">N4047+S4047</f>
        <v>468</v>
      </c>
      <c r="Y4047" s="43" t="n">
        <f aca="false">O4047+T4047</f>
        <v>0</v>
      </c>
      <c r="Z4047" s="43" t="n">
        <f aca="false">P4047+U4047</f>
        <v>0</v>
      </c>
      <c r="AA4047" s="43" t="n">
        <f aca="false">Q4047+V4047</f>
        <v>0</v>
      </c>
      <c r="AB4047" s="43" t="n">
        <f aca="false">R4047+W4047</f>
        <v>0</v>
      </c>
      <c r="AC4047" s="44" t="n">
        <f aca="false">ROUND(X4047+Y4047+Z4047+AA4047+AB4047,1)</f>
        <v>468</v>
      </c>
      <c r="AD4047" s="45" t="n">
        <v>0</v>
      </c>
      <c r="AE4047" s="46" t="s">
        <v>28</v>
      </c>
      <c r="AF4047" s="47"/>
    </row>
    <row r="4048" customFormat="false" ht="15" hidden="false" customHeight="false" outlineLevel="0" collapsed="false">
      <c r="A4048" s="48" t="s">
        <v>29</v>
      </c>
      <c r="B4048" s="58" t="n">
        <v>16</v>
      </c>
      <c r="C4048" s="50" t="s">
        <v>5</v>
      </c>
      <c r="D4048" s="51" t="n">
        <v>120</v>
      </c>
      <c r="E4048" s="51" t="n">
        <v>0</v>
      </c>
      <c r="F4048" s="51" t="n">
        <v>0</v>
      </c>
      <c r="G4048" s="51" t="n">
        <v>0</v>
      </c>
      <c r="H4048" s="51" t="n">
        <v>0</v>
      </c>
      <c r="I4048" s="52" t="n">
        <v>75</v>
      </c>
      <c r="J4048" s="52" t="n">
        <v>75</v>
      </c>
      <c r="K4048" s="52" t="n">
        <v>0</v>
      </c>
      <c r="L4048" s="52" t="n">
        <v>0</v>
      </c>
      <c r="M4048" s="52" t="n">
        <v>0</v>
      </c>
      <c r="N4048" s="53" t="n">
        <f aca="false">D4048*$D$4</f>
        <v>150</v>
      </c>
      <c r="O4048" s="53" t="n">
        <f aca="false">E4048*$E$4</f>
        <v>0</v>
      </c>
      <c r="P4048" s="53" t="n">
        <f aca="false">F4048*$F$4</f>
        <v>0</v>
      </c>
      <c r="Q4048" s="53" t="n">
        <f aca="false">G4048*$G$4</f>
        <v>0</v>
      </c>
      <c r="R4048" s="53" t="n">
        <f aca="false">H4048*$H$4</f>
        <v>0</v>
      </c>
      <c r="S4048" s="53" t="n">
        <f aca="false">(N4048/100)*(I4048*$I$4)+(N4048/100)*(J4048*$J$4)</f>
        <v>450</v>
      </c>
      <c r="T4048" s="53" t="n">
        <f aca="false">(O4048/100)*(K4048*$K$4)</f>
        <v>0</v>
      </c>
      <c r="U4048" s="53" t="n">
        <f aca="false">(P4048/100)*(K4048*$K$4)+(P4048/100)*(L4048*$L$4)</f>
        <v>0</v>
      </c>
      <c r="V4048" s="53" t="n">
        <f aca="false">(Q4048/100)*(L4048*$L$4)</f>
        <v>0</v>
      </c>
      <c r="W4048" s="53" t="n">
        <f aca="false">(R4048/100)*(K4048*$K$4)+(R4048/100)*(L4048*$L$4)</f>
        <v>0</v>
      </c>
      <c r="X4048" s="53" t="n">
        <f aca="false">N4048+S4048</f>
        <v>600</v>
      </c>
      <c r="Y4048" s="53" t="n">
        <f aca="false">O4048+T4048</f>
        <v>0</v>
      </c>
      <c r="Z4048" s="53" t="n">
        <f aca="false">P4048+U4048</f>
        <v>0</v>
      </c>
      <c r="AA4048" s="53" t="n">
        <f aca="false">Q4048+V4048</f>
        <v>0</v>
      </c>
      <c r="AB4048" s="53" t="n">
        <f aca="false">R4048+W4048</f>
        <v>0</v>
      </c>
      <c r="AC4048" s="54" t="n">
        <f aca="false">ROUND(X4048+Y4048+Z4048+AA4048+AB4048,1)</f>
        <v>600</v>
      </c>
      <c r="AD4048" s="55" t="n">
        <f aca="false">(ROUND(AC4048-AC4047,1)/AC4047)</f>
        <v>0.282051282051282</v>
      </c>
      <c r="AE4048" s="46"/>
      <c r="AF4048" s="47"/>
    </row>
    <row r="4049" customFormat="false" ht="15" hidden="false" customHeight="false" outlineLevel="0" collapsed="false">
      <c r="A4049" s="48" t="s">
        <v>30</v>
      </c>
      <c r="B4049" s="58" t="n">
        <v>16</v>
      </c>
      <c r="C4049" s="50" t="s">
        <v>6</v>
      </c>
      <c r="D4049" s="51" t="n">
        <v>120</v>
      </c>
      <c r="E4049" s="51" t="n">
        <v>0</v>
      </c>
      <c r="F4049" s="51" t="n">
        <v>0</v>
      </c>
      <c r="G4049" s="51" t="n">
        <v>0</v>
      </c>
      <c r="H4049" s="51" t="n">
        <v>0</v>
      </c>
      <c r="I4049" s="52" t="n">
        <v>50</v>
      </c>
      <c r="J4049" s="52" t="n">
        <v>50</v>
      </c>
      <c r="K4049" s="52" t="n">
        <v>0</v>
      </c>
      <c r="L4049" s="52" t="n">
        <v>0</v>
      </c>
      <c r="M4049" s="52" t="n">
        <v>0</v>
      </c>
      <c r="N4049" s="53" t="n">
        <f aca="false">D4049*$D$5</f>
        <v>156</v>
      </c>
      <c r="O4049" s="53" t="n">
        <f aca="false">E4049*$E$5</f>
        <v>0</v>
      </c>
      <c r="P4049" s="53" t="n">
        <f aca="false">F4049*$F$5</f>
        <v>0</v>
      </c>
      <c r="Q4049" s="53" t="n">
        <f aca="false">G4049*$G$5</f>
        <v>0</v>
      </c>
      <c r="R4049" s="53" t="n">
        <f aca="false">H4049*$H$5</f>
        <v>0</v>
      </c>
      <c r="S4049" s="53" t="n">
        <f aca="false">(N4049/100)*(I4049*$I$5)+(N4049/100)*(J4049*$J$5)</f>
        <v>312</v>
      </c>
      <c r="T4049" s="53" t="n">
        <f aca="false">(O4049/100)*(K4049*$K$5)</f>
        <v>0</v>
      </c>
      <c r="U4049" s="53" t="n">
        <f aca="false">(P4049/100)*(K4049*$K$5)+(P4049/100)*(L4049*$L$5)</f>
        <v>0</v>
      </c>
      <c r="V4049" s="53" t="n">
        <f aca="false">(Q4049/100)*(L4049*$L$5)</f>
        <v>0</v>
      </c>
      <c r="W4049" s="53" t="n">
        <f aca="false">(R4049/100)*(K4049*$K$5)+(R4049/100)*(L4049*$L$5)</f>
        <v>0</v>
      </c>
      <c r="X4049" s="53" t="n">
        <f aca="false">N4049+S4049</f>
        <v>468</v>
      </c>
      <c r="Y4049" s="53" t="n">
        <f aca="false">O4049+T4049</f>
        <v>0</v>
      </c>
      <c r="Z4049" s="53" t="n">
        <f aca="false">P4049+U4049</f>
        <v>0</v>
      </c>
      <c r="AA4049" s="53" t="n">
        <f aca="false">Q4049+V4049</f>
        <v>0</v>
      </c>
      <c r="AB4049" s="53" t="n">
        <f aca="false">R4049+W4049</f>
        <v>0</v>
      </c>
      <c r="AC4049" s="54" t="n">
        <f aca="false">ROUND(X4049+Y4049+Z4049+AA4049+AB4049,1)</f>
        <v>468</v>
      </c>
      <c r="AD4049" s="55" t="n">
        <f aca="false">(ROUND(AC4049-AC4047,1)/AC4047)</f>
        <v>0</v>
      </c>
      <c r="AE4049" s="46"/>
      <c r="AF4049" s="47"/>
    </row>
    <row r="4050" customFormat="false" ht="15" hidden="false" customHeight="false" outlineLevel="0" collapsed="false">
      <c r="A4050" s="48" t="s">
        <v>31</v>
      </c>
      <c r="B4050" s="58" t="n">
        <v>0</v>
      </c>
      <c r="C4050" s="50" t="s">
        <v>7</v>
      </c>
      <c r="D4050" s="51" t="n">
        <v>120</v>
      </c>
      <c r="E4050" s="51" t="n">
        <v>0</v>
      </c>
      <c r="F4050" s="51" t="n">
        <v>0</v>
      </c>
      <c r="G4050" s="51" t="n">
        <v>0</v>
      </c>
      <c r="H4050" s="51" t="n">
        <v>0</v>
      </c>
      <c r="I4050" s="52" t="n">
        <v>50</v>
      </c>
      <c r="J4050" s="52" t="n">
        <v>50</v>
      </c>
      <c r="K4050" s="52" t="n">
        <v>0</v>
      </c>
      <c r="L4050" s="52" t="n">
        <v>0</v>
      </c>
      <c r="M4050" s="52" t="n">
        <v>0</v>
      </c>
      <c r="N4050" s="53" t="n">
        <f aca="false">D4050*$D$6</f>
        <v>156</v>
      </c>
      <c r="O4050" s="53" t="n">
        <f aca="false">E4050*$E$6</f>
        <v>0</v>
      </c>
      <c r="P4050" s="53" t="n">
        <f aca="false">F4050*$F$6</f>
        <v>0</v>
      </c>
      <c r="Q4050" s="53" t="n">
        <f aca="false">G4050*$G$6</f>
        <v>0</v>
      </c>
      <c r="R4050" s="53" t="n">
        <f aca="false">H4050*$H$6</f>
        <v>0</v>
      </c>
      <c r="S4050" s="53" t="n">
        <f aca="false">(N4050/100)*(I4050*$I$6)+(N4050/100)*(J4050*$J$6)</f>
        <v>312</v>
      </c>
      <c r="T4050" s="53" t="n">
        <f aca="false">(O4050/100)*(K4050*$K$6)</f>
        <v>0</v>
      </c>
      <c r="U4050" s="53" t="n">
        <f aca="false">(P4050/100)*(K4050*$K$6)+(P4050/100)*(L4050*$L$6)</f>
        <v>0</v>
      </c>
      <c r="V4050" s="53" t="n">
        <f aca="false">(Q4050/100)*(L4050*$L$6)</f>
        <v>0</v>
      </c>
      <c r="W4050" s="53" t="n">
        <f aca="false">(R4050/100)*(K4050*$K$6)+(R4050/100)*(L4050*$L$6)</f>
        <v>0</v>
      </c>
      <c r="X4050" s="53" t="n">
        <f aca="false">N4050+S4050</f>
        <v>468</v>
      </c>
      <c r="Y4050" s="53" t="n">
        <f aca="false">O4050+T4050</f>
        <v>0</v>
      </c>
      <c r="Z4050" s="53" t="n">
        <f aca="false">P4050+U4050</f>
        <v>0</v>
      </c>
      <c r="AA4050" s="53" t="n">
        <f aca="false">Q4050+V4050</f>
        <v>0</v>
      </c>
      <c r="AB4050" s="53" t="n">
        <f aca="false">R4050+W4050</f>
        <v>0</v>
      </c>
      <c r="AC4050" s="54" t="n">
        <f aca="false">ROUND(X4050+Y4050+Z4050+AA4050+AB4050,1)</f>
        <v>468</v>
      </c>
      <c r="AD4050" s="55" t="n">
        <f aca="false">(ROUND(AC4050-AC4047,1)/AC4047)</f>
        <v>0</v>
      </c>
      <c r="AE4050" s="46"/>
      <c r="AF4050" s="47"/>
    </row>
    <row r="4051" customFormat="false" ht="15" hidden="false" customHeight="false" outlineLevel="0" collapsed="false">
      <c r="A4051" s="48" t="s">
        <v>32</v>
      </c>
      <c r="B4051" s="58" t="n">
        <v>0</v>
      </c>
      <c r="C4051" s="50" t="s">
        <v>8</v>
      </c>
      <c r="D4051" s="51" t="n">
        <v>120</v>
      </c>
      <c r="E4051" s="51" t="n">
        <v>0</v>
      </c>
      <c r="F4051" s="51" t="n">
        <v>0</v>
      </c>
      <c r="G4051" s="51" t="n">
        <v>0</v>
      </c>
      <c r="H4051" s="51" t="n">
        <v>0</v>
      </c>
      <c r="I4051" s="52" t="n">
        <v>50</v>
      </c>
      <c r="J4051" s="52" t="n">
        <v>50</v>
      </c>
      <c r="K4051" s="52" t="n">
        <v>0</v>
      </c>
      <c r="L4051" s="52" t="n">
        <v>0</v>
      </c>
      <c r="M4051" s="52" t="n">
        <v>0</v>
      </c>
      <c r="N4051" s="53" t="n">
        <f aca="false">D4051*$D$7</f>
        <v>156</v>
      </c>
      <c r="O4051" s="53" t="n">
        <f aca="false">E4051*$E$7</f>
        <v>0</v>
      </c>
      <c r="P4051" s="53" t="n">
        <f aca="false">F4051*$F$7</f>
        <v>0</v>
      </c>
      <c r="Q4051" s="53" t="n">
        <f aca="false">G4051*$G$7</f>
        <v>0</v>
      </c>
      <c r="R4051" s="53" t="n">
        <f aca="false">H4051*$H$7</f>
        <v>0</v>
      </c>
      <c r="S4051" s="53" t="n">
        <f aca="false">(N4051/100)*(I4051*$I$7)+(N4051/100)*(J4051*$J$7)</f>
        <v>312</v>
      </c>
      <c r="T4051" s="53" t="n">
        <f aca="false">(O4051/100)*(K4051*$K$7)</f>
        <v>0</v>
      </c>
      <c r="U4051" s="53" t="n">
        <f aca="false">(P4051/100)*(K4051*$K$7)+(P4051/100)*(L4051*$L$7)</f>
        <v>0</v>
      </c>
      <c r="V4051" s="53" t="n">
        <f aca="false">(Q4051/100)*(L4051*$L$7)</f>
        <v>0</v>
      </c>
      <c r="W4051" s="53" t="n">
        <f aca="false">(R4051/100)*(K4051*$K$7)+(R4051/100)*(L4051*$L$7)</f>
        <v>0</v>
      </c>
      <c r="X4051" s="53" t="n">
        <f aca="false">N4051+S4051</f>
        <v>468</v>
      </c>
      <c r="Y4051" s="53" t="n">
        <f aca="false">O4051+T4051</f>
        <v>0</v>
      </c>
      <c r="Z4051" s="53" t="n">
        <f aca="false">P4051+U4051</f>
        <v>0</v>
      </c>
      <c r="AA4051" s="53" t="n">
        <f aca="false">Q4051+V4051</f>
        <v>0</v>
      </c>
      <c r="AB4051" s="53" t="n">
        <f aca="false">R4051+W4051</f>
        <v>0</v>
      </c>
      <c r="AC4051" s="54" t="n">
        <f aca="false">ROUND(X4051+Y4051+Z4051+AA4051+AB4051,1)</f>
        <v>468</v>
      </c>
      <c r="AD4051" s="55" t="n">
        <f aca="false">(ROUND(AC4051-AC4047,1)/AC4047)</f>
        <v>0</v>
      </c>
      <c r="AE4051" s="46"/>
      <c r="AF4051" s="47"/>
    </row>
    <row r="4052" customFormat="false" ht="15" hidden="false" customHeight="false" outlineLevel="0" collapsed="false">
      <c r="A4052" s="48" t="s">
        <v>33</v>
      </c>
      <c r="B4052" s="58"/>
      <c r="C4052" s="50" t="s">
        <v>9</v>
      </c>
      <c r="D4052" s="51" t="n">
        <v>120</v>
      </c>
      <c r="E4052" s="51" t="n">
        <v>0</v>
      </c>
      <c r="F4052" s="51" t="n">
        <v>0</v>
      </c>
      <c r="G4052" s="51" t="n">
        <v>0</v>
      </c>
      <c r="H4052" s="51" t="n">
        <v>0</v>
      </c>
      <c r="I4052" s="52" t="n">
        <v>50</v>
      </c>
      <c r="J4052" s="52" t="n">
        <v>50</v>
      </c>
      <c r="K4052" s="52" t="n">
        <v>0</v>
      </c>
      <c r="L4052" s="52" t="n">
        <v>0</v>
      </c>
      <c r="M4052" s="52" t="n">
        <v>0</v>
      </c>
      <c r="N4052" s="53" t="n">
        <f aca="false">D4052*$D$8</f>
        <v>156</v>
      </c>
      <c r="O4052" s="53" t="n">
        <f aca="false">E4052*$E$8</f>
        <v>0</v>
      </c>
      <c r="P4052" s="53" t="n">
        <f aca="false">F4052*$F$8</f>
        <v>0</v>
      </c>
      <c r="Q4052" s="53" t="n">
        <f aca="false">G4052*$G$8</f>
        <v>0</v>
      </c>
      <c r="R4052" s="53" t="n">
        <f aca="false">H4052*$H$8</f>
        <v>0</v>
      </c>
      <c r="S4052" s="53" t="n">
        <f aca="false">(N4052/100)*(I4052*$I$8)+(N4052/100)*(J4052*$J$8)</f>
        <v>312</v>
      </c>
      <c r="T4052" s="53" t="n">
        <f aca="false">(O4052/100)*(K4052*$K$8)</f>
        <v>0</v>
      </c>
      <c r="U4052" s="53" t="n">
        <f aca="false">(P4052/100)*(K4052*$K$8)+(P4052/100)*(L4052*$L$8)</f>
        <v>0</v>
      </c>
      <c r="V4052" s="53" t="n">
        <f aca="false">(Q4052/100)*(L4052*$L$8)</f>
        <v>0</v>
      </c>
      <c r="W4052" s="53" t="n">
        <f aca="false">(R4052/100)*(K4052*$K$8)+(R4052/100)*(L4052*$L$8)</f>
        <v>0</v>
      </c>
      <c r="X4052" s="53" t="n">
        <f aca="false">N4052+S4052</f>
        <v>468</v>
      </c>
      <c r="Y4052" s="53" t="n">
        <f aca="false">O4052+T4052</f>
        <v>0</v>
      </c>
      <c r="Z4052" s="53" t="n">
        <f aca="false">P4052+U4052</f>
        <v>0</v>
      </c>
      <c r="AA4052" s="53" t="n">
        <f aca="false">Q4052+V4052</f>
        <v>0</v>
      </c>
      <c r="AB4052" s="53" t="n">
        <f aca="false">R4052+W4052</f>
        <v>0</v>
      </c>
      <c r="AC4052" s="54" t="n">
        <f aca="false">ROUND(X4052+Y4052+Z4052+AA4052+AB4052,1)</f>
        <v>468</v>
      </c>
      <c r="AD4052" s="55" t="n">
        <f aca="false">(ROUND(AC4052-AC4047,1)/AC4047)</f>
        <v>0</v>
      </c>
      <c r="AE4052" s="46"/>
      <c r="AF4052" s="47"/>
    </row>
    <row r="4053" customFormat="false" ht="15" hidden="false" customHeight="false" outlineLevel="0" collapsed="false">
      <c r="A4053" s="48" t="s">
        <v>34</v>
      </c>
      <c r="B4053" s="58"/>
      <c r="C4053" s="50" t="s">
        <v>10</v>
      </c>
      <c r="D4053" s="51" t="n">
        <v>60</v>
      </c>
      <c r="E4053" s="51" t="n">
        <v>130</v>
      </c>
      <c r="F4053" s="51" t="n">
        <v>0</v>
      </c>
      <c r="G4053" s="51" t="n">
        <v>0</v>
      </c>
      <c r="H4053" s="51" t="n">
        <v>0</v>
      </c>
      <c r="I4053" s="52" t="n">
        <v>50</v>
      </c>
      <c r="J4053" s="52" t="n">
        <v>50</v>
      </c>
      <c r="K4053" s="52" t="n">
        <v>105</v>
      </c>
      <c r="L4053" s="52" t="n">
        <v>0</v>
      </c>
      <c r="M4053" s="52" t="n">
        <v>0</v>
      </c>
      <c r="N4053" s="53" t="n">
        <f aca="false">D4053*$D$9</f>
        <v>75</v>
      </c>
      <c r="O4053" s="53" t="n">
        <f aca="false">E4053*$E$9</f>
        <v>162.5</v>
      </c>
      <c r="P4053" s="53" t="n">
        <f aca="false">F4053*$F$9</f>
        <v>0</v>
      </c>
      <c r="Q4053" s="53" t="n">
        <f aca="false">G4053*$G$9</f>
        <v>0</v>
      </c>
      <c r="R4053" s="53" t="n">
        <f aca="false">H4053*$H$9</f>
        <v>0</v>
      </c>
      <c r="S4053" s="53" t="n">
        <f aca="false">(N4053/100)*(I4053*$I$9)+(N4053/100)*(J4053*$J$9)</f>
        <v>75</v>
      </c>
      <c r="T4053" s="53" t="n">
        <f aca="false">(O4053/100)*(K4053*$K$9)</f>
        <v>238.875</v>
      </c>
      <c r="U4053" s="53" t="n">
        <f aca="false">(P4053/100)*(K4053*$K$9)+(P4053/100)*(L4053*$L$9)</f>
        <v>0</v>
      </c>
      <c r="V4053" s="53" t="n">
        <f aca="false">(Q4053/100)*(L4053*$L$9)</f>
        <v>0</v>
      </c>
      <c r="W4053" s="53" t="n">
        <f aca="false">(R4053/100)*(K4053*$K$9)+(R4053/100)*(L4053*$L$9)</f>
        <v>0</v>
      </c>
      <c r="X4053" s="53" t="n">
        <f aca="false">N4053+S4053</f>
        <v>150</v>
      </c>
      <c r="Y4053" s="53" t="n">
        <f aca="false">O4053+T4053</f>
        <v>401.375</v>
      </c>
      <c r="Z4053" s="53" t="n">
        <f aca="false">P4053+U4053</f>
        <v>0</v>
      </c>
      <c r="AA4053" s="53" t="n">
        <f aca="false">Q4053+V4053</f>
        <v>0</v>
      </c>
      <c r="AB4053" s="53" t="n">
        <f aca="false">R4053+W4053</f>
        <v>0</v>
      </c>
      <c r="AC4053" s="54" t="n">
        <f aca="false">ROUND(X4053+Y4053+Z4053+AA4053+AB4053,1)</f>
        <v>551.4</v>
      </c>
      <c r="AD4053" s="55" t="n">
        <f aca="false">(ROUND(AC4053-AC4047,1)/AC4047)</f>
        <v>0.178205128205128</v>
      </c>
      <c r="AE4053" s="46"/>
      <c r="AF4053" s="47"/>
    </row>
    <row r="4054" customFormat="false" ht="15" hidden="false" customHeight="false" outlineLevel="0" collapsed="false">
      <c r="A4054" s="48" t="s">
        <v>35</v>
      </c>
      <c r="B4054" s="58"/>
      <c r="C4054" s="50" t="s">
        <v>11</v>
      </c>
      <c r="D4054" s="51" t="n">
        <v>60</v>
      </c>
      <c r="E4054" s="51" t="n">
        <v>0</v>
      </c>
      <c r="F4054" s="51" t="n">
        <v>130</v>
      </c>
      <c r="G4054" s="51" t="n">
        <v>0</v>
      </c>
      <c r="H4054" s="51" t="n">
        <v>0</v>
      </c>
      <c r="I4054" s="52" t="n">
        <v>50</v>
      </c>
      <c r="J4054" s="52" t="n">
        <v>50</v>
      </c>
      <c r="K4054" s="52" t="n">
        <v>52.5</v>
      </c>
      <c r="L4054" s="52" t="n">
        <v>52.5</v>
      </c>
      <c r="M4054" s="52" t="n">
        <v>0</v>
      </c>
      <c r="N4054" s="53" t="n">
        <f aca="false">D4054*$D$10</f>
        <v>75</v>
      </c>
      <c r="O4054" s="53" t="n">
        <f aca="false">E4054*$E$10</f>
        <v>0</v>
      </c>
      <c r="P4054" s="53" t="n">
        <f aca="false">F4054*$F$10</f>
        <v>162.5</v>
      </c>
      <c r="Q4054" s="53" t="n">
        <f aca="false">G4054*$G$10</f>
        <v>0</v>
      </c>
      <c r="R4054" s="53" t="n">
        <f aca="false">H4054*$H$10</f>
        <v>0</v>
      </c>
      <c r="S4054" s="53" t="n">
        <f aca="false">(N4054/100)*(I4054*$I$10)+(N4054/100)*(J4054*$J$10)</f>
        <v>75</v>
      </c>
      <c r="T4054" s="53" t="n">
        <f aca="false">(O4054/100)*(K4054*$J$10)</f>
        <v>0</v>
      </c>
      <c r="U4054" s="53" t="n">
        <f aca="false">(P4054/100)*(K4054*$K$10)+(P4054/100)*(L4054*$L$10)</f>
        <v>238.875</v>
      </c>
      <c r="V4054" s="53" t="n">
        <f aca="false">(Q4054/100)*(L4054*$L$10)</f>
        <v>0</v>
      </c>
      <c r="W4054" s="53" t="n">
        <f aca="false">(R4054/100)*(K4054*$K$10)+(R4054/100)*(L4054*$L$10)</f>
        <v>0</v>
      </c>
      <c r="X4054" s="53" t="n">
        <f aca="false">N4054+S4054</f>
        <v>150</v>
      </c>
      <c r="Y4054" s="53" t="n">
        <f aca="false">O4054+T4054</f>
        <v>0</v>
      </c>
      <c r="Z4054" s="53" t="n">
        <f aca="false">P4054+U4054</f>
        <v>401.375</v>
      </c>
      <c r="AA4054" s="53" t="n">
        <f aca="false">Q4054+V4054</f>
        <v>0</v>
      </c>
      <c r="AB4054" s="53" t="n">
        <f aca="false">R4054+W4054</f>
        <v>0</v>
      </c>
      <c r="AC4054" s="54" t="n">
        <f aca="false">ROUND(X4054+Y4054+Z4054+AA4054+AB4054,1)</f>
        <v>551.4</v>
      </c>
      <c r="AD4054" s="55" t="n">
        <f aca="false">(ROUND(AC4054-AC4047,1)/AC4047)</f>
        <v>0.178205128205128</v>
      </c>
      <c r="AE4054" s="46"/>
      <c r="AF4054" s="47"/>
    </row>
    <row r="4055" customFormat="false" ht="15" hidden="false" customHeight="false" outlineLevel="0" collapsed="false">
      <c r="A4055" s="48" t="s">
        <v>36</v>
      </c>
      <c r="B4055" s="58"/>
      <c r="C4055" s="50" t="s">
        <v>12</v>
      </c>
      <c r="D4055" s="51" t="n">
        <v>60</v>
      </c>
      <c r="E4055" s="51" t="n">
        <v>0</v>
      </c>
      <c r="F4055" s="51" t="n">
        <v>0</v>
      </c>
      <c r="G4055" s="51" t="n">
        <v>130</v>
      </c>
      <c r="H4055" s="51" t="n">
        <v>0</v>
      </c>
      <c r="I4055" s="52" t="n">
        <v>50</v>
      </c>
      <c r="J4055" s="52" t="n">
        <v>50</v>
      </c>
      <c r="K4055" s="52" t="n">
        <v>0</v>
      </c>
      <c r="L4055" s="52" t="n">
        <v>105</v>
      </c>
      <c r="M4055" s="52" t="n">
        <v>0</v>
      </c>
      <c r="N4055" s="53" t="n">
        <f aca="false">D4055*$D$11</f>
        <v>75</v>
      </c>
      <c r="O4055" s="53" t="n">
        <f aca="false">E4055*$E$11</f>
        <v>0</v>
      </c>
      <c r="P4055" s="53" t="n">
        <f aca="false">F4055*$F$11</f>
        <v>0</v>
      </c>
      <c r="Q4055" s="53" t="n">
        <f aca="false">G4055*$G$11</f>
        <v>162.5</v>
      </c>
      <c r="R4055" s="53" t="n">
        <f aca="false">H4055*$H$11</f>
        <v>0</v>
      </c>
      <c r="S4055" s="53" t="n">
        <f aca="false">(N4055/100)*(I4055*$I$11)+(N4055/100)*(J4055*$J$11)</f>
        <v>75</v>
      </c>
      <c r="T4055" s="53" t="n">
        <f aca="false">(O4055/100)*(K4055*$K$11)</f>
        <v>0</v>
      </c>
      <c r="U4055" s="53" t="n">
        <f aca="false">(P4055/100)*(K4055*$K$11)+(P4055/100)*(L4055*$L$11)</f>
        <v>0</v>
      </c>
      <c r="V4055" s="53" t="n">
        <f aca="false">(Q4055/100)*(L4055*$L$11)</f>
        <v>238.875</v>
      </c>
      <c r="W4055" s="53" t="n">
        <f aca="false">(R4055/100)*(K4055*$K$11)+(R4055/100)*(L4055*$L$11)</f>
        <v>0</v>
      </c>
      <c r="X4055" s="53" t="n">
        <f aca="false">N4055+S4055</f>
        <v>150</v>
      </c>
      <c r="Y4055" s="53" t="n">
        <f aca="false">O4055+T4055</f>
        <v>0</v>
      </c>
      <c r="Z4055" s="53" t="n">
        <f aca="false">P4055+U4055</f>
        <v>0</v>
      </c>
      <c r="AA4055" s="53" t="n">
        <f aca="false">Q4055+V4055</f>
        <v>401.375</v>
      </c>
      <c r="AB4055" s="53" t="n">
        <f aca="false">R4055+W4055</f>
        <v>0</v>
      </c>
      <c r="AC4055" s="54" t="n">
        <f aca="false">ROUND(X4055+Y4055+Z4055+AA4055+AB4055,1)</f>
        <v>551.4</v>
      </c>
      <c r="AD4055" s="55" t="n">
        <f aca="false">(ROUND(AC4055-AC4047,1)/AC4047)</f>
        <v>0.178205128205128</v>
      </c>
      <c r="AE4055" s="46"/>
      <c r="AF4055" s="47"/>
    </row>
    <row r="4056" customFormat="false" ht="15" hidden="false" customHeight="false" outlineLevel="0" collapsed="false">
      <c r="A4056" s="48" t="s">
        <v>37</v>
      </c>
      <c r="B4056" s="58"/>
      <c r="C4056" s="50" t="s">
        <v>13</v>
      </c>
      <c r="D4056" s="51" t="n">
        <v>60</v>
      </c>
      <c r="E4056" s="51" t="n">
        <v>0</v>
      </c>
      <c r="F4056" s="51" t="n">
        <v>0</v>
      </c>
      <c r="G4056" s="51" t="n">
        <v>0</v>
      </c>
      <c r="H4056" s="51" t="n">
        <v>130</v>
      </c>
      <c r="I4056" s="52" t="n">
        <v>50</v>
      </c>
      <c r="J4056" s="52" t="n">
        <v>50</v>
      </c>
      <c r="K4056" s="52" t="n">
        <v>52.5</v>
      </c>
      <c r="L4056" s="52" t="n">
        <v>52.5</v>
      </c>
      <c r="M4056" s="52" t="n">
        <v>0</v>
      </c>
      <c r="N4056" s="53" t="n">
        <f aca="false">D4056*$D$12</f>
        <v>75</v>
      </c>
      <c r="O4056" s="53" t="n">
        <f aca="false">E4056*$E$12</f>
        <v>0</v>
      </c>
      <c r="P4056" s="53" t="n">
        <f aca="false">F4056*$F$12</f>
        <v>0</v>
      </c>
      <c r="Q4056" s="53" t="n">
        <f aca="false">G4056*$G$12</f>
        <v>0</v>
      </c>
      <c r="R4056" s="53" t="n">
        <f aca="false">H4056*$H$12</f>
        <v>162.5</v>
      </c>
      <c r="S4056" s="53" t="n">
        <f aca="false">(N4056/100)*(I4056*$I$12)+(N4056/100)*(J4056*$J$12)</f>
        <v>75</v>
      </c>
      <c r="T4056" s="53" t="n">
        <f aca="false">(O4056/100)*(K4056*$K$12)</f>
        <v>0</v>
      </c>
      <c r="U4056" s="53" t="n">
        <f aca="false">(P4056/100)*(K4056*$K$12)+(P4056/100)*(L4056*$L$12)</f>
        <v>0</v>
      </c>
      <c r="V4056" s="53" t="n">
        <f aca="false">(Q4056/100)*(L4056*$L$12)</f>
        <v>0</v>
      </c>
      <c r="W4056" s="53" t="n">
        <f aca="false">(R4056/100)*(K4056*$K$12)+(R4056/100)*(L4056*$L$12)</f>
        <v>238.875</v>
      </c>
      <c r="X4056" s="53" t="n">
        <f aca="false">N4056+S4056</f>
        <v>150</v>
      </c>
      <c r="Y4056" s="53" t="n">
        <f aca="false">O4056+T4056</f>
        <v>0</v>
      </c>
      <c r="Z4056" s="53" t="n">
        <f aca="false">P4056+U4056</f>
        <v>0</v>
      </c>
      <c r="AA4056" s="53" t="n">
        <f aca="false">Q4056+V4056</f>
        <v>0</v>
      </c>
      <c r="AB4056" s="53" t="n">
        <f aca="false">R4056+W4056</f>
        <v>401.375</v>
      </c>
      <c r="AC4056" s="54" t="n">
        <f aca="false">ROUND(X4056+Y4056+Z4056+AA4056+AB4056,1)</f>
        <v>551.4</v>
      </c>
      <c r="AD4056" s="55" t="n">
        <f aca="false">(ROUND(AC4056-AC4047,1)/AC4047)</f>
        <v>0.178205128205128</v>
      </c>
      <c r="AE4056" s="46"/>
      <c r="AF4056" s="47"/>
    </row>
    <row r="4057" customFormat="false" ht="15" hidden="false" customHeight="false" outlineLevel="0" collapsed="false">
      <c r="A4057" s="48" t="s">
        <v>38</v>
      </c>
      <c r="B4057" s="58"/>
      <c r="C4057" s="50" t="s">
        <v>14</v>
      </c>
      <c r="D4057" s="51" t="n">
        <v>120</v>
      </c>
      <c r="E4057" s="51" t="n">
        <v>0</v>
      </c>
      <c r="F4057" s="51" t="n">
        <v>0</v>
      </c>
      <c r="G4057" s="51" t="n">
        <v>0</v>
      </c>
      <c r="H4057" s="51" t="n">
        <v>0</v>
      </c>
      <c r="I4057" s="52" t="n">
        <v>50</v>
      </c>
      <c r="J4057" s="52" t="n">
        <v>50</v>
      </c>
      <c r="K4057" s="52" t="n">
        <v>0</v>
      </c>
      <c r="L4057" s="52" t="n">
        <v>0</v>
      </c>
      <c r="M4057" s="52" t="n">
        <v>80</v>
      </c>
      <c r="N4057" s="53" t="n">
        <f aca="false">D4057*$D$13</f>
        <v>150</v>
      </c>
      <c r="O4057" s="53" t="n">
        <f aca="false">E4057*$E$13</f>
        <v>0</v>
      </c>
      <c r="P4057" s="53" t="n">
        <f aca="false">F4057*$F$13</f>
        <v>0</v>
      </c>
      <c r="Q4057" s="53" t="n">
        <f aca="false">G4057*$G$13</f>
        <v>0</v>
      </c>
      <c r="R4057" s="53" t="n">
        <f aca="false">H4057*$H$13</f>
        <v>0</v>
      </c>
      <c r="S4057" s="53" t="n">
        <f aca="false">(N4057/100)*(I4057*$I$13)+(N4057/100)*(J4057*$J$13)+(N4057/100)*(M4057*$M$13)</f>
        <v>390</v>
      </c>
      <c r="T4057" s="53" t="n">
        <f aca="false">(O4057/100)*(K4057*$K$13)+(O4057/100)*(M4057*$M$13)</f>
        <v>0</v>
      </c>
      <c r="U4057" s="53" t="n">
        <f aca="false">(P4057/100)*(K4057*$K$13)+(P4057/100)*(L4057*$L$13)+(P4057/100)*(M4057*$M$13)</f>
        <v>0</v>
      </c>
      <c r="V4057" s="53" t="n">
        <f aca="false">(Q4057/100)*(L4057*$L$13)+(Q4057/100)*(M4057*$M$13)</f>
        <v>0</v>
      </c>
      <c r="W4057" s="53" t="n">
        <f aca="false">(R4057/100)*(K4057*$K$13)+(R4057/100)*(L4057*$L$13)+(R4057/100)*(M4057*$M$13)</f>
        <v>0</v>
      </c>
      <c r="X4057" s="53" t="n">
        <f aca="false">N4057+S4057</f>
        <v>540</v>
      </c>
      <c r="Y4057" s="53" t="n">
        <f aca="false">O4057+T4057</f>
        <v>0</v>
      </c>
      <c r="Z4057" s="53" t="n">
        <f aca="false">P4057+U4057</f>
        <v>0</v>
      </c>
      <c r="AA4057" s="53" t="n">
        <f aca="false">Q4057+V4057</f>
        <v>0</v>
      </c>
      <c r="AB4057" s="53" t="n">
        <f aca="false">R4057+W4057</f>
        <v>0</v>
      </c>
      <c r="AC4057" s="54" t="n">
        <f aca="false">ROUND(X4057+Y4057+Z4057+AA4057+AB4057,1)</f>
        <v>540</v>
      </c>
      <c r="AD4057" s="55" t="n">
        <f aca="false">(ROUND(AC4057-AC4047,1)/AC4047)</f>
        <v>0.153846153846154</v>
      </c>
      <c r="AE4057" s="46"/>
      <c r="AF4057" s="47"/>
    </row>
    <row r="4058" customFormat="false" ht="15" hidden="false" customHeight="false" outlineLevel="0" collapsed="false">
      <c r="A4058" s="48" t="s">
        <v>39</v>
      </c>
      <c r="B4058" s="58"/>
      <c r="C4058" s="50" t="s">
        <v>15</v>
      </c>
      <c r="D4058" s="51" t="n">
        <v>120</v>
      </c>
      <c r="E4058" s="51" t="n">
        <v>0</v>
      </c>
      <c r="F4058" s="51" t="n">
        <v>0</v>
      </c>
      <c r="G4058" s="51" t="n">
        <v>0</v>
      </c>
      <c r="H4058" s="51" t="n">
        <v>0</v>
      </c>
      <c r="I4058" s="52" t="n">
        <v>50</v>
      </c>
      <c r="J4058" s="52" t="n">
        <v>50</v>
      </c>
      <c r="K4058" s="52" t="n">
        <v>80</v>
      </c>
      <c r="L4058" s="52" t="n">
        <v>0</v>
      </c>
      <c r="M4058" s="52" t="n">
        <v>0</v>
      </c>
      <c r="N4058" s="53" t="n">
        <f aca="false">D4058*$D$14</f>
        <v>150</v>
      </c>
      <c r="O4058" s="53" t="n">
        <f aca="false">E4058*$E$14</f>
        <v>0</v>
      </c>
      <c r="P4058" s="53" t="n">
        <f aca="false">F4058*$F$14</f>
        <v>0</v>
      </c>
      <c r="Q4058" s="53" t="n">
        <f aca="false">G4058*$G$14</f>
        <v>0</v>
      </c>
      <c r="R4058" s="53" t="n">
        <f aca="false">H4058*$H$14</f>
        <v>0</v>
      </c>
      <c r="S4058" s="53" t="n">
        <f aca="false">(N4058/100)*(I4058*$I$14)+(N4058/100)*(J4058*$J$14)+(N4058/100)*(K4058*$K$14)</f>
        <v>390</v>
      </c>
      <c r="T4058" s="53" t="n">
        <f aca="false">(O4058/100)*(K4058*$K$14)</f>
        <v>0</v>
      </c>
      <c r="U4058" s="53" t="n">
        <f aca="false">(P4058/100)*(K4058*$K$14)+(P4058/100)*(L4058*$L$14)</f>
        <v>0</v>
      </c>
      <c r="V4058" s="53" t="n">
        <f aca="false">(Q4058/100)*(L4058*$L$14)</f>
        <v>0</v>
      </c>
      <c r="W4058" s="53" t="n">
        <f aca="false">(R4058/100)*(K4058*$L$14)+(R4058/100)*(L4058*$M$14)</f>
        <v>0</v>
      </c>
      <c r="X4058" s="53" t="n">
        <f aca="false">N4058+S4058</f>
        <v>540</v>
      </c>
      <c r="Y4058" s="53" t="n">
        <f aca="false">O4058+T4058</f>
        <v>0</v>
      </c>
      <c r="Z4058" s="53" t="n">
        <f aca="false">P4058+U4058</f>
        <v>0</v>
      </c>
      <c r="AA4058" s="53" t="n">
        <f aca="false">Q4058+V4058</f>
        <v>0</v>
      </c>
      <c r="AB4058" s="53" t="n">
        <f aca="false">R4058+W4058</f>
        <v>0</v>
      </c>
      <c r="AC4058" s="54" t="n">
        <f aca="false">ROUND(X4058+Y4058+Z4058+AA4058+AB4058,1)</f>
        <v>540</v>
      </c>
      <c r="AD4058" s="55" t="n">
        <f aca="false">(ROUND(AC4058-AC4047,1)/AC4047)</f>
        <v>0.153846153846154</v>
      </c>
      <c r="AE4058" s="46"/>
      <c r="AF4058" s="47"/>
    </row>
    <row r="4059" customFormat="false" ht="15" hidden="false" customHeight="false" outlineLevel="0" collapsed="false">
      <c r="A4059" s="48"/>
      <c r="B4059" s="58"/>
      <c r="C4059" s="50" t="s">
        <v>16</v>
      </c>
      <c r="D4059" s="51" t="n">
        <v>120</v>
      </c>
      <c r="E4059" s="51" t="n">
        <v>0</v>
      </c>
      <c r="F4059" s="51" t="n">
        <v>0</v>
      </c>
      <c r="G4059" s="51" t="n">
        <v>0</v>
      </c>
      <c r="H4059" s="51" t="n">
        <v>0</v>
      </c>
      <c r="I4059" s="52" t="n">
        <v>50</v>
      </c>
      <c r="J4059" s="52" t="n">
        <v>50</v>
      </c>
      <c r="K4059" s="52" t="n">
        <v>0</v>
      </c>
      <c r="L4059" s="52" t="n">
        <v>80</v>
      </c>
      <c r="M4059" s="52" t="n">
        <v>0</v>
      </c>
      <c r="N4059" s="53" t="n">
        <f aca="false">D4059*$D$15</f>
        <v>150</v>
      </c>
      <c r="O4059" s="53" t="n">
        <f aca="false">E4059*$E$15</f>
        <v>0</v>
      </c>
      <c r="P4059" s="53" t="n">
        <f aca="false">F4059*$F$15</f>
        <v>0</v>
      </c>
      <c r="Q4059" s="53" t="n">
        <f aca="false">G4059*$G$15</f>
        <v>0</v>
      </c>
      <c r="R4059" s="53" t="n">
        <f aca="false">H4059*$H$15</f>
        <v>0</v>
      </c>
      <c r="S4059" s="53" t="n">
        <f aca="false">(N4059/100)*(I4059*$I$15)+(N4059/100)*(J4059*$J$15)+(N4059/100)*(L4059*$L$15)</f>
        <v>390</v>
      </c>
      <c r="T4059" s="53" t="n">
        <f aca="false">(O4059/100)*(K4059*$K$15)</f>
        <v>0</v>
      </c>
      <c r="U4059" s="53" t="n">
        <f aca="false">(P4059/100)*(K4059*$K$15)+(P4059/100)*(L4059*$L$15)</f>
        <v>0</v>
      </c>
      <c r="V4059" s="53" t="n">
        <f aca="false">(Q4059/100)*(L4059*$L$15)</f>
        <v>0</v>
      </c>
      <c r="W4059" s="53" t="n">
        <f aca="false">(R4059/100)*(K4059*$K$15)+(R4059/100)*(L4059*$L$15)</f>
        <v>0</v>
      </c>
      <c r="X4059" s="53" t="n">
        <f aca="false">N4059+S4059</f>
        <v>540</v>
      </c>
      <c r="Y4059" s="53" t="n">
        <f aca="false">O4059+T4059</f>
        <v>0</v>
      </c>
      <c r="Z4059" s="53" t="n">
        <f aca="false">P4059+U4059</f>
        <v>0</v>
      </c>
      <c r="AA4059" s="53" t="n">
        <f aca="false">Q4059+V4059</f>
        <v>0</v>
      </c>
      <c r="AB4059" s="53" t="n">
        <f aca="false">R4059+W4059</f>
        <v>0</v>
      </c>
      <c r="AC4059" s="54" t="n">
        <f aca="false">ROUND(X4059+Y4059+Z4059+AA4059+AB4059,1)</f>
        <v>540</v>
      </c>
      <c r="AD4059" s="55" t="n">
        <f aca="false">(ROUND(AC4059-AC4047,1)/AC4047)</f>
        <v>0.153846153846154</v>
      </c>
      <c r="AE4059" s="46"/>
      <c r="AF4059" s="47"/>
    </row>
    <row r="4060" customFormat="false" ht="15" hidden="false" customHeight="false" outlineLevel="0" collapsed="false">
      <c r="A4060" s="48"/>
      <c r="B4060" s="58"/>
      <c r="C4060" s="50" t="s">
        <v>17</v>
      </c>
      <c r="D4060" s="51" t="n">
        <v>120</v>
      </c>
      <c r="E4060" s="51" t="n">
        <v>0</v>
      </c>
      <c r="F4060" s="51" t="n">
        <v>0</v>
      </c>
      <c r="G4060" s="51" t="n">
        <v>0</v>
      </c>
      <c r="H4060" s="51" t="n">
        <v>0</v>
      </c>
      <c r="I4060" s="52" t="n">
        <v>50</v>
      </c>
      <c r="J4060" s="52" t="n">
        <v>80</v>
      </c>
      <c r="K4060" s="52" t="n">
        <v>0</v>
      </c>
      <c r="L4060" s="52" t="n">
        <v>0</v>
      </c>
      <c r="M4060" s="52" t="n">
        <v>0</v>
      </c>
      <c r="N4060" s="53" t="n">
        <f aca="false">D4060*$D$16</f>
        <v>150</v>
      </c>
      <c r="O4060" s="53" t="n">
        <f aca="false">E4060*$E$16</f>
        <v>0</v>
      </c>
      <c r="P4060" s="53" t="n">
        <f aca="false">F4060*$F$16</f>
        <v>0</v>
      </c>
      <c r="Q4060" s="53" t="n">
        <f aca="false">G4060*$G$16</f>
        <v>0</v>
      </c>
      <c r="R4060" s="53" t="n">
        <f aca="false">H4060*$H$16</f>
        <v>0</v>
      </c>
      <c r="S4060" s="53" t="n">
        <f aca="false">(N4060/100)*(I4060*$I$16)+(N4060/100)*(J4060*$J$16)</f>
        <v>375</v>
      </c>
      <c r="T4060" s="53" t="n">
        <f aca="false">(O4060/100)*(K4060*$K$16)</f>
        <v>0</v>
      </c>
      <c r="U4060" s="53" t="n">
        <f aca="false">(P4060/100)*(K4060*$K$16)+(P4060/100)*(L4060*$L$16)</f>
        <v>0</v>
      </c>
      <c r="V4060" s="53" t="n">
        <f aca="false">(Q4060/100)*(L4060*$L$16)</f>
        <v>0</v>
      </c>
      <c r="W4060" s="53" t="n">
        <f aca="false">(R4060/100)*(K4060*$K$16)+(R4060/100)*(L4060*$L$16)</f>
        <v>0</v>
      </c>
      <c r="X4060" s="53" t="n">
        <f aca="false">N4060+S4060</f>
        <v>525</v>
      </c>
      <c r="Y4060" s="53" t="n">
        <f aca="false">O4060+T4060</f>
        <v>0</v>
      </c>
      <c r="Z4060" s="53" t="n">
        <f aca="false">P4060+U4060</f>
        <v>0</v>
      </c>
      <c r="AA4060" s="53" t="n">
        <f aca="false">Q4060+V4060</f>
        <v>0</v>
      </c>
      <c r="AB4060" s="53" t="n">
        <f aca="false">R4060+W4060</f>
        <v>0</v>
      </c>
      <c r="AC4060" s="54" t="n">
        <f aca="false">ROUND(X4060+Y4060+Z4060+AA4060+AB4060,1)</f>
        <v>525</v>
      </c>
      <c r="AD4060" s="55" t="n">
        <f aca="false">(ROUND(AC4060-AC4047,1)/AC4047)</f>
        <v>0.121794871794872</v>
      </c>
      <c r="AE4060" s="46"/>
      <c r="AF4060" s="47"/>
    </row>
    <row r="4061" customFormat="false" ht="15" hidden="false" customHeight="false" outlineLevel="0" collapsed="false">
      <c r="A4061" s="48"/>
      <c r="B4061" s="58"/>
      <c r="C4061" s="50" t="s">
        <v>18</v>
      </c>
      <c r="D4061" s="51" t="n">
        <v>120</v>
      </c>
      <c r="E4061" s="51" t="n">
        <v>0</v>
      </c>
      <c r="F4061" s="51" t="n">
        <v>0</v>
      </c>
      <c r="G4061" s="51" t="n">
        <v>0</v>
      </c>
      <c r="H4061" s="51" t="n">
        <v>0</v>
      </c>
      <c r="I4061" s="52" t="n">
        <v>80</v>
      </c>
      <c r="J4061" s="52" t="n">
        <v>50</v>
      </c>
      <c r="K4061" s="52" t="n">
        <v>0</v>
      </c>
      <c r="L4061" s="52" t="n">
        <v>0</v>
      </c>
      <c r="M4061" s="52" t="n">
        <v>0</v>
      </c>
      <c r="N4061" s="53" t="n">
        <f aca="false">D4061*$D$17</f>
        <v>150</v>
      </c>
      <c r="O4061" s="53" t="n">
        <f aca="false">E4061*$E$17</f>
        <v>0</v>
      </c>
      <c r="P4061" s="53" t="n">
        <f aca="false">F4061*$F$17</f>
        <v>0</v>
      </c>
      <c r="Q4061" s="53" t="n">
        <f aca="false">G4061*$G$17</f>
        <v>0</v>
      </c>
      <c r="R4061" s="53" t="n">
        <f aca="false">H4061*$H$17</f>
        <v>0</v>
      </c>
      <c r="S4061" s="53" t="n">
        <f aca="false">(N4061/100)*(I4061*$I$17)+(N4061/100)*(J4061*$J$17)</f>
        <v>375</v>
      </c>
      <c r="T4061" s="53" t="n">
        <f aca="false">(O4061/100)*(K4061*$K$17)</f>
        <v>0</v>
      </c>
      <c r="U4061" s="53" t="n">
        <f aca="false">(P4061/100)*(K4061*$K$17)+(P4061/100)*(L4061*$L$17)</f>
        <v>0</v>
      </c>
      <c r="V4061" s="53" t="n">
        <f aca="false">(Q4061/100)*(L4061*$L$17)</f>
        <v>0</v>
      </c>
      <c r="W4061" s="53" t="n">
        <f aca="false">(R4061/100)*(K4061*$K$17)+(R4061/100)*(L4061*$L$17)</f>
        <v>0</v>
      </c>
      <c r="X4061" s="53" t="n">
        <f aca="false">N4061+S4061</f>
        <v>525</v>
      </c>
      <c r="Y4061" s="53" t="n">
        <f aca="false">O4061+T4061</f>
        <v>0</v>
      </c>
      <c r="Z4061" s="53" t="n">
        <f aca="false">P4061+U4061</f>
        <v>0</v>
      </c>
      <c r="AA4061" s="53" t="n">
        <f aca="false">Q4061+V4061</f>
        <v>0</v>
      </c>
      <c r="AB4061" s="53" t="n">
        <f aca="false">R4061+W4061</f>
        <v>0</v>
      </c>
      <c r="AC4061" s="54" t="n">
        <f aca="false">ROUND(X4061+Y4061+Z4061+AA4061+AB4061,1)</f>
        <v>525</v>
      </c>
      <c r="AD4061" s="55" t="n">
        <f aca="false">(ROUND(AC4061-AC4047,1)/AC4047)</f>
        <v>0.121794871794872</v>
      </c>
      <c r="AE4061" s="46"/>
      <c r="AF4061" s="47"/>
    </row>
    <row r="4062" customFormat="false" ht="15" hidden="false" customHeight="false" outlineLevel="0" collapsed="false">
      <c r="A4062" s="56" t="s">
        <v>19</v>
      </c>
      <c r="B4062" s="39" t="s">
        <v>331</v>
      </c>
      <c r="C4062" s="40" t="s">
        <v>4</v>
      </c>
      <c r="D4062" s="41" t="n">
        <v>160</v>
      </c>
      <c r="E4062" s="41" t="n">
        <v>0</v>
      </c>
      <c r="F4062" s="41" t="n">
        <v>0</v>
      </c>
      <c r="G4062" s="41" t="n">
        <v>0</v>
      </c>
      <c r="H4062" s="41" t="n">
        <v>0</v>
      </c>
      <c r="I4062" s="42" t="n">
        <v>50</v>
      </c>
      <c r="J4062" s="42" t="n">
        <v>10</v>
      </c>
      <c r="K4062" s="42" t="n">
        <v>0</v>
      </c>
      <c r="L4062" s="42" t="n">
        <v>0</v>
      </c>
      <c r="M4062" s="42" t="n">
        <v>0</v>
      </c>
      <c r="N4062" s="43" t="n">
        <f aca="false">D4062*$D$3</f>
        <v>208</v>
      </c>
      <c r="O4062" s="43" t="n">
        <f aca="false">E4062*$E$3</f>
        <v>0</v>
      </c>
      <c r="P4062" s="43" t="n">
        <f aca="false">F4062*$F$3</f>
        <v>0</v>
      </c>
      <c r="Q4062" s="43" t="n">
        <f aca="false">G4062*$G$3</f>
        <v>0</v>
      </c>
      <c r="R4062" s="43" t="n">
        <f aca="false">H4062*$H$3</f>
        <v>0</v>
      </c>
      <c r="S4062" s="43" t="n">
        <f aca="false">(N4062/100)*(I4062*$I$3)+(N4062/100)*(J4062*$J$3)</f>
        <v>249.6</v>
      </c>
      <c r="T4062" s="43" t="n">
        <f aca="false">(O4062/100)*(K4062*$K$3)</f>
        <v>0</v>
      </c>
      <c r="U4062" s="43" t="n">
        <f aca="false">(P4062/100)*(K4062*$K$3)+(P4062/100)*(L4062*$L$3)</f>
        <v>0</v>
      </c>
      <c r="V4062" s="43" t="n">
        <f aca="false">(Q4062/100)*(L4062*$L$3)</f>
        <v>0</v>
      </c>
      <c r="W4062" s="43" t="n">
        <f aca="false">(R4062/100)*(K4062*$K$3)+(R4062/100)*(L4062*$L$3)</f>
        <v>0</v>
      </c>
      <c r="X4062" s="43" t="n">
        <f aca="false">N4062+S4062</f>
        <v>457.6</v>
      </c>
      <c r="Y4062" s="43" t="n">
        <f aca="false">O4062+T4062</f>
        <v>0</v>
      </c>
      <c r="Z4062" s="43" t="n">
        <f aca="false">P4062+U4062</f>
        <v>0</v>
      </c>
      <c r="AA4062" s="43" t="n">
        <f aca="false">Q4062+V4062</f>
        <v>0</v>
      </c>
      <c r="AB4062" s="43" t="n">
        <f aca="false">R4062+W4062</f>
        <v>0</v>
      </c>
      <c r="AC4062" s="44" t="n">
        <f aca="false">ROUND(X4062+Y4062+Z4062+AA4062+AB4062,1)</f>
        <v>457.6</v>
      </c>
      <c r="AD4062" s="45" t="n">
        <v>0</v>
      </c>
      <c r="AE4062" s="46" t="s">
        <v>28</v>
      </c>
      <c r="AF4062" s="47"/>
    </row>
    <row r="4063" customFormat="false" ht="15" hidden="false" customHeight="false" outlineLevel="0" collapsed="false">
      <c r="A4063" s="48" t="s">
        <v>29</v>
      </c>
      <c r="B4063" s="49" t="n">
        <v>28</v>
      </c>
      <c r="C4063" s="50" t="s">
        <v>5</v>
      </c>
      <c r="D4063" s="51" t="n">
        <v>160</v>
      </c>
      <c r="E4063" s="51" t="n">
        <v>0</v>
      </c>
      <c r="F4063" s="51" t="n">
        <v>0</v>
      </c>
      <c r="G4063" s="51" t="n">
        <v>0</v>
      </c>
      <c r="H4063" s="51" t="n">
        <v>0</v>
      </c>
      <c r="I4063" s="52" t="n">
        <v>60</v>
      </c>
      <c r="J4063" s="52" t="n">
        <v>25</v>
      </c>
      <c r="K4063" s="52" t="n">
        <v>0</v>
      </c>
      <c r="L4063" s="52" t="n">
        <v>0</v>
      </c>
      <c r="M4063" s="52" t="n">
        <v>0</v>
      </c>
      <c r="N4063" s="53" t="n">
        <f aca="false">D4063*$D$4</f>
        <v>200</v>
      </c>
      <c r="O4063" s="53" t="n">
        <f aca="false">E4063*$E$4</f>
        <v>0</v>
      </c>
      <c r="P4063" s="53" t="n">
        <f aca="false">F4063*$F$4</f>
        <v>0</v>
      </c>
      <c r="Q4063" s="53" t="n">
        <f aca="false">G4063*$G$4</f>
        <v>0</v>
      </c>
      <c r="R4063" s="53" t="n">
        <f aca="false">H4063*$H$4</f>
        <v>0</v>
      </c>
      <c r="S4063" s="53" t="n">
        <f aca="false">(N4063/100)*(I4063*$I$4)+(N4063/100)*(J4063*$J$4)</f>
        <v>340</v>
      </c>
      <c r="T4063" s="53" t="n">
        <f aca="false">(O4063/100)*(K4063*$K$4)</f>
        <v>0</v>
      </c>
      <c r="U4063" s="53" t="n">
        <f aca="false">(P4063/100)*(K4063*$K$4)+(P4063/100)*(L4063*$L$4)</f>
        <v>0</v>
      </c>
      <c r="V4063" s="53" t="n">
        <f aca="false">(Q4063/100)*(L4063*$L$4)</f>
        <v>0</v>
      </c>
      <c r="W4063" s="53" t="n">
        <f aca="false">(R4063/100)*(K4063*$K$4)+(R4063/100)*(L4063*$L$4)</f>
        <v>0</v>
      </c>
      <c r="X4063" s="53" t="n">
        <f aca="false">N4063+S4063</f>
        <v>540</v>
      </c>
      <c r="Y4063" s="53" t="n">
        <f aca="false">O4063+T4063</f>
        <v>0</v>
      </c>
      <c r="Z4063" s="53" t="n">
        <f aca="false">P4063+U4063</f>
        <v>0</v>
      </c>
      <c r="AA4063" s="53" t="n">
        <f aca="false">Q4063+V4063</f>
        <v>0</v>
      </c>
      <c r="AB4063" s="53" t="n">
        <f aca="false">R4063+W4063</f>
        <v>0</v>
      </c>
      <c r="AC4063" s="54" t="n">
        <f aca="false">ROUND(X4063+Y4063+Z4063+AA4063+AB4063,1)</f>
        <v>540</v>
      </c>
      <c r="AD4063" s="55" t="n">
        <f aca="false">(ROUND(AC4063-AC4062,1)/AC4062)</f>
        <v>0.18006993006993</v>
      </c>
      <c r="AE4063" s="46"/>
      <c r="AF4063" s="47"/>
    </row>
    <row r="4064" customFormat="false" ht="15" hidden="false" customHeight="false" outlineLevel="0" collapsed="false">
      <c r="A4064" s="48" t="s">
        <v>30</v>
      </c>
      <c r="B4064" s="49" t="n">
        <v>10</v>
      </c>
      <c r="C4064" s="50" t="s">
        <v>6</v>
      </c>
      <c r="D4064" s="51" t="n">
        <v>160</v>
      </c>
      <c r="E4064" s="51" t="n">
        <v>0</v>
      </c>
      <c r="F4064" s="51" t="n">
        <v>0</v>
      </c>
      <c r="G4064" s="51" t="n">
        <v>0</v>
      </c>
      <c r="H4064" s="51" t="n">
        <v>0</v>
      </c>
      <c r="I4064" s="52" t="n">
        <v>50</v>
      </c>
      <c r="J4064" s="52" t="n">
        <v>10</v>
      </c>
      <c r="K4064" s="52" t="n">
        <v>0</v>
      </c>
      <c r="L4064" s="52" t="n">
        <v>0</v>
      </c>
      <c r="M4064" s="52" t="n">
        <v>0</v>
      </c>
      <c r="N4064" s="53" t="n">
        <f aca="false">D4064*$D$5</f>
        <v>208</v>
      </c>
      <c r="O4064" s="53" t="n">
        <f aca="false">E4064*$E$5</f>
        <v>0</v>
      </c>
      <c r="P4064" s="53" t="n">
        <f aca="false">F4064*$F$5</f>
        <v>0</v>
      </c>
      <c r="Q4064" s="53" t="n">
        <f aca="false">G4064*$G$5</f>
        <v>0</v>
      </c>
      <c r="R4064" s="53" t="n">
        <f aca="false">H4064*$H$5</f>
        <v>0</v>
      </c>
      <c r="S4064" s="53" t="n">
        <f aca="false">(N4064/100)*(I4064*$I$5)+(N4064/100)*(J4064*$J$5)</f>
        <v>249.6</v>
      </c>
      <c r="T4064" s="53" t="n">
        <f aca="false">(O4064/100)*(K4064*$K$5)</f>
        <v>0</v>
      </c>
      <c r="U4064" s="53" t="n">
        <f aca="false">(P4064/100)*(K4064*$K$5)+(P4064/100)*(L4064*$L$5)</f>
        <v>0</v>
      </c>
      <c r="V4064" s="53" t="n">
        <f aca="false">(Q4064/100)*(L4064*$L$5)</f>
        <v>0</v>
      </c>
      <c r="W4064" s="53" t="n">
        <f aca="false">(R4064/100)*(K4064*$K$5)+(R4064/100)*(L4064*$L$5)</f>
        <v>0</v>
      </c>
      <c r="X4064" s="53" t="n">
        <f aca="false">N4064+S4064</f>
        <v>457.6</v>
      </c>
      <c r="Y4064" s="53" t="n">
        <f aca="false">O4064+T4064</f>
        <v>0</v>
      </c>
      <c r="Z4064" s="53" t="n">
        <f aca="false">P4064+U4064</f>
        <v>0</v>
      </c>
      <c r="AA4064" s="53" t="n">
        <f aca="false">Q4064+V4064</f>
        <v>0</v>
      </c>
      <c r="AB4064" s="53" t="n">
        <f aca="false">R4064+W4064</f>
        <v>0</v>
      </c>
      <c r="AC4064" s="54" t="n">
        <f aca="false">ROUND(X4064+Y4064+Z4064+AA4064+AB4064,1)</f>
        <v>457.6</v>
      </c>
      <c r="AD4064" s="55" t="n">
        <f aca="false">(ROUND(AC4064-AC4062,1)/AC4062)</f>
        <v>0</v>
      </c>
      <c r="AE4064" s="46"/>
      <c r="AF4064" s="47"/>
    </row>
    <row r="4065" customFormat="false" ht="15" hidden="false" customHeight="false" outlineLevel="0" collapsed="false">
      <c r="A4065" s="48" t="s">
        <v>31</v>
      </c>
      <c r="B4065" s="49" t="n">
        <v>0</v>
      </c>
      <c r="C4065" s="50" t="s">
        <v>7</v>
      </c>
      <c r="D4065" s="51" t="n">
        <v>160</v>
      </c>
      <c r="E4065" s="51" t="n">
        <v>0</v>
      </c>
      <c r="F4065" s="51" t="n">
        <v>0</v>
      </c>
      <c r="G4065" s="51" t="n">
        <v>0</v>
      </c>
      <c r="H4065" s="51" t="n">
        <v>0</v>
      </c>
      <c r="I4065" s="52" t="n">
        <v>50</v>
      </c>
      <c r="J4065" s="52" t="n">
        <v>10</v>
      </c>
      <c r="K4065" s="52" t="n">
        <v>0</v>
      </c>
      <c r="L4065" s="52" t="n">
        <v>0</v>
      </c>
      <c r="M4065" s="52" t="n">
        <v>0</v>
      </c>
      <c r="N4065" s="53" t="n">
        <f aca="false">D4065*$D$6</f>
        <v>208</v>
      </c>
      <c r="O4065" s="53" t="n">
        <f aca="false">E4065*$E$6</f>
        <v>0</v>
      </c>
      <c r="P4065" s="53" t="n">
        <f aca="false">F4065*$F$6</f>
        <v>0</v>
      </c>
      <c r="Q4065" s="53" t="n">
        <f aca="false">G4065*$G$6</f>
        <v>0</v>
      </c>
      <c r="R4065" s="53" t="n">
        <f aca="false">H4065*$H$6</f>
        <v>0</v>
      </c>
      <c r="S4065" s="53" t="n">
        <f aca="false">(N4065/100)*(I4065*$I$6)+(N4065/100)*(J4065*$J$6)</f>
        <v>249.6</v>
      </c>
      <c r="T4065" s="53" t="n">
        <f aca="false">(O4065/100)*(K4065*$K$6)</f>
        <v>0</v>
      </c>
      <c r="U4065" s="53" t="n">
        <f aca="false">(P4065/100)*(K4065*$K$6)+(P4065/100)*(L4065*$L$6)</f>
        <v>0</v>
      </c>
      <c r="V4065" s="53" t="n">
        <f aca="false">(Q4065/100)*(L4065*$L$6)</f>
        <v>0</v>
      </c>
      <c r="W4065" s="53" t="n">
        <f aca="false">(R4065/100)*(K4065*$K$6)+(R4065/100)*(L4065*$L$6)</f>
        <v>0</v>
      </c>
      <c r="X4065" s="53" t="n">
        <f aca="false">N4065+S4065</f>
        <v>457.6</v>
      </c>
      <c r="Y4065" s="53" t="n">
        <f aca="false">O4065+T4065</f>
        <v>0</v>
      </c>
      <c r="Z4065" s="53" t="n">
        <f aca="false">P4065+U4065</f>
        <v>0</v>
      </c>
      <c r="AA4065" s="53" t="n">
        <f aca="false">Q4065+V4065</f>
        <v>0</v>
      </c>
      <c r="AB4065" s="53" t="n">
        <f aca="false">R4065+W4065</f>
        <v>0</v>
      </c>
      <c r="AC4065" s="54" t="n">
        <f aca="false">ROUND(X4065+Y4065+Z4065+AA4065+AB4065,1)</f>
        <v>457.6</v>
      </c>
      <c r="AD4065" s="55" t="n">
        <f aca="false">(ROUND(AC4065-AC4062,1)/AC4062)</f>
        <v>0</v>
      </c>
      <c r="AE4065" s="46"/>
      <c r="AF4065" s="47"/>
    </row>
    <row r="4066" customFormat="false" ht="15" hidden="false" customHeight="false" outlineLevel="0" collapsed="false">
      <c r="A4066" s="48" t="s">
        <v>32</v>
      </c>
      <c r="B4066" s="49" t="n">
        <v>0</v>
      </c>
      <c r="C4066" s="50" t="s">
        <v>8</v>
      </c>
      <c r="D4066" s="51" t="n">
        <v>160</v>
      </c>
      <c r="E4066" s="51" t="n">
        <v>0</v>
      </c>
      <c r="F4066" s="51" t="n">
        <v>0</v>
      </c>
      <c r="G4066" s="51" t="n">
        <v>0</v>
      </c>
      <c r="H4066" s="51" t="n">
        <v>0</v>
      </c>
      <c r="I4066" s="52" t="n">
        <v>50</v>
      </c>
      <c r="J4066" s="52" t="n">
        <v>10</v>
      </c>
      <c r="K4066" s="52" t="n">
        <v>0</v>
      </c>
      <c r="L4066" s="52" t="n">
        <v>0</v>
      </c>
      <c r="M4066" s="52" t="n">
        <v>0</v>
      </c>
      <c r="N4066" s="53" t="n">
        <f aca="false">D4066*$D$7</f>
        <v>208</v>
      </c>
      <c r="O4066" s="53" t="n">
        <f aca="false">E4066*$E$7</f>
        <v>0</v>
      </c>
      <c r="P4066" s="53" t="n">
        <f aca="false">F4066*$F$7</f>
        <v>0</v>
      </c>
      <c r="Q4066" s="53" t="n">
        <f aca="false">G4066*$G$7</f>
        <v>0</v>
      </c>
      <c r="R4066" s="53" t="n">
        <f aca="false">H4066*$H$7</f>
        <v>0</v>
      </c>
      <c r="S4066" s="53" t="n">
        <f aca="false">(N4066/100)*(I4066*$I$7)+(N4066/100)*(J4066*$J$7)</f>
        <v>249.6</v>
      </c>
      <c r="T4066" s="53" t="n">
        <f aca="false">(O4066/100)*(K4066*$K$7)</f>
        <v>0</v>
      </c>
      <c r="U4066" s="53" t="n">
        <f aca="false">(P4066/100)*(K4066*$K$7)+(P4066/100)*(L4066*$L$7)</f>
        <v>0</v>
      </c>
      <c r="V4066" s="53" t="n">
        <f aca="false">(Q4066/100)*(L4066*$L$7)</f>
        <v>0</v>
      </c>
      <c r="W4066" s="53" t="n">
        <f aca="false">(R4066/100)*(K4066*$K$7)+(R4066/100)*(L4066*$L$7)</f>
        <v>0</v>
      </c>
      <c r="X4066" s="53" t="n">
        <f aca="false">N4066+S4066</f>
        <v>457.6</v>
      </c>
      <c r="Y4066" s="53" t="n">
        <f aca="false">O4066+T4066</f>
        <v>0</v>
      </c>
      <c r="Z4066" s="53" t="n">
        <f aca="false">P4066+U4066</f>
        <v>0</v>
      </c>
      <c r="AA4066" s="53" t="n">
        <f aca="false">Q4066+V4066</f>
        <v>0</v>
      </c>
      <c r="AB4066" s="53" t="n">
        <f aca="false">R4066+W4066</f>
        <v>0</v>
      </c>
      <c r="AC4066" s="54" t="n">
        <f aca="false">ROUND(X4066+Y4066+Z4066+AA4066+AB4066,1)</f>
        <v>457.6</v>
      </c>
      <c r="AD4066" s="55" t="n">
        <f aca="false">(ROUND(AC4066-AC4062,1)/AC4062)</f>
        <v>0</v>
      </c>
      <c r="AE4066" s="46"/>
      <c r="AF4066" s="47"/>
    </row>
    <row r="4067" customFormat="false" ht="15" hidden="false" customHeight="false" outlineLevel="0" collapsed="false">
      <c r="A4067" s="48" t="s">
        <v>33</v>
      </c>
      <c r="B4067" s="49"/>
      <c r="C4067" s="50" t="s">
        <v>9</v>
      </c>
      <c r="D4067" s="51" t="n">
        <v>160</v>
      </c>
      <c r="E4067" s="51" t="n">
        <v>0</v>
      </c>
      <c r="F4067" s="51" t="n">
        <v>0</v>
      </c>
      <c r="G4067" s="51" t="n">
        <v>0</v>
      </c>
      <c r="H4067" s="51" t="n">
        <v>0</v>
      </c>
      <c r="I4067" s="52" t="n">
        <v>50</v>
      </c>
      <c r="J4067" s="52" t="n">
        <v>10</v>
      </c>
      <c r="K4067" s="52" t="n">
        <v>0</v>
      </c>
      <c r="L4067" s="52" t="n">
        <v>0</v>
      </c>
      <c r="M4067" s="52" t="n">
        <v>0</v>
      </c>
      <c r="N4067" s="53" t="n">
        <f aca="false">D4067*$D$8</f>
        <v>208</v>
      </c>
      <c r="O4067" s="53" t="n">
        <f aca="false">E4067*$E$8</f>
        <v>0</v>
      </c>
      <c r="P4067" s="53" t="n">
        <f aca="false">F4067*$F$8</f>
        <v>0</v>
      </c>
      <c r="Q4067" s="53" t="n">
        <f aca="false">G4067*$G$8</f>
        <v>0</v>
      </c>
      <c r="R4067" s="53" t="n">
        <f aca="false">H4067*$H$8</f>
        <v>0</v>
      </c>
      <c r="S4067" s="53" t="n">
        <f aca="false">(N4067/100)*(I4067*$I$8)+(N4067/100)*(J4067*$J$8)</f>
        <v>249.6</v>
      </c>
      <c r="T4067" s="53" t="n">
        <f aca="false">(O4067/100)*(K4067*$K$8)</f>
        <v>0</v>
      </c>
      <c r="U4067" s="53" t="n">
        <f aca="false">(P4067/100)*(K4067*$K$8)+(P4067/100)*(L4067*$L$8)</f>
        <v>0</v>
      </c>
      <c r="V4067" s="53" t="n">
        <f aca="false">(Q4067/100)*(L4067*$L$8)</f>
        <v>0</v>
      </c>
      <c r="W4067" s="53" t="n">
        <f aca="false">(R4067/100)*(K4067*$K$8)+(R4067/100)*(L4067*$L$8)</f>
        <v>0</v>
      </c>
      <c r="X4067" s="53" t="n">
        <f aca="false">N4067+S4067</f>
        <v>457.6</v>
      </c>
      <c r="Y4067" s="53" t="n">
        <f aca="false">O4067+T4067</f>
        <v>0</v>
      </c>
      <c r="Z4067" s="53" t="n">
        <f aca="false">P4067+U4067</f>
        <v>0</v>
      </c>
      <c r="AA4067" s="53" t="n">
        <f aca="false">Q4067+V4067</f>
        <v>0</v>
      </c>
      <c r="AB4067" s="53" t="n">
        <f aca="false">R4067+W4067</f>
        <v>0</v>
      </c>
      <c r="AC4067" s="54" t="n">
        <f aca="false">ROUND(X4067+Y4067+Z4067+AA4067+AB4067,1)</f>
        <v>457.6</v>
      </c>
      <c r="AD4067" s="55" t="n">
        <f aca="false">(ROUND(AC4067-AC4062,1)/AC4062)</f>
        <v>0</v>
      </c>
      <c r="AE4067" s="46"/>
      <c r="AF4067" s="47"/>
    </row>
    <row r="4068" customFormat="false" ht="15" hidden="false" customHeight="false" outlineLevel="0" collapsed="false">
      <c r="A4068" s="48" t="s">
        <v>34</v>
      </c>
      <c r="B4068" s="49"/>
      <c r="C4068" s="50" t="s">
        <v>10</v>
      </c>
      <c r="D4068" s="51" t="n">
        <v>80</v>
      </c>
      <c r="E4068" s="51" t="n">
        <v>170</v>
      </c>
      <c r="F4068" s="51" t="n">
        <v>0</v>
      </c>
      <c r="G4068" s="51" t="n">
        <v>0</v>
      </c>
      <c r="H4068" s="51" t="n">
        <v>0</v>
      </c>
      <c r="I4068" s="52" t="n">
        <v>50</v>
      </c>
      <c r="J4068" s="52" t="n">
        <v>10</v>
      </c>
      <c r="K4068" s="52" t="n">
        <v>65</v>
      </c>
      <c r="L4068" s="52" t="n">
        <v>0</v>
      </c>
      <c r="M4068" s="52" t="n">
        <v>0</v>
      </c>
      <c r="N4068" s="53" t="n">
        <f aca="false">D4068*$D$9</f>
        <v>100</v>
      </c>
      <c r="O4068" s="53" t="n">
        <f aca="false">E4068*$E$9</f>
        <v>212.5</v>
      </c>
      <c r="P4068" s="53" t="n">
        <f aca="false">F4068*$F$9</f>
        <v>0</v>
      </c>
      <c r="Q4068" s="53" t="n">
        <f aca="false">G4068*$G$9</f>
        <v>0</v>
      </c>
      <c r="R4068" s="53" t="n">
        <f aca="false">H4068*$H$9</f>
        <v>0</v>
      </c>
      <c r="S4068" s="53" t="n">
        <f aca="false">(N4068/100)*(I4068*$I$9)+(N4068/100)*(J4068*$J$9)</f>
        <v>60</v>
      </c>
      <c r="T4068" s="53" t="n">
        <f aca="false">(O4068/100)*(K4068*$K$9)</f>
        <v>193.375</v>
      </c>
      <c r="U4068" s="53" t="n">
        <f aca="false">(P4068/100)*(K4068*$K$9)+(P4068/100)*(L4068*$L$9)</f>
        <v>0</v>
      </c>
      <c r="V4068" s="53" t="n">
        <f aca="false">(Q4068/100)*(L4068*$L$9)</f>
        <v>0</v>
      </c>
      <c r="W4068" s="53" t="n">
        <f aca="false">(R4068/100)*(K4068*$K$9)+(R4068/100)*(L4068*$L$9)</f>
        <v>0</v>
      </c>
      <c r="X4068" s="53" t="n">
        <f aca="false">N4068+S4068</f>
        <v>160</v>
      </c>
      <c r="Y4068" s="53" t="n">
        <f aca="false">O4068+T4068</f>
        <v>405.875</v>
      </c>
      <c r="Z4068" s="53" t="n">
        <f aca="false">P4068+U4068</f>
        <v>0</v>
      </c>
      <c r="AA4068" s="53" t="n">
        <f aca="false">Q4068+V4068</f>
        <v>0</v>
      </c>
      <c r="AB4068" s="53" t="n">
        <f aca="false">R4068+W4068</f>
        <v>0</v>
      </c>
      <c r="AC4068" s="54" t="n">
        <f aca="false">ROUND(X4068+Y4068+Z4068+AA4068+AB4068,1)</f>
        <v>565.9</v>
      </c>
      <c r="AD4068" s="55" t="n">
        <f aca="false">(ROUND(AC4068-AC4062,1)/AC4062)</f>
        <v>0.23666958041958</v>
      </c>
      <c r="AE4068" s="46"/>
      <c r="AF4068" s="47"/>
    </row>
    <row r="4069" customFormat="false" ht="15" hidden="false" customHeight="false" outlineLevel="0" collapsed="false">
      <c r="A4069" s="48" t="s">
        <v>35</v>
      </c>
      <c r="B4069" s="49"/>
      <c r="C4069" s="50" t="s">
        <v>11</v>
      </c>
      <c r="D4069" s="51" t="n">
        <v>80</v>
      </c>
      <c r="E4069" s="51" t="n">
        <v>0</v>
      </c>
      <c r="F4069" s="51" t="n">
        <v>170</v>
      </c>
      <c r="G4069" s="51" t="n">
        <v>0</v>
      </c>
      <c r="H4069" s="51" t="n">
        <v>0</v>
      </c>
      <c r="I4069" s="52" t="n">
        <v>50</v>
      </c>
      <c r="J4069" s="52" t="n">
        <v>10</v>
      </c>
      <c r="K4069" s="52" t="n">
        <v>32.5</v>
      </c>
      <c r="L4069" s="52" t="n">
        <v>32.5</v>
      </c>
      <c r="M4069" s="52" t="n">
        <v>0</v>
      </c>
      <c r="N4069" s="53" t="n">
        <f aca="false">D4069*$D$10</f>
        <v>100</v>
      </c>
      <c r="O4069" s="53" t="n">
        <f aca="false">E4069*$E$10</f>
        <v>0</v>
      </c>
      <c r="P4069" s="53" t="n">
        <f aca="false">F4069*$F$10</f>
        <v>212.5</v>
      </c>
      <c r="Q4069" s="53" t="n">
        <f aca="false">G4069*$G$10</f>
        <v>0</v>
      </c>
      <c r="R4069" s="53" t="n">
        <f aca="false">H4069*$H$10</f>
        <v>0</v>
      </c>
      <c r="S4069" s="53" t="n">
        <f aca="false">(N4069/100)*(I4069*$I$10)+(N4069/100)*(J4069*$J$10)</f>
        <v>60</v>
      </c>
      <c r="T4069" s="53" t="n">
        <f aca="false">(O4069/100)*(K4069*$J$10)</f>
        <v>0</v>
      </c>
      <c r="U4069" s="53" t="n">
        <f aca="false">(P4069/100)*(K4069*$K$10)+(P4069/100)*(L4069*$L$10)</f>
        <v>193.375</v>
      </c>
      <c r="V4069" s="53" t="n">
        <f aca="false">(Q4069/100)*(L4069*$L$10)</f>
        <v>0</v>
      </c>
      <c r="W4069" s="53" t="n">
        <f aca="false">(R4069/100)*(K4069*$K$10)+(R4069/100)*(L4069*$L$10)</f>
        <v>0</v>
      </c>
      <c r="X4069" s="53" t="n">
        <f aca="false">N4069+S4069</f>
        <v>160</v>
      </c>
      <c r="Y4069" s="53" t="n">
        <f aca="false">O4069+T4069</f>
        <v>0</v>
      </c>
      <c r="Z4069" s="53" t="n">
        <f aca="false">P4069+U4069</f>
        <v>405.875</v>
      </c>
      <c r="AA4069" s="53" t="n">
        <f aca="false">Q4069+V4069</f>
        <v>0</v>
      </c>
      <c r="AB4069" s="53" t="n">
        <f aca="false">R4069+W4069</f>
        <v>0</v>
      </c>
      <c r="AC4069" s="54" t="n">
        <f aca="false">ROUND(X4069+Y4069+Z4069+AA4069+AB4069,1)</f>
        <v>565.9</v>
      </c>
      <c r="AD4069" s="55" t="n">
        <f aca="false">(ROUND(AC4069-AC4062,1)/AC4062)</f>
        <v>0.23666958041958</v>
      </c>
      <c r="AE4069" s="46"/>
      <c r="AF4069" s="47"/>
    </row>
    <row r="4070" customFormat="false" ht="15" hidden="false" customHeight="false" outlineLevel="0" collapsed="false">
      <c r="A4070" s="48" t="s">
        <v>36</v>
      </c>
      <c r="B4070" s="49"/>
      <c r="C4070" s="50" t="s">
        <v>12</v>
      </c>
      <c r="D4070" s="51" t="n">
        <v>80</v>
      </c>
      <c r="E4070" s="51" t="n">
        <v>0</v>
      </c>
      <c r="F4070" s="51" t="n">
        <v>0</v>
      </c>
      <c r="G4070" s="51" t="n">
        <v>170</v>
      </c>
      <c r="H4070" s="51" t="n">
        <v>0</v>
      </c>
      <c r="I4070" s="52" t="n">
        <v>50</v>
      </c>
      <c r="J4070" s="52" t="n">
        <v>10</v>
      </c>
      <c r="K4070" s="52" t="n">
        <v>0</v>
      </c>
      <c r="L4070" s="52" t="n">
        <v>65</v>
      </c>
      <c r="M4070" s="52" t="n">
        <v>0</v>
      </c>
      <c r="N4070" s="53" t="n">
        <f aca="false">D4070*$D$11</f>
        <v>100</v>
      </c>
      <c r="O4070" s="53" t="n">
        <f aca="false">E4070*$E$11</f>
        <v>0</v>
      </c>
      <c r="P4070" s="53" t="n">
        <f aca="false">F4070*$F$11</f>
        <v>0</v>
      </c>
      <c r="Q4070" s="53" t="n">
        <f aca="false">G4070*$G$11</f>
        <v>212.5</v>
      </c>
      <c r="R4070" s="53" t="n">
        <f aca="false">H4070*$H$11</f>
        <v>0</v>
      </c>
      <c r="S4070" s="53" t="n">
        <f aca="false">(N4070/100)*(I4070*$I$11)+(N4070/100)*(J4070*$J$11)</f>
        <v>60</v>
      </c>
      <c r="T4070" s="53" t="n">
        <f aca="false">(O4070/100)*(K4070*$K$11)</f>
        <v>0</v>
      </c>
      <c r="U4070" s="53" t="n">
        <f aca="false">(P4070/100)*(K4070*$K$11)+(P4070/100)*(L4070*$L$11)</f>
        <v>0</v>
      </c>
      <c r="V4070" s="53" t="n">
        <f aca="false">(Q4070/100)*(L4070*$L$11)</f>
        <v>193.375</v>
      </c>
      <c r="W4070" s="53" t="n">
        <f aca="false">(R4070/100)*(K4070*$K$11)+(R4070/100)*(L4070*$L$11)</f>
        <v>0</v>
      </c>
      <c r="X4070" s="53" t="n">
        <f aca="false">N4070+S4070</f>
        <v>160</v>
      </c>
      <c r="Y4070" s="53" t="n">
        <f aca="false">O4070+T4070</f>
        <v>0</v>
      </c>
      <c r="Z4070" s="53" t="n">
        <f aca="false">P4070+U4070</f>
        <v>0</v>
      </c>
      <c r="AA4070" s="53" t="n">
        <f aca="false">Q4070+V4070</f>
        <v>405.875</v>
      </c>
      <c r="AB4070" s="53" t="n">
        <f aca="false">R4070+W4070</f>
        <v>0</v>
      </c>
      <c r="AC4070" s="54" t="n">
        <f aca="false">ROUND(X4070+Y4070+Z4070+AA4070+AB4070,1)</f>
        <v>565.9</v>
      </c>
      <c r="AD4070" s="55" t="n">
        <f aca="false">(ROUND(AC4070-AC4062,1)/AC4062)</f>
        <v>0.23666958041958</v>
      </c>
      <c r="AE4070" s="46"/>
      <c r="AF4070" s="47"/>
    </row>
    <row r="4071" customFormat="false" ht="15" hidden="false" customHeight="false" outlineLevel="0" collapsed="false">
      <c r="A4071" s="48" t="s">
        <v>37</v>
      </c>
      <c r="B4071" s="49"/>
      <c r="C4071" s="50" t="s">
        <v>13</v>
      </c>
      <c r="D4071" s="51" t="n">
        <v>80</v>
      </c>
      <c r="E4071" s="51" t="n">
        <v>0</v>
      </c>
      <c r="F4071" s="51" t="n">
        <v>0</v>
      </c>
      <c r="G4071" s="51" t="n">
        <v>0</v>
      </c>
      <c r="H4071" s="51" t="n">
        <v>170</v>
      </c>
      <c r="I4071" s="52" t="n">
        <v>50</v>
      </c>
      <c r="J4071" s="52" t="n">
        <v>10</v>
      </c>
      <c r="K4071" s="52" t="n">
        <v>32.5</v>
      </c>
      <c r="L4071" s="52" t="n">
        <v>32.5</v>
      </c>
      <c r="M4071" s="52" t="n">
        <v>0</v>
      </c>
      <c r="N4071" s="53" t="n">
        <f aca="false">D4071*$D$12</f>
        <v>100</v>
      </c>
      <c r="O4071" s="53" t="n">
        <f aca="false">E4071*$E$12</f>
        <v>0</v>
      </c>
      <c r="P4071" s="53" t="n">
        <f aca="false">F4071*$F$12</f>
        <v>0</v>
      </c>
      <c r="Q4071" s="53" t="n">
        <f aca="false">G4071*$G$12</f>
        <v>0</v>
      </c>
      <c r="R4071" s="53" t="n">
        <f aca="false">H4071*$H$12</f>
        <v>212.5</v>
      </c>
      <c r="S4071" s="53" t="n">
        <f aca="false">(N4071/100)*(I4071*$I$12)+(N4071/100)*(J4071*$J$12)</f>
        <v>60</v>
      </c>
      <c r="T4071" s="53" t="n">
        <f aca="false">(O4071/100)*(K4071*$K$12)</f>
        <v>0</v>
      </c>
      <c r="U4071" s="53" t="n">
        <f aca="false">(P4071/100)*(K4071*$K$12)+(P4071/100)*(L4071*$L$12)</f>
        <v>0</v>
      </c>
      <c r="V4071" s="53" t="n">
        <f aca="false">(Q4071/100)*(L4071*$L$12)</f>
        <v>0</v>
      </c>
      <c r="W4071" s="53" t="n">
        <f aca="false">(R4071/100)*(K4071*$K$12)+(R4071/100)*(L4071*$L$12)</f>
        <v>193.375</v>
      </c>
      <c r="X4071" s="53" t="n">
        <f aca="false">N4071+S4071</f>
        <v>160</v>
      </c>
      <c r="Y4071" s="53" t="n">
        <f aca="false">O4071+T4071</f>
        <v>0</v>
      </c>
      <c r="Z4071" s="53" t="n">
        <f aca="false">P4071+U4071</f>
        <v>0</v>
      </c>
      <c r="AA4071" s="53" t="n">
        <f aca="false">Q4071+V4071</f>
        <v>0</v>
      </c>
      <c r="AB4071" s="53" t="n">
        <f aca="false">R4071+W4071</f>
        <v>405.875</v>
      </c>
      <c r="AC4071" s="54" t="n">
        <f aca="false">ROUND(X4071+Y4071+Z4071+AA4071+AB4071,1)</f>
        <v>565.9</v>
      </c>
      <c r="AD4071" s="55" t="n">
        <f aca="false">(ROUND(AC4071-AC4062,1)/AC4062)</f>
        <v>0.23666958041958</v>
      </c>
      <c r="AE4071" s="46"/>
      <c r="AF4071" s="47"/>
    </row>
    <row r="4072" customFormat="false" ht="15" hidden="false" customHeight="false" outlineLevel="0" collapsed="false">
      <c r="A4072" s="48" t="s">
        <v>38</v>
      </c>
      <c r="B4072" s="49"/>
      <c r="C4072" s="50" t="s">
        <v>14</v>
      </c>
      <c r="D4072" s="51" t="n">
        <v>160</v>
      </c>
      <c r="E4072" s="51" t="n">
        <v>0</v>
      </c>
      <c r="F4072" s="51" t="n">
        <v>0</v>
      </c>
      <c r="G4072" s="51" t="n">
        <v>0</v>
      </c>
      <c r="H4072" s="51" t="n">
        <v>0</v>
      </c>
      <c r="I4072" s="52" t="n">
        <v>50</v>
      </c>
      <c r="J4072" s="52" t="n">
        <v>10</v>
      </c>
      <c r="K4072" s="52" t="n">
        <v>0</v>
      </c>
      <c r="L4072" s="52" t="n">
        <v>0</v>
      </c>
      <c r="M4072" s="52" t="n">
        <v>60</v>
      </c>
      <c r="N4072" s="53" t="n">
        <f aca="false">D4072*$D$13</f>
        <v>200</v>
      </c>
      <c r="O4072" s="53" t="n">
        <f aca="false">E4072*$E$13</f>
        <v>0</v>
      </c>
      <c r="P4072" s="53" t="n">
        <f aca="false">F4072*$F$13</f>
        <v>0</v>
      </c>
      <c r="Q4072" s="53" t="n">
        <f aca="false">G4072*$G$13</f>
        <v>0</v>
      </c>
      <c r="R4072" s="53" t="n">
        <f aca="false">H4072*$H$13</f>
        <v>0</v>
      </c>
      <c r="S4072" s="53" t="n">
        <f aca="false">(N4072/100)*(I4072*$I$13)+(N4072/100)*(J4072*$J$13)+(N4072/100)*(M4072*$M$13)</f>
        <v>360</v>
      </c>
      <c r="T4072" s="53" t="n">
        <f aca="false">(O4072/100)*(K4072*$K$13)+(O4072/100)*(M4072*$M$13)</f>
        <v>0</v>
      </c>
      <c r="U4072" s="53" t="n">
        <f aca="false">(P4072/100)*(K4072*$K$13)+(P4072/100)*(L4072*$L$13)+(P4072/100)*(M4072*$M$13)</f>
        <v>0</v>
      </c>
      <c r="V4072" s="53" t="n">
        <f aca="false">(Q4072/100)*(L4072*$L$13)+(Q4072/100)*(M4072*$M$13)</f>
        <v>0</v>
      </c>
      <c r="W4072" s="53" t="n">
        <f aca="false">(R4072/100)*(K4072*$K$13)+(R4072/100)*(L4072*$L$13)+(R4072/100)*(M4072*$M$13)</f>
        <v>0</v>
      </c>
      <c r="X4072" s="53" t="n">
        <f aca="false">N4072+S4072</f>
        <v>560</v>
      </c>
      <c r="Y4072" s="53" t="n">
        <f aca="false">O4072+T4072</f>
        <v>0</v>
      </c>
      <c r="Z4072" s="53" t="n">
        <f aca="false">P4072+U4072</f>
        <v>0</v>
      </c>
      <c r="AA4072" s="53" t="n">
        <f aca="false">Q4072+V4072</f>
        <v>0</v>
      </c>
      <c r="AB4072" s="53" t="n">
        <f aca="false">R4072+W4072</f>
        <v>0</v>
      </c>
      <c r="AC4072" s="54" t="n">
        <f aca="false">ROUND(X4072+Y4072+Z4072+AA4072+AB4072,1)</f>
        <v>560</v>
      </c>
      <c r="AD4072" s="55" t="n">
        <f aca="false">(ROUND(AC4072-AC4062,1)/AC4062)</f>
        <v>0.223776223776224</v>
      </c>
      <c r="AE4072" s="46"/>
      <c r="AF4072" s="47"/>
    </row>
    <row r="4073" customFormat="false" ht="15" hidden="false" customHeight="false" outlineLevel="0" collapsed="false">
      <c r="A4073" s="48" t="s">
        <v>39</v>
      </c>
      <c r="B4073" s="49"/>
      <c r="C4073" s="50" t="s">
        <v>15</v>
      </c>
      <c r="D4073" s="51" t="n">
        <v>160</v>
      </c>
      <c r="E4073" s="51" t="n">
        <v>0</v>
      </c>
      <c r="F4073" s="51" t="n">
        <v>0</v>
      </c>
      <c r="G4073" s="51" t="n">
        <v>0</v>
      </c>
      <c r="H4073" s="51" t="n">
        <v>0</v>
      </c>
      <c r="I4073" s="52" t="n">
        <v>50</v>
      </c>
      <c r="J4073" s="52" t="n">
        <v>10</v>
      </c>
      <c r="K4073" s="52" t="n">
        <v>60</v>
      </c>
      <c r="L4073" s="52" t="n">
        <v>0</v>
      </c>
      <c r="M4073" s="52" t="n">
        <v>0</v>
      </c>
      <c r="N4073" s="53" t="n">
        <f aca="false">D4073*$D$14</f>
        <v>200</v>
      </c>
      <c r="O4073" s="53" t="n">
        <f aca="false">E4073*$E$14</f>
        <v>0</v>
      </c>
      <c r="P4073" s="53" t="n">
        <f aca="false">F4073*$F$14</f>
        <v>0</v>
      </c>
      <c r="Q4073" s="53" t="n">
        <f aca="false">G4073*$G$14</f>
        <v>0</v>
      </c>
      <c r="R4073" s="53" t="n">
        <f aca="false">H4073*$H$14</f>
        <v>0</v>
      </c>
      <c r="S4073" s="53" t="n">
        <f aca="false">(N4073/100)*(I4073*$I$14)+(N4073/100)*(J4073*$J$14)+(N4073/100)*(K4073*$K$14)</f>
        <v>360</v>
      </c>
      <c r="T4073" s="53" t="n">
        <f aca="false">(O4073/100)*(K4073*$K$14)</f>
        <v>0</v>
      </c>
      <c r="U4073" s="53" t="n">
        <f aca="false">(P4073/100)*(K4073*$K$14)+(P4073/100)*(L4073*$L$14)</f>
        <v>0</v>
      </c>
      <c r="V4073" s="53" t="n">
        <f aca="false">(Q4073/100)*(L4073*$L$14)</f>
        <v>0</v>
      </c>
      <c r="W4073" s="53" t="n">
        <f aca="false">(R4073/100)*(K4073*$L$14)+(R4073/100)*(L4073*$M$14)</f>
        <v>0</v>
      </c>
      <c r="X4073" s="53" t="n">
        <f aca="false">N4073+S4073</f>
        <v>560</v>
      </c>
      <c r="Y4073" s="53" t="n">
        <f aca="false">O4073+T4073</f>
        <v>0</v>
      </c>
      <c r="Z4073" s="53" t="n">
        <f aca="false">P4073+U4073</f>
        <v>0</v>
      </c>
      <c r="AA4073" s="53" t="n">
        <f aca="false">Q4073+V4073</f>
        <v>0</v>
      </c>
      <c r="AB4073" s="53" t="n">
        <f aca="false">R4073+W4073</f>
        <v>0</v>
      </c>
      <c r="AC4073" s="54" t="n">
        <f aca="false">ROUND(X4073+Y4073+Z4073+AA4073+AB4073,1)</f>
        <v>560</v>
      </c>
      <c r="AD4073" s="55" t="n">
        <f aca="false">(ROUND(AC4073-AC4062,1)/AC4062)</f>
        <v>0.223776223776224</v>
      </c>
      <c r="AE4073" s="46"/>
      <c r="AF4073" s="47"/>
    </row>
    <row r="4074" customFormat="false" ht="15" hidden="false" customHeight="false" outlineLevel="0" collapsed="false">
      <c r="A4074" s="48"/>
      <c r="B4074" s="49"/>
      <c r="C4074" s="50" t="s">
        <v>16</v>
      </c>
      <c r="D4074" s="51" t="n">
        <v>160</v>
      </c>
      <c r="E4074" s="51" t="n">
        <v>0</v>
      </c>
      <c r="F4074" s="51" t="n">
        <v>0</v>
      </c>
      <c r="G4074" s="51" t="n">
        <v>0</v>
      </c>
      <c r="H4074" s="51" t="n">
        <v>0</v>
      </c>
      <c r="I4074" s="52" t="n">
        <v>50</v>
      </c>
      <c r="J4074" s="52" t="n">
        <v>10</v>
      </c>
      <c r="K4074" s="52" t="n">
        <v>0</v>
      </c>
      <c r="L4074" s="52" t="n">
        <v>60</v>
      </c>
      <c r="M4074" s="52" t="n">
        <v>0</v>
      </c>
      <c r="N4074" s="53" t="n">
        <f aca="false">D4074*$D$15</f>
        <v>200</v>
      </c>
      <c r="O4074" s="53" t="n">
        <f aca="false">E4074*$E$15</f>
        <v>0</v>
      </c>
      <c r="P4074" s="53" t="n">
        <f aca="false">F4074*$F$15</f>
        <v>0</v>
      </c>
      <c r="Q4074" s="53" t="n">
        <f aca="false">G4074*$G$15</f>
        <v>0</v>
      </c>
      <c r="R4074" s="53" t="n">
        <f aca="false">H4074*$H$15</f>
        <v>0</v>
      </c>
      <c r="S4074" s="53" t="n">
        <f aca="false">(N4074/100)*(I4074*$I$15)+(N4074/100)*(J4074*$J$15)+(N4074/100)*(L4074*$L$15)</f>
        <v>360</v>
      </c>
      <c r="T4074" s="53" t="n">
        <f aca="false">(O4074/100)*(K4074*$K$15)</f>
        <v>0</v>
      </c>
      <c r="U4074" s="53" t="n">
        <f aca="false">(P4074/100)*(K4074*$K$15)+(P4074/100)*(L4074*$L$15)</f>
        <v>0</v>
      </c>
      <c r="V4074" s="53" t="n">
        <f aca="false">(Q4074/100)*(L4074*$L$15)</f>
        <v>0</v>
      </c>
      <c r="W4074" s="53" t="n">
        <f aca="false">(R4074/100)*(K4074*$K$15)+(R4074/100)*(L4074*$L$15)</f>
        <v>0</v>
      </c>
      <c r="X4074" s="53" t="n">
        <f aca="false">N4074+S4074</f>
        <v>560</v>
      </c>
      <c r="Y4074" s="53" t="n">
        <f aca="false">O4074+T4074</f>
        <v>0</v>
      </c>
      <c r="Z4074" s="53" t="n">
        <f aca="false">P4074+U4074</f>
        <v>0</v>
      </c>
      <c r="AA4074" s="53" t="n">
        <f aca="false">Q4074+V4074</f>
        <v>0</v>
      </c>
      <c r="AB4074" s="53" t="n">
        <f aca="false">R4074+W4074</f>
        <v>0</v>
      </c>
      <c r="AC4074" s="54" t="n">
        <f aca="false">ROUND(X4074+Y4074+Z4074+AA4074+AB4074,1)</f>
        <v>560</v>
      </c>
      <c r="AD4074" s="55" t="n">
        <f aca="false">(ROUND(AC4074-AC4062,1)/AC4062)</f>
        <v>0.223776223776224</v>
      </c>
      <c r="AE4074" s="46"/>
      <c r="AF4074" s="47"/>
    </row>
    <row r="4075" customFormat="false" ht="15" hidden="false" customHeight="false" outlineLevel="0" collapsed="false">
      <c r="A4075" s="48"/>
      <c r="B4075" s="49"/>
      <c r="C4075" s="50" t="s">
        <v>17</v>
      </c>
      <c r="D4075" s="51" t="n">
        <v>160</v>
      </c>
      <c r="E4075" s="51" t="n">
        <v>0</v>
      </c>
      <c r="F4075" s="51" t="n">
        <v>0</v>
      </c>
      <c r="G4075" s="51" t="n">
        <v>0</v>
      </c>
      <c r="H4075" s="51" t="n">
        <v>0</v>
      </c>
      <c r="I4075" s="52" t="n">
        <v>50</v>
      </c>
      <c r="J4075" s="52" t="n">
        <v>40</v>
      </c>
      <c r="K4075" s="52" t="n">
        <v>0</v>
      </c>
      <c r="L4075" s="52" t="n">
        <v>0</v>
      </c>
      <c r="M4075" s="52" t="n">
        <v>0</v>
      </c>
      <c r="N4075" s="53" t="n">
        <f aca="false">D4075*$D$16</f>
        <v>200</v>
      </c>
      <c r="O4075" s="53" t="n">
        <f aca="false">E4075*$E$16</f>
        <v>0</v>
      </c>
      <c r="P4075" s="53" t="n">
        <f aca="false">F4075*$F$16</f>
        <v>0</v>
      </c>
      <c r="Q4075" s="53" t="n">
        <f aca="false">G4075*$G$16</f>
        <v>0</v>
      </c>
      <c r="R4075" s="53" t="n">
        <f aca="false">H4075*$H$16</f>
        <v>0</v>
      </c>
      <c r="S4075" s="53" t="n">
        <f aca="false">(N4075/100)*(I4075*$I$16)+(N4075/100)*(J4075*$J$16)</f>
        <v>300</v>
      </c>
      <c r="T4075" s="53" t="n">
        <f aca="false">(O4075/100)*(K4075*$K$16)</f>
        <v>0</v>
      </c>
      <c r="U4075" s="53" t="n">
        <f aca="false">(P4075/100)*(K4075*$K$16)+(P4075/100)*(L4075*$L$16)</f>
        <v>0</v>
      </c>
      <c r="V4075" s="53" t="n">
        <f aca="false">(Q4075/100)*(L4075*$L$16)</f>
        <v>0</v>
      </c>
      <c r="W4075" s="53" t="n">
        <f aca="false">(R4075/100)*(K4075*$K$16)+(R4075/100)*(L4075*$L$16)</f>
        <v>0</v>
      </c>
      <c r="X4075" s="53" t="n">
        <f aca="false">N4075+S4075</f>
        <v>500</v>
      </c>
      <c r="Y4075" s="53" t="n">
        <f aca="false">O4075+T4075</f>
        <v>0</v>
      </c>
      <c r="Z4075" s="53" t="n">
        <f aca="false">P4075+U4075</f>
        <v>0</v>
      </c>
      <c r="AA4075" s="53" t="n">
        <f aca="false">Q4075+V4075</f>
        <v>0</v>
      </c>
      <c r="AB4075" s="53" t="n">
        <f aca="false">R4075+W4075</f>
        <v>0</v>
      </c>
      <c r="AC4075" s="54" t="n">
        <f aca="false">ROUND(X4075+Y4075+Z4075+AA4075+AB4075,1)</f>
        <v>500</v>
      </c>
      <c r="AD4075" s="55" t="n">
        <f aca="false">(ROUND(AC4075-AC4062,1)/AC4062)</f>
        <v>0.0926573426573427</v>
      </c>
      <c r="AE4075" s="46"/>
      <c r="AF4075" s="47"/>
    </row>
    <row r="4076" customFormat="false" ht="15" hidden="false" customHeight="false" outlineLevel="0" collapsed="false">
      <c r="A4076" s="48"/>
      <c r="B4076" s="49"/>
      <c r="C4076" s="50" t="s">
        <v>18</v>
      </c>
      <c r="D4076" s="51" t="n">
        <v>160</v>
      </c>
      <c r="E4076" s="51" t="n">
        <v>0</v>
      </c>
      <c r="F4076" s="51" t="n">
        <v>0</v>
      </c>
      <c r="G4076" s="51" t="n">
        <v>0</v>
      </c>
      <c r="H4076" s="51" t="n">
        <v>0</v>
      </c>
      <c r="I4076" s="52" t="n">
        <v>75</v>
      </c>
      <c r="J4076" s="52" t="n">
        <v>10</v>
      </c>
      <c r="K4076" s="52" t="n">
        <v>0</v>
      </c>
      <c r="L4076" s="52" t="n">
        <v>0</v>
      </c>
      <c r="M4076" s="52" t="n">
        <v>0</v>
      </c>
      <c r="N4076" s="53" t="n">
        <f aca="false">D4076*$D$17</f>
        <v>200</v>
      </c>
      <c r="O4076" s="53" t="n">
        <f aca="false">E4076*$E$17</f>
        <v>0</v>
      </c>
      <c r="P4076" s="53" t="n">
        <f aca="false">F4076*$F$17</f>
        <v>0</v>
      </c>
      <c r="Q4076" s="53" t="n">
        <f aca="false">G4076*$G$17</f>
        <v>0</v>
      </c>
      <c r="R4076" s="53" t="n">
        <f aca="false">H4076*$H$17</f>
        <v>0</v>
      </c>
      <c r="S4076" s="53" t="n">
        <f aca="false">(N4076/100)*(I4076*$I$17)+(N4076/100)*(J4076*$J$17)</f>
        <v>395</v>
      </c>
      <c r="T4076" s="53" t="n">
        <f aca="false">(O4076/100)*(K4076*$K$17)</f>
        <v>0</v>
      </c>
      <c r="U4076" s="53" t="n">
        <f aca="false">(P4076/100)*(K4076*$K$17)+(P4076/100)*(L4076*$L$17)</f>
        <v>0</v>
      </c>
      <c r="V4076" s="53" t="n">
        <f aca="false">(Q4076/100)*(L4076*$L$17)</f>
        <v>0</v>
      </c>
      <c r="W4076" s="53" t="n">
        <f aca="false">(R4076/100)*(K4076*$K$17)+(R4076/100)*(L4076*$L$17)</f>
        <v>0</v>
      </c>
      <c r="X4076" s="53" t="n">
        <f aca="false">N4076+S4076</f>
        <v>595</v>
      </c>
      <c r="Y4076" s="53" t="n">
        <f aca="false">O4076+T4076</f>
        <v>0</v>
      </c>
      <c r="Z4076" s="53" t="n">
        <f aca="false">P4076+U4076</f>
        <v>0</v>
      </c>
      <c r="AA4076" s="53" t="n">
        <f aca="false">Q4076+V4076</f>
        <v>0</v>
      </c>
      <c r="AB4076" s="53" t="n">
        <f aca="false">R4076+W4076</f>
        <v>0</v>
      </c>
      <c r="AC4076" s="54" t="n">
        <f aca="false">ROUND(X4076+Y4076+Z4076+AA4076+AB4076,1)</f>
        <v>595</v>
      </c>
      <c r="AD4076" s="55" t="n">
        <f aca="false">(ROUND(AC4076-AC4062,1)/AC4062)</f>
        <v>0.300262237762238</v>
      </c>
      <c r="AE4076" s="46"/>
      <c r="AF4076" s="47"/>
    </row>
    <row r="4077" customFormat="false" ht="15" hidden="false" customHeight="false" outlineLevel="0" collapsed="false">
      <c r="A4077" s="56" t="s">
        <v>19</v>
      </c>
      <c r="B4077" s="57" t="s">
        <v>332</v>
      </c>
      <c r="C4077" s="40" t="s">
        <v>4</v>
      </c>
      <c r="D4077" s="41" t="n">
        <v>138</v>
      </c>
      <c r="E4077" s="41" t="n">
        <v>0</v>
      </c>
      <c r="F4077" s="41" t="n">
        <v>0</v>
      </c>
      <c r="G4077" s="41" t="n">
        <v>0</v>
      </c>
      <c r="H4077" s="41" t="n">
        <v>0</v>
      </c>
      <c r="I4077" s="42" t="n">
        <v>30</v>
      </c>
      <c r="J4077" s="42" t="n">
        <v>50</v>
      </c>
      <c r="K4077" s="42" t="n">
        <v>0</v>
      </c>
      <c r="L4077" s="42" t="n">
        <v>0</v>
      </c>
      <c r="M4077" s="42" t="n">
        <v>0</v>
      </c>
      <c r="N4077" s="43" t="n">
        <f aca="false">D4077*$D$3</f>
        <v>179.4</v>
      </c>
      <c r="O4077" s="43" t="n">
        <f aca="false">E4077*$E$3</f>
        <v>0</v>
      </c>
      <c r="P4077" s="43" t="n">
        <f aca="false">F4077*$F$3</f>
        <v>0</v>
      </c>
      <c r="Q4077" s="43" t="n">
        <f aca="false">G4077*$G$3</f>
        <v>0</v>
      </c>
      <c r="R4077" s="43" t="n">
        <f aca="false">H4077*$H$3</f>
        <v>0</v>
      </c>
      <c r="S4077" s="43" t="n">
        <f aca="false">(N4077/100)*(I4077*$I$3)+(N4077/100)*(J4077*$J$3)</f>
        <v>287.04</v>
      </c>
      <c r="T4077" s="43" t="n">
        <f aca="false">(O4077/100)*(K4077*$K$3)</f>
        <v>0</v>
      </c>
      <c r="U4077" s="43" t="n">
        <f aca="false">(P4077/100)*(K4077*$K$3)+(P4077/100)*(L4077*$L$3)</f>
        <v>0</v>
      </c>
      <c r="V4077" s="43" t="n">
        <f aca="false">(Q4077/100)*(L4077*$L$3)</f>
        <v>0</v>
      </c>
      <c r="W4077" s="43" t="n">
        <f aca="false">(R4077/100)*(K4077*$K$3)+(R4077/100)*(L4077*$L$3)</f>
        <v>0</v>
      </c>
      <c r="X4077" s="43" t="n">
        <f aca="false">N4077+S4077</f>
        <v>466.44</v>
      </c>
      <c r="Y4077" s="43" t="n">
        <f aca="false">O4077+T4077</f>
        <v>0</v>
      </c>
      <c r="Z4077" s="43" t="n">
        <f aca="false">P4077+U4077</f>
        <v>0</v>
      </c>
      <c r="AA4077" s="43" t="n">
        <f aca="false">Q4077+V4077</f>
        <v>0</v>
      </c>
      <c r="AB4077" s="43" t="n">
        <f aca="false">R4077+W4077</f>
        <v>0</v>
      </c>
      <c r="AC4077" s="44" t="n">
        <f aca="false">ROUND(X4077+Y4077+Z4077+AA4077+AB4077,1)</f>
        <v>466.4</v>
      </c>
      <c r="AD4077" s="45" t="n">
        <v>0</v>
      </c>
      <c r="AE4077" s="46" t="s">
        <v>28</v>
      </c>
      <c r="AF4077" s="47"/>
    </row>
    <row r="4078" customFormat="false" ht="15" hidden="false" customHeight="false" outlineLevel="0" collapsed="false">
      <c r="A4078" s="48" t="s">
        <v>29</v>
      </c>
      <c r="B4078" s="58" t="n">
        <v>10</v>
      </c>
      <c r="C4078" s="50" t="s">
        <v>5</v>
      </c>
      <c r="D4078" s="51" t="n">
        <v>138</v>
      </c>
      <c r="E4078" s="51" t="n">
        <v>0</v>
      </c>
      <c r="F4078" s="51" t="n">
        <v>0</v>
      </c>
      <c r="G4078" s="51" t="n">
        <v>0</v>
      </c>
      <c r="H4078" s="51" t="n">
        <v>0</v>
      </c>
      <c r="I4078" s="52" t="n">
        <v>45</v>
      </c>
      <c r="J4078" s="52" t="n">
        <v>65</v>
      </c>
      <c r="K4078" s="52" t="n">
        <v>0</v>
      </c>
      <c r="L4078" s="52" t="n">
        <v>0</v>
      </c>
      <c r="M4078" s="52" t="n">
        <v>0</v>
      </c>
      <c r="N4078" s="53" t="n">
        <f aca="false">D4078*$D$4</f>
        <v>172.5</v>
      </c>
      <c r="O4078" s="53" t="n">
        <f aca="false">E4078*$E$4</f>
        <v>0</v>
      </c>
      <c r="P4078" s="53" t="n">
        <f aca="false">F4078*$F$4</f>
        <v>0</v>
      </c>
      <c r="Q4078" s="53" t="n">
        <f aca="false">G4078*$G$4</f>
        <v>0</v>
      </c>
      <c r="R4078" s="53" t="n">
        <f aca="false">H4078*$H$4</f>
        <v>0</v>
      </c>
      <c r="S4078" s="53" t="n">
        <f aca="false">(N4078/100)*(I4078*$I$4)+(N4078/100)*(J4078*$J$4)</f>
        <v>379.5</v>
      </c>
      <c r="T4078" s="53" t="n">
        <f aca="false">(O4078/100)*(K4078*$K$4)</f>
        <v>0</v>
      </c>
      <c r="U4078" s="53" t="n">
        <f aca="false">(P4078/100)*(K4078*$K$4)+(P4078/100)*(L4078*$L$4)</f>
        <v>0</v>
      </c>
      <c r="V4078" s="53" t="n">
        <f aca="false">(Q4078/100)*(L4078*$L$4)</f>
        <v>0</v>
      </c>
      <c r="W4078" s="53" t="n">
        <f aca="false">(R4078/100)*(K4078*$K$4)+(R4078/100)*(L4078*$L$4)</f>
        <v>0</v>
      </c>
      <c r="X4078" s="53" t="n">
        <f aca="false">N4078+S4078</f>
        <v>552</v>
      </c>
      <c r="Y4078" s="53" t="n">
        <f aca="false">O4078+T4078</f>
        <v>0</v>
      </c>
      <c r="Z4078" s="53" t="n">
        <f aca="false">P4078+U4078</f>
        <v>0</v>
      </c>
      <c r="AA4078" s="53" t="n">
        <f aca="false">Q4078+V4078</f>
        <v>0</v>
      </c>
      <c r="AB4078" s="53" t="n">
        <f aca="false">R4078+W4078</f>
        <v>0</v>
      </c>
      <c r="AC4078" s="54" t="n">
        <f aca="false">ROUND(X4078+Y4078+Z4078+AA4078+AB4078,1)</f>
        <v>552</v>
      </c>
      <c r="AD4078" s="55" t="n">
        <f aca="false">(ROUND(AC4078-AC4077,1)/AC4077)</f>
        <v>0.183533447684391</v>
      </c>
      <c r="AE4078" s="46"/>
      <c r="AF4078" s="47"/>
    </row>
    <row r="4079" customFormat="false" ht="15" hidden="false" customHeight="false" outlineLevel="0" collapsed="false">
      <c r="A4079" s="48" t="s">
        <v>30</v>
      </c>
      <c r="B4079" s="58" t="n">
        <v>18</v>
      </c>
      <c r="C4079" s="50" t="s">
        <v>6</v>
      </c>
      <c r="D4079" s="51" t="n">
        <v>138</v>
      </c>
      <c r="E4079" s="51" t="n">
        <v>0</v>
      </c>
      <c r="F4079" s="51" t="n">
        <v>0</v>
      </c>
      <c r="G4079" s="51" t="n">
        <v>0</v>
      </c>
      <c r="H4079" s="51" t="n">
        <v>0</v>
      </c>
      <c r="I4079" s="52" t="n">
        <v>30</v>
      </c>
      <c r="J4079" s="52" t="n">
        <v>50</v>
      </c>
      <c r="K4079" s="52" t="n">
        <v>0</v>
      </c>
      <c r="L4079" s="52" t="n">
        <v>0</v>
      </c>
      <c r="M4079" s="52" t="n">
        <v>0</v>
      </c>
      <c r="N4079" s="53" t="n">
        <f aca="false">D4079*$D$5</f>
        <v>179.4</v>
      </c>
      <c r="O4079" s="53" t="n">
        <f aca="false">E4079*$E$5</f>
        <v>0</v>
      </c>
      <c r="P4079" s="53" t="n">
        <f aca="false">F4079*$F$5</f>
        <v>0</v>
      </c>
      <c r="Q4079" s="53" t="n">
        <f aca="false">G4079*$G$5</f>
        <v>0</v>
      </c>
      <c r="R4079" s="53" t="n">
        <f aca="false">H4079*$H$5</f>
        <v>0</v>
      </c>
      <c r="S4079" s="53" t="n">
        <f aca="false">(N4079/100)*(I4079*$I$5)+(N4079/100)*(J4079*$J$5)</f>
        <v>287.04</v>
      </c>
      <c r="T4079" s="53" t="n">
        <f aca="false">(O4079/100)*(K4079*$K$5)</f>
        <v>0</v>
      </c>
      <c r="U4079" s="53" t="n">
        <f aca="false">(P4079/100)*(K4079*$K$5)+(P4079/100)*(L4079*$L$5)</f>
        <v>0</v>
      </c>
      <c r="V4079" s="53" t="n">
        <f aca="false">(Q4079/100)*(L4079*$L$5)</f>
        <v>0</v>
      </c>
      <c r="W4079" s="53" t="n">
        <f aca="false">(R4079/100)*(K4079*$K$5)+(R4079/100)*(L4079*$L$5)</f>
        <v>0</v>
      </c>
      <c r="X4079" s="53" t="n">
        <f aca="false">N4079+S4079</f>
        <v>466.44</v>
      </c>
      <c r="Y4079" s="53" t="n">
        <f aca="false">O4079+T4079</f>
        <v>0</v>
      </c>
      <c r="Z4079" s="53" t="n">
        <f aca="false">P4079+U4079</f>
        <v>0</v>
      </c>
      <c r="AA4079" s="53" t="n">
        <f aca="false">Q4079+V4079</f>
        <v>0</v>
      </c>
      <c r="AB4079" s="53" t="n">
        <f aca="false">R4079+W4079</f>
        <v>0</v>
      </c>
      <c r="AC4079" s="54" t="n">
        <f aca="false">ROUND(X4079+Y4079+Z4079+AA4079+AB4079,1)</f>
        <v>466.4</v>
      </c>
      <c r="AD4079" s="55" t="n">
        <f aca="false">(ROUND(AC4079-AC4077,1)/AC4077)</f>
        <v>0</v>
      </c>
      <c r="AE4079" s="46"/>
      <c r="AF4079" s="47"/>
    </row>
    <row r="4080" customFormat="false" ht="15" hidden="false" customHeight="false" outlineLevel="0" collapsed="false">
      <c r="A4080" s="48" t="s">
        <v>31</v>
      </c>
      <c r="B4080" s="58" t="n">
        <v>0</v>
      </c>
      <c r="C4080" s="50" t="s">
        <v>7</v>
      </c>
      <c r="D4080" s="51" t="n">
        <v>138</v>
      </c>
      <c r="E4080" s="51" t="n">
        <v>0</v>
      </c>
      <c r="F4080" s="51" t="n">
        <v>0</v>
      </c>
      <c r="G4080" s="51" t="n">
        <v>0</v>
      </c>
      <c r="H4080" s="51" t="n">
        <v>0</v>
      </c>
      <c r="I4080" s="52" t="n">
        <v>30</v>
      </c>
      <c r="J4080" s="52" t="n">
        <v>50</v>
      </c>
      <c r="K4080" s="52" t="n">
        <v>0</v>
      </c>
      <c r="L4080" s="52" t="n">
        <v>0</v>
      </c>
      <c r="M4080" s="52" t="n">
        <v>0</v>
      </c>
      <c r="N4080" s="53" t="n">
        <f aca="false">D4080*$D$6</f>
        <v>179.4</v>
      </c>
      <c r="O4080" s="53" t="n">
        <f aca="false">E4080*$E$6</f>
        <v>0</v>
      </c>
      <c r="P4080" s="53" t="n">
        <f aca="false">F4080*$F$6</f>
        <v>0</v>
      </c>
      <c r="Q4080" s="53" t="n">
        <f aca="false">G4080*$G$6</f>
        <v>0</v>
      </c>
      <c r="R4080" s="53" t="n">
        <f aca="false">H4080*$H$6</f>
        <v>0</v>
      </c>
      <c r="S4080" s="53" t="n">
        <f aca="false">(N4080/100)*(I4080*$I$6)+(N4080/100)*(J4080*$J$6)</f>
        <v>287.04</v>
      </c>
      <c r="T4080" s="53" t="n">
        <f aca="false">(O4080/100)*(K4080*$K$6)</f>
        <v>0</v>
      </c>
      <c r="U4080" s="53" t="n">
        <f aca="false">(P4080/100)*(K4080*$K$6)+(P4080/100)*(L4080*$L$6)</f>
        <v>0</v>
      </c>
      <c r="V4080" s="53" t="n">
        <f aca="false">(Q4080/100)*(L4080*$L$6)</f>
        <v>0</v>
      </c>
      <c r="W4080" s="53" t="n">
        <f aca="false">(R4080/100)*(K4080*$K$6)+(R4080/100)*(L4080*$L$6)</f>
        <v>0</v>
      </c>
      <c r="X4080" s="53" t="n">
        <f aca="false">N4080+S4080</f>
        <v>466.44</v>
      </c>
      <c r="Y4080" s="53" t="n">
        <f aca="false">O4080+T4080</f>
        <v>0</v>
      </c>
      <c r="Z4080" s="53" t="n">
        <f aca="false">P4080+U4080</f>
        <v>0</v>
      </c>
      <c r="AA4080" s="53" t="n">
        <f aca="false">Q4080+V4080</f>
        <v>0</v>
      </c>
      <c r="AB4080" s="53" t="n">
        <f aca="false">R4080+W4080</f>
        <v>0</v>
      </c>
      <c r="AC4080" s="54" t="n">
        <f aca="false">ROUND(X4080+Y4080+Z4080+AA4080+AB4080,1)</f>
        <v>466.4</v>
      </c>
      <c r="AD4080" s="55" t="n">
        <f aca="false">(ROUND(AC4080-AC4077,1)/AC4077)</f>
        <v>0</v>
      </c>
      <c r="AE4080" s="46"/>
      <c r="AF4080" s="47"/>
    </row>
    <row r="4081" customFormat="false" ht="15" hidden="false" customHeight="false" outlineLevel="0" collapsed="false">
      <c r="A4081" s="48" t="s">
        <v>32</v>
      </c>
      <c r="B4081" s="58" t="n">
        <v>0</v>
      </c>
      <c r="C4081" s="50" t="s">
        <v>8</v>
      </c>
      <c r="D4081" s="51" t="n">
        <v>138</v>
      </c>
      <c r="E4081" s="51" t="n">
        <v>0</v>
      </c>
      <c r="F4081" s="51" t="n">
        <v>0</v>
      </c>
      <c r="G4081" s="51" t="n">
        <v>0</v>
      </c>
      <c r="H4081" s="51" t="n">
        <v>0</v>
      </c>
      <c r="I4081" s="52" t="n">
        <v>30</v>
      </c>
      <c r="J4081" s="52" t="n">
        <v>50</v>
      </c>
      <c r="K4081" s="52" t="n">
        <v>0</v>
      </c>
      <c r="L4081" s="52" t="n">
        <v>0</v>
      </c>
      <c r="M4081" s="52" t="n">
        <v>0</v>
      </c>
      <c r="N4081" s="53" t="n">
        <f aca="false">D4081*$D$7</f>
        <v>179.4</v>
      </c>
      <c r="O4081" s="53" t="n">
        <f aca="false">E4081*$E$7</f>
        <v>0</v>
      </c>
      <c r="P4081" s="53" t="n">
        <f aca="false">F4081*$F$7</f>
        <v>0</v>
      </c>
      <c r="Q4081" s="53" t="n">
        <f aca="false">G4081*$G$7</f>
        <v>0</v>
      </c>
      <c r="R4081" s="53" t="n">
        <f aca="false">H4081*$H$7</f>
        <v>0</v>
      </c>
      <c r="S4081" s="53" t="n">
        <f aca="false">(N4081/100)*(I4081*$I$7)+(N4081/100)*(J4081*$J$7)</f>
        <v>287.04</v>
      </c>
      <c r="T4081" s="53" t="n">
        <f aca="false">(O4081/100)*(K4081*$K$7)</f>
        <v>0</v>
      </c>
      <c r="U4081" s="53" t="n">
        <f aca="false">(P4081/100)*(K4081*$K$7)+(P4081/100)*(L4081*$L$7)</f>
        <v>0</v>
      </c>
      <c r="V4081" s="53" t="n">
        <f aca="false">(Q4081/100)*(L4081*$L$7)</f>
        <v>0</v>
      </c>
      <c r="W4081" s="53" t="n">
        <f aca="false">(R4081/100)*(K4081*$K$7)+(R4081/100)*(L4081*$L$7)</f>
        <v>0</v>
      </c>
      <c r="X4081" s="53" t="n">
        <f aca="false">N4081+S4081</f>
        <v>466.44</v>
      </c>
      <c r="Y4081" s="53" t="n">
        <f aca="false">O4081+T4081</f>
        <v>0</v>
      </c>
      <c r="Z4081" s="53" t="n">
        <f aca="false">P4081+U4081</f>
        <v>0</v>
      </c>
      <c r="AA4081" s="53" t="n">
        <f aca="false">Q4081+V4081</f>
        <v>0</v>
      </c>
      <c r="AB4081" s="53" t="n">
        <f aca="false">R4081+W4081</f>
        <v>0</v>
      </c>
      <c r="AC4081" s="54" t="n">
        <f aca="false">ROUND(X4081+Y4081+Z4081+AA4081+AB4081,1)</f>
        <v>466.4</v>
      </c>
      <c r="AD4081" s="55" t="n">
        <f aca="false">(ROUND(AC4081-AC4077,1)/AC4077)</f>
        <v>0</v>
      </c>
      <c r="AE4081" s="46"/>
      <c r="AF4081" s="47"/>
    </row>
    <row r="4082" customFormat="false" ht="15" hidden="false" customHeight="false" outlineLevel="0" collapsed="false">
      <c r="A4082" s="48" t="s">
        <v>33</v>
      </c>
      <c r="B4082" s="58"/>
      <c r="C4082" s="50" t="s">
        <v>9</v>
      </c>
      <c r="D4082" s="51" t="n">
        <v>138</v>
      </c>
      <c r="E4082" s="51" t="n">
        <v>0</v>
      </c>
      <c r="F4082" s="51" t="n">
        <v>0</v>
      </c>
      <c r="G4082" s="51" t="n">
        <v>0</v>
      </c>
      <c r="H4082" s="51" t="n">
        <v>0</v>
      </c>
      <c r="I4082" s="52" t="n">
        <v>30</v>
      </c>
      <c r="J4082" s="52" t="n">
        <v>50</v>
      </c>
      <c r="K4082" s="52" t="n">
        <v>0</v>
      </c>
      <c r="L4082" s="52" t="n">
        <v>0</v>
      </c>
      <c r="M4082" s="52" t="n">
        <v>0</v>
      </c>
      <c r="N4082" s="53" t="n">
        <f aca="false">D4082*$D$8</f>
        <v>179.4</v>
      </c>
      <c r="O4082" s="53" t="n">
        <f aca="false">E4082*$E$8</f>
        <v>0</v>
      </c>
      <c r="P4082" s="53" t="n">
        <f aca="false">F4082*$F$8</f>
        <v>0</v>
      </c>
      <c r="Q4082" s="53" t="n">
        <f aca="false">G4082*$G$8</f>
        <v>0</v>
      </c>
      <c r="R4082" s="53" t="n">
        <f aca="false">H4082*$H$8</f>
        <v>0</v>
      </c>
      <c r="S4082" s="53" t="n">
        <f aca="false">(N4082/100)*(I4082*$I$8)+(N4082/100)*(J4082*$J$8)</f>
        <v>287.04</v>
      </c>
      <c r="T4082" s="53" t="n">
        <f aca="false">(O4082/100)*(K4082*$K$8)</f>
        <v>0</v>
      </c>
      <c r="U4082" s="53" t="n">
        <f aca="false">(P4082/100)*(K4082*$K$8)+(P4082/100)*(L4082*$L$8)</f>
        <v>0</v>
      </c>
      <c r="V4082" s="53" t="n">
        <f aca="false">(Q4082/100)*(L4082*$L$8)</f>
        <v>0</v>
      </c>
      <c r="W4082" s="53" t="n">
        <f aca="false">(R4082/100)*(K4082*$K$8)+(R4082/100)*(L4082*$L$8)</f>
        <v>0</v>
      </c>
      <c r="X4082" s="53" t="n">
        <f aca="false">N4082+S4082</f>
        <v>466.44</v>
      </c>
      <c r="Y4082" s="53" t="n">
        <f aca="false">O4082+T4082</f>
        <v>0</v>
      </c>
      <c r="Z4082" s="53" t="n">
        <f aca="false">P4082+U4082</f>
        <v>0</v>
      </c>
      <c r="AA4082" s="53" t="n">
        <f aca="false">Q4082+V4082</f>
        <v>0</v>
      </c>
      <c r="AB4082" s="53" t="n">
        <f aca="false">R4082+W4082</f>
        <v>0</v>
      </c>
      <c r="AC4082" s="54" t="n">
        <f aca="false">ROUND(X4082+Y4082+Z4082+AA4082+AB4082,1)</f>
        <v>466.4</v>
      </c>
      <c r="AD4082" s="55" t="n">
        <f aca="false">(ROUND(AC4082-AC4077,1)/AC4077)</f>
        <v>0</v>
      </c>
      <c r="AE4082" s="46"/>
      <c r="AF4082" s="47"/>
    </row>
    <row r="4083" customFormat="false" ht="15" hidden="false" customHeight="false" outlineLevel="0" collapsed="false">
      <c r="A4083" s="48" t="s">
        <v>34</v>
      </c>
      <c r="B4083" s="58"/>
      <c r="C4083" s="50" t="s">
        <v>10</v>
      </c>
      <c r="D4083" s="51" t="n">
        <v>69</v>
      </c>
      <c r="E4083" s="51" t="n">
        <v>150</v>
      </c>
      <c r="F4083" s="51" t="n">
        <v>0</v>
      </c>
      <c r="G4083" s="51" t="n">
        <v>0</v>
      </c>
      <c r="H4083" s="51" t="n">
        <v>0</v>
      </c>
      <c r="I4083" s="52" t="n">
        <v>30</v>
      </c>
      <c r="J4083" s="52" t="n">
        <v>50</v>
      </c>
      <c r="K4083" s="52" t="n">
        <v>85</v>
      </c>
      <c r="L4083" s="52" t="n">
        <v>0</v>
      </c>
      <c r="M4083" s="52" t="n">
        <v>0</v>
      </c>
      <c r="N4083" s="53" t="n">
        <f aca="false">D4083*$D$9</f>
        <v>86.25</v>
      </c>
      <c r="O4083" s="53" t="n">
        <f aca="false">E4083*$E$9</f>
        <v>187.5</v>
      </c>
      <c r="P4083" s="53" t="n">
        <f aca="false">F4083*$F$9</f>
        <v>0</v>
      </c>
      <c r="Q4083" s="53" t="n">
        <f aca="false">G4083*$G$9</f>
        <v>0</v>
      </c>
      <c r="R4083" s="53" t="n">
        <f aca="false">H4083*$H$9</f>
        <v>0</v>
      </c>
      <c r="S4083" s="53" t="n">
        <f aca="false">(N4083/100)*(I4083*$I$9)+(N4083/100)*(J4083*$J$9)</f>
        <v>69</v>
      </c>
      <c r="T4083" s="53" t="n">
        <f aca="false">(O4083/100)*(K4083*$K$9)</f>
        <v>223.125</v>
      </c>
      <c r="U4083" s="53" t="n">
        <f aca="false">(P4083/100)*(K4083*$K$9)+(P4083/100)*(L4083*$L$9)</f>
        <v>0</v>
      </c>
      <c r="V4083" s="53" t="n">
        <f aca="false">(Q4083/100)*(L4083*$L$9)</f>
        <v>0</v>
      </c>
      <c r="W4083" s="53" t="n">
        <f aca="false">(R4083/100)*(K4083*$K$9)+(R4083/100)*(L4083*$L$9)</f>
        <v>0</v>
      </c>
      <c r="X4083" s="53" t="n">
        <f aca="false">N4083+S4083</f>
        <v>155.25</v>
      </c>
      <c r="Y4083" s="53" t="n">
        <f aca="false">O4083+T4083</f>
        <v>410.625</v>
      </c>
      <c r="Z4083" s="53" t="n">
        <f aca="false">P4083+U4083</f>
        <v>0</v>
      </c>
      <c r="AA4083" s="53" t="n">
        <f aca="false">Q4083+V4083</f>
        <v>0</v>
      </c>
      <c r="AB4083" s="53" t="n">
        <f aca="false">R4083+W4083</f>
        <v>0</v>
      </c>
      <c r="AC4083" s="54" t="n">
        <f aca="false">ROUND(X4083+Y4083+Z4083+AA4083+AB4083,1)</f>
        <v>565.9</v>
      </c>
      <c r="AD4083" s="55" t="n">
        <f aca="false">(ROUND(AC4083-AC4077,1)/AC4077)</f>
        <v>0.213336192109777</v>
      </c>
      <c r="AE4083" s="46"/>
      <c r="AF4083" s="47"/>
    </row>
    <row r="4084" customFormat="false" ht="15" hidden="false" customHeight="false" outlineLevel="0" collapsed="false">
      <c r="A4084" s="48" t="s">
        <v>35</v>
      </c>
      <c r="B4084" s="58"/>
      <c r="C4084" s="50" t="s">
        <v>11</v>
      </c>
      <c r="D4084" s="51" t="n">
        <v>69</v>
      </c>
      <c r="E4084" s="51" t="n">
        <v>0</v>
      </c>
      <c r="F4084" s="51" t="n">
        <v>150</v>
      </c>
      <c r="G4084" s="51" t="n">
        <v>0</v>
      </c>
      <c r="H4084" s="51" t="n">
        <v>0</v>
      </c>
      <c r="I4084" s="52" t="n">
        <v>30</v>
      </c>
      <c r="J4084" s="52" t="n">
        <v>50</v>
      </c>
      <c r="K4084" s="52" t="n">
        <v>42.5</v>
      </c>
      <c r="L4084" s="52" t="n">
        <v>42.5</v>
      </c>
      <c r="M4084" s="52" t="n">
        <v>0</v>
      </c>
      <c r="N4084" s="53" t="n">
        <f aca="false">D4084*$D$10</f>
        <v>86.25</v>
      </c>
      <c r="O4084" s="53" t="n">
        <f aca="false">E4084*$E$10</f>
        <v>0</v>
      </c>
      <c r="P4084" s="53" t="n">
        <f aca="false">F4084*$F$10</f>
        <v>187.5</v>
      </c>
      <c r="Q4084" s="53" t="n">
        <f aca="false">G4084*$G$10</f>
        <v>0</v>
      </c>
      <c r="R4084" s="53" t="n">
        <f aca="false">H4084*$H$10</f>
        <v>0</v>
      </c>
      <c r="S4084" s="53" t="n">
        <f aca="false">(N4084/100)*(I4084*$I$10)+(N4084/100)*(J4084*$J$10)</f>
        <v>69</v>
      </c>
      <c r="T4084" s="53" t="n">
        <f aca="false">(O4084/100)*(K4084*$J$10)</f>
        <v>0</v>
      </c>
      <c r="U4084" s="53" t="n">
        <f aca="false">(P4084/100)*(K4084*$K$10)+(P4084/100)*(L4084*$L$10)</f>
        <v>223.125</v>
      </c>
      <c r="V4084" s="53" t="n">
        <f aca="false">(Q4084/100)*(L4084*$L$10)</f>
        <v>0</v>
      </c>
      <c r="W4084" s="53" t="n">
        <f aca="false">(R4084/100)*(K4084*$K$10)+(R4084/100)*(L4084*$L$10)</f>
        <v>0</v>
      </c>
      <c r="X4084" s="53" t="n">
        <f aca="false">N4084+S4084</f>
        <v>155.25</v>
      </c>
      <c r="Y4084" s="53" t="n">
        <f aca="false">O4084+T4084</f>
        <v>0</v>
      </c>
      <c r="Z4084" s="53" t="n">
        <f aca="false">P4084+U4084</f>
        <v>410.625</v>
      </c>
      <c r="AA4084" s="53" t="n">
        <f aca="false">Q4084+V4084</f>
        <v>0</v>
      </c>
      <c r="AB4084" s="53" t="n">
        <f aca="false">R4084+W4084</f>
        <v>0</v>
      </c>
      <c r="AC4084" s="54" t="n">
        <f aca="false">ROUND(X4084+Y4084+Z4084+AA4084+AB4084,1)</f>
        <v>565.9</v>
      </c>
      <c r="AD4084" s="55" t="n">
        <f aca="false">(ROUND(AC4084-AC4077,1)/AC4077)</f>
        <v>0.213336192109777</v>
      </c>
      <c r="AE4084" s="46"/>
      <c r="AF4084" s="47"/>
    </row>
    <row r="4085" customFormat="false" ht="15" hidden="false" customHeight="false" outlineLevel="0" collapsed="false">
      <c r="A4085" s="48" t="s">
        <v>36</v>
      </c>
      <c r="B4085" s="58"/>
      <c r="C4085" s="50" t="s">
        <v>12</v>
      </c>
      <c r="D4085" s="51" t="n">
        <v>69</v>
      </c>
      <c r="E4085" s="51" t="n">
        <v>0</v>
      </c>
      <c r="F4085" s="51" t="n">
        <v>0</v>
      </c>
      <c r="G4085" s="51" t="n">
        <v>150</v>
      </c>
      <c r="H4085" s="51" t="n">
        <v>0</v>
      </c>
      <c r="I4085" s="52" t="n">
        <v>30</v>
      </c>
      <c r="J4085" s="52" t="n">
        <v>50</v>
      </c>
      <c r="K4085" s="52" t="n">
        <v>0</v>
      </c>
      <c r="L4085" s="52" t="n">
        <v>85</v>
      </c>
      <c r="M4085" s="52" t="n">
        <v>0</v>
      </c>
      <c r="N4085" s="53" t="n">
        <f aca="false">D4085*$D$11</f>
        <v>86.25</v>
      </c>
      <c r="O4085" s="53" t="n">
        <f aca="false">E4085*$E$11</f>
        <v>0</v>
      </c>
      <c r="P4085" s="53" t="n">
        <f aca="false">F4085*$F$11</f>
        <v>0</v>
      </c>
      <c r="Q4085" s="53" t="n">
        <f aca="false">G4085*$G$11</f>
        <v>187.5</v>
      </c>
      <c r="R4085" s="53" t="n">
        <f aca="false">H4085*$H$11</f>
        <v>0</v>
      </c>
      <c r="S4085" s="53" t="n">
        <f aca="false">(N4085/100)*(I4085*$I$11)+(N4085/100)*(J4085*$J$11)</f>
        <v>69</v>
      </c>
      <c r="T4085" s="53" t="n">
        <f aca="false">(O4085/100)*(K4085*$K$11)</f>
        <v>0</v>
      </c>
      <c r="U4085" s="53" t="n">
        <f aca="false">(P4085/100)*(K4085*$K$11)+(P4085/100)*(L4085*$L$11)</f>
        <v>0</v>
      </c>
      <c r="V4085" s="53" t="n">
        <f aca="false">(Q4085/100)*(L4085*$L$11)</f>
        <v>223.125</v>
      </c>
      <c r="W4085" s="53" t="n">
        <f aca="false">(R4085/100)*(K4085*$K$11)+(R4085/100)*(L4085*$L$11)</f>
        <v>0</v>
      </c>
      <c r="X4085" s="53" t="n">
        <f aca="false">N4085+S4085</f>
        <v>155.25</v>
      </c>
      <c r="Y4085" s="53" t="n">
        <f aca="false">O4085+T4085</f>
        <v>0</v>
      </c>
      <c r="Z4085" s="53" t="n">
        <f aca="false">P4085+U4085</f>
        <v>0</v>
      </c>
      <c r="AA4085" s="53" t="n">
        <f aca="false">Q4085+V4085</f>
        <v>410.625</v>
      </c>
      <c r="AB4085" s="53" t="n">
        <f aca="false">R4085+W4085</f>
        <v>0</v>
      </c>
      <c r="AC4085" s="54" t="n">
        <f aca="false">ROUND(X4085+Y4085+Z4085+AA4085+AB4085,1)</f>
        <v>565.9</v>
      </c>
      <c r="AD4085" s="55" t="n">
        <f aca="false">(ROUND(AC4085-AC4077,1)/AC4077)</f>
        <v>0.213336192109777</v>
      </c>
      <c r="AE4085" s="46"/>
      <c r="AF4085" s="47"/>
    </row>
    <row r="4086" customFormat="false" ht="15" hidden="false" customHeight="false" outlineLevel="0" collapsed="false">
      <c r="A4086" s="48" t="s">
        <v>37</v>
      </c>
      <c r="B4086" s="58"/>
      <c r="C4086" s="50" t="s">
        <v>13</v>
      </c>
      <c r="D4086" s="51" t="n">
        <v>69</v>
      </c>
      <c r="E4086" s="51" t="n">
        <v>0</v>
      </c>
      <c r="F4086" s="51" t="n">
        <v>0</v>
      </c>
      <c r="G4086" s="51" t="n">
        <v>0</v>
      </c>
      <c r="H4086" s="51" t="n">
        <v>150</v>
      </c>
      <c r="I4086" s="52" t="n">
        <v>30</v>
      </c>
      <c r="J4086" s="52" t="n">
        <v>50</v>
      </c>
      <c r="K4086" s="52" t="n">
        <v>42.5</v>
      </c>
      <c r="L4086" s="52" t="n">
        <v>42.5</v>
      </c>
      <c r="M4086" s="52" t="n">
        <v>0</v>
      </c>
      <c r="N4086" s="53" t="n">
        <f aca="false">D4086*$D$12</f>
        <v>86.25</v>
      </c>
      <c r="O4086" s="53" t="n">
        <f aca="false">E4086*$E$12</f>
        <v>0</v>
      </c>
      <c r="P4086" s="53" t="n">
        <f aca="false">F4086*$F$12</f>
        <v>0</v>
      </c>
      <c r="Q4086" s="53" t="n">
        <f aca="false">G4086*$G$12</f>
        <v>0</v>
      </c>
      <c r="R4086" s="53" t="n">
        <f aca="false">H4086*$H$12</f>
        <v>187.5</v>
      </c>
      <c r="S4086" s="53" t="n">
        <f aca="false">(N4086/100)*(I4086*$I$12)+(N4086/100)*(J4086*$J$12)</f>
        <v>69</v>
      </c>
      <c r="T4086" s="53" t="n">
        <f aca="false">(O4086/100)*(K4086*$K$12)</f>
        <v>0</v>
      </c>
      <c r="U4086" s="53" t="n">
        <f aca="false">(P4086/100)*(K4086*$K$12)+(P4086/100)*(L4086*$L$12)</f>
        <v>0</v>
      </c>
      <c r="V4086" s="53" t="n">
        <f aca="false">(Q4086/100)*(L4086*$L$12)</f>
        <v>0</v>
      </c>
      <c r="W4086" s="53" t="n">
        <f aca="false">(R4086/100)*(K4086*$K$12)+(R4086/100)*(L4086*$L$12)</f>
        <v>223.125</v>
      </c>
      <c r="X4086" s="53" t="n">
        <f aca="false">N4086+S4086</f>
        <v>155.25</v>
      </c>
      <c r="Y4086" s="53" t="n">
        <f aca="false">O4086+T4086</f>
        <v>0</v>
      </c>
      <c r="Z4086" s="53" t="n">
        <f aca="false">P4086+U4086</f>
        <v>0</v>
      </c>
      <c r="AA4086" s="53" t="n">
        <f aca="false">Q4086+V4086</f>
        <v>0</v>
      </c>
      <c r="AB4086" s="53" t="n">
        <f aca="false">R4086+W4086</f>
        <v>410.625</v>
      </c>
      <c r="AC4086" s="54" t="n">
        <f aca="false">ROUND(X4086+Y4086+Z4086+AA4086+AB4086,1)</f>
        <v>565.9</v>
      </c>
      <c r="AD4086" s="55" t="n">
        <f aca="false">(ROUND(AC4086-AC4077,1)/AC4077)</f>
        <v>0.213336192109777</v>
      </c>
      <c r="AE4086" s="46"/>
      <c r="AF4086" s="47"/>
    </row>
    <row r="4087" customFormat="false" ht="15" hidden="false" customHeight="false" outlineLevel="0" collapsed="false">
      <c r="A4087" s="48" t="s">
        <v>38</v>
      </c>
      <c r="B4087" s="58"/>
      <c r="C4087" s="50" t="s">
        <v>14</v>
      </c>
      <c r="D4087" s="51" t="n">
        <v>138</v>
      </c>
      <c r="E4087" s="51" t="n">
        <v>0</v>
      </c>
      <c r="F4087" s="51" t="n">
        <v>0</v>
      </c>
      <c r="G4087" s="51" t="n">
        <v>0</v>
      </c>
      <c r="H4087" s="51" t="n">
        <v>0</v>
      </c>
      <c r="I4087" s="52" t="n">
        <v>30</v>
      </c>
      <c r="J4087" s="52" t="n">
        <v>50</v>
      </c>
      <c r="K4087" s="52" t="n">
        <v>0</v>
      </c>
      <c r="L4087" s="52" t="n">
        <v>0</v>
      </c>
      <c r="M4087" s="52" t="n">
        <v>70</v>
      </c>
      <c r="N4087" s="53" t="n">
        <f aca="false">D4087*$D$13</f>
        <v>172.5</v>
      </c>
      <c r="O4087" s="53" t="n">
        <f aca="false">E4087*$E$13</f>
        <v>0</v>
      </c>
      <c r="P4087" s="53" t="n">
        <f aca="false">F4087*$F$13</f>
        <v>0</v>
      </c>
      <c r="Q4087" s="53" t="n">
        <f aca="false">G4087*$G$13</f>
        <v>0</v>
      </c>
      <c r="R4087" s="53" t="n">
        <f aca="false">H4087*$H$13</f>
        <v>0</v>
      </c>
      <c r="S4087" s="53" t="n">
        <f aca="false">(N4087/100)*(I4087*$I$13)+(N4087/100)*(J4087*$J$13)+(N4087/100)*(M4087*$M$13)</f>
        <v>379.5</v>
      </c>
      <c r="T4087" s="53" t="n">
        <f aca="false">(O4087/100)*(K4087*$K$13)+(O4087/100)*(M4087*$M$13)</f>
        <v>0</v>
      </c>
      <c r="U4087" s="53" t="n">
        <f aca="false">(P4087/100)*(K4087*$K$13)+(P4087/100)*(L4087*$L$13)+(P4087/100)*(M4087*$M$13)</f>
        <v>0</v>
      </c>
      <c r="V4087" s="53" t="n">
        <f aca="false">(Q4087/100)*(L4087*$L$13)+(Q4087/100)*(M4087*$M$13)</f>
        <v>0</v>
      </c>
      <c r="W4087" s="53" t="n">
        <f aca="false">(R4087/100)*(K4087*$K$13)+(R4087/100)*(L4087*$L$13)+(R4087/100)*(M4087*$M$13)</f>
        <v>0</v>
      </c>
      <c r="X4087" s="53" t="n">
        <f aca="false">N4087+S4087</f>
        <v>552</v>
      </c>
      <c r="Y4087" s="53" t="n">
        <f aca="false">O4087+T4087</f>
        <v>0</v>
      </c>
      <c r="Z4087" s="53" t="n">
        <f aca="false">P4087+U4087</f>
        <v>0</v>
      </c>
      <c r="AA4087" s="53" t="n">
        <f aca="false">Q4087+V4087</f>
        <v>0</v>
      </c>
      <c r="AB4087" s="53" t="n">
        <f aca="false">R4087+W4087</f>
        <v>0</v>
      </c>
      <c r="AC4087" s="54" t="n">
        <f aca="false">ROUND(X4087+Y4087+Z4087+AA4087+AB4087,1)</f>
        <v>552</v>
      </c>
      <c r="AD4087" s="55" t="n">
        <f aca="false">(ROUND(AC4087-AC4077,1)/AC4077)</f>
        <v>0.183533447684391</v>
      </c>
      <c r="AE4087" s="46"/>
      <c r="AF4087" s="47"/>
    </row>
    <row r="4088" customFormat="false" ht="15" hidden="false" customHeight="false" outlineLevel="0" collapsed="false">
      <c r="A4088" s="48" t="s">
        <v>39</v>
      </c>
      <c r="B4088" s="58"/>
      <c r="C4088" s="50" t="s">
        <v>15</v>
      </c>
      <c r="D4088" s="51" t="n">
        <v>138</v>
      </c>
      <c r="E4088" s="51" t="n">
        <v>0</v>
      </c>
      <c r="F4088" s="51" t="n">
        <v>0</v>
      </c>
      <c r="G4088" s="51" t="n">
        <v>0</v>
      </c>
      <c r="H4088" s="51" t="n">
        <v>0</v>
      </c>
      <c r="I4088" s="52" t="n">
        <v>30</v>
      </c>
      <c r="J4088" s="52" t="n">
        <v>50</v>
      </c>
      <c r="K4088" s="52" t="n">
        <v>70</v>
      </c>
      <c r="L4088" s="52" t="n">
        <v>0</v>
      </c>
      <c r="M4088" s="52" t="n">
        <v>0</v>
      </c>
      <c r="N4088" s="53" t="n">
        <f aca="false">D4088*$D$14</f>
        <v>172.5</v>
      </c>
      <c r="O4088" s="53" t="n">
        <f aca="false">E4088*$E$14</f>
        <v>0</v>
      </c>
      <c r="P4088" s="53" t="n">
        <f aca="false">F4088*$F$14</f>
        <v>0</v>
      </c>
      <c r="Q4088" s="53" t="n">
        <f aca="false">G4088*$G$14</f>
        <v>0</v>
      </c>
      <c r="R4088" s="53" t="n">
        <f aca="false">H4088*$H$14</f>
        <v>0</v>
      </c>
      <c r="S4088" s="53" t="n">
        <f aca="false">(N4088/100)*(I4088*$I$14)+(N4088/100)*(J4088*$J$14)+(N4088/100)*(K4088*$K$14)</f>
        <v>379.5</v>
      </c>
      <c r="T4088" s="53" t="n">
        <f aca="false">(O4088/100)*(K4088*$K$14)</f>
        <v>0</v>
      </c>
      <c r="U4088" s="53" t="n">
        <f aca="false">(P4088/100)*(K4088*$K$14)+(P4088/100)*(L4088*$L$14)</f>
        <v>0</v>
      </c>
      <c r="V4088" s="53" t="n">
        <f aca="false">(Q4088/100)*(L4088*$L$14)</f>
        <v>0</v>
      </c>
      <c r="W4088" s="53" t="n">
        <f aca="false">(R4088/100)*(K4088*$L$14)+(R4088/100)*(L4088*$M$14)</f>
        <v>0</v>
      </c>
      <c r="X4088" s="53" t="n">
        <f aca="false">N4088+S4088</f>
        <v>552</v>
      </c>
      <c r="Y4088" s="53" t="n">
        <f aca="false">O4088+T4088</f>
        <v>0</v>
      </c>
      <c r="Z4088" s="53" t="n">
        <f aca="false">P4088+U4088</f>
        <v>0</v>
      </c>
      <c r="AA4088" s="53" t="n">
        <f aca="false">Q4088+V4088</f>
        <v>0</v>
      </c>
      <c r="AB4088" s="53" t="n">
        <f aca="false">R4088+W4088</f>
        <v>0</v>
      </c>
      <c r="AC4088" s="54" t="n">
        <f aca="false">ROUND(X4088+Y4088+Z4088+AA4088+AB4088,1)</f>
        <v>552</v>
      </c>
      <c r="AD4088" s="55" t="n">
        <f aca="false">(ROUND(AC4088-AC4077,1)/AC4077)</f>
        <v>0.183533447684391</v>
      </c>
      <c r="AE4088" s="46"/>
      <c r="AF4088" s="47"/>
    </row>
    <row r="4089" customFormat="false" ht="15" hidden="false" customHeight="false" outlineLevel="0" collapsed="false">
      <c r="A4089" s="48"/>
      <c r="B4089" s="58"/>
      <c r="C4089" s="50" t="s">
        <v>16</v>
      </c>
      <c r="D4089" s="51" t="n">
        <v>138</v>
      </c>
      <c r="E4089" s="51" t="n">
        <v>0</v>
      </c>
      <c r="F4089" s="51" t="n">
        <v>0</v>
      </c>
      <c r="G4089" s="51" t="n">
        <v>0</v>
      </c>
      <c r="H4089" s="51" t="n">
        <v>0</v>
      </c>
      <c r="I4089" s="52" t="n">
        <v>30</v>
      </c>
      <c r="J4089" s="52" t="n">
        <v>50</v>
      </c>
      <c r="K4089" s="52" t="n">
        <v>0</v>
      </c>
      <c r="L4089" s="52" t="n">
        <v>70</v>
      </c>
      <c r="M4089" s="52" t="n">
        <v>0</v>
      </c>
      <c r="N4089" s="53" t="n">
        <f aca="false">D4089*$D$15</f>
        <v>172.5</v>
      </c>
      <c r="O4089" s="53" t="n">
        <f aca="false">E4089*$E$15</f>
        <v>0</v>
      </c>
      <c r="P4089" s="53" t="n">
        <f aca="false">F4089*$F$15</f>
        <v>0</v>
      </c>
      <c r="Q4089" s="53" t="n">
        <f aca="false">G4089*$G$15</f>
        <v>0</v>
      </c>
      <c r="R4089" s="53" t="n">
        <f aca="false">H4089*$H$15</f>
        <v>0</v>
      </c>
      <c r="S4089" s="53" t="n">
        <f aca="false">(N4089/100)*(I4089*$I$15)+(N4089/100)*(J4089*$J$15)+(N4089/100)*(L4089*$L$15)</f>
        <v>379.5</v>
      </c>
      <c r="T4089" s="53" t="n">
        <f aca="false">(O4089/100)*(K4089*$K$15)</f>
        <v>0</v>
      </c>
      <c r="U4089" s="53" t="n">
        <f aca="false">(P4089/100)*(K4089*$K$15)+(P4089/100)*(L4089*$L$15)</f>
        <v>0</v>
      </c>
      <c r="V4089" s="53" t="n">
        <f aca="false">(Q4089/100)*(L4089*$L$15)</f>
        <v>0</v>
      </c>
      <c r="W4089" s="53" t="n">
        <f aca="false">(R4089/100)*(K4089*$K$15)+(R4089/100)*(L4089*$L$15)</f>
        <v>0</v>
      </c>
      <c r="X4089" s="53" t="n">
        <f aca="false">N4089+S4089</f>
        <v>552</v>
      </c>
      <c r="Y4089" s="53" t="n">
        <f aca="false">O4089+T4089</f>
        <v>0</v>
      </c>
      <c r="Z4089" s="53" t="n">
        <f aca="false">P4089+U4089</f>
        <v>0</v>
      </c>
      <c r="AA4089" s="53" t="n">
        <f aca="false">Q4089+V4089</f>
        <v>0</v>
      </c>
      <c r="AB4089" s="53" t="n">
        <f aca="false">R4089+W4089</f>
        <v>0</v>
      </c>
      <c r="AC4089" s="54" t="n">
        <f aca="false">ROUND(X4089+Y4089+Z4089+AA4089+AB4089,1)</f>
        <v>552</v>
      </c>
      <c r="AD4089" s="55" t="n">
        <f aca="false">(ROUND(AC4089-AC4077,1)/AC4077)</f>
        <v>0.183533447684391</v>
      </c>
      <c r="AE4089" s="46"/>
      <c r="AF4089" s="47"/>
    </row>
    <row r="4090" customFormat="false" ht="15" hidden="false" customHeight="false" outlineLevel="0" collapsed="false">
      <c r="A4090" s="48"/>
      <c r="B4090" s="58"/>
      <c r="C4090" s="50" t="s">
        <v>17</v>
      </c>
      <c r="D4090" s="51" t="n">
        <v>138</v>
      </c>
      <c r="E4090" s="51" t="n">
        <v>0</v>
      </c>
      <c r="F4090" s="51" t="n">
        <v>0</v>
      </c>
      <c r="G4090" s="51" t="n">
        <v>0</v>
      </c>
      <c r="H4090" s="51" t="n">
        <v>0</v>
      </c>
      <c r="I4090" s="52" t="n">
        <v>30</v>
      </c>
      <c r="J4090" s="52" t="n">
        <v>80</v>
      </c>
      <c r="K4090" s="52" t="n">
        <v>0</v>
      </c>
      <c r="L4090" s="52" t="n">
        <v>0</v>
      </c>
      <c r="M4090" s="52" t="n">
        <v>0</v>
      </c>
      <c r="N4090" s="53" t="n">
        <f aca="false">D4090*$D$16</f>
        <v>172.5</v>
      </c>
      <c r="O4090" s="53" t="n">
        <f aca="false">E4090*$E$16</f>
        <v>0</v>
      </c>
      <c r="P4090" s="53" t="n">
        <f aca="false">F4090*$F$16</f>
        <v>0</v>
      </c>
      <c r="Q4090" s="53" t="n">
        <f aca="false">G4090*$G$16</f>
        <v>0</v>
      </c>
      <c r="R4090" s="53" t="n">
        <f aca="false">H4090*$H$16</f>
        <v>0</v>
      </c>
      <c r="S4090" s="53" t="n">
        <f aca="false">(N4090/100)*(I4090*$I$16)+(N4090/100)*(J4090*$J$16)</f>
        <v>396.75</v>
      </c>
      <c r="T4090" s="53" t="n">
        <f aca="false">(O4090/100)*(K4090*$K$16)</f>
        <v>0</v>
      </c>
      <c r="U4090" s="53" t="n">
        <f aca="false">(P4090/100)*(K4090*$K$16)+(P4090/100)*(L4090*$L$16)</f>
        <v>0</v>
      </c>
      <c r="V4090" s="53" t="n">
        <f aca="false">(Q4090/100)*(L4090*$L$16)</f>
        <v>0</v>
      </c>
      <c r="W4090" s="53" t="n">
        <f aca="false">(R4090/100)*(K4090*$K$16)+(R4090/100)*(L4090*$L$16)</f>
        <v>0</v>
      </c>
      <c r="X4090" s="53" t="n">
        <f aca="false">N4090+S4090</f>
        <v>569.25</v>
      </c>
      <c r="Y4090" s="53" t="n">
        <f aca="false">O4090+T4090</f>
        <v>0</v>
      </c>
      <c r="Z4090" s="53" t="n">
        <f aca="false">P4090+U4090</f>
        <v>0</v>
      </c>
      <c r="AA4090" s="53" t="n">
        <f aca="false">Q4090+V4090</f>
        <v>0</v>
      </c>
      <c r="AB4090" s="53" t="n">
        <f aca="false">R4090+W4090</f>
        <v>0</v>
      </c>
      <c r="AC4090" s="54" t="n">
        <f aca="false">ROUND(X4090+Y4090+Z4090+AA4090+AB4090,1)</f>
        <v>569.3</v>
      </c>
      <c r="AD4090" s="55" t="n">
        <f aca="false">(ROUND(AC4090-AC4077,1)/AC4077)</f>
        <v>0.220626072041166</v>
      </c>
      <c r="AE4090" s="46"/>
      <c r="AF4090" s="47"/>
    </row>
    <row r="4091" customFormat="false" ht="15" hidden="false" customHeight="false" outlineLevel="0" collapsed="false">
      <c r="A4091" s="48"/>
      <c r="B4091" s="58"/>
      <c r="C4091" s="50" t="s">
        <v>18</v>
      </c>
      <c r="D4091" s="51" t="n">
        <v>138</v>
      </c>
      <c r="E4091" s="51" t="n">
        <v>0</v>
      </c>
      <c r="F4091" s="51" t="n">
        <v>0</v>
      </c>
      <c r="G4091" s="51" t="n">
        <v>0</v>
      </c>
      <c r="H4091" s="51" t="n">
        <v>0</v>
      </c>
      <c r="I4091" s="52" t="n">
        <v>60</v>
      </c>
      <c r="J4091" s="52" t="n">
        <v>50</v>
      </c>
      <c r="K4091" s="52" t="n">
        <v>0</v>
      </c>
      <c r="L4091" s="52" t="n">
        <v>0</v>
      </c>
      <c r="M4091" s="52" t="n">
        <v>0</v>
      </c>
      <c r="N4091" s="53" t="n">
        <f aca="false">D4091*$D$17</f>
        <v>172.5</v>
      </c>
      <c r="O4091" s="53" t="n">
        <f aca="false">E4091*$E$17</f>
        <v>0</v>
      </c>
      <c r="P4091" s="53" t="n">
        <f aca="false">F4091*$F$17</f>
        <v>0</v>
      </c>
      <c r="Q4091" s="53" t="n">
        <f aca="false">G4091*$G$17</f>
        <v>0</v>
      </c>
      <c r="R4091" s="53" t="n">
        <f aca="false">H4091*$H$17</f>
        <v>0</v>
      </c>
      <c r="S4091" s="53" t="n">
        <f aca="false">(N4091/100)*(I4091*$I$17)+(N4091/100)*(J4091*$J$17)</f>
        <v>345</v>
      </c>
      <c r="T4091" s="53" t="n">
        <f aca="false">(O4091/100)*(K4091*$K$17)</f>
        <v>0</v>
      </c>
      <c r="U4091" s="53" t="n">
        <f aca="false">(P4091/100)*(K4091*$K$17)+(P4091/100)*(L4091*$L$17)</f>
        <v>0</v>
      </c>
      <c r="V4091" s="53" t="n">
        <f aca="false">(Q4091/100)*(L4091*$L$17)</f>
        <v>0</v>
      </c>
      <c r="W4091" s="53" t="n">
        <f aca="false">(R4091/100)*(K4091*$K$17)+(R4091/100)*(L4091*$L$17)</f>
        <v>0</v>
      </c>
      <c r="X4091" s="53" t="n">
        <f aca="false">N4091+S4091</f>
        <v>517.5</v>
      </c>
      <c r="Y4091" s="53" t="n">
        <f aca="false">O4091+T4091</f>
        <v>0</v>
      </c>
      <c r="Z4091" s="53" t="n">
        <f aca="false">P4091+U4091</f>
        <v>0</v>
      </c>
      <c r="AA4091" s="53" t="n">
        <f aca="false">Q4091+V4091</f>
        <v>0</v>
      </c>
      <c r="AB4091" s="53" t="n">
        <f aca="false">R4091+W4091</f>
        <v>0</v>
      </c>
      <c r="AC4091" s="54" t="n">
        <f aca="false">ROUND(X4091+Y4091+Z4091+AA4091+AB4091,1)</f>
        <v>517.5</v>
      </c>
      <c r="AD4091" s="55" t="n">
        <f aca="false">(ROUND(AC4091-AC4077,1)/AC4077)</f>
        <v>0.109562607204117</v>
      </c>
      <c r="AE4091" s="46"/>
      <c r="AF4091" s="47"/>
    </row>
    <row r="4092" customFormat="false" ht="15" hidden="false" customHeight="false" outlineLevel="0" collapsed="false">
      <c r="A4092" s="56" t="s">
        <v>19</v>
      </c>
      <c r="B4092" s="60" t="s">
        <v>333</v>
      </c>
      <c r="C4092" s="40" t="s">
        <v>50</v>
      </c>
      <c r="D4092" s="41" t="n">
        <v>125</v>
      </c>
      <c r="E4092" s="41" t="n">
        <v>0</v>
      </c>
      <c r="F4092" s="41" t="n">
        <v>0</v>
      </c>
      <c r="G4092" s="41" t="n">
        <v>0</v>
      </c>
      <c r="H4092" s="41" t="n">
        <v>0</v>
      </c>
      <c r="I4092" s="42" t="n">
        <v>30</v>
      </c>
      <c r="J4092" s="42" t="n">
        <v>20</v>
      </c>
      <c r="K4092" s="42" t="n">
        <v>0</v>
      </c>
      <c r="L4092" s="42" t="n">
        <v>40</v>
      </c>
      <c r="M4092" s="42" t="n">
        <v>0</v>
      </c>
      <c r="N4092" s="43" t="n">
        <f aca="false">D4092*$D$3</f>
        <v>162.5</v>
      </c>
      <c r="O4092" s="43" t="n">
        <f aca="false">E4092*$E$3</f>
        <v>0</v>
      </c>
      <c r="P4092" s="43" t="n">
        <f aca="false">F4092*$F$3</f>
        <v>0</v>
      </c>
      <c r="Q4092" s="43" t="n">
        <f aca="false">G4092*$G$3</f>
        <v>0</v>
      </c>
      <c r="R4092" s="43" t="n">
        <f aca="false">H4092*$H$3</f>
        <v>0</v>
      </c>
      <c r="S4092" s="43" t="n">
        <f aca="false">(N4092/100)*(I4092*$I$3)+(N4092/100)*(J4092*$J$3)+(N4092/100)*(L4092*$L$3)</f>
        <v>292.5</v>
      </c>
      <c r="T4092" s="43" t="n">
        <f aca="false">(O4092/100)*(K4092*$K$3)</f>
        <v>0</v>
      </c>
      <c r="U4092" s="43" t="n">
        <f aca="false">(P4092/100)*(K4092*$K$3)+(P4092/100)*(L4092*$L$3)</f>
        <v>0</v>
      </c>
      <c r="V4092" s="43" t="n">
        <f aca="false">(Q4092/100)*(L4092*$L$3)</f>
        <v>0</v>
      </c>
      <c r="W4092" s="43" t="n">
        <f aca="false">(R4092/100)*(K4092*$K$3)+(R4092/100)*(L4092*$L$3)</f>
        <v>0</v>
      </c>
      <c r="X4092" s="43" t="n">
        <f aca="false">N4092+S4092</f>
        <v>455</v>
      </c>
      <c r="Y4092" s="43" t="n">
        <f aca="false">O4092+T4092</f>
        <v>0</v>
      </c>
      <c r="Z4092" s="43" t="n">
        <f aca="false">P4092+U4092</f>
        <v>0</v>
      </c>
      <c r="AA4092" s="43" t="n">
        <f aca="false">Q4092+V4092</f>
        <v>0</v>
      </c>
      <c r="AB4092" s="43" t="n">
        <f aca="false">R4092+W4092</f>
        <v>0</v>
      </c>
      <c r="AC4092" s="44" t="n">
        <f aca="false">ROUND(X4092+Y4092+Z4092+AA4092+AB4092,1)</f>
        <v>455</v>
      </c>
      <c r="AD4092" s="45" t="s">
        <v>16</v>
      </c>
      <c r="AE4092" s="46" t="s">
        <v>28</v>
      </c>
      <c r="AF4092" s="47"/>
    </row>
    <row r="4093" customFormat="false" ht="15" hidden="false" customHeight="false" outlineLevel="0" collapsed="false">
      <c r="A4093" s="48" t="s">
        <v>29</v>
      </c>
      <c r="B4093" s="61" t="n">
        <v>12</v>
      </c>
      <c r="C4093" s="50" t="s">
        <v>5</v>
      </c>
      <c r="D4093" s="51" t="n">
        <v>125</v>
      </c>
      <c r="E4093" s="51" t="n">
        <v>0</v>
      </c>
      <c r="F4093" s="51" t="n">
        <v>0</v>
      </c>
      <c r="G4093" s="51" t="n">
        <v>0</v>
      </c>
      <c r="H4093" s="51" t="n">
        <v>0</v>
      </c>
      <c r="I4093" s="52" t="n">
        <v>50</v>
      </c>
      <c r="J4093" s="52" t="n">
        <v>40</v>
      </c>
      <c r="K4093" s="52" t="n">
        <v>0</v>
      </c>
      <c r="L4093" s="52" t="n">
        <v>40</v>
      </c>
      <c r="M4093" s="52" t="n">
        <v>0</v>
      </c>
      <c r="N4093" s="53" t="n">
        <f aca="false">D4093*$D$4</f>
        <v>156.25</v>
      </c>
      <c r="O4093" s="53" t="n">
        <f aca="false">E4093*$E$4</f>
        <v>0</v>
      </c>
      <c r="P4093" s="53" t="n">
        <f aca="false">F4093*$F$4</f>
        <v>0</v>
      </c>
      <c r="Q4093" s="53" t="n">
        <f aca="false">G4093*$G$4</f>
        <v>0</v>
      </c>
      <c r="R4093" s="53" t="n">
        <f aca="false">H4093*$H$4</f>
        <v>0</v>
      </c>
      <c r="S4093" s="53" t="n">
        <f aca="false">(N4093/100)*(I4093*$I$4)+(N4093/100)*(J4093*$J$4)+(N4093/100)*(L4093*$L$4)</f>
        <v>406.25</v>
      </c>
      <c r="T4093" s="53" t="n">
        <f aca="false">(O4093/100)*(K4093*$K$4)</f>
        <v>0</v>
      </c>
      <c r="U4093" s="53" t="n">
        <f aca="false">(P4093/100)*(K4093*$K$4)+(P4093/100)*(L4093*$L$4)</f>
        <v>0</v>
      </c>
      <c r="V4093" s="53" t="n">
        <f aca="false">(Q4093/100)*(L4093*$L$4)</f>
        <v>0</v>
      </c>
      <c r="W4093" s="53" t="n">
        <f aca="false">(R4093/100)*(K4093*$K$4)+(R4093/100)*(L4093*$L$4)</f>
        <v>0</v>
      </c>
      <c r="X4093" s="53" t="n">
        <f aca="false">N4093+S4093</f>
        <v>562.5</v>
      </c>
      <c r="Y4093" s="53" t="n">
        <f aca="false">O4093+T4093</f>
        <v>0</v>
      </c>
      <c r="Z4093" s="53" t="n">
        <f aca="false">P4093+U4093</f>
        <v>0</v>
      </c>
      <c r="AA4093" s="53" t="n">
        <f aca="false">Q4093+V4093</f>
        <v>0</v>
      </c>
      <c r="AB4093" s="53" t="n">
        <f aca="false">R4093+W4093</f>
        <v>0</v>
      </c>
      <c r="AC4093" s="54" t="n">
        <f aca="false">ROUND(X4093+Y4093+Z4093+AA4093+AB4093,1)</f>
        <v>562.5</v>
      </c>
      <c r="AD4093" s="55" t="n">
        <f aca="false">(ROUND(AC4093-AC4092,1)/AC4092)</f>
        <v>0.236263736263736</v>
      </c>
      <c r="AE4093" s="46"/>
      <c r="AF4093" s="47"/>
    </row>
    <row r="4094" customFormat="false" ht="15" hidden="false" customHeight="false" outlineLevel="0" collapsed="false">
      <c r="A4094" s="48" t="s">
        <v>30</v>
      </c>
      <c r="B4094" s="61" t="n">
        <v>12</v>
      </c>
      <c r="C4094" s="50" t="s">
        <v>6</v>
      </c>
      <c r="D4094" s="51" t="n">
        <v>125</v>
      </c>
      <c r="E4094" s="51" t="n">
        <v>0</v>
      </c>
      <c r="F4094" s="51" t="n">
        <v>0</v>
      </c>
      <c r="G4094" s="51" t="n">
        <v>0</v>
      </c>
      <c r="H4094" s="51" t="n">
        <v>0</v>
      </c>
      <c r="I4094" s="52" t="n">
        <v>30</v>
      </c>
      <c r="J4094" s="52" t="n">
        <v>20</v>
      </c>
      <c r="K4094" s="52" t="n">
        <v>0</v>
      </c>
      <c r="L4094" s="52" t="n">
        <v>40</v>
      </c>
      <c r="M4094" s="52" t="n">
        <v>0</v>
      </c>
      <c r="N4094" s="53" t="n">
        <f aca="false">D4094*$D$5</f>
        <v>162.5</v>
      </c>
      <c r="O4094" s="53" t="n">
        <f aca="false">E4094*$E$5</f>
        <v>0</v>
      </c>
      <c r="P4094" s="53" t="n">
        <f aca="false">F4094*$F$5</f>
        <v>0</v>
      </c>
      <c r="Q4094" s="53" t="n">
        <f aca="false">G4094*$G$5</f>
        <v>0</v>
      </c>
      <c r="R4094" s="53" t="n">
        <f aca="false">H4094*$H$5</f>
        <v>0</v>
      </c>
      <c r="S4094" s="53" t="n">
        <f aca="false">(N4094/100)*(I4094*$I$5)+(N4094/100)*(J4094*$J$5)+(N4094/100)*(L4094*$L$5)</f>
        <v>292.5</v>
      </c>
      <c r="T4094" s="53" t="n">
        <f aca="false">(O4094/100)*(K4094*$K$5)</f>
        <v>0</v>
      </c>
      <c r="U4094" s="53" t="n">
        <f aca="false">(P4094/100)*(K4094*$K$5)+(P4094/100)*(L4094*$L$5)</f>
        <v>0</v>
      </c>
      <c r="V4094" s="53" t="n">
        <f aca="false">(Q4094/100)*(L4094*$L$5)</f>
        <v>0</v>
      </c>
      <c r="W4094" s="53" t="n">
        <f aca="false">(R4094/100)*(K4094*$K$5)+(R4094/100)*(L4094*$L$5)</f>
        <v>0</v>
      </c>
      <c r="X4094" s="53" t="n">
        <f aca="false">N4094+S4094</f>
        <v>455</v>
      </c>
      <c r="Y4094" s="53" t="n">
        <f aca="false">O4094+T4094</f>
        <v>0</v>
      </c>
      <c r="Z4094" s="53" t="n">
        <f aca="false">P4094+U4094</f>
        <v>0</v>
      </c>
      <c r="AA4094" s="53" t="n">
        <f aca="false">Q4094+V4094</f>
        <v>0</v>
      </c>
      <c r="AB4094" s="53" t="n">
        <f aca="false">R4094+W4094</f>
        <v>0</v>
      </c>
      <c r="AC4094" s="54" t="n">
        <f aca="false">ROUND(X4094+Y4094+Z4094+AA4094+AB4094,1)</f>
        <v>455</v>
      </c>
      <c r="AD4094" s="55" t="n">
        <f aca="false">(ROUND(AC4094-AC4092,1)/AC4092)</f>
        <v>0</v>
      </c>
      <c r="AE4094" s="46"/>
      <c r="AF4094" s="47"/>
    </row>
    <row r="4095" customFormat="false" ht="15" hidden="false" customHeight="false" outlineLevel="0" collapsed="false">
      <c r="A4095" s="48" t="s">
        <v>31</v>
      </c>
      <c r="B4095" s="61" t="n">
        <v>0</v>
      </c>
      <c r="C4095" s="50" t="s">
        <v>7</v>
      </c>
      <c r="D4095" s="51" t="n">
        <v>125</v>
      </c>
      <c r="E4095" s="51" t="n">
        <v>0</v>
      </c>
      <c r="F4095" s="51" t="n">
        <v>0</v>
      </c>
      <c r="G4095" s="51" t="n">
        <v>0</v>
      </c>
      <c r="H4095" s="51" t="n">
        <v>0</v>
      </c>
      <c r="I4095" s="52" t="n">
        <v>30</v>
      </c>
      <c r="J4095" s="52" t="n">
        <v>20</v>
      </c>
      <c r="K4095" s="52" t="n">
        <v>0</v>
      </c>
      <c r="L4095" s="52" t="n">
        <v>40</v>
      </c>
      <c r="M4095" s="52" t="n">
        <v>0</v>
      </c>
      <c r="N4095" s="53" t="n">
        <f aca="false">D4095*$D$6</f>
        <v>162.5</v>
      </c>
      <c r="O4095" s="53" t="n">
        <f aca="false">E4095*$E$6</f>
        <v>0</v>
      </c>
      <c r="P4095" s="53" t="n">
        <f aca="false">F4095*$F$6</f>
        <v>0</v>
      </c>
      <c r="Q4095" s="53" t="n">
        <f aca="false">G4095*$G$6</f>
        <v>0</v>
      </c>
      <c r="R4095" s="53" t="n">
        <f aca="false">H4095*$H$6</f>
        <v>0</v>
      </c>
      <c r="S4095" s="53" t="n">
        <f aca="false">(N4095/100)*(I4095*$I$6)+(N4095/100)*(J4095*$J$6)+(N4095/100)*(L4095*$L$6)</f>
        <v>292.5</v>
      </c>
      <c r="T4095" s="53" t="n">
        <f aca="false">(O4095/100)*(K4095*$K$6)</f>
        <v>0</v>
      </c>
      <c r="U4095" s="53" t="n">
        <f aca="false">(P4095/100)*(K4095*$K$6)+(P4095/100)*(L4095*$L$6)</f>
        <v>0</v>
      </c>
      <c r="V4095" s="53" t="n">
        <f aca="false">(Q4095/100)*(L4095*$L$6)</f>
        <v>0</v>
      </c>
      <c r="W4095" s="53" t="n">
        <f aca="false">(R4095/100)*(K4095*$K$6)+(R4095/100)*(L4095*$L$6)</f>
        <v>0</v>
      </c>
      <c r="X4095" s="53" t="n">
        <f aca="false">N4095+S4095</f>
        <v>455</v>
      </c>
      <c r="Y4095" s="53" t="n">
        <f aca="false">O4095+T4095</f>
        <v>0</v>
      </c>
      <c r="Z4095" s="53" t="n">
        <f aca="false">P4095+U4095</f>
        <v>0</v>
      </c>
      <c r="AA4095" s="53" t="n">
        <f aca="false">Q4095+V4095</f>
        <v>0</v>
      </c>
      <c r="AB4095" s="53" t="n">
        <f aca="false">R4095+W4095</f>
        <v>0</v>
      </c>
      <c r="AC4095" s="54" t="n">
        <f aca="false">ROUND(X4095+Y4095+Z4095+AA4095+AB4095,1)</f>
        <v>455</v>
      </c>
      <c r="AD4095" s="55" t="n">
        <f aca="false">(ROUND(AC4095-AC4092,1)/AC4092)</f>
        <v>0</v>
      </c>
      <c r="AE4095" s="46"/>
      <c r="AF4095" s="47"/>
    </row>
    <row r="4096" customFormat="false" ht="15" hidden="false" customHeight="false" outlineLevel="0" collapsed="false">
      <c r="A4096" s="48" t="s">
        <v>32</v>
      </c>
      <c r="B4096" s="61" t="n">
        <v>10</v>
      </c>
      <c r="C4096" s="50" t="s">
        <v>8</v>
      </c>
      <c r="D4096" s="51" t="n">
        <v>125</v>
      </c>
      <c r="E4096" s="51" t="n">
        <v>0</v>
      </c>
      <c r="F4096" s="51" t="n">
        <v>0</v>
      </c>
      <c r="G4096" s="51" t="n">
        <v>0</v>
      </c>
      <c r="H4096" s="51" t="n">
        <v>0</v>
      </c>
      <c r="I4096" s="52" t="n">
        <v>30</v>
      </c>
      <c r="J4096" s="52" t="n">
        <v>20</v>
      </c>
      <c r="K4096" s="52" t="n">
        <v>0</v>
      </c>
      <c r="L4096" s="52" t="n">
        <v>40</v>
      </c>
      <c r="M4096" s="52" t="n">
        <v>0</v>
      </c>
      <c r="N4096" s="53" t="n">
        <f aca="false">D4096*$D$7</f>
        <v>162.5</v>
      </c>
      <c r="O4096" s="53" t="n">
        <f aca="false">E4096*$E$7</f>
        <v>0</v>
      </c>
      <c r="P4096" s="53" t="n">
        <f aca="false">F4096*$F$7</f>
        <v>0</v>
      </c>
      <c r="Q4096" s="53" t="n">
        <f aca="false">G4096*$G$7</f>
        <v>0</v>
      </c>
      <c r="R4096" s="53" t="n">
        <f aca="false">H4096*$H$7</f>
        <v>0</v>
      </c>
      <c r="S4096" s="53" t="n">
        <f aca="false">(N4096/100)*(I4096*$I$7)+(N4096/100)*(J4096*$J$7)+(N4096/100)*(L4096*$L$7)</f>
        <v>292.5</v>
      </c>
      <c r="T4096" s="53" t="n">
        <f aca="false">(O4096/100)*(K4096*$K$7)</f>
        <v>0</v>
      </c>
      <c r="U4096" s="53" t="n">
        <f aca="false">(P4096/100)*(K4096*$K$7)+(P4096/100)*(L4096*$L$7)</f>
        <v>0</v>
      </c>
      <c r="V4096" s="53" t="n">
        <f aca="false">(Q4096/100)*(L4096*$L$7)</f>
        <v>0</v>
      </c>
      <c r="W4096" s="53" t="n">
        <f aca="false">(R4096/100)*(K4096*$K$7)+(R4096/100)*(L4096*$L$7)</f>
        <v>0</v>
      </c>
      <c r="X4096" s="53" t="n">
        <f aca="false">N4096+S4096</f>
        <v>455</v>
      </c>
      <c r="Y4096" s="53" t="n">
        <f aca="false">O4096+T4096</f>
        <v>0</v>
      </c>
      <c r="Z4096" s="53" t="n">
        <f aca="false">P4096+U4096</f>
        <v>0</v>
      </c>
      <c r="AA4096" s="53" t="n">
        <f aca="false">Q4096+V4096</f>
        <v>0</v>
      </c>
      <c r="AB4096" s="53" t="n">
        <f aca="false">R4096+W4096</f>
        <v>0</v>
      </c>
      <c r="AC4096" s="54" t="n">
        <f aca="false">ROUND(X4096+Y4096+Z4096+AA4096+AB4096,1)</f>
        <v>455</v>
      </c>
      <c r="AD4096" s="55" t="n">
        <f aca="false">(ROUND(AC4096-AC4092,1)/AC4092)</f>
        <v>0</v>
      </c>
      <c r="AE4096" s="46"/>
      <c r="AF4096" s="47"/>
    </row>
    <row r="4097" customFormat="false" ht="15" hidden="false" customHeight="false" outlineLevel="0" collapsed="false">
      <c r="A4097" s="48" t="s">
        <v>33</v>
      </c>
      <c r="B4097" s="61"/>
      <c r="C4097" s="50" t="s">
        <v>9</v>
      </c>
      <c r="D4097" s="51" t="n">
        <v>125</v>
      </c>
      <c r="E4097" s="51" t="n">
        <v>0</v>
      </c>
      <c r="F4097" s="51" t="n">
        <v>0</v>
      </c>
      <c r="G4097" s="51" t="n">
        <v>0</v>
      </c>
      <c r="H4097" s="51" t="n">
        <v>0</v>
      </c>
      <c r="I4097" s="52" t="n">
        <v>30</v>
      </c>
      <c r="J4097" s="52" t="n">
        <v>20</v>
      </c>
      <c r="K4097" s="52" t="n">
        <v>0</v>
      </c>
      <c r="L4097" s="52" t="n">
        <v>40</v>
      </c>
      <c r="M4097" s="52" t="n">
        <v>0</v>
      </c>
      <c r="N4097" s="53" t="n">
        <f aca="false">D4097*$D$8</f>
        <v>162.5</v>
      </c>
      <c r="O4097" s="53" t="n">
        <f aca="false">E4097*$E$8</f>
        <v>0</v>
      </c>
      <c r="P4097" s="53" t="n">
        <f aca="false">F4097*$F$8</f>
        <v>0</v>
      </c>
      <c r="Q4097" s="53" t="n">
        <f aca="false">G4097*$G$8</f>
        <v>0</v>
      </c>
      <c r="R4097" s="53" t="n">
        <f aca="false">H4097*$H$8</f>
        <v>0</v>
      </c>
      <c r="S4097" s="53" t="n">
        <f aca="false">(N4097/100)*(I4097*$I$8)+(N4097/100)*(J4097*$J$8)+(N4097/100)*(L4097*$L$8)</f>
        <v>292.5</v>
      </c>
      <c r="T4097" s="53" t="n">
        <f aca="false">(O4097/100)*(K4097*$K$8)</f>
        <v>0</v>
      </c>
      <c r="U4097" s="53" t="n">
        <f aca="false">(P4097/100)*(K4097*$K$8)+(P4097/100)*(L4097*$L$8)</f>
        <v>0</v>
      </c>
      <c r="V4097" s="53" t="n">
        <f aca="false">(Q4097/100)*(L4097*$L$8)</f>
        <v>0</v>
      </c>
      <c r="W4097" s="53" t="n">
        <f aca="false">(R4097/100)*(K4097*$K$8)+(R4097/100)*(L4097*$L$8)</f>
        <v>0</v>
      </c>
      <c r="X4097" s="53" t="n">
        <f aca="false">N4097+S4097</f>
        <v>455</v>
      </c>
      <c r="Y4097" s="53" t="n">
        <f aca="false">O4097+T4097</f>
        <v>0</v>
      </c>
      <c r="Z4097" s="53" t="n">
        <f aca="false">P4097+U4097</f>
        <v>0</v>
      </c>
      <c r="AA4097" s="53" t="n">
        <f aca="false">Q4097+V4097</f>
        <v>0</v>
      </c>
      <c r="AB4097" s="53" t="n">
        <f aca="false">R4097+W4097</f>
        <v>0</v>
      </c>
      <c r="AC4097" s="54" t="n">
        <f aca="false">ROUND(X4097+Y4097+Z4097+AA4097+AB4097,1)</f>
        <v>455</v>
      </c>
      <c r="AD4097" s="55" t="n">
        <f aca="false">(ROUND(AC4097-AC4092,1)/AC4092)</f>
        <v>0</v>
      </c>
      <c r="AE4097" s="46"/>
      <c r="AF4097" s="47"/>
    </row>
    <row r="4098" customFormat="false" ht="15" hidden="false" customHeight="false" outlineLevel="0" collapsed="false">
      <c r="A4098" s="48" t="s">
        <v>34</v>
      </c>
      <c r="B4098" s="61"/>
      <c r="C4098" s="50" t="s">
        <v>10</v>
      </c>
      <c r="D4098" s="51" t="n">
        <v>63</v>
      </c>
      <c r="E4098" s="51" t="n">
        <v>135</v>
      </c>
      <c r="F4098" s="51" t="n">
        <v>0</v>
      </c>
      <c r="G4098" s="51" t="n">
        <v>0</v>
      </c>
      <c r="H4098" s="51" t="n">
        <v>0</v>
      </c>
      <c r="I4098" s="52" t="n">
        <v>30</v>
      </c>
      <c r="J4098" s="52" t="n">
        <v>20</v>
      </c>
      <c r="K4098" s="52" t="n">
        <v>114</v>
      </c>
      <c r="L4098" s="52" t="n">
        <v>0</v>
      </c>
      <c r="M4098" s="52" t="n">
        <v>0</v>
      </c>
      <c r="N4098" s="53" t="n">
        <f aca="false">D4098*$D$9</f>
        <v>78.75</v>
      </c>
      <c r="O4098" s="53" t="n">
        <f aca="false">E4098*$E$9</f>
        <v>168.75</v>
      </c>
      <c r="P4098" s="53" t="n">
        <f aca="false">F4098*$F$9</f>
        <v>0</v>
      </c>
      <c r="Q4098" s="53" t="n">
        <f aca="false">G4098*$G$9</f>
        <v>0</v>
      </c>
      <c r="R4098" s="53" t="n">
        <f aca="false">H4098*$H$9</f>
        <v>0</v>
      </c>
      <c r="S4098" s="53" t="n">
        <f aca="false">(N4098/100)*(I4098*$I$9)+(N4098/100)*(J4098*$J$9)+(N4098/100)*(L4098*$L$9)</f>
        <v>39.375</v>
      </c>
      <c r="T4098" s="53" t="n">
        <f aca="false">(O4098/100)*(K4098*$K$9)</f>
        <v>269.325</v>
      </c>
      <c r="U4098" s="53" t="n">
        <f aca="false">(P4098/100)*(K4098*$K$9)+(P4098/100)*(L4098*$L$9)</f>
        <v>0</v>
      </c>
      <c r="V4098" s="53" t="n">
        <f aca="false">(Q4098/100)*(L4098*$L$9)</f>
        <v>0</v>
      </c>
      <c r="W4098" s="53" t="n">
        <f aca="false">(R4098/100)*(K4098*$K$9)+(R4098/100)*(L4098*$L$9)</f>
        <v>0</v>
      </c>
      <c r="X4098" s="53" t="n">
        <f aca="false">N4098+S4098</f>
        <v>118.125</v>
      </c>
      <c r="Y4098" s="53" t="n">
        <f aca="false">O4098+T4098</f>
        <v>438.075</v>
      </c>
      <c r="Z4098" s="53" t="n">
        <f aca="false">P4098+U4098</f>
        <v>0</v>
      </c>
      <c r="AA4098" s="53" t="n">
        <f aca="false">Q4098+V4098</f>
        <v>0</v>
      </c>
      <c r="AB4098" s="53" t="n">
        <f aca="false">R4098+W4098</f>
        <v>0</v>
      </c>
      <c r="AC4098" s="54" t="n">
        <f aca="false">ROUND(X4098+Y4098+Z4098+AA4098+AB4098,1)</f>
        <v>556.2</v>
      </c>
      <c r="AD4098" s="55" t="n">
        <f aca="false">(ROUND(AC4098-AC4092,1)/AC4092)</f>
        <v>0.222417582417582</v>
      </c>
      <c r="AE4098" s="46"/>
      <c r="AF4098" s="47"/>
    </row>
    <row r="4099" customFormat="false" ht="15" hidden="false" customHeight="false" outlineLevel="0" collapsed="false">
      <c r="A4099" s="48" t="s">
        <v>35</v>
      </c>
      <c r="B4099" s="61"/>
      <c r="C4099" s="50" t="s">
        <v>11</v>
      </c>
      <c r="D4099" s="51" t="n">
        <v>63</v>
      </c>
      <c r="E4099" s="51" t="n">
        <v>0</v>
      </c>
      <c r="F4099" s="51" t="n">
        <v>135</v>
      </c>
      <c r="G4099" s="51" t="n">
        <v>0</v>
      </c>
      <c r="H4099" s="51" t="n">
        <v>0</v>
      </c>
      <c r="I4099" s="52" t="n">
        <v>30</v>
      </c>
      <c r="J4099" s="52" t="n">
        <v>20</v>
      </c>
      <c r="K4099" s="52" t="n">
        <v>46</v>
      </c>
      <c r="L4099" s="52" t="n">
        <v>46</v>
      </c>
      <c r="M4099" s="52" t="n">
        <v>0</v>
      </c>
      <c r="N4099" s="53" t="n">
        <f aca="false">D4099*$D$10</f>
        <v>78.75</v>
      </c>
      <c r="O4099" s="53" t="n">
        <f aca="false">E4099*$E$10</f>
        <v>0</v>
      </c>
      <c r="P4099" s="53" t="n">
        <f aca="false">F4099*$F$10</f>
        <v>168.75</v>
      </c>
      <c r="Q4099" s="53" t="n">
        <f aca="false">G4099*$G$10</f>
        <v>0</v>
      </c>
      <c r="R4099" s="53" t="n">
        <f aca="false">H4099*$H$10</f>
        <v>0</v>
      </c>
      <c r="S4099" s="53" t="n">
        <f aca="false">(N4099/100)*(I4099*$I$10)+(N4099/100)*(J4099*$J$10)+(N4099/100)*(L4099*$L$10)</f>
        <v>90.09</v>
      </c>
      <c r="T4099" s="53" t="n">
        <f aca="false">(O4099/100)*(K4099*$J$10)</f>
        <v>0</v>
      </c>
      <c r="U4099" s="53" t="n">
        <f aca="false">(P4099/100)*(K4099*$K$10)+(P4099/100)*(L4099*$L$10)</f>
        <v>217.35</v>
      </c>
      <c r="V4099" s="53" t="n">
        <f aca="false">(Q4099/100)*(L4099*$L$10)</f>
        <v>0</v>
      </c>
      <c r="W4099" s="53" t="n">
        <f aca="false">(R4099/100)*(K4099*$K$10)+(R4099/100)*(L4099*$L$10)</f>
        <v>0</v>
      </c>
      <c r="X4099" s="53" t="n">
        <f aca="false">N4099+S4099</f>
        <v>168.84</v>
      </c>
      <c r="Y4099" s="53" t="n">
        <f aca="false">O4099+T4099</f>
        <v>0</v>
      </c>
      <c r="Z4099" s="53" t="n">
        <f aca="false">P4099+U4099</f>
        <v>386.1</v>
      </c>
      <c r="AA4099" s="53" t="n">
        <f aca="false">Q4099+V4099</f>
        <v>0</v>
      </c>
      <c r="AB4099" s="53" t="n">
        <f aca="false">R4099+W4099</f>
        <v>0</v>
      </c>
      <c r="AC4099" s="54" t="n">
        <f aca="false">ROUND(X4099+Y4099+Z4099+AA4099+AB4099,1)</f>
        <v>554.9</v>
      </c>
      <c r="AD4099" s="55" t="n">
        <f aca="false">(ROUND(AC4099-AC4092,1)/AC4092)</f>
        <v>0.21956043956044</v>
      </c>
      <c r="AE4099" s="46"/>
      <c r="AF4099" s="47"/>
    </row>
    <row r="4100" customFormat="false" ht="15" hidden="false" customHeight="false" outlineLevel="0" collapsed="false">
      <c r="A4100" s="48" t="s">
        <v>36</v>
      </c>
      <c r="B4100" s="61"/>
      <c r="C4100" s="50" t="s">
        <v>12</v>
      </c>
      <c r="D4100" s="51" t="n">
        <v>63</v>
      </c>
      <c r="E4100" s="51" t="n">
        <v>0</v>
      </c>
      <c r="F4100" s="51" t="n">
        <v>0</v>
      </c>
      <c r="G4100" s="51" t="n">
        <v>135</v>
      </c>
      <c r="H4100" s="51" t="n">
        <v>0</v>
      </c>
      <c r="I4100" s="52" t="n">
        <v>30</v>
      </c>
      <c r="J4100" s="52" t="n">
        <v>20</v>
      </c>
      <c r="K4100" s="52" t="n">
        <v>0</v>
      </c>
      <c r="L4100" s="52" t="n">
        <v>78</v>
      </c>
      <c r="M4100" s="52" t="n">
        <v>0</v>
      </c>
      <c r="N4100" s="53" t="n">
        <f aca="false">D4100*$D$11</f>
        <v>78.75</v>
      </c>
      <c r="O4100" s="53" t="n">
        <f aca="false">E4100*$E$11</f>
        <v>0</v>
      </c>
      <c r="P4100" s="53" t="n">
        <f aca="false">F4100*$F$11</f>
        <v>0</v>
      </c>
      <c r="Q4100" s="53" t="n">
        <f aca="false">G4100*$G$11</f>
        <v>168.75</v>
      </c>
      <c r="R4100" s="53" t="n">
        <f aca="false">H4100*$H$11</f>
        <v>0</v>
      </c>
      <c r="S4100" s="53" t="n">
        <f aca="false">(N4100/100)*(I4100*$I$11)+(N4100/100)*(J4100*$J$11)+(N4100/100)*(L4100*$L$11)</f>
        <v>125.37</v>
      </c>
      <c r="T4100" s="53" t="n">
        <f aca="false">(O4100/100)*(K4100*$K$11)</f>
        <v>0</v>
      </c>
      <c r="U4100" s="53" t="n">
        <f aca="false">(P4100/100)*(K4100*$K$11)+(P4100/100)*(L4100*$L$11)</f>
        <v>0</v>
      </c>
      <c r="V4100" s="53" t="n">
        <f aca="false">(Q4100/100)*(L4100*$L$11)</f>
        <v>184.275</v>
      </c>
      <c r="W4100" s="53" t="n">
        <f aca="false">(R4100/100)*(K4100*$K$11)+(R4100/100)*(L4100*$L$11)</f>
        <v>0</v>
      </c>
      <c r="X4100" s="53" t="n">
        <f aca="false">N4100+S4100</f>
        <v>204.12</v>
      </c>
      <c r="Y4100" s="53" t="n">
        <f aca="false">O4100+T4100</f>
        <v>0</v>
      </c>
      <c r="Z4100" s="53" t="n">
        <f aca="false">P4100+U4100</f>
        <v>0</v>
      </c>
      <c r="AA4100" s="53" t="n">
        <f aca="false">Q4100+V4100</f>
        <v>353.025</v>
      </c>
      <c r="AB4100" s="53" t="n">
        <f aca="false">R4100+W4100</f>
        <v>0</v>
      </c>
      <c r="AC4100" s="54" t="n">
        <f aca="false">ROUND(X4100+Y4100+Z4100+AA4100+AB4100,1)</f>
        <v>557.1</v>
      </c>
      <c r="AD4100" s="55" t="n">
        <f aca="false">(ROUND(AC4100-AC4092,1)/AC4092)</f>
        <v>0.224395604395604</v>
      </c>
      <c r="AE4100" s="46"/>
      <c r="AF4100" s="47"/>
    </row>
    <row r="4101" customFormat="false" ht="15" hidden="false" customHeight="false" outlineLevel="0" collapsed="false">
      <c r="A4101" s="48" t="s">
        <v>37</v>
      </c>
      <c r="B4101" s="61"/>
      <c r="C4101" s="50" t="s">
        <v>13</v>
      </c>
      <c r="D4101" s="51" t="n">
        <v>63</v>
      </c>
      <c r="E4101" s="51" t="n">
        <v>0</v>
      </c>
      <c r="F4101" s="51" t="n">
        <v>0</v>
      </c>
      <c r="G4101" s="51" t="n">
        <v>0</v>
      </c>
      <c r="H4101" s="51" t="n">
        <v>135</v>
      </c>
      <c r="I4101" s="52" t="n">
        <v>30</v>
      </c>
      <c r="J4101" s="52" t="n">
        <v>20</v>
      </c>
      <c r="K4101" s="52" t="n">
        <v>46</v>
      </c>
      <c r="L4101" s="52" t="n">
        <v>46</v>
      </c>
      <c r="M4101" s="52" t="n">
        <v>0</v>
      </c>
      <c r="N4101" s="53" t="n">
        <f aca="false">D4101*$D$12</f>
        <v>78.75</v>
      </c>
      <c r="O4101" s="53" t="n">
        <f aca="false">E4101*$E$12</f>
        <v>0</v>
      </c>
      <c r="P4101" s="53" t="n">
        <f aca="false">F4101*$F$12</f>
        <v>0</v>
      </c>
      <c r="Q4101" s="53" t="n">
        <f aca="false">G4101*$G$12</f>
        <v>0</v>
      </c>
      <c r="R4101" s="53" t="n">
        <f aca="false">H4101*$H$12</f>
        <v>168.75</v>
      </c>
      <c r="S4101" s="53" t="n">
        <f aca="false">(N4101/100)*(I4101*$I$12)+(N4101/100)*(J4101*$J$12)+(N4101/100)*(L4101*$L$12)</f>
        <v>90.09</v>
      </c>
      <c r="T4101" s="53" t="n">
        <f aca="false">(O4101/100)*(K4101*$K$12)</f>
        <v>0</v>
      </c>
      <c r="U4101" s="53" t="n">
        <f aca="false">(P4101/100)*(K4101*$K$12)+(P4101/100)*(L4101*$L$12)</f>
        <v>0</v>
      </c>
      <c r="V4101" s="53" t="n">
        <f aca="false">(Q4101/100)*(L4101*$L$12)</f>
        <v>0</v>
      </c>
      <c r="W4101" s="53" t="n">
        <f aca="false">(R4101/100)*(K4101*$K$12)+(R4101/100)*(L4101*$L$12)</f>
        <v>217.35</v>
      </c>
      <c r="X4101" s="53" t="n">
        <f aca="false">N4101+S4101</f>
        <v>168.84</v>
      </c>
      <c r="Y4101" s="53" t="n">
        <f aca="false">O4101+T4101</f>
        <v>0</v>
      </c>
      <c r="Z4101" s="53" t="n">
        <f aca="false">P4101+U4101</f>
        <v>0</v>
      </c>
      <c r="AA4101" s="53" t="n">
        <f aca="false">Q4101+V4101</f>
        <v>0</v>
      </c>
      <c r="AB4101" s="53" t="n">
        <f aca="false">R4101+W4101</f>
        <v>386.1</v>
      </c>
      <c r="AC4101" s="54" t="n">
        <f aca="false">ROUND(X4101+Y4101+Z4101+AA4101+AB4101,1)</f>
        <v>554.9</v>
      </c>
      <c r="AD4101" s="55" t="n">
        <f aca="false">(ROUND(AC4101-AC4092,1)/AC4092)</f>
        <v>0.21956043956044</v>
      </c>
      <c r="AE4101" s="46"/>
      <c r="AF4101" s="47"/>
    </row>
    <row r="4102" customFormat="false" ht="15" hidden="false" customHeight="false" outlineLevel="0" collapsed="false">
      <c r="A4102" s="48" t="s">
        <v>38</v>
      </c>
      <c r="B4102" s="61"/>
      <c r="C4102" s="50" t="s">
        <v>14</v>
      </c>
      <c r="D4102" s="51" t="n">
        <v>125</v>
      </c>
      <c r="E4102" s="51" t="n">
        <v>0</v>
      </c>
      <c r="F4102" s="51" t="n">
        <v>0</v>
      </c>
      <c r="G4102" s="51" t="n">
        <v>0</v>
      </c>
      <c r="H4102" s="51" t="n">
        <v>0</v>
      </c>
      <c r="I4102" s="52" t="n">
        <v>30</v>
      </c>
      <c r="J4102" s="52" t="n">
        <v>20</v>
      </c>
      <c r="K4102" s="52" t="n">
        <v>0</v>
      </c>
      <c r="L4102" s="52" t="n">
        <v>40</v>
      </c>
      <c r="M4102" s="52" t="n">
        <v>75</v>
      </c>
      <c r="N4102" s="53" t="n">
        <f aca="false">D4102*$D$13</f>
        <v>156.25</v>
      </c>
      <c r="O4102" s="53" t="n">
        <f aca="false">E4102*$E$13</f>
        <v>0</v>
      </c>
      <c r="P4102" s="53" t="n">
        <f aca="false">F4102*$F$13</f>
        <v>0</v>
      </c>
      <c r="Q4102" s="53" t="n">
        <f aca="false">G4102*$G$13</f>
        <v>0</v>
      </c>
      <c r="R4102" s="53" t="n">
        <f aca="false">H4102*$H$13</f>
        <v>0</v>
      </c>
      <c r="S4102" s="53" t="n">
        <f aca="false">(N4102/100)*(I4102*$I$13)+(N4102/100)*(J4102*$J$13)+(N4102/100)*(M4102*$M$13)+(N4102/100)*(L4102*$L$13)</f>
        <v>375</v>
      </c>
      <c r="T4102" s="53" t="n">
        <f aca="false">(O4102/100)*(K4102*$K$13)+(O4102/100)*(M4102*$M$13)</f>
        <v>0</v>
      </c>
      <c r="U4102" s="53" t="n">
        <f aca="false">(P4102/100)*(K4102*$K$13)+(P4102/100)*(L4102*$L$13)+(P4102/100)*(M4102*$M$13)</f>
        <v>0</v>
      </c>
      <c r="V4102" s="53" t="n">
        <f aca="false">(Q4102/100)*(L4102*$L$13)+(Q4102/100)*(M4102*$M$13)</f>
        <v>0</v>
      </c>
      <c r="W4102" s="53" t="n">
        <f aca="false">(R4102/100)*(K4102*$K$13)+(R4102/100)*(L4102*$L$13)+(R4102/100)*(M4102*$M$13)</f>
        <v>0</v>
      </c>
      <c r="X4102" s="53" t="n">
        <f aca="false">N4102+S4102</f>
        <v>531.25</v>
      </c>
      <c r="Y4102" s="53" t="n">
        <f aca="false">O4102+T4102</f>
        <v>0</v>
      </c>
      <c r="Z4102" s="53" t="n">
        <f aca="false">P4102+U4102</f>
        <v>0</v>
      </c>
      <c r="AA4102" s="53" t="n">
        <f aca="false">Q4102+V4102</f>
        <v>0</v>
      </c>
      <c r="AB4102" s="53" t="n">
        <f aca="false">R4102+W4102</f>
        <v>0</v>
      </c>
      <c r="AC4102" s="54" t="n">
        <f aca="false">ROUND(X4102+Y4102+Z4102+AA4102+AB4102,1)</f>
        <v>531.3</v>
      </c>
      <c r="AD4102" s="55" t="n">
        <f aca="false">(ROUND(AC4102-AC4092,1)/AC4092)</f>
        <v>0.167692307692308</v>
      </c>
      <c r="AE4102" s="46"/>
      <c r="AF4102" s="47"/>
    </row>
    <row r="4103" customFormat="false" ht="15" hidden="false" customHeight="false" outlineLevel="0" collapsed="false">
      <c r="A4103" s="48" t="s">
        <v>39</v>
      </c>
      <c r="B4103" s="61"/>
      <c r="C4103" s="50" t="s">
        <v>15</v>
      </c>
      <c r="D4103" s="51" t="n">
        <v>130</v>
      </c>
      <c r="E4103" s="51" t="n">
        <v>0</v>
      </c>
      <c r="F4103" s="51" t="n">
        <v>0</v>
      </c>
      <c r="G4103" s="51" t="n">
        <v>0</v>
      </c>
      <c r="H4103" s="51" t="n">
        <v>0</v>
      </c>
      <c r="I4103" s="52" t="n">
        <v>30</v>
      </c>
      <c r="J4103" s="52" t="n">
        <v>20</v>
      </c>
      <c r="K4103" s="52" t="n">
        <v>83</v>
      </c>
      <c r="L4103" s="52" t="n">
        <v>0</v>
      </c>
      <c r="M4103" s="52" t="n">
        <v>0</v>
      </c>
      <c r="N4103" s="53" t="n">
        <f aca="false">D4103*$D$14</f>
        <v>162.5</v>
      </c>
      <c r="O4103" s="53" t="n">
        <f aca="false">E4103*$E$14</f>
        <v>0</v>
      </c>
      <c r="P4103" s="53" t="n">
        <f aca="false">F4103*$F$14</f>
        <v>0</v>
      </c>
      <c r="Q4103" s="53" t="n">
        <f aca="false">G4103*$G$14</f>
        <v>0</v>
      </c>
      <c r="R4103" s="53" t="n">
        <f aca="false">H4103*$H$14</f>
        <v>0</v>
      </c>
      <c r="S4103" s="53" t="n">
        <f aca="false">(N4103/100)*(I4103*$I$14)+(N4103/100)*(J4103*$J$14)+(N4103/100)*(K4103*$K$14)</f>
        <v>351</v>
      </c>
      <c r="T4103" s="53" t="n">
        <f aca="false">(O4103/100)*(K4103*$K$14)</f>
        <v>0</v>
      </c>
      <c r="U4103" s="53" t="n">
        <f aca="false">(P4103/100)*(K4103*$K$14)+(P4103/100)*(L4103*$L$14)</f>
        <v>0</v>
      </c>
      <c r="V4103" s="53" t="n">
        <f aca="false">(Q4103/100)*(L4103*$L$14)</f>
        <v>0</v>
      </c>
      <c r="W4103" s="53" t="n">
        <f aca="false">(R4103/100)*(K4103*$L$14)+(R4103/100)*(L4103*$M$14)</f>
        <v>0</v>
      </c>
      <c r="X4103" s="53" t="n">
        <f aca="false">N4103+S4103</f>
        <v>513.5</v>
      </c>
      <c r="Y4103" s="53" t="n">
        <f aca="false">O4103+T4103</f>
        <v>0</v>
      </c>
      <c r="Z4103" s="53" t="n">
        <f aca="false">P4103+U4103</f>
        <v>0</v>
      </c>
      <c r="AA4103" s="53" t="n">
        <f aca="false">Q4103+V4103</f>
        <v>0</v>
      </c>
      <c r="AB4103" s="53" t="n">
        <f aca="false">R4103+W4103</f>
        <v>0</v>
      </c>
      <c r="AC4103" s="54" t="n">
        <f aca="false">ROUND(X4103+Y4103+Z4103+AA4103+AB4103,1)</f>
        <v>513.5</v>
      </c>
      <c r="AD4103" s="55" t="n">
        <f aca="false">(ROUND(AC4103-AC4092,1)/AC4092)</f>
        <v>0.128571428571429</v>
      </c>
      <c r="AE4103" s="46"/>
      <c r="AF4103" s="47"/>
    </row>
    <row r="4104" customFormat="false" ht="15" hidden="false" customHeight="false" outlineLevel="0" collapsed="false">
      <c r="A4104" s="48"/>
      <c r="B4104" s="61"/>
      <c r="C4104" s="50" t="s">
        <v>16</v>
      </c>
      <c r="D4104" s="51" t="n">
        <v>130</v>
      </c>
      <c r="E4104" s="51" t="n">
        <v>0</v>
      </c>
      <c r="F4104" s="51" t="n">
        <v>0</v>
      </c>
      <c r="G4104" s="51" t="n">
        <v>0</v>
      </c>
      <c r="H4104" s="51" t="n">
        <v>0</v>
      </c>
      <c r="I4104" s="52" t="n">
        <v>30</v>
      </c>
      <c r="J4104" s="52" t="n">
        <v>20</v>
      </c>
      <c r="K4104" s="52" t="n">
        <v>0</v>
      </c>
      <c r="L4104" s="52" t="n">
        <v>83</v>
      </c>
      <c r="M4104" s="52" t="n">
        <v>0</v>
      </c>
      <c r="N4104" s="53" t="n">
        <f aca="false">D4104*$D$15</f>
        <v>162.5</v>
      </c>
      <c r="O4104" s="53" t="n">
        <f aca="false">E4104*$E$15</f>
        <v>0</v>
      </c>
      <c r="P4104" s="53" t="n">
        <f aca="false">F4104*$F$15</f>
        <v>0</v>
      </c>
      <c r="Q4104" s="53" t="n">
        <f aca="false">G4104*$G$15</f>
        <v>0</v>
      </c>
      <c r="R4104" s="53" t="n">
        <f aca="false">H4104*$H$15</f>
        <v>0</v>
      </c>
      <c r="S4104" s="53" t="n">
        <f aca="false">(N4104/100)*(I4104*$I$15)+(N4104/100)*(J4104*$J$15)+(N4104/100)*(L4104*$L$15)</f>
        <v>351</v>
      </c>
      <c r="T4104" s="53" t="n">
        <f aca="false">(O4104/100)*(K4104*$K$15)</f>
        <v>0</v>
      </c>
      <c r="U4104" s="53" t="n">
        <f aca="false">(P4104/100)*(K4104*$K$15)+(P4104/100)*(L4104*$L$15)</f>
        <v>0</v>
      </c>
      <c r="V4104" s="53" t="n">
        <f aca="false">(Q4104/100)*(L4104*$L$15)</f>
        <v>0</v>
      </c>
      <c r="W4104" s="53" t="n">
        <f aca="false">(R4104/100)*(K4104*$K$15)+(R4104/100)*(L4104*$L$15)</f>
        <v>0</v>
      </c>
      <c r="X4104" s="53" t="n">
        <f aca="false">N4104+S4104</f>
        <v>513.5</v>
      </c>
      <c r="Y4104" s="53" t="n">
        <f aca="false">O4104+T4104</f>
        <v>0</v>
      </c>
      <c r="Z4104" s="53" t="n">
        <f aca="false">P4104+U4104</f>
        <v>0</v>
      </c>
      <c r="AA4104" s="53" t="n">
        <f aca="false">Q4104+V4104</f>
        <v>0</v>
      </c>
      <c r="AB4104" s="53" t="n">
        <f aca="false">R4104+W4104</f>
        <v>0</v>
      </c>
      <c r="AC4104" s="54" t="n">
        <f aca="false">ROUND(X4104+Y4104+Z4104+AA4104+AB4104,1)</f>
        <v>513.5</v>
      </c>
      <c r="AD4104" s="55" t="n">
        <f aca="false">(ROUND(AC4104-AC4092,1)/AC4092)</f>
        <v>0.128571428571429</v>
      </c>
      <c r="AE4104" s="46"/>
      <c r="AF4104" s="47"/>
    </row>
    <row r="4105" customFormat="false" ht="15" hidden="false" customHeight="false" outlineLevel="0" collapsed="false">
      <c r="A4105" s="48"/>
      <c r="B4105" s="61"/>
      <c r="C4105" s="50" t="s">
        <v>17</v>
      </c>
      <c r="D4105" s="51" t="n">
        <v>125</v>
      </c>
      <c r="E4105" s="51" t="n">
        <v>0</v>
      </c>
      <c r="F4105" s="51" t="n">
        <v>0</v>
      </c>
      <c r="G4105" s="51" t="n">
        <v>0</v>
      </c>
      <c r="H4105" s="51" t="n">
        <v>0</v>
      </c>
      <c r="I4105" s="52" t="n">
        <v>30</v>
      </c>
      <c r="J4105" s="52" t="n">
        <v>50</v>
      </c>
      <c r="K4105" s="52" t="n">
        <v>0</v>
      </c>
      <c r="L4105" s="52" t="n">
        <v>40</v>
      </c>
      <c r="M4105" s="52" t="n">
        <v>0</v>
      </c>
      <c r="N4105" s="53" t="n">
        <f aca="false">D4105*$D$16</f>
        <v>156.25</v>
      </c>
      <c r="O4105" s="53" t="n">
        <f aca="false">E4105*$E$16</f>
        <v>0</v>
      </c>
      <c r="P4105" s="53" t="n">
        <f aca="false">F4105*$F$16</f>
        <v>0</v>
      </c>
      <c r="Q4105" s="53" t="n">
        <f aca="false">G4105*$G$16</f>
        <v>0</v>
      </c>
      <c r="R4105" s="53" t="n">
        <f aca="false">H4105*$H$16</f>
        <v>0</v>
      </c>
      <c r="S4105" s="53" t="n">
        <f aca="false">(N4105/100)*(I4105*$I$16)+(N4105/100)*(J4105*$J$16)+(N4105/100)*(L4105*$L$16)</f>
        <v>304.6875</v>
      </c>
      <c r="T4105" s="53" t="n">
        <f aca="false">(O4105/100)*(K4105*$K$16)</f>
        <v>0</v>
      </c>
      <c r="U4105" s="53" t="n">
        <f aca="false">(P4105/100)*(K4105*$K$16)+(P4105/100)*(L4105*$L$16)</f>
        <v>0</v>
      </c>
      <c r="V4105" s="53" t="n">
        <f aca="false">(Q4105/100)*(L4105*$L$16)</f>
        <v>0</v>
      </c>
      <c r="W4105" s="53" t="n">
        <f aca="false">(R4105/100)*(K4105*$K$16)+(R4105/100)*(L4105*$L$16)</f>
        <v>0</v>
      </c>
      <c r="X4105" s="53" t="n">
        <f aca="false">N4105+S4105</f>
        <v>460.9375</v>
      </c>
      <c r="Y4105" s="53" t="n">
        <f aca="false">O4105+T4105</f>
        <v>0</v>
      </c>
      <c r="Z4105" s="53" t="n">
        <f aca="false">P4105+U4105</f>
        <v>0</v>
      </c>
      <c r="AA4105" s="53" t="n">
        <f aca="false">Q4105+V4105</f>
        <v>0</v>
      </c>
      <c r="AB4105" s="53" t="n">
        <f aca="false">R4105+W4105</f>
        <v>0</v>
      </c>
      <c r="AC4105" s="54" t="n">
        <f aca="false">ROUND(X4105+Y4105+Z4105+AA4105+AB4105,1)</f>
        <v>460.9</v>
      </c>
      <c r="AD4105" s="55" t="n">
        <f aca="false">(ROUND(AC4105-AC4092,1)/AC4092)</f>
        <v>0.012967032967033</v>
      </c>
      <c r="AE4105" s="46"/>
      <c r="AF4105" s="15"/>
    </row>
    <row r="4106" customFormat="false" ht="15" hidden="false" customHeight="false" outlineLevel="0" collapsed="false">
      <c r="A4106" s="48"/>
      <c r="B4106" s="61"/>
      <c r="C4106" s="50" t="s">
        <v>18</v>
      </c>
      <c r="D4106" s="51" t="n">
        <v>125</v>
      </c>
      <c r="E4106" s="51" t="n">
        <v>0</v>
      </c>
      <c r="F4106" s="51" t="n">
        <v>0</v>
      </c>
      <c r="G4106" s="51" t="n">
        <v>0</v>
      </c>
      <c r="H4106" s="51" t="n">
        <v>0</v>
      </c>
      <c r="I4106" s="52" t="n">
        <v>65</v>
      </c>
      <c r="J4106" s="52" t="n">
        <v>20</v>
      </c>
      <c r="K4106" s="52" t="n">
        <v>0</v>
      </c>
      <c r="L4106" s="52" t="n">
        <v>40</v>
      </c>
      <c r="M4106" s="52" t="n">
        <v>0</v>
      </c>
      <c r="N4106" s="53" t="n">
        <f aca="false">D4106*$D$17</f>
        <v>156.25</v>
      </c>
      <c r="O4106" s="53" t="n">
        <f aca="false">E4106*$E$17</f>
        <v>0</v>
      </c>
      <c r="P4106" s="53" t="n">
        <f aca="false">F4106*$F$17</f>
        <v>0</v>
      </c>
      <c r="Q4106" s="53" t="n">
        <f aca="false">G4106*$G$17</f>
        <v>0</v>
      </c>
      <c r="R4106" s="53" t="n">
        <f aca="false">H4106*$H$17</f>
        <v>0</v>
      </c>
      <c r="S4106" s="53" t="n">
        <f aca="false">(N4106/100)*(I4106*$I$17)+(N4106/100)*(J4106*$J$17)+(N4106/100)*(L4106*$L$17)</f>
        <v>347.65625</v>
      </c>
      <c r="T4106" s="53" t="n">
        <f aca="false">(O4106/100)*(K4106*$K$17)</f>
        <v>0</v>
      </c>
      <c r="U4106" s="53" t="n">
        <f aca="false">(P4106/100)*(K4106*$K$17)+(P4106/100)*(L4106*$L$17)</f>
        <v>0</v>
      </c>
      <c r="V4106" s="53" t="n">
        <f aca="false">(Q4106/100)*(L4106*$L$17)</f>
        <v>0</v>
      </c>
      <c r="W4106" s="53" t="n">
        <f aca="false">(R4106/100)*(K4106*$K$17)+(R4106/100)*(L4106*$L$17)</f>
        <v>0</v>
      </c>
      <c r="X4106" s="53" t="n">
        <f aca="false">N4106+S4106</f>
        <v>503.90625</v>
      </c>
      <c r="Y4106" s="53" t="n">
        <f aca="false">O4106+T4106</f>
        <v>0</v>
      </c>
      <c r="Z4106" s="53" t="n">
        <f aca="false">P4106+U4106</f>
        <v>0</v>
      </c>
      <c r="AA4106" s="53" t="n">
        <f aca="false">Q4106+V4106</f>
        <v>0</v>
      </c>
      <c r="AB4106" s="53" t="n">
        <f aca="false">R4106+W4106</f>
        <v>0</v>
      </c>
      <c r="AC4106" s="54" t="n">
        <f aca="false">ROUND(X4106+Y4106+Z4106+AA4106+AB4106,1)</f>
        <v>503.9</v>
      </c>
      <c r="AD4106" s="55" t="n">
        <f aca="false">(ROUND(AC4106-AC4092,1)/AC4092)</f>
        <v>0.107472527472527</v>
      </c>
      <c r="AE4106" s="46"/>
      <c r="AF4106" s="47"/>
    </row>
    <row r="4107" customFormat="false" ht="15" hidden="false" customHeight="false" outlineLevel="0" collapsed="false">
      <c r="A4107" s="56" t="s">
        <v>19</v>
      </c>
      <c r="B4107" s="62" t="s">
        <v>334</v>
      </c>
      <c r="C4107" s="40" t="s">
        <v>50</v>
      </c>
      <c r="D4107" s="41" t="n">
        <v>136</v>
      </c>
      <c r="E4107" s="41" t="n">
        <v>0</v>
      </c>
      <c r="F4107" s="41" t="n">
        <v>0</v>
      </c>
      <c r="G4107" s="41" t="n">
        <v>0</v>
      </c>
      <c r="H4107" s="41" t="n">
        <v>0</v>
      </c>
      <c r="I4107" s="42" t="n">
        <v>20</v>
      </c>
      <c r="J4107" s="42" t="n">
        <v>60</v>
      </c>
      <c r="K4107" s="42" t="n">
        <v>0</v>
      </c>
      <c r="L4107" s="42" t="n">
        <v>0</v>
      </c>
      <c r="M4107" s="42" t="n">
        <v>0</v>
      </c>
      <c r="N4107" s="43" t="n">
        <f aca="false">D4107*$D$3</f>
        <v>176.8</v>
      </c>
      <c r="O4107" s="43" t="n">
        <f aca="false">E4107*$E$3</f>
        <v>0</v>
      </c>
      <c r="P4107" s="43" t="n">
        <f aca="false">F4107*$F$3</f>
        <v>0</v>
      </c>
      <c r="Q4107" s="43" t="n">
        <f aca="false">G4107*$G$3</f>
        <v>0</v>
      </c>
      <c r="R4107" s="43" t="n">
        <f aca="false">H4107*$H$3</f>
        <v>0</v>
      </c>
      <c r="S4107" s="43" t="n">
        <f aca="false">(N4107/100)*(I4107*$I$3)+(N4107/100)*(J4107*$J$3)</f>
        <v>282.88</v>
      </c>
      <c r="T4107" s="43" t="n">
        <f aca="false">(O4107/100)*(K4107*$K$3)</f>
        <v>0</v>
      </c>
      <c r="U4107" s="43" t="n">
        <f aca="false">(P4107/100)*(K4107*$K$3)+(P4107/100)*(L4107*$L$3)</f>
        <v>0</v>
      </c>
      <c r="V4107" s="43" t="n">
        <f aca="false">(Q4107/100)*(L4107*$L$3)</f>
        <v>0</v>
      </c>
      <c r="W4107" s="43" t="n">
        <f aca="false">(R4107/100)*(K4107*$K$3)+(R4107/100)*(L4107*$L$3)</f>
        <v>0</v>
      </c>
      <c r="X4107" s="43" t="n">
        <f aca="false">N4107+S4107</f>
        <v>459.68</v>
      </c>
      <c r="Y4107" s="43" t="n">
        <f aca="false">O4107+T4107</f>
        <v>0</v>
      </c>
      <c r="Z4107" s="43" t="n">
        <f aca="false">P4107+U4107</f>
        <v>0</v>
      </c>
      <c r="AA4107" s="43" t="n">
        <f aca="false">Q4107+V4107</f>
        <v>0</v>
      </c>
      <c r="AB4107" s="43" t="n">
        <f aca="false">R4107+W4107</f>
        <v>0</v>
      </c>
      <c r="AC4107" s="44" t="n">
        <f aca="false">ROUND(X4107+Y4107+Z4107+AA4107+AB4107,1)</f>
        <v>459.7</v>
      </c>
      <c r="AD4107" s="45"/>
      <c r="AE4107" s="46"/>
      <c r="AF4107" s="47"/>
    </row>
    <row r="4108" customFormat="false" ht="15" hidden="false" customHeight="false" outlineLevel="0" collapsed="false">
      <c r="A4108" s="48" t="s">
        <v>29</v>
      </c>
      <c r="B4108" s="63" t="n">
        <v>12</v>
      </c>
      <c r="C4108" s="50" t="s">
        <v>5</v>
      </c>
      <c r="D4108" s="51" t="n">
        <v>136</v>
      </c>
      <c r="E4108" s="51" t="n">
        <v>0</v>
      </c>
      <c r="F4108" s="51" t="n">
        <v>0</v>
      </c>
      <c r="G4108" s="51" t="n">
        <v>0</v>
      </c>
      <c r="H4108" s="51" t="n">
        <v>0</v>
      </c>
      <c r="I4108" s="52" t="n">
        <v>35</v>
      </c>
      <c r="J4108" s="52" t="n">
        <v>75</v>
      </c>
      <c r="K4108" s="52" t="n">
        <v>0</v>
      </c>
      <c r="L4108" s="52" t="n">
        <v>0</v>
      </c>
      <c r="M4108" s="52" t="n">
        <v>0</v>
      </c>
      <c r="N4108" s="53" t="n">
        <f aca="false">D4108*$D$4</f>
        <v>170</v>
      </c>
      <c r="O4108" s="53" t="n">
        <f aca="false">E4108*$E$4</f>
        <v>0</v>
      </c>
      <c r="P4108" s="53" t="n">
        <f aca="false">F4108*$F$4</f>
        <v>0</v>
      </c>
      <c r="Q4108" s="53" t="n">
        <f aca="false">G4108*$G$4</f>
        <v>0</v>
      </c>
      <c r="R4108" s="53" t="n">
        <f aca="false">H4108*$H$4</f>
        <v>0</v>
      </c>
      <c r="S4108" s="53" t="n">
        <f aca="false">(N4108/100)*(I4108*$I$4)+(N4108/100)*(J4108*$J$4)</f>
        <v>374</v>
      </c>
      <c r="T4108" s="53" t="n">
        <f aca="false">(O4108/100)*(K4108*$K$4)</f>
        <v>0</v>
      </c>
      <c r="U4108" s="53" t="n">
        <f aca="false">(P4108/100)*(K4108*$K$4)+(P4108/100)*(L4108*$L$4)</f>
        <v>0</v>
      </c>
      <c r="V4108" s="53" t="n">
        <f aca="false">(Q4108/100)*(L4108*$L$4)</f>
        <v>0</v>
      </c>
      <c r="W4108" s="53" t="n">
        <f aca="false">(R4108/100)*(K4108*$K$4)+(R4108/100)*(L4108*$L$4)</f>
        <v>0</v>
      </c>
      <c r="X4108" s="53" t="n">
        <f aca="false">N4108+S4108</f>
        <v>544</v>
      </c>
      <c r="Y4108" s="53" t="n">
        <f aca="false">O4108+T4108</f>
        <v>0</v>
      </c>
      <c r="Z4108" s="53" t="n">
        <f aca="false">P4108+U4108</f>
        <v>0</v>
      </c>
      <c r="AA4108" s="53" t="n">
        <f aca="false">Q4108+V4108</f>
        <v>0</v>
      </c>
      <c r="AB4108" s="53" t="n">
        <f aca="false">R4108+W4108</f>
        <v>0</v>
      </c>
      <c r="AC4108" s="54" t="n">
        <f aca="false">ROUND(X4108+Y4108+Z4108+AA4108+AB4108,1)</f>
        <v>544</v>
      </c>
      <c r="AD4108" s="55" t="n">
        <f aca="false">(ROUND(AC4108-AC4107,1)/AC4107)</f>
        <v>0.183380465520992</v>
      </c>
      <c r="AE4108" s="46"/>
      <c r="AF4108" s="47"/>
    </row>
    <row r="4109" customFormat="false" ht="15" hidden="false" customHeight="false" outlineLevel="0" collapsed="false">
      <c r="A4109" s="48" t="s">
        <v>30</v>
      </c>
      <c r="B4109" s="63" t="n">
        <v>26</v>
      </c>
      <c r="C4109" s="50" t="s">
        <v>6</v>
      </c>
      <c r="D4109" s="51" t="n">
        <v>136</v>
      </c>
      <c r="E4109" s="51" t="n">
        <v>0</v>
      </c>
      <c r="F4109" s="51" t="n">
        <v>0</v>
      </c>
      <c r="G4109" s="51" t="n">
        <v>0</v>
      </c>
      <c r="H4109" s="51" t="n">
        <v>0</v>
      </c>
      <c r="I4109" s="52" t="n">
        <v>20</v>
      </c>
      <c r="J4109" s="52" t="n">
        <v>60</v>
      </c>
      <c r="K4109" s="52" t="n">
        <v>0</v>
      </c>
      <c r="L4109" s="52" t="n">
        <v>0</v>
      </c>
      <c r="M4109" s="52" t="n">
        <v>0</v>
      </c>
      <c r="N4109" s="53" t="n">
        <f aca="false">D4109*$D$5</f>
        <v>176.8</v>
      </c>
      <c r="O4109" s="53" t="n">
        <f aca="false">E4109*$E$5</f>
        <v>0</v>
      </c>
      <c r="P4109" s="53" t="n">
        <f aca="false">F4109*$F$5</f>
        <v>0</v>
      </c>
      <c r="Q4109" s="53" t="n">
        <f aca="false">G4109*$G$5</f>
        <v>0</v>
      </c>
      <c r="R4109" s="53" t="n">
        <f aca="false">H4109*$H$5</f>
        <v>0</v>
      </c>
      <c r="S4109" s="53" t="n">
        <f aca="false">(N4109/100)*(I4109*$I$5)+(N4109/100)*(J4109*$J$5)</f>
        <v>282.88</v>
      </c>
      <c r="T4109" s="53" t="n">
        <f aca="false">(O4109/100)*(K4109*$K$5)</f>
        <v>0</v>
      </c>
      <c r="U4109" s="53" t="n">
        <f aca="false">(P4109/100)*(K4109*$K$5)+(P4109/100)*(L4109*$L$5)</f>
        <v>0</v>
      </c>
      <c r="V4109" s="53" t="n">
        <f aca="false">(Q4109/100)*(L4109*$L$5)</f>
        <v>0</v>
      </c>
      <c r="W4109" s="53" t="n">
        <f aca="false">(R4109/100)*(K4109*$K$5)+(R4109/100)*(L4109*$L$5)</f>
        <v>0</v>
      </c>
      <c r="X4109" s="53" t="n">
        <f aca="false">N4109+S4109</f>
        <v>459.68</v>
      </c>
      <c r="Y4109" s="53" t="n">
        <f aca="false">O4109+T4109</f>
        <v>0</v>
      </c>
      <c r="Z4109" s="53" t="n">
        <f aca="false">P4109+U4109</f>
        <v>0</v>
      </c>
      <c r="AA4109" s="53" t="n">
        <f aca="false">Q4109+V4109</f>
        <v>0</v>
      </c>
      <c r="AB4109" s="53" t="n">
        <f aca="false">R4109+W4109</f>
        <v>0</v>
      </c>
      <c r="AC4109" s="54" t="n">
        <f aca="false">ROUND(X4109+Y4109+Z4109+AA4109+AB4109,1)</f>
        <v>459.7</v>
      </c>
      <c r="AD4109" s="55" t="n">
        <f aca="false">(ROUND(AC4109-AC4107,1)/AC4107)</f>
        <v>0</v>
      </c>
      <c r="AE4109" s="46"/>
      <c r="AF4109" s="47"/>
    </row>
    <row r="4110" customFormat="false" ht="15" hidden="false" customHeight="false" outlineLevel="0" collapsed="false">
      <c r="A4110" s="48" t="s">
        <v>31</v>
      </c>
      <c r="B4110" s="63" t="n">
        <v>0</v>
      </c>
      <c r="C4110" s="50" t="s">
        <v>7</v>
      </c>
      <c r="D4110" s="51" t="n">
        <v>136</v>
      </c>
      <c r="E4110" s="51" t="n">
        <v>0</v>
      </c>
      <c r="F4110" s="51" t="n">
        <v>0</v>
      </c>
      <c r="G4110" s="51" t="n">
        <v>0</v>
      </c>
      <c r="H4110" s="51" t="n">
        <v>0</v>
      </c>
      <c r="I4110" s="52" t="n">
        <v>20</v>
      </c>
      <c r="J4110" s="52" t="n">
        <v>60</v>
      </c>
      <c r="K4110" s="52" t="n">
        <v>0</v>
      </c>
      <c r="L4110" s="52" t="n">
        <v>0</v>
      </c>
      <c r="M4110" s="52" t="n">
        <v>0</v>
      </c>
      <c r="N4110" s="53" t="n">
        <f aca="false">D4110*$D$6</f>
        <v>176.8</v>
      </c>
      <c r="O4110" s="53" t="n">
        <f aca="false">E4110*$E$6</f>
        <v>0</v>
      </c>
      <c r="P4110" s="53" t="n">
        <f aca="false">F4110*$F$6</f>
        <v>0</v>
      </c>
      <c r="Q4110" s="53" t="n">
        <f aca="false">G4110*$G$6</f>
        <v>0</v>
      </c>
      <c r="R4110" s="53" t="n">
        <f aca="false">H4110*$H$6</f>
        <v>0</v>
      </c>
      <c r="S4110" s="53" t="n">
        <f aca="false">(N4110/100)*(I4110*$I$6)+(N4110/100)*(J4110*$J$6)</f>
        <v>282.88</v>
      </c>
      <c r="T4110" s="53" t="n">
        <f aca="false">(O4110/100)*(K4110*$K$6)</f>
        <v>0</v>
      </c>
      <c r="U4110" s="53" t="n">
        <f aca="false">(P4110/100)*(K4110*$K$6)+(P4110/100)*(L4110*$L$6)</f>
        <v>0</v>
      </c>
      <c r="V4110" s="53" t="n">
        <f aca="false">(Q4110/100)*(L4110*$L$6)</f>
        <v>0</v>
      </c>
      <c r="W4110" s="53" t="n">
        <f aca="false">(R4110/100)*(K4110*$K$6)+(R4110/100)*(L4110*$L$6)</f>
        <v>0</v>
      </c>
      <c r="X4110" s="53" t="n">
        <f aca="false">N4110+S4110</f>
        <v>459.68</v>
      </c>
      <c r="Y4110" s="53" t="n">
        <f aca="false">O4110+T4110</f>
        <v>0</v>
      </c>
      <c r="Z4110" s="53" t="n">
        <f aca="false">P4110+U4110</f>
        <v>0</v>
      </c>
      <c r="AA4110" s="53" t="n">
        <f aca="false">Q4110+V4110</f>
        <v>0</v>
      </c>
      <c r="AB4110" s="53" t="n">
        <f aca="false">R4110+W4110</f>
        <v>0</v>
      </c>
      <c r="AC4110" s="54" t="n">
        <f aca="false">ROUND(X4110+Y4110+Z4110+AA4110+AB4110,1)</f>
        <v>459.7</v>
      </c>
      <c r="AD4110" s="55" t="n">
        <f aca="false">(ROUND(AC4110-AC4107,1)/AC4107)</f>
        <v>0</v>
      </c>
      <c r="AE4110" s="46"/>
      <c r="AF4110" s="47"/>
    </row>
    <row r="4111" customFormat="false" ht="15" hidden="false" customHeight="false" outlineLevel="0" collapsed="false">
      <c r="A4111" s="48" t="s">
        <v>32</v>
      </c>
      <c r="B4111" s="63" t="n">
        <v>0</v>
      </c>
      <c r="C4111" s="50" t="s">
        <v>8</v>
      </c>
      <c r="D4111" s="51" t="n">
        <v>136</v>
      </c>
      <c r="E4111" s="51" t="n">
        <v>0</v>
      </c>
      <c r="F4111" s="51" t="n">
        <v>0</v>
      </c>
      <c r="G4111" s="51" t="n">
        <v>0</v>
      </c>
      <c r="H4111" s="51" t="n">
        <v>0</v>
      </c>
      <c r="I4111" s="52" t="n">
        <v>20</v>
      </c>
      <c r="J4111" s="52" t="n">
        <v>60</v>
      </c>
      <c r="K4111" s="52" t="n">
        <v>0</v>
      </c>
      <c r="L4111" s="52" t="n">
        <v>0</v>
      </c>
      <c r="M4111" s="52" t="n">
        <v>0</v>
      </c>
      <c r="N4111" s="53" t="n">
        <f aca="false">D4111*$D$7</f>
        <v>176.8</v>
      </c>
      <c r="O4111" s="53" t="n">
        <f aca="false">E4111*$E$7</f>
        <v>0</v>
      </c>
      <c r="P4111" s="53" t="n">
        <f aca="false">F4111*$F$7</f>
        <v>0</v>
      </c>
      <c r="Q4111" s="53" t="n">
        <f aca="false">G4111*$G$7</f>
        <v>0</v>
      </c>
      <c r="R4111" s="53" t="n">
        <f aca="false">H4111*$H$7</f>
        <v>0</v>
      </c>
      <c r="S4111" s="53" t="n">
        <f aca="false">(N4111/100)*(I4111*$I$7)+(N4111/100)*(J4111*$J$7)</f>
        <v>282.88</v>
      </c>
      <c r="T4111" s="53" t="n">
        <f aca="false">(O4111/100)*(K4111*$K$7)</f>
        <v>0</v>
      </c>
      <c r="U4111" s="53" t="n">
        <f aca="false">(P4111/100)*(K4111*$K$7)+(P4111/100)*(L4111*$L$7)</f>
        <v>0</v>
      </c>
      <c r="V4111" s="53" t="n">
        <f aca="false">(Q4111/100)*(L4111*$L$7)</f>
        <v>0</v>
      </c>
      <c r="W4111" s="53" t="n">
        <f aca="false">(R4111/100)*(K4111*$K$7)+(R4111/100)*(L4111*$L$7)</f>
        <v>0</v>
      </c>
      <c r="X4111" s="53" t="n">
        <f aca="false">N4111+S4111</f>
        <v>459.68</v>
      </c>
      <c r="Y4111" s="53" t="n">
        <f aca="false">O4111+T4111</f>
        <v>0</v>
      </c>
      <c r="Z4111" s="53" t="n">
        <f aca="false">P4111+U4111</f>
        <v>0</v>
      </c>
      <c r="AA4111" s="53" t="n">
        <f aca="false">Q4111+V4111</f>
        <v>0</v>
      </c>
      <c r="AB4111" s="53" t="n">
        <f aca="false">R4111+W4111</f>
        <v>0</v>
      </c>
      <c r="AC4111" s="54" t="n">
        <f aca="false">ROUND(X4111+Y4111+Z4111+AA4111+AB4111,1)</f>
        <v>459.7</v>
      </c>
      <c r="AD4111" s="55" t="n">
        <f aca="false">(ROUND(AC4111-AC4107,1)/AC4107)</f>
        <v>0</v>
      </c>
      <c r="AE4111" s="46"/>
      <c r="AF4111" s="47"/>
    </row>
    <row r="4112" customFormat="false" ht="15" hidden="false" customHeight="false" outlineLevel="0" collapsed="false">
      <c r="A4112" s="48" t="s">
        <v>33</v>
      </c>
      <c r="B4112" s="63"/>
      <c r="C4112" s="50" t="s">
        <v>9</v>
      </c>
      <c r="D4112" s="51" t="n">
        <v>136</v>
      </c>
      <c r="E4112" s="51" t="n">
        <v>0</v>
      </c>
      <c r="F4112" s="51" t="n">
        <v>0</v>
      </c>
      <c r="G4112" s="51" t="n">
        <v>0</v>
      </c>
      <c r="H4112" s="51" t="n">
        <v>0</v>
      </c>
      <c r="I4112" s="52" t="n">
        <v>20</v>
      </c>
      <c r="J4112" s="52" t="n">
        <v>60</v>
      </c>
      <c r="K4112" s="52" t="n">
        <v>0</v>
      </c>
      <c r="L4112" s="52" t="n">
        <v>0</v>
      </c>
      <c r="M4112" s="52" t="n">
        <v>0</v>
      </c>
      <c r="N4112" s="53" t="n">
        <f aca="false">D4112*$D$8</f>
        <v>176.8</v>
      </c>
      <c r="O4112" s="53" t="n">
        <f aca="false">E4112*$E$8</f>
        <v>0</v>
      </c>
      <c r="P4112" s="53" t="n">
        <f aca="false">F4112*$F$8</f>
        <v>0</v>
      </c>
      <c r="Q4112" s="53" t="n">
        <f aca="false">G4112*$G$8</f>
        <v>0</v>
      </c>
      <c r="R4112" s="53" t="n">
        <f aca="false">H4112*$H$8</f>
        <v>0</v>
      </c>
      <c r="S4112" s="53" t="n">
        <f aca="false">(N4112/100)*(I4112*$I$8)+(N4112/100)*(J4112*$J$8)</f>
        <v>282.88</v>
      </c>
      <c r="T4112" s="53" t="n">
        <f aca="false">(O4112/100)*(K4112*$K$8)</f>
        <v>0</v>
      </c>
      <c r="U4112" s="53" t="n">
        <f aca="false">(P4112/100)*(K4112*$K$8)+(P4112/100)*(L4112*$L$8)</f>
        <v>0</v>
      </c>
      <c r="V4112" s="53" t="n">
        <f aca="false">(Q4112/100)*(L4112*$L$8)</f>
        <v>0</v>
      </c>
      <c r="W4112" s="53" t="n">
        <f aca="false">(R4112/100)*(K4112*$K$8)+(R4112/100)*(L4112*$L$8)</f>
        <v>0</v>
      </c>
      <c r="X4112" s="53" t="n">
        <f aca="false">N4112+S4112</f>
        <v>459.68</v>
      </c>
      <c r="Y4112" s="53" t="n">
        <f aca="false">O4112+T4112</f>
        <v>0</v>
      </c>
      <c r="Z4112" s="53" t="n">
        <f aca="false">P4112+U4112</f>
        <v>0</v>
      </c>
      <c r="AA4112" s="53" t="n">
        <f aca="false">Q4112+V4112</f>
        <v>0</v>
      </c>
      <c r="AB4112" s="53" t="n">
        <f aca="false">R4112+W4112</f>
        <v>0</v>
      </c>
      <c r="AC4112" s="54" t="n">
        <f aca="false">ROUND(X4112+Y4112+Z4112+AA4112+AB4112,1)</f>
        <v>459.7</v>
      </c>
      <c r="AD4112" s="55" t="n">
        <f aca="false">(ROUND(AC4112-AC4107,1)/AC4107)</f>
        <v>0</v>
      </c>
      <c r="AE4112" s="46"/>
      <c r="AF4112" s="47"/>
    </row>
    <row r="4113" customFormat="false" ht="15" hidden="false" customHeight="false" outlineLevel="0" collapsed="false">
      <c r="A4113" s="48" t="s">
        <v>34</v>
      </c>
      <c r="B4113" s="63"/>
      <c r="C4113" s="50" t="s">
        <v>10</v>
      </c>
      <c r="D4113" s="51" t="n">
        <v>68</v>
      </c>
      <c r="E4113" s="51" t="n">
        <v>150</v>
      </c>
      <c r="F4113" s="51" t="n">
        <v>0</v>
      </c>
      <c r="G4113" s="51" t="n">
        <v>0</v>
      </c>
      <c r="H4113" s="51" t="n">
        <v>0</v>
      </c>
      <c r="I4113" s="52" t="n">
        <v>20</v>
      </c>
      <c r="J4113" s="52" t="n">
        <v>60</v>
      </c>
      <c r="K4113" s="52" t="n">
        <v>85</v>
      </c>
      <c r="L4113" s="52" t="n">
        <v>0</v>
      </c>
      <c r="M4113" s="52" t="n">
        <v>0</v>
      </c>
      <c r="N4113" s="53" t="n">
        <f aca="false">D4113*$D$9</f>
        <v>85</v>
      </c>
      <c r="O4113" s="53" t="n">
        <f aca="false">E4113*$E$9</f>
        <v>187.5</v>
      </c>
      <c r="P4113" s="53" t="n">
        <f aca="false">F4113*$F$9</f>
        <v>0</v>
      </c>
      <c r="Q4113" s="53" t="n">
        <f aca="false">G4113*$G$9</f>
        <v>0</v>
      </c>
      <c r="R4113" s="53" t="n">
        <f aca="false">H4113*$H$9</f>
        <v>0</v>
      </c>
      <c r="S4113" s="53" t="n">
        <f aca="false">(N4113/100)*(I4113*$I$9)+(N4113/100)*(J4113*$J$9)</f>
        <v>68</v>
      </c>
      <c r="T4113" s="53" t="n">
        <f aca="false">(O4113/100)*(K4113*$K$9)</f>
        <v>223.125</v>
      </c>
      <c r="U4113" s="53" t="n">
        <f aca="false">(P4113/100)*(K4113*$K$9)+(P4113/100)*(L4113*$L$9)</f>
        <v>0</v>
      </c>
      <c r="V4113" s="53" t="n">
        <f aca="false">(Q4113/100)*(L4113*$L$9)</f>
        <v>0</v>
      </c>
      <c r="W4113" s="53" t="n">
        <f aca="false">(R4113/100)*(K4113*$K$9)+(R4113/100)*(L4113*$L$9)</f>
        <v>0</v>
      </c>
      <c r="X4113" s="53" t="n">
        <f aca="false">N4113+S4113</f>
        <v>153</v>
      </c>
      <c r="Y4113" s="53" t="n">
        <f aca="false">O4113+T4113</f>
        <v>410.625</v>
      </c>
      <c r="Z4113" s="53" t="n">
        <f aca="false">P4113+U4113</f>
        <v>0</v>
      </c>
      <c r="AA4113" s="53" t="n">
        <f aca="false">Q4113+V4113</f>
        <v>0</v>
      </c>
      <c r="AB4113" s="53" t="n">
        <f aca="false">R4113+W4113</f>
        <v>0</v>
      </c>
      <c r="AC4113" s="54" t="n">
        <f aca="false">ROUND(X4113+Y4113+Z4113+AA4113+AB4113,1)</f>
        <v>563.6</v>
      </c>
      <c r="AD4113" s="55" t="n">
        <f aca="false">(ROUND(AC4113-AC4107,1)/AC4107)</f>
        <v>0.226016967587557</v>
      </c>
      <c r="AE4113" s="46"/>
      <c r="AF4113" s="47"/>
    </row>
    <row r="4114" customFormat="false" ht="15" hidden="false" customHeight="false" outlineLevel="0" collapsed="false">
      <c r="A4114" s="48" t="s">
        <v>35</v>
      </c>
      <c r="B4114" s="63"/>
      <c r="C4114" s="50" t="s">
        <v>11</v>
      </c>
      <c r="D4114" s="51" t="n">
        <v>68</v>
      </c>
      <c r="E4114" s="51" t="n">
        <v>0</v>
      </c>
      <c r="F4114" s="51" t="n">
        <v>150</v>
      </c>
      <c r="G4114" s="51" t="n">
        <v>0</v>
      </c>
      <c r="H4114" s="51" t="n">
        <v>0</v>
      </c>
      <c r="I4114" s="52" t="n">
        <v>20</v>
      </c>
      <c r="J4114" s="52" t="n">
        <v>60</v>
      </c>
      <c r="K4114" s="52" t="n">
        <v>42.5</v>
      </c>
      <c r="L4114" s="52" t="n">
        <v>42.5</v>
      </c>
      <c r="M4114" s="52" t="n">
        <v>0</v>
      </c>
      <c r="N4114" s="53" t="n">
        <f aca="false">D4114*$D$10</f>
        <v>85</v>
      </c>
      <c r="O4114" s="53" t="n">
        <f aca="false">E4114*$E$10</f>
        <v>0</v>
      </c>
      <c r="P4114" s="53" t="n">
        <f aca="false">F4114*$F$10</f>
        <v>187.5</v>
      </c>
      <c r="Q4114" s="53" t="n">
        <f aca="false">G4114*$G$10</f>
        <v>0</v>
      </c>
      <c r="R4114" s="53" t="n">
        <f aca="false">H4114*$H$10</f>
        <v>0</v>
      </c>
      <c r="S4114" s="53" t="n">
        <f aca="false">(N4114/100)*(I4114*$I$10)+(N4114/100)*(J4114*$J$10)</f>
        <v>68</v>
      </c>
      <c r="T4114" s="53" t="n">
        <f aca="false">(O4114/100)*(K4114*$J$10)</f>
        <v>0</v>
      </c>
      <c r="U4114" s="53" t="n">
        <f aca="false">(P4114/100)*(K4114*$K$10)+(P4114/100)*(L4114*$L$10)</f>
        <v>223.125</v>
      </c>
      <c r="V4114" s="53" t="n">
        <f aca="false">(Q4114/100)*(L4114*$L$10)</f>
        <v>0</v>
      </c>
      <c r="W4114" s="53" t="n">
        <f aca="false">(R4114/100)*(K4114*$K$10)+(R4114/100)*(L4114*$L$10)</f>
        <v>0</v>
      </c>
      <c r="X4114" s="53" t="n">
        <f aca="false">N4114+S4114</f>
        <v>153</v>
      </c>
      <c r="Y4114" s="53" t="n">
        <f aca="false">O4114+T4114</f>
        <v>0</v>
      </c>
      <c r="Z4114" s="53" t="n">
        <f aca="false">P4114+U4114</f>
        <v>410.625</v>
      </c>
      <c r="AA4114" s="53" t="n">
        <f aca="false">Q4114+V4114</f>
        <v>0</v>
      </c>
      <c r="AB4114" s="53" t="n">
        <f aca="false">R4114+W4114</f>
        <v>0</v>
      </c>
      <c r="AC4114" s="54" t="n">
        <f aca="false">ROUND(X4114+Y4114+Z4114+AA4114+AB4114,1)</f>
        <v>563.6</v>
      </c>
      <c r="AD4114" s="55" t="n">
        <f aca="false">(ROUND(AC4114-AC4107,1)/AC4107)</f>
        <v>0.226016967587557</v>
      </c>
      <c r="AE4114" s="46"/>
      <c r="AF4114" s="47"/>
    </row>
    <row r="4115" customFormat="false" ht="15" hidden="false" customHeight="false" outlineLevel="0" collapsed="false">
      <c r="A4115" s="48" t="s">
        <v>36</v>
      </c>
      <c r="B4115" s="63"/>
      <c r="C4115" s="50" t="s">
        <v>12</v>
      </c>
      <c r="D4115" s="51" t="n">
        <v>68</v>
      </c>
      <c r="E4115" s="51" t="n">
        <v>0</v>
      </c>
      <c r="F4115" s="51" t="n">
        <v>0</v>
      </c>
      <c r="G4115" s="51" t="n">
        <v>150</v>
      </c>
      <c r="H4115" s="51" t="n">
        <v>0</v>
      </c>
      <c r="I4115" s="52" t="n">
        <v>20</v>
      </c>
      <c r="J4115" s="52" t="n">
        <v>60</v>
      </c>
      <c r="K4115" s="52" t="n">
        <v>0</v>
      </c>
      <c r="L4115" s="52" t="n">
        <v>85</v>
      </c>
      <c r="M4115" s="52" t="n">
        <v>0</v>
      </c>
      <c r="N4115" s="53" t="n">
        <f aca="false">D4115*$D$11</f>
        <v>85</v>
      </c>
      <c r="O4115" s="53" t="n">
        <f aca="false">E4115*$E$11</f>
        <v>0</v>
      </c>
      <c r="P4115" s="53" t="n">
        <f aca="false">F4115*$F$11</f>
        <v>0</v>
      </c>
      <c r="Q4115" s="53" t="n">
        <f aca="false">G4115*$G$11</f>
        <v>187.5</v>
      </c>
      <c r="R4115" s="53" t="n">
        <f aca="false">H4115*$H$11</f>
        <v>0</v>
      </c>
      <c r="S4115" s="53" t="n">
        <f aca="false">(N4115/100)*(I4115*$I$11)+(N4115/100)*(J4115*$J$11)</f>
        <v>68</v>
      </c>
      <c r="T4115" s="53" t="n">
        <f aca="false">(O4115/100)*(K4115*$K$11)</f>
        <v>0</v>
      </c>
      <c r="U4115" s="53" t="n">
        <f aca="false">(P4115/100)*(K4115*$K$11)+(P4115/100)*(L4115*$L$11)</f>
        <v>0</v>
      </c>
      <c r="V4115" s="53" t="n">
        <f aca="false">(Q4115/100)*(L4115*$L$11)</f>
        <v>223.125</v>
      </c>
      <c r="W4115" s="53" t="n">
        <f aca="false">(R4115/100)*(K4115*$K$11)+(R4115/100)*(L4115*$L$11)</f>
        <v>0</v>
      </c>
      <c r="X4115" s="53" t="n">
        <f aca="false">N4115+S4115</f>
        <v>153</v>
      </c>
      <c r="Y4115" s="53" t="n">
        <f aca="false">O4115+T4115</f>
        <v>0</v>
      </c>
      <c r="Z4115" s="53" t="n">
        <f aca="false">P4115+U4115</f>
        <v>0</v>
      </c>
      <c r="AA4115" s="53" t="n">
        <f aca="false">Q4115+V4115</f>
        <v>410.625</v>
      </c>
      <c r="AB4115" s="53" t="n">
        <f aca="false">R4115+W4115</f>
        <v>0</v>
      </c>
      <c r="AC4115" s="54" t="n">
        <f aca="false">ROUND(X4115+Y4115+Z4115+AA4115+AB4115,1)</f>
        <v>563.6</v>
      </c>
      <c r="AD4115" s="55" t="n">
        <f aca="false">(ROUND(AC4115-AC4107,1)/AC4107)</f>
        <v>0.226016967587557</v>
      </c>
      <c r="AE4115" s="46"/>
      <c r="AF4115" s="47"/>
    </row>
    <row r="4116" customFormat="false" ht="15" hidden="false" customHeight="false" outlineLevel="0" collapsed="false">
      <c r="A4116" s="48" t="s">
        <v>37</v>
      </c>
      <c r="B4116" s="63"/>
      <c r="C4116" s="50" t="s">
        <v>13</v>
      </c>
      <c r="D4116" s="51" t="n">
        <v>68</v>
      </c>
      <c r="E4116" s="51" t="n">
        <v>0</v>
      </c>
      <c r="F4116" s="51" t="n">
        <v>0</v>
      </c>
      <c r="G4116" s="51" t="n">
        <v>0</v>
      </c>
      <c r="H4116" s="51" t="n">
        <v>150</v>
      </c>
      <c r="I4116" s="52" t="n">
        <v>20</v>
      </c>
      <c r="J4116" s="52" t="n">
        <v>60</v>
      </c>
      <c r="K4116" s="52" t="n">
        <v>42.5</v>
      </c>
      <c r="L4116" s="52" t="n">
        <v>42.5</v>
      </c>
      <c r="M4116" s="52" t="n">
        <v>0</v>
      </c>
      <c r="N4116" s="53" t="n">
        <f aca="false">D4116*$D$12</f>
        <v>85</v>
      </c>
      <c r="O4116" s="53" t="n">
        <f aca="false">E4116*$E$12</f>
        <v>0</v>
      </c>
      <c r="P4116" s="53" t="n">
        <f aca="false">F4116*$F$12</f>
        <v>0</v>
      </c>
      <c r="Q4116" s="53" t="n">
        <f aca="false">G4116*$G$12</f>
        <v>0</v>
      </c>
      <c r="R4116" s="53" t="n">
        <f aca="false">H4116*$H$12</f>
        <v>187.5</v>
      </c>
      <c r="S4116" s="53" t="n">
        <f aca="false">(N4116/100)*(I4116*$I$12)+(N4116/100)*(J4116*$J$12)</f>
        <v>68</v>
      </c>
      <c r="T4116" s="53" t="n">
        <f aca="false">(O4116/100)*(K4116*$K$12)</f>
        <v>0</v>
      </c>
      <c r="U4116" s="53" t="n">
        <f aca="false">(P4116/100)*(K4116*$K$12)+(P4116/100)*(L4116*$L$12)</f>
        <v>0</v>
      </c>
      <c r="V4116" s="53" t="n">
        <f aca="false">(Q4116/100)*(L4116*$L$12)</f>
        <v>0</v>
      </c>
      <c r="W4116" s="53" t="n">
        <f aca="false">(R4116/100)*(K4116*$K$12)+(R4116/100)*(L4116*$L$12)</f>
        <v>223.125</v>
      </c>
      <c r="X4116" s="53" t="n">
        <f aca="false">N4116+S4116</f>
        <v>153</v>
      </c>
      <c r="Y4116" s="53" t="n">
        <f aca="false">O4116+T4116</f>
        <v>0</v>
      </c>
      <c r="Z4116" s="53" t="n">
        <f aca="false">P4116+U4116</f>
        <v>0</v>
      </c>
      <c r="AA4116" s="53" t="n">
        <f aca="false">Q4116+V4116</f>
        <v>0</v>
      </c>
      <c r="AB4116" s="53" t="n">
        <f aca="false">R4116+W4116</f>
        <v>410.625</v>
      </c>
      <c r="AC4116" s="54" t="n">
        <f aca="false">ROUND(X4116+Y4116+Z4116+AA4116+AB4116,1)</f>
        <v>563.6</v>
      </c>
      <c r="AD4116" s="55" t="n">
        <f aca="false">(ROUND(AC4116-AC4107,1)/AC4107)</f>
        <v>0.226016967587557</v>
      </c>
      <c r="AE4116" s="46"/>
      <c r="AF4116" s="47"/>
    </row>
    <row r="4117" customFormat="false" ht="15" hidden="false" customHeight="false" outlineLevel="0" collapsed="false">
      <c r="A4117" s="48" t="s">
        <v>38</v>
      </c>
      <c r="B4117" s="63"/>
      <c r="C4117" s="50" t="s">
        <v>14</v>
      </c>
      <c r="D4117" s="51" t="n">
        <v>136</v>
      </c>
      <c r="E4117" s="51" t="n">
        <v>0</v>
      </c>
      <c r="F4117" s="51" t="n">
        <v>0</v>
      </c>
      <c r="G4117" s="51" t="n">
        <v>0</v>
      </c>
      <c r="H4117" s="51" t="n">
        <v>0</v>
      </c>
      <c r="I4117" s="52" t="n">
        <v>20</v>
      </c>
      <c r="J4117" s="52" t="n">
        <v>60</v>
      </c>
      <c r="K4117" s="52" t="n">
        <v>0</v>
      </c>
      <c r="L4117" s="52" t="n">
        <v>0</v>
      </c>
      <c r="M4117" s="52" t="n">
        <v>70</v>
      </c>
      <c r="N4117" s="53" t="n">
        <f aca="false">D4117*$D$13</f>
        <v>170</v>
      </c>
      <c r="O4117" s="53" t="n">
        <f aca="false">E4117*$E$13</f>
        <v>0</v>
      </c>
      <c r="P4117" s="53" t="n">
        <f aca="false">F4117*$F$13</f>
        <v>0</v>
      </c>
      <c r="Q4117" s="53" t="n">
        <f aca="false">G4117*$G$13</f>
        <v>0</v>
      </c>
      <c r="R4117" s="53" t="n">
        <f aca="false">H4117*$H$13</f>
        <v>0</v>
      </c>
      <c r="S4117" s="53" t="n">
        <f aca="false">(N4117/100)*(I4117*$I$13)+(N4117/100)*(J4117*$J$13)+(N4117/100)*(M4117*$M$13)</f>
        <v>374</v>
      </c>
      <c r="T4117" s="53" t="n">
        <f aca="false">(O4117/100)*(K4117*$K$13)+(O4117/100)*(M4117*$M$13)</f>
        <v>0</v>
      </c>
      <c r="U4117" s="53" t="n">
        <f aca="false">(P4117/100)*(K4117*$K$13)+(P4117/100)*(L4117*$L$13)+(P4117/100)*(M4117*$M$13)</f>
        <v>0</v>
      </c>
      <c r="V4117" s="53" t="n">
        <f aca="false">(Q4117/100)*(L4117*$L$13)+(Q4117/100)*(M4117*$M$13)</f>
        <v>0</v>
      </c>
      <c r="W4117" s="53" t="n">
        <f aca="false">(R4117/100)*(K4117*$K$13)+(R4117/100)*(L4117*$L$13)+(R4117/100)*(M4117*$M$13)</f>
        <v>0</v>
      </c>
      <c r="X4117" s="53" t="n">
        <f aca="false">N4117+S4117</f>
        <v>544</v>
      </c>
      <c r="Y4117" s="53" t="n">
        <f aca="false">O4117+T4117</f>
        <v>0</v>
      </c>
      <c r="Z4117" s="53" t="n">
        <f aca="false">P4117+U4117</f>
        <v>0</v>
      </c>
      <c r="AA4117" s="53" t="n">
        <f aca="false">Q4117+V4117</f>
        <v>0</v>
      </c>
      <c r="AB4117" s="53" t="n">
        <f aca="false">R4117+W4117</f>
        <v>0</v>
      </c>
      <c r="AC4117" s="54" t="n">
        <f aca="false">ROUND(X4117+Y4117+Z4117+AA4117+AB4117,1)</f>
        <v>544</v>
      </c>
      <c r="AD4117" s="55" t="n">
        <f aca="false">(ROUND(AC4117-AC4107,1)/AC4107)</f>
        <v>0.183380465520992</v>
      </c>
      <c r="AE4117" s="46"/>
      <c r="AF4117" s="47"/>
    </row>
    <row r="4118" customFormat="false" ht="15" hidden="false" customHeight="false" outlineLevel="0" collapsed="false">
      <c r="A4118" s="48" t="s">
        <v>39</v>
      </c>
      <c r="B4118" s="63"/>
      <c r="C4118" s="50" t="s">
        <v>15</v>
      </c>
      <c r="D4118" s="51" t="n">
        <v>136</v>
      </c>
      <c r="E4118" s="51" t="n">
        <v>0</v>
      </c>
      <c r="F4118" s="51" t="n">
        <v>0</v>
      </c>
      <c r="G4118" s="51" t="n">
        <v>0</v>
      </c>
      <c r="H4118" s="51" t="n">
        <v>0</v>
      </c>
      <c r="I4118" s="52" t="n">
        <v>20</v>
      </c>
      <c r="J4118" s="52" t="n">
        <v>60</v>
      </c>
      <c r="K4118" s="52" t="n">
        <v>70</v>
      </c>
      <c r="L4118" s="52" t="n">
        <v>0</v>
      </c>
      <c r="M4118" s="52" t="n">
        <v>0</v>
      </c>
      <c r="N4118" s="53" t="n">
        <f aca="false">D4118*$D$14</f>
        <v>170</v>
      </c>
      <c r="O4118" s="53" t="n">
        <f aca="false">E4118*$E$14</f>
        <v>0</v>
      </c>
      <c r="P4118" s="53" t="n">
        <f aca="false">F4118*$F$14</f>
        <v>0</v>
      </c>
      <c r="Q4118" s="53" t="n">
        <f aca="false">G4118*$G$14</f>
        <v>0</v>
      </c>
      <c r="R4118" s="53" t="n">
        <f aca="false">H4118*$H$14</f>
        <v>0</v>
      </c>
      <c r="S4118" s="53" t="n">
        <f aca="false">(N4118/100)*(I4118*$I$14)+(N4118/100)*(J4118*$J$14)+(N4118/100)*(K4118*$K$14)</f>
        <v>374</v>
      </c>
      <c r="T4118" s="53" t="n">
        <f aca="false">(O4118/100)*(K4118*$K$14)</f>
        <v>0</v>
      </c>
      <c r="U4118" s="53" t="n">
        <f aca="false">(P4118/100)*(K4118*$K$14)+(P4118/100)*(L4118*$L$14)</f>
        <v>0</v>
      </c>
      <c r="V4118" s="53" t="n">
        <f aca="false">(Q4118/100)*(L4118*$L$14)</f>
        <v>0</v>
      </c>
      <c r="W4118" s="53" t="n">
        <f aca="false">(R4118/100)*(K4118*$L$14)+(R4118/100)*(L4118*$M$14)</f>
        <v>0</v>
      </c>
      <c r="X4118" s="53" t="n">
        <f aca="false">N4118+S4118</f>
        <v>544</v>
      </c>
      <c r="Y4118" s="53" t="n">
        <f aca="false">O4118+T4118</f>
        <v>0</v>
      </c>
      <c r="Z4118" s="53" t="n">
        <f aca="false">P4118+U4118</f>
        <v>0</v>
      </c>
      <c r="AA4118" s="53" t="n">
        <f aca="false">Q4118+V4118</f>
        <v>0</v>
      </c>
      <c r="AB4118" s="53" t="n">
        <f aca="false">R4118+W4118</f>
        <v>0</v>
      </c>
      <c r="AC4118" s="54" t="n">
        <f aca="false">ROUND(X4118+Y4118+Z4118+AA4118+AB4118,1)</f>
        <v>544</v>
      </c>
      <c r="AD4118" s="55" t="n">
        <f aca="false">(ROUND(AC4118-AC4107,1)/AC4107)</f>
        <v>0.183380465520992</v>
      </c>
      <c r="AE4118" s="46"/>
      <c r="AF4118" s="47"/>
    </row>
    <row r="4119" customFormat="false" ht="15" hidden="false" customHeight="false" outlineLevel="0" collapsed="false">
      <c r="A4119" s="48"/>
      <c r="B4119" s="63"/>
      <c r="C4119" s="50" t="s">
        <v>16</v>
      </c>
      <c r="D4119" s="51" t="n">
        <v>136</v>
      </c>
      <c r="E4119" s="51" t="n">
        <v>0</v>
      </c>
      <c r="F4119" s="51" t="n">
        <v>0</v>
      </c>
      <c r="G4119" s="51" t="n">
        <v>0</v>
      </c>
      <c r="H4119" s="51" t="n">
        <v>0</v>
      </c>
      <c r="I4119" s="52" t="n">
        <v>20</v>
      </c>
      <c r="J4119" s="52" t="n">
        <v>60</v>
      </c>
      <c r="K4119" s="52" t="n">
        <v>0</v>
      </c>
      <c r="L4119" s="52" t="n">
        <v>70</v>
      </c>
      <c r="M4119" s="52" t="n">
        <v>0</v>
      </c>
      <c r="N4119" s="53" t="n">
        <f aca="false">D4119*$D$15</f>
        <v>170</v>
      </c>
      <c r="O4119" s="53" t="n">
        <f aca="false">E4119*$E$15</f>
        <v>0</v>
      </c>
      <c r="P4119" s="53" t="n">
        <f aca="false">F4119*$F$15</f>
        <v>0</v>
      </c>
      <c r="Q4119" s="53" t="n">
        <f aca="false">G4119*$G$15</f>
        <v>0</v>
      </c>
      <c r="R4119" s="53" t="n">
        <f aca="false">H4119*$H$15</f>
        <v>0</v>
      </c>
      <c r="S4119" s="53" t="n">
        <f aca="false">(N4119/100)*(I4119*$I$15)+(N4119/100)*(J4119*$J$15)+(N4119/100)*(L4119*$L$15)</f>
        <v>374</v>
      </c>
      <c r="T4119" s="53" t="n">
        <f aca="false">(O4119/100)*(K4119*$K$15)</f>
        <v>0</v>
      </c>
      <c r="U4119" s="53" t="n">
        <f aca="false">(P4119/100)*(K4119*$K$15)+(P4119/100)*(L4119*$L$15)</f>
        <v>0</v>
      </c>
      <c r="V4119" s="53" t="n">
        <f aca="false">(Q4119/100)*(L4119*$L$15)</f>
        <v>0</v>
      </c>
      <c r="W4119" s="53" t="n">
        <f aca="false">(R4119/100)*(K4119*$K$15)+(R4119/100)*(L4119*$L$15)</f>
        <v>0</v>
      </c>
      <c r="X4119" s="53" t="n">
        <f aca="false">N4119+S4119</f>
        <v>544</v>
      </c>
      <c r="Y4119" s="53" t="n">
        <f aca="false">O4119+T4119</f>
        <v>0</v>
      </c>
      <c r="Z4119" s="53" t="n">
        <f aca="false">P4119+U4119</f>
        <v>0</v>
      </c>
      <c r="AA4119" s="53" t="n">
        <f aca="false">Q4119+V4119</f>
        <v>0</v>
      </c>
      <c r="AB4119" s="53" t="n">
        <f aca="false">R4119+W4119</f>
        <v>0</v>
      </c>
      <c r="AC4119" s="54" t="n">
        <f aca="false">ROUND(X4119+Y4119+Z4119+AA4119+AB4119,1)</f>
        <v>544</v>
      </c>
      <c r="AD4119" s="55" t="n">
        <f aca="false">(ROUND(AC4119-AC4107,1)/AC4107)</f>
        <v>0.183380465520992</v>
      </c>
      <c r="AE4119" s="46"/>
      <c r="AF4119" s="47"/>
    </row>
    <row r="4120" customFormat="false" ht="15" hidden="false" customHeight="false" outlineLevel="0" collapsed="false">
      <c r="A4120" s="48"/>
      <c r="B4120" s="63"/>
      <c r="C4120" s="50" t="s">
        <v>17</v>
      </c>
      <c r="D4120" s="51" t="n">
        <v>136</v>
      </c>
      <c r="E4120" s="51" t="n">
        <v>0</v>
      </c>
      <c r="F4120" s="51" t="n">
        <v>0</v>
      </c>
      <c r="G4120" s="51" t="n">
        <v>0</v>
      </c>
      <c r="H4120" s="51" t="n">
        <v>0</v>
      </c>
      <c r="I4120" s="52" t="n">
        <v>20</v>
      </c>
      <c r="J4120" s="52" t="n">
        <v>90</v>
      </c>
      <c r="K4120" s="52" t="n">
        <v>0</v>
      </c>
      <c r="L4120" s="52" t="n">
        <v>0</v>
      </c>
      <c r="M4120" s="52" t="n">
        <v>0</v>
      </c>
      <c r="N4120" s="53" t="n">
        <f aca="false">D4120*$D$16</f>
        <v>170</v>
      </c>
      <c r="O4120" s="53" t="n">
        <f aca="false">E4120*$E$16</f>
        <v>0</v>
      </c>
      <c r="P4120" s="53" t="n">
        <f aca="false">F4120*$F$16</f>
        <v>0</v>
      </c>
      <c r="Q4120" s="53" t="n">
        <f aca="false">G4120*$G$16</f>
        <v>0</v>
      </c>
      <c r="R4120" s="53" t="n">
        <f aca="false">H4120*$H$16</f>
        <v>0</v>
      </c>
      <c r="S4120" s="53" t="n">
        <f aca="false">(N4120/100)*(I4120*$I$16)+(N4120/100)*(J4120*$J$16)</f>
        <v>416.5</v>
      </c>
      <c r="T4120" s="53" t="n">
        <f aca="false">(O4120/100)*(K4120*$K$16)</f>
        <v>0</v>
      </c>
      <c r="U4120" s="53" t="n">
        <f aca="false">(P4120/100)*(K4120*$K$16)+(P4120/100)*(L4120*$L$16)</f>
        <v>0</v>
      </c>
      <c r="V4120" s="53" t="n">
        <f aca="false">(Q4120/100)*(L4120*$L$16)</f>
        <v>0</v>
      </c>
      <c r="W4120" s="53" t="n">
        <f aca="false">(R4120/100)*(K4120*$K$16)+(R4120/100)*(L4120*$L$16)</f>
        <v>0</v>
      </c>
      <c r="X4120" s="53" t="n">
        <f aca="false">N4120+S4120</f>
        <v>586.5</v>
      </c>
      <c r="Y4120" s="53" t="n">
        <f aca="false">O4120+T4120</f>
        <v>0</v>
      </c>
      <c r="Z4120" s="53" t="n">
        <f aca="false">P4120+U4120</f>
        <v>0</v>
      </c>
      <c r="AA4120" s="53" t="n">
        <f aca="false">Q4120+V4120</f>
        <v>0</v>
      </c>
      <c r="AB4120" s="53" t="n">
        <f aca="false">R4120+W4120</f>
        <v>0</v>
      </c>
      <c r="AC4120" s="54" t="n">
        <f aca="false">ROUND(X4120+Y4120+Z4120+AA4120+AB4120,1)</f>
        <v>586.5</v>
      </c>
      <c r="AD4120" s="55" t="n">
        <f aca="false">(ROUND(AC4120-AC4107,1)/AC4107)</f>
        <v>0.275832064389819</v>
      </c>
      <c r="AE4120" s="46"/>
      <c r="AF4120" s="47"/>
    </row>
    <row r="4121" customFormat="false" ht="15" hidden="false" customHeight="false" outlineLevel="0" collapsed="false">
      <c r="A4121" s="48"/>
      <c r="B4121" s="63"/>
      <c r="C4121" s="50" t="s">
        <v>18</v>
      </c>
      <c r="D4121" s="51" t="n">
        <v>136</v>
      </c>
      <c r="E4121" s="51" t="n">
        <v>0</v>
      </c>
      <c r="F4121" s="51" t="n">
        <v>0</v>
      </c>
      <c r="G4121" s="51" t="n">
        <v>0</v>
      </c>
      <c r="H4121" s="51" t="n">
        <v>0</v>
      </c>
      <c r="I4121" s="52" t="n">
        <v>55</v>
      </c>
      <c r="J4121" s="52" t="n">
        <v>60</v>
      </c>
      <c r="K4121" s="52" t="n">
        <v>0</v>
      </c>
      <c r="L4121" s="52" t="n">
        <v>0</v>
      </c>
      <c r="M4121" s="52" t="n">
        <v>0</v>
      </c>
      <c r="N4121" s="53" t="n">
        <f aca="false">D4121*$D$17</f>
        <v>170</v>
      </c>
      <c r="O4121" s="53" t="n">
        <f aca="false">E4121*$E$17</f>
        <v>0</v>
      </c>
      <c r="P4121" s="53" t="n">
        <f aca="false">F4121*$F$17</f>
        <v>0</v>
      </c>
      <c r="Q4121" s="53" t="n">
        <f aca="false">G4121*$G$17</f>
        <v>0</v>
      </c>
      <c r="R4121" s="53" t="n">
        <f aca="false">H4121*$H$17</f>
        <v>0</v>
      </c>
      <c r="S4121" s="53" t="n">
        <f aca="false">(N4121/100)*(I4121*$I$17)+(N4121/100)*(J4121*$J$17)</f>
        <v>335.75</v>
      </c>
      <c r="T4121" s="53" t="n">
        <f aca="false">(O4121/100)*(K4121*$K$17)</f>
        <v>0</v>
      </c>
      <c r="U4121" s="53" t="n">
        <f aca="false">(P4121/100)*(K4121*$K$17)+(P4121/100)*(L4121*$L$17)</f>
        <v>0</v>
      </c>
      <c r="V4121" s="53" t="n">
        <f aca="false">(Q4121/100)*(L4121*$L$17)</f>
        <v>0</v>
      </c>
      <c r="W4121" s="53" t="n">
        <f aca="false">(R4121/100)*(K4121*$K$17)+(R4121/100)*(L4121*$L$17)</f>
        <v>0</v>
      </c>
      <c r="X4121" s="53" t="n">
        <f aca="false">N4121+S4121</f>
        <v>505.75</v>
      </c>
      <c r="Y4121" s="53" t="n">
        <f aca="false">O4121+T4121</f>
        <v>0</v>
      </c>
      <c r="Z4121" s="53" t="n">
        <f aca="false">P4121+U4121</f>
        <v>0</v>
      </c>
      <c r="AA4121" s="53" t="n">
        <f aca="false">Q4121+V4121</f>
        <v>0</v>
      </c>
      <c r="AB4121" s="53" t="n">
        <f aca="false">R4121+W4121</f>
        <v>0</v>
      </c>
      <c r="AC4121" s="54" t="n">
        <f aca="false">ROUND(X4121+Y4121+Z4121+AA4121+AB4121,1)</f>
        <v>505.8</v>
      </c>
      <c r="AD4121" s="55" t="n">
        <f aca="false">(ROUND(AC4121-AC4107,1)/AC4107)</f>
        <v>0.100282793125952</v>
      </c>
      <c r="AE4121" s="46"/>
      <c r="AF4121" s="47"/>
    </row>
    <row r="4122" customFormat="false" ht="15" hidden="false" customHeight="false" outlineLevel="0" collapsed="false">
      <c r="A4122" s="56" t="s">
        <v>19</v>
      </c>
      <c r="B4122" s="60" t="s">
        <v>335</v>
      </c>
      <c r="C4122" s="40" t="s">
        <v>53</v>
      </c>
      <c r="D4122" s="41" t="n">
        <v>120</v>
      </c>
      <c r="E4122" s="41" t="n">
        <v>0</v>
      </c>
      <c r="F4122" s="41" t="n">
        <v>0</v>
      </c>
      <c r="G4122" s="41" t="n">
        <v>0</v>
      </c>
      <c r="H4122" s="41" t="n">
        <v>0</v>
      </c>
      <c r="I4122" s="42" t="n">
        <v>60</v>
      </c>
      <c r="J4122" s="42" t="n">
        <v>30</v>
      </c>
      <c r="K4122" s="42" t="n">
        <v>0</v>
      </c>
      <c r="L4122" s="42" t="n">
        <v>0</v>
      </c>
      <c r="M4122" s="42" t="n">
        <v>0</v>
      </c>
      <c r="N4122" s="43" t="n">
        <f aca="false">D4122*$D$3</f>
        <v>156</v>
      </c>
      <c r="O4122" s="43" t="n">
        <f aca="false">E4122*$E$3</f>
        <v>0</v>
      </c>
      <c r="P4122" s="43" t="n">
        <f aca="false">F4122*$F$3</f>
        <v>0</v>
      </c>
      <c r="Q4122" s="43" t="n">
        <f aca="false">G4122*$G$3</f>
        <v>0</v>
      </c>
      <c r="R4122" s="43" t="n">
        <f aca="false">H4122*$H$3</f>
        <v>0</v>
      </c>
      <c r="S4122" s="43" t="n">
        <f aca="false">(N4122/100)*(I4122*$I$3)+(N4122/100)*(J4122*$J$3)</f>
        <v>280.8</v>
      </c>
      <c r="T4122" s="43" t="n">
        <f aca="false">(O4122/100)*(K4122*$K$3)</f>
        <v>0</v>
      </c>
      <c r="U4122" s="43" t="n">
        <f aca="false">(P4122/100)*(K4122*$K$3)+(P4122/100)*(L4122*$L$3)</f>
        <v>0</v>
      </c>
      <c r="V4122" s="43" t="n">
        <f aca="false">(Q4122/100)*(L4122*$L$3)</f>
        <v>0</v>
      </c>
      <c r="W4122" s="43" t="n">
        <f aca="false">(R4122/100)*(K4122*$K$3)+(R4122/100)*(L4122*$L$3)</f>
        <v>0</v>
      </c>
      <c r="X4122" s="43" t="n">
        <f aca="false">N4122+S4122</f>
        <v>436.8</v>
      </c>
      <c r="Y4122" s="43" t="n">
        <f aca="false">O4122+T4122</f>
        <v>0</v>
      </c>
      <c r="Z4122" s="43" t="n">
        <f aca="false">P4122+U4122</f>
        <v>0</v>
      </c>
      <c r="AA4122" s="43" t="n">
        <f aca="false">Q4122+V4122</f>
        <v>0</v>
      </c>
      <c r="AB4122" s="43" t="n">
        <f aca="false">R4122+W4122</f>
        <v>0</v>
      </c>
      <c r="AC4122" s="44" t="n">
        <f aca="false">ROUND(X4122+Y4122+Z4122+AA4122+AB4122,1)</f>
        <v>436.8</v>
      </c>
      <c r="AD4122" s="45"/>
      <c r="AE4122" s="46"/>
      <c r="AF4122" s="47"/>
    </row>
    <row r="4123" customFormat="false" ht="15" hidden="false" customHeight="false" outlineLevel="0" collapsed="false">
      <c r="A4123" s="48" t="s">
        <v>29</v>
      </c>
      <c r="B4123" s="61" t="n">
        <v>25</v>
      </c>
      <c r="C4123" s="50" t="s">
        <v>5</v>
      </c>
      <c r="D4123" s="51" t="n">
        <v>120</v>
      </c>
      <c r="E4123" s="51" t="n">
        <v>0</v>
      </c>
      <c r="F4123" s="51" t="n">
        <v>0</v>
      </c>
      <c r="G4123" s="51" t="n">
        <v>0</v>
      </c>
      <c r="H4123" s="51" t="n">
        <v>0</v>
      </c>
      <c r="I4123" s="52" t="n">
        <v>75</v>
      </c>
      <c r="J4123" s="52" t="n">
        <v>45</v>
      </c>
      <c r="K4123" s="52" t="n">
        <v>0</v>
      </c>
      <c r="L4123" s="52" t="n">
        <v>0</v>
      </c>
      <c r="M4123" s="52" t="n">
        <v>0</v>
      </c>
      <c r="N4123" s="53" t="n">
        <f aca="false">D4123*$D$4</f>
        <v>150</v>
      </c>
      <c r="O4123" s="53" t="n">
        <f aca="false">E4123*$E$4</f>
        <v>0</v>
      </c>
      <c r="P4123" s="53" t="n">
        <f aca="false">F4123*$F$4</f>
        <v>0</v>
      </c>
      <c r="Q4123" s="53" t="n">
        <f aca="false">G4123*$G$4</f>
        <v>0</v>
      </c>
      <c r="R4123" s="53" t="n">
        <f aca="false">H4123*$H$4</f>
        <v>0</v>
      </c>
      <c r="S4123" s="53" t="n">
        <f aca="false">(N4123/100)*(I4123*$I$4)+(N4123/100)*(J4123*$J$4)</f>
        <v>360</v>
      </c>
      <c r="T4123" s="53" t="n">
        <f aca="false">(O4123/100)*(K4123*$K$4)</f>
        <v>0</v>
      </c>
      <c r="U4123" s="53" t="n">
        <f aca="false">(P4123/100)*(K4123*$K$4)+(P4123/100)*(L4123*$L$4)</f>
        <v>0</v>
      </c>
      <c r="V4123" s="53" t="n">
        <f aca="false">(Q4123/100)*(L4123*$L$4)</f>
        <v>0</v>
      </c>
      <c r="W4123" s="53" t="n">
        <f aca="false">(R4123/100)*(K4123*$K$4)+(R4123/100)*(L4123*$L$4)</f>
        <v>0</v>
      </c>
      <c r="X4123" s="53" t="n">
        <f aca="false">N4123+S4123</f>
        <v>510</v>
      </c>
      <c r="Y4123" s="53" t="n">
        <f aca="false">O4123+T4123</f>
        <v>0</v>
      </c>
      <c r="Z4123" s="53" t="n">
        <f aca="false">P4123+U4123</f>
        <v>0</v>
      </c>
      <c r="AA4123" s="53" t="n">
        <f aca="false">Q4123+V4123</f>
        <v>0</v>
      </c>
      <c r="AB4123" s="53" t="n">
        <f aca="false">R4123+W4123</f>
        <v>0</v>
      </c>
      <c r="AC4123" s="54" t="n">
        <f aca="false">ROUND(X4123+Y4123+Z4123+AA4123+AB4123,1)</f>
        <v>510</v>
      </c>
      <c r="AD4123" s="55" t="n">
        <f aca="false">(ROUND(AC4123-AC4122,1)/AC4122)</f>
        <v>0.167582417582418</v>
      </c>
      <c r="AE4123" s="46"/>
      <c r="AF4123" s="47"/>
    </row>
    <row r="4124" customFormat="false" ht="15" hidden="false" customHeight="false" outlineLevel="0" collapsed="false">
      <c r="A4124" s="48" t="s">
        <v>30</v>
      </c>
      <c r="B4124" s="61" t="n">
        <v>25</v>
      </c>
      <c r="C4124" s="50" t="s">
        <v>6</v>
      </c>
      <c r="D4124" s="51" t="n">
        <v>120</v>
      </c>
      <c r="E4124" s="51" t="n">
        <v>0</v>
      </c>
      <c r="F4124" s="51" t="n">
        <v>0</v>
      </c>
      <c r="G4124" s="51" t="n">
        <v>0</v>
      </c>
      <c r="H4124" s="51" t="n">
        <v>0</v>
      </c>
      <c r="I4124" s="52" t="n">
        <v>60</v>
      </c>
      <c r="J4124" s="52" t="n">
        <v>30</v>
      </c>
      <c r="K4124" s="52" t="n">
        <v>0</v>
      </c>
      <c r="L4124" s="52" t="n">
        <v>0</v>
      </c>
      <c r="M4124" s="52" t="n">
        <v>0</v>
      </c>
      <c r="N4124" s="53" t="n">
        <f aca="false">D4124*$D$5</f>
        <v>156</v>
      </c>
      <c r="O4124" s="53" t="n">
        <f aca="false">E4124*$E$5</f>
        <v>0</v>
      </c>
      <c r="P4124" s="53" t="n">
        <f aca="false">F4124*$F$5</f>
        <v>0</v>
      </c>
      <c r="Q4124" s="53" t="n">
        <f aca="false">G4124*$G$5</f>
        <v>0</v>
      </c>
      <c r="R4124" s="53" t="n">
        <f aca="false">H4124*$H$5</f>
        <v>0</v>
      </c>
      <c r="S4124" s="53" t="n">
        <f aca="false">(N4124/100)*(I4124*$I$5)+(N4124/100)*(J4124*$J$5)</f>
        <v>280.8</v>
      </c>
      <c r="T4124" s="53" t="n">
        <f aca="false">(O4124/100)*(K4124*$K$5)</f>
        <v>0</v>
      </c>
      <c r="U4124" s="53" t="n">
        <f aca="false">(P4124/100)*(K4124*$K$5)+(P4124/100)*(L4124*$L$5)</f>
        <v>0</v>
      </c>
      <c r="V4124" s="53" t="n">
        <f aca="false">(Q4124/100)*(L4124*$L$5)</f>
        <v>0</v>
      </c>
      <c r="W4124" s="53" t="n">
        <f aca="false">(R4124/100)*(K4124*$K$5)+(R4124/100)*(L4124*$L$5)</f>
        <v>0</v>
      </c>
      <c r="X4124" s="53" t="n">
        <f aca="false">N4124+S4124</f>
        <v>436.8</v>
      </c>
      <c r="Y4124" s="53" t="n">
        <f aca="false">O4124+T4124</f>
        <v>0</v>
      </c>
      <c r="Z4124" s="53" t="n">
        <f aca="false">P4124+U4124</f>
        <v>0</v>
      </c>
      <c r="AA4124" s="53" t="n">
        <f aca="false">Q4124+V4124</f>
        <v>0</v>
      </c>
      <c r="AB4124" s="53" t="n">
        <f aca="false">R4124+W4124</f>
        <v>0</v>
      </c>
      <c r="AC4124" s="54" t="n">
        <f aca="false">ROUND(X4124+Y4124+Z4124+AA4124+AB4124,1)</f>
        <v>436.8</v>
      </c>
      <c r="AD4124" s="55" t="n">
        <f aca="false">(ROUND(AC4124-AC4122,1)/AC4122)</f>
        <v>0</v>
      </c>
      <c r="AE4124" s="46"/>
      <c r="AF4124" s="47"/>
    </row>
    <row r="4125" customFormat="false" ht="15" hidden="false" customHeight="false" outlineLevel="0" collapsed="false">
      <c r="A4125" s="48" t="s">
        <v>31</v>
      </c>
      <c r="B4125" s="61" t="n">
        <v>0</v>
      </c>
      <c r="C4125" s="50" t="s">
        <v>7</v>
      </c>
      <c r="D4125" s="51" t="n">
        <v>120</v>
      </c>
      <c r="E4125" s="51" t="n">
        <v>0</v>
      </c>
      <c r="F4125" s="51" t="n">
        <v>0</v>
      </c>
      <c r="G4125" s="51" t="n">
        <v>0</v>
      </c>
      <c r="H4125" s="51" t="n">
        <v>0</v>
      </c>
      <c r="I4125" s="52" t="n">
        <v>60</v>
      </c>
      <c r="J4125" s="52" t="n">
        <v>30</v>
      </c>
      <c r="K4125" s="52" t="n">
        <v>0</v>
      </c>
      <c r="L4125" s="52" t="n">
        <v>0</v>
      </c>
      <c r="M4125" s="52" t="n">
        <v>0</v>
      </c>
      <c r="N4125" s="53" t="n">
        <f aca="false">D4125*$D$6</f>
        <v>156</v>
      </c>
      <c r="O4125" s="53" t="n">
        <f aca="false">E4125*$E$6</f>
        <v>0</v>
      </c>
      <c r="P4125" s="53" t="n">
        <f aca="false">F4125*$F$6</f>
        <v>0</v>
      </c>
      <c r="Q4125" s="53" t="n">
        <f aca="false">G4125*$G$6</f>
        <v>0</v>
      </c>
      <c r="R4125" s="53" t="n">
        <f aca="false">H4125*$H$6</f>
        <v>0</v>
      </c>
      <c r="S4125" s="53" t="n">
        <f aca="false">(N4125/100)*(I4125*$I$6)+(N4125/100)*(J4125*$J$6)</f>
        <v>280.8</v>
      </c>
      <c r="T4125" s="53" t="n">
        <f aca="false">(O4125/100)*(K4125*$K$6)</f>
        <v>0</v>
      </c>
      <c r="U4125" s="53" t="n">
        <f aca="false">(P4125/100)*(K4125*$K$6)+(P4125/100)*(L4125*$L$6)</f>
        <v>0</v>
      </c>
      <c r="V4125" s="53" t="n">
        <f aca="false">(Q4125/100)*(L4125*$L$6)</f>
        <v>0</v>
      </c>
      <c r="W4125" s="53" t="n">
        <f aca="false">(R4125/100)*(K4125*$K$6)+(R4125/100)*(L4125*$L$6)</f>
        <v>0</v>
      </c>
      <c r="X4125" s="53" t="n">
        <f aca="false">N4125+S4125</f>
        <v>436.8</v>
      </c>
      <c r="Y4125" s="53" t="n">
        <f aca="false">O4125+T4125</f>
        <v>0</v>
      </c>
      <c r="Z4125" s="53" t="n">
        <f aca="false">P4125+U4125</f>
        <v>0</v>
      </c>
      <c r="AA4125" s="53" t="n">
        <f aca="false">Q4125+V4125</f>
        <v>0</v>
      </c>
      <c r="AB4125" s="53" t="n">
        <f aca="false">R4125+W4125</f>
        <v>0</v>
      </c>
      <c r="AC4125" s="54" t="n">
        <f aca="false">ROUND(X4125+Y4125+Z4125+AA4125+AB4125,1)</f>
        <v>436.8</v>
      </c>
      <c r="AD4125" s="55" t="n">
        <f aca="false">(ROUND(AC4125-AC4122,1)/AC4122)</f>
        <v>0</v>
      </c>
      <c r="AE4125" s="46"/>
      <c r="AF4125" s="47"/>
    </row>
    <row r="4126" customFormat="false" ht="15" hidden="false" customHeight="false" outlineLevel="0" collapsed="false">
      <c r="A4126" s="48" t="s">
        <v>32</v>
      </c>
      <c r="B4126" s="61" t="n">
        <v>0</v>
      </c>
      <c r="C4126" s="50" t="s">
        <v>8</v>
      </c>
      <c r="D4126" s="51" t="n">
        <v>120</v>
      </c>
      <c r="E4126" s="51" t="n">
        <v>0</v>
      </c>
      <c r="F4126" s="51" t="n">
        <v>0</v>
      </c>
      <c r="G4126" s="51" t="n">
        <v>0</v>
      </c>
      <c r="H4126" s="51" t="n">
        <v>0</v>
      </c>
      <c r="I4126" s="52" t="n">
        <v>60</v>
      </c>
      <c r="J4126" s="52" t="n">
        <v>30</v>
      </c>
      <c r="K4126" s="52" t="n">
        <v>0</v>
      </c>
      <c r="L4126" s="52" t="n">
        <v>0</v>
      </c>
      <c r="M4126" s="52" t="n">
        <v>0</v>
      </c>
      <c r="N4126" s="53" t="n">
        <f aca="false">D4126*$D$7</f>
        <v>156</v>
      </c>
      <c r="O4126" s="53" t="n">
        <f aca="false">E4126*$E$7</f>
        <v>0</v>
      </c>
      <c r="P4126" s="53" t="n">
        <f aca="false">F4126*$F$7</f>
        <v>0</v>
      </c>
      <c r="Q4126" s="53" t="n">
        <f aca="false">G4126*$G$7</f>
        <v>0</v>
      </c>
      <c r="R4126" s="53" t="n">
        <f aca="false">H4126*$H$7</f>
        <v>0</v>
      </c>
      <c r="S4126" s="53" t="n">
        <f aca="false">(N4126/100)*(I4126*$I$7)+(N4126/100)*(J4126*$J$7)</f>
        <v>280.8</v>
      </c>
      <c r="T4126" s="53" t="n">
        <f aca="false">(O4126/100)*(K4126*$K$7)</f>
        <v>0</v>
      </c>
      <c r="U4126" s="53" t="n">
        <f aca="false">(P4126/100)*(K4126*$K$7)+(P4126/100)*(L4126*$L$7)</f>
        <v>0</v>
      </c>
      <c r="V4126" s="53" t="n">
        <f aca="false">(Q4126/100)*(L4126*$L$7)</f>
        <v>0</v>
      </c>
      <c r="W4126" s="53" t="n">
        <f aca="false">(R4126/100)*(K4126*$K$7)+(R4126/100)*(L4126*$L$7)</f>
        <v>0</v>
      </c>
      <c r="X4126" s="53" t="n">
        <f aca="false">N4126+S4126</f>
        <v>436.8</v>
      </c>
      <c r="Y4126" s="53" t="n">
        <f aca="false">O4126+T4126</f>
        <v>0</v>
      </c>
      <c r="Z4126" s="53" t="n">
        <f aca="false">P4126+U4126</f>
        <v>0</v>
      </c>
      <c r="AA4126" s="53" t="n">
        <f aca="false">Q4126+V4126</f>
        <v>0</v>
      </c>
      <c r="AB4126" s="53" t="n">
        <f aca="false">R4126+W4126</f>
        <v>0</v>
      </c>
      <c r="AC4126" s="54" t="n">
        <f aca="false">ROUND(X4126+Y4126+Z4126+AA4126+AB4126,1)</f>
        <v>436.8</v>
      </c>
      <c r="AD4126" s="55" t="n">
        <f aca="false">(ROUND(AC4126-AC4122,1)/AC4122)</f>
        <v>0</v>
      </c>
      <c r="AE4126" s="46"/>
      <c r="AF4126" s="47"/>
    </row>
    <row r="4127" customFormat="false" ht="15" hidden="false" customHeight="false" outlineLevel="0" collapsed="false">
      <c r="A4127" s="48" t="s">
        <v>33</v>
      </c>
      <c r="B4127" s="61"/>
      <c r="C4127" s="50" t="s">
        <v>9</v>
      </c>
      <c r="D4127" s="51" t="n">
        <v>120</v>
      </c>
      <c r="E4127" s="51" t="n">
        <v>0</v>
      </c>
      <c r="F4127" s="51" t="n">
        <v>0</v>
      </c>
      <c r="G4127" s="51" t="n">
        <v>0</v>
      </c>
      <c r="H4127" s="51" t="n">
        <v>0</v>
      </c>
      <c r="I4127" s="52" t="n">
        <v>60</v>
      </c>
      <c r="J4127" s="52" t="n">
        <v>30</v>
      </c>
      <c r="K4127" s="52" t="n">
        <v>0</v>
      </c>
      <c r="L4127" s="52" t="n">
        <v>0</v>
      </c>
      <c r="M4127" s="52" t="n">
        <v>0</v>
      </c>
      <c r="N4127" s="53" t="n">
        <f aca="false">D4127*$D$8</f>
        <v>156</v>
      </c>
      <c r="O4127" s="53" t="n">
        <f aca="false">E4127*$E$8</f>
        <v>0</v>
      </c>
      <c r="P4127" s="53" t="n">
        <f aca="false">F4127*$F$8</f>
        <v>0</v>
      </c>
      <c r="Q4127" s="53" t="n">
        <f aca="false">G4127*$G$8</f>
        <v>0</v>
      </c>
      <c r="R4127" s="53" t="n">
        <f aca="false">H4127*$H$8</f>
        <v>0</v>
      </c>
      <c r="S4127" s="53" t="n">
        <f aca="false">(N4127/100)*(I4127*$I$8)+(N4127/100)*(J4127*$J$8)</f>
        <v>280.8</v>
      </c>
      <c r="T4127" s="53" t="n">
        <f aca="false">(O4127/100)*(K4127*$K$8)</f>
        <v>0</v>
      </c>
      <c r="U4127" s="53" t="n">
        <f aca="false">(P4127/100)*(K4127*$K$8)+(P4127/100)*(L4127*$L$8)</f>
        <v>0</v>
      </c>
      <c r="V4127" s="53" t="n">
        <f aca="false">(Q4127/100)*(L4127*$L$8)</f>
        <v>0</v>
      </c>
      <c r="W4127" s="53" t="n">
        <f aca="false">(R4127/100)*(K4127*$K$8)+(R4127/100)*(L4127*$L$8)</f>
        <v>0</v>
      </c>
      <c r="X4127" s="53" t="n">
        <f aca="false">N4127+S4127</f>
        <v>436.8</v>
      </c>
      <c r="Y4127" s="53" t="n">
        <f aca="false">O4127+T4127</f>
        <v>0</v>
      </c>
      <c r="Z4127" s="53" t="n">
        <f aca="false">P4127+U4127</f>
        <v>0</v>
      </c>
      <c r="AA4127" s="53" t="n">
        <f aca="false">Q4127+V4127</f>
        <v>0</v>
      </c>
      <c r="AB4127" s="53" t="n">
        <f aca="false">R4127+W4127</f>
        <v>0</v>
      </c>
      <c r="AC4127" s="54" t="n">
        <f aca="false">ROUND(X4127+Y4127+Z4127+AA4127+AB4127,1)</f>
        <v>436.8</v>
      </c>
      <c r="AD4127" s="55" t="n">
        <f aca="false">(ROUND(AC4127-AC4122,1)/AC4122)</f>
        <v>0</v>
      </c>
      <c r="AE4127" s="46"/>
      <c r="AF4127" s="47"/>
    </row>
    <row r="4128" customFormat="false" ht="15" hidden="false" customHeight="false" outlineLevel="0" collapsed="false">
      <c r="A4128" s="48" t="s">
        <v>34</v>
      </c>
      <c r="B4128" s="61"/>
      <c r="C4128" s="50" t="s">
        <v>10</v>
      </c>
      <c r="D4128" s="51" t="n">
        <v>60</v>
      </c>
      <c r="E4128" s="51" t="n">
        <v>120</v>
      </c>
      <c r="F4128" s="51" t="n">
        <v>0</v>
      </c>
      <c r="G4128" s="51" t="n">
        <v>0</v>
      </c>
      <c r="H4128" s="51" t="n">
        <v>0</v>
      </c>
      <c r="I4128" s="52" t="n">
        <v>60</v>
      </c>
      <c r="J4128" s="52" t="n">
        <v>30</v>
      </c>
      <c r="K4128" s="52" t="n">
        <v>95</v>
      </c>
      <c r="L4128" s="52" t="n">
        <v>0</v>
      </c>
      <c r="M4128" s="52" t="n">
        <v>0</v>
      </c>
      <c r="N4128" s="53" t="n">
        <f aca="false">D4128*$D$9</f>
        <v>75</v>
      </c>
      <c r="O4128" s="53" t="n">
        <f aca="false">E4128*$E$9</f>
        <v>150</v>
      </c>
      <c r="P4128" s="53" t="n">
        <f aca="false">F4128*$F$9</f>
        <v>0</v>
      </c>
      <c r="Q4128" s="53" t="n">
        <f aca="false">G4128*$G$9</f>
        <v>0</v>
      </c>
      <c r="R4128" s="53" t="n">
        <f aca="false">H4128*$H$9</f>
        <v>0</v>
      </c>
      <c r="S4128" s="53" t="n">
        <f aca="false">(N4128/100)*(I4128*$I$9)+(N4128/100)*(J4128*$J$9)</f>
        <v>67.5</v>
      </c>
      <c r="T4128" s="53" t="n">
        <f aca="false">(O4128/100)*(K4128*$K$9)</f>
        <v>199.5</v>
      </c>
      <c r="U4128" s="53" t="n">
        <f aca="false">(P4128/100)*(K4128*$K$9)+(P4128/100)*(L4128*$L$9)</f>
        <v>0</v>
      </c>
      <c r="V4128" s="53" t="n">
        <f aca="false">(Q4128/100)*(L4128*$L$9)</f>
        <v>0</v>
      </c>
      <c r="W4128" s="53" t="n">
        <f aca="false">(R4128/100)*(K4128*$K$9)+(R4128/100)*(L4128*$L$9)</f>
        <v>0</v>
      </c>
      <c r="X4128" s="53" t="n">
        <f aca="false">N4128+S4128</f>
        <v>142.5</v>
      </c>
      <c r="Y4128" s="53" t="n">
        <f aca="false">O4128+T4128</f>
        <v>349.5</v>
      </c>
      <c r="Z4128" s="53" t="n">
        <f aca="false">P4128+U4128</f>
        <v>0</v>
      </c>
      <c r="AA4128" s="53" t="n">
        <f aca="false">Q4128+V4128</f>
        <v>0</v>
      </c>
      <c r="AB4128" s="53" t="n">
        <f aca="false">R4128+W4128</f>
        <v>0</v>
      </c>
      <c r="AC4128" s="54" t="n">
        <f aca="false">ROUND(X4128+Y4128+Z4128+AA4128+AB4128,1)</f>
        <v>492</v>
      </c>
      <c r="AD4128" s="55" t="n">
        <f aca="false">(ROUND(AC4128-AC4122,1)/AC4122)</f>
        <v>0.126373626373626</v>
      </c>
      <c r="AE4128" s="46"/>
      <c r="AF4128" s="47"/>
    </row>
    <row r="4129" customFormat="false" ht="15" hidden="false" customHeight="false" outlineLevel="0" collapsed="false">
      <c r="A4129" s="48" t="s">
        <v>35</v>
      </c>
      <c r="B4129" s="61"/>
      <c r="C4129" s="50" t="s">
        <v>11</v>
      </c>
      <c r="D4129" s="51" t="n">
        <v>60</v>
      </c>
      <c r="E4129" s="51" t="n">
        <v>0</v>
      </c>
      <c r="F4129" s="51" t="n">
        <v>120</v>
      </c>
      <c r="G4129" s="51" t="n">
        <v>0</v>
      </c>
      <c r="H4129" s="51" t="n">
        <v>0</v>
      </c>
      <c r="I4129" s="52" t="n">
        <v>60</v>
      </c>
      <c r="J4129" s="52" t="n">
        <v>30</v>
      </c>
      <c r="K4129" s="52" t="n">
        <v>47.5</v>
      </c>
      <c r="L4129" s="52" t="n">
        <v>47.5</v>
      </c>
      <c r="M4129" s="52" t="n">
        <v>0</v>
      </c>
      <c r="N4129" s="53" t="n">
        <f aca="false">D4129*$D$10</f>
        <v>75</v>
      </c>
      <c r="O4129" s="53" t="n">
        <f aca="false">E4129*$E$10</f>
        <v>0</v>
      </c>
      <c r="P4129" s="53" t="n">
        <f aca="false">F4129*$F$10</f>
        <v>150</v>
      </c>
      <c r="Q4129" s="53" t="n">
        <f aca="false">G4129*$G$10</f>
        <v>0</v>
      </c>
      <c r="R4129" s="53" t="n">
        <f aca="false">H4129*$H$10</f>
        <v>0</v>
      </c>
      <c r="S4129" s="53" t="n">
        <f aca="false">(N4129/100)*(I4129*$I$10)+(N4129/100)*(J4129*$J$10)</f>
        <v>67.5</v>
      </c>
      <c r="T4129" s="53" t="n">
        <f aca="false">(O4129/100)*(K4129*$J$10)</f>
        <v>0</v>
      </c>
      <c r="U4129" s="53" t="n">
        <f aca="false">(P4129/100)*(K4129*$K$10)+(P4129/100)*(L4129*$L$10)</f>
        <v>199.5</v>
      </c>
      <c r="V4129" s="53" t="n">
        <f aca="false">(Q4129/100)*(L4129*$L$10)</f>
        <v>0</v>
      </c>
      <c r="W4129" s="53" t="n">
        <f aca="false">(R4129/100)*(K4129*$K$10)+(R4129/100)*(L4129*$L$10)</f>
        <v>0</v>
      </c>
      <c r="X4129" s="53" t="n">
        <f aca="false">N4129+S4129</f>
        <v>142.5</v>
      </c>
      <c r="Y4129" s="53" t="n">
        <f aca="false">O4129+T4129</f>
        <v>0</v>
      </c>
      <c r="Z4129" s="53" t="n">
        <f aca="false">P4129+U4129</f>
        <v>349.5</v>
      </c>
      <c r="AA4129" s="53" t="n">
        <f aca="false">Q4129+V4129</f>
        <v>0</v>
      </c>
      <c r="AB4129" s="53" t="n">
        <f aca="false">R4129+W4129</f>
        <v>0</v>
      </c>
      <c r="AC4129" s="54" t="n">
        <f aca="false">ROUND(X4129+Y4129+Z4129+AA4129+AB4129,1)</f>
        <v>492</v>
      </c>
      <c r="AD4129" s="55" t="n">
        <f aca="false">(ROUND(AC4129-AC4122,1)/AC4122)</f>
        <v>0.126373626373626</v>
      </c>
      <c r="AE4129" s="46"/>
      <c r="AF4129" s="47"/>
    </row>
    <row r="4130" customFormat="false" ht="15" hidden="false" customHeight="false" outlineLevel="0" collapsed="false">
      <c r="A4130" s="48" t="s">
        <v>36</v>
      </c>
      <c r="B4130" s="61"/>
      <c r="C4130" s="50" t="s">
        <v>12</v>
      </c>
      <c r="D4130" s="51" t="n">
        <v>60</v>
      </c>
      <c r="E4130" s="51" t="n">
        <v>0</v>
      </c>
      <c r="F4130" s="51" t="n">
        <v>0</v>
      </c>
      <c r="G4130" s="51" t="n">
        <v>120</v>
      </c>
      <c r="H4130" s="51" t="n">
        <v>0</v>
      </c>
      <c r="I4130" s="52" t="n">
        <v>60</v>
      </c>
      <c r="J4130" s="52" t="n">
        <v>30</v>
      </c>
      <c r="K4130" s="52" t="n">
        <v>0</v>
      </c>
      <c r="L4130" s="52" t="n">
        <v>95</v>
      </c>
      <c r="M4130" s="52" t="n">
        <v>0</v>
      </c>
      <c r="N4130" s="53" t="n">
        <f aca="false">D4130*$D$11</f>
        <v>75</v>
      </c>
      <c r="O4130" s="53" t="n">
        <f aca="false">E4130*$E$11</f>
        <v>0</v>
      </c>
      <c r="P4130" s="53" t="n">
        <f aca="false">F4130*$F$11</f>
        <v>0</v>
      </c>
      <c r="Q4130" s="53" t="n">
        <f aca="false">G4130*$G$11</f>
        <v>150</v>
      </c>
      <c r="R4130" s="53" t="n">
        <f aca="false">H4130*$H$11</f>
        <v>0</v>
      </c>
      <c r="S4130" s="53" t="n">
        <f aca="false">(N4130/100)*(I4130*$I$11)+(N4130/100)*(J4130*$J$11)</f>
        <v>67.5</v>
      </c>
      <c r="T4130" s="53" t="n">
        <f aca="false">(O4130/100)*(K4130*$K$11)</f>
        <v>0</v>
      </c>
      <c r="U4130" s="53" t="n">
        <f aca="false">(P4130/100)*(K4130*$K$11)+(P4130/100)*(L4130*$L$11)</f>
        <v>0</v>
      </c>
      <c r="V4130" s="53" t="n">
        <f aca="false">(Q4130/100)*(L4130*$L$11)</f>
        <v>199.5</v>
      </c>
      <c r="W4130" s="53" t="n">
        <f aca="false">(R4130/100)*(K4130*$K$11)+(R4130/100)*(L4130*$L$11)</f>
        <v>0</v>
      </c>
      <c r="X4130" s="53" t="n">
        <f aca="false">N4130+S4130</f>
        <v>142.5</v>
      </c>
      <c r="Y4130" s="53" t="n">
        <f aca="false">O4130+T4130</f>
        <v>0</v>
      </c>
      <c r="Z4130" s="53" t="n">
        <f aca="false">P4130+U4130</f>
        <v>0</v>
      </c>
      <c r="AA4130" s="53" t="n">
        <f aca="false">Q4130+V4130</f>
        <v>349.5</v>
      </c>
      <c r="AB4130" s="53" t="n">
        <f aca="false">R4130+W4130</f>
        <v>0</v>
      </c>
      <c r="AC4130" s="54" t="n">
        <f aca="false">ROUND(X4130+Y4130+Z4130+AA4130+AB4130,1)</f>
        <v>492</v>
      </c>
      <c r="AD4130" s="55" t="n">
        <f aca="false">(ROUND(AC4130-AC4122,1)/AC4122)</f>
        <v>0.126373626373626</v>
      </c>
      <c r="AE4130" s="46"/>
      <c r="AF4130" s="47"/>
    </row>
    <row r="4131" customFormat="false" ht="15" hidden="false" customHeight="false" outlineLevel="0" collapsed="false">
      <c r="A4131" s="48" t="s">
        <v>37</v>
      </c>
      <c r="B4131" s="61"/>
      <c r="C4131" s="50" t="s">
        <v>13</v>
      </c>
      <c r="D4131" s="51" t="n">
        <v>60</v>
      </c>
      <c r="E4131" s="51" t="n">
        <v>0</v>
      </c>
      <c r="F4131" s="51" t="n">
        <v>0</v>
      </c>
      <c r="G4131" s="51" t="n">
        <v>0</v>
      </c>
      <c r="H4131" s="51" t="n">
        <v>120</v>
      </c>
      <c r="I4131" s="52" t="n">
        <v>60</v>
      </c>
      <c r="J4131" s="52" t="n">
        <v>30</v>
      </c>
      <c r="K4131" s="52" t="n">
        <v>47.5</v>
      </c>
      <c r="L4131" s="52" t="n">
        <v>47.5</v>
      </c>
      <c r="M4131" s="52" t="n">
        <v>0</v>
      </c>
      <c r="N4131" s="53" t="n">
        <f aca="false">D4131*$D$12</f>
        <v>75</v>
      </c>
      <c r="O4131" s="53" t="n">
        <f aca="false">E4131*$E$12</f>
        <v>0</v>
      </c>
      <c r="P4131" s="53" t="n">
        <f aca="false">F4131*$F$12</f>
        <v>0</v>
      </c>
      <c r="Q4131" s="53" t="n">
        <f aca="false">G4131*$G$12</f>
        <v>0</v>
      </c>
      <c r="R4131" s="53" t="n">
        <f aca="false">H4131*$H$12</f>
        <v>150</v>
      </c>
      <c r="S4131" s="53" t="n">
        <f aca="false">(N4131/100)*(I4131*$I$12)+(N4131/100)*(J4131*$J$12)</f>
        <v>67.5</v>
      </c>
      <c r="T4131" s="53" t="n">
        <f aca="false">(O4131/100)*(K4131*$K$12)</f>
        <v>0</v>
      </c>
      <c r="U4131" s="53" t="n">
        <f aca="false">(P4131/100)*(K4131*$K$12)+(P4131/100)*(L4131*$L$12)</f>
        <v>0</v>
      </c>
      <c r="V4131" s="53" t="n">
        <f aca="false">(Q4131/100)*(L4131*$L$12)</f>
        <v>0</v>
      </c>
      <c r="W4131" s="53" t="n">
        <f aca="false">(R4131/100)*(K4131*$K$12)+(R4131/100)*(L4131*$L$12)</f>
        <v>199.5</v>
      </c>
      <c r="X4131" s="53" t="n">
        <f aca="false">N4131+S4131</f>
        <v>142.5</v>
      </c>
      <c r="Y4131" s="53" t="n">
        <f aca="false">O4131+T4131</f>
        <v>0</v>
      </c>
      <c r="Z4131" s="53" t="n">
        <f aca="false">P4131+U4131</f>
        <v>0</v>
      </c>
      <c r="AA4131" s="53" t="n">
        <f aca="false">Q4131+V4131</f>
        <v>0</v>
      </c>
      <c r="AB4131" s="53" t="n">
        <f aca="false">R4131+W4131</f>
        <v>349.5</v>
      </c>
      <c r="AC4131" s="54" t="n">
        <f aca="false">ROUND(X4131+Y4131+Z4131+AA4131+AB4131,1)</f>
        <v>492</v>
      </c>
      <c r="AD4131" s="55" t="n">
        <f aca="false">(ROUND(AC4131-AC4122,1)/AC4122)</f>
        <v>0.126373626373626</v>
      </c>
      <c r="AE4131" s="46"/>
      <c r="AF4131" s="47"/>
    </row>
    <row r="4132" customFormat="false" ht="15" hidden="false" customHeight="false" outlineLevel="0" collapsed="false">
      <c r="A4132" s="48" t="s">
        <v>38</v>
      </c>
      <c r="B4132" s="61"/>
      <c r="C4132" s="50" t="s">
        <v>14</v>
      </c>
      <c r="D4132" s="51" t="n">
        <v>120</v>
      </c>
      <c r="E4132" s="51" t="n">
        <v>0</v>
      </c>
      <c r="F4132" s="51" t="n">
        <v>0</v>
      </c>
      <c r="G4132" s="51" t="n">
        <v>0</v>
      </c>
      <c r="H4132" s="51" t="n">
        <v>0</v>
      </c>
      <c r="I4132" s="52" t="n">
        <v>60</v>
      </c>
      <c r="J4132" s="52" t="n">
        <v>30</v>
      </c>
      <c r="K4132" s="52" t="n">
        <v>0</v>
      </c>
      <c r="L4132" s="52" t="n">
        <v>0</v>
      </c>
      <c r="M4132" s="52" t="n">
        <v>75</v>
      </c>
      <c r="N4132" s="53" t="n">
        <f aca="false">D4132*$D$13</f>
        <v>150</v>
      </c>
      <c r="O4132" s="53" t="n">
        <f aca="false">E4132*$E$13</f>
        <v>0</v>
      </c>
      <c r="P4132" s="53" t="n">
        <f aca="false">F4132*$F$13</f>
        <v>0</v>
      </c>
      <c r="Q4132" s="53" t="n">
        <f aca="false">G4132*$G$13</f>
        <v>0</v>
      </c>
      <c r="R4132" s="53" t="n">
        <f aca="false">H4132*$H$13</f>
        <v>0</v>
      </c>
      <c r="S4132" s="53" t="n">
        <f aca="false">(N4132/100)*(I4132*$I$13)+(N4132/100)*(J4132*$J$13)+(N4132/100)*(M4132*$M$13)</f>
        <v>360</v>
      </c>
      <c r="T4132" s="53" t="n">
        <f aca="false">(O4132/100)*(K4132*$K$13)+(O4132/100)*(M4132*$M$13)</f>
        <v>0</v>
      </c>
      <c r="U4132" s="53" t="n">
        <f aca="false">(P4132/100)*(K4132*$K$13)+(P4132/100)*(L4132*$L$13)+(P4132/100)*(M4132*$M$13)</f>
        <v>0</v>
      </c>
      <c r="V4132" s="53" t="n">
        <f aca="false">(Q4132/100)*(L4132*$L$13)+(Q4132/100)*(M4132*$M$13)</f>
        <v>0</v>
      </c>
      <c r="W4132" s="53" t="n">
        <f aca="false">(R4132/100)*(K4132*$K$13)+(R4132/100)*(L4132*$L$13)+(R4132/100)*(M4132*$M$13)</f>
        <v>0</v>
      </c>
      <c r="X4132" s="53" t="n">
        <f aca="false">N4132+S4132</f>
        <v>510</v>
      </c>
      <c r="Y4132" s="53" t="n">
        <f aca="false">O4132+T4132</f>
        <v>0</v>
      </c>
      <c r="Z4132" s="53" t="n">
        <f aca="false">P4132+U4132</f>
        <v>0</v>
      </c>
      <c r="AA4132" s="53" t="n">
        <f aca="false">Q4132+V4132</f>
        <v>0</v>
      </c>
      <c r="AB4132" s="53" t="n">
        <f aca="false">R4132+W4132</f>
        <v>0</v>
      </c>
      <c r="AC4132" s="54" t="n">
        <f aca="false">ROUND(X4132+Y4132+Z4132+AA4132+AB4132,1)</f>
        <v>510</v>
      </c>
      <c r="AD4132" s="55" t="n">
        <f aca="false">(ROUND(AC4132-AC4122,1)/AC4122)</f>
        <v>0.167582417582418</v>
      </c>
      <c r="AE4132" s="46"/>
      <c r="AF4132" s="15"/>
    </row>
    <row r="4133" customFormat="false" ht="15" hidden="false" customHeight="false" outlineLevel="0" collapsed="false">
      <c r="A4133" s="48" t="s">
        <v>39</v>
      </c>
      <c r="B4133" s="61"/>
      <c r="C4133" s="50" t="s">
        <v>15</v>
      </c>
      <c r="D4133" s="51" t="n">
        <v>120</v>
      </c>
      <c r="E4133" s="51" t="n">
        <v>0</v>
      </c>
      <c r="F4133" s="51" t="n">
        <v>0</v>
      </c>
      <c r="G4133" s="51" t="n">
        <v>0</v>
      </c>
      <c r="H4133" s="51" t="n">
        <v>0</v>
      </c>
      <c r="I4133" s="52" t="n">
        <v>60</v>
      </c>
      <c r="J4133" s="52" t="n">
        <v>30</v>
      </c>
      <c r="K4133" s="52" t="n">
        <v>75</v>
      </c>
      <c r="L4133" s="52" t="n">
        <v>0</v>
      </c>
      <c r="M4133" s="52" t="n">
        <v>0</v>
      </c>
      <c r="N4133" s="53" t="n">
        <f aca="false">D4133*$D$14</f>
        <v>150</v>
      </c>
      <c r="O4133" s="53" t="n">
        <f aca="false">E4133*$E$14</f>
        <v>0</v>
      </c>
      <c r="P4133" s="53" t="n">
        <f aca="false">F4133*$F$14</f>
        <v>0</v>
      </c>
      <c r="Q4133" s="53" t="n">
        <f aca="false">G4133*$G$14</f>
        <v>0</v>
      </c>
      <c r="R4133" s="53" t="n">
        <f aca="false">H4133*$H$14</f>
        <v>0</v>
      </c>
      <c r="S4133" s="53" t="n">
        <f aca="false">(N4133/100)*(I4133*$I$14)+(N4133/100)*(J4133*$J$14)+(N4133/100)*(K4133*$K$14)</f>
        <v>360</v>
      </c>
      <c r="T4133" s="53" t="n">
        <f aca="false">(O4133/100)*(K4133*$K$14)</f>
        <v>0</v>
      </c>
      <c r="U4133" s="53" t="n">
        <f aca="false">(P4133/100)*(K4133*$K$14)+(P4133/100)*(L4133*$L$14)</f>
        <v>0</v>
      </c>
      <c r="V4133" s="53" t="n">
        <f aca="false">(Q4133/100)*(L4133*$L$14)</f>
        <v>0</v>
      </c>
      <c r="W4133" s="53" t="n">
        <f aca="false">(R4133/100)*(K4133*$L$14)+(R4133/100)*(L4133*$M$14)</f>
        <v>0</v>
      </c>
      <c r="X4133" s="53" t="n">
        <f aca="false">N4133+S4133</f>
        <v>510</v>
      </c>
      <c r="Y4133" s="53" t="n">
        <f aca="false">O4133+T4133</f>
        <v>0</v>
      </c>
      <c r="Z4133" s="53" t="n">
        <f aca="false">P4133+U4133</f>
        <v>0</v>
      </c>
      <c r="AA4133" s="53" t="n">
        <f aca="false">Q4133+V4133</f>
        <v>0</v>
      </c>
      <c r="AB4133" s="53" t="n">
        <f aca="false">R4133+W4133</f>
        <v>0</v>
      </c>
      <c r="AC4133" s="54" t="n">
        <f aca="false">ROUND(X4133+Y4133+Z4133+AA4133+AB4133,1)</f>
        <v>510</v>
      </c>
      <c r="AD4133" s="55" t="n">
        <f aca="false">(ROUND(AC4133-AC4122,1)/AC4122)</f>
        <v>0.167582417582418</v>
      </c>
      <c r="AE4133" s="46"/>
      <c r="AF4133" s="47"/>
    </row>
    <row r="4134" customFormat="false" ht="15" hidden="false" customHeight="false" outlineLevel="0" collapsed="false">
      <c r="A4134" s="48"/>
      <c r="B4134" s="61"/>
      <c r="C4134" s="50" t="s">
        <v>16</v>
      </c>
      <c r="D4134" s="51" t="n">
        <v>120</v>
      </c>
      <c r="E4134" s="51" t="n">
        <v>0</v>
      </c>
      <c r="F4134" s="51" t="n">
        <v>0</v>
      </c>
      <c r="G4134" s="51" t="n">
        <v>0</v>
      </c>
      <c r="H4134" s="51" t="n">
        <v>0</v>
      </c>
      <c r="I4134" s="52" t="n">
        <v>60</v>
      </c>
      <c r="J4134" s="52" t="n">
        <v>30</v>
      </c>
      <c r="K4134" s="52" t="n">
        <v>0</v>
      </c>
      <c r="L4134" s="52" t="n">
        <v>75</v>
      </c>
      <c r="M4134" s="52" t="n">
        <v>0</v>
      </c>
      <c r="N4134" s="53" t="n">
        <f aca="false">D4134*$D$15</f>
        <v>150</v>
      </c>
      <c r="O4134" s="53" t="n">
        <f aca="false">E4134*$E$15</f>
        <v>0</v>
      </c>
      <c r="P4134" s="53" t="n">
        <f aca="false">F4134*$F$15</f>
        <v>0</v>
      </c>
      <c r="Q4134" s="53" t="n">
        <f aca="false">G4134*$G$15</f>
        <v>0</v>
      </c>
      <c r="R4134" s="53" t="n">
        <f aca="false">H4134*$H$15</f>
        <v>0</v>
      </c>
      <c r="S4134" s="53" t="n">
        <f aca="false">(N4134/100)*(I4134*$I$15)+(N4134/100)*(J4134*$J$15)+(N4134/100)*(L4134*$L$15)</f>
        <v>360</v>
      </c>
      <c r="T4134" s="53" t="n">
        <f aca="false">(O4134/100)*(K4134*$K$15)</f>
        <v>0</v>
      </c>
      <c r="U4134" s="53" t="n">
        <f aca="false">(P4134/100)*(K4134*$K$15)+(P4134/100)*(L4134*$L$15)</f>
        <v>0</v>
      </c>
      <c r="V4134" s="53" t="n">
        <f aca="false">(Q4134/100)*(L4134*$L$15)</f>
        <v>0</v>
      </c>
      <c r="W4134" s="53" t="n">
        <f aca="false">(R4134/100)*(K4134*$K$15)+(R4134/100)*(L4134*$L$15)</f>
        <v>0</v>
      </c>
      <c r="X4134" s="53" t="n">
        <f aca="false">N4134+S4134</f>
        <v>510</v>
      </c>
      <c r="Y4134" s="53" t="n">
        <f aca="false">O4134+T4134</f>
        <v>0</v>
      </c>
      <c r="Z4134" s="53" t="n">
        <f aca="false">P4134+U4134</f>
        <v>0</v>
      </c>
      <c r="AA4134" s="53" t="n">
        <f aca="false">Q4134+V4134</f>
        <v>0</v>
      </c>
      <c r="AB4134" s="53" t="n">
        <f aca="false">R4134+W4134</f>
        <v>0</v>
      </c>
      <c r="AC4134" s="54" t="n">
        <f aca="false">ROUND(X4134+Y4134+Z4134+AA4134+AB4134,1)</f>
        <v>510</v>
      </c>
      <c r="AD4134" s="55" t="n">
        <f aca="false">(ROUND(AC4134-AC4122,1)/AC4122)</f>
        <v>0.167582417582418</v>
      </c>
      <c r="AE4134" s="46"/>
      <c r="AF4134" s="47"/>
    </row>
    <row r="4135" customFormat="false" ht="15" hidden="false" customHeight="false" outlineLevel="0" collapsed="false">
      <c r="A4135" s="48"/>
      <c r="B4135" s="61"/>
      <c r="C4135" s="50" t="s">
        <v>17</v>
      </c>
      <c r="D4135" s="51" t="n">
        <v>120</v>
      </c>
      <c r="E4135" s="51" t="n">
        <v>0</v>
      </c>
      <c r="F4135" s="51" t="n">
        <v>0</v>
      </c>
      <c r="G4135" s="51" t="n">
        <v>0</v>
      </c>
      <c r="H4135" s="51" t="n">
        <v>0</v>
      </c>
      <c r="I4135" s="52" t="n">
        <v>60</v>
      </c>
      <c r="J4135" s="52" t="n">
        <v>65</v>
      </c>
      <c r="K4135" s="52" t="n">
        <v>0</v>
      </c>
      <c r="L4135" s="52" t="n">
        <v>0</v>
      </c>
      <c r="M4135" s="52" t="n">
        <v>0</v>
      </c>
      <c r="N4135" s="53" t="n">
        <f aca="false">D4135*$D$16</f>
        <v>150</v>
      </c>
      <c r="O4135" s="53" t="n">
        <f aca="false">E4135*$E$16</f>
        <v>0</v>
      </c>
      <c r="P4135" s="53" t="n">
        <f aca="false">F4135*$F$16</f>
        <v>0</v>
      </c>
      <c r="Q4135" s="53" t="n">
        <f aca="false">G4135*$G$16</f>
        <v>0</v>
      </c>
      <c r="R4135" s="53" t="n">
        <f aca="false">H4135*$H$16</f>
        <v>0</v>
      </c>
      <c r="S4135" s="53" t="n">
        <f aca="false">(N4135/100)*(I4135*$I$16)+(N4135/100)*(J4135*$J$16)</f>
        <v>333.75</v>
      </c>
      <c r="T4135" s="53" t="n">
        <f aca="false">(O4135/100)*(K4135*$K$16)</f>
        <v>0</v>
      </c>
      <c r="U4135" s="53" t="n">
        <f aca="false">(P4135/100)*(K4135*$K$16)+(P4135/100)*(L4135*$L$16)</f>
        <v>0</v>
      </c>
      <c r="V4135" s="53" t="n">
        <f aca="false">(Q4135/100)*(L4135*$L$16)</f>
        <v>0</v>
      </c>
      <c r="W4135" s="53" t="n">
        <f aca="false">(R4135/100)*(K4135*$K$16)+(R4135/100)*(L4135*$L$16)</f>
        <v>0</v>
      </c>
      <c r="X4135" s="53" t="n">
        <f aca="false">N4135+S4135</f>
        <v>483.75</v>
      </c>
      <c r="Y4135" s="53" t="n">
        <f aca="false">O4135+T4135</f>
        <v>0</v>
      </c>
      <c r="Z4135" s="53" t="n">
        <f aca="false">P4135+U4135</f>
        <v>0</v>
      </c>
      <c r="AA4135" s="53" t="n">
        <f aca="false">Q4135+V4135</f>
        <v>0</v>
      </c>
      <c r="AB4135" s="53" t="n">
        <f aca="false">R4135+W4135</f>
        <v>0</v>
      </c>
      <c r="AC4135" s="54" t="n">
        <f aca="false">ROUND(X4135+Y4135+Z4135+AA4135+AB4135,1)</f>
        <v>483.8</v>
      </c>
      <c r="AD4135" s="55" t="n">
        <f aca="false">(ROUND(AC4135-AC4122,1)/AC4122)</f>
        <v>0.107600732600733</v>
      </c>
      <c r="AE4135" s="46"/>
      <c r="AF4135" s="47"/>
    </row>
    <row r="4136" customFormat="false" ht="15" hidden="false" customHeight="false" outlineLevel="0" collapsed="false">
      <c r="A4136" s="48"/>
      <c r="B4136" s="61"/>
      <c r="C4136" s="50" t="s">
        <v>18</v>
      </c>
      <c r="D4136" s="51" t="n">
        <v>120</v>
      </c>
      <c r="E4136" s="51" t="n">
        <v>0</v>
      </c>
      <c r="F4136" s="51" t="n">
        <v>0</v>
      </c>
      <c r="G4136" s="51" t="n">
        <v>0</v>
      </c>
      <c r="H4136" s="51" t="n">
        <v>0</v>
      </c>
      <c r="I4136" s="52" t="n">
        <v>95</v>
      </c>
      <c r="J4136" s="52" t="n">
        <v>30</v>
      </c>
      <c r="K4136" s="52" t="n">
        <v>0</v>
      </c>
      <c r="L4136" s="52" t="n">
        <v>0</v>
      </c>
      <c r="M4136" s="52" t="n">
        <v>0</v>
      </c>
      <c r="N4136" s="53" t="n">
        <f aca="false">D4136*$D$17</f>
        <v>150</v>
      </c>
      <c r="O4136" s="53" t="n">
        <f aca="false">E4136*$E$17</f>
        <v>0</v>
      </c>
      <c r="P4136" s="53" t="n">
        <f aca="false">F4136*$F$17</f>
        <v>0</v>
      </c>
      <c r="Q4136" s="53" t="n">
        <f aca="false">G4136*$G$17</f>
        <v>0</v>
      </c>
      <c r="R4136" s="53" t="n">
        <f aca="false">H4136*$H$17</f>
        <v>0</v>
      </c>
      <c r="S4136" s="53" t="n">
        <f aca="false">(N4136/100)*(I4136*$I$17)+(N4136/100)*(J4136*$J$17)</f>
        <v>401.25</v>
      </c>
      <c r="T4136" s="53" t="n">
        <f aca="false">(O4136/100)*(K4136*$K$17)</f>
        <v>0</v>
      </c>
      <c r="U4136" s="53" t="n">
        <f aca="false">(P4136/100)*(K4136*$K$17)+(P4136/100)*(L4136*$L$17)</f>
        <v>0</v>
      </c>
      <c r="V4136" s="53" t="n">
        <f aca="false">(Q4136/100)*(L4136*$L$17)</f>
        <v>0</v>
      </c>
      <c r="W4136" s="53" t="n">
        <f aca="false">(R4136/100)*(K4136*$K$17)+(R4136/100)*(L4136*$L$17)</f>
        <v>0</v>
      </c>
      <c r="X4136" s="53" t="n">
        <f aca="false">N4136+S4136</f>
        <v>551.25</v>
      </c>
      <c r="Y4136" s="53" t="n">
        <f aca="false">O4136+T4136</f>
        <v>0</v>
      </c>
      <c r="Z4136" s="53" t="n">
        <f aca="false">P4136+U4136</f>
        <v>0</v>
      </c>
      <c r="AA4136" s="53" t="n">
        <f aca="false">Q4136+V4136</f>
        <v>0</v>
      </c>
      <c r="AB4136" s="53" t="n">
        <f aca="false">R4136+W4136</f>
        <v>0</v>
      </c>
      <c r="AC4136" s="54" t="n">
        <f aca="false">ROUND(X4136+Y4136+Z4136+AA4136+AB4136,1)</f>
        <v>551.3</v>
      </c>
      <c r="AD4136" s="55" t="n">
        <f aca="false">(ROUND(AC4136-AC4122,1)/AC4122)</f>
        <v>0.2621336996337</v>
      </c>
      <c r="AE4136" s="46"/>
      <c r="AF4136" s="47"/>
    </row>
    <row r="4137" customFormat="false" ht="15" hidden="false" customHeight="false" outlineLevel="0" collapsed="false">
      <c r="A4137" s="56" t="s">
        <v>19</v>
      </c>
      <c r="B4137" s="62" t="s">
        <v>336</v>
      </c>
      <c r="C4137" s="40" t="s">
        <v>50</v>
      </c>
      <c r="D4137" s="41" t="n">
        <v>150</v>
      </c>
      <c r="E4137" s="41" t="n">
        <v>0</v>
      </c>
      <c r="F4137" s="41" t="n">
        <v>0</v>
      </c>
      <c r="G4137" s="41" t="n">
        <v>0</v>
      </c>
      <c r="H4137" s="41" t="n">
        <v>0</v>
      </c>
      <c r="I4137" s="42" t="n">
        <v>50</v>
      </c>
      <c r="J4137" s="42" t="n">
        <v>20</v>
      </c>
      <c r="K4137" s="42" t="n">
        <v>0</v>
      </c>
      <c r="L4137" s="42" t="n">
        <v>0</v>
      </c>
      <c r="M4137" s="42" t="n">
        <v>0</v>
      </c>
      <c r="N4137" s="43" t="n">
        <f aca="false">D4137*$D$3</f>
        <v>195</v>
      </c>
      <c r="O4137" s="43" t="n">
        <f aca="false">E4137*$E$3</f>
        <v>0</v>
      </c>
      <c r="P4137" s="43" t="n">
        <f aca="false">F4137*$F$3</f>
        <v>0</v>
      </c>
      <c r="Q4137" s="43" t="n">
        <f aca="false">G4137*$G$3</f>
        <v>0</v>
      </c>
      <c r="R4137" s="43" t="n">
        <f aca="false">H4137*$H$3</f>
        <v>0</v>
      </c>
      <c r="S4137" s="43" t="n">
        <f aca="false">(N4137/100)*(I4137*$I$3)+(N4137/100)*(J4137*$J$3)</f>
        <v>273</v>
      </c>
      <c r="T4137" s="43" t="n">
        <f aca="false">(O4137/100)*(K4137*$K$3)</f>
        <v>0</v>
      </c>
      <c r="U4137" s="43" t="n">
        <f aca="false">(P4137/100)*(K4137*$K$3)+(P4137/100)*(L4137*$L$3)</f>
        <v>0</v>
      </c>
      <c r="V4137" s="43" t="n">
        <f aca="false">(Q4137/100)*(L4137*$L$3)</f>
        <v>0</v>
      </c>
      <c r="W4137" s="43" t="n">
        <f aca="false">(R4137/100)*(K4137*$K$3)+(R4137/100)*(L4137*$L$3)</f>
        <v>0</v>
      </c>
      <c r="X4137" s="43" t="n">
        <f aca="false">N4137+S4137</f>
        <v>468</v>
      </c>
      <c r="Y4137" s="43" t="n">
        <f aca="false">O4137+T4137</f>
        <v>0</v>
      </c>
      <c r="Z4137" s="43" t="n">
        <f aca="false">P4137+U4137</f>
        <v>0</v>
      </c>
      <c r="AA4137" s="43" t="n">
        <f aca="false">Q4137+V4137</f>
        <v>0</v>
      </c>
      <c r="AB4137" s="43" t="n">
        <f aca="false">R4137+W4137</f>
        <v>0</v>
      </c>
      <c r="AC4137" s="44" t="n">
        <f aca="false">ROUND(X4137+Y4137+Z4137+AA4137+AB4137,1)</f>
        <v>468</v>
      </c>
      <c r="AD4137" s="45"/>
      <c r="AE4137" s="46"/>
      <c r="AF4137" s="47"/>
    </row>
    <row r="4138" customFormat="false" ht="15" hidden="false" customHeight="false" outlineLevel="0" collapsed="false">
      <c r="A4138" s="48" t="s">
        <v>29</v>
      </c>
      <c r="B4138" s="63" t="n">
        <v>32</v>
      </c>
      <c r="C4138" s="50" t="s">
        <v>5</v>
      </c>
      <c r="D4138" s="51" t="n">
        <v>150</v>
      </c>
      <c r="E4138" s="51" t="n">
        <v>0</v>
      </c>
      <c r="F4138" s="51" t="n">
        <v>0</v>
      </c>
      <c r="G4138" s="51" t="n">
        <v>0</v>
      </c>
      <c r="H4138" s="51" t="n">
        <v>0</v>
      </c>
      <c r="I4138" s="52" t="n">
        <v>60</v>
      </c>
      <c r="J4138" s="52" t="n">
        <v>35</v>
      </c>
      <c r="K4138" s="52" t="n">
        <v>0</v>
      </c>
      <c r="L4138" s="52" t="n">
        <v>0</v>
      </c>
      <c r="M4138" s="52" t="n">
        <v>0</v>
      </c>
      <c r="N4138" s="53" t="n">
        <f aca="false">D4138*$D$4</f>
        <v>187.5</v>
      </c>
      <c r="O4138" s="53" t="n">
        <f aca="false">E4138*$E$4</f>
        <v>0</v>
      </c>
      <c r="P4138" s="53" t="n">
        <f aca="false">F4138*$F$4</f>
        <v>0</v>
      </c>
      <c r="Q4138" s="53" t="n">
        <f aca="false">G4138*$G$4</f>
        <v>0</v>
      </c>
      <c r="R4138" s="53" t="n">
        <f aca="false">H4138*$H$4</f>
        <v>0</v>
      </c>
      <c r="S4138" s="53" t="n">
        <f aca="false">(N4138/100)*(I4138*$I$4)+(N4138/100)*(J4138*$J$4)</f>
        <v>356.25</v>
      </c>
      <c r="T4138" s="53" t="n">
        <f aca="false">(O4138/100)*(K4138*$K$4)</f>
        <v>0</v>
      </c>
      <c r="U4138" s="53" t="n">
        <f aca="false">(P4138/100)*(K4138*$K$4)+(P4138/100)*(L4138*$L$4)</f>
        <v>0</v>
      </c>
      <c r="V4138" s="53" t="n">
        <f aca="false">(Q4138/100)*(L4138*$L$4)</f>
        <v>0</v>
      </c>
      <c r="W4138" s="53" t="n">
        <f aca="false">(R4138/100)*(K4138*$K$4)+(R4138/100)*(L4138*$L$4)</f>
        <v>0</v>
      </c>
      <c r="X4138" s="53" t="n">
        <f aca="false">N4138+S4138</f>
        <v>543.75</v>
      </c>
      <c r="Y4138" s="53" t="n">
        <f aca="false">O4138+T4138</f>
        <v>0</v>
      </c>
      <c r="Z4138" s="53" t="n">
        <f aca="false">P4138+U4138</f>
        <v>0</v>
      </c>
      <c r="AA4138" s="53" t="n">
        <f aca="false">Q4138+V4138</f>
        <v>0</v>
      </c>
      <c r="AB4138" s="53" t="n">
        <f aca="false">R4138+W4138</f>
        <v>0</v>
      </c>
      <c r="AC4138" s="54" t="n">
        <f aca="false">ROUND(X4138+Y4138+Z4138+AA4138+AB4138,1)</f>
        <v>543.8</v>
      </c>
      <c r="AD4138" s="55" t="n">
        <f aca="false">(ROUND(AC4138-AC4137,1)/AC4137)</f>
        <v>0.161965811965812</v>
      </c>
      <c r="AE4138" s="46"/>
      <c r="AF4138" s="47"/>
    </row>
    <row r="4139" customFormat="false" ht="15" hidden="false" customHeight="false" outlineLevel="0" collapsed="false">
      <c r="A4139" s="48" t="s">
        <v>30</v>
      </c>
      <c r="B4139" s="63" t="n">
        <v>18</v>
      </c>
      <c r="C4139" s="50" t="s">
        <v>6</v>
      </c>
      <c r="D4139" s="51" t="n">
        <v>150</v>
      </c>
      <c r="E4139" s="51" t="n">
        <v>0</v>
      </c>
      <c r="F4139" s="51" t="n">
        <v>0</v>
      </c>
      <c r="G4139" s="51" t="n">
        <v>0</v>
      </c>
      <c r="H4139" s="51" t="n">
        <v>0</v>
      </c>
      <c r="I4139" s="52" t="n">
        <v>50</v>
      </c>
      <c r="J4139" s="52" t="n">
        <v>20</v>
      </c>
      <c r="K4139" s="52" t="n">
        <v>0</v>
      </c>
      <c r="L4139" s="52" t="n">
        <v>0</v>
      </c>
      <c r="M4139" s="52" t="n">
        <v>0</v>
      </c>
      <c r="N4139" s="53" t="n">
        <f aca="false">D4139*$D$5</f>
        <v>195</v>
      </c>
      <c r="O4139" s="53" t="n">
        <f aca="false">E4139*$E$5</f>
        <v>0</v>
      </c>
      <c r="P4139" s="53" t="n">
        <f aca="false">F4139*$F$5</f>
        <v>0</v>
      </c>
      <c r="Q4139" s="53" t="n">
        <f aca="false">G4139*$G$5</f>
        <v>0</v>
      </c>
      <c r="R4139" s="53" t="n">
        <f aca="false">H4139*$H$5</f>
        <v>0</v>
      </c>
      <c r="S4139" s="53" t="n">
        <f aca="false">(N4139/100)*(I4139*$I$5)+(N4139/100)*(J4139*$J$5)</f>
        <v>273</v>
      </c>
      <c r="T4139" s="53" t="n">
        <f aca="false">(O4139/100)*(K4139*$K$5)</f>
        <v>0</v>
      </c>
      <c r="U4139" s="53" t="n">
        <f aca="false">(P4139/100)*(K4139*$K$5)+(P4139/100)*(L4139*$L$5)</f>
        <v>0</v>
      </c>
      <c r="V4139" s="53" t="n">
        <f aca="false">(Q4139/100)*(L4139*$L$5)</f>
        <v>0</v>
      </c>
      <c r="W4139" s="53" t="n">
        <f aca="false">(R4139/100)*(K4139*$K$5)+(R4139/100)*(L4139*$L$5)</f>
        <v>0</v>
      </c>
      <c r="X4139" s="53" t="n">
        <f aca="false">N4139+S4139</f>
        <v>468</v>
      </c>
      <c r="Y4139" s="53" t="n">
        <f aca="false">O4139+T4139</f>
        <v>0</v>
      </c>
      <c r="Z4139" s="53" t="n">
        <f aca="false">P4139+U4139</f>
        <v>0</v>
      </c>
      <c r="AA4139" s="53" t="n">
        <f aca="false">Q4139+V4139</f>
        <v>0</v>
      </c>
      <c r="AB4139" s="53" t="n">
        <f aca="false">R4139+W4139</f>
        <v>0</v>
      </c>
      <c r="AC4139" s="54" t="n">
        <f aca="false">ROUND(X4139+Y4139+Z4139+AA4139+AB4139,1)</f>
        <v>468</v>
      </c>
      <c r="AD4139" s="55" t="n">
        <f aca="false">(ROUND(AC4139-AC4137,1)/AC4137)</f>
        <v>0</v>
      </c>
      <c r="AE4139" s="46"/>
      <c r="AF4139" s="47"/>
    </row>
    <row r="4140" customFormat="false" ht="15" hidden="false" customHeight="false" outlineLevel="0" collapsed="false">
      <c r="A4140" s="48" t="s">
        <v>31</v>
      </c>
      <c r="B4140" s="63" t="n">
        <v>0</v>
      </c>
      <c r="C4140" s="50" t="s">
        <v>7</v>
      </c>
      <c r="D4140" s="51" t="n">
        <v>150</v>
      </c>
      <c r="E4140" s="51" t="n">
        <v>0</v>
      </c>
      <c r="F4140" s="51" t="n">
        <v>0</v>
      </c>
      <c r="G4140" s="51" t="n">
        <v>0</v>
      </c>
      <c r="H4140" s="51" t="n">
        <v>0</v>
      </c>
      <c r="I4140" s="52" t="n">
        <v>50</v>
      </c>
      <c r="J4140" s="52" t="n">
        <v>20</v>
      </c>
      <c r="K4140" s="52" t="n">
        <v>0</v>
      </c>
      <c r="L4140" s="52" t="n">
        <v>0</v>
      </c>
      <c r="M4140" s="52" t="n">
        <v>0</v>
      </c>
      <c r="N4140" s="53" t="n">
        <f aca="false">D4140*$D$6</f>
        <v>195</v>
      </c>
      <c r="O4140" s="53" t="n">
        <f aca="false">E4140*$E$6</f>
        <v>0</v>
      </c>
      <c r="P4140" s="53" t="n">
        <f aca="false">F4140*$F$6</f>
        <v>0</v>
      </c>
      <c r="Q4140" s="53" t="n">
        <f aca="false">G4140*$G$6</f>
        <v>0</v>
      </c>
      <c r="R4140" s="53" t="n">
        <f aca="false">H4140*$H$6</f>
        <v>0</v>
      </c>
      <c r="S4140" s="53" t="n">
        <f aca="false">(N4140/100)*(I4140*$I$6)+(N4140/100)*(J4140*$J$6)</f>
        <v>273</v>
      </c>
      <c r="T4140" s="53" t="n">
        <f aca="false">(O4140/100)*(K4140*$K$6)</f>
        <v>0</v>
      </c>
      <c r="U4140" s="53" t="n">
        <f aca="false">(P4140/100)*(K4140*$K$6)+(P4140/100)*(L4140*$L$6)</f>
        <v>0</v>
      </c>
      <c r="V4140" s="53" t="n">
        <f aca="false">(Q4140/100)*(L4140*$L$6)</f>
        <v>0</v>
      </c>
      <c r="W4140" s="53" t="n">
        <f aca="false">(R4140/100)*(K4140*$K$6)+(R4140/100)*(L4140*$L$6)</f>
        <v>0</v>
      </c>
      <c r="X4140" s="53" t="n">
        <f aca="false">N4140+S4140</f>
        <v>468</v>
      </c>
      <c r="Y4140" s="53" t="n">
        <f aca="false">O4140+T4140</f>
        <v>0</v>
      </c>
      <c r="Z4140" s="53" t="n">
        <f aca="false">P4140+U4140</f>
        <v>0</v>
      </c>
      <c r="AA4140" s="53" t="n">
        <f aca="false">Q4140+V4140</f>
        <v>0</v>
      </c>
      <c r="AB4140" s="53" t="n">
        <f aca="false">R4140+W4140</f>
        <v>0</v>
      </c>
      <c r="AC4140" s="54" t="n">
        <f aca="false">ROUND(X4140+Y4140+Z4140+AA4140+AB4140,1)</f>
        <v>468</v>
      </c>
      <c r="AD4140" s="55" t="n">
        <f aca="false">(ROUND(AC4140-AC4137,1)/AC4137)</f>
        <v>0</v>
      </c>
      <c r="AE4140" s="46"/>
      <c r="AF4140" s="47"/>
    </row>
    <row r="4141" customFormat="false" ht="15" hidden="false" customHeight="false" outlineLevel="0" collapsed="false">
      <c r="A4141" s="48" t="s">
        <v>32</v>
      </c>
      <c r="B4141" s="63" t="n">
        <v>0</v>
      </c>
      <c r="C4141" s="50" t="s">
        <v>8</v>
      </c>
      <c r="D4141" s="51" t="n">
        <v>150</v>
      </c>
      <c r="E4141" s="51" t="n">
        <v>0</v>
      </c>
      <c r="F4141" s="51" t="n">
        <v>0</v>
      </c>
      <c r="G4141" s="51" t="n">
        <v>0</v>
      </c>
      <c r="H4141" s="51" t="n">
        <v>0</v>
      </c>
      <c r="I4141" s="52" t="n">
        <v>50</v>
      </c>
      <c r="J4141" s="52" t="n">
        <v>20</v>
      </c>
      <c r="K4141" s="52" t="n">
        <v>0</v>
      </c>
      <c r="L4141" s="52" t="n">
        <v>0</v>
      </c>
      <c r="M4141" s="52" t="n">
        <v>0</v>
      </c>
      <c r="N4141" s="53" t="n">
        <f aca="false">D4141*$D$7</f>
        <v>195</v>
      </c>
      <c r="O4141" s="53" t="n">
        <f aca="false">E4141*$E$7</f>
        <v>0</v>
      </c>
      <c r="P4141" s="53" t="n">
        <f aca="false">F4141*$F$7</f>
        <v>0</v>
      </c>
      <c r="Q4141" s="53" t="n">
        <f aca="false">G4141*$G$7</f>
        <v>0</v>
      </c>
      <c r="R4141" s="53" t="n">
        <f aca="false">H4141*$H$7</f>
        <v>0</v>
      </c>
      <c r="S4141" s="53" t="n">
        <f aca="false">(N4141/100)*(I4141*$I$7)+(N4141/100)*(J4141*$J$7)</f>
        <v>273</v>
      </c>
      <c r="T4141" s="53" t="n">
        <f aca="false">(O4141/100)*(K4141*$K$7)</f>
        <v>0</v>
      </c>
      <c r="U4141" s="53" t="n">
        <f aca="false">(P4141/100)*(K4141*$K$7)+(P4141/100)*(L4141*$L$7)</f>
        <v>0</v>
      </c>
      <c r="V4141" s="53" t="n">
        <f aca="false">(Q4141/100)*(L4141*$L$7)</f>
        <v>0</v>
      </c>
      <c r="W4141" s="53" t="n">
        <f aca="false">(R4141/100)*(K4141*$K$7)+(R4141/100)*(L4141*$L$7)</f>
        <v>0</v>
      </c>
      <c r="X4141" s="53" t="n">
        <f aca="false">N4141+S4141</f>
        <v>468</v>
      </c>
      <c r="Y4141" s="53" t="n">
        <f aca="false">O4141+T4141</f>
        <v>0</v>
      </c>
      <c r="Z4141" s="53" t="n">
        <f aca="false">P4141+U4141</f>
        <v>0</v>
      </c>
      <c r="AA4141" s="53" t="n">
        <f aca="false">Q4141+V4141</f>
        <v>0</v>
      </c>
      <c r="AB4141" s="53" t="n">
        <f aca="false">R4141+W4141</f>
        <v>0</v>
      </c>
      <c r="AC4141" s="54" t="n">
        <f aca="false">ROUND(X4141+Y4141+Z4141+AA4141+AB4141,1)</f>
        <v>468</v>
      </c>
      <c r="AD4141" s="55" t="n">
        <f aca="false">(ROUND(AC4141-AC4137,1)/AC4137)</f>
        <v>0</v>
      </c>
      <c r="AE4141" s="46"/>
      <c r="AF4141" s="47"/>
    </row>
    <row r="4142" customFormat="false" ht="15" hidden="false" customHeight="false" outlineLevel="0" collapsed="false">
      <c r="A4142" s="48" t="s">
        <v>33</v>
      </c>
      <c r="B4142" s="63"/>
      <c r="C4142" s="50" t="s">
        <v>9</v>
      </c>
      <c r="D4142" s="51" t="n">
        <v>150</v>
      </c>
      <c r="E4142" s="51" t="n">
        <v>0</v>
      </c>
      <c r="F4142" s="51" t="n">
        <v>0</v>
      </c>
      <c r="G4142" s="51" t="n">
        <v>0</v>
      </c>
      <c r="H4142" s="51" t="n">
        <v>0</v>
      </c>
      <c r="I4142" s="52" t="n">
        <v>50</v>
      </c>
      <c r="J4142" s="52" t="n">
        <v>20</v>
      </c>
      <c r="K4142" s="52" t="n">
        <v>0</v>
      </c>
      <c r="L4142" s="52" t="n">
        <v>0</v>
      </c>
      <c r="M4142" s="52" t="n">
        <v>0</v>
      </c>
      <c r="N4142" s="53" t="n">
        <f aca="false">D4142*$D$8</f>
        <v>195</v>
      </c>
      <c r="O4142" s="53" t="n">
        <f aca="false">E4142*$E$8</f>
        <v>0</v>
      </c>
      <c r="P4142" s="53" t="n">
        <f aca="false">F4142*$F$8</f>
        <v>0</v>
      </c>
      <c r="Q4142" s="53" t="n">
        <f aca="false">G4142*$G$8</f>
        <v>0</v>
      </c>
      <c r="R4142" s="53" t="n">
        <f aca="false">H4142*$H$8</f>
        <v>0</v>
      </c>
      <c r="S4142" s="53" t="n">
        <f aca="false">(N4142/100)*(I4142*$I$8)+(N4142/100)*(J4142*$J$8)</f>
        <v>273</v>
      </c>
      <c r="T4142" s="53" t="n">
        <f aca="false">(O4142/100)*(K4142*$K$8)</f>
        <v>0</v>
      </c>
      <c r="U4142" s="53" t="n">
        <f aca="false">(P4142/100)*(K4142*$K$8)+(P4142/100)*(L4142*$L$8)</f>
        <v>0</v>
      </c>
      <c r="V4142" s="53" t="n">
        <f aca="false">(Q4142/100)*(L4142*$L$8)</f>
        <v>0</v>
      </c>
      <c r="W4142" s="53" t="n">
        <f aca="false">(R4142/100)*(K4142*$K$8)+(R4142/100)*(L4142*$L$8)</f>
        <v>0</v>
      </c>
      <c r="X4142" s="53" t="n">
        <f aca="false">N4142+S4142</f>
        <v>468</v>
      </c>
      <c r="Y4142" s="53" t="n">
        <f aca="false">O4142+T4142</f>
        <v>0</v>
      </c>
      <c r="Z4142" s="53" t="n">
        <f aca="false">P4142+U4142</f>
        <v>0</v>
      </c>
      <c r="AA4142" s="53" t="n">
        <f aca="false">Q4142+V4142</f>
        <v>0</v>
      </c>
      <c r="AB4142" s="53" t="n">
        <f aca="false">R4142+W4142</f>
        <v>0</v>
      </c>
      <c r="AC4142" s="54" t="n">
        <f aca="false">ROUND(X4142+Y4142+Z4142+AA4142+AB4142,1)</f>
        <v>468</v>
      </c>
      <c r="AD4142" s="55" t="n">
        <f aca="false">(ROUND(AC4142-AC4137,1)/AC4137)</f>
        <v>0</v>
      </c>
      <c r="AE4142" s="46"/>
      <c r="AF4142" s="47"/>
    </row>
    <row r="4143" customFormat="false" ht="15" hidden="false" customHeight="false" outlineLevel="0" collapsed="false">
      <c r="A4143" s="48" t="s">
        <v>34</v>
      </c>
      <c r="B4143" s="63"/>
      <c r="C4143" s="50" t="s">
        <v>10</v>
      </c>
      <c r="D4143" s="51" t="n">
        <v>75</v>
      </c>
      <c r="E4143" s="51" t="n">
        <v>160</v>
      </c>
      <c r="F4143" s="51" t="n">
        <v>0</v>
      </c>
      <c r="G4143" s="51" t="n">
        <v>0</v>
      </c>
      <c r="H4143" s="51" t="n">
        <v>0</v>
      </c>
      <c r="I4143" s="52" t="n">
        <v>50</v>
      </c>
      <c r="J4143" s="52" t="n">
        <v>20</v>
      </c>
      <c r="K4143" s="52" t="n">
        <v>75</v>
      </c>
      <c r="L4143" s="52" t="n">
        <v>0</v>
      </c>
      <c r="M4143" s="52" t="n">
        <v>0</v>
      </c>
      <c r="N4143" s="53" t="n">
        <f aca="false">D4143*$D$9</f>
        <v>93.75</v>
      </c>
      <c r="O4143" s="53" t="n">
        <f aca="false">E4143*$E$9</f>
        <v>200</v>
      </c>
      <c r="P4143" s="53" t="n">
        <f aca="false">F4143*$F$9</f>
        <v>0</v>
      </c>
      <c r="Q4143" s="53" t="n">
        <f aca="false">G4143*$G$9</f>
        <v>0</v>
      </c>
      <c r="R4143" s="53" t="n">
        <f aca="false">H4143*$H$9</f>
        <v>0</v>
      </c>
      <c r="S4143" s="53" t="n">
        <f aca="false">(N4143/100)*(I4143*$I$9)+(N4143/100)*(J4143*$J$9)</f>
        <v>65.625</v>
      </c>
      <c r="T4143" s="53" t="n">
        <f aca="false">(O4143/100)*(K4143*$K$9)</f>
        <v>210</v>
      </c>
      <c r="U4143" s="53" t="n">
        <f aca="false">(P4143/100)*(K4143*$K$9)+(P4143/100)*(L4143*$L$9)</f>
        <v>0</v>
      </c>
      <c r="V4143" s="53" t="n">
        <f aca="false">(Q4143/100)*(L4143*$L$9)</f>
        <v>0</v>
      </c>
      <c r="W4143" s="53" t="n">
        <f aca="false">(R4143/100)*(K4143*$K$9)+(R4143/100)*(L4143*$L$9)</f>
        <v>0</v>
      </c>
      <c r="X4143" s="53" t="n">
        <f aca="false">N4143+S4143</f>
        <v>159.375</v>
      </c>
      <c r="Y4143" s="53" t="n">
        <f aca="false">O4143+T4143</f>
        <v>410</v>
      </c>
      <c r="Z4143" s="53" t="n">
        <f aca="false">P4143+U4143</f>
        <v>0</v>
      </c>
      <c r="AA4143" s="53" t="n">
        <f aca="false">Q4143+V4143</f>
        <v>0</v>
      </c>
      <c r="AB4143" s="53" t="n">
        <f aca="false">R4143+W4143</f>
        <v>0</v>
      </c>
      <c r="AC4143" s="54" t="n">
        <f aca="false">ROUND(X4143+Y4143+Z4143+AA4143+AB4143,1)</f>
        <v>569.4</v>
      </c>
      <c r="AD4143" s="55" t="n">
        <f aca="false">(ROUND(AC4143-AC4137,1)/AC4137)</f>
        <v>0.216666666666667</v>
      </c>
      <c r="AE4143" s="46"/>
      <c r="AF4143" s="47"/>
    </row>
    <row r="4144" customFormat="false" ht="15" hidden="false" customHeight="false" outlineLevel="0" collapsed="false">
      <c r="A4144" s="48" t="s">
        <v>35</v>
      </c>
      <c r="B4144" s="63"/>
      <c r="C4144" s="50" t="s">
        <v>11</v>
      </c>
      <c r="D4144" s="51" t="n">
        <v>75</v>
      </c>
      <c r="E4144" s="51" t="n">
        <v>0</v>
      </c>
      <c r="F4144" s="51" t="n">
        <v>160</v>
      </c>
      <c r="G4144" s="51" t="n">
        <v>0</v>
      </c>
      <c r="H4144" s="51" t="n">
        <v>0</v>
      </c>
      <c r="I4144" s="52" t="n">
        <v>50</v>
      </c>
      <c r="J4144" s="52" t="n">
        <v>20</v>
      </c>
      <c r="K4144" s="52" t="n">
        <v>37.5</v>
      </c>
      <c r="L4144" s="52" t="n">
        <v>37.5</v>
      </c>
      <c r="M4144" s="52" t="n">
        <v>0</v>
      </c>
      <c r="N4144" s="53" t="n">
        <f aca="false">D4144*$D$10</f>
        <v>93.75</v>
      </c>
      <c r="O4144" s="53" t="n">
        <f aca="false">E4144*$E$10</f>
        <v>0</v>
      </c>
      <c r="P4144" s="53" t="n">
        <f aca="false">F4144*$F$10</f>
        <v>200</v>
      </c>
      <c r="Q4144" s="53" t="n">
        <f aca="false">G4144*$G$10</f>
        <v>0</v>
      </c>
      <c r="R4144" s="53" t="n">
        <f aca="false">H4144*$H$10</f>
        <v>0</v>
      </c>
      <c r="S4144" s="53" t="n">
        <f aca="false">(N4144/100)*(I4144*$I$10)+(N4144/100)*(J4144*$J$10)</f>
        <v>65.625</v>
      </c>
      <c r="T4144" s="53" t="n">
        <f aca="false">(O4144/100)*(K4144*$J$10)</f>
        <v>0</v>
      </c>
      <c r="U4144" s="53" t="n">
        <f aca="false">(P4144/100)*(K4144*$K$10)+(P4144/100)*(L4144*$L$10)</f>
        <v>210</v>
      </c>
      <c r="V4144" s="53" t="n">
        <f aca="false">(Q4144/100)*(L4144*$L$10)</f>
        <v>0</v>
      </c>
      <c r="W4144" s="53" t="n">
        <f aca="false">(R4144/100)*(K4144*$K$10)+(R4144/100)*(L4144*$L$10)</f>
        <v>0</v>
      </c>
      <c r="X4144" s="53" t="n">
        <f aca="false">N4144+S4144</f>
        <v>159.375</v>
      </c>
      <c r="Y4144" s="53" t="n">
        <f aca="false">O4144+T4144</f>
        <v>0</v>
      </c>
      <c r="Z4144" s="53" t="n">
        <f aca="false">P4144+U4144</f>
        <v>410</v>
      </c>
      <c r="AA4144" s="53" t="n">
        <f aca="false">Q4144+V4144</f>
        <v>0</v>
      </c>
      <c r="AB4144" s="53" t="n">
        <f aca="false">R4144+W4144</f>
        <v>0</v>
      </c>
      <c r="AC4144" s="54" t="n">
        <f aca="false">ROUND(X4144+Y4144+Z4144+AA4144+AB4144,1)</f>
        <v>569.4</v>
      </c>
      <c r="AD4144" s="55" t="n">
        <f aca="false">(ROUND(AC4144-AC4137,1)/AC4137)</f>
        <v>0.216666666666667</v>
      </c>
      <c r="AE4144" s="46"/>
      <c r="AF4144" s="47"/>
    </row>
    <row r="4145" customFormat="false" ht="15" hidden="false" customHeight="false" outlineLevel="0" collapsed="false">
      <c r="A4145" s="48" t="s">
        <v>36</v>
      </c>
      <c r="B4145" s="63"/>
      <c r="C4145" s="50" t="s">
        <v>12</v>
      </c>
      <c r="D4145" s="51" t="n">
        <v>75</v>
      </c>
      <c r="E4145" s="51" t="n">
        <v>0</v>
      </c>
      <c r="F4145" s="51" t="n">
        <v>0</v>
      </c>
      <c r="G4145" s="51" t="n">
        <v>160</v>
      </c>
      <c r="H4145" s="51" t="n">
        <v>0</v>
      </c>
      <c r="I4145" s="52" t="n">
        <v>50</v>
      </c>
      <c r="J4145" s="52" t="n">
        <v>20</v>
      </c>
      <c r="K4145" s="52" t="n">
        <v>0</v>
      </c>
      <c r="L4145" s="52" t="n">
        <v>75</v>
      </c>
      <c r="M4145" s="52" t="n">
        <v>0</v>
      </c>
      <c r="N4145" s="53" t="n">
        <f aca="false">D4145*$D$11</f>
        <v>93.75</v>
      </c>
      <c r="O4145" s="53" t="n">
        <f aca="false">E4145*$E$11</f>
        <v>0</v>
      </c>
      <c r="P4145" s="53" t="n">
        <f aca="false">F4145*$F$11</f>
        <v>0</v>
      </c>
      <c r="Q4145" s="53" t="n">
        <f aca="false">G4145*$G$11</f>
        <v>200</v>
      </c>
      <c r="R4145" s="53" t="n">
        <f aca="false">H4145*$H$11</f>
        <v>0</v>
      </c>
      <c r="S4145" s="53" t="n">
        <f aca="false">(N4145/100)*(I4145*$I$11)+(N4145/100)*(J4145*$J$11)</f>
        <v>65.625</v>
      </c>
      <c r="T4145" s="53" t="n">
        <f aca="false">(O4145/100)*(K4145*$K$11)</f>
        <v>0</v>
      </c>
      <c r="U4145" s="53" t="n">
        <f aca="false">(P4145/100)*(K4145*$K$11)+(P4145/100)*(L4145*$L$11)</f>
        <v>0</v>
      </c>
      <c r="V4145" s="53" t="n">
        <f aca="false">(Q4145/100)*(L4145*$L$11)</f>
        <v>210</v>
      </c>
      <c r="W4145" s="53" t="n">
        <f aca="false">(R4145/100)*(K4145*$K$11)+(R4145/100)*(L4145*$L$11)</f>
        <v>0</v>
      </c>
      <c r="X4145" s="53" t="n">
        <f aca="false">N4145+S4145</f>
        <v>159.375</v>
      </c>
      <c r="Y4145" s="53" t="n">
        <f aca="false">O4145+T4145</f>
        <v>0</v>
      </c>
      <c r="Z4145" s="53" t="n">
        <f aca="false">P4145+U4145</f>
        <v>0</v>
      </c>
      <c r="AA4145" s="53" t="n">
        <f aca="false">Q4145+V4145</f>
        <v>410</v>
      </c>
      <c r="AB4145" s="53" t="n">
        <f aca="false">R4145+W4145</f>
        <v>0</v>
      </c>
      <c r="AC4145" s="54" t="n">
        <f aca="false">ROUND(X4145+Y4145+Z4145+AA4145+AB4145,1)</f>
        <v>569.4</v>
      </c>
      <c r="AD4145" s="55" t="n">
        <f aca="false">(ROUND(AC4145-AC4137,1)/AC4137)</f>
        <v>0.216666666666667</v>
      </c>
      <c r="AE4145" s="46"/>
      <c r="AF4145" s="47"/>
    </row>
    <row r="4146" customFormat="false" ht="15" hidden="false" customHeight="false" outlineLevel="0" collapsed="false">
      <c r="A4146" s="48" t="s">
        <v>37</v>
      </c>
      <c r="B4146" s="63"/>
      <c r="C4146" s="50" t="s">
        <v>13</v>
      </c>
      <c r="D4146" s="51" t="n">
        <v>75</v>
      </c>
      <c r="E4146" s="51" t="n">
        <v>0</v>
      </c>
      <c r="F4146" s="51" t="n">
        <v>0</v>
      </c>
      <c r="G4146" s="51" t="n">
        <v>0</v>
      </c>
      <c r="H4146" s="51" t="n">
        <v>160</v>
      </c>
      <c r="I4146" s="52" t="n">
        <v>50</v>
      </c>
      <c r="J4146" s="52" t="n">
        <v>20</v>
      </c>
      <c r="K4146" s="52" t="n">
        <v>37.5</v>
      </c>
      <c r="L4146" s="52" t="n">
        <v>37.5</v>
      </c>
      <c r="M4146" s="52" t="n">
        <v>0</v>
      </c>
      <c r="N4146" s="53" t="n">
        <f aca="false">D4146*$D$12</f>
        <v>93.75</v>
      </c>
      <c r="O4146" s="53" t="n">
        <f aca="false">E4146*$E$12</f>
        <v>0</v>
      </c>
      <c r="P4146" s="53" t="n">
        <f aca="false">F4146*$F$12</f>
        <v>0</v>
      </c>
      <c r="Q4146" s="53" t="n">
        <f aca="false">G4146*$G$12</f>
        <v>0</v>
      </c>
      <c r="R4146" s="53" t="n">
        <f aca="false">H4146*$H$12</f>
        <v>200</v>
      </c>
      <c r="S4146" s="53" t="n">
        <f aca="false">(N4146/100)*(I4146*$I$12)+(N4146/100)*(J4146*$J$12)</f>
        <v>65.625</v>
      </c>
      <c r="T4146" s="53" t="n">
        <f aca="false">(O4146/100)*(K4146*$K$12)</f>
        <v>0</v>
      </c>
      <c r="U4146" s="53" t="n">
        <f aca="false">(P4146/100)*(K4146*$K$12)+(P4146/100)*(L4146*$L$12)</f>
        <v>0</v>
      </c>
      <c r="V4146" s="53" t="n">
        <f aca="false">(Q4146/100)*(L4146*$L$12)</f>
        <v>0</v>
      </c>
      <c r="W4146" s="53" t="n">
        <f aca="false">(R4146/100)*(K4146*$K$12)+(R4146/100)*(L4146*$L$12)</f>
        <v>210</v>
      </c>
      <c r="X4146" s="53" t="n">
        <f aca="false">N4146+S4146</f>
        <v>159.375</v>
      </c>
      <c r="Y4146" s="53" t="n">
        <f aca="false">O4146+T4146</f>
        <v>0</v>
      </c>
      <c r="Z4146" s="53" t="n">
        <f aca="false">P4146+U4146</f>
        <v>0</v>
      </c>
      <c r="AA4146" s="53" t="n">
        <f aca="false">Q4146+V4146</f>
        <v>0</v>
      </c>
      <c r="AB4146" s="53" t="n">
        <f aca="false">R4146+W4146</f>
        <v>410</v>
      </c>
      <c r="AC4146" s="54" t="n">
        <f aca="false">ROUND(X4146+Y4146+Z4146+AA4146+AB4146,1)</f>
        <v>569.4</v>
      </c>
      <c r="AD4146" s="55" t="n">
        <f aca="false">(ROUND(AC4146-AC4137,1)/AC4137)</f>
        <v>0.216666666666667</v>
      </c>
      <c r="AE4146" s="46"/>
      <c r="AF4146" s="47"/>
    </row>
    <row r="4147" customFormat="false" ht="15" hidden="false" customHeight="false" outlineLevel="0" collapsed="false">
      <c r="A4147" s="48" t="s">
        <v>38</v>
      </c>
      <c r="B4147" s="63"/>
      <c r="C4147" s="50" t="s">
        <v>14</v>
      </c>
      <c r="D4147" s="51" t="n">
        <v>150</v>
      </c>
      <c r="E4147" s="51" t="n">
        <v>0</v>
      </c>
      <c r="F4147" s="51" t="n">
        <v>0</v>
      </c>
      <c r="G4147" s="51" t="n">
        <v>0</v>
      </c>
      <c r="H4147" s="51" t="n">
        <v>0</v>
      </c>
      <c r="I4147" s="52" t="n">
        <v>50</v>
      </c>
      <c r="J4147" s="52" t="n">
        <v>20</v>
      </c>
      <c r="K4147" s="52" t="n">
        <v>0</v>
      </c>
      <c r="L4147" s="52" t="n">
        <v>0</v>
      </c>
      <c r="M4147" s="52" t="n">
        <v>65</v>
      </c>
      <c r="N4147" s="53" t="n">
        <f aca="false">D4147*$D$13</f>
        <v>187.5</v>
      </c>
      <c r="O4147" s="53" t="n">
        <f aca="false">E4147*$E$13</f>
        <v>0</v>
      </c>
      <c r="P4147" s="53" t="n">
        <f aca="false">F4147*$F$13</f>
        <v>0</v>
      </c>
      <c r="Q4147" s="53" t="n">
        <f aca="false">G4147*$G$13</f>
        <v>0</v>
      </c>
      <c r="R4147" s="53" t="n">
        <f aca="false">H4147*$H$13</f>
        <v>0</v>
      </c>
      <c r="S4147" s="53" t="n">
        <f aca="false">(N4147/100)*(I4147*$I$13)+(N4147/100)*(J4147*$J$13)+(N4147/100)*(M4147*$M$13)</f>
        <v>375</v>
      </c>
      <c r="T4147" s="53" t="n">
        <f aca="false">(O4147/100)*(K4147*$K$13)+(O4147/100)*(M4147*$M$13)</f>
        <v>0</v>
      </c>
      <c r="U4147" s="53" t="n">
        <f aca="false">(P4147/100)*(K4147*$K$13)+(P4147/100)*(L4147*$L$13)+(P4147/100)*(M4147*$M$13)</f>
        <v>0</v>
      </c>
      <c r="V4147" s="53" t="n">
        <f aca="false">(Q4147/100)*(L4147*$L$13)+(Q4147/100)*(M4147*$M$13)</f>
        <v>0</v>
      </c>
      <c r="W4147" s="53" t="n">
        <f aca="false">(R4147/100)*(K4147*$K$13)+(R4147/100)*(L4147*$L$13)+(R4147/100)*(M4147*$M$13)</f>
        <v>0</v>
      </c>
      <c r="X4147" s="53" t="n">
        <f aca="false">N4147+S4147</f>
        <v>562.5</v>
      </c>
      <c r="Y4147" s="53" t="n">
        <f aca="false">O4147+T4147</f>
        <v>0</v>
      </c>
      <c r="Z4147" s="53" t="n">
        <f aca="false">P4147+U4147</f>
        <v>0</v>
      </c>
      <c r="AA4147" s="53" t="n">
        <f aca="false">Q4147+V4147</f>
        <v>0</v>
      </c>
      <c r="AB4147" s="53" t="n">
        <f aca="false">R4147+W4147</f>
        <v>0</v>
      </c>
      <c r="AC4147" s="54" t="n">
        <f aca="false">ROUND(X4147+Y4147+Z4147+AA4147+AB4147,1)</f>
        <v>562.5</v>
      </c>
      <c r="AD4147" s="55" t="n">
        <f aca="false">(ROUND(AC4147-AC4137,1)/AC4137)</f>
        <v>0.201923076923077</v>
      </c>
      <c r="AE4147" s="46"/>
      <c r="AF4147" s="47"/>
    </row>
    <row r="4148" customFormat="false" ht="15" hidden="false" customHeight="false" outlineLevel="0" collapsed="false">
      <c r="A4148" s="48" t="s">
        <v>39</v>
      </c>
      <c r="B4148" s="63"/>
      <c r="C4148" s="50" t="s">
        <v>15</v>
      </c>
      <c r="D4148" s="51" t="n">
        <v>150</v>
      </c>
      <c r="E4148" s="51" t="n">
        <v>0</v>
      </c>
      <c r="F4148" s="51" t="n">
        <v>0</v>
      </c>
      <c r="G4148" s="51" t="n">
        <v>0</v>
      </c>
      <c r="H4148" s="51" t="n">
        <v>0</v>
      </c>
      <c r="I4148" s="52" t="n">
        <v>50</v>
      </c>
      <c r="J4148" s="52" t="n">
        <v>20</v>
      </c>
      <c r="K4148" s="52" t="n">
        <v>65</v>
      </c>
      <c r="L4148" s="52" t="n">
        <v>0</v>
      </c>
      <c r="M4148" s="52" t="n">
        <v>0</v>
      </c>
      <c r="N4148" s="53" t="n">
        <f aca="false">D4148*$D$14</f>
        <v>187.5</v>
      </c>
      <c r="O4148" s="53" t="n">
        <f aca="false">E4148*$E$14</f>
        <v>0</v>
      </c>
      <c r="P4148" s="53" t="n">
        <f aca="false">F4148*$F$14</f>
        <v>0</v>
      </c>
      <c r="Q4148" s="53" t="n">
        <f aca="false">G4148*$G$14</f>
        <v>0</v>
      </c>
      <c r="R4148" s="53" t="n">
        <f aca="false">H4148*$H$14</f>
        <v>0</v>
      </c>
      <c r="S4148" s="53" t="n">
        <f aca="false">(N4148/100)*(I4148*$I$14)+(N4148/100)*(J4148*$J$14)+(N4148/100)*(K4148*$K$14)</f>
        <v>375</v>
      </c>
      <c r="T4148" s="53" t="n">
        <f aca="false">(O4148/100)*(K4148*$K$14)</f>
        <v>0</v>
      </c>
      <c r="U4148" s="53" t="n">
        <f aca="false">(P4148/100)*(K4148*$K$14)+(P4148/100)*(L4148*$L$14)</f>
        <v>0</v>
      </c>
      <c r="V4148" s="53" t="n">
        <f aca="false">(Q4148/100)*(L4148*$L$14)</f>
        <v>0</v>
      </c>
      <c r="W4148" s="53" t="n">
        <f aca="false">(R4148/100)*(K4148*$L$14)+(R4148/100)*(L4148*$M$14)</f>
        <v>0</v>
      </c>
      <c r="X4148" s="53" t="n">
        <f aca="false">N4148+S4148</f>
        <v>562.5</v>
      </c>
      <c r="Y4148" s="53" t="n">
        <f aca="false">O4148+T4148</f>
        <v>0</v>
      </c>
      <c r="Z4148" s="53" t="n">
        <f aca="false">P4148+U4148</f>
        <v>0</v>
      </c>
      <c r="AA4148" s="53" t="n">
        <f aca="false">Q4148+V4148</f>
        <v>0</v>
      </c>
      <c r="AB4148" s="53" t="n">
        <f aca="false">R4148+W4148</f>
        <v>0</v>
      </c>
      <c r="AC4148" s="54" t="n">
        <f aca="false">ROUND(X4148+Y4148+Z4148+AA4148+AB4148,1)</f>
        <v>562.5</v>
      </c>
      <c r="AD4148" s="55" t="n">
        <f aca="false">(ROUND(AC4148-AC4137,1)/AC4137)</f>
        <v>0.201923076923077</v>
      </c>
      <c r="AE4148" s="46"/>
      <c r="AF4148" s="47"/>
    </row>
    <row r="4149" customFormat="false" ht="15" hidden="false" customHeight="false" outlineLevel="0" collapsed="false">
      <c r="A4149" s="48"/>
      <c r="B4149" s="63"/>
      <c r="C4149" s="50" t="s">
        <v>16</v>
      </c>
      <c r="D4149" s="51" t="n">
        <v>150</v>
      </c>
      <c r="E4149" s="51" t="n">
        <v>0</v>
      </c>
      <c r="F4149" s="51" t="n">
        <v>0</v>
      </c>
      <c r="G4149" s="51" t="n">
        <v>0</v>
      </c>
      <c r="H4149" s="51" t="n">
        <v>0</v>
      </c>
      <c r="I4149" s="52" t="n">
        <v>50</v>
      </c>
      <c r="J4149" s="52" t="n">
        <v>20</v>
      </c>
      <c r="K4149" s="52" t="n">
        <v>0</v>
      </c>
      <c r="L4149" s="52" t="n">
        <v>65</v>
      </c>
      <c r="M4149" s="52" t="n">
        <v>0</v>
      </c>
      <c r="N4149" s="53" t="n">
        <f aca="false">D4149*$D$15</f>
        <v>187.5</v>
      </c>
      <c r="O4149" s="53" t="n">
        <f aca="false">E4149*$E$15</f>
        <v>0</v>
      </c>
      <c r="P4149" s="53" t="n">
        <f aca="false">F4149*$F$15</f>
        <v>0</v>
      </c>
      <c r="Q4149" s="53" t="n">
        <f aca="false">G4149*$G$15</f>
        <v>0</v>
      </c>
      <c r="R4149" s="53" t="n">
        <f aca="false">H4149*$H$15</f>
        <v>0</v>
      </c>
      <c r="S4149" s="53" t="n">
        <f aca="false">(N4149/100)*(I4149*$I$15)+(N4149/100)*(J4149*$J$15)+(N4149/100)*(L4149*$L$15)</f>
        <v>375</v>
      </c>
      <c r="T4149" s="53" t="n">
        <f aca="false">(O4149/100)*(K4149*$K$15)</f>
        <v>0</v>
      </c>
      <c r="U4149" s="53" t="n">
        <f aca="false">(P4149/100)*(K4149*$K$15)+(P4149/100)*(L4149*$L$15)</f>
        <v>0</v>
      </c>
      <c r="V4149" s="53" t="n">
        <f aca="false">(Q4149/100)*(L4149*$L$15)</f>
        <v>0</v>
      </c>
      <c r="W4149" s="53" t="n">
        <f aca="false">(R4149/100)*(K4149*$K$15)+(R4149/100)*(L4149*$L$15)</f>
        <v>0</v>
      </c>
      <c r="X4149" s="53" t="n">
        <f aca="false">N4149+S4149</f>
        <v>562.5</v>
      </c>
      <c r="Y4149" s="53" t="n">
        <f aca="false">O4149+T4149</f>
        <v>0</v>
      </c>
      <c r="Z4149" s="53" t="n">
        <f aca="false">P4149+U4149</f>
        <v>0</v>
      </c>
      <c r="AA4149" s="53" t="n">
        <f aca="false">Q4149+V4149</f>
        <v>0</v>
      </c>
      <c r="AB4149" s="53" t="n">
        <f aca="false">R4149+W4149</f>
        <v>0</v>
      </c>
      <c r="AC4149" s="54" t="n">
        <f aca="false">ROUND(X4149+Y4149+Z4149+AA4149+AB4149,1)</f>
        <v>562.5</v>
      </c>
      <c r="AD4149" s="55" t="n">
        <f aca="false">(ROUND(AC4149-AC4137,1)/AC4137)</f>
        <v>0.201923076923077</v>
      </c>
      <c r="AE4149" s="46"/>
      <c r="AF4149" s="47"/>
    </row>
    <row r="4150" customFormat="false" ht="15" hidden="false" customHeight="false" outlineLevel="0" collapsed="false">
      <c r="A4150" s="48"/>
      <c r="B4150" s="63"/>
      <c r="C4150" s="50" t="s">
        <v>17</v>
      </c>
      <c r="D4150" s="51" t="n">
        <v>150</v>
      </c>
      <c r="E4150" s="51" t="n">
        <v>0</v>
      </c>
      <c r="F4150" s="51" t="n">
        <v>0</v>
      </c>
      <c r="G4150" s="51" t="n">
        <v>0</v>
      </c>
      <c r="H4150" s="51" t="n">
        <v>0</v>
      </c>
      <c r="I4150" s="52" t="n">
        <v>50</v>
      </c>
      <c r="J4150" s="52" t="n">
        <v>50</v>
      </c>
      <c r="K4150" s="52" t="n">
        <v>0</v>
      </c>
      <c r="L4150" s="52" t="n">
        <v>0</v>
      </c>
      <c r="M4150" s="52" t="n">
        <v>0</v>
      </c>
      <c r="N4150" s="53" t="n">
        <f aca="false">D4150*$D$16</f>
        <v>187.5</v>
      </c>
      <c r="O4150" s="53" t="n">
        <f aca="false">E4150*$E$16</f>
        <v>0</v>
      </c>
      <c r="P4150" s="53" t="n">
        <f aca="false">F4150*$F$16</f>
        <v>0</v>
      </c>
      <c r="Q4150" s="53" t="n">
        <f aca="false">G4150*$G$16</f>
        <v>0</v>
      </c>
      <c r="R4150" s="53" t="n">
        <f aca="false">H4150*$H$16</f>
        <v>0</v>
      </c>
      <c r="S4150" s="53" t="n">
        <f aca="false">(N4150/100)*(I4150*$I$16)+(N4150/100)*(J4150*$J$16)</f>
        <v>328.125</v>
      </c>
      <c r="T4150" s="53" t="n">
        <f aca="false">(O4150/100)*(K4150*$K$16)</f>
        <v>0</v>
      </c>
      <c r="U4150" s="53" t="n">
        <f aca="false">(P4150/100)*(K4150*$K$16)+(P4150/100)*(L4150*$L$16)</f>
        <v>0</v>
      </c>
      <c r="V4150" s="53" t="n">
        <f aca="false">(Q4150/100)*(L4150*$L$16)</f>
        <v>0</v>
      </c>
      <c r="W4150" s="53" t="n">
        <f aca="false">(R4150/100)*(K4150*$K$16)+(R4150/100)*(L4150*$L$16)</f>
        <v>0</v>
      </c>
      <c r="X4150" s="53" t="n">
        <f aca="false">N4150+S4150</f>
        <v>515.625</v>
      </c>
      <c r="Y4150" s="53" t="n">
        <f aca="false">O4150+T4150</f>
        <v>0</v>
      </c>
      <c r="Z4150" s="53" t="n">
        <f aca="false">P4150+U4150</f>
        <v>0</v>
      </c>
      <c r="AA4150" s="53" t="n">
        <f aca="false">Q4150+V4150</f>
        <v>0</v>
      </c>
      <c r="AB4150" s="53" t="n">
        <f aca="false">R4150+W4150</f>
        <v>0</v>
      </c>
      <c r="AC4150" s="54" t="n">
        <f aca="false">ROUND(X4150+Y4150+Z4150+AA4150+AB4150,1)</f>
        <v>515.6</v>
      </c>
      <c r="AD4150" s="55" t="n">
        <f aca="false">(ROUND(AC4150-AC4137,1)/AC4137)</f>
        <v>0.101709401709402</v>
      </c>
      <c r="AE4150" s="37"/>
      <c r="AF4150" s="47"/>
    </row>
    <row r="4151" customFormat="false" ht="15" hidden="false" customHeight="false" outlineLevel="0" collapsed="false">
      <c r="A4151" s="48"/>
      <c r="B4151" s="63"/>
      <c r="C4151" s="50" t="s">
        <v>18</v>
      </c>
      <c r="D4151" s="51" t="n">
        <v>150</v>
      </c>
      <c r="E4151" s="51" t="n">
        <v>0</v>
      </c>
      <c r="F4151" s="51" t="n">
        <v>0</v>
      </c>
      <c r="G4151" s="51" t="n">
        <v>0</v>
      </c>
      <c r="H4151" s="51" t="n">
        <v>0</v>
      </c>
      <c r="I4151" s="52" t="n">
        <v>75</v>
      </c>
      <c r="J4151" s="52" t="n">
        <v>20</v>
      </c>
      <c r="K4151" s="52" t="n">
        <v>0</v>
      </c>
      <c r="L4151" s="52" t="n">
        <v>0</v>
      </c>
      <c r="M4151" s="52" t="n">
        <v>0</v>
      </c>
      <c r="N4151" s="53" t="n">
        <f aca="false">D4151*$D$17</f>
        <v>187.5</v>
      </c>
      <c r="O4151" s="53" t="n">
        <f aca="false">E4151*$E$17</f>
        <v>0</v>
      </c>
      <c r="P4151" s="53" t="n">
        <f aca="false">F4151*$F$17</f>
        <v>0</v>
      </c>
      <c r="Q4151" s="53" t="n">
        <f aca="false">G4151*$G$17</f>
        <v>0</v>
      </c>
      <c r="R4151" s="53" t="n">
        <f aca="false">H4151*$H$17</f>
        <v>0</v>
      </c>
      <c r="S4151" s="53" t="n">
        <f aca="false">(N4151/100)*(I4151*$I$17)+(N4151/100)*(J4151*$J$17)</f>
        <v>389.0625</v>
      </c>
      <c r="T4151" s="53" t="n">
        <f aca="false">(O4151/100)*(K4151*$K$17)</f>
        <v>0</v>
      </c>
      <c r="U4151" s="53" t="n">
        <f aca="false">(P4151/100)*(K4151*$K$17)+(P4151/100)*(L4151*$L$17)</f>
        <v>0</v>
      </c>
      <c r="V4151" s="53" t="n">
        <f aca="false">(Q4151/100)*(L4151*$L$17)</f>
        <v>0</v>
      </c>
      <c r="W4151" s="53" t="n">
        <f aca="false">(R4151/100)*(K4151*$K$17)+(R4151/100)*(L4151*$L$17)</f>
        <v>0</v>
      </c>
      <c r="X4151" s="53" t="n">
        <f aca="false">N4151+S4151</f>
        <v>576.5625</v>
      </c>
      <c r="Y4151" s="53" t="n">
        <f aca="false">O4151+T4151</f>
        <v>0</v>
      </c>
      <c r="Z4151" s="53" t="n">
        <f aca="false">P4151+U4151</f>
        <v>0</v>
      </c>
      <c r="AA4151" s="53" t="n">
        <f aca="false">Q4151+V4151</f>
        <v>0</v>
      </c>
      <c r="AB4151" s="53" t="n">
        <f aca="false">R4151+W4151</f>
        <v>0</v>
      </c>
      <c r="AC4151" s="54" t="n">
        <f aca="false">ROUND(X4151+Y4151+Z4151+AA4151+AB4151,1)</f>
        <v>576.6</v>
      </c>
      <c r="AD4151" s="55" t="n">
        <f aca="false">(ROUND(AC4151-AC4137,1)/AC4137)</f>
        <v>0.232051282051282</v>
      </c>
      <c r="AE4151" s="46"/>
      <c r="AF4151" s="47"/>
    </row>
    <row r="4152" customFormat="false" ht="15" hidden="false" customHeight="false" outlineLevel="0" collapsed="false">
      <c r="A4152" s="56" t="s">
        <v>19</v>
      </c>
      <c r="B4152" s="60" t="s">
        <v>337</v>
      </c>
      <c r="C4152" s="40" t="s">
        <v>50</v>
      </c>
      <c r="D4152" s="41" t="n">
        <v>124</v>
      </c>
      <c r="E4152" s="41" t="n">
        <v>0</v>
      </c>
      <c r="F4152" s="41" t="n">
        <v>0</v>
      </c>
      <c r="G4152" s="41" t="n">
        <v>0</v>
      </c>
      <c r="H4152" s="41" t="n">
        <v>80</v>
      </c>
      <c r="I4152" s="42" t="n">
        <v>40</v>
      </c>
      <c r="J4152" s="42" t="n">
        <v>20</v>
      </c>
      <c r="K4152" s="42" t="n">
        <v>0</v>
      </c>
      <c r="L4152" s="42" t="n">
        <v>0</v>
      </c>
      <c r="M4152" s="42" t="n">
        <v>0</v>
      </c>
      <c r="N4152" s="43" t="n">
        <f aca="false">D4152*$D$3</f>
        <v>161.2</v>
      </c>
      <c r="O4152" s="43" t="n">
        <f aca="false">E4152*$E$3</f>
        <v>0</v>
      </c>
      <c r="P4152" s="43" t="n">
        <f aca="false">F4152*$F$3</f>
        <v>0</v>
      </c>
      <c r="Q4152" s="43" t="n">
        <f aca="false">G4152*$G$3</f>
        <v>0</v>
      </c>
      <c r="R4152" s="43" t="n">
        <f aca="false">H4152*$H$3</f>
        <v>104</v>
      </c>
      <c r="S4152" s="43" t="n">
        <f aca="false">(N4152/100)*(I4152*$I$3)+(N4152/100)*(J4152*$J$3)</f>
        <v>193.44</v>
      </c>
      <c r="T4152" s="43" t="n">
        <f aca="false">(O4152/100)*(K4152*$K$3)</f>
        <v>0</v>
      </c>
      <c r="U4152" s="43" t="n">
        <f aca="false">(P4152/100)*(K4152*$K$3)+(P4152/100)*(L4152*$L$3)</f>
        <v>0</v>
      </c>
      <c r="V4152" s="43" t="n">
        <f aca="false">(Q4152/100)*(L4152*$L$3)</f>
        <v>0</v>
      </c>
      <c r="W4152" s="43" t="n">
        <f aca="false">(R4152/100)*(K4152*$K$3)+(R4152/100)*(L4152*$L$3)</f>
        <v>0</v>
      </c>
      <c r="X4152" s="43" t="n">
        <f aca="false">N4152+S4152</f>
        <v>354.64</v>
      </c>
      <c r="Y4152" s="43" t="n">
        <f aca="false">O4152+T4152</f>
        <v>0</v>
      </c>
      <c r="Z4152" s="43" t="n">
        <f aca="false">P4152+U4152</f>
        <v>0</v>
      </c>
      <c r="AA4152" s="43" t="n">
        <f aca="false">Q4152+V4152</f>
        <v>0</v>
      </c>
      <c r="AB4152" s="43" t="n">
        <f aca="false">R4152+W4152</f>
        <v>104</v>
      </c>
      <c r="AC4152" s="44" t="n">
        <f aca="false">ROUND(X4152+Y4152+Z4152+AA4152+AB4152,1)</f>
        <v>458.6</v>
      </c>
      <c r="AD4152" s="45"/>
      <c r="AE4152" s="46"/>
      <c r="AF4152" s="47"/>
    </row>
    <row r="4153" customFormat="false" ht="15" hidden="false" customHeight="false" outlineLevel="0" collapsed="false">
      <c r="A4153" s="48" t="s">
        <v>29</v>
      </c>
      <c r="B4153" s="61" t="n">
        <v>15</v>
      </c>
      <c r="C4153" s="50" t="s">
        <v>5</v>
      </c>
      <c r="D4153" s="51" t="n">
        <v>124</v>
      </c>
      <c r="E4153" s="51" t="n">
        <v>0</v>
      </c>
      <c r="F4153" s="51" t="n">
        <v>0</v>
      </c>
      <c r="G4153" s="51" t="n">
        <v>0</v>
      </c>
      <c r="H4153" s="51" t="n">
        <v>80</v>
      </c>
      <c r="I4153" s="52" t="n">
        <v>55</v>
      </c>
      <c r="J4153" s="52" t="n">
        <v>40</v>
      </c>
      <c r="K4153" s="52" t="n">
        <v>0</v>
      </c>
      <c r="L4153" s="52" t="n">
        <v>0</v>
      </c>
      <c r="M4153" s="52" t="n">
        <v>0</v>
      </c>
      <c r="N4153" s="53" t="n">
        <f aca="false">D4153*$D$4</f>
        <v>155</v>
      </c>
      <c r="O4153" s="53" t="n">
        <f aca="false">E4153*$E$4</f>
        <v>0</v>
      </c>
      <c r="P4153" s="53" t="n">
        <f aca="false">F4153*$F$4</f>
        <v>0</v>
      </c>
      <c r="Q4153" s="53" t="n">
        <f aca="false">G4153*$G$4</f>
        <v>0</v>
      </c>
      <c r="R4153" s="53" t="n">
        <f aca="false">H4153*$H$4</f>
        <v>100</v>
      </c>
      <c r="S4153" s="53" t="n">
        <f aca="false">(N4153/100)*(I4153*$I$4)+(N4153/100)*(J4153*$J$4)</f>
        <v>294.5</v>
      </c>
      <c r="T4153" s="53" t="n">
        <f aca="false">(O4153/100)*(K4153*$K$4)</f>
        <v>0</v>
      </c>
      <c r="U4153" s="53" t="n">
        <f aca="false">(P4153/100)*(K4153*$K$4)+(P4153/100)*(L4153*$L$4)</f>
        <v>0</v>
      </c>
      <c r="V4153" s="53" t="n">
        <f aca="false">(Q4153/100)*(L4153*$L$4)</f>
        <v>0</v>
      </c>
      <c r="W4153" s="53" t="n">
        <f aca="false">(R4153/100)*(K4153*$K$4)+(R4153/100)*(L4153*$L$4)</f>
        <v>0</v>
      </c>
      <c r="X4153" s="53" t="n">
        <f aca="false">N4153+S4153</f>
        <v>449.5</v>
      </c>
      <c r="Y4153" s="53" t="n">
        <f aca="false">O4153+T4153</f>
        <v>0</v>
      </c>
      <c r="Z4153" s="53" t="n">
        <f aca="false">P4153+U4153</f>
        <v>0</v>
      </c>
      <c r="AA4153" s="53" t="n">
        <f aca="false">Q4153+V4153</f>
        <v>0</v>
      </c>
      <c r="AB4153" s="53" t="n">
        <f aca="false">R4153+W4153</f>
        <v>100</v>
      </c>
      <c r="AC4153" s="54" t="n">
        <f aca="false">ROUND(X4153+Y4153+Z4153+AA4153+AB4153,1)</f>
        <v>549.5</v>
      </c>
      <c r="AD4153" s="55" t="n">
        <f aca="false">(ROUND(AC4153-AC4152,1)/AC4152)</f>
        <v>0.198211949411252</v>
      </c>
      <c r="AE4153" s="46"/>
      <c r="AF4153" s="47"/>
    </row>
    <row r="4154" customFormat="false" ht="15" hidden="false" customHeight="false" outlineLevel="0" collapsed="false">
      <c r="A4154" s="48" t="s">
        <v>30</v>
      </c>
      <c r="B4154" s="61" t="n">
        <v>0</v>
      </c>
      <c r="C4154" s="50" t="s">
        <v>6</v>
      </c>
      <c r="D4154" s="51" t="n">
        <v>124</v>
      </c>
      <c r="E4154" s="51" t="n">
        <v>0</v>
      </c>
      <c r="F4154" s="51" t="n">
        <v>0</v>
      </c>
      <c r="G4154" s="51" t="n">
        <v>0</v>
      </c>
      <c r="H4154" s="51" t="n">
        <v>80</v>
      </c>
      <c r="I4154" s="52" t="n">
        <v>40</v>
      </c>
      <c r="J4154" s="52" t="n">
        <v>20</v>
      </c>
      <c r="K4154" s="52" t="n">
        <v>0</v>
      </c>
      <c r="L4154" s="52" t="n">
        <v>0</v>
      </c>
      <c r="M4154" s="52" t="n">
        <v>0</v>
      </c>
      <c r="N4154" s="53" t="n">
        <f aca="false">D4154*$D$5</f>
        <v>161.2</v>
      </c>
      <c r="O4154" s="53" t="n">
        <f aca="false">E4154*$E$5</f>
        <v>0</v>
      </c>
      <c r="P4154" s="53" t="n">
        <f aca="false">F4154*$F$5</f>
        <v>0</v>
      </c>
      <c r="Q4154" s="53" t="n">
        <f aca="false">G4154*$G$5</f>
        <v>0</v>
      </c>
      <c r="R4154" s="53" t="n">
        <f aca="false">H4154*$H$5</f>
        <v>104</v>
      </c>
      <c r="S4154" s="53" t="n">
        <f aca="false">(N4154/100)*(I4154*$I$5)+(N4154/100)*(J4154*$J$5)</f>
        <v>193.44</v>
      </c>
      <c r="T4154" s="53" t="n">
        <f aca="false">(O4154/100)*(K4154*$K$5)</f>
        <v>0</v>
      </c>
      <c r="U4154" s="53" t="n">
        <f aca="false">(P4154/100)*(K4154*$K$5)+(P4154/100)*(L4154*$L$5)</f>
        <v>0</v>
      </c>
      <c r="V4154" s="53" t="n">
        <f aca="false">(Q4154/100)*(L4154*$L$5)</f>
        <v>0</v>
      </c>
      <c r="W4154" s="53" t="n">
        <f aca="false">(R4154/100)*(K4154*$K$5)+(R4154/100)*(L4154*$L$5)</f>
        <v>0</v>
      </c>
      <c r="X4154" s="53" t="n">
        <f aca="false">N4154+S4154</f>
        <v>354.64</v>
      </c>
      <c r="Y4154" s="53" t="n">
        <f aca="false">O4154+T4154</f>
        <v>0</v>
      </c>
      <c r="Z4154" s="53" t="n">
        <f aca="false">P4154+U4154</f>
        <v>0</v>
      </c>
      <c r="AA4154" s="53" t="n">
        <f aca="false">Q4154+V4154</f>
        <v>0</v>
      </c>
      <c r="AB4154" s="53" t="n">
        <f aca="false">R4154+W4154</f>
        <v>104</v>
      </c>
      <c r="AC4154" s="54" t="n">
        <f aca="false">ROUND(X4154+Y4154+Z4154+AA4154+AB4154,1)</f>
        <v>458.6</v>
      </c>
      <c r="AD4154" s="55" t="n">
        <f aca="false">(ROUND(AC4154-AC4152,1)/AC4152)</f>
        <v>0</v>
      </c>
      <c r="AE4154" s="46"/>
      <c r="AF4154" s="47"/>
    </row>
    <row r="4155" customFormat="false" ht="15" hidden="false" customHeight="false" outlineLevel="0" collapsed="false">
      <c r="A4155" s="48" t="s">
        <v>31</v>
      </c>
      <c r="B4155" s="61" t="n">
        <v>20</v>
      </c>
      <c r="C4155" s="50" t="s">
        <v>7</v>
      </c>
      <c r="D4155" s="51" t="n">
        <v>124</v>
      </c>
      <c r="E4155" s="51" t="n">
        <v>0</v>
      </c>
      <c r="F4155" s="51" t="n">
        <v>0</v>
      </c>
      <c r="G4155" s="51" t="n">
        <v>0</v>
      </c>
      <c r="H4155" s="51" t="n">
        <v>80</v>
      </c>
      <c r="I4155" s="52" t="n">
        <v>40</v>
      </c>
      <c r="J4155" s="52" t="n">
        <v>20</v>
      </c>
      <c r="K4155" s="52" t="n">
        <v>0</v>
      </c>
      <c r="L4155" s="52" t="n">
        <v>0</v>
      </c>
      <c r="M4155" s="52" t="n">
        <v>0</v>
      </c>
      <c r="N4155" s="53" t="n">
        <f aca="false">D4155*$D$6</f>
        <v>161.2</v>
      </c>
      <c r="O4155" s="53" t="n">
        <f aca="false">E4155*$E$6</f>
        <v>0</v>
      </c>
      <c r="P4155" s="53" t="n">
        <f aca="false">F4155*$F$6</f>
        <v>0</v>
      </c>
      <c r="Q4155" s="53" t="n">
        <f aca="false">G4155*$G$6</f>
        <v>0</v>
      </c>
      <c r="R4155" s="53" t="n">
        <f aca="false">H4155*$H$6</f>
        <v>104</v>
      </c>
      <c r="S4155" s="53" t="n">
        <f aca="false">(N4155/100)*(I4155*$I$6)+(N4155/100)*(J4155*$J$6)</f>
        <v>193.44</v>
      </c>
      <c r="T4155" s="53" t="n">
        <f aca="false">(O4155/100)*(K4155*$K$6)</f>
        <v>0</v>
      </c>
      <c r="U4155" s="53" t="n">
        <f aca="false">(P4155/100)*(K4155*$K$6)+(P4155/100)*(L4155*$L$6)</f>
        <v>0</v>
      </c>
      <c r="V4155" s="53" t="n">
        <f aca="false">(Q4155/100)*(L4155*$L$6)</f>
        <v>0</v>
      </c>
      <c r="W4155" s="53" t="n">
        <f aca="false">(R4155/100)*(K4155*$K$6)+(R4155/100)*(L4155*$L$6)</f>
        <v>0</v>
      </c>
      <c r="X4155" s="53" t="n">
        <f aca="false">N4155+S4155</f>
        <v>354.64</v>
      </c>
      <c r="Y4155" s="53" t="n">
        <f aca="false">O4155+T4155</f>
        <v>0</v>
      </c>
      <c r="Z4155" s="53" t="n">
        <f aca="false">P4155+U4155</f>
        <v>0</v>
      </c>
      <c r="AA4155" s="53" t="n">
        <f aca="false">Q4155+V4155</f>
        <v>0</v>
      </c>
      <c r="AB4155" s="53" t="n">
        <f aca="false">R4155+W4155</f>
        <v>104</v>
      </c>
      <c r="AC4155" s="54" t="n">
        <f aca="false">ROUND(X4155+Y4155+Z4155+AA4155+AB4155,1)</f>
        <v>458.6</v>
      </c>
      <c r="AD4155" s="55" t="n">
        <f aca="false">(ROUND(AC4155-AC4152,1)/AC4152)</f>
        <v>0</v>
      </c>
      <c r="AE4155" s="46"/>
      <c r="AF4155" s="47"/>
    </row>
    <row r="4156" customFormat="false" ht="15" hidden="false" customHeight="false" outlineLevel="0" collapsed="false">
      <c r="A4156" s="48" t="s">
        <v>32</v>
      </c>
      <c r="B4156" s="61" t="n">
        <v>20</v>
      </c>
      <c r="C4156" s="50" t="s">
        <v>8</v>
      </c>
      <c r="D4156" s="51" t="n">
        <v>124</v>
      </c>
      <c r="E4156" s="51" t="n">
        <v>0</v>
      </c>
      <c r="F4156" s="51" t="n">
        <v>0</v>
      </c>
      <c r="G4156" s="51" t="n">
        <v>0</v>
      </c>
      <c r="H4156" s="51" t="n">
        <v>80</v>
      </c>
      <c r="I4156" s="52" t="n">
        <v>40</v>
      </c>
      <c r="J4156" s="52" t="n">
        <v>20</v>
      </c>
      <c r="K4156" s="52" t="n">
        <v>0</v>
      </c>
      <c r="L4156" s="52" t="n">
        <v>0</v>
      </c>
      <c r="M4156" s="52" t="n">
        <v>0</v>
      </c>
      <c r="N4156" s="53" t="n">
        <f aca="false">D4156*$D$7</f>
        <v>161.2</v>
      </c>
      <c r="O4156" s="53" t="n">
        <f aca="false">E4156*$E$7</f>
        <v>0</v>
      </c>
      <c r="P4156" s="53" t="n">
        <f aca="false">F4156*$F$7</f>
        <v>0</v>
      </c>
      <c r="Q4156" s="53" t="n">
        <f aca="false">G4156*$G$7</f>
        <v>0</v>
      </c>
      <c r="R4156" s="53" t="n">
        <f aca="false">H4156*$H$7</f>
        <v>104</v>
      </c>
      <c r="S4156" s="53" t="n">
        <f aca="false">(N4156/100)*(I4156*$I$7)+(N4156/100)*(J4156*$J$7)</f>
        <v>193.44</v>
      </c>
      <c r="T4156" s="53" t="n">
        <f aca="false">(O4156/100)*(K4156*$K$7)</f>
        <v>0</v>
      </c>
      <c r="U4156" s="53" t="n">
        <f aca="false">(P4156/100)*(K4156*$K$7)+(P4156/100)*(L4156*$L$7)</f>
        <v>0</v>
      </c>
      <c r="V4156" s="53" t="n">
        <f aca="false">(Q4156/100)*(L4156*$L$7)</f>
        <v>0</v>
      </c>
      <c r="W4156" s="53" t="n">
        <f aca="false">(R4156/100)*(K4156*$K$7)+(R4156/100)*(L4156*$L$7)</f>
        <v>0</v>
      </c>
      <c r="X4156" s="53" t="n">
        <f aca="false">N4156+S4156</f>
        <v>354.64</v>
      </c>
      <c r="Y4156" s="53" t="n">
        <f aca="false">O4156+T4156</f>
        <v>0</v>
      </c>
      <c r="Z4156" s="53" t="n">
        <f aca="false">P4156+U4156</f>
        <v>0</v>
      </c>
      <c r="AA4156" s="53" t="n">
        <f aca="false">Q4156+V4156</f>
        <v>0</v>
      </c>
      <c r="AB4156" s="53" t="n">
        <f aca="false">R4156+W4156</f>
        <v>104</v>
      </c>
      <c r="AC4156" s="54" t="n">
        <f aca="false">ROUND(X4156+Y4156+Z4156+AA4156+AB4156,1)</f>
        <v>458.6</v>
      </c>
      <c r="AD4156" s="55" t="n">
        <f aca="false">(ROUND(AC4156-AC4152,1)/AC4152)</f>
        <v>0</v>
      </c>
      <c r="AE4156" s="46"/>
      <c r="AF4156" s="47"/>
    </row>
    <row r="4157" customFormat="false" ht="15" hidden="false" customHeight="false" outlineLevel="0" collapsed="false">
      <c r="A4157" s="48" t="s">
        <v>33</v>
      </c>
      <c r="B4157" s="61"/>
      <c r="C4157" s="50" t="s">
        <v>9</v>
      </c>
      <c r="D4157" s="51" t="n">
        <v>124</v>
      </c>
      <c r="E4157" s="51" t="n">
        <v>0</v>
      </c>
      <c r="F4157" s="51" t="n">
        <v>0</v>
      </c>
      <c r="G4157" s="51" t="n">
        <v>0</v>
      </c>
      <c r="H4157" s="51" t="n">
        <v>80</v>
      </c>
      <c r="I4157" s="52" t="n">
        <v>40</v>
      </c>
      <c r="J4157" s="52" t="n">
        <v>20</v>
      </c>
      <c r="K4157" s="52" t="n">
        <v>0</v>
      </c>
      <c r="L4157" s="52" t="n">
        <v>0</v>
      </c>
      <c r="M4157" s="52" t="n">
        <v>0</v>
      </c>
      <c r="N4157" s="53" t="n">
        <f aca="false">D4157*$D$8</f>
        <v>161.2</v>
      </c>
      <c r="O4157" s="53" t="n">
        <f aca="false">E4157*$E$8</f>
        <v>0</v>
      </c>
      <c r="P4157" s="53" t="n">
        <f aca="false">F4157*$F$8</f>
        <v>0</v>
      </c>
      <c r="Q4157" s="53" t="n">
        <f aca="false">G4157*$G$8</f>
        <v>0</v>
      </c>
      <c r="R4157" s="53" t="n">
        <f aca="false">H4157*$H$8</f>
        <v>104</v>
      </c>
      <c r="S4157" s="53" t="n">
        <f aca="false">(N4157/100)*(I4157*$I$8)+(N4157/100)*(J4157*$J$8)</f>
        <v>193.44</v>
      </c>
      <c r="T4157" s="53" t="n">
        <f aca="false">(O4157/100)*(K4157*$K$8)</f>
        <v>0</v>
      </c>
      <c r="U4157" s="53" t="n">
        <f aca="false">(P4157/100)*(K4157*$K$8)+(P4157/100)*(L4157*$L$8)</f>
        <v>0</v>
      </c>
      <c r="V4157" s="53" t="n">
        <f aca="false">(Q4157/100)*(L4157*$L$8)</f>
        <v>0</v>
      </c>
      <c r="W4157" s="53" t="n">
        <f aca="false">(R4157/100)*(K4157*$K$8)+(R4157/100)*(L4157*$L$8)</f>
        <v>0</v>
      </c>
      <c r="X4157" s="53" t="n">
        <f aca="false">N4157+S4157</f>
        <v>354.64</v>
      </c>
      <c r="Y4157" s="53" t="n">
        <f aca="false">O4157+T4157</f>
        <v>0</v>
      </c>
      <c r="Z4157" s="53" t="n">
        <f aca="false">P4157+U4157</f>
        <v>0</v>
      </c>
      <c r="AA4157" s="53" t="n">
        <f aca="false">Q4157+V4157</f>
        <v>0</v>
      </c>
      <c r="AB4157" s="53" t="n">
        <f aca="false">R4157+W4157</f>
        <v>104</v>
      </c>
      <c r="AC4157" s="54" t="n">
        <f aca="false">ROUND(X4157+Y4157+Z4157+AA4157+AB4157,1)</f>
        <v>458.6</v>
      </c>
      <c r="AD4157" s="55" t="n">
        <f aca="false">(ROUND(AC4157-AC4152,1)/AC4152)</f>
        <v>0</v>
      </c>
      <c r="AE4157" s="46"/>
      <c r="AF4157" s="47"/>
    </row>
    <row r="4158" customFormat="false" ht="15" hidden="false" customHeight="false" outlineLevel="0" collapsed="false">
      <c r="A4158" s="48" t="s">
        <v>34</v>
      </c>
      <c r="B4158" s="61"/>
      <c r="C4158" s="50" t="s">
        <v>10</v>
      </c>
      <c r="D4158" s="51" t="n">
        <v>62</v>
      </c>
      <c r="E4158" s="51" t="n">
        <v>168</v>
      </c>
      <c r="F4158" s="51" t="n">
        <v>0</v>
      </c>
      <c r="G4158" s="51" t="n">
        <v>0</v>
      </c>
      <c r="H4158" s="51" t="n">
        <v>0</v>
      </c>
      <c r="I4158" s="52" t="n">
        <v>40</v>
      </c>
      <c r="J4158" s="52" t="n">
        <v>20</v>
      </c>
      <c r="K4158" s="52" t="n">
        <v>80</v>
      </c>
      <c r="L4158" s="52" t="n">
        <v>0</v>
      </c>
      <c r="M4158" s="52" t="n">
        <v>0</v>
      </c>
      <c r="N4158" s="53" t="n">
        <f aca="false">D4158*$D$9</f>
        <v>77.5</v>
      </c>
      <c r="O4158" s="53" t="n">
        <f aca="false">E4158*$E$9</f>
        <v>210</v>
      </c>
      <c r="P4158" s="53" t="n">
        <f aca="false">F4158*$F$9</f>
        <v>0</v>
      </c>
      <c r="Q4158" s="53" t="n">
        <f aca="false">G4158*$G$9</f>
        <v>0</v>
      </c>
      <c r="R4158" s="53" t="n">
        <f aca="false">H4158*$H$9</f>
        <v>0</v>
      </c>
      <c r="S4158" s="53" t="n">
        <f aca="false">(N4158/100)*(I4158*$I$9)+(N4158/100)*(J4158*$J$9)</f>
        <v>46.5</v>
      </c>
      <c r="T4158" s="53" t="n">
        <f aca="false">(O4158/100)*(K4158*$K$9)</f>
        <v>235.2</v>
      </c>
      <c r="U4158" s="53" t="n">
        <f aca="false">(P4158/100)*(K4158*$K$9)+(P4158/100)*(L4158*$L$9)</f>
        <v>0</v>
      </c>
      <c r="V4158" s="53" t="n">
        <f aca="false">(Q4158/100)*(L4158*$L$9)</f>
        <v>0</v>
      </c>
      <c r="W4158" s="53" t="n">
        <f aca="false">(R4158/100)*(K4158*$K$9)+(R4158/100)*(L4158*$L$9)</f>
        <v>0</v>
      </c>
      <c r="X4158" s="53" t="n">
        <f aca="false">N4158+S4158</f>
        <v>124</v>
      </c>
      <c r="Y4158" s="53" t="n">
        <f aca="false">O4158+T4158</f>
        <v>445.2</v>
      </c>
      <c r="Z4158" s="53" t="n">
        <f aca="false">P4158+U4158</f>
        <v>0</v>
      </c>
      <c r="AA4158" s="53" t="n">
        <f aca="false">Q4158+V4158</f>
        <v>0</v>
      </c>
      <c r="AB4158" s="53" t="n">
        <f aca="false">R4158+W4158</f>
        <v>0</v>
      </c>
      <c r="AC4158" s="54" t="n">
        <f aca="false">ROUND(X4158+Y4158+Z4158+AA4158+AB4158,1)</f>
        <v>569.2</v>
      </c>
      <c r="AD4158" s="55" t="n">
        <f aca="false">(ROUND(AC4158-AC4152,1)/AC4152)</f>
        <v>0.241168774531182</v>
      </c>
      <c r="AE4158" s="46"/>
      <c r="AF4158" s="47"/>
    </row>
    <row r="4159" customFormat="false" ht="15" hidden="false" customHeight="false" outlineLevel="0" collapsed="false">
      <c r="A4159" s="48" t="s">
        <v>35</v>
      </c>
      <c r="B4159" s="61"/>
      <c r="C4159" s="50" t="s">
        <v>11</v>
      </c>
      <c r="D4159" s="51" t="n">
        <v>62</v>
      </c>
      <c r="E4159" s="51" t="n">
        <v>0</v>
      </c>
      <c r="F4159" s="51" t="n">
        <v>168</v>
      </c>
      <c r="G4159" s="51" t="n">
        <v>0</v>
      </c>
      <c r="H4159" s="51" t="n">
        <v>0</v>
      </c>
      <c r="I4159" s="52" t="n">
        <v>40</v>
      </c>
      <c r="J4159" s="52" t="n">
        <v>20</v>
      </c>
      <c r="K4159" s="52" t="n">
        <v>40</v>
      </c>
      <c r="L4159" s="52" t="n">
        <v>40</v>
      </c>
      <c r="M4159" s="52" t="n">
        <v>0</v>
      </c>
      <c r="N4159" s="53" t="n">
        <f aca="false">D4159*$D$10</f>
        <v>77.5</v>
      </c>
      <c r="O4159" s="53" t="n">
        <f aca="false">E4159*$E$10</f>
        <v>0</v>
      </c>
      <c r="P4159" s="53" t="n">
        <f aca="false">F4159*$F$10</f>
        <v>210</v>
      </c>
      <c r="Q4159" s="53" t="n">
        <f aca="false">G4159*$G$10</f>
        <v>0</v>
      </c>
      <c r="R4159" s="53" t="n">
        <f aca="false">H4159*$H$10</f>
        <v>0</v>
      </c>
      <c r="S4159" s="53" t="n">
        <f aca="false">(N4159/100)*(I4159*$I$10)+(N4159/100)*(J4159*$J$10)</f>
        <v>46.5</v>
      </c>
      <c r="T4159" s="53" t="n">
        <f aca="false">(O4159/100)*(K4159*$J$10)</f>
        <v>0</v>
      </c>
      <c r="U4159" s="53" t="n">
        <f aca="false">(P4159/100)*(K4159*$K$10)+(P4159/100)*(L4159*$L$10)</f>
        <v>235.2</v>
      </c>
      <c r="V4159" s="53" t="n">
        <f aca="false">(Q4159/100)*(L4159*$L$10)</f>
        <v>0</v>
      </c>
      <c r="W4159" s="53" t="n">
        <f aca="false">(R4159/100)*(K4159*$K$10)+(R4159/100)*(L4159*$L$10)</f>
        <v>0</v>
      </c>
      <c r="X4159" s="53" t="n">
        <f aca="false">N4159+S4159</f>
        <v>124</v>
      </c>
      <c r="Y4159" s="53" t="n">
        <f aca="false">O4159+T4159</f>
        <v>0</v>
      </c>
      <c r="Z4159" s="53" t="n">
        <f aca="false">P4159+U4159</f>
        <v>445.2</v>
      </c>
      <c r="AA4159" s="53" t="n">
        <f aca="false">Q4159+V4159</f>
        <v>0</v>
      </c>
      <c r="AB4159" s="53" t="n">
        <f aca="false">R4159+W4159</f>
        <v>0</v>
      </c>
      <c r="AC4159" s="54" t="n">
        <f aca="false">ROUND(X4159+Y4159+Z4159+AA4159+AB4159,1)</f>
        <v>569.2</v>
      </c>
      <c r="AD4159" s="55" t="n">
        <f aca="false">(ROUND(AC4159-AC4152,1)/AC4152)</f>
        <v>0.241168774531182</v>
      </c>
      <c r="AE4159" s="46"/>
      <c r="AF4159" s="47"/>
    </row>
    <row r="4160" customFormat="false" ht="15" hidden="false" customHeight="false" outlineLevel="0" collapsed="false">
      <c r="A4160" s="48" t="s">
        <v>36</v>
      </c>
      <c r="B4160" s="61"/>
      <c r="C4160" s="50" t="s">
        <v>12</v>
      </c>
      <c r="D4160" s="51" t="n">
        <v>62</v>
      </c>
      <c r="E4160" s="51" t="n">
        <v>0</v>
      </c>
      <c r="F4160" s="51" t="n">
        <v>0</v>
      </c>
      <c r="G4160" s="51" t="n">
        <v>168</v>
      </c>
      <c r="H4160" s="51" t="n">
        <v>0</v>
      </c>
      <c r="I4160" s="52" t="n">
        <v>40</v>
      </c>
      <c r="J4160" s="52" t="n">
        <v>20</v>
      </c>
      <c r="K4160" s="52" t="n">
        <v>0</v>
      </c>
      <c r="L4160" s="52" t="n">
        <v>80</v>
      </c>
      <c r="M4160" s="52" t="n">
        <v>0</v>
      </c>
      <c r="N4160" s="53" t="n">
        <f aca="false">D4160*$D$11</f>
        <v>77.5</v>
      </c>
      <c r="O4160" s="53" t="n">
        <f aca="false">E4160*$E$11</f>
        <v>0</v>
      </c>
      <c r="P4160" s="53" t="n">
        <f aca="false">F4160*$F$11</f>
        <v>0</v>
      </c>
      <c r="Q4160" s="53" t="n">
        <f aca="false">G4160*$G$11</f>
        <v>210</v>
      </c>
      <c r="R4160" s="53" t="n">
        <f aca="false">H4160*$H$11</f>
        <v>0</v>
      </c>
      <c r="S4160" s="53" t="n">
        <f aca="false">(N4160/100)*(I4160*$I$11)+(N4160/100)*(J4160*$J$11)</f>
        <v>46.5</v>
      </c>
      <c r="T4160" s="53" t="n">
        <f aca="false">(O4160/100)*(K4160*$K$11)</f>
        <v>0</v>
      </c>
      <c r="U4160" s="53" t="n">
        <f aca="false">(P4160/100)*(K4160*$K$11)+(P4160/100)*(L4160*$L$11)</f>
        <v>0</v>
      </c>
      <c r="V4160" s="53" t="n">
        <f aca="false">(Q4160/100)*(L4160*$L$11)</f>
        <v>235.2</v>
      </c>
      <c r="W4160" s="53" t="n">
        <f aca="false">(R4160/100)*(K4160*$K$11)+(R4160/100)*(L4160*$L$11)</f>
        <v>0</v>
      </c>
      <c r="X4160" s="53" t="n">
        <f aca="false">N4160+S4160</f>
        <v>124</v>
      </c>
      <c r="Y4160" s="53" t="n">
        <f aca="false">O4160+T4160</f>
        <v>0</v>
      </c>
      <c r="Z4160" s="53" t="n">
        <f aca="false">P4160+U4160</f>
        <v>0</v>
      </c>
      <c r="AA4160" s="53" t="n">
        <f aca="false">Q4160+V4160</f>
        <v>445.2</v>
      </c>
      <c r="AB4160" s="53" t="n">
        <f aca="false">R4160+W4160</f>
        <v>0</v>
      </c>
      <c r="AC4160" s="54" t="n">
        <f aca="false">ROUND(X4160+Y4160+Z4160+AA4160+AB4160,1)</f>
        <v>569.2</v>
      </c>
      <c r="AD4160" s="55" t="n">
        <f aca="false">(ROUND(AC4160-AC4152,1)/AC4152)</f>
        <v>0.241168774531182</v>
      </c>
      <c r="AE4160" s="46"/>
      <c r="AF4160" s="47"/>
    </row>
    <row r="4161" customFormat="false" ht="15" hidden="false" customHeight="false" outlineLevel="0" collapsed="false">
      <c r="A4161" s="48" t="s">
        <v>37</v>
      </c>
      <c r="B4161" s="61"/>
      <c r="C4161" s="50" t="s">
        <v>13</v>
      </c>
      <c r="D4161" s="51" t="n">
        <v>62</v>
      </c>
      <c r="E4161" s="51" t="n">
        <v>0</v>
      </c>
      <c r="F4161" s="51" t="n">
        <v>0</v>
      </c>
      <c r="G4161" s="51" t="n">
        <v>0</v>
      </c>
      <c r="H4161" s="51" t="n">
        <v>168</v>
      </c>
      <c r="I4161" s="52" t="n">
        <v>40</v>
      </c>
      <c r="J4161" s="52" t="n">
        <v>20</v>
      </c>
      <c r="K4161" s="52" t="n">
        <v>45</v>
      </c>
      <c r="L4161" s="52" t="n">
        <v>45</v>
      </c>
      <c r="M4161" s="52" t="n">
        <v>0</v>
      </c>
      <c r="N4161" s="53" t="n">
        <f aca="false">D4161*$D$12</f>
        <v>77.5</v>
      </c>
      <c r="O4161" s="53" t="n">
        <f aca="false">E4161*$E$12</f>
        <v>0</v>
      </c>
      <c r="P4161" s="53" t="n">
        <f aca="false">F4161*$F$12</f>
        <v>0</v>
      </c>
      <c r="Q4161" s="53" t="n">
        <f aca="false">G4161*$G$12</f>
        <v>0</v>
      </c>
      <c r="R4161" s="53" t="n">
        <f aca="false">H4161*$H$12</f>
        <v>210</v>
      </c>
      <c r="S4161" s="53" t="n">
        <f aca="false">(N4161/100)*(I4161*$I$12)+(N4161/100)*(J4161*$J$12)</f>
        <v>46.5</v>
      </c>
      <c r="T4161" s="53" t="n">
        <f aca="false">(O4161/100)*(K4161*$K$12)</f>
        <v>0</v>
      </c>
      <c r="U4161" s="53" t="n">
        <f aca="false">(P4161/100)*(K4161*$K$12)+(P4161/100)*(L4161*$L$12)</f>
        <v>0</v>
      </c>
      <c r="V4161" s="53" t="n">
        <f aca="false">(Q4161/100)*(L4161*$L$12)</f>
        <v>0</v>
      </c>
      <c r="W4161" s="53" t="n">
        <f aca="false">(R4161/100)*(K4161*$K$12)+(R4161/100)*(L4161*$L$12)</f>
        <v>264.6</v>
      </c>
      <c r="X4161" s="53" t="n">
        <f aca="false">N4161+S4161</f>
        <v>124</v>
      </c>
      <c r="Y4161" s="53" t="n">
        <f aca="false">O4161+T4161</f>
        <v>0</v>
      </c>
      <c r="Z4161" s="53" t="n">
        <f aca="false">P4161+U4161</f>
        <v>0</v>
      </c>
      <c r="AA4161" s="53" t="n">
        <f aca="false">Q4161+V4161</f>
        <v>0</v>
      </c>
      <c r="AB4161" s="53" t="n">
        <f aca="false">R4161+W4161</f>
        <v>474.6</v>
      </c>
      <c r="AC4161" s="54" t="n">
        <f aca="false">ROUND(X4161+Y4161+Z4161+AA4161+AB4161,1)</f>
        <v>598.6</v>
      </c>
      <c r="AD4161" s="55" t="n">
        <f aca="false">(ROUND(AC4161-AC4152,1)/AC4152)</f>
        <v>0.305276929786306</v>
      </c>
      <c r="AE4161" s="46"/>
      <c r="AF4161" s="47"/>
    </row>
    <row r="4162" customFormat="false" ht="15" hidden="false" customHeight="false" outlineLevel="0" collapsed="false">
      <c r="A4162" s="48" t="s">
        <v>38</v>
      </c>
      <c r="B4162" s="61"/>
      <c r="C4162" s="50" t="s">
        <v>14</v>
      </c>
      <c r="D4162" s="51" t="n">
        <v>124</v>
      </c>
      <c r="E4162" s="51" t="n">
        <v>0</v>
      </c>
      <c r="F4162" s="51" t="n">
        <v>0</v>
      </c>
      <c r="G4162" s="51" t="n">
        <v>0</v>
      </c>
      <c r="H4162" s="51" t="n">
        <v>80</v>
      </c>
      <c r="I4162" s="52" t="n">
        <v>40</v>
      </c>
      <c r="J4162" s="52" t="n">
        <v>20</v>
      </c>
      <c r="K4162" s="52" t="n">
        <v>0</v>
      </c>
      <c r="L4162" s="52" t="n">
        <v>0</v>
      </c>
      <c r="M4162" s="52" t="n">
        <v>40</v>
      </c>
      <c r="N4162" s="53" t="n">
        <f aca="false">D4162*$D$13</f>
        <v>155</v>
      </c>
      <c r="O4162" s="53" t="n">
        <f aca="false">E4162*$E$13</f>
        <v>0</v>
      </c>
      <c r="P4162" s="53" t="n">
        <f aca="false">F4162*$F$13</f>
        <v>0</v>
      </c>
      <c r="Q4162" s="53" t="n">
        <f aca="false">G4162*$G$13</f>
        <v>0</v>
      </c>
      <c r="R4162" s="53" t="n">
        <f aca="false">H4162*$H$13</f>
        <v>100</v>
      </c>
      <c r="S4162" s="53" t="n">
        <f aca="false">(N4162/100)*(I4162*$I$13)+(N4162/100)*(J4162*$J$13)+(N4162/100)*(M4162*$M$13)</f>
        <v>217</v>
      </c>
      <c r="T4162" s="53" t="n">
        <f aca="false">(O4162/100)*(K4162*$K$13)+(O4162/100)*(M4162*$M$13)</f>
        <v>0</v>
      </c>
      <c r="U4162" s="53" t="n">
        <f aca="false">(P4162/100)*(K4162*$K$13)+(P4162/100)*(L4162*$L$13)+(P4162/100)*(M4162*$M$13)</f>
        <v>0</v>
      </c>
      <c r="V4162" s="53" t="n">
        <f aca="false">(Q4162/100)*(L4162*$L$13)+(Q4162/100)*(M4162*$M$13)</f>
        <v>0</v>
      </c>
      <c r="W4162" s="53" t="n">
        <f aca="false">(R4162/100)*(K4162*$K$13)+(R4162/100)*(L4162*$L$13)+(R4162/100)*(M4162*$M$13)</f>
        <v>80</v>
      </c>
      <c r="X4162" s="53" t="n">
        <f aca="false">N4162+S4162</f>
        <v>372</v>
      </c>
      <c r="Y4162" s="53" t="n">
        <f aca="false">O4162+T4162</f>
        <v>0</v>
      </c>
      <c r="Z4162" s="53" t="n">
        <f aca="false">P4162+U4162</f>
        <v>0</v>
      </c>
      <c r="AA4162" s="53" t="n">
        <f aca="false">Q4162+V4162</f>
        <v>0</v>
      </c>
      <c r="AB4162" s="53" t="n">
        <f aca="false">R4162+W4162</f>
        <v>180</v>
      </c>
      <c r="AC4162" s="54" t="n">
        <f aca="false">ROUND(X4162+Y4162+Z4162+AA4162+AB4162,1)</f>
        <v>552</v>
      </c>
      <c r="AD4162" s="55" t="n">
        <f aca="false">(ROUND(AC4162-AC4152,1)/AC4152)</f>
        <v>0.203663323157436</v>
      </c>
      <c r="AE4162" s="46"/>
      <c r="AF4162" s="15"/>
    </row>
    <row r="4163" customFormat="false" ht="15" hidden="false" customHeight="false" outlineLevel="0" collapsed="false">
      <c r="A4163" s="48" t="s">
        <v>39</v>
      </c>
      <c r="B4163" s="61"/>
      <c r="C4163" s="50" t="s">
        <v>15</v>
      </c>
      <c r="D4163" s="51" t="n">
        <v>140</v>
      </c>
      <c r="E4163" s="51" t="n">
        <v>0</v>
      </c>
      <c r="F4163" s="51" t="n">
        <v>0</v>
      </c>
      <c r="G4163" s="51" t="n">
        <v>0</v>
      </c>
      <c r="H4163" s="51" t="n">
        <v>0</v>
      </c>
      <c r="I4163" s="52" t="n">
        <v>40</v>
      </c>
      <c r="J4163" s="52" t="n">
        <v>20</v>
      </c>
      <c r="K4163" s="52" t="n">
        <v>75</v>
      </c>
      <c r="L4163" s="52" t="n">
        <v>0</v>
      </c>
      <c r="M4163" s="52" t="n">
        <v>0</v>
      </c>
      <c r="N4163" s="53" t="n">
        <f aca="false">D4163*$D$14</f>
        <v>175</v>
      </c>
      <c r="O4163" s="53" t="n">
        <f aca="false">E4163*$E$14</f>
        <v>0</v>
      </c>
      <c r="P4163" s="53" t="n">
        <f aca="false">F4163*$F$14</f>
        <v>0</v>
      </c>
      <c r="Q4163" s="53" t="n">
        <f aca="false">G4163*$G$14</f>
        <v>0</v>
      </c>
      <c r="R4163" s="53" t="n">
        <f aca="false">H4163*$H$14</f>
        <v>0</v>
      </c>
      <c r="S4163" s="53" t="n">
        <f aca="false">(N4163/100)*(I4163*$I$14)+(N4163/100)*(J4163*$J$14)+(N4163/100)*(K4163*$K$14)</f>
        <v>367.5</v>
      </c>
      <c r="T4163" s="53" t="n">
        <f aca="false">(O4163/100)*(K4163*$K$14)</f>
        <v>0</v>
      </c>
      <c r="U4163" s="53" t="n">
        <f aca="false">(P4163/100)*(K4163*$K$14)+(P4163/100)*(L4163*$L$14)</f>
        <v>0</v>
      </c>
      <c r="V4163" s="53" t="n">
        <f aca="false">(Q4163/100)*(L4163*$L$14)</f>
        <v>0</v>
      </c>
      <c r="W4163" s="53" t="n">
        <f aca="false">(R4163/100)*(K4163*$L$14)+(R4163/100)*(L4163*$M$14)</f>
        <v>0</v>
      </c>
      <c r="X4163" s="53" t="n">
        <f aca="false">N4163+S4163</f>
        <v>542.5</v>
      </c>
      <c r="Y4163" s="53" t="n">
        <f aca="false">O4163+T4163</f>
        <v>0</v>
      </c>
      <c r="Z4163" s="53" t="n">
        <f aca="false">P4163+U4163</f>
        <v>0</v>
      </c>
      <c r="AA4163" s="53" t="n">
        <f aca="false">Q4163+V4163</f>
        <v>0</v>
      </c>
      <c r="AB4163" s="53" t="n">
        <f aca="false">R4163+W4163</f>
        <v>0</v>
      </c>
      <c r="AC4163" s="54" t="n">
        <f aca="false">ROUND(X4163+Y4163+Z4163+AA4163+AB4163,1)</f>
        <v>542.5</v>
      </c>
      <c r="AD4163" s="55" t="n">
        <f aca="false">(ROUND(AC4163-AC4152,1)/AC4152)</f>
        <v>0.182948102921936</v>
      </c>
      <c r="AE4163" s="46"/>
      <c r="AF4163" s="47"/>
    </row>
    <row r="4164" customFormat="false" ht="15" hidden="false" customHeight="false" outlineLevel="0" collapsed="false">
      <c r="A4164" s="48"/>
      <c r="B4164" s="61"/>
      <c r="C4164" s="50" t="s">
        <v>16</v>
      </c>
      <c r="D4164" s="51" t="n">
        <v>140</v>
      </c>
      <c r="E4164" s="51" t="n">
        <v>0</v>
      </c>
      <c r="F4164" s="51" t="n">
        <v>0</v>
      </c>
      <c r="G4164" s="51" t="n">
        <v>0</v>
      </c>
      <c r="H4164" s="51" t="n">
        <v>0</v>
      </c>
      <c r="I4164" s="52" t="n">
        <v>40</v>
      </c>
      <c r="J4164" s="52" t="n">
        <v>20</v>
      </c>
      <c r="K4164" s="52" t="n">
        <v>0</v>
      </c>
      <c r="L4164" s="52" t="n">
        <v>75</v>
      </c>
      <c r="M4164" s="52" t="n">
        <v>0</v>
      </c>
      <c r="N4164" s="53" t="n">
        <f aca="false">D4164*$D$15</f>
        <v>175</v>
      </c>
      <c r="O4164" s="53" t="n">
        <f aca="false">E4164*$E$15</f>
        <v>0</v>
      </c>
      <c r="P4164" s="53" t="n">
        <f aca="false">F4164*$F$15</f>
        <v>0</v>
      </c>
      <c r="Q4164" s="53" t="n">
        <f aca="false">G4164*$G$15</f>
        <v>0</v>
      </c>
      <c r="R4164" s="53" t="n">
        <f aca="false">H4164*$H$15</f>
        <v>0</v>
      </c>
      <c r="S4164" s="53" t="n">
        <f aca="false">(N4164/100)*(I4164*$I$15)+(N4164/100)*(J4164*$J$15)+(N4164/100)*(L4164*$L$15)</f>
        <v>367.5</v>
      </c>
      <c r="T4164" s="53" t="n">
        <f aca="false">(O4164/100)*(K4164*$K$15)</f>
        <v>0</v>
      </c>
      <c r="U4164" s="53" t="n">
        <f aca="false">(P4164/100)*(K4164*$K$15)+(P4164/100)*(L4164*$L$15)</f>
        <v>0</v>
      </c>
      <c r="V4164" s="53" t="n">
        <f aca="false">(Q4164/100)*(L4164*$L$15)</f>
        <v>0</v>
      </c>
      <c r="W4164" s="53" t="n">
        <f aca="false">(R4164/100)*(K4164*$K$15)+(R4164/100)*(L4164*$L$15)</f>
        <v>0</v>
      </c>
      <c r="X4164" s="53" t="n">
        <f aca="false">N4164+S4164</f>
        <v>542.5</v>
      </c>
      <c r="Y4164" s="53" t="n">
        <f aca="false">O4164+T4164</f>
        <v>0</v>
      </c>
      <c r="Z4164" s="53" t="n">
        <f aca="false">P4164+U4164</f>
        <v>0</v>
      </c>
      <c r="AA4164" s="53" t="n">
        <f aca="false">Q4164+V4164</f>
        <v>0</v>
      </c>
      <c r="AB4164" s="53" t="n">
        <f aca="false">R4164+W4164</f>
        <v>0</v>
      </c>
      <c r="AC4164" s="54" t="n">
        <f aca="false">ROUND(X4164+Y4164+Z4164+AA4164+AB4164,1)</f>
        <v>542.5</v>
      </c>
      <c r="AD4164" s="55" t="n">
        <f aca="false">(ROUND(AC4164-AC4152,1)/AC4152)</f>
        <v>0.182948102921936</v>
      </c>
      <c r="AE4164" s="46"/>
      <c r="AF4164" s="47"/>
    </row>
    <row r="4165" customFormat="false" ht="15" hidden="false" customHeight="false" outlineLevel="0" collapsed="false">
      <c r="A4165" s="48"/>
      <c r="B4165" s="61"/>
      <c r="C4165" s="50" t="s">
        <v>17</v>
      </c>
      <c r="D4165" s="51" t="n">
        <v>124</v>
      </c>
      <c r="E4165" s="51" t="n">
        <v>0</v>
      </c>
      <c r="F4165" s="51" t="n">
        <v>0</v>
      </c>
      <c r="G4165" s="51" t="n">
        <v>0</v>
      </c>
      <c r="H4165" s="51" t="n">
        <v>80</v>
      </c>
      <c r="I4165" s="52" t="n">
        <v>40</v>
      </c>
      <c r="J4165" s="52" t="n">
        <v>50</v>
      </c>
      <c r="K4165" s="52" t="n">
        <v>0</v>
      </c>
      <c r="L4165" s="52" t="n">
        <v>0</v>
      </c>
      <c r="M4165" s="52" t="n">
        <v>0</v>
      </c>
      <c r="N4165" s="53" t="n">
        <f aca="false">D4165*$D$16</f>
        <v>155</v>
      </c>
      <c r="O4165" s="53" t="n">
        <f aca="false">E4165*$E$16</f>
        <v>0</v>
      </c>
      <c r="P4165" s="53" t="n">
        <f aca="false">F4165*$F$16</f>
        <v>0</v>
      </c>
      <c r="Q4165" s="53" t="n">
        <f aca="false">G4165*$G$16</f>
        <v>0</v>
      </c>
      <c r="R4165" s="53" t="n">
        <f aca="false">H4165*$H$16</f>
        <v>100</v>
      </c>
      <c r="S4165" s="53" t="n">
        <f aca="false">(N4165/100)*(I4165*$I$16)+(N4165/100)*(J4165*$J$16)</f>
        <v>255.75</v>
      </c>
      <c r="T4165" s="53" t="n">
        <f aca="false">(O4165/100)*(K4165*$K$16)</f>
        <v>0</v>
      </c>
      <c r="U4165" s="53" t="n">
        <f aca="false">(P4165/100)*(K4165*$K$16)+(P4165/100)*(L4165*$L$16)</f>
        <v>0</v>
      </c>
      <c r="V4165" s="53" t="n">
        <f aca="false">(Q4165/100)*(L4165*$L$16)</f>
        <v>0</v>
      </c>
      <c r="W4165" s="53" t="n">
        <f aca="false">(R4165/100)*(K4165*$K$16)+(R4165/100)*(L4165*$L$16)</f>
        <v>0</v>
      </c>
      <c r="X4165" s="53" t="n">
        <f aca="false">N4165+S4165</f>
        <v>410.75</v>
      </c>
      <c r="Y4165" s="53" t="n">
        <f aca="false">O4165+T4165</f>
        <v>0</v>
      </c>
      <c r="Z4165" s="53" t="n">
        <f aca="false">P4165+U4165</f>
        <v>0</v>
      </c>
      <c r="AA4165" s="53" t="n">
        <f aca="false">Q4165+V4165</f>
        <v>0</v>
      </c>
      <c r="AB4165" s="53" t="n">
        <f aca="false">R4165+W4165</f>
        <v>100</v>
      </c>
      <c r="AC4165" s="54" t="n">
        <f aca="false">ROUND(X4165+Y4165+Z4165+AA4165+AB4165,1)</f>
        <v>510.8</v>
      </c>
      <c r="AD4165" s="55" t="n">
        <f aca="false">(ROUND(AC4165-AC4152,1)/AC4152)</f>
        <v>0.113824683820323</v>
      </c>
      <c r="AE4165" s="46"/>
      <c r="AF4165" s="47"/>
    </row>
    <row r="4166" customFormat="false" ht="15" hidden="false" customHeight="false" outlineLevel="0" collapsed="false">
      <c r="A4166" s="48"/>
      <c r="B4166" s="61"/>
      <c r="C4166" s="50" t="s">
        <v>18</v>
      </c>
      <c r="D4166" s="51" t="n">
        <v>124</v>
      </c>
      <c r="E4166" s="51" t="n">
        <v>0</v>
      </c>
      <c r="F4166" s="51" t="n">
        <v>0</v>
      </c>
      <c r="G4166" s="51" t="n">
        <v>0</v>
      </c>
      <c r="H4166" s="51" t="n">
        <v>80</v>
      </c>
      <c r="I4166" s="52" t="n">
        <v>75</v>
      </c>
      <c r="J4166" s="52" t="n">
        <v>20</v>
      </c>
      <c r="K4166" s="52" t="n">
        <v>0</v>
      </c>
      <c r="L4166" s="52" t="n">
        <v>0</v>
      </c>
      <c r="M4166" s="52" t="n">
        <v>0</v>
      </c>
      <c r="N4166" s="53" t="n">
        <f aca="false">D4166*$D$17</f>
        <v>155</v>
      </c>
      <c r="O4166" s="53" t="n">
        <f aca="false">E4166*$E$17</f>
        <v>0</v>
      </c>
      <c r="P4166" s="53" t="n">
        <f aca="false">F4166*$F$17</f>
        <v>0</v>
      </c>
      <c r="Q4166" s="53" t="n">
        <f aca="false">G4166*$G$17</f>
        <v>0</v>
      </c>
      <c r="R4166" s="53" t="n">
        <f aca="false">H4166*$H$17</f>
        <v>100</v>
      </c>
      <c r="S4166" s="53" t="n">
        <f aca="false">(N4166/100)*(I4166*$I$17)+(N4166/100)*(J4166*$J$17)</f>
        <v>321.625</v>
      </c>
      <c r="T4166" s="53" t="n">
        <f aca="false">(O4166/100)*(K4166*$K$17)</f>
        <v>0</v>
      </c>
      <c r="U4166" s="53" t="n">
        <f aca="false">(P4166/100)*(K4166*$K$17)+(P4166/100)*(L4166*$L$17)</f>
        <v>0</v>
      </c>
      <c r="V4166" s="53" t="n">
        <f aca="false">(Q4166/100)*(L4166*$L$17)</f>
        <v>0</v>
      </c>
      <c r="W4166" s="53" t="n">
        <f aca="false">(R4166/100)*(K4166*$K$17)+(R4166/100)*(L4166*$L$17)</f>
        <v>0</v>
      </c>
      <c r="X4166" s="53" t="n">
        <f aca="false">N4166+S4166</f>
        <v>476.625</v>
      </c>
      <c r="Y4166" s="53" t="n">
        <f aca="false">O4166+T4166</f>
        <v>0</v>
      </c>
      <c r="Z4166" s="53" t="n">
        <f aca="false">P4166+U4166</f>
        <v>0</v>
      </c>
      <c r="AA4166" s="53" t="n">
        <f aca="false">Q4166+V4166</f>
        <v>0</v>
      </c>
      <c r="AB4166" s="53" t="n">
        <f aca="false">R4166+W4166</f>
        <v>100</v>
      </c>
      <c r="AC4166" s="54" t="n">
        <f aca="false">ROUND(X4166+Y4166+Z4166+AA4166+AB4166,1)</f>
        <v>576.6</v>
      </c>
      <c r="AD4166" s="55" t="n">
        <f aca="false">(ROUND(AC4166-AC4152,1)/AC4152)</f>
        <v>0.257304840819887</v>
      </c>
      <c r="AE4166" s="46"/>
      <c r="AF4166" s="47"/>
    </row>
    <row r="4167" customFormat="false" ht="15" hidden="false" customHeight="false" outlineLevel="0" collapsed="false">
      <c r="A4167" s="56" t="s">
        <v>19</v>
      </c>
      <c r="B4167" s="62" t="s">
        <v>338</v>
      </c>
      <c r="C4167" s="40" t="s">
        <v>50</v>
      </c>
      <c r="D4167" s="41" t="n">
        <v>128</v>
      </c>
      <c r="E4167" s="41" t="n">
        <v>0</v>
      </c>
      <c r="F4167" s="41" t="n">
        <v>0</v>
      </c>
      <c r="G4167" s="41" t="n">
        <v>75</v>
      </c>
      <c r="H4167" s="41" t="n">
        <v>0</v>
      </c>
      <c r="I4167" s="42" t="n">
        <v>40</v>
      </c>
      <c r="J4167" s="42" t="n">
        <v>20</v>
      </c>
      <c r="K4167" s="42" t="n">
        <v>0</v>
      </c>
      <c r="L4167" s="42" t="n">
        <v>0</v>
      </c>
      <c r="M4167" s="42" t="n">
        <v>0</v>
      </c>
      <c r="N4167" s="43" t="n">
        <f aca="false">D4167*$D$3</f>
        <v>166.4</v>
      </c>
      <c r="O4167" s="43" t="n">
        <f aca="false">E4167*$E$3</f>
        <v>0</v>
      </c>
      <c r="P4167" s="43" t="n">
        <f aca="false">F4167*$F$3</f>
        <v>0</v>
      </c>
      <c r="Q4167" s="43" t="n">
        <f aca="false">G4167*$G$3</f>
        <v>97.5</v>
      </c>
      <c r="R4167" s="43" t="n">
        <f aca="false">H4167*$H$3</f>
        <v>0</v>
      </c>
      <c r="S4167" s="43" t="n">
        <f aca="false">(N4167/100)*(I4167*$I$3)+(N4167/100)*(J4167*$J$3)</f>
        <v>199.68</v>
      </c>
      <c r="T4167" s="43" t="n">
        <f aca="false">(O4167/100)*(K4167*$K$3)</f>
        <v>0</v>
      </c>
      <c r="U4167" s="43" t="n">
        <f aca="false">(P4167/100)*(K4167*$K$3)+(P4167/100)*(L4167*$L$3)</f>
        <v>0</v>
      </c>
      <c r="V4167" s="43" t="n">
        <f aca="false">(Q4167/100)*(L4167*$L$3)</f>
        <v>0</v>
      </c>
      <c r="W4167" s="43" t="n">
        <f aca="false">(R4167/100)*(K4167*$K$3)+(R4167/100)*(L4167*$L$3)</f>
        <v>0</v>
      </c>
      <c r="X4167" s="43" t="n">
        <f aca="false">N4167+S4167</f>
        <v>366.08</v>
      </c>
      <c r="Y4167" s="43" t="n">
        <f aca="false">O4167+T4167</f>
        <v>0</v>
      </c>
      <c r="Z4167" s="43" t="n">
        <f aca="false">P4167+U4167</f>
        <v>0</v>
      </c>
      <c r="AA4167" s="43" t="n">
        <f aca="false">Q4167+V4167</f>
        <v>97.5</v>
      </c>
      <c r="AB4167" s="43" t="n">
        <f aca="false">R4167+W4167</f>
        <v>0</v>
      </c>
      <c r="AC4167" s="44" t="n">
        <f aca="false">ROUND(X4167+Y4167+Z4167+AA4167+AB4167,1)</f>
        <v>463.6</v>
      </c>
      <c r="AD4167" s="45"/>
      <c r="AE4167" s="46"/>
      <c r="AF4167" s="47"/>
    </row>
    <row r="4168" customFormat="false" ht="15" hidden="false" customHeight="false" outlineLevel="0" collapsed="false">
      <c r="A4168" s="48" t="s">
        <v>29</v>
      </c>
      <c r="B4168" s="63" t="n">
        <v>36</v>
      </c>
      <c r="C4168" s="50" t="s">
        <v>5</v>
      </c>
      <c r="D4168" s="51" t="n">
        <v>128</v>
      </c>
      <c r="E4168" s="51" t="n">
        <v>0</v>
      </c>
      <c r="F4168" s="51" t="n">
        <v>0</v>
      </c>
      <c r="G4168" s="51" t="n">
        <v>75</v>
      </c>
      <c r="H4168" s="51" t="n">
        <v>0</v>
      </c>
      <c r="I4168" s="52" t="n">
        <v>55</v>
      </c>
      <c r="J4168" s="52" t="n">
        <v>40</v>
      </c>
      <c r="K4168" s="52" t="n">
        <v>0</v>
      </c>
      <c r="L4168" s="52" t="n">
        <v>0</v>
      </c>
      <c r="M4168" s="52" t="n">
        <v>0</v>
      </c>
      <c r="N4168" s="53" t="n">
        <f aca="false">D4168*$D$4</f>
        <v>160</v>
      </c>
      <c r="O4168" s="53" t="n">
        <f aca="false">E4168*$E$4</f>
        <v>0</v>
      </c>
      <c r="P4168" s="53" t="n">
        <f aca="false">F4168*$F$4</f>
        <v>0</v>
      </c>
      <c r="Q4168" s="53" t="n">
        <f aca="false">G4168*$G$4</f>
        <v>93.75</v>
      </c>
      <c r="R4168" s="53" t="n">
        <f aca="false">H4168*$H$4</f>
        <v>0</v>
      </c>
      <c r="S4168" s="53" t="n">
        <f aca="false">(N4168/100)*(I4168*$I$4)+(N4168/100)*(J4168*$J$4)</f>
        <v>304</v>
      </c>
      <c r="T4168" s="53" t="n">
        <f aca="false">(O4168/100)*(K4168*$K$4)</f>
        <v>0</v>
      </c>
      <c r="U4168" s="53" t="n">
        <f aca="false">(P4168/100)*(K4168*$K$4)+(P4168/100)*(L4168*$L$4)</f>
        <v>0</v>
      </c>
      <c r="V4168" s="53" t="n">
        <f aca="false">(Q4168/100)*(L4168*$L$4)</f>
        <v>0</v>
      </c>
      <c r="W4168" s="53" t="n">
        <f aca="false">(R4168/100)*(K4168*$K$4)+(R4168/100)*(L4168*$L$4)</f>
        <v>0</v>
      </c>
      <c r="X4168" s="53" t="n">
        <f aca="false">N4168+S4168</f>
        <v>464</v>
      </c>
      <c r="Y4168" s="53" t="n">
        <f aca="false">O4168+T4168</f>
        <v>0</v>
      </c>
      <c r="Z4168" s="53" t="n">
        <f aca="false">P4168+U4168</f>
        <v>0</v>
      </c>
      <c r="AA4168" s="53" t="n">
        <f aca="false">Q4168+V4168</f>
        <v>93.75</v>
      </c>
      <c r="AB4168" s="53" t="n">
        <f aca="false">R4168+W4168</f>
        <v>0</v>
      </c>
      <c r="AC4168" s="54" t="n">
        <f aca="false">ROUND(X4168+Y4168+Z4168+AA4168+AB4168,1)</f>
        <v>557.8</v>
      </c>
      <c r="AD4168" s="55" t="n">
        <f aca="false">(ROUND(AC4168-AC4167,1)/AC4167)</f>
        <v>0.203192407247627</v>
      </c>
      <c r="AE4168" s="46"/>
      <c r="AF4168" s="47"/>
    </row>
    <row r="4169" customFormat="false" ht="15" hidden="false" customHeight="false" outlineLevel="0" collapsed="false">
      <c r="A4169" s="48" t="s">
        <v>30</v>
      </c>
      <c r="B4169" s="63" t="n">
        <v>12</v>
      </c>
      <c r="C4169" s="50" t="s">
        <v>6</v>
      </c>
      <c r="D4169" s="51" t="n">
        <v>128</v>
      </c>
      <c r="E4169" s="51" t="n">
        <v>0</v>
      </c>
      <c r="F4169" s="51" t="n">
        <v>0</v>
      </c>
      <c r="G4169" s="51" t="n">
        <v>75</v>
      </c>
      <c r="H4169" s="51" t="n">
        <v>0</v>
      </c>
      <c r="I4169" s="52" t="n">
        <v>40</v>
      </c>
      <c r="J4169" s="52" t="n">
        <v>20</v>
      </c>
      <c r="K4169" s="52" t="n">
        <v>0</v>
      </c>
      <c r="L4169" s="52" t="n">
        <v>0</v>
      </c>
      <c r="M4169" s="52" t="n">
        <v>0</v>
      </c>
      <c r="N4169" s="53" t="n">
        <f aca="false">D4169*$D$5</f>
        <v>166.4</v>
      </c>
      <c r="O4169" s="53" t="n">
        <f aca="false">E4169*$E$5</f>
        <v>0</v>
      </c>
      <c r="P4169" s="53" t="n">
        <f aca="false">F4169*$F$5</f>
        <v>0</v>
      </c>
      <c r="Q4169" s="53" t="n">
        <f aca="false">G4169*$G$5</f>
        <v>97.5</v>
      </c>
      <c r="R4169" s="53" t="n">
        <f aca="false">H4169*$H$5</f>
        <v>0</v>
      </c>
      <c r="S4169" s="53" t="n">
        <f aca="false">(N4169/100)*(I4169*$I$5)+(N4169/100)*(J4169*$J$5)</f>
        <v>199.68</v>
      </c>
      <c r="T4169" s="53" t="n">
        <f aca="false">(O4169/100)*(K4169*$K$5)</f>
        <v>0</v>
      </c>
      <c r="U4169" s="53" t="n">
        <f aca="false">(P4169/100)*(K4169*$K$5)+(P4169/100)*(L4169*$L$5)</f>
        <v>0</v>
      </c>
      <c r="V4169" s="53" t="n">
        <f aca="false">(Q4169/100)*(L4169*$L$5)</f>
        <v>0</v>
      </c>
      <c r="W4169" s="53" t="n">
        <f aca="false">(R4169/100)*(K4169*$K$5)+(R4169/100)*(L4169*$L$5)</f>
        <v>0</v>
      </c>
      <c r="X4169" s="53" t="n">
        <f aca="false">N4169+S4169</f>
        <v>366.08</v>
      </c>
      <c r="Y4169" s="53" t="n">
        <f aca="false">O4169+T4169</f>
        <v>0</v>
      </c>
      <c r="Z4169" s="53" t="n">
        <f aca="false">P4169+U4169</f>
        <v>0</v>
      </c>
      <c r="AA4169" s="53" t="n">
        <f aca="false">Q4169+V4169</f>
        <v>97.5</v>
      </c>
      <c r="AB4169" s="53" t="n">
        <f aca="false">R4169+W4169</f>
        <v>0</v>
      </c>
      <c r="AC4169" s="54" t="n">
        <f aca="false">ROUND(X4169+Y4169+Z4169+AA4169+AB4169,1)</f>
        <v>463.6</v>
      </c>
      <c r="AD4169" s="55" t="n">
        <f aca="false">(ROUND(AC4169-AC4167,1)/AC4167)</f>
        <v>0</v>
      </c>
      <c r="AE4169" s="46"/>
      <c r="AF4169" s="47"/>
    </row>
    <row r="4170" customFormat="false" ht="15" hidden="false" customHeight="false" outlineLevel="0" collapsed="false">
      <c r="A4170" s="48" t="s">
        <v>31</v>
      </c>
      <c r="B4170" s="63" t="n">
        <v>0</v>
      </c>
      <c r="C4170" s="50" t="s">
        <v>7</v>
      </c>
      <c r="D4170" s="51" t="n">
        <v>128</v>
      </c>
      <c r="E4170" s="51" t="n">
        <v>0</v>
      </c>
      <c r="F4170" s="51" t="n">
        <v>0</v>
      </c>
      <c r="G4170" s="51" t="n">
        <v>75</v>
      </c>
      <c r="H4170" s="51" t="n">
        <v>0</v>
      </c>
      <c r="I4170" s="52" t="n">
        <v>40</v>
      </c>
      <c r="J4170" s="52" t="n">
        <v>20</v>
      </c>
      <c r="K4170" s="52" t="n">
        <v>0</v>
      </c>
      <c r="L4170" s="52" t="n">
        <v>0</v>
      </c>
      <c r="M4170" s="52" t="n">
        <v>0</v>
      </c>
      <c r="N4170" s="53" t="n">
        <f aca="false">D4170*$D$6</f>
        <v>166.4</v>
      </c>
      <c r="O4170" s="53" t="n">
        <f aca="false">E4170*$E$6</f>
        <v>0</v>
      </c>
      <c r="P4170" s="53" t="n">
        <f aca="false">F4170*$F$6</f>
        <v>0</v>
      </c>
      <c r="Q4170" s="53" t="n">
        <f aca="false">G4170*$G$6</f>
        <v>97.5</v>
      </c>
      <c r="R4170" s="53" t="n">
        <f aca="false">H4170*$H$6</f>
        <v>0</v>
      </c>
      <c r="S4170" s="53" t="n">
        <f aca="false">(N4170/100)*(I4170*$I$6)+(N4170/100)*(J4170*$J$6)</f>
        <v>199.68</v>
      </c>
      <c r="T4170" s="53" t="n">
        <f aca="false">(O4170/100)*(K4170*$K$6)</f>
        <v>0</v>
      </c>
      <c r="U4170" s="53" t="n">
        <f aca="false">(P4170/100)*(K4170*$K$6)+(P4170/100)*(L4170*$L$6)</f>
        <v>0</v>
      </c>
      <c r="V4170" s="53" t="n">
        <f aca="false">(Q4170/100)*(L4170*$L$6)</f>
        <v>0</v>
      </c>
      <c r="W4170" s="53" t="n">
        <f aca="false">(R4170/100)*(K4170*$K$6)+(R4170/100)*(L4170*$L$6)</f>
        <v>0</v>
      </c>
      <c r="X4170" s="53" t="n">
        <f aca="false">N4170+S4170</f>
        <v>366.08</v>
      </c>
      <c r="Y4170" s="53" t="n">
        <f aca="false">O4170+T4170</f>
        <v>0</v>
      </c>
      <c r="Z4170" s="53" t="n">
        <f aca="false">P4170+U4170</f>
        <v>0</v>
      </c>
      <c r="AA4170" s="53" t="n">
        <f aca="false">Q4170+V4170</f>
        <v>97.5</v>
      </c>
      <c r="AB4170" s="53" t="n">
        <f aca="false">R4170+W4170</f>
        <v>0</v>
      </c>
      <c r="AC4170" s="54" t="n">
        <f aca="false">ROUND(X4170+Y4170+Z4170+AA4170+AB4170,1)</f>
        <v>463.6</v>
      </c>
      <c r="AD4170" s="55" t="n">
        <f aca="false">(ROUND(AC4170-AC4167,1)/AC4167)</f>
        <v>0</v>
      </c>
      <c r="AE4170" s="46"/>
      <c r="AF4170" s="47"/>
    </row>
    <row r="4171" customFormat="false" ht="15" hidden="false" customHeight="false" outlineLevel="0" collapsed="false">
      <c r="A4171" s="48" t="s">
        <v>32</v>
      </c>
      <c r="B4171" s="63" t="n">
        <v>40</v>
      </c>
      <c r="C4171" s="50" t="s">
        <v>8</v>
      </c>
      <c r="D4171" s="51" t="n">
        <v>128</v>
      </c>
      <c r="E4171" s="51" t="n">
        <v>0</v>
      </c>
      <c r="F4171" s="51" t="n">
        <v>0</v>
      </c>
      <c r="G4171" s="51" t="n">
        <v>75</v>
      </c>
      <c r="H4171" s="51" t="n">
        <v>0</v>
      </c>
      <c r="I4171" s="52" t="n">
        <v>40</v>
      </c>
      <c r="J4171" s="52" t="n">
        <v>20</v>
      </c>
      <c r="K4171" s="52" t="n">
        <v>0</v>
      </c>
      <c r="L4171" s="52" t="n">
        <v>0</v>
      </c>
      <c r="M4171" s="52" t="n">
        <v>0</v>
      </c>
      <c r="N4171" s="53" t="n">
        <f aca="false">D4171*$D$7</f>
        <v>166.4</v>
      </c>
      <c r="O4171" s="53" t="n">
        <f aca="false">E4171*$E$7</f>
        <v>0</v>
      </c>
      <c r="P4171" s="53" t="n">
        <f aca="false">F4171*$F$7</f>
        <v>0</v>
      </c>
      <c r="Q4171" s="53" t="n">
        <f aca="false">G4171*$G$7</f>
        <v>97.5</v>
      </c>
      <c r="R4171" s="53" t="n">
        <f aca="false">H4171*$H$7</f>
        <v>0</v>
      </c>
      <c r="S4171" s="53" t="n">
        <f aca="false">(N4171/100)*(I4171*$I$7)+(N4171/100)*(J4171*$J$7)</f>
        <v>199.68</v>
      </c>
      <c r="T4171" s="53" t="n">
        <f aca="false">(O4171/100)*(K4171*$K$7)</f>
        <v>0</v>
      </c>
      <c r="U4171" s="53" t="n">
        <f aca="false">(P4171/100)*(K4171*$K$7)+(P4171/100)*(L4171*$L$7)</f>
        <v>0</v>
      </c>
      <c r="V4171" s="53" t="n">
        <f aca="false">(Q4171/100)*(L4171*$L$7)</f>
        <v>0</v>
      </c>
      <c r="W4171" s="53" t="n">
        <f aca="false">(R4171/100)*(K4171*$K$7)+(R4171/100)*(L4171*$L$7)</f>
        <v>0</v>
      </c>
      <c r="X4171" s="53" t="n">
        <f aca="false">N4171+S4171</f>
        <v>366.08</v>
      </c>
      <c r="Y4171" s="53" t="n">
        <f aca="false">O4171+T4171</f>
        <v>0</v>
      </c>
      <c r="Z4171" s="53" t="n">
        <f aca="false">P4171+U4171</f>
        <v>0</v>
      </c>
      <c r="AA4171" s="53" t="n">
        <f aca="false">Q4171+V4171</f>
        <v>97.5</v>
      </c>
      <c r="AB4171" s="53" t="n">
        <f aca="false">R4171+W4171</f>
        <v>0</v>
      </c>
      <c r="AC4171" s="54" t="n">
        <f aca="false">ROUND(X4171+Y4171+Z4171+AA4171+AB4171,1)</f>
        <v>463.6</v>
      </c>
      <c r="AD4171" s="55" t="n">
        <f aca="false">(ROUND(AC4171-AC4167,1)/AC4167)</f>
        <v>0</v>
      </c>
      <c r="AE4171" s="46"/>
      <c r="AF4171" s="47"/>
    </row>
    <row r="4172" customFormat="false" ht="15" hidden="false" customHeight="false" outlineLevel="0" collapsed="false">
      <c r="A4172" s="48" t="s">
        <v>33</v>
      </c>
      <c r="B4172" s="63"/>
      <c r="C4172" s="50" t="s">
        <v>9</v>
      </c>
      <c r="D4172" s="51" t="n">
        <v>128</v>
      </c>
      <c r="E4172" s="51" t="n">
        <v>0</v>
      </c>
      <c r="F4172" s="51" t="n">
        <v>0</v>
      </c>
      <c r="G4172" s="51" t="n">
        <v>75</v>
      </c>
      <c r="H4172" s="51" t="n">
        <v>0</v>
      </c>
      <c r="I4172" s="52" t="n">
        <v>40</v>
      </c>
      <c r="J4172" s="52" t="n">
        <v>20</v>
      </c>
      <c r="K4172" s="52" t="n">
        <v>0</v>
      </c>
      <c r="L4172" s="52" t="n">
        <v>0</v>
      </c>
      <c r="M4172" s="52" t="n">
        <v>0</v>
      </c>
      <c r="N4172" s="53" t="n">
        <f aca="false">D4172*$D$8</f>
        <v>166.4</v>
      </c>
      <c r="O4172" s="53" t="n">
        <f aca="false">E4172*$E$8</f>
        <v>0</v>
      </c>
      <c r="P4172" s="53" t="n">
        <f aca="false">F4172*$F$8</f>
        <v>0</v>
      </c>
      <c r="Q4172" s="53" t="n">
        <f aca="false">G4172*$G$8</f>
        <v>97.5</v>
      </c>
      <c r="R4172" s="53" t="n">
        <f aca="false">H4172*$H$8</f>
        <v>0</v>
      </c>
      <c r="S4172" s="53" t="n">
        <f aca="false">(N4172/100)*(I4172*$I$8)+(N4172/100)*(J4172*$J$8)</f>
        <v>199.68</v>
      </c>
      <c r="T4172" s="53" t="n">
        <f aca="false">(O4172/100)*(K4172*$K$8)</f>
        <v>0</v>
      </c>
      <c r="U4172" s="53" t="n">
        <f aca="false">(P4172/100)*(K4172*$K$8)+(P4172/100)*(L4172*$L$8)</f>
        <v>0</v>
      </c>
      <c r="V4172" s="53" t="n">
        <f aca="false">(Q4172/100)*(L4172*$L$8)</f>
        <v>0</v>
      </c>
      <c r="W4172" s="53" t="n">
        <f aca="false">(R4172/100)*(K4172*$K$8)+(R4172/100)*(L4172*$L$8)</f>
        <v>0</v>
      </c>
      <c r="X4172" s="53" t="n">
        <f aca="false">N4172+S4172</f>
        <v>366.08</v>
      </c>
      <c r="Y4172" s="53" t="n">
        <f aca="false">O4172+T4172</f>
        <v>0</v>
      </c>
      <c r="Z4172" s="53" t="n">
        <f aca="false">P4172+U4172</f>
        <v>0</v>
      </c>
      <c r="AA4172" s="53" t="n">
        <f aca="false">Q4172+V4172</f>
        <v>97.5</v>
      </c>
      <c r="AB4172" s="53" t="n">
        <f aca="false">R4172+W4172</f>
        <v>0</v>
      </c>
      <c r="AC4172" s="54" t="n">
        <f aca="false">ROUND(X4172+Y4172+Z4172+AA4172+AB4172,1)</f>
        <v>463.6</v>
      </c>
      <c r="AD4172" s="55" t="n">
        <f aca="false">(ROUND(AC4172-AC4167,1)/AC4167)</f>
        <v>0</v>
      </c>
      <c r="AE4172" s="46"/>
      <c r="AF4172" s="47"/>
    </row>
    <row r="4173" customFormat="false" ht="15" hidden="false" customHeight="false" outlineLevel="0" collapsed="false">
      <c r="A4173" s="48" t="s">
        <v>34</v>
      </c>
      <c r="B4173" s="63"/>
      <c r="C4173" s="50" t="s">
        <v>10</v>
      </c>
      <c r="D4173" s="51" t="n">
        <v>64</v>
      </c>
      <c r="E4173" s="51" t="n">
        <v>170</v>
      </c>
      <c r="F4173" s="51" t="n">
        <v>0</v>
      </c>
      <c r="G4173" s="51" t="n">
        <v>0</v>
      </c>
      <c r="H4173" s="51" t="n">
        <v>0</v>
      </c>
      <c r="I4173" s="52" t="n">
        <v>40</v>
      </c>
      <c r="J4173" s="52" t="n">
        <v>20</v>
      </c>
      <c r="K4173" s="52" t="n">
        <v>80</v>
      </c>
      <c r="L4173" s="52" t="n">
        <v>0</v>
      </c>
      <c r="M4173" s="52" t="n">
        <v>0</v>
      </c>
      <c r="N4173" s="53" t="n">
        <f aca="false">D4173*$D$9</f>
        <v>80</v>
      </c>
      <c r="O4173" s="53" t="n">
        <f aca="false">E4173*$E$9</f>
        <v>212.5</v>
      </c>
      <c r="P4173" s="53" t="n">
        <f aca="false">F4173*$F$9</f>
        <v>0</v>
      </c>
      <c r="Q4173" s="53" t="n">
        <f aca="false">G4173*$G$9</f>
        <v>0</v>
      </c>
      <c r="R4173" s="53" t="n">
        <f aca="false">H4173*$H$9</f>
        <v>0</v>
      </c>
      <c r="S4173" s="53" t="n">
        <f aca="false">(N4173/100)*(I4173*$I$9)+(N4173/100)*(J4173*$J$9)</f>
        <v>48</v>
      </c>
      <c r="T4173" s="53" t="n">
        <f aca="false">(O4173/100)*(K4173*$K$9)</f>
        <v>238</v>
      </c>
      <c r="U4173" s="53" t="n">
        <f aca="false">(P4173/100)*(K4173*$K$9)+(P4173/100)*(L4173*$L$9)</f>
        <v>0</v>
      </c>
      <c r="V4173" s="53" t="n">
        <f aca="false">(Q4173/100)*(L4173*$L$9)</f>
        <v>0</v>
      </c>
      <c r="W4173" s="53" t="n">
        <f aca="false">(R4173/100)*(K4173*$K$9)+(R4173/100)*(L4173*$L$9)</f>
        <v>0</v>
      </c>
      <c r="X4173" s="53" t="n">
        <f aca="false">N4173+S4173</f>
        <v>128</v>
      </c>
      <c r="Y4173" s="53" t="n">
        <f aca="false">O4173+T4173</f>
        <v>450.5</v>
      </c>
      <c r="Z4173" s="53" t="n">
        <f aca="false">P4173+U4173</f>
        <v>0</v>
      </c>
      <c r="AA4173" s="53" t="n">
        <f aca="false">Q4173+V4173</f>
        <v>0</v>
      </c>
      <c r="AB4173" s="53" t="n">
        <f aca="false">R4173+W4173</f>
        <v>0</v>
      </c>
      <c r="AC4173" s="54" t="n">
        <f aca="false">ROUND(X4173+Y4173+Z4173+AA4173+AB4173,1)</f>
        <v>578.5</v>
      </c>
      <c r="AD4173" s="55" t="n">
        <f aca="false">(ROUND(AC4173-AC4167,1)/AC4167)</f>
        <v>0.247842968075927</v>
      </c>
      <c r="AE4173" s="46"/>
      <c r="AF4173" s="47"/>
    </row>
    <row r="4174" customFormat="false" ht="15" hidden="false" customHeight="false" outlineLevel="0" collapsed="false">
      <c r="A4174" s="48" t="s">
        <v>35</v>
      </c>
      <c r="B4174" s="63"/>
      <c r="C4174" s="50" t="s">
        <v>11</v>
      </c>
      <c r="D4174" s="51" t="n">
        <v>64</v>
      </c>
      <c r="E4174" s="51" t="n">
        <v>0</v>
      </c>
      <c r="F4174" s="51" t="n">
        <v>170</v>
      </c>
      <c r="G4174" s="51" t="n">
        <v>0</v>
      </c>
      <c r="H4174" s="51" t="n">
        <v>0</v>
      </c>
      <c r="I4174" s="52" t="n">
        <v>40</v>
      </c>
      <c r="J4174" s="52" t="n">
        <v>20</v>
      </c>
      <c r="K4174" s="52" t="n">
        <v>40</v>
      </c>
      <c r="L4174" s="52" t="n">
        <v>40</v>
      </c>
      <c r="M4174" s="52" t="n">
        <v>0</v>
      </c>
      <c r="N4174" s="53" t="n">
        <f aca="false">D4174*$D$10</f>
        <v>80</v>
      </c>
      <c r="O4174" s="53" t="n">
        <f aca="false">E4174*$E$10</f>
        <v>0</v>
      </c>
      <c r="P4174" s="53" t="n">
        <f aca="false">F4174*$F$10</f>
        <v>212.5</v>
      </c>
      <c r="Q4174" s="53" t="n">
        <f aca="false">G4174*$G$10</f>
        <v>0</v>
      </c>
      <c r="R4174" s="53" t="n">
        <f aca="false">H4174*$H$10</f>
        <v>0</v>
      </c>
      <c r="S4174" s="53" t="n">
        <f aca="false">(N4174/100)*(I4174*$I$10)+(N4174/100)*(J4174*$J$10)</f>
        <v>48</v>
      </c>
      <c r="T4174" s="53" t="n">
        <f aca="false">(O4174/100)*(K4174*$J$10)</f>
        <v>0</v>
      </c>
      <c r="U4174" s="53" t="n">
        <f aca="false">(P4174/100)*(K4174*$K$10)+(P4174/100)*(L4174*$L$10)</f>
        <v>238</v>
      </c>
      <c r="V4174" s="53" t="n">
        <f aca="false">(Q4174/100)*(L4174*$L$10)</f>
        <v>0</v>
      </c>
      <c r="W4174" s="53" t="n">
        <f aca="false">(R4174/100)*(K4174*$K$10)+(R4174/100)*(L4174*$L$10)</f>
        <v>0</v>
      </c>
      <c r="X4174" s="53" t="n">
        <f aca="false">N4174+S4174</f>
        <v>128</v>
      </c>
      <c r="Y4174" s="53" t="n">
        <f aca="false">O4174+T4174</f>
        <v>0</v>
      </c>
      <c r="Z4174" s="53" t="n">
        <f aca="false">P4174+U4174</f>
        <v>450.5</v>
      </c>
      <c r="AA4174" s="53" t="n">
        <f aca="false">Q4174+V4174</f>
        <v>0</v>
      </c>
      <c r="AB4174" s="53" t="n">
        <f aca="false">R4174+W4174</f>
        <v>0</v>
      </c>
      <c r="AC4174" s="54" t="n">
        <f aca="false">ROUND(X4174+Y4174+Z4174+AA4174+AB4174,1)</f>
        <v>578.5</v>
      </c>
      <c r="AD4174" s="55" t="n">
        <f aca="false">(ROUND(AC4174-AC4167,1)/AC4167)</f>
        <v>0.247842968075927</v>
      </c>
      <c r="AE4174" s="46"/>
      <c r="AF4174" s="47"/>
    </row>
    <row r="4175" customFormat="false" ht="15" hidden="false" customHeight="false" outlineLevel="0" collapsed="false">
      <c r="A4175" s="48" t="s">
        <v>36</v>
      </c>
      <c r="B4175" s="63"/>
      <c r="C4175" s="50" t="s">
        <v>12</v>
      </c>
      <c r="D4175" s="51" t="n">
        <v>64</v>
      </c>
      <c r="E4175" s="51" t="n">
        <v>0</v>
      </c>
      <c r="F4175" s="51" t="n">
        <v>0</v>
      </c>
      <c r="G4175" s="51" t="n">
        <v>170</v>
      </c>
      <c r="H4175" s="51" t="n">
        <v>0</v>
      </c>
      <c r="I4175" s="52" t="n">
        <v>40</v>
      </c>
      <c r="J4175" s="52" t="n">
        <v>20</v>
      </c>
      <c r="K4175" s="52" t="n">
        <v>0</v>
      </c>
      <c r="L4175" s="52" t="n">
        <v>90</v>
      </c>
      <c r="M4175" s="52" t="n">
        <v>0</v>
      </c>
      <c r="N4175" s="53" t="n">
        <f aca="false">D4175*$D$11</f>
        <v>80</v>
      </c>
      <c r="O4175" s="53" t="n">
        <f aca="false">E4175*$E$11</f>
        <v>0</v>
      </c>
      <c r="P4175" s="53" t="n">
        <f aca="false">F4175*$F$11</f>
        <v>0</v>
      </c>
      <c r="Q4175" s="53" t="n">
        <f aca="false">G4175*$G$11</f>
        <v>212.5</v>
      </c>
      <c r="R4175" s="53" t="n">
        <f aca="false">H4175*$H$11</f>
        <v>0</v>
      </c>
      <c r="S4175" s="53" t="n">
        <f aca="false">(N4175/100)*(I4175*$I$11)+(N4175/100)*(J4175*$J$11)</f>
        <v>48</v>
      </c>
      <c r="T4175" s="53" t="n">
        <f aca="false">(O4175/100)*(K4175*$K$11)</f>
        <v>0</v>
      </c>
      <c r="U4175" s="53" t="n">
        <f aca="false">(P4175/100)*(K4175*$K$11)+(P4175/100)*(L4175*$L$11)</f>
        <v>0</v>
      </c>
      <c r="V4175" s="53" t="n">
        <f aca="false">(Q4175/100)*(L4175*$L$11)</f>
        <v>267.75</v>
      </c>
      <c r="W4175" s="53" t="n">
        <f aca="false">(R4175/100)*(K4175*$K$11)+(R4175/100)*(L4175*$L$11)</f>
        <v>0</v>
      </c>
      <c r="X4175" s="53" t="n">
        <f aca="false">N4175+S4175</f>
        <v>128</v>
      </c>
      <c r="Y4175" s="53" t="n">
        <f aca="false">O4175+T4175</f>
        <v>0</v>
      </c>
      <c r="Z4175" s="53" t="n">
        <f aca="false">P4175+U4175</f>
        <v>0</v>
      </c>
      <c r="AA4175" s="53" t="n">
        <f aca="false">Q4175+V4175</f>
        <v>480.25</v>
      </c>
      <c r="AB4175" s="53" t="n">
        <f aca="false">R4175+W4175</f>
        <v>0</v>
      </c>
      <c r="AC4175" s="54" t="n">
        <f aca="false">ROUND(X4175+Y4175+Z4175+AA4175+AB4175,1)</f>
        <v>608.3</v>
      </c>
      <c r="AD4175" s="55" t="n">
        <f aca="false">(ROUND(AC4175-AC4167,1)/AC4167)</f>
        <v>0.312122519413287</v>
      </c>
      <c r="AE4175" s="46"/>
      <c r="AF4175" s="47"/>
    </row>
    <row r="4176" customFormat="false" ht="15" hidden="false" customHeight="false" outlineLevel="0" collapsed="false">
      <c r="A4176" s="48" t="s">
        <v>37</v>
      </c>
      <c r="B4176" s="63"/>
      <c r="C4176" s="50" t="s">
        <v>13</v>
      </c>
      <c r="D4176" s="51" t="n">
        <v>64</v>
      </c>
      <c r="E4176" s="51" t="n">
        <v>0</v>
      </c>
      <c r="F4176" s="51" t="n">
        <v>0</v>
      </c>
      <c r="G4176" s="51" t="n">
        <v>0</v>
      </c>
      <c r="H4176" s="51" t="n">
        <v>170</v>
      </c>
      <c r="I4176" s="52" t="n">
        <v>40</v>
      </c>
      <c r="J4176" s="52" t="n">
        <v>20</v>
      </c>
      <c r="K4176" s="52" t="n">
        <v>40</v>
      </c>
      <c r="L4176" s="52" t="n">
        <v>40</v>
      </c>
      <c r="M4176" s="52" t="n">
        <v>0</v>
      </c>
      <c r="N4176" s="53" t="n">
        <f aca="false">D4176*$D$12</f>
        <v>80</v>
      </c>
      <c r="O4176" s="53" t="n">
        <f aca="false">E4176*$E$12</f>
        <v>0</v>
      </c>
      <c r="P4176" s="53" t="n">
        <f aca="false">F4176*$F$12</f>
        <v>0</v>
      </c>
      <c r="Q4176" s="53" t="n">
        <f aca="false">G4176*$G$12</f>
        <v>0</v>
      </c>
      <c r="R4176" s="53" t="n">
        <f aca="false">H4176*$H$12</f>
        <v>212.5</v>
      </c>
      <c r="S4176" s="53" t="n">
        <f aca="false">(N4176/100)*(I4176*$I$12)+(N4176/100)*(J4176*$J$12)</f>
        <v>48</v>
      </c>
      <c r="T4176" s="53" t="n">
        <f aca="false">(O4176/100)*(K4176*$K$12)</f>
        <v>0</v>
      </c>
      <c r="U4176" s="53" t="n">
        <f aca="false">(P4176/100)*(K4176*$K$12)+(P4176/100)*(L4176*$L$12)</f>
        <v>0</v>
      </c>
      <c r="V4176" s="53" t="n">
        <f aca="false">(Q4176/100)*(L4176*$L$12)</f>
        <v>0</v>
      </c>
      <c r="W4176" s="53" t="n">
        <f aca="false">(R4176/100)*(K4176*$K$12)+(R4176/100)*(L4176*$L$12)</f>
        <v>238</v>
      </c>
      <c r="X4176" s="53" t="n">
        <f aca="false">N4176+S4176</f>
        <v>128</v>
      </c>
      <c r="Y4176" s="53" t="n">
        <f aca="false">O4176+T4176</f>
        <v>0</v>
      </c>
      <c r="Z4176" s="53" t="n">
        <f aca="false">P4176+U4176</f>
        <v>0</v>
      </c>
      <c r="AA4176" s="53" t="n">
        <f aca="false">Q4176+V4176</f>
        <v>0</v>
      </c>
      <c r="AB4176" s="53" t="n">
        <f aca="false">R4176+W4176</f>
        <v>450.5</v>
      </c>
      <c r="AC4176" s="54" t="n">
        <f aca="false">ROUND(X4176+Y4176+Z4176+AA4176+AB4176,1)</f>
        <v>578.5</v>
      </c>
      <c r="AD4176" s="55" t="n">
        <f aca="false">(ROUND(AC4176-AC4167,1)/AC4167)</f>
        <v>0.247842968075927</v>
      </c>
      <c r="AE4176" s="46"/>
      <c r="AF4176" s="47"/>
    </row>
    <row r="4177" customFormat="false" ht="15" hidden="false" customHeight="false" outlineLevel="0" collapsed="false">
      <c r="A4177" s="48" t="s">
        <v>38</v>
      </c>
      <c r="B4177" s="63"/>
      <c r="C4177" s="50" t="s">
        <v>14</v>
      </c>
      <c r="D4177" s="51" t="n">
        <v>128</v>
      </c>
      <c r="E4177" s="51" t="n">
        <v>0</v>
      </c>
      <c r="F4177" s="51" t="n">
        <v>0</v>
      </c>
      <c r="G4177" s="51" t="n">
        <v>75</v>
      </c>
      <c r="H4177" s="51" t="n">
        <v>0</v>
      </c>
      <c r="I4177" s="52" t="n">
        <v>40</v>
      </c>
      <c r="J4177" s="52" t="n">
        <v>20</v>
      </c>
      <c r="K4177" s="52" t="n">
        <v>0</v>
      </c>
      <c r="L4177" s="52" t="n">
        <v>0</v>
      </c>
      <c r="M4177" s="52" t="n">
        <v>40</v>
      </c>
      <c r="N4177" s="53" t="n">
        <f aca="false">D4177*$D$13</f>
        <v>160</v>
      </c>
      <c r="O4177" s="53" t="n">
        <f aca="false">E4177*$E$13</f>
        <v>0</v>
      </c>
      <c r="P4177" s="53" t="n">
        <f aca="false">F4177*$F$13</f>
        <v>0</v>
      </c>
      <c r="Q4177" s="53" t="n">
        <f aca="false">G4177*$G$13</f>
        <v>93.75</v>
      </c>
      <c r="R4177" s="53" t="n">
        <f aca="false">H4177*$H$13</f>
        <v>0</v>
      </c>
      <c r="S4177" s="53" t="n">
        <f aca="false">(N4177/100)*(I4177*$I$13)+(N4177/100)*(J4177*$J$13)+(N4177/100)*(M4177*$M$13)</f>
        <v>224</v>
      </c>
      <c r="T4177" s="53" t="n">
        <f aca="false">(O4177/100)*(K4177*$K$13)+(O4177/100)*(M4177*$M$13)</f>
        <v>0</v>
      </c>
      <c r="U4177" s="53" t="n">
        <f aca="false">(P4177/100)*(K4177*$K$13)+(P4177/100)*(L4177*$L$13)+(P4177/100)*(M4177*$M$13)</f>
        <v>0</v>
      </c>
      <c r="V4177" s="53" t="n">
        <f aca="false">(Q4177/100)*(L4177*$L$13)+(Q4177/100)*(M4177*$M$13)</f>
        <v>75</v>
      </c>
      <c r="W4177" s="53" t="n">
        <f aca="false">(R4177/100)*(K4177*$K$13)+(R4177/100)*(L4177*$L$13)+(R4177/100)*(M4177*$M$13)</f>
        <v>0</v>
      </c>
      <c r="X4177" s="53" t="n">
        <f aca="false">N4177+S4177</f>
        <v>384</v>
      </c>
      <c r="Y4177" s="53" t="n">
        <f aca="false">O4177+T4177</f>
        <v>0</v>
      </c>
      <c r="Z4177" s="53" t="n">
        <f aca="false">P4177+U4177</f>
        <v>0</v>
      </c>
      <c r="AA4177" s="53" t="n">
        <f aca="false">Q4177+V4177</f>
        <v>168.75</v>
      </c>
      <c r="AB4177" s="53" t="n">
        <f aca="false">R4177+W4177</f>
        <v>0</v>
      </c>
      <c r="AC4177" s="54" t="n">
        <f aca="false">ROUND(X4177+Y4177+Z4177+AA4177+AB4177,1)</f>
        <v>552.8</v>
      </c>
      <c r="AD4177" s="55" t="n">
        <f aca="false">(ROUND(AC4177-AC4167,1)/AC4167)</f>
        <v>0.192407247627265</v>
      </c>
      <c r="AE4177" s="37"/>
      <c r="AF4177" s="47"/>
    </row>
    <row r="4178" customFormat="false" ht="15" hidden="false" customHeight="false" outlineLevel="0" collapsed="false">
      <c r="A4178" s="48" t="s">
        <v>39</v>
      </c>
      <c r="B4178" s="63"/>
      <c r="C4178" s="50" t="s">
        <v>15</v>
      </c>
      <c r="D4178" s="51" t="n">
        <v>140</v>
      </c>
      <c r="E4178" s="51" t="n">
        <v>0</v>
      </c>
      <c r="F4178" s="51" t="n">
        <v>0</v>
      </c>
      <c r="G4178" s="51" t="n">
        <v>0</v>
      </c>
      <c r="H4178" s="51" t="n">
        <v>0</v>
      </c>
      <c r="I4178" s="52" t="n">
        <v>40</v>
      </c>
      <c r="J4178" s="52" t="n">
        <v>20</v>
      </c>
      <c r="K4178" s="52" t="n">
        <v>80</v>
      </c>
      <c r="L4178" s="52" t="n">
        <v>0</v>
      </c>
      <c r="M4178" s="52" t="n">
        <v>0</v>
      </c>
      <c r="N4178" s="53" t="n">
        <f aca="false">D4178*$D$14</f>
        <v>175</v>
      </c>
      <c r="O4178" s="53" t="n">
        <f aca="false">E4178*$E$14</f>
        <v>0</v>
      </c>
      <c r="P4178" s="53" t="n">
        <f aca="false">F4178*$F$14</f>
        <v>0</v>
      </c>
      <c r="Q4178" s="53" t="n">
        <f aca="false">G4178*$G$14</f>
        <v>0</v>
      </c>
      <c r="R4178" s="53" t="n">
        <f aca="false">H4178*$H$14</f>
        <v>0</v>
      </c>
      <c r="S4178" s="53" t="n">
        <f aca="false">(N4178/100)*(I4178*$I$14)+(N4178/100)*(J4178*$J$14)+(N4178/100)*(K4178*$K$14)</f>
        <v>385</v>
      </c>
      <c r="T4178" s="53" t="n">
        <f aca="false">(O4178/100)*(K4178*$K$14)</f>
        <v>0</v>
      </c>
      <c r="U4178" s="53" t="n">
        <f aca="false">(P4178/100)*(K4178*$K$14)+(P4178/100)*(L4178*$L$14)</f>
        <v>0</v>
      </c>
      <c r="V4178" s="53" t="n">
        <f aca="false">(Q4178/100)*(L4178*$L$14)</f>
        <v>0</v>
      </c>
      <c r="W4178" s="53" t="n">
        <f aca="false">(R4178/100)*(K4178*$L$14)+(R4178/100)*(L4178*$M$14)</f>
        <v>0</v>
      </c>
      <c r="X4178" s="53" t="n">
        <f aca="false">N4178+S4178</f>
        <v>560</v>
      </c>
      <c r="Y4178" s="53" t="n">
        <f aca="false">O4178+T4178</f>
        <v>0</v>
      </c>
      <c r="Z4178" s="53" t="n">
        <f aca="false">P4178+U4178</f>
        <v>0</v>
      </c>
      <c r="AA4178" s="53" t="n">
        <f aca="false">Q4178+V4178</f>
        <v>0</v>
      </c>
      <c r="AB4178" s="53" t="n">
        <f aca="false">R4178+W4178</f>
        <v>0</v>
      </c>
      <c r="AC4178" s="54" t="n">
        <f aca="false">ROUND(X4178+Y4178+Z4178+AA4178+AB4178,1)</f>
        <v>560</v>
      </c>
      <c r="AD4178" s="55" t="n">
        <f aca="false">(ROUND(AC4178-AC4167,1)/AC4167)</f>
        <v>0.207937877480587</v>
      </c>
      <c r="AE4178" s="46"/>
      <c r="AF4178" s="47"/>
    </row>
    <row r="4179" customFormat="false" ht="15" hidden="false" customHeight="false" outlineLevel="0" collapsed="false">
      <c r="A4179" s="48"/>
      <c r="B4179" s="63"/>
      <c r="C4179" s="50" t="s">
        <v>16</v>
      </c>
      <c r="D4179" s="51" t="n">
        <v>140</v>
      </c>
      <c r="E4179" s="51" t="n">
        <v>0</v>
      </c>
      <c r="F4179" s="51" t="n">
        <v>0</v>
      </c>
      <c r="G4179" s="51" t="n">
        <v>0</v>
      </c>
      <c r="H4179" s="51" t="n">
        <v>0</v>
      </c>
      <c r="I4179" s="52" t="n">
        <v>40</v>
      </c>
      <c r="J4179" s="52" t="n">
        <v>20</v>
      </c>
      <c r="K4179" s="52" t="n">
        <v>0</v>
      </c>
      <c r="L4179" s="52" t="n">
        <v>80</v>
      </c>
      <c r="M4179" s="52" t="n">
        <v>0</v>
      </c>
      <c r="N4179" s="53" t="n">
        <f aca="false">D4179*$D$15</f>
        <v>175</v>
      </c>
      <c r="O4179" s="53" t="n">
        <f aca="false">E4179*$E$15</f>
        <v>0</v>
      </c>
      <c r="P4179" s="53" t="n">
        <f aca="false">F4179*$F$15</f>
        <v>0</v>
      </c>
      <c r="Q4179" s="53" t="n">
        <f aca="false">G4179*$G$15</f>
        <v>0</v>
      </c>
      <c r="R4179" s="53" t="n">
        <f aca="false">H4179*$H$15</f>
        <v>0</v>
      </c>
      <c r="S4179" s="53" t="n">
        <f aca="false">(N4179/100)*(I4179*$I$15)+(N4179/100)*(J4179*$J$15)+(N4179/100)*(L4179*$L$15)</f>
        <v>385</v>
      </c>
      <c r="T4179" s="53" t="n">
        <f aca="false">(O4179/100)*(K4179*$K$15)</f>
        <v>0</v>
      </c>
      <c r="U4179" s="53" t="n">
        <f aca="false">(P4179/100)*(K4179*$K$15)+(P4179/100)*(L4179*$L$15)</f>
        <v>0</v>
      </c>
      <c r="V4179" s="53" t="n">
        <f aca="false">(Q4179/100)*(L4179*$L$15)</f>
        <v>0</v>
      </c>
      <c r="W4179" s="53" t="n">
        <f aca="false">(R4179/100)*(K4179*$K$15)+(R4179/100)*(L4179*$L$15)</f>
        <v>0</v>
      </c>
      <c r="X4179" s="53" t="n">
        <f aca="false">N4179+S4179</f>
        <v>560</v>
      </c>
      <c r="Y4179" s="53" t="n">
        <f aca="false">O4179+T4179</f>
        <v>0</v>
      </c>
      <c r="Z4179" s="53" t="n">
        <f aca="false">P4179+U4179</f>
        <v>0</v>
      </c>
      <c r="AA4179" s="53" t="n">
        <f aca="false">Q4179+V4179</f>
        <v>0</v>
      </c>
      <c r="AB4179" s="53" t="n">
        <f aca="false">R4179+W4179</f>
        <v>0</v>
      </c>
      <c r="AC4179" s="54" t="n">
        <f aca="false">ROUND(X4179+Y4179+Z4179+AA4179+AB4179,1)</f>
        <v>560</v>
      </c>
      <c r="AD4179" s="55" t="n">
        <f aca="false">(ROUND(AC4179-AC4167,1)/AC4167)</f>
        <v>0.207937877480587</v>
      </c>
      <c r="AE4179" s="46"/>
      <c r="AF4179" s="47"/>
    </row>
    <row r="4180" customFormat="false" ht="15" hidden="false" customHeight="false" outlineLevel="0" collapsed="false">
      <c r="A4180" s="48"/>
      <c r="B4180" s="63"/>
      <c r="C4180" s="50" t="s">
        <v>17</v>
      </c>
      <c r="D4180" s="51" t="n">
        <v>128</v>
      </c>
      <c r="E4180" s="51" t="n">
        <v>0</v>
      </c>
      <c r="F4180" s="51" t="n">
        <v>0</v>
      </c>
      <c r="G4180" s="51" t="n">
        <v>75</v>
      </c>
      <c r="H4180" s="51" t="n">
        <v>0</v>
      </c>
      <c r="I4180" s="52" t="n">
        <v>40</v>
      </c>
      <c r="J4180" s="52" t="n">
        <v>50</v>
      </c>
      <c r="K4180" s="52" t="n">
        <v>0</v>
      </c>
      <c r="L4180" s="52" t="n">
        <v>0</v>
      </c>
      <c r="M4180" s="52" t="n">
        <v>0</v>
      </c>
      <c r="N4180" s="53" t="n">
        <f aca="false">D4180*$D$16</f>
        <v>160</v>
      </c>
      <c r="O4180" s="53" t="n">
        <f aca="false">E4180*$E$16</f>
        <v>0</v>
      </c>
      <c r="P4180" s="53" t="n">
        <f aca="false">F4180*$F$16</f>
        <v>0</v>
      </c>
      <c r="Q4180" s="53" t="n">
        <f aca="false">G4180*$G$16</f>
        <v>93.75</v>
      </c>
      <c r="R4180" s="53" t="n">
        <f aca="false">H4180*$H$16</f>
        <v>0</v>
      </c>
      <c r="S4180" s="53" t="n">
        <f aca="false">(N4180/100)*(I4180*$I$16)+(N4180/100)*(J4180*$J$16)</f>
        <v>264</v>
      </c>
      <c r="T4180" s="53" t="n">
        <f aca="false">(O4180/100)*(K4180*$K$16)</f>
        <v>0</v>
      </c>
      <c r="U4180" s="53" t="n">
        <f aca="false">(P4180/100)*(K4180*$K$16)+(P4180/100)*(L4180*$L$16)</f>
        <v>0</v>
      </c>
      <c r="V4180" s="53" t="n">
        <f aca="false">(Q4180/100)*(L4180*$L$16)</f>
        <v>0</v>
      </c>
      <c r="W4180" s="53" t="n">
        <f aca="false">(R4180/100)*(K4180*$K$16)+(R4180/100)*(L4180*$L$16)</f>
        <v>0</v>
      </c>
      <c r="X4180" s="53" t="n">
        <f aca="false">N4180+S4180</f>
        <v>424</v>
      </c>
      <c r="Y4180" s="53" t="n">
        <f aca="false">O4180+T4180</f>
        <v>0</v>
      </c>
      <c r="Z4180" s="53" t="n">
        <f aca="false">P4180+U4180</f>
        <v>0</v>
      </c>
      <c r="AA4180" s="53" t="n">
        <f aca="false">Q4180+V4180</f>
        <v>93.75</v>
      </c>
      <c r="AB4180" s="53" t="n">
        <f aca="false">R4180+W4180</f>
        <v>0</v>
      </c>
      <c r="AC4180" s="54" t="n">
        <f aca="false">ROUND(X4180+Y4180+Z4180+AA4180+AB4180,1)</f>
        <v>517.8</v>
      </c>
      <c r="AD4180" s="55" t="n">
        <f aca="false">(ROUND(AC4180-AC4167,1)/AC4167)</f>
        <v>0.116911130284728</v>
      </c>
      <c r="AE4180" s="46"/>
      <c r="AF4180" s="47"/>
    </row>
    <row r="4181" customFormat="false" ht="15" hidden="false" customHeight="false" outlineLevel="0" collapsed="false">
      <c r="A4181" s="48"/>
      <c r="B4181" s="63"/>
      <c r="C4181" s="50" t="s">
        <v>18</v>
      </c>
      <c r="D4181" s="51" t="n">
        <v>128</v>
      </c>
      <c r="E4181" s="51" t="n">
        <v>0</v>
      </c>
      <c r="F4181" s="51" t="n">
        <v>0</v>
      </c>
      <c r="G4181" s="51" t="n">
        <v>75</v>
      </c>
      <c r="H4181" s="51" t="n">
        <v>0</v>
      </c>
      <c r="I4181" s="52" t="n">
        <v>75</v>
      </c>
      <c r="J4181" s="52" t="n">
        <v>20</v>
      </c>
      <c r="K4181" s="52" t="n">
        <v>0</v>
      </c>
      <c r="L4181" s="52" t="n">
        <v>0</v>
      </c>
      <c r="M4181" s="52" t="n">
        <v>0</v>
      </c>
      <c r="N4181" s="53" t="n">
        <f aca="false">D4181*$D$17</f>
        <v>160</v>
      </c>
      <c r="O4181" s="53" t="n">
        <f aca="false">E4181*$E$17</f>
        <v>0</v>
      </c>
      <c r="P4181" s="53" t="n">
        <f aca="false">F4181*$F$17</f>
        <v>0</v>
      </c>
      <c r="Q4181" s="53" t="n">
        <f aca="false">G4181*$G$17</f>
        <v>93.75</v>
      </c>
      <c r="R4181" s="53" t="n">
        <f aca="false">H4181*$H$17</f>
        <v>0</v>
      </c>
      <c r="S4181" s="53" t="n">
        <f aca="false">(N4181/100)*(I4181*$I$17)+(N4181/100)*(J4181*$J$17)</f>
        <v>332</v>
      </c>
      <c r="T4181" s="53" t="n">
        <f aca="false">(O4181/100)*(K4181*$K$17)</f>
        <v>0</v>
      </c>
      <c r="U4181" s="53" t="n">
        <f aca="false">(P4181/100)*(K4181*$K$17)+(P4181/100)*(L4181*$L$17)</f>
        <v>0</v>
      </c>
      <c r="V4181" s="53" t="n">
        <f aca="false">(Q4181/100)*(L4181*$L$17)</f>
        <v>0</v>
      </c>
      <c r="W4181" s="53" t="n">
        <f aca="false">(R4181/100)*(K4181*$K$17)+(R4181/100)*(L4181*$L$17)</f>
        <v>0</v>
      </c>
      <c r="X4181" s="53" t="n">
        <f aca="false">N4181+S4181</f>
        <v>492</v>
      </c>
      <c r="Y4181" s="53" t="n">
        <f aca="false">O4181+T4181</f>
        <v>0</v>
      </c>
      <c r="Z4181" s="53" t="n">
        <f aca="false">P4181+U4181</f>
        <v>0</v>
      </c>
      <c r="AA4181" s="53" t="n">
        <f aca="false">Q4181+V4181</f>
        <v>93.75</v>
      </c>
      <c r="AB4181" s="53" t="n">
        <f aca="false">R4181+W4181</f>
        <v>0</v>
      </c>
      <c r="AC4181" s="54" t="n">
        <f aca="false">ROUND(X4181+Y4181+Z4181+AA4181+AB4181,1)</f>
        <v>585.8</v>
      </c>
      <c r="AD4181" s="55" t="n">
        <f aca="false">(ROUND(AC4181-AC4167,1)/AC4167)</f>
        <v>0.263589301121657</v>
      </c>
      <c r="AE4181" s="46"/>
      <c r="AF4181" s="47"/>
    </row>
    <row r="4182" customFormat="false" ht="15" hidden="false" customHeight="false" outlineLevel="0" collapsed="false">
      <c r="A4182" s="56" t="s">
        <v>19</v>
      </c>
      <c r="B4182" s="60" t="s">
        <v>339</v>
      </c>
      <c r="C4182" s="40" t="s">
        <v>61</v>
      </c>
      <c r="D4182" s="41" t="n">
        <v>160</v>
      </c>
      <c r="E4182" s="41" t="n">
        <v>0</v>
      </c>
      <c r="F4182" s="41" t="n">
        <v>0</v>
      </c>
      <c r="G4182" s="41" t="n">
        <v>0</v>
      </c>
      <c r="H4182" s="41" t="n">
        <v>0</v>
      </c>
      <c r="I4182" s="42" t="n">
        <v>30</v>
      </c>
      <c r="J4182" s="42" t="n">
        <v>30</v>
      </c>
      <c r="K4182" s="42" t="n">
        <v>0</v>
      </c>
      <c r="L4182" s="42" t="n">
        <v>0</v>
      </c>
      <c r="M4182" s="42" t="n">
        <v>0</v>
      </c>
      <c r="N4182" s="43" t="n">
        <f aca="false">D4182*$D$3</f>
        <v>208</v>
      </c>
      <c r="O4182" s="43" t="n">
        <f aca="false">E4182*$E$3</f>
        <v>0</v>
      </c>
      <c r="P4182" s="43" t="n">
        <f aca="false">F4182*$F$3</f>
        <v>0</v>
      </c>
      <c r="Q4182" s="43" t="n">
        <f aca="false">G4182*$G$3</f>
        <v>0</v>
      </c>
      <c r="R4182" s="43" t="n">
        <f aca="false">H4182*$H$3</f>
        <v>0</v>
      </c>
      <c r="S4182" s="43" t="n">
        <f aca="false">(N4182/100)*(I4182*$I$3)+(N4182/100)*(J4182*$J$3)</f>
        <v>249.6</v>
      </c>
      <c r="T4182" s="43" t="n">
        <f aca="false">(O4182/100)*(K4182*$K$3)</f>
        <v>0</v>
      </c>
      <c r="U4182" s="43" t="n">
        <f aca="false">(P4182/100)*(K4182*$K$3)+(P4182/100)*(L4182*$L$3)</f>
        <v>0</v>
      </c>
      <c r="V4182" s="43" t="n">
        <f aca="false">(Q4182/100)*(L4182*$L$3)</f>
        <v>0</v>
      </c>
      <c r="W4182" s="43" t="n">
        <f aca="false">(R4182/100)*(K4182*$K$3)+(R4182/100)*(L4182*$L$3)</f>
        <v>0</v>
      </c>
      <c r="X4182" s="43" t="n">
        <f aca="false">N4182+S4182</f>
        <v>457.6</v>
      </c>
      <c r="Y4182" s="43" t="n">
        <f aca="false">O4182+T4182</f>
        <v>0</v>
      </c>
      <c r="Z4182" s="43" t="n">
        <f aca="false">P4182+U4182</f>
        <v>0</v>
      </c>
      <c r="AA4182" s="43" t="n">
        <f aca="false">Q4182+V4182</f>
        <v>0</v>
      </c>
      <c r="AB4182" s="43" t="n">
        <f aca="false">R4182+W4182</f>
        <v>0</v>
      </c>
      <c r="AC4182" s="44" t="n">
        <f aca="false">ROUND(X4182+Y4182+Z4182+AA4182+AB4182,1)</f>
        <v>457.6</v>
      </c>
      <c r="AD4182" s="45"/>
      <c r="AE4182" s="46"/>
      <c r="AF4182" s="47"/>
    </row>
    <row r="4183" customFormat="false" ht="15" hidden="false" customHeight="false" outlineLevel="0" collapsed="false">
      <c r="A4183" s="48" t="s">
        <v>29</v>
      </c>
      <c r="B4183" s="61" t="n">
        <v>25</v>
      </c>
      <c r="C4183" s="50" t="s">
        <v>5</v>
      </c>
      <c r="D4183" s="51" t="n">
        <v>160</v>
      </c>
      <c r="E4183" s="51" t="n">
        <v>0</v>
      </c>
      <c r="F4183" s="51" t="n">
        <v>0</v>
      </c>
      <c r="G4183" s="51" t="n">
        <v>0</v>
      </c>
      <c r="H4183" s="51" t="n">
        <v>0</v>
      </c>
      <c r="I4183" s="52" t="n">
        <v>45</v>
      </c>
      <c r="J4183" s="52" t="n">
        <v>45</v>
      </c>
      <c r="K4183" s="52" t="n">
        <v>0</v>
      </c>
      <c r="L4183" s="52" t="n">
        <v>0</v>
      </c>
      <c r="M4183" s="52" t="n">
        <v>0</v>
      </c>
      <c r="N4183" s="53" t="n">
        <f aca="false">D4183*$D$4</f>
        <v>200</v>
      </c>
      <c r="O4183" s="53" t="n">
        <f aca="false">E4183*$E$4</f>
        <v>0</v>
      </c>
      <c r="P4183" s="53" t="n">
        <f aca="false">F4183*$F$4</f>
        <v>0</v>
      </c>
      <c r="Q4183" s="53" t="n">
        <f aca="false">G4183*$G$4</f>
        <v>0</v>
      </c>
      <c r="R4183" s="53" t="n">
        <f aca="false">H4183*$H$4</f>
        <v>0</v>
      </c>
      <c r="S4183" s="53" t="n">
        <f aca="false">(N4183/100)*(I4183*$I$4)+(N4183/100)*(J4183*$J$4)</f>
        <v>360</v>
      </c>
      <c r="T4183" s="53" t="n">
        <f aca="false">(O4183/100)*(K4183*$K$4)</f>
        <v>0</v>
      </c>
      <c r="U4183" s="53" t="n">
        <f aca="false">(P4183/100)*(K4183*$K$4)+(P4183/100)*(L4183*$L$4)</f>
        <v>0</v>
      </c>
      <c r="V4183" s="53" t="n">
        <f aca="false">(Q4183/100)*(L4183*$L$4)</f>
        <v>0</v>
      </c>
      <c r="W4183" s="53" t="n">
        <f aca="false">(R4183/100)*(K4183*$K$4)+(R4183/100)*(L4183*$L$4)</f>
        <v>0</v>
      </c>
      <c r="X4183" s="53" t="n">
        <f aca="false">N4183+S4183</f>
        <v>560</v>
      </c>
      <c r="Y4183" s="53" t="n">
        <f aca="false">O4183+T4183</f>
        <v>0</v>
      </c>
      <c r="Z4183" s="53" t="n">
        <f aca="false">P4183+U4183</f>
        <v>0</v>
      </c>
      <c r="AA4183" s="53" t="n">
        <f aca="false">Q4183+V4183</f>
        <v>0</v>
      </c>
      <c r="AB4183" s="53" t="n">
        <f aca="false">R4183+W4183</f>
        <v>0</v>
      </c>
      <c r="AC4183" s="54" t="n">
        <f aca="false">ROUND(X4183+Y4183+Z4183+AA4183+AB4183,1)</f>
        <v>560</v>
      </c>
      <c r="AD4183" s="55" t="n">
        <f aca="false">(ROUND(AC4183-AC4182,1)/AC4182)</f>
        <v>0.223776223776224</v>
      </c>
      <c r="AE4183" s="46"/>
      <c r="AF4183" s="47"/>
    </row>
    <row r="4184" customFormat="false" ht="15" hidden="false" customHeight="false" outlineLevel="0" collapsed="false">
      <c r="A4184" s="48" t="s">
        <v>30</v>
      </c>
      <c r="B4184" s="61" t="n">
        <v>25</v>
      </c>
      <c r="C4184" s="50" t="s">
        <v>6</v>
      </c>
      <c r="D4184" s="51" t="n">
        <v>160</v>
      </c>
      <c r="E4184" s="51" t="n">
        <v>0</v>
      </c>
      <c r="F4184" s="51" t="n">
        <v>0</v>
      </c>
      <c r="G4184" s="51" t="n">
        <v>0</v>
      </c>
      <c r="H4184" s="51" t="n">
        <v>0</v>
      </c>
      <c r="I4184" s="52" t="n">
        <v>30</v>
      </c>
      <c r="J4184" s="52" t="n">
        <v>30</v>
      </c>
      <c r="K4184" s="52" t="n">
        <v>0</v>
      </c>
      <c r="L4184" s="52" t="n">
        <v>0</v>
      </c>
      <c r="M4184" s="52" t="n">
        <v>0</v>
      </c>
      <c r="N4184" s="53" t="n">
        <f aca="false">D4184*$D$5</f>
        <v>208</v>
      </c>
      <c r="O4184" s="53" t="n">
        <f aca="false">E4184*$E$5</f>
        <v>0</v>
      </c>
      <c r="P4184" s="53" t="n">
        <f aca="false">F4184*$F$5</f>
        <v>0</v>
      </c>
      <c r="Q4184" s="53" t="n">
        <f aca="false">G4184*$G$5</f>
        <v>0</v>
      </c>
      <c r="R4184" s="53" t="n">
        <f aca="false">H4184*$H$5</f>
        <v>0</v>
      </c>
      <c r="S4184" s="53" t="n">
        <f aca="false">(N4184/100)*(I4184*$I$5)+(N4184/100)*(J4184*$J$5)</f>
        <v>249.6</v>
      </c>
      <c r="T4184" s="53" t="n">
        <f aca="false">(O4184/100)*(K4184*$K$5)</f>
        <v>0</v>
      </c>
      <c r="U4184" s="53" t="n">
        <f aca="false">(P4184/100)*(K4184*$K$5)+(P4184/100)*(L4184*$L$5)</f>
        <v>0</v>
      </c>
      <c r="V4184" s="53" t="n">
        <f aca="false">(Q4184/100)*(L4184*$L$5)</f>
        <v>0</v>
      </c>
      <c r="W4184" s="53" t="n">
        <f aca="false">(R4184/100)*(K4184*$K$5)+(R4184/100)*(L4184*$L$5)</f>
        <v>0</v>
      </c>
      <c r="X4184" s="53" t="n">
        <f aca="false">N4184+S4184</f>
        <v>457.6</v>
      </c>
      <c r="Y4184" s="53" t="n">
        <f aca="false">O4184+T4184</f>
        <v>0</v>
      </c>
      <c r="Z4184" s="53" t="n">
        <f aca="false">P4184+U4184</f>
        <v>0</v>
      </c>
      <c r="AA4184" s="53" t="n">
        <f aca="false">Q4184+V4184</f>
        <v>0</v>
      </c>
      <c r="AB4184" s="53" t="n">
        <f aca="false">R4184+W4184</f>
        <v>0</v>
      </c>
      <c r="AC4184" s="54" t="n">
        <f aca="false">ROUND(X4184+Y4184+Z4184+AA4184+AB4184,1)</f>
        <v>457.6</v>
      </c>
      <c r="AD4184" s="55" t="n">
        <f aca="false">(ROUND(AC4184-AC4182,1)/AC4182)</f>
        <v>0</v>
      </c>
      <c r="AE4184" s="46"/>
      <c r="AF4184" s="47"/>
    </row>
    <row r="4185" customFormat="false" ht="15" hidden="false" customHeight="false" outlineLevel="0" collapsed="false">
      <c r="A4185" s="48" t="s">
        <v>31</v>
      </c>
      <c r="B4185" s="61" t="n">
        <v>0</v>
      </c>
      <c r="C4185" s="50" t="s">
        <v>7</v>
      </c>
      <c r="D4185" s="51" t="n">
        <v>160</v>
      </c>
      <c r="E4185" s="51" t="n">
        <v>0</v>
      </c>
      <c r="F4185" s="51" t="n">
        <v>0</v>
      </c>
      <c r="G4185" s="51" t="n">
        <v>0</v>
      </c>
      <c r="H4185" s="51" t="n">
        <v>0</v>
      </c>
      <c r="I4185" s="52" t="n">
        <v>30</v>
      </c>
      <c r="J4185" s="52" t="n">
        <v>30</v>
      </c>
      <c r="K4185" s="52" t="n">
        <v>0</v>
      </c>
      <c r="L4185" s="52" t="n">
        <v>0</v>
      </c>
      <c r="M4185" s="52" t="n">
        <v>0</v>
      </c>
      <c r="N4185" s="53" t="n">
        <f aca="false">D4185*$D$6</f>
        <v>208</v>
      </c>
      <c r="O4185" s="53" t="n">
        <f aca="false">E4185*$E$6</f>
        <v>0</v>
      </c>
      <c r="P4185" s="53" t="n">
        <f aca="false">F4185*$F$6</f>
        <v>0</v>
      </c>
      <c r="Q4185" s="53" t="n">
        <f aca="false">G4185*$G$6</f>
        <v>0</v>
      </c>
      <c r="R4185" s="53" t="n">
        <f aca="false">H4185*$H$6</f>
        <v>0</v>
      </c>
      <c r="S4185" s="53" t="n">
        <f aca="false">(N4185/100)*(I4185*$I$6)+(N4185/100)*(J4185*$J$6)</f>
        <v>249.6</v>
      </c>
      <c r="T4185" s="53" t="n">
        <f aca="false">(O4185/100)*(K4185*$K$6)</f>
        <v>0</v>
      </c>
      <c r="U4185" s="53" t="n">
        <f aca="false">(P4185/100)*(K4185*$K$6)+(P4185/100)*(L4185*$L$6)</f>
        <v>0</v>
      </c>
      <c r="V4185" s="53" t="n">
        <f aca="false">(Q4185/100)*(L4185*$L$6)</f>
        <v>0</v>
      </c>
      <c r="W4185" s="53" t="n">
        <f aca="false">(R4185/100)*(K4185*$K$6)+(R4185/100)*(L4185*$L$6)</f>
        <v>0</v>
      </c>
      <c r="X4185" s="53" t="n">
        <f aca="false">N4185+S4185</f>
        <v>457.6</v>
      </c>
      <c r="Y4185" s="53" t="n">
        <f aca="false">O4185+T4185</f>
        <v>0</v>
      </c>
      <c r="Z4185" s="53" t="n">
        <f aca="false">P4185+U4185</f>
        <v>0</v>
      </c>
      <c r="AA4185" s="53" t="n">
        <f aca="false">Q4185+V4185</f>
        <v>0</v>
      </c>
      <c r="AB4185" s="53" t="n">
        <f aca="false">R4185+W4185</f>
        <v>0</v>
      </c>
      <c r="AC4185" s="54" t="n">
        <f aca="false">ROUND(X4185+Y4185+Z4185+AA4185+AB4185,1)</f>
        <v>457.6</v>
      </c>
      <c r="AD4185" s="55" t="n">
        <f aca="false">(ROUND(AC4185-AC4182,1)/AC4182)</f>
        <v>0</v>
      </c>
      <c r="AE4185" s="46"/>
      <c r="AF4185" s="15"/>
    </row>
    <row r="4186" customFormat="false" ht="15" hidden="false" customHeight="false" outlineLevel="0" collapsed="false">
      <c r="A4186" s="48" t="s">
        <v>32</v>
      </c>
      <c r="B4186" s="61" t="n">
        <v>0</v>
      </c>
      <c r="C4186" s="50" t="s">
        <v>8</v>
      </c>
      <c r="D4186" s="51" t="n">
        <v>160</v>
      </c>
      <c r="E4186" s="51" t="n">
        <v>0</v>
      </c>
      <c r="F4186" s="51" t="n">
        <v>0</v>
      </c>
      <c r="G4186" s="51" t="n">
        <v>0</v>
      </c>
      <c r="H4186" s="51" t="n">
        <v>0</v>
      </c>
      <c r="I4186" s="52" t="n">
        <v>30</v>
      </c>
      <c r="J4186" s="52" t="n">
        <v>30</v>
      </c>
      <c r="K4186" s="52" t="n">
        <v>0</v>
      </c>
      <c r="L4186" s="52" t="n">
        <v>0</v>
      </c>
      <c r="M4186" s="52" t="n">
        <v>0</v>
      </c>
      <c r="N4186" s="53" t="n">
        <f aca="false">D4186*$D$7</f>
        <v>208</v>
      </c>
      <c r="O4186" s="53" t="n">
        <f aca="false">E4186*$E$7</f>
        <v>0</v>
      </c>
      <c r="P4186" s="53" t="n">
        <f aca="false">F4186*$F$7</f>
        <v>0</v>
      </c>
      <c r="Q4186" s="53" t="n">
        <f aca="false">G4186*$G$7</f>
        <v>0</v>
      </c>
      <c r="R4186" s="53" t="n">
        <f aca="false">H4186*$H$7</f>
        <v>0</v>
      </c>
      <c r="S4186" s="53" t="n">
        <f aca="false">(N4186/100)*(I4186*$I$7)+(N4186/100)*(J4186*$J$7)</f>
        <v>249.6</v>
      </c>
      <c r="T4186" s="53" t="n">
        <f aca="false">(O4186/100)*(K4186*$K$7)</f>
        <v>0</v>
      </c>
      <c r="U4186" s="53" t="n">
        <f aca="false">(P4186/100)*(K4186*$K$7)+(P4186/100)*(L4186*$L$7)</f>
        <v>0</v>
      </c>
      <c r="V4186" s="53" t="n">
        <f aca="false">(Q4186/100)*(L4186*$L$7)</f>
        <v>0</v>
      </c>
      <c r="W4186" s="53" t="n">
        <f aca="false">(R4186/100)*(K4186*$K$7)+(R4186/100)*(L4186*$L$7)</f>
        <v>0</v>
      </c>
      <c r="X4186" s="53" t="n">
        <f aca="false">N4186+S4186</f>
        <v>457.6</v>
      </c>
      <c r="Y4186" s="53" t="n">
        <f aca="false">O4186+T4186</f>
        <v>0</v>
      </c>
      <c r="Z4186" s="53" t="n">
        <f aca="false">P4186+U4186</f>
        <v>0</v>
      </c>
      <c r="AA4186" s="53" t="n">
        <f aca="false">Q4186+V4186</f>
        <v>0</v>
      </c>
      <c r="AB4186" s="53" t="n">
        <f aca="false">R4186+W4186</f>
        <v>0</v>
      </c>
      <c r="AC4186" s="54" t="n">
        <f aca="false">ROUND(X4186+Y4186+Z4186+AA4186+AB4186,1)</f>
        <v>457.6</v>
      </c>
      <c r="AD4186" s="55" t="n">
        <f aca="false">(ROUND(AC4186-AC4182,1)/AC4182)</f>
        <v>0</v>
      </c>
      <c r="AE4186" s="46"/>
      <c r="AF4186" s="47"/>
    </row>
    <row r="4187" customFormat="false" ht="15" hidden="false" customHeight="false" outlineLevel="0" collapsed="false">
      <c r="A4187" s="48" t="s">
        <v>33</v>
      </c>
      <c r="B4187" s="61"/>
      <c r="C4187" s="50" t="s">
        <v>9</v>
      </c>
      <c r="D4187" s="51" t="n">
        <v>160</v>
      </c>
      <c r="E4187" s="51" t="n">
        <v>0</v>
      </c>
      <c r="F4187" s="51" t="n">
        <v>0</v>
      </c>
      <c r="G4187" s="51" t="n">
        <v>0</v>
      </c>
      <c r="H4187" s="51" t="n">
        <v>0</v>
      </c>
      <c r="I4187" s="52" t="n">
        <v>30</v>
      </c>
      <c r="J4187" s="52" t="n">
        <v>30</v>
      </c>
      <c r="K4187" s="52" t="n">
        <v>0</v>
      </c>
      <c r="L4187" s="52" t="n">
        <v>0</v>
      </c>
      <c r="M4187" s="52" t="n">
        <v>0</v>
      </c>
      <c r="N4187" s="53" t="n">
        <f aca="false">D4187*$D$8</f>
        <v>208</v>
      </c>
      <c r="O4187" s="53" t="n">
        <f aca="false">E4187*$E$8</f>
        <v>0</v>
      </c>
      <c r="P4187" s="53" t="n">
        <f aca="false">F4187*$F$8</f>
        <v>0</v>
      </c>
      <c r="Q4187" s="53" t="n">
        <f aca="false">G4187*$G$8</f>
        <v>0</v>
      </c>
      <c r="R4187" s="53" t="n">
        <f aca="false">H4187*$H$8</f>
        <v>0</v>
      </c>
      <c r="S4187" s="53" t="n">
        <f aca="false">(N4187/100)*(I4187*$I$8)+(N4187/100)*(J4187*$J$8)</f>
        <v>249.6</v>
      </c>
      <c r="T4187" s="53" t="n">
        <f aca="false">(O4187/100)*(K4187*$K$8)</f>
        <v>0</v>
      </c>
      <c r="U4187" s="53" t="n">
        <f aca="false">(P4187/100)*(K4187*$K$8)+(P4187/100)*(L4187*$L$8)</f>
        <v>0</v>
      </c>
      <c r="V4187" s="53" t="n">
        <f aca="false">(Q4187/100)*(L4187*$L$8)</f>
        <v>0</v>
      </c>
      <c r="W4187" s="53" t="n">
        <f aca="false">(R4187/100)*(K4187*$K$8)+(R4187/100)*(L4187*$L$8)</f>
        <v>0</v>
      </c>
      <c r="X4187" s="53" t="n">
        <f aca="false">N4187+S4187</f>
        <v>457.6</v>
      </c>
      <c r="Y4187" s="53" t="n">
        <f aca="false">O4187+T4187</f>
        <v>0</v>
      </c>
      <c r="Z4187" s="53" t="n">
        <f aca="false">P4187+U4187</f>
        <v>0</v>
      </c>
      <c r="AA4187" s="53" t="n">
        <f aca="false">Q4187+V4187</f>
        <v>0</v>
      </c>
      <c r="AB4187" s="53" t="n">
        <f aca="false">R4187+W4187</f>
        <v>0</v>
      </c>
      <c r="AC4187" s="54" t="n">
        <f aca="false">ROUND(X4187+Y4187+Z4187+AA4187+AB4187,1)</f>
        <v>457.6</v>
      </c>
      <c r="AD4187" s="55" t="n">
        <f aca="false">(ROUND(AC4187-AC4182,1)/AC4182)</f>
        <v>0</v>
      </c>
      <c r="AE4187" s="46"/>
      <c r="AF4187" s="47"/>
    </row>
    <row r="4188" customFormat="false" ht="15" hidden="false" customHeight="false" outlineLevel="0" collapsed="false">
      <c r="A4188" s="48" t="s">
        <v>34</v>
      </c>
      <c r="B4188" s="61"/>
      <c r="C4188" s="50" t="s">
        <v>10</v>
      </c>
      <c r="D4188" s="51" t="n">
        <v>80</v>
      </c>
      <c r="E4188" s="51" t="n">
        <v>175</v>
      </c>
      <c r="F4188" s="51" t="n">
        <v>0</v>
      </c>
      <c r="G4188" s="51" t="n">
        <v>0</v>
      </c>
      <c r="H4188" s="51" t="n">
        <v>0</v>
      </c>
      <c r="I4188" s="52" t="n">
        <v>30</v>
      </c>
      <c r="J4188" s="52" t="n">
        <v>30</v>
      </c>
      <c r="K4188" s="52" t="n">
        <v>65</v>
      </c>
      <c r="L4188" s="52" t="n">
        <v>0</v>
      </c>
      <c r="M4188" s="52" t="n">
        <v>0</v>
      </c>
      <c r="N4188" s="53" t="n">
        <f aca="false">D4188*$D$9</f>
        <v>100</v>
      </c>
      <c r="O4188" s="53" t="n">
        <f aca="false">E4188*$E$9</f>
        <v>218.75</v>
      </c>
      <c r="P4188" s="53" t="n">
        <f aca="false">F4188*$F$9</f>
        <v>0</v>
      </c>
      <c r="Q4188" s="53" t="n">
        <f aca="false">G4188*$G$9</f>
        <v>0</v>
      </c>
      <c r="R4188" s="53" t="n">
        <f aca="false">H4188*$H$9</f>
        <v>0</v>
      </c>
      <c r="S4188" s="53" t="n">
        <f aca="false">(N4188/100)*(I4188*$I$9)+(N4188/100)*(J4188*$J$9)</f>
        <v>60</v>
      </c>
      <c r="T4188" s="53" t="n">
        <f aca="false">(O4188/100)*(K4188*$K$9)</f>
        <v>199.0625</v>
      </c>
      <c r="U4188" s="53" t="n">
        <f aca="false">(P4188/100)*(K4188*$K$9)+(P4188/100)*(L4188*$L$9)</f>
        <v>0</v>
      </c>
      <c r="V4188" s="53" t="n">
        <f aca="false">(Q4188/100)*(L4188*$L$9)</f>
        <v>0</v>
      </c>
      <c r="W4188" s="53" t="n">
        <f aca="false">(R4188/100)*(K4188*$K$9)+(R4188/100)*(L4188*$L$9)</f>
        <v>0</v>
      </c>
      <c r="X4188" s="53" t="n">
        <f aca="false">N4188+S4188</f>
        <v>160</v>
      </c>
      <c r="Y4188" s="53" t="n">
        <f aca="false">O4188+T4188</f>
        <v>417.8125</v>
      </c>
      <c r="Z4188" s="53" t="n">
        <f aca="false">P4188+U4188</f>
        <v>0</v>
      </c>
      <c r="AA4188" s="53" t="n">
        <f aca="false">Q4188+V4188</f>
        <v>0</v>
      </c>
      <c r="AB4188" s="53" t="n">
        <f aca="false">R4188+W4188</f>
        <v>0</v>
      </c>
      <c r="AC4188" s="54" t="n">
        <f aca="false">ROUND(X4188+Y4188+Z4188+AA4188+AB4188,1)</f>
        <v>577.8</v>
      </c>
      <c r="AD4188" s="55" t="n">
        <f aca="false">(ROUND(AC4188-AC4182,1)/AC4182)</f>
        <v>0.262674825174825</v>
      </c>
      <c r="AE4188" s="46"/>
      <c r="AF4188" s="47"/>
    </row>
    <row r="4189" customFormat="false" ht="15" hidden="false" customHeight="false" outlineLevel="0" collapsed="false">
      <c r="A4189" s="48" t="s">
        <v>35</v>
      </c>
      <c r="B4189" s="61"/>
      <c r="C4189" s="50" t="s">
        <v>11</v>
      </c>
      <c r="D4189" s="51" t="n">
        <v>80</v>
      </c>
      <c r="E4189" s="51" t="n">
        <v>0</v>
      </c>
      <c r="F4189" s="51" t="n">
        <v>175</v>
      </c>
      <c r="G4189" s="51" t="n">
        <v>0</v>
      </c>
      <c r="H4189" s="51" t="n">
        <v>0</v>
      </c>
      <c r="I4189" s="52" t="n">
        <v>30</v>
      </c>
      <c r="J4189" s="52" t="n">
        <v>30</v>
      </c>
      <c r="K4189" s="52" t="n">
        <v>32.5</v>
      </c>
      <c r="L4189" s="52" t="n">
        <v>32.5</v>
      </c>
      <c r="M4189" s="52" t="n">
        <v>0</v>
      </c>
      <c r="N4189" s="53" t="n">
        <f aca="false">D4189*$D$10</f>
        <v>100</v>
      </c>
      <c r="O4189" s="53" t="n">
        <f aca="false">E4189*$E$10</f>
        <v>0</v>
      </c>
      <c r="P4189" s="53" t="n">
        <f aca="false">F4189*$F$10</f>
        <v>218.75</v>
      </c>
      <c r="Q4189" s="53" t="n">
        <f aca="false">G4189*$G$10</f>
        <v>0</v>
      </c>
      <c r="R4189" s="53" t="n">
        <f aca="false">H4189*$H$10</f>
        <v>0</v>
      </c>
      <c r="S4189" s="53" t="n">
        <f aca="false">(N4189/100)*(I4189*$I$10)+(N4189/100)*(J4189*$J$10)</f>
        <v>60</v>
      </c>
      <c r="T4189" s="53" t="n">
        <f aca="false">(O4189/100)*(K4189*$J$10)</f>
        <v>0</v>
      </c>
      <c r="U4189" s="53" t="n">
        <f aca="false">(P4189/100)*(K4189*$K$10)+(P4189/100)*(L4189*$L$10)</f>
        <v>199.0625</v>
      </c>
      <c r="V4189" s="53" t="n">
        <f aca="false">(Q4189/100)*(L4189*$L$10)</f>
        <v>0</v>
      </c>
      <c r="W4189" s="53" t="n">
        <f aca="false">(R4189/100)*(K4189*$K$10)+(R4189/100)*(L4189*$L$10)</f>
        <v>0</v>
      </c>
      <c r="X4189" s="53" t="n">
        <f aca="false">N4189+S4189</f>
        <v>160</v>
      </c>
      <c r="Y4189" s="53" t="n">
        <f aca="false">O4189+T4189</f>
        <v>0</v>
      </c>
      <c r="Z4189" s="53" t="n">
        <f aca="false">P4189+U4189</f>
        <v>417.8125</v>
      </c>
      <c r="AA4189" s="53" t="n">
        <f aca="false">Q4189+V4189</f>
        <v>0</v>
      </c>
      <c r="AB4189" s="53" t="n">
        <f aca="false">R4189+W4189</f>
        <v>0</v>
      </c>
      <c r="AC4189" s="54" t="n">
        <f aca="false">ROUND(X4189+Y4189+Z4189+AA4189+AB4189,1)</f>
        <v>577.8</v>
      </c>
      <c r="AD4189" s="55" t="n">
        <f aca="false">(ROUND(AC4189-AC4182,1)/AC4182)</f>
        <v>0.262674825174825</v>
      </c>
      <c r="AE4189" s="46"/>
      <c r="AF4189" s="47"/>
    </row>
    <row r="4190" customFormat="false" ht="15" hidden="false" customHeight="false" outlineLevel="0" collapsed="false">
      <c r="A4190" s="48" t="s">
        <v>36</v>
      </c>
      <c r="B4190" s="61"/>
      <c r="C4190" s="50" t="s">
        <v>12</v>
      </c>
      <c r="D4190" s="51" t="n">
        <v>80</v>
      </c>
      <c r="E4190" s="51" t="n">
        <v>0</v>
      </c>
      <c r="F4190" s="51" t="n">
        <v>0</v>
      </c>
      <c r="G4190" s="51" t="n">
        <v>175</v>
      </c>
      <c r="H4190" s="51" t="n">
        <v>0</v>
      </c>
      <c r="I4190" s="52" t="n">
        <v>30</v>
      </c>
      <c r="J4190" s="52" t="n">
        <v>30</v>
      </c>
      <c r="K4190" s="52" t="n">
        <v>0</v>
      </c>
      <c r="L4190" s="52" t="n">
        <v>65</v>
      </c>
      <c r="M4190" s="52" t="n">
        <v>0</v>
      </c>
      <c r="N4190" s="53" t="n">
        <f aca="false">D4190*$D$11</f>
        <v>100</v>
      </c>
      <c r="O4190" s="53" t="n">
        <f aca="false">E4190*$E$11</f>
        <v>0</v>
      </c>
      <c r="P4190" s="53" t="n">
        <f aca="false">F4190*$F$11</f>
        <v>0</v>
      </c>
      <c r="Q4190" s="53" t="n">
        <f aca="false">G4190*$G$11</f>
        <v>218.75</v>
      </c>
      <c r="R4190" s="53" t="n">
        <f aca="false">H4190*$H$11</f>
        <v>0</v>
      </c>
      <c r="S4190" s="53" t="n">
        <f aca="false">(N4190/100)*(I4190*$I$11)+(N4190/100)*(J4190*$J$11)</f>
        <v>60</v>
      </c>
      <c r="T4190" s="53" t="n">
        <f aca="false">(O4190/100)*(K4190*$K$11)</f>
        <v>0</v>
      </c>
      <c r="U4190" s="53" t="n">
        <f aca="false">(P4190/100)*(K4190*$K$11)+(P4190/100)*(L4190*$L$11)</f>
        <v>0</v>
      </c>
      <c r="V4190" s="53" t="n">
        <f aca="false">(Q4190/100)*(L4190*$L$11)</f>
        <v>199.0625</v>
      </c>
      <c r="W4190" s="53" t="n">
        <f aca="false">(R4190/100)*(K4190*$K$11)+(R4190/100)*(L4190*$L$11)</f>
        <v>0</v>
      </c>
      <c r="X4190" s="53" t="n">
        <f aca="false">N4190+S4190</f>
        <v>160</v>
      </c>
      <c r="Y4190" s="53" t="n">
        <f aca="false">O4190+T4190</f>
        <v>0</v>
      </c>
      <c r="Z4190" s="53" t="n">
        <f aca="false">P4190+U4190</f>
        <v>0</v>
      </c>
      <c r="AA4190" s="53" t="n">
        <f aca="false">Q4190+V4190</f>
        <v>417.8125</v>
      </c>
      <c r="AB4190" s="53" t="n">
        <f aca="false">R4190+W4190</f>
        <v>0</v>
      </c>
      <c r="AC4190" s="54" t="n">
        <f aca="false">ROUND(X4190+Y4190+Z4190+AA4190+AB4190,1)</f>
        <v>577.8</v>
      </c>
      <c r="AD4190" s="55" t="n">
        <f aca="false">(ROUND(AC4190-AC4182,1)/AC4182)</f>
        <v>0.262674825174825</v>
      </c>
      <c r="AE4190" s="46"/>
      <c r="AF4190" s="47"/>
    </row>
    <row r="4191" customFormat="false" ht="15" hidden="false" customHeight="false" outlineLevel="0" collapsed="false">
      <c r="A4191" s="48" t="s">
        <v>37</v>
      </c>
      <c r="B4191" s="61"/>
      <c r="C4191" s="50" t="s">
        <v>13</v>
      </c>
      <c r="D4191" s="51" t="n">
        <v>80</v>
      </c>
      <c r="E4191" s="51" t="n">
        <v>0</v>
      </c>
      <c r="F4191" s="51" t="n">
        <v>0</v>
      </c>
      <c r="G4191" s="51" t="n">
        <v>0</v>
      </c>
      <c r="H4191" s="51" t="n">
        <v>175</v>
      </c>
      <c r="I4191" s="52" t="n">
        <v>30</v>
      </c>
      <c r="J4191" s="52" t="n">
        <v>30</v>
      </c>
      <c r="K4191" s="52" t="n">
        <v>32.5</v>
      </c>
      <c r="L4191" s="52" t="n">
        <v>32.5</v>
      </c>
      <c r="M4191" s="52" t="n">
        <v>0</v>
      </c>
      <c r="N4191" s="53" t="n">
        <f aca="false">D4191*$D$12</f>
        <v>100</v>
      </c>
      <c r="O4191" s="53" t="n">
        <f aca="false">E4191*$E$12</f>
        <v>0</v>
      </c>
      <c r="P4191" s="53" t="n">
        <f aca="false">F4191*$F$12</f>
        <v>0</v>
      </c>
      <c r="Q4191" s="53" t="n">
        <f aca="false">G4191*$G$12</f>
        <v>0</v>
      </c>
      <c r="R4191" s="53" t="n">
        <f aca="false">H4191*$H$12</f>
        <v>218.75</v>
      </c>
      <c r="S4191" s="53" t="n">
        <f aca="false">(N4191/100)*(I4191*$I$12)+(N4191/100)*(J4191*$J$12)</f>
        <v>60</v>
      </c>
      <c r="T4191" s="53" t="n">
        <f aca="false">(O4191/100)*(K4191*$K$12)</f>
        <v>0</v>
      </c>
      <c r="U4191" s="53" t="n">
        <f aca="false">(P4191/100)*(K4191*$K$12)+(P4191/100)*(L4191*$L$12)</f>
        <v>0</v>
      </c>
      <c r="V4191" s="53" t="n">
        <f aca="false">(Q4191/100)*(L4191*$L$12)</f>
        <v>0</v>
      </c>
      <c r="W4191" s="53" t="n">
        <f aca="false">(R4191/100)*(K4191*$K$12)+(R4191/100)*(L4191*$L$12)</f>
        <v>199.0625</v>
      </c>
      <c r="X4191" s="53" t="n">
        <f aca="false">N4191+S4191</f>
        <v>160</v>
      </c>
      <c r="Y4191" s="53" t="n">
        <f aca="false">O4191+T4191</f>
        <v>0</v>
      </c>
      <c r="Z4191" s="53" t="n">
        <f aca="false">P4191+U4191</f>
        <v>0</v>
      </c>
      <c r="AA4191" s="53" t="n">
        <f aca="false">Q4191+V4191</f>
        <v>0</v>
      </c>
      <c r="AB4191" s="53" t="n">
        <f aca="false">R4191+W4191</f>
        <v>417.8125</v>
      </c>
      <c r="AC4191" s="54" t="n">
        <f aca="false">ROUND(X4191+Y4191+Z4191+AA4191+AB4191,1)</f>
        <v>577.8</v>
      </c>
      <c r="AD4191" s="55" t="n">
        <f aca="false">(ROUND(AC4191-AC4182,1)/AC4182)</f>
        <v>0.262674825174825</v>
      </c>
      <c r="AE4191" s="46"/>
      <c r="AF4191" s="47"/>
    </row>
    <row r="4192" customFormat="false" ht="15" hidden="false" customHeight="false" outlineLevel="0" collapsed="false">
      <c r="A4192" s="48" t="s">
        <v>38</v>
      </c>
      <c r="B4192" s="61"/>
      <c r="C4192" s="50" t="s">
        <v>14</v>
      </c>
      <c r="D4192" s="51" t="n">
        <v>160</v>
      </c>
      <c r="E4192" s="51" t="n">
        <v>0</v>
      </c>
      <c r="F4192" s="51" t="n">
        <v>0</v>
      </c>
      <c r="G4192" s="51" t="n">
        <v>0</v>
      </c>
      <c r="H4192" s="51" t="n">
        <v>0</v>
      </c>
      <c r="I4192" s="52" t="n">
        <v>30</v>
      </c>
      <c r="J4192" s="52" t="n">
        <v>30</v>
      </c>
      <c r="K4192" s="52" t="n">
        <v>0</v>
      </c>
      <c r="L4192" s="52" t="n">
        <v>0</v>
      </c>
      <c r="M4192" s="52" t="n">
        <v>55</v>
      </c>
      <c r="N4192" s="53" t="n">
        <f aca="false">D4192*$D$13</f>
        <v>200</v>
      </c>
      <c r="O4192" s="53" t="n">
        <f aca="false">E4192*$E$13</f>
        <v>0</v>
      </c>
      <c r="P4192" s="53" t="n">
        <f aca="false">F4192*$F$13</f>
        <v>0</v>
      </c>
      <c r="Q4192" s="53" t="n">
        <f aca="false">G4192*$G$13</f>
        <v>0</v>
      </c>
      <c r="R4192" s="53" t="n">
        <f aca="false">H4192*$H$13</f>
        <v>0</v>
      </c>
      <c r="S4192" s="53" t="n">
        <f aca="false">(N4192/100)*(I4192*$I$13)+(N4192/100)*(J4192*$J$13)+(N4192/100)*(M4192*$M$13)</f>
        <v>340</v>
      </c>
      <c r="T4192" s="53" t="n">
        <f aca="false">(O4192/100)*(K4192*$K$13)+(O4192/100)*(M4192*$M$13)</f>
        <v>0</v>
      </c>
      <c r="U4192" s="53" t="n">
        <f aca="false">(P4192/100)*(K4192*$K$13)+(P4192/100)*(L4192*$L$13)+(P4192/100)*(M4192*$M$13)</f>
        <v>0</v>
      </c>
      <c r="V4192" s="53" t="n">
        <f aca="false">(Q4192/100)*(L4192*$L$13)+(Q4192/100)*(M4192*$M$13)</f>
        <v>0</v>
      </c>
      <c r="W4192" s="53" t="n">
        <f aca="false">(R4192/100)*(K4192*$K$13)+(R4192/100)*(L4192*$L$13)+(R4192/100)*(M4192*$M$13)</f>
        <v>0</v>
      </c>
      <c r="X4192" s="53" t="n">
        <f aca="false">N4192+S4192</f>
        <v>540</v>
      </c>
      <c r="Y4192" s="53" t="n">
        <f aca="false">O4192+T4192</f>
        <v>0</v>
      </c>
      <c r="Z4192" s="53" t="n">
        <f aca="false">P4192+U4192</f>
        <v>0</v>
      </c>
      <c r="AA4192" s="53" t="n">
        <f aca="false">Q4192+V4192</f>
        <v>0</v>
      </c>
      <c r="AB4192" s="53" t="n">
        <f aca="false">R4192+W4192</f>
        <v>0</v>
      </c>
      <c r="AC4192" s="54" t="n">
        <f aca="false">ROUND(X4192+Y4192+Z4192+AA4192+AB4192,1)</f>
        <v>540</v>
      </c>
      <c r="AD4192" s="55" t="n">
        <f aca="false">(ROUND(AC4192-AC4182,1)/AC4182)</f>
        <v>0.18006993006993</v>
      </c>
      <c r="AE4192" s="37"/>
      <c r="AF4192" s="47"/>
    </row>
    <row r="4193" customFormat="false" ht="15" hidden="false" customHeight="false" outlineLevel="0" collapsed="false">
      <c r="A4193" s="48" t="s">
        <v>39</v>
      </c>
      <c r="B4193" s="61"/>
      <c r="C4193" s="50" t="s">
        <v>15</v>
      </c>
      <c r="D4193" s="51" t="n">
        <v>160</v>
      </c>
      <c r="E4193" s="51" t="n">
        <v>0</v>
      </c>
      <c r="F4193" s="51" t="n">
        <v>0</v>
      </c>
      <c r="G4193" s="51" t="n">
        <v>0</v>
      </c>
      <c r="H4193" s="51" t="n">
        <v>0</v>
      </c>
      <c r="I4193" s="52" t="n">
        <v>30</v>
      </c>
      <c r="J4193" s="52" t="n">
        <v>30</v>
      </c>
      <c r="K4193" s="52" t="n">
        <v>55</v>
      </c>
      <c r="L4193" s="52" t="n">
        <v>0</v>
      </c>
      <c r="M4193" s="52" t="n">
        <v>0</v>
      </c>
      <c r="N4193" s="53" t="n">
        <f aca="false">D4193*$D$14</f>
        <v>200</v>
      </c>
      <c r="O4193" s="53" t="n">
        <f aca="false">E4193*$E$14</f>
        <v>0</v>
      </c>
      <c r="P4193" s="53" t="n">
        <f aca="false">F4193*$F$14</f>
        <v>0</v>
      </c>
      <c r="Q4193" s="53" t="n">
        <f aca="false">G4193*$G$14</f>
        <v>0</v>
      </c>
      <c r="R4193" s="53" t="n">
        <f aca="false">H4193*$H$14</f>
        <v>0</v>
      </c>
      <c r="S4193" s="53" t="n">
        <f aca="false">(N4193/100)*(I4193*$I$14)+(N4193/100)*(J4193*$J$14)+(N4193/100)*(K4193*$K$14)</f>
        <v>340</v>
      </c>
      <c r="T4193" s="53" t="n">
        <f aca="false">(O4193/100)*(K4193*$K$14)</f>
        <v>0</v>
      </c>
      <c r="U4193" s="53" t="n">
        <f aca="false">(P4193/100)*(K4193*$K$14)+(P4193/100)*(L4193*$L$14)</f>
        <v>0</v>
      </c>
      <c r="V4193" s="53" t="n">
        <f aca="false">(Q4193/100)*(L4193*$L$14)</f>
        <v>0</v>
      </c>
      <c r="W4193" s="53" t="n">
        <f aca="false">(R4193/100)*(K4193*$L$14)+(R4193/100)*(L4193*$M$14)</f>
        <v>0</v>
      </c>
      <c r="X4193" s="53" t="n">
        <f aca="false">N4193+S4193</f>
        <v>540</v>
      </c>
      <c r="Y4193" s="53" t="n">
        <f aca="false">O4193+T4193</f>
        <v>0</v>
      </c>
      <c r="Z4193" s="53" t="n">
        <f aca="false">P4193+U4193</f>
        <v>0</v>
      </c>
      <c r="AA4193" s="53" t="n">
        <f aca="false">Q4193+V4193</f>
        <v>0</v>
      </c>
      <c r="AB4193" s="53" t="n">
        <f aca="false">R4193+W4193</f>
        <v>0</v>
      </c>
      <c r="AC4193" s="54" t="n">
        <f aca="false">ROUND(X4193+Y4193+Z4193+AA4193+AB4193,1)</f>
        <v>540</v>
      </c>
      <c r="AD4193" s="55" t="n">
        <f aca="false">(ROUND(AC4193-AC4182,1)/AC4182)</f>
        <v>0.18006993006993</v>
      </c>
      <c r="AE4193" s="46"/>
      <c r="AF4193" s="47"/>
    </row>
    <row r="4194" s="73" customFormat="true" ht="15" hidden="false" customHeight="false" outlineLevel="0" collapsed="false">
      <c r="A4194" s="48"/>
      <c r="B4194" s="61"/>
      <c r="C4194" s="50" t="s">
        <v>16</v>
      </c>
      <c r="D4194" s="51" t="n">
        <v>160</v>
      </c>
      <c r="E4194" s="51" t="n">
        <v>0</v>
      </c>
      <c r="F4194" s="51" t="n">
        <v>0</v>
      </c>
      <c r="G4194" s="51" t="n">
        <v>0</v>
      </c>
      <c r="H4194" s="51" t="n">
        <v>0</v>
      </c>
      <c r="I4194" s="52" t="n">
        <v>30</v>
      </c>
      <c r="J4194" s="52" t="n">
        <v>30</v>
      </c>
      <c r="K4194" s="52" t="n">
        <v>0</v>
      </c>
      <c r="L4194" s="52" t="n">
        <v>55</v>
      </c>
      <c r="M4194" s="52" t="n">
        <v>0</v>
      </c>
      <c r="N4194" s="53" t="n">
        <f aca="false">D4194*$D$15</f>
        <v>200</v>
      </c>
      <c r="O4194" s="53" t="n">
        <f aca="false">E4194*$E$15</f>
        <v>0</v>
      </c>
      <c r="P4194" s="53" t="n">
        <f aca="false">F4194*$F$15</f>
        <v>0</v>
      </c>
      <c r="Q4194" s="53" t="n">
        <f aca="false">G4194*$G$15</f>
        <v>0</v>
      </c>
      <c r="R4194" s="53" t="n">
        <f aca="false">H4194*$H$15</f>
        <v>0</v>
      </c>
      <c r="S4194" s="53" t="n">
        <f aca="false">(N4194/100)*(I4194*$I$15)+(N4194/100)*(J4194*$J$15)+(N4194/100)*(L4194*$L$15)</f>
        <v>340</v>
      </c>
      <c r="T4194" s="53" t="n">
        <f aca="false">(O4194/100)*(K4194*$K$15)</f>
        <v>0</v>
      </c>
      <c r="U4194" s="53" t="n">
        <f aca="false">(P4194/100)*(K4194*$K$15)+(P4194/100)*(L4194*$L$15)</f>
        <v>0</v>
      </c>
      <c r="V4194" s="53" t="n">
        <f aca="false">(Q4194/100)*(L4194*$L$15)</f>
        <v>0</v>
      </c>
      <c r="W4194" s="53" t="n">
        <f aca="false">(R4194/100)*(K4194*$K$15)+(R4194/100)*(L4194*$L$15)</f>
        <v>0</v>
      </c>
      <c r="X4194" s="53" t="n">
        <f aca="false">N4194+S4194</f>
        <v>540</v>
      </c>
      <c r="Y4194" s="53" t="n">
        <f aca="false">O4194+T4194</f>
        <v>0</v>
      </c>
      <c r="Z4194" s="53" t="n">
        <f aca="false">P4194+U4194</f>
        <v>0</v>
      </c>
      <c r="AA4194" s="53" t="n">
        <f aca="false">Q4194+V4194</f>
        <v>0</v>
      </c>
      <c r="AB4194" s="53" t="n">
        <f aca="false">R4194+W4194</f>
        <v>0</v>
      </c>
      <c r="AC4194" s="54" t="n">
        <f aca="false">ROUND(X4194+Y4194+Z4194+AA4194+AB4194,1)</f>
        <v>540</v>
      </c>
      <c r="AD4194" s="55" t="n">
        <f aca="false">(ROUND(AC4194-AC4182,1)/AC4182)</f>
        <v>0.18006993006993</v>
      </c>
      <c r="AE4194" s="46"/>
      <c r="AF4194" s="47"/>
    </row>
    <row r="4195" customFormat="false" ht="15" hidden="false" customHeight="false" outlineLevel="0" collapsed="false">
      <c r="A4195" s="48"/>
      <c r="B4195" s="61"/>
      <c r="C4195" s="50" t="s">
        <v>17</v>
      </c>
      <c r="D4195" s="51" t="n">
        <v>160</v>
      </c>
      <c r="E4195" s="51" t="n">
        <v>0</v>
      </c>
      <c r="F4195" s="51" t="n">
        <v>0</v>
      </c>
      <c r="G4195" s="51" t="n">
        <v>0</v>
      </c>
      <c r="H4195" s="51" t="n">
        <v>0</v>
      </c>
      <c r="I4195" s="52" t="n">
        <v>30</v>
      </c>
      <c r="J4195" s="52" t="n">
        <v>50</v>
      </c>
      <c r="K4195" s="52" t="n">
        <v>0</v>
      </c>
      <c r="L4195" s="52" t="n">
        <v>0</v>
      </c>
      <c r="M4195" s="52" t="n">
        <v>0</v>
      </c>
      <c r="N4195" s="53" t="n">
        <f aca="false">D4195*$D$16</f>
        <v>200</v>
      </c>
      <c r="O4195" s="53" t="n">
        <f aca="false">E4195*$E$16</f>
        <v>0</v>
      </c>
      <c r="P4195" s="53" t="n">
        <f aca="false">F4195*$F$16</f>
        <v>0</v>
      </c>
      <c r="Q4195" s="53" t="n">
        <f aca="false">G4195*$G$16</f>
        <v>0</v>
      </c>
      <c r="R4195" s="53" t="n">
        <f aca="false">H4195*$H$16</f>
        <v>0</v>
      </c>
      <c r="S4195" s="53" t="n">
        <f aca="false">(N4195/100)*(I4195*$I$16)+(N4195/100)*(J4195*$J$16)</f>
        <v>310</v>
      </c>
      <c r="T4195" s="53" t="n">
        <f aca="false">(O4195/100)*(K4195*$K$16)</f>
        <v>0</v>
      </c>
      <c r="U4195" s="53" t="n">
        <f aca="false">(P4195/100)*(K4195*$K$16)+(P4195/100)*(L4195*$L$16)</f>
        <v>0</v>
      </c>
      <c r="V4195" s="53" t="n">
        <f aca="false">(Q4195/100)*(L4195*$L$16)</f>
        <v>0</v>
      </c>
      <c r="W4195" s="53" t="n">
        <f aca="false">(R4195/100)*(K4195*$K$16)+(R4195/100)*(L4195*$L$16)</f>
        <v>0</v>
      </c>
      <c r="X4195" s="53" t="n">
        <f aca="false">N4195+S4195</f>
        <v>510</v>
      </c>
      <c r="Y4195" s="53" t="n">
        <f aca="false">O4195+T4195</f>
        <v>0</v>
      </c>
      <c r="Z4195" s="53" t="n">
        <f aca="false">P4195+U4195</f>
        <v>0</v>
      </c>
      <c r="AA4195" s="53" t="n">
        <f aca="false">Q4195+V4195</f>
        <v>0</v>
      </c>
      <c r="AB4195" s="53" t="n">
        <f aca="false">R4195+W4195</f>
        <v>0</v>
      </c>
      <c r="AC4195" s="54" t="n">
        <f aca="false">ROUND(X4195+Y4195+Z4195+AA4195+AB4195,1)</f>
        <v>510</v>
      </c>
      <c r="AD4195" s="55" t="n">
        <f aca="false">(ROUND(AC4195-AC4182,1)/AC4182)</f>
        <v>0.11451048951049</v>
      </c>
      <c r="AE4195" s="46"/>
      <c r="AF4195" s="47"/>
    </row>
    <row r="4196" customFormat="false" ht="15" hidden="false" customHeight="false" outlineLevel="0" collapsed="false">
      <c r="A4196" s="48"/>
      <c r="B4196" s="61"/>
      <c r="C4196" s="50" t="s">
        <v>18</v>
      </c>
      <c r="D4196" s="51" t="n">
        <v>160</v>
      </c>
      <c r="E4196" s="51" t="n">
        <v>0</v>
      </c>
      <c r="F4196" s="51" t="n">
        <v>0</v>
      </c>
      <c r="G4196" s="51" t="n">
        <v>0</v>
      </c>
      <c r="H4196" s="51" t="n">
        <v>0</v>
      </c>
      <c r="I4196" s="52" t="n">
        <v>50</v>
      </c>
      <c r="J4196" s="52" t="n">
        <v>30</v>
      </c>
      <c r="K4196" s="52" t="n">
        <v>0</v>
      </c>
      <c r="L4196" s="52" t="n">
        <v>0</v>
      </c>
      <c r="M4196" s="52" t="n">
        <v>0</v>
      </c>
      <c r="N4196" s="53" t="n">
        <f aca="false">D4196*$D$17</f>
        <v>200</v>
      </c>
      <c r="O4196" s="53" t="n">
        <f aca="false">E4196*$E$17</f>
        <v>0</v>
      </c>
      <c r="P4196" s="53" t="n">
        <f aca="false">F4196*$F$17</f>
        <v>0</v>
      </c>
      <c r="Q4196" s="53" t="n">
        <f aca="false">G4196*$G$17</f>
        <v>0</v>
      </c>
      <c r="R4196" s="53" t="n">
        <f aca="false">H4196*$H$17</f>
        <v>0</v>
      </c>
      <c r="S4196" s="53" t="n">
        <f aca="false">(N4196/100)*(I4196*$I$17)+(N4196/100)*(J4196*$J$17)</f>
        <v>310</v>
      </c>
      <c r="T4196" s="53" t="n">
        <f aca="false">(O4196/100)*(K4196*$K$17)</f>
        <v>0</v>
      </c>
      <c r="U4196" s="53" t="n">
        <f aca="false">(P4196/100)*(K4196*$K$17)+(P4196/100)*(L4196*$L$17)</f>
        <v>0</v>
      </c>
      <c r="V4196" s="53" t="n">
        <f aca="false">(Q4196/100)*(L4196*$L$17)</f>
        <v>0</v>
      </c>
      <c r="W4196" s="53" t="n">
        <f aca="false">(R4196/100)*(K4196*$K$17)+(R4196/100)*(L4196*$L$17)</f>
        <v>0</v>
      </c>
      <c r="X4196" s="53" t="n">
        <f aca="false">N4196+S4196</f>
        <v>510</v>
      </c>
      <c r="Y4196" s="53" t="n">
        <f aca="false">O4196+T4196</f>
        <v>0</v>
      </c>
      <c r="Z4196" s="53" t="n">
        <f aca="false">P4196+U4196</f>
        <v>0</v>
      </c>
      <c r="AA4196" s="53" t="n">
        <f aca="false">Q4196+V4196</f>
        <v>0</v>
      </c>
      <c r="AB4196" s="53" t="n">
        <f aca="false">R4196+W4196</f>
        <v>0</v>
      </c>
      <c r="AC4196" s="54" t="n">
        <f aca="false">ROUND(X4196+Y4196+Z4196+AA4196+AB4196,1)</f>
        <v>510</v>
      </c>
      <c r="AD4196" s="55" t="n">
        <f aca="false">(ROUND(AC4196-AC4182,1)/AC4182)</f>
        <v>0.11451048951049</v>
      </c>
      <c r="AE4196" s="46"/>
      <c r="AF4196" s="47"/>
    </row>
    <row r="4197" customFormat="false" ht="15" hidden="false" customHeight="false" outlineLevel="0" collapsed="false">
      <c r="A4197" s="56" t="s">
        <v>19</v>
      </c>
      <c r="B4197" s="60" t="s">
        <v>340</v>
      </c>
      <c r="C4197" s="40" t="s">
        <v>61</v>
      </c>
      <c r="D4197" s="41" t="n">
        <v>85</v>
      </c>
      <c r="E4197" s="41" t="n">
        <v>60</v>
      </c>
      <c r="F4197" s="41" t="n">
        <v>0</v>
      </c>
      <c r="G4197" s="41" t="n">
        <v>0</v>
      </c>
      <c r="H4197" s="41" t="n">
        <v>0</v>
      </c>
      <c r="I4197" s="42" t="n">
        <v>40</v>
      </c>
      <c r="J4197" s="42" t="n">
        <v>40</v>
      </c>
      <c r="K4197" s="42" t="n">
        <v>60</v>
      </c>
      <c r="L4197" s="42" t="n">
        <v>0</v>
      </c>
      <c r="M4197" s="42" t="n">
        <v>0</v>
      </c>
      <c r="N4197" s="43" t="n">
        <f aca="false">D4197*$D$3</f>
        <v>110.5</v>
      </c>
      <c r="O4197" s="43" t="n">
        <f aca="false">E4197*$E$3</f>
        <v>78</v>
      </c>
      <c r="P4197" s="43" t="n">
        <f aca="false">F4197*$F$3</f>
        <v>0</v>
      </c>
      <c r="Q4197" s="43" t="n">
        <f aca="false">G4197*$G$3</f>
        <v>0</v>
      </c>
      <c r="R4197" s="43" t="n">
        <f aca="false">H4197*$H$3</f>
        <v>0</v>
      </c>
      <c r="S4197" s="43" t="n">
        <f aca="false">(N4197/100)*(I4197*$I$3)+(N4197/100)*(J4197*$J$3)</f>
        <v>176.8</v>
      </c>
      <c r="T4197" s="43" t="n">
        <f aca="false">(O4197/100)*(K4197*$K$3)</f>
        <v>93.6</v>
      </c>
      <c r="U4197" s="43" t="n">
        <f aca="false">(P4197/100)*(K4197*$K$3)+(P4197/100)*(L4197*$L$3)</f>
        <v>0</v>
      </c>
      <c r="V4197" s="43" t="n">
        <f aca="false">(Q4197/100)*(L4197*$L$3)</f>
        <v>0</v>
      </c>
      <c r="W4197" s="43" t="n">
        <f aca="false">(R4197/100)*(K4197*$K$3)+(R4197/100)*(L4197*$L$3)</f>
        <v>0</v>
      </c>
      <c r="X4197" s="43" t="n">
        <f aca="false">N4197+S4197</f>
        <v>287.3</v>
      </c>
      <c r="Y4197" s="43" t="n">
        <f aca="false">O4197+T4197</f>
        <v>171.6</v>
      </c>
      <c r="Z4197" s="43" t="n">
        <f aca="false">P4197+U4197</f>
        <v>0</v>
      </c>
      <c r="AA4197" s="43" t="n">
        <f aca="false">Q4197+V4197</f>
        <v>0</v>
      </c>
      <c r="AB4197" s="43" t="n">
        <f aca="false">R4197+W4197</f>
        <v>0</v>
      </c>
      <c r="AC4197" s="44" t="n">
        <f aca="false">ROUND(X4197+Y4197+Z4197+AA4197+AB4197,1)</f>
        <v>458.9</v>
      </c>
      <c r="AD4197" s="45"/>
      <c r="AE4197" s="46"/>
      <c r="AF4197" s="15"/>
    </row>
    <row r="4198" customFormat="false" ht="15" hidden="false" customHeight="false" outlineLevel="0" collapsed="false">
      <c r="A4198" s="48" t="s">
        <v>29</v>
      </c>
      <c r="B4198" s="61" t="n">
        <v>18</v>
      </c>
      <c r="C4198" s="50" t="s">
        <v>5</v>
      </c>
      <c r="D4198" s="51" t="n">
        <v>85</v>
      </c>
      <c r="E4198" s="51" t="n">
        <v>60</v>
      </c>
      <c r="F4198" s="51" t="n">
        <v>0</v>
      </c>
      <c r="G4198" s="51" t="n">
        <v>0</v>
      </c>
      <c r="H4198" s="51" t="n">
        <v>0</v>
      </c>
      <c r="I4198" s="52" t="n">
        <v>75</v>
      </c>
      <c r="J4198" s="52" t="n">
        <v>75</v>
      </c>
      <c r="K4198" s="52" t="n">
        <v>60</v>
      </c>
      <c r="L4198" s="52" t="n">
        <v>0</v>
      </c>
      <c r="M4198" s="52" t="n">
        <v>0</v>
      </c>
      <c r="N4198" s="53" t="n">
        <f aca="false">D4198*$D$4</f>
        <v>106.25</v>
      </c>
      <c r="O4198" s="53" t="n">
        <f aca="false">E4198*$E$4</f>
        <v>75</v>
      </c>
      <c r="P4198" s="53" t="n">
        <f aca="false">F4198*$F$4</f>
        <v>0</v>
      </c>
      <c r="Q4198" s="53" t="n">
        <f aca="false">G4198*$G$4</f>
        <v>0</v>
      </c>
      <c r="R4198" s="53" t="n">
        <f aca="false">H4198*$H$4</f>
        <v>0</v>
      </c>
      <c r="S4198" s="53" t="n">
        <f aca="false">(N4198/100)*(I4198*$I$4)+(N4198/100)*(J4198*$J$4)</f>
        <v>318.75</v>
      </c>
      <c r="T4198" s="53" t="n">
        <f aca="false">(O4198/100)*(K4198*$K$4)</f>
        <v>90</v>
      </c>
      <c r="U4198" s="53" t="n">
        <f aca="false">(P4198/100)*(K4198*$K$4)+(P4198/100)*(L4198*$L$4)</f>
        <v>0</v>
      </c>
      <c r="V4198" s="53" t="n">
        <f aca="false">(Q4198/100)*(L4198*$L$4)</f>
        <v>0</v>
      </c>
      <c r="W4198" s="53" t="n">
        <f aca="false">(R4198/100)*(K4198*$K$4)+(R4198/100)*(L4198*$L$4)</f>
        <v>0</v>
      </c>
      <c r="X4198" s="53" t="n">
        <f aca="false">N4198+S4198</f>
        <v>425</v>
      </c>
      <c r="Y4198" s="53" t="n">
        <f aca="false">O4198+T4198</f>
        <v>165</v>
      </c>
      <c r="Z4198" s="53" t="n">
        <f aca="false">P4198+U4198</f>
        <v>0</v>
      </c>
      <c r="AA4198" s="53" t="n">
        <f aca="false">Q4198+V4198</f>
        <v>0</v>
      </c>
      <c r="AB4198" s="53" t="n">
        <f aca="false">R4198+W4198</f>
        <v>0</v>
      </c>
      <c r="AC4198" s="54" t="n">
        <f aca="false">ROUND(X4198+Y4198+Z4198+AA4198+AB4198,1)</f>
        <v>590</v>
      </c>
      <c r="AD4198" s="55" t="n">
        <f aca="false">(ROUND(AC4198-AC4197,1)/AC4197)</f>
        <v>0.285683155371541</v>
      </c>
      <c r="AE4198" s="46"/>
      <c r="AF4198" s="47"/>
    </row>
    <row r="4199" customFormat="false" ht="15" hidden="false" customHeight="false" outlineLevel="0" collapsed="false">
      <c r="A4199" s="48" t="s">
        <v>30</v>
      </c>
      <c r="B4199" s="61" t="n">
        <v>16</v>
      </c>
      <c r="C4199" s="50" t="s">
        <v>6</v>
      </c>
      <c r="D4199" s="51" t="n">
        <v>85</v>
      </c>
      <c r="E4199" s="51" t="n">
        <v>60</v>
      </c>
      <c r="F4199" s="51" t="n">
        <v>0</v>
      </c>
      <c r="G4199" s="51" t="n">
        <v>0</v>
      </c>
      <c r="H4199" s="51" t="n">
        <v>0</v>
      </c>
      <c r="I4199" s="52" t="n">
        <v>40</v>
      </c>
      <c r="J4199" s="52" t="n">
        <v>40</v>
      </c>
      <c r="K4199" s="52" t="n">
        <v>60</v>
      </c>
      <c r="L4199" s="52" t="n">
        <v>0</v>
      </c>
      <c r="M4199" s="52" t="n">
        <v>0</v>
      </c>
      <c r="N4199" s="53" t="n">
        <f aca="false">D4199*$D$5</f>
        <v>110.5</v>
      </c>
      <c r="O4199" s="53" t="n">
        <f aca="false">E4199*$E$5</f>
        <v>78</v>
      </c>
      <c r="P4199" s="53" t="n">
        <f aca="false">F4199*$F$5</f>
        <v>0</v>
      </c>
      <c r="Q4199" s="53" t="n">
        <f aca="false">G4199*$G$5</f>
        <v>0</v>
      </c>
      <c r="R4199" s="53" t="n">
        <f aca="false">H4199*$H$5</f>
        <v>0</v>
      </c>
      <c r="S4199" s="53" t="n">
        <f aca="false">(N4199/100)*(I4199*$I$5)+(N4199/100)*(J4199*$J$5)</f>
        <v>176.8</v>
      </c>
      <c r="T4199" s="53" t="n">
        <f aca="false">(O4199/100)*(K4199*$K$5)</f>
        <v>93.6</v>
      </c>
      <c r="U4199" s="53" t="n">
        <f aca="false">(P4199/100)*(K4199*$K$5)+(P4199/100)*(L4199*$L$5)</f>
        <v>0</v>
      </c>
      <c r="V4199" s="53" t="n">
        <f aca="false">(Q4199/100)*(L4199*$L$5)</f>
        <v>0</v>
      </c>
      <c r="W4199" s="53" t="n">
        <f aca="false">(R4199/100)*(K4199*$K$5)+(R4199/100)*(L4199*$L$5)</f>
        <v>0</v>
      </c>
      <c r="X4199" s="53" t="n">
        <f aca="false">N4199+S4199</f>
        <v>287.3</v>
      </c>
      <c r="Y4199" s="53" t="n">
        <f aca="false">O4199+T4199</f>
        <v>171.6</v>
      </c>
      <c r="Z4199" s="53" t="n">
        <f aca="false">P4199+U4199</f>
        <v>0</v>
      </c>
      <c r="AA4199" s="53" t="n">
        <f aca="false">Q4199+V4199</f>
        <v>0</v>
      </c>
      <c r="AB4199" s="53" t="n">
        <f aca="false">R4199+W4199</f>
        <v>0</v>
      </c>
      <c r="AC4199" s="54" t="n">
        <f aca="false">ROUND(X4199+Y4199+Z4199+AA4199+AB4199,1)</f>
        <v>458.9</v>
      </c>
      <c r="AD4199" s="55" t="n">
        <f aca="false">(ROUND(AC4199-AC4197,1)/AC4197)</f>
        <v>0</v>
      </c>
      <c r="AE4199" s="46"/>
      <c r="AF4199" s="47"/>
    </row>
    <row r="4200" customFormat="false" ht="15" hidden="false" customHeight="false" outlineLevel="0" collapsed="false">
      <c r="A4200" s="48" t="s">
        <v>31</v>
      </c>
      <c r="B4200" s="61" t="n">
        <v>32</v>
      </c>
      <c r="C4200" s="50" t="s">
        <v>7</v>
      </c>
      <c r="D4200" s="51" t="n">
        <v>85</v>
      </c>
      <c r="E4200" s="51" t="n">
        <v>60</v>
      </c>
      <c r="F4200" s="51" t="n">
        <v>0</v>
      </c>
      <c r="G4200" s="51" t="n">
        <v>0</v>
      </c>
      <c r="H4200" s="51" t="n">
        <v>0</v>
      </c>
      <c r="I4200" s="52" t="n">
        <v>40</v>
      </c>
      <c r="J4200" s="52" t="n">
        <v>40</v>
      </c>
      <c r="K4200" s="52" t="n">
        <v>60</v>
      </c>
      <c r="L4200" s="52" t="n">
        <v>0</v>
      </c>
      <c r="M4200" s="52" t="n">
        <v>0</v>
      </c>
      <c r="N4200" s="53" t="n">
        <f aca="false">D4200*$D$6</f>
        <v>110.5</v>
      </c>
      <c r="O4200" s="53" t="n">
        <f aca="false">E4200*$E$6</f>
        <v>78</v>
      </c>
      <c r="P4200" s="53" t="n">
        <f aca="false">F4200*$F$6</f>
        <v>0</v>
      </c>
      <c r="Q4200" s="53" t="n">
        <f aca="false">G4200*$G$6</f>
        <v>0</v>
      </c>
      <c r="R4200" s="53" t="n">
        <f aca="false">H4200*$H$6</f>
        <v>0</v>
      </c>
      <c r="S4200" s="53" t="n">
        <f aca="false">(N4200/100)*(I4200*$I$6)+(N4200/100)*(J4200*$J$6)</f>
        <v>176.8</v>
      </c>
      <c r="T4200" s="53" t="n">
        <f aca="false">(O4200/100)*(K4200*$K$6)</f>
        <v>93.6</v>
      </c>
      <c r="U4200" s="53" t="n">
        <f aca="false">(P4200/100)*(K4200*$K$6)+(P4200/100)*(L4200*$L$6)</f>
        <v>0</v>
      </c>
      <c r="V4200" s="53" t="n">
        <f aca="false">(Q4200/100)*(L4200*$L$6)</f>
        <v>0</v>
      </c>
      <c r="W4200" s="53" t="n">
        <f aca="false">(R4200/100)*(K4200*$K$6)+(R4200/100)*(L4200*$L$6)</f>
        <v>0</v>
      </c>
      <c r="X4200" s="53" t="n">
        <f aca="false">N4200+S4200</f>
        <v>287.3</v>
      </c>
      <c r="Y4200" s="53" t="n">
        <f aca="false">O4200+T4200</f>
        <v>171.6</v>
      </c>
      <c r="Z4200" s="53" t="n">
        <f aca="false">P4200+U4200</f>
        <v>0</v>
      </c>
      <c r="AA4200" s="53" t="n">
        <f aca="false">Q4200+V4200</f>
        <v>0</v>
      </c>
      <c r="AB4200" s="53" t="n">
        <f aca="false">R4200+W4200</f>
        <v>0</v>
      </c>
      <c r="AC4200" s="54" t="n">
        <f aca="false">ROUND(X4200+Y4200+Z4200+AA4200+AB4200,1)</f>
        <v>458.9</v>
      </c>
      <c r="AD4200" s="55" t="n">
        <f aca="false">(ROUND(AC4200-AC4197,1)/AC4197)</f>
        <v>0</v>
      </c>
      <c r="AE4200" s="46"/>
      <c r="AF4200" s="47"/>
    </row>
    <row r="4201" customFormat="false" ht="15" hidden="false" customHeight="false" outlineLevel="0" collapsed="false">
      <c r="A4201" s="48" t="s">
        <v>32</v>
      </c>
      <c r="B4201" s="61" t="n">
        <v>0</v>
      </c>
      <c r="C4201" s="50" t="s">
        <v>8</v>
      </c>
      <c r="D4201" s="51" t="n">
        <v>85</v>
      </c>
      <c r="E4201" s="51" t="n">
        <v>60</v>
      </c>
      <c r="F4201" s="51" t="n">
        <v>0</v>
      </c>
      <c r="G4201" s="51" t="n">
        <v>0</v>
      </c>
      <c r="H4201" s="51" t="n">
        <v>0</v>
      </c>
      <c r="I4201" s="52" t="n">
        <v>40</v>
      </c>
      <c r="J4201" s="52" t="n">
        <v>40</v>
      </c>
      <c r="K4201" s="52" t="n">
        <v>60</v>
      </c>
      <c r="L4201" s="52" t="n">
        <v>0</v>
      </c>
      <c r="M4201" s="52" t="n">
        <v>0</v>
      </c>
      <c r="N4201" s="53" t="n">
        <f aca="false">D4201*$D$7</f>
        <v>110.5</v>
      </c>
      <c r="O4201" s="53" t="n">
        <f aca="false">E4201*$E$7</f>
        <v>78</v>
      </c>
      <c r="P4201" s="53" t="n">
        <f aca="false">F4201*$F$7</f>
        <v>0</v>
      </c>
      <c r="Q4201" s="53" t="n">
        <f aca="false">G4201*$G$7</f>
        <v>0</v>
      </c>
      <c r="R4201" s="53" t="n">
        <f aca="false">H4201*$H$7</f>
        <v>0</v>
      </c>
      <c r="S4201" s="53" t="n">
        <f aca="false">(N4201/100)*(I4201*$I$7)+(N4201/100)*(J4201*$J$7)</f>
        <v>176.8</v>
      </c>
      <c r="T4201" s="53" t="n">
        <f aca="false">(O4201/100)*(K4201*$K$7)</f>
        <v>93.6</v>
      </c>
      <c r="U4201" s="53" t="n">
        <f aca="false">(P4201/100)*(K4201*$K$7)+(P4201/100)*(L4201*$L$7)</f>
        <v>0</v>
      </c>
      <c r="V4201" s="53" t="n">
        <f aca="false">(Q4201/100)*(L4201*$L$7)</f>
        <v>0</v>
      </c>
      <c r="W4201" s="53" t="n">
        <f aca="false">(R4201/100)*(K4201*$K$7)+(R4201/100)*(L4201*$L$7)</f>
        <v>0</v>
      </c>
      <c r="X4201" s="53" t="n">
        <f aca="false">N4201+S4201</f>
        <v>287.3</v>
      </c>
      <c r="Y4201" s="53" t="n">
        <f aca="false">O4201+T4201</f>
        <v>171.6</v>
      </c>
      <c r="Z4201" s="53" t="n">
        <f aca="false">P4201+U4201</f>
        <v>0</v>
      </c>
      <c r="AA4201" s="53" t="n">
        <f aca="false">Q4201+V4201</f>
        <v>0</v>
      </c>
      <c r="AB4201" s="53" t="n">
        <f aca="false">R4201+W4201</f>
        <v>0</v>
      </c>
      <c r="AC4201" s="54" t="n">
        <f aca="false">ROUND(X4201+Y4201+Z4201+AA4201+AB4201,1)</f>
        <v>458.9</v>
      </c>
      <c r="AD4201" s="55" t="n">
        <f aca="false">(ROUND(AC4201-AC4197,1)/AC4197)</f>
        <v>0</v>
      </c>
      <c r="AE4201" s="46"/>
      <c r="AF4201" s="47"/>
    </row>
    <row r="4202" customFormat="false" ht="15" hidden="false" customHeight="false" outlineLevel="0" collapsed="false">
      <c r="A4202" s="48" t="s">
        <v>33</v>
      </c>
      <c r="B4202" s="61"/>
      <c r="C4202" s="50" t="s">
        <v>9</v>
      </c>
      <c r="D4202" s="51" t="n">
        <v>85</v>
      </c>
      <c r="E4202" s="51" t="n">
        <v>60</v>
      </c>
      <c r="F4202" s="51" t="n">
        <v>0</v>
      </c>
      <c r="G4202" s="51" t="n">
        <v>0</v>
      </c>
      <c r="H4202" s="51" t="n">
        <v>0</v>
      </c>
      <c r="I4202" s="52" t="n">
        <v>40</v>
      </c>
      <c r="J4202" s="52" t="n">
        <v>40</v>
      </c>
      <c r="K4202" s="52" t="n">
        <v>60</v>
      </c>
      <c r="L4202" s="52" t="n">
        <v>0</v>
      </c>
      <c r="M4202" s="52" t="n">
        <v>0</v>
      </c>
      <c r="N4202" s="53" t="n">
        <f aca="false">D4202*$D$8</f>
        <v>110.5</v>
      </c>
      <c r="O4202" s="53" t="n">
        <f aca="false">E4202*$E$8</f>
        <v>78</v>
      </c>
      <c r="P4202" s="53" t="n">
        <f aca="false">F4202*$F$8</f>
        <v>0</v>
      </c>
      <c r="Q4202" s="53" t="n">
        <f aca="false">G4202*$G$8</f>
        <v>0</v>
      </c>
      <c r="R4202" s="53" t="n">
        <f aca="false">H4202*$H$8</f>
        <v>0</v>
      </c>
      <c r="S4202" s="53" t="n">
        <f aca="false">(N4202/100)*(I4202*$I$8)+(N4202/100)*(J4202*$J$8)</f>
        <v>176.8</v>
      </c>
      <c r="T4202" s="53" t="n">
        <f aca="false">(O4202/100)*(K4202*$K$8)</f>
        <v>93.6</v>
      </c>
      <c r="U4202" s="53" t="n">
        <f aca="false">(P4202/100)*(K4202*$K$8)+(P4202/100)*(L4202*$L$8)</f>
        <v>0</v>
      </c>
      <c r="V4202" s="53" t="n">
        <f aca="false">(Q4202/100)*(L4202*$L$8)</f>
        <v>0</v>
      </c>
      <c r="W4202" s="53" t="n">
        <f aca="false">(R4202/100)*(K4202*$K$8)+(R4202/100)*(L4202*$L$8)</f>
        <v>0</v>
      </c>
      <c r="X4202" s="53" t="n">
        <f aca="false">N4202+S4202</f>
        <v>287.3</v>
      </c>
      <c r="Y4202" s="53" t="n">
        <f aca="false">O4202+T4202</f>
        <v>171.6</v>
      </c>
      <c r="Z4202" s="53" t="n">
        <f aca="false">P4202+U4202</f>
        <v>0</v>
      </c>
      <c r="AA4202" s="53" t="n">
        <f aca="false">Q4202+V4202</f>
        <v>0</v>
      </c>
      <c r="AB4202" s="53" t="n">
        <f aca="false">R4202+W4202</f>
        <v>0</v>
      </c>
      <c r="AC4202" s="54" t="n">
        <f aca="false">ROUND(X4202+Y4202+Z4202+AA4202+AB4202,1)</f>
        <v>458.9</v>
      </c>
      <c r="AD4202" s="55" t="n">
        <f aca="false">(ROUND(AC4202-AC4197,1)/AC4197)</f>
        <v>0</v>
      </c>
      <c r="AE4202" s="46"/>
      <c r="AF4202" s="47"/>
    </row>
    <row r="4203" customFormat="false" ht="15" hidden="false" customHeight="false" outlineLevel="0" collapsed="false">
      <c r="A4203" s="48" t="s">
        <v>34</v>
      </c>
      <c r="B4203" s="61"/>
      <c r="C4203" s="50" t="s">
        <v>10</v>
      </c>
      <c r="D4203" s="51" t="n">
        <v>42</v>
      </c>
      <c r="E4203" s="51" t="n">
        <v>140</v>
      </c>
      <c r="F4203" s="51" t="n">
        <v>0</v>
      </c>
      <c r="G4203" s="51" t="n">
        <v>0</v>
      </c>
      <c r="H4203" s="51" t="n">
        <v>0</v>
      </c>
      <c r="I4203" s="52" t="n">
        <v>40</v>
      </c>
      <c r="J4203" s="52" t="n">
        <v>40</v>
      </c>
      <c r="K4203" s="52" t="n">
        <v>120</v>
      </c>
      <c r="L4203" s="52" t="n">
        <v>0</v>
      </c>
      <c r="M4203" s="52" t="n">
        <v>0</v>
      </c>
      <c r="N4203" s="53" t="n">
        <f aca="false">D4203*$D$9</f>
        <v>52.5</v>
      </c>
      <c r="O4203" s="53" t="n">
        <f aca="false">E4203*$E$9</f>
        <v>175</v>
      </c>
      <c r="P4203" s="53" t="n">
        <f aca="false">F4203*$F$9</f>
        <v>0</v>
      </c>
      <c r="Q4203" s="53" t="n">
        <f aca="false">G4203*$G$9</f>
        <v>0</v>
      </c>
      <c r="R4203" s="53" t="n">
        <f aca="false">H4203*$H$9</f>
        <v>0</v>
      </c>
      <c r="S4203" s="53" t="n">
        <f aca="false">(N4203/100)*(I4203*$I$9)+(N4203/100)*(J4203*$J$9)</f>
        <v>42</v>
      </c>
      <c r="T4203" s="53" t="n">
        <f aca="false">(O4203/100)*(K4203*$K$9)</f>
        <v>294</v>
      </c>
      <c r="U4203" s="53" t="n">
        <f aca="false">(P4203/100)*(K4203*$K$9)+(P4203/100)*(L4203*$L$9)</f>
        <v>0</v>
      </c>
      <c r="V4203" s="53" t="n">
        <f aca="false">(Q4203/100)*(L4203*$L$9)</f>
        <v>0</v>
      </c>
      <c r="W4203" s="53" t="n">
        <f aca="false">(R4203/100)*(K4203*$K$9)+(R4203/100)*(L4203*$L$9)</f>
        <v>0</v>
      </c>
      <c r="X4203" s="53" t="n">
        <f aca="false">N4203+S4203</f>
        <v>94.5</v>
      </c>
      <c r="Y4203" s="53" t="n">
        <f aca="false">O4203+T4203</f>
        <v>469</v>
      </c>
      <c r="Z4203" s="53" t="n">
        <f aca="false">P4203+U4203</f>
        <v>0</v>
      </c>
      <c r="AA4203" s="53" t="n">
        <f aca="false">Q4203+V4203</f>
        <v>0</v>
      </c>
      <c r="AB4203" s="53" t="n">
        <f aca="false">R4203+W4203</f>
        <v>0</v>
      </c>
      <c r="AC4203" s="54" t="n">
        <f aca="false">ROUND(X4203+Y4203+Z4203+AA4203+AB4203,1)</f>
        <v>563.5</v>
      </c>
      <c r="AD4203" s="55" t="n">
        <f aca="false">(ROUND(AC4203-AC4197,1)/AC4197)</f>
        <v>0.227936369579429</v>
      </c>
      <c r="AE4203" s="46"/>
      <c r="AF4203" s="47"/>
    </row>
    <row r="4204" customFormat="false" ht="15" hidden="false" customHeight="false" outlineLevel="0" collapsed="false">
      <c r="A4204" s="48" t="s">
        <v>35</v>
      </c>
      <c r="B4204" s="61"/>
      <c r="C4204" s="50" t="s">
        <v>11</v>
      </c>
      <c r="D4204" s="51" t="n">
        <v>42</v>
      </c>
      <c r="E4204" s="51" t="n">
        <v>0</v>
      </c>
      <c r="F4204" s="51" t="n">
        <v>140</v>
      </c>
      <c r="G4204" s="51" t="n">
        <v>0</v>
      </c>
      <c r="H4204" s="51" t="n">
        <v>0</v>
      </c>
      <c r="I4204" s="52" t="n">
        <v>40</v>
      </c>
      <c r="J4204" s="52" t="n">
        <v>40</v>
      </c>
      <c r="K4204" s="52" t="n">
        <v>55</v>
      </c>
      <c r="L4204" s="52" t="n">
        <v>55</v>
      </c>
      <c r="M4204" s="52" t="n">
        <v>0</v>
      </c>
      <c r="N4204" s="53" t="n">
        <f aca="false">D4204*$D$10</f>
        <v>52.5</v>
      </c>
      <c r="O4204" s="53" t="n">
        <f aca="false">E4204*$E$10</f>
        <v>0</v>
      </c>
      <c r="P4204" s="53" t="n">
        <f aca="false">F4204*$F$10</f>
        <v>175</v>
      </c>
      <c r="Q4204" s="53" t="n">
        <f aca="false">G4204*$G$10</f>
        <v>0</v>
      </c>
      <c r="R4204" s="53" t="n">
        <f aca="false">H4204*$H$10</f>
        <v>0</v>
      </c>
      <c r="S4204" s="53" t="n">
        <f aca="false">(N4204/100)*(I4204*$I$10)+(N4204/100)*(J4204*$J$10)</f>
        <v>42</v>
      </c>
      <c r="T4204" s="53" t="n">
        <f aca="false">(O4204/100)*(K4204*$J$10)</f>
        <v>0</v>
      </c>
      <c r="U4204" s="53" t="n">
        <f aca="false">(P4204/100)*(K4204*$K$10)+(P4204/100)*(L4204*$L$10)</f>
        <v>269.5</v>
      </c>
      <c r="V4204" s="53" t="n">
        <f aca="false">(Q4204/100)*(L4204*$L$10)</f>
        <v>0</v>
      </c>
      <c r="W4204" s="53" t="n">
        <f aca="false">(R4204/100)*(K4204*$K$10)+(R4204/100)*(L4204*$L$10)</f>
        <v>0</v>
      </c>
      <c r="X4204" s="53" t="n">
        <f aca="false">N4204+S4204</f>
        <v>94.5</v>
      </c>
      <c r="Y4204" s="53" t="n">
        <f aca="false">O4204+T4204</f>
        <v>0</v>
      </c>
      <c r="Z4204" s="53" t="n">
        <f aca="false">P4204+U4204</f>
        <v>444.5</v>
      </c>
      <c r="AA4204" s="53" t="n">
        <f aca="false">Q4204+V4204</f>
        <v>0</v>
      </c>
      <c r="AB4204" s="53" t="n">
        <f aca="false">R4204+W4204</f>
        <v>0</v>
      </c>
      <c r="AC4204" s="54" t="n">
        <f aca="false">ROUND(X4204+Y4204+Z4204+AA4204+AB4204,1)</f>
        <v>539</v>
      </c>
      <c r="AD4204" s="55" t="n">
        <f aca="false">(ROUND(AC4204-AC4197,1)/AC4197)</f>
        <v>0.174547831771628</v>
      </c>
      <c r="AE4204" s="46"/>
      <c r="AF4204" s="47"/>
    </row>
    <row r="4205" customFormat="false" ht="15" hidden="false" customHeight="false" outlineLevel="0" collapsed="false">
      <c r="A4205" s="48" t="s">
        <v>36</v>
      </c>
      <c r="B4205" s="61"/>
      <c r="C4205" s="50" t="s">
        <v>12</v>
      </c>
      <c r="D4205" s="51" t="n">
        <v>42</v>
      </c>
      <c r="E4205" s="51" t="n">
        <v>0</v>
      </c>
      <c r="F4205" s="51" t="n">
        <v>0</v>
      </c>
      <c r="G4205" s="51" t="n">
        <v>140</v>
      </c>
      <c r="H4205" s="51" t="n">
        <v>0</v>
      </c>
      <c r="I4205" s="52" t="n">
        <v>40</v>
      </c>
      <c r="J4205" s="52" t="n">
        <v>40</v>
      </c>
      <c r="K4205" s="52" t="n">
        <v>0</v>
      </c>
      <c r="L4205" s="52" t="n">
        <v>110</v>
      </c>
      <c r="M4205" s="52" t="n">
        <v>0</v>
      </c>
      <c r="N4205" s="53" t="n">
        <f aca="false">D4205*$D$11</f>
        <v>52.5</v>
      </c>
      <c r="O4205" s="53" t="n">
        <f aca="false">E4205*$E$11</f>
        <v>0</v>
      </c>
      <c r="P4205" s="53" t="n">
        <f aca="false">F4205*$F$11</f>
        <v>0</v>
      </c>
      <c r="Q4205" s="53" t="n">
        <f aca="false">G4205*$G$11</f>
        <v>175</v>
      </c>
      <c r="R4205" s="53" t="n">
        <f aca="false">H4205*$H$11</f>
        <v>0</v>
      </c>
      <c r="S4205" s="53" t="n">
        <f aca="false">(N4205/100)*(I4205*$I$11)+(N4205/100)*(J4205*$J$11)</f>
        <v>42</v>
      </c>
      <c r="T4205" s="53" t="n">
        <f aca="false">(O4205/100)*(K4205*$K$11)</f>
        <v>0</v>
      </c>
      <c r="U4205" s="53" t="n">
        <f aca="false">(P4205/100)*(K4205*$K$11)+(P4205/100)*(L4205*$L$11)</f>
        <v>0</v>
      </c>
      <c r="V4205" s="53" t="n">
        <f aca="false">(Q4205/100)*(L4205*$L$11)</f>
        <v>269.5</v>
      </c>
      <c r="W4205" s="53" t="n">
        <f aca="false">(R4205/100)*(K4205*$K$11)+(R4205/100)*(L4205*$L$11)</f>
        <v>0</v>
      </c>
      <c r="X4205" s="53" t="n">
        <f aca="false">N4205+S4205</f>
        <v>94.5</v>
      </c>
      <c r="Y4205" s="53" t="n">
        <f aca="false">O4205+T4205</f>
        <v>0</v>
      </c>
      <c r="Z4205" s="53" t="n">
        <f aca="false">P4205+U4205</f>
        <v>0</v>
      </c>
      <c r="AA4205" s="53" t="n">
        <f aca="false">Q4205+V4205</f>
        <v>444.5</v>
      </c>
      <c r="AB4205" s="53" t="n">
        <f aca="false">R4205+W4205</f>
        <v>0</v>
      </c>
      <c r="AC4205" s="54" t="n">
        <f aca="false">ROUND(X4205+Y4205+Z4205+AA4205+AB4205,1)</f>
        <v>539</v>
      </c>
      <c r="AD4205" s="55" t="n">
        <f aca="false">(ROUND(AC4205-AC4197,1)/AC4197)</f>
        <v>0.174547831771628</v>
      </c>
      <c r="AE4205" s="46"/>
      <c r="AF4205" s="47"/>
    </row>
    <row r="4206" customFormat="false" ht="15" hidden="false" customHeight="false" outlineLevel="0" collapsed="false">
      <c r="A4206" s="48" t="s">
        <v>37</v>
      </c>
      <c r="B4206" s="61"/>
      <c r="C4206" s="50" t="s">
        <v>13</v>
      </c>
      <c r="D4206" s="51" t="n">
        <v>42</v>
      </c>
      <c r="E4206" s="51" t="n">
        <v>0</v>
      </c>
      <c r="F4206" s="51" t="n">
        <v>0</v>
      </c>
      <c r="G4206" s="51" t="n">
        <v>0</v>
      </c>
      <c r="H4206" s="51" t="n">
        <v>140</v>
      </c>
      <c r="I4206" s="52" t="n">
        <v>40</v>
      </c>
      <c r="J4206" s="52" t="n">
        <v>40</v>
      </c>
      <c r="K4206" s="52" t="n">
        <v>55</v>
      </c>
      <c r="L4206" s="52" t="n">
        <v>55</v>
      </c>
      <c r="M4206" s="52" t="n">
        <v>0</v>
      </c>
      <c r="N4206" s="53" t="n">
        <f aca="false">D4206*$D$12</f>
        <v>52.5</v>
      </c>
      <c r="O4206" s="53" t="n">
        <f aca="false">E4206*$E$12</f>
        <v>0</v>
      </c>
      <c r="P4206" s="53" t="n">
        <f aca="false">F4206*$F$12</f>
        <v>0</v>
      </c>
      <c r="Q4206" s="53" t="n">
        <f aca="false">G4206*$G$12</f>
        <v>0</v>
      </c>
      <c r="R4206" s="53" t="n">
        <f aca="false">H4206*$H$12</f>
        <v>175</v>
      </c>
      <c r="S4206" s="53" t="n">
        <f aca="false">(N4206/100)*(I4206*$I$12)+(N4206/100)*(J4206*$J$12)</f>
        <v>42</v>
      </c>
      <c r="T4206" s="53" t="n">
        <f aca="false">(O4206/100)*(K4206*$K$12)</f>
        <v>0</v>
      </c>
      <c r="U4206" s="53" t="n">
        <f aca="false">(P4206/100)*(K4206*$K$12)+(P4206/100)*(L4206*$L$12)</f>
        <v>0</v>
      </c>
      <c r="V4206" s="53" t="n">
        <f aca="false">(Q4206/100)*(L4206*$L$12)</f>
        <v>0</v>
      </c>
      <c r="W4206" s="53" t="n">
        <f aca="false">(R4206/100)*(K4206*$K$12)+(R4206/100)*(L4206*$L$12)</f>
        <v>269.5</v>
      </c>
      <c r="X4206" s="53" t="n">
        <f aca="false">N4206+S4206</f>
        <v>94.5</v>
      </c>
      <c r="Y4206" s="53" t="n">
        <f aca="false">O4206+T4206</f>
        <v>0</v>
      </c>
      <c r="Z4206" s="53" t="n">
        <f aca="false">P4206+U4206</f>
        <v>0</v>
      </c>
      <c r="AA4206" s="53" t="n">
        <f aca="false">Q4206+V4206</f>
        <v>0</v>
      </c>
      <c r="AB4206" s="53" t="n">
        <f aca="false">R4206+W4206</f>
        <v>444.5</v>
      </c>
      <c r="AC4206" s="54" t="n">
        <f aca="false">ROUND(X4206+Y4206+Z4206+AA4206+AB4206,1)</f>
        <v>539</v>
      </c>
      <c r="AD4206" s="55" t="n">
        <f aca="false">(ROUND(AC4206-AC4197,1)/AC4197)</f>
        <v>0.174547831771628</v>
      </c>
      <c r="AE4206" s="46"/>
      <c r="AF4206" s="47"/>
    </row>
    <row r="4207" customFormat="false" ht="15" hidden="false" customHeight="false" outlineLevel="0" collapsed="false">
      <c r="A4207" s="48" t="s">
        <v>38</v>
      </c>
      <c r="B4207" s="61"/>
      <c r="C4207" s="50" t="s">
        <v>14</v>
      </c>
      <c r="D4207" s="51" t="n">
        <v>85</v>
      </c>
      <c r="E4207" s="51" t="n">
        <v>60</v>
      </c>
      <c r="F4207" s="51" t="n">
        <v>0</v>
      </c>
      <c r="G4207" s="51" t="n">
        <v>0</v>
      </c>
      <c r="H4207" s="51" t="n">
        <v>0</v>
      </c>
      <c r="I4207" s="52" t="n">
        <v>40</v>
      </c>
      <c r="J4207" s="52" t="n">
        <v>40</v>
      </c>
      <c r="K4207" s="52" t="n">
        <v>60</v>
      </c>
      <c r="L4207" s="52" t="n">
        <v>0</v>
      </c>
      <c r="M4207" s="52" t="n">
        <v>65</v>
      </c>
      <c r="N4207" s="53" t="n">
        <f aca="false">D4207*$D$13</f>
        <v>106.25</v>
      </c>
      <c r="O4207" s="53" t="n">
        <f aca="false">E4207*$E$13</f>
        <v>75</v>
      </c>
      <c r="P4207" s="53" t="n">
        <f aca="false">F4207*$F$13</f>
        <v>0</v>
      </c>
      <c r="Q4207" s="53" t="n">
        <f aca="false">G4207*$G$13</f>
        <v>0</v>
      </c>
      <c r="R4207" s="53" t="n">
        <f aca="false">H4207*$H$13</f>
        <v>0</v>
      </c>
      <c r="S4207" s="53" t="n">
        <f aca="false">(N4207/100)*(I4207*$I$13)+(N4207/100)*(J4207*$J$13)+(N4207/100)*(M4207*$M$13)</f>
        <v>223.125</v>
      </c>
      <c r="T4207" s="53" t="n">
        <f aca="false">(O4207/100)*(K4207*$K$13)+(O4207/100)*(M4207*$M$13)</f>
        <v>142.5</v>
      </c>
      <c r="U4207" s="53" t="n">
        <f aca="false">(P4207/100)*(K4207*$K$13)+(P4207/100)*(L4207*$L$13)+(P4207/100)*(M4207*$M$13)</f>
        <v>0</v>
      </c>
      <c r="V4207" s="53" t="n">
        <f aca="false">(Q4207/100)*(L4207*$L$13)+(Q4207/100)*(M4207*$M$13)</f>
        <v>0</v>
      </c>
      <c r="W4207" s="53" t="n">
        <f aca="false">(R4207/100)*(K4207*$K$13)+(R4207/100)*(L4207*$L$13)+(R4207/100)*(M4207*$M$13)</f>
        <v>0</v>
      </c>
      <c r="X4207" s="53" t="n">
        <f aca="false">N4207+S4207</f>
        <v>329.375</v>
      </c>
      <c r="Y4207" s="53" t="n">
        <f aca="false">O4207+T4207</f>
        <v>217.5</v>
      </c>
      <c r="Z4207" s="53" t="n">
        <f aca="false">P4207+U4207</f>
        <v>0</v>
      </c>
      <c r="AA4207" s="53" t="n">
        <f aca="false">Q4207+V4207</f>
        <v>0</v>
      </c>
      <c r="AB4207" s="53" t="n">
        <f aca="false">R4207+W4207</f>
        <v>0</v>
      </c>
      <c r="AC4207" s="54" t="n">
        <f aca="false">ROUND(X4207+Y4207+Z4207+AA4207+AB4207,1)</f>
        <v>546.9</v>
      </c>
      <c r="AD4207" s="55" t="n">
        <f aca="false">(ROUND(AC4207-AC4197,1)/AC4197)</f>
        <v>0.191762911309654</v>
      </c>
      <c r="AE4207" s="46"/>
      <c r="AF4207" s="47"/>
    </row>
    <row r="4208" customFormat="false" ht="15" hidden="false" customHeight="false" outlineLevel="0" collapsed="false">
      <c r="A4208" s="48" t="s">
        <v>39</v>
      </c>
      <c r="B4208" s="61"/>
      <c r="C4208" s="50" t="s">
        <v>15</v>
      </c>
      <c r="D4208" s="51" t="n">
        <v>110</v>
      </c>
      <c r="E4208" s="51" t="n">
        <v>0</v>
      </c>
      <c r="F4208" s="51" t="n">
        <v>0</v>
      </c>
      <c r="G4208" s="51" t="n">
        <v>0</v>
      </c>
      <c r="H4208" s="51" t="n">
        <v>0</v>
      </c>
      <c r="I4208" s="52" t="n">
        <v>40</v>
      </c>
      <c r="J4208" s="52" t="n">
        <v>40</v>
      </c>
      <c r="K4208" s="52" t="n">
        <v>100</v>
      </c>
      <c r="L4208" s="52" t="n">
        <v>0</v>
      </c>
      <c r="M4208" s="52" t="n">
        <v>0</v>
      </c>
      <c r="N4208" s="53" t="n">
        <f aca="false">D4208*$D$14</f>
        <v>137.5</v>
      </c>
      <c r="O4208" s="53" t="n">
        <f aca="false">E4208*$E$14</f>
        <v>0</v>
      </c>
      <c r="P4208" s="53" t="n">
        <f aca="false">F4208*$F$14</f>
        <v>0</v>
      </c>
      <c r="Q4208" s="53" t="n">
        <f aca="false">G4208*$G$14</f>
        <v>0</v>
      </c>
      <c r="R4208" s="53" t="n">
        <f aca="false">H4208*$H$14</f>
        <v>0</v>
      </c>
      <c r="S4208" s="53" t="n">
        <f aca="false">(N4208/100)*(I4208*$I$14)+(N4208/100)*(J4208*$J$14)+(N4208/100)*(K4208*$K$14)</f>
        <v>385</v>
      </c>
      <c r="T4208" s="53" t="n">
        <f aca="false">(O4208/100)*(K4208*$K$14)</f>
        <v>0</v>
      </c>
      <c r="U4208" s="53" t="n">
        <f aca="false">(P4208/100)*(K4208*$K$14)+(P4208/100)*(L4208*$L$14)</f>
        <v>0</v>
      </c>
      <c r="V4208" s="53" t="n">
        <f aca="false">(Q4208/100)*(L4208*$L$14)</f>
        <v>0</v>
      </c>
      <c r="W4208" s="53" t="n">
        <f aca="false">(R4208/100)*(K4208*$L$14)+(R4208/100)*(L4208*$M$14)</f>
        <v>0</v>
      </c>
      <c r="X4208" s="53" t="n">
        <f aca="false">N4208+S4208</f>
        <v>522.5</v>
      </c>
      <c r="Y4208" s="53" t="n">
        <f aca="false">O4208+T4208</f>
        <v>0</v>
      </c>
      <c r="Z4208" s="53" t="n">
        <f aca="false">P4208+U4208</f>
        <v>0</v>
      </c>
      <c r="AA4208" s="53" t="n">
        <f aca="false">Q4208+V4208</f>
        <v>0</v>
      </c>
      <c r="AB4208" s="53" t="n">
        <f aca="false">R4208+W4208</f>
        <v>0</v>
      </c>
      <c r="AC4208" s="54" t="n">
        <f aca="false">ROUND(X4208+Y4208+Z4208+AA4208+AB4208,1)</f>
        <v>522.5</v>
      </c>
      <c r="AD4208" s="55" t="n">
        <f aca="false">(ROUND(AC4208-AC4197,1)/AC4197)</f>
        <v>0.138592285901068</v>
      </c>
      <c r="AE4208" s="46"/>
      <c r="AF4208" s="47"/>
    </row>
    <row r="4209" customFormat="false" ht="15" hidden="false" customHeight="false" outlineLevel="0" collapsed="false">
      <c r="A4209" s="48"/>
      <c r="B4209" s="61"/>
      <c r="C4209" s="50" t="s">
        <v>16</v>
      </c>
      <c r="D4209" s="51" t="n">
        <v>110</v>
      </c>
      <c r="E4209" s="51" t="n">
        <v>0</v>
      </c>
      <c r="F4209" s="51" t="n">
        <v>0</v>
      </c>
      <c r="G4209" s="51" t="n">
        <v>0</v>
      </c>
      <c r="H4209" s="51" t="n">
        <v>0</v>
      </c>
      <c r="I4209" s="52" t="n">
        <v>40</v>
      </c>
      <c r="J4209" s="52" t="n">
        <v>40</v>
      </c>
      <c r="K4209" s="52" t="n">
        <v>0</v>
      </c>
      <c r="L4209" s="52" t="n">
        <v>100</v>
      </c>
      <c r="M4209" s="52" t="n">
        <v>0</v>
      </c>
      <c r="N4209" s="53" t="n">
        <f aca="false">D4209*$D$15</f>
        <v>137.5</v>
      </c>
      <c r="O4209" s="53" t="n">
        <f aca="false">E4209*$E$15</f>
        <v>0</v>
      </c>
      <c r="P4209" s="53" t="n">
        <f aca="false">F4209*$F$15</f>
        <v>0</v>
      </c>
      <c r="Q4209" s="53" t="n">
        <f aca="false">G4209*$G$15</f>
        <v>0</v>
      </c>
      <c r="R4209" s="53" t="n">
        <f aca="false">H4209*$H$15</f>
        <v>0</v>
      </c>
      <c r="S4209" s="53" t="n">
        <f aca="false">(N4209/100)*(I4209*$I$15)+(N4209/100)*(J4209*$J$15)+(N4209/100)*(L4209*$L$15)</f>
        <v>385</v>
      </c>
      <c r="T4209" s="53" t="n">
        <f aca="false">(O4209/100)*(K4209*$K$15)</f>
        <v>0</v>
      </c>
      <c r="U4209" s="53" t="n">
        <f aca="false">(P4209/100)*(K4209*$K$15)+(P4209/100)*(L4209*$L$15)</f>
        <v>0</v>
      </c>
      <c r="V4209" s="53" t="n">
        <f aca="false">(Q4209/100)*(L4209*$L$15)</f>
        <v>0</v>
      </c>
      <c r="W4209" s="53" t="n">
        <f aca="false">(R4209/100)*(K4209*$K$15)+(R4209/100)*(L4209*$L$15)</f>
        <v>0</v>
      </c>
      <c r="X4209" s="53" t="n">
        <f aca="false">N4209+S4209</f>
        <v>522.5</v>
      </c>
      <c r="Y4209" s="53" t="n">
        <f aca="false">O4209+T4209</f>
        <v>0</v>
      </c>
      <c r="Z4209" s="53" t="n">
        <f aca="false">P4209+U4209</f>
        <v>0</v>
      </c>
      <c r="AA4209" s="53" t="n">
        <f aca="false">Q4209+V4209</f>
        <v>0</v>
      </c>
      <c r="AB4209" s="53" t="n">
        <f aca="false">R4209+W4209</f>
        <v>0</v>
      </c>
      <c r="AC4209" s="54" t="n">
        <f aca="false">ROUND(X4209+Y4209+Z4209+AA4209+AB4209,1)</f>
        <v>522.5</v>
      </c>
      <c r="AD4209" s="55" t="n">
        <f aca="false">(ROUND(AC4209-AC4197,1)/AC4197)</f>
        <v>0.138592285901068</v>
      </c>
      <c r="AE4209" s="46"/>
      <c r="AF4209" s="74"/>
    </row>
    <row r="4210" customFormat="false" ht="15" hidden="false" customHeight="false" outlineLevel="0" collapsed="false">
      <c r="A4210" s="48"/>
      <c r="B4210" s="61"/>
      <c r="C4210" s="50" t="s">
        <v>17</v>
      </c>
      <c r="D4210" s="51" t="n">
        <v>85</v>
      </c>
      <c r="E4210" s="51" t="n">
        <v>60</v>
      </c>
      <c r="F4210" s="51" t="n">
        <v>0</v>
      </c>
      <c r="G4210" s="51" t="n">
        <v>0</v>
      </c>
      <c r="H4210" s="51" t="n">
        <v>0</v>
      </c>
      <c r="I4210" s="52" t="n">
        <v>40</v>
      </c>
      <c r="J4210" s="52" t="n">
        <v>85</v>
      </c>
      <c r="K4210" s="52" t="n">
        <v>60</v>
      </c>
      <c r="L4210" s="52" t="n">
        <v>0</v>
      </c>
      <c r="M4210" s="52" t="n">
        <v>0</v>
      </c>
      <c r="N4210" s="53" t="n">
        <f aca="false">D4210*$D$16</f>
        <v>106.25</v>
      </c>
      <c r="O4210" s="53" t="n">
        <f aca="false">E4210*$E$16</f>
        <v>75</v>
      </c>
      <c r="P4210" s="53" t="n">
        <f aca="false">F4210*$F$16</f>
        <v>0</v>
      </c>
      <c r="Q4210" s="53" t="n">
        <f aca="false">G4210*$G$16</f>
        <v>0</v>
      </c>
      <c r="R4210" s="53" t="n">
        <f aca="false">H4210*$H$16</f>
        <v>0</v>
      </c>
      <c r="S4210" s="53" t="n">
        <f aca="false">(N4210/100)*(I4210*$I$16)+(N4210/100)*(J4210*$J$16)</f>
        <v>268.28125</v>
      </c>
      <c r="T4210" s="53" t="n">
        <f aca="false">(O4210/100)*(K4210*$K$16)</f>
        <v>45</v>
      </c>
      <c r="U4210" s="53" t="n">
        <f aca="false">(P4210/100)*(K4210*$K$16)+(P4210/100)*(L4210*$L$16)</f>
        <v>0</v>
      </c>
      <c r="V4210" s="53" t="n">
        <f aca="false">(Q4210/100)*(L4210*$L$16)</f>
        <v>0</v>
      </c>
      <c r="W4210" s="53" t="n">
        <f aca="false">(R4210/100)*(K4210*$K$16)+(R4210/100)*(L4210*$L$16)</f>
        <v>0</v>
      </c>
      <c r="X4210" s="53" t="n">
        <f aca="false">N4210+S4210</f>
        <v>374.53125</v>
      </c>
      <c r="Y4210" s="53" t="n">
        <f aca="false">O4210+T4210</f>
        <v>120</v>
      </c>
      <c r="Z4210" s="53" t="n">
        <f aca="false">P4210+U4210</f>
        <v>0</v>
      </c>
      <c r="AA4210" s="53" t="n">
        <f aca="false">Q4210+V4210</f>
        <v>0</v>
      </c>
      <c r="AB4210" s="53" t="n">
        <f aca="false">R4210+W4210</f>
        <v>0</v>
      </c>
      <c r="AC4210" s="54" t="n">
        <f aca="false">ROUND(X4210+Y4210+Z4210+AA4210+AB4210,1)</f>
        <v>494.5</v>
      </c>
      <c r="AD4210" s="55" t="n">
        <f aca="false">(ROUND(AC4210-AC4197,1)/AC4197)</f>
        <v>0.0775768141207235</v>
      </c>
      <c r="AE4210" s="46"/>
      <c r="AF4210" s="47"/>
    </row>
    <row r="4211" customFormat="false" ht="15" hidden="false" customHeight="false" outlineLevel="0" collapsed="false">
      <c r="A4211" s="48"/>
      <c r="B4211" s="61"/>
      <c r="C4211" s="50" t="s">
        <v>18</v>
      </c>
      <c r="D4211" s="51" t="n">
        <v>85</v>
      </c>
      <c r="E4211" s="51" t="n">
        <v>60</v>
      </c>
      <c r="F4211" s="51" t="n">
        <v>0</v>
      </c>
      <c r="G4211" s="51" t="n">
        <v>0</v>
      </c>
      <c r="H4211" s="51" t="n">
        <v>0</v>
      </c>
      <c r="I4211" s="52" t="n">
        <v>85</v>
      </c>
      <c r="J4211" s="52" t="n">
        <v>40</v>
      </c>
      <c r="K4211" s="52" t="n">
        <v>60</v>
      </c>
      <c r="L4211" s="52" t="n">
        <v>0</v>
      </c>
      <c r="M4211" s="52" t="n">
        <v>0</v>
      </c>
      <c r="N4211" s="53" t="n">
        <f aca="false">D4211*$D$17</f>
        <v>106.25</v>
      </c>
      <c r="O4211" s="53" t="n">
        <f aca="false">E4211*$E$17</f>
        <v>75</v>
      </c>
      <c r="P4211" s="53" t="n">
        <f aca="false">F4211*$F$17</f>
        <v>0</v>
      </c>
      <c r="Q4211" s="53" t="n">
        <f aca="false">G4211*$G$17</f>
        <v>0</v>
      </c>
      <c r="R4211" s="53" t="n">
        <f aca="false">H4211*$H$17</f>
        <v>0</v>
      </c>
      <c r="S4211" s="53" t="n">
        <f aca="false">(N4211/100)*(I4211*$I$17)+(N4211/100)*(J4211*$J$17)</f>
        <v>268.28125</v>
      </c>
      <c r="T4211" s="53" t="n">
        <f aca="false">(O4211/100)*(K4211*$K$17)</f>
        <v>45</v>
      </c>
      <c r="U4211" s="53" t="n">
        <f aca="false">(P4211/100)*(K4211*$K$17)+(P4211/100)*(L4211*$L$17)</f>
        <v>0</v>
      </c>
      <c r="V4211" s="53" t="n">
        <f aca="false">(Q4211/100)*(L4211*$L$17)</f>
        <v>0</v>
      </c>
      <c r="W4211" s="53" t="n">
        <f aca="false">(R4211/100)*(K4211*$K$17)+(R4211/100)*(L4211*$L$17)</f>
        <v>0</v>
      </c>
      <c r="X4211" s="53" t="n">
        <f aca="false">N4211+S4211</f>
        <v>374.53125</v>
      </c>
      <c r="Y4211" s="53" t="n">
        <f aca="false">O4211+T4211</f>
        <v>120</v>
      </c>
      <c r="Z4211" s="53" t="n">
        <f aca="false">P4211+U4211</f>
        <v>0</v>
      </c>
      <c r="AA4211" s="53" t="n">
        <f aca="false">Q4211+V4211</f>
        <v>0</v>
      </c>
      <c r="AB4211" s="53" t="n">
        <f aca="false">R4211+W4211</f>
        <v>0</v>
      </c>
      <c r="AC4211" s="54" t="n">
        <f aca="false">ROUND(X4211+Y4211+Z4211+AA4211+AB4211,1)</f>
        <v>494.5</v>
      </c>
      <c r="AD4211" s="55" t="n">
        <f aca="false">(ROUND(AC4211-AC4197,1)/AC4197)</f>
        <v>0.0775768141207235</v>
      </c>
      <c r="AE4211" s="46"/>
      <c r="AF4211" s="47"/>
    </row>
    <row r="4212" customFormat="false" ht="15" hidden="false" customHeight="false" outlineLevel="0" collapsed="false">
      <c r="A4212" s="64"/>
      <c r="B4212" s="65" t="s">
        <v>341</v>
      </c>
      <c r="C4212" s="65"/>
      <c r="D4212" s="65"/>
      <c r="E4212" s="65"/>
      <c r="F4212" s="65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  <c r="U4212" s="65"/>
      <c r="V4212" s="65"/>
      <c r="W4212" s="65"/>
      <c r="X4212" s="65"/>
      <c r="Y4212" s="65"/>
      <c r="Z4212" s="65"/>
      <c r="AA4212" s="65"/>
      <c r="AB4212" s="65"/>
      <c r="AC4212" s="12" t="n">
        <v>600</v>
      </c>
      <c r="AD4212" s="12"/>
      <c r="AE4212" s="46"/>
      <c r="AF4212" s="47"/>
    </row>
    <row r="4213" customFormat="false" ht="15" hidden="false" customHeight="false" outlineLevel="0" collapsed="false">
      <c r="A4213" s="56" t="s">
        <v>19</v>
      </c>
      <c r="B4213" s="49" t="s">
        <v>342</v>
      </c>
      <c r="C4213" s="50" t="s">
        <v>4</v>
      </c>
      <c r="D4213" s="51" t="n">
        <v>116</v>
      </c>
      <c r="E4213" s="51" t="n">
        <v>0</v>
      </c>
      <c r="F4213" s="51" t="n">
        <v>0</v>
      </c>
      <c r="G4213" s="51" t="n">
        <v>0</v>
      </c>
      <c r="H4213" s="51" t="n">
        <v>0</v>
      </c>
      <c r="I4213" s="52" t="n">
        <v>30</v>
      </c>
      <c r="J4213" s="52" t="n">
        <v>50</v>
      </c>
      <c r="K4213" s="52" t="n">
        <v>0</v>
      </c>
      <c r="L4213" s="52" t="n">
        <v>0</v>
      </c>
      <c r="M4213" s="52" t="n">
        <v>0</v>
      </c>
      <c r="N4213" s="53" t="n">
        <f aca="false">D4213*$D$3</f>
        <v>150.8</v>
      </c>
      <c r="O4213" s="53" t="n">
        <f aca="false">E4213*$E$3</f>
        <v>0</v>
      </c>
      <c r="P4213" s="53" t="n">
        <f aca="false">F4213*$F$3</f>
        <v>0</v>
      </c>
      <c r="Q4213" s="53" t="n">
        <f aca="false">G4213*$G$3</f>
        <v>0</v>
      </c>
      <c r="R4213" s="53" t="n">
        <f aca="false">H4213*$H$3</f>
        <v>0</v>
      </c>
      <c r="S4213" s="53" t="n">
        <f aca="false">(N4213/100)*(I4213*$I$3)+(N4213/100)*(J4213*$J$3)</f>
        <v>241.28</v>
      </c>
      <c r="T4213" s="53" t="n">
        <f aca="false">(O4213/100)*(K4213*$K$3)</f>
        <v>0</v>
      </c>
      <c r="U4213" s="53" t="n">
        <f aca="false">(P4213/100)*(K4213*$K$3)+(P4213/100)*(L4213*$L$3)</f>
        <v>0</v>
      </c>
      <c r="V4213" s="53" t="n">
        <f aca="false">(Q4213/100)*(L4213*$L$3)</f>
        <v>0</v>
      </c>
      <c r="W4213" s="53" t="n">
        <f aca="false">(R4213/100)*(K4213*$K$3)+(R4213/100)*(L4213*$L$3)</f>
        <v>0</v>
      </c>
      <c r="X4213" s="53" t="n">
        <f aca="false">N4213+S4213</f>
        <v>392.08</v>
      </c>
      <c r="Y4213" s="53" t="n">
        <f aca="false">O4213+T4213</f>
        <v>0</v>
      </c>
      <c r="Z4213" s="53" t="n">
        <f aca="false">P4213+U4213</f>
        <v>0</v>
      </c>
      <c r="AA4213" s="53" t="n">
        <f aca="false">Q4213+V4213</f>
        <v>0</v>
      </c>
      <c r="AB4213" s="53" t="n">
        <f aca="false">R4213+W4213</f>
        <v>0</v>
      </c>
      <c r="AC4213" s="54" t="n">
        <f aca="false">ROUND(X4213+Y4213+Z4213+AA4213+AB4213,1)</f>
        <v>392.1</v>
      </c>
      <c r="AD4213" s="55" t="n">
        <v>0</v>
      </c>
      <c r="AE4213" s="46"/>
      <c r="AF4213" s="47"/>
    </row>
    <row r="4214" customFormat="false" ht="15" hidden="false" customHeight="false" outlineLevel="0" collapsed="false">
      <c r="A4214" s="48" t="s">
        <v>29</v>
      </c>
      <c r="B4214" s="49" t="n">
        <v>10</v>
      </c>
      <c r="C4214" s="50" t="s">
        <v>5</v>
      </c>
      <c r="D4214" s="51" t="n">
        <v>116</v>
      </c>
      <c r="E4214" s="51" t="n">
        <v>0</v>
      </c>
      <c r="F4214" s="51" t="n">
        <v>0</v>
      </c>
      <c r="G4214" s="51" t="n">
        <v>0</v>
      </c>
      <c r="H4214" s="51" t="n">
        <v>0</v>
      </c>
      <c r="I4214" s="52" t="n">
        <v>45</v>
      </c>
      <c r="J4214" s="52" t="n">
        <v>65</v>
      </c>
      <c r="K4214" s="52" t="n">
        <v>0</v>
      </c>
      <c r="L4214" s="52" t="n">
        <v>0</v>
      </c>
      <c r="M4214" s="52" t="n">
        <v>0</v>
      </c>
      <c r="N4214" s="53" t="n">
        <f aca="false">D4214*$D$4</f>
        <v>145</v>
      </c>
      <c r="O4214" s="53" t="n">
        <f aca="false">E4214*$E$4</f>
        <v>0</v>
      </c>
      <c r="P4214" s="53" t="n">
        <f aca="false">F4214*$F$4</f>
        <v>0</v>
      </c>
      <c r="Q4214" s="53" t="n">
        <f aca="false">G4214*$G$4</f>
        <v>0</v>
      </c>
      <c r="R4214" s="53" t="n">
        <f aca="false">H4214*$H$4</f>
        <v>0</v>
      </c>
      <c r="S4214" s="53" t="n">
        <f aca="false">(N4214/100)*(I4214*$I$4)+(N4214/100)*(J4214*$J$4)</f>
        <v>319</v>
      </c>
      <c r="T4214" s="53" t="n">
        <f aca="false">(O4214/100)*(K4214*$K$4)</f>
        <v>0</v>
      </c>
      <c r="U4214" s="53" t="n">
        <f aca="false">(P4214/100)*(K4214*$K$4)+(P4214/100)*(L4214*$L$4)</f>
        <v>0</v>
      </c>
      <c r="V4214" s="53" t="n">
        <f aca="false">(Q4214/100)*(L4214*$L$4)</f>
        <v>0</v>
      </c>
      <c r="W4214" s="53" t="n">
        <f aca="false">(R4214/100)*(K4214*$K$4)+(R4214/100)*(L4214*$L$4)</f>
        <v>0</v>
      </c>
      <c r="X4214" s="53" t="n">
        <f aca="false">N4214+S4214</f>
        <v>464</v>
      </c>
      <c r="Y4214" s="53" t="n">
        <f aca="false">O4214+T4214</f>
        <v>0</v>
      </c>
      <c r="Z4214" s="53" t="n">
        <f aca="false">P4214+U4214</f>
        <v>0</v>
      </c>
      <c r="AA4214" s="53" t="n">
        <f aca="false">Q4214+V4214</f>
        <v>0</v>
      </c>
      <c r="AB4214" s="53" t="n">
        <f aca="false">R4214+W4214</f>
        <v>0</v>
      </c>
      <c r="AC4214" s="54" t="n">
        <f aca="false">ROUND(X4214+Y4214+Z4214+AA4214+AB4214,1)</f>
        <v>464</v>
      </c>
      <c r="AD4214" s="55" t="n">
        <f aca="false">(ROUND(AC4214-AC4213,1)/AC4213)</f>
        <v>0.183371588880388</v>
      </c>
      <c r="AE4214" s="46"/>
      <c r="AF4214" s="47"/>
    </row>
    <row r="4215" customFormat="false" ht="15" hidden="false" customHeight="false" outlineLevel="0" collapsed="false">
      <c r="A4215" s="48" t="s">
        <v>30</v>
      </c>
      <c r="B4215" s="49" t="n">
        <v>16</v>
      </c>
      <c r="C4215" s="50" t="s">
        <v>6</v>
      </c>
      <c r="D4215" s="51" t="n">
        <v>116</v>
      </c>
      <c r="E4215" s="51" t="n">
        <v>0</v>
      </c>
      <c r="F4215" s="51" t="n">
        <v>0</v>
      </c>
      <c r="G4215" s="51" t="n">
        <v>0</v>
      </c>
      <c r="H4215" s="51" t="n">
        <v>0</v>
      </c>
      <c r="I4215" s="52" t="n">
        <v>30</v>
      </c>
      <c r="J4215" s="52" t="n">
        <v>50</v>
      </c>
      <c r="K4215" s="52" t="n">
        <v>0</v>
      </c>
      <c r="L4215" s="52" t="n">
        <v>0</v>
      </c>
      <c r="M4215" s="52" t="n">
        <v>0</v>
      </c>
      <c r="N4215" s="53" t="n">
        <f aca="false">D4215*$D$5</f>
        <v>150.8</v>
      </c>
      <c r="O4215" s="53" t="n">
        <f aca="false">E4215*$E$5</f>
        <v>0</v>
      </c>
      <c r="P4215" s="53" t="n">
        <f aca="false">F4215*$F$5</f>
        <v>0</v>
      </c>
      <c r="Q4215" s="53" t="n">
        <f aca="false">G4215*$G$5</f>
        <v>0</v>
      </c>
      <c r="R4215" s="53" t="n">
        <f aca="false">H4215*$H$5</f>
        <v>0</v>
      </c>
      <c r="S4215" s="53" t="n">
        <f aca="false">(N4215/100)*(I4215*$I$5)+(N4215/100)*(J4215*$J$5)</f>
        <v>241.28</v>
      </c>
      <c r="T4215" s="53" t="n">
        <f aca="false">(O4215/100)*(K4215*$K$5)</f>
        <v>0</v>
      </c>
      <c r="U4215" s="53" t="n">
        <f aca="false">(P4215/100)*(K4215*$K$5)+(P4215/100)*(L4215*$L$5)</f>
        <v>0</v>
      </c>
      <c r="V4215" s="53" t="n">
        <f aca="false">(Q4215/100)*(L4215*$L$5)</f>
        <v>0</v>
      </c>
      <c r="W4215" s="53" t="n">
        <f aca="false">(R4215/100)*(K4215*$K$5)+(R4215/100)*(L4215*$L$5)</f>
        <v>0</v>
      </c>
      <c r="X4215" s="53" t="n">
        <f aca="false">N4215+S4215</f>
        <v>392.08</v>
      </c>
      <c r="Y4215" s="53" t="n">
        <f aca="false">O4215+T4215</f>
        <v>0</v>
      </c>
      <c r="Z4215" s="53" t="n">
        <f aca="false">P4215+U4215</f>
        <v>0</v>
      </c>
      <c r="AA4215" s="53" t="n">
        <f aca="false">Q4215+V4215</f>
        <v>0</v>
      </c>
      <c r="AB4215" s="53" t="n">
        <f aca="false">R4215+W4215</f>
        <v>0</v>
      </c>
      <c r="AC4215" s="54" t="n">
        <f aca="false">ROUND(X4215+Y4215+Z4215+AA4215+AB4215,1)</f>
        <v>392.1</v>
      </c>
      <c r="AD4215" s="55" t="n">
        <f aca="false">(ROUND(AC4215-AC4213,1)/AC4213)</f>
        <v>0</v>
      </c>
      <c r="AE4215" s="46"/>
      <c r="AF4215" s="47"/>
    </row>
    <row r="4216" customFormat="false" ht="15" hidden="false" customHeight="false" outlineLevel="0" collapsed="false">
      <c r="A4216" s="48" t="s">
        <v>31</v>
      </c>
      <c r="B4216" s="49" t="n">
        <v>0</v>
      </c>
      <c r="C4216" s="50" t="s">
        <v>7</v>
      </c>
      <c r="D4216" s="51" t="n">
        <v>116</v>
      </c>
      <c r="E4216" s="51" t="n">
        <v>0</v>
      </c>
      <c r="F4216" s="51" t="n">
        <v>0</v>
      </c>
      <c r="G4216" s="51" t="n">
        <v>0</v>
      </c>
      <c r="H4216" s="51" t="n">
        <v>0</v>
      </c>
      <c r="I4216" s="52" t="n">
        <v>30</v>
      </c>
      <c r="J4216" s="52" t="n">
        <v>50</v>
      </c>
      <c r="K4216" s="52" t="n">
        <v>0</v>
      </c>
      <c r="L4216" s="52" t="n">
        <v>0</v>
      </c>
      <c r="M4216" s="52" t="n">
        <v>0</v>
      </c>
      <c r="N4216" s="53" t="n">
        <f aca="false">D4216*$D$6</f>
        <v>150.8</v>
      </c>
      <c r="O4216" s="53" t="n">
        <f aca="false">E4216*$E$6</f>
        <v>0</v>
      </c>
      <c r="P4216" s="53" t="n">
        <f aca="false">F4216*$F$6</f>
        <v>0</v>
      </c>
      <c r="Q4216" s="53" t="n">
        <f aca="false">G4216*$G$6</f>
        <v>0</v>
      </c>
      <c r="R4216" s="53" t="n">
        <f aca="false">H4216*$H$6</f>
        <v>0</v>
      </c>
      <c r="S4216" s="53" t="n">
        <f aca="false">(N4216/100)*(I4216*$I$6)+(N4216/100)*(J4216*$J$6)</f>
        <v>241.28</v>
      </c>
      <c r="T4216" s="53" t="n">
        <f aca="false">(O4216/100)*(K4216*$K$6)</f>
        <v>0</v>
      </c>
      <c r="U4216" s="53" t="n">
        <f aca="false">(P4216/100)*(K4216*$K$6)+(P4216/100)*(L4216*$L$6)</f>
        <v>0</v>
      </c>
      <c r="V4216" s="53" t="n">
        <f aca="false">(Q4216/100)*(L4216*$L$6)</f>
        <v>0</v>
      </c>
      <c r="W4216" s="53" t="n">
        <f aca="false">(R4216/100)*(K4216*$K$6)+(R4216/100)*(L4216*$L$6)</f>
        <v>0</v>
      </c>
      <c r="X4216" s="53" t="n">
        <f aca="false">N4216+S4216</f>
        <v>392.08</v>
      </c>
      <c r="Y4216" s="53" t="n">
        <f aca="false">O4216+T4216</f>
        <v>0</v>
      </c>
      <c r="Z4216" s="53" t="n">
        <f aca="false">P4216+U4216</f>
        <v>0</v>
      </c>
      <c r="AA4216" s="53" t="n">
        <f aca="false">Q4216+V4216</f>
        <v>0</v>
      </c>
      <c r="AB4216" s="53" t="n">
        <f aca="false">R4216+W4216</f>
        <v>0</v>
      </c>
      <c r="AC4216" s="54" t="n">
        <f aca="false">ROUND(X4216+Y4216+Z4216+AA4216+AB4216,1)</f>
        <v>392.1</v>
      </c>
      <c r="AD4216" s="55" t="n">
        <f aca="false">(ROUND(AC4216-AC4213,1)/AC4213)</f>
        <v>0</v>
      </c>
      <c r="AE4216" s="46"/>
      <c r="AF4216" s="47"/>
    </row>
    <row r="4217" customFormat="false" ht="15" hidden="false" customHeight="false" outlineLevel="0" collapsed="false">
      <c r="A4217" s="48" t="s">
        <v>32</v>
      </c>
      <c r="B4217" s="49" t="n">
        <v>0</v>
      </c>
      <c r="C4217" s="50" t="s">
        <v>8</v>
      </c>
      <c r="D4217" s="51" t="n">
        <v>116</v>
      </c>
      <c r="E4217" s="51" t="n">
        <v>0</v>
      </c>
      <c r="F4217" s="51" t="n">
        <v>0</v>
      </c>
      <c r="G4217" s="51" t="n">
        <v>0</v>
      </c>
      <c r="H4217" s="51" t="n">
        <v>0</v>
      </c>
      <c r="I4217" s="52" t="n">
        <v>30</v>
      </c>
      <c r="J4217" s="52" t="n">
        <v>50</v>
      </c>
      <c r="K4217" s="52" t="n">
        <v>0</v>
      </c>
      <c r="L4217" s="52" t="n">
        <v>0</v>
      </c>
      <c r="M4217" s="52" t="n">
        <v>0</v>
      </c>
      <c r="N4217" s="53" t="n">
        <f aca="false">D4217*$D$7</f>
        <v>150.8</v>
      </c>
      <c r="O4217" s="53" t="n">
        <f aca="false">E4217*$E$7</f>
        <v>0</v>
      </c>
      <c r="P4217" s="53" t="n">
        <f aca="false">F4217*$F$7</f>
        <v>0</v>
      </c>
      <c r="Q4217" s="53" t="n">
        <f aca="false">G4217*$G$7</f>
        <v>0</v>
      </c>
      <c r="R4217" s="53" t="n">
        <f aca="false">H4217*$H$7</f>
        <v>0</v>
      </c>
      <c r="S4217" s="53" t="n">
        <f aca="false">(N4217/100)*(I4217*$I$7)+(N4217/100)*(J4217*$J$7)</f>
        <v>241.28</v>
      </c>
      <c r="T4217" s="53" t="n">
        <f aca="false">(O4217/100)*(K4217*$K$7)</f>
        <v>0</v>
      </c>
      <c r="U4217" s="53" t="n">
        <f aca="false">(P4217/100)*(K4217*$K$7)+(P4217/100)*(L4217*$L$7)</f>
        <v>0</v>
      </c>
      <c r="V4217" s="53" t="n">
        <f aca="false">(Q4217/100)*(L4217*$L$7)</f>
        <v>0</v>
      </c>
      <c r="W4217" s="53" t="n">
        <f aca="false">(R4217/100)*(K4217*$K$7)+(R4217/100)*(L4217*$L$7)</f>
        <v>0</v>
      </c>
      <c r="X4217" s="53" t="n">
        <f aca="false">N4217+S4217</f>
        <v>392.08</v>
      </c>
      <c r="Y4217" s="53" t="n">
        <f aca="false">O4217+T4217</f>
        <v>0</v>
      </c>
      <c r="Z4217" s="53" t="n">
        <f aca="false">P4217+U4217</f>
        <v>0</v>
      </c>
      <c r="AA4217" s="53" t="n">
        <f aca="false">Q4217+V4217</f>
        <v>0</v>
      </c>
      <c r="AB4217" s="53" t="n">
        <f aca="false">R4217+W4217</f>
        <v>0</v>
      </c>
      <c r="AC4217" s="54" t="n">
        <f aca="false">ROUND(X4217+Y4217+Z4217+AA4217+AB4217,1)</f>
        <v>392.1</v>
      </c>
      <c r="AD4217" s="55" t="n">
        <f aca="false">(ROUND(AC4217-AC4213,1)/AC4213)</f>
        <v>0</v>
      </c>
      <c r="AE4217" s="46"/>
      <c r="AF4217" s="47"/>
    </row>
    <row r="4218" customFormat="false" ht="15" hidden="false" customHeight="false" outlineLevel="0" collapsed="false">
      <c r="A4218" s="48" t="s">
        <v>33</v>
      </c>
      <c r="B4218" s="49"/>
      <c r="C4218" s="50" t="s">
        <v>9</v>
      </c>
      <c r="D4218" s="51" t="n">
        <v>116</v>
      </c>
      <c r="E4218" s="51" t="n">
        <v>0</v>
      </c>
      <c r="F4218" s="51" t="n">
        <v>0</v>
      </c>
      <c r="G4218" s="51" t="n">
        <v>0</v>
      </c>
      <c r="H4218" s="51" t="n">
        <v>0</v>
      </c>
      <c r="I4218" s="52" t="n">
        <v>30</v>
      </c>
      <c r="J4218" s="52" t="n">
        <v>50</v>
      </c>
      <c r="K4218" s="52" t="n">
        <v>0</v>
      </c>
      <c r="L4218" s="52" t="n">
        <v>0</v>
      </c>
      <c r="M4218" s="52" t="n">
        <v>0</v>
      </c>
      <c r="N4218" s="53" t="n">
        <f aca="false">D4218*$D$8</f>
        <v>150.8</v>
      </c>
      <c r="O4218" s="53" t="n">
        <f aca="false">E4218*$E$8</f>
        <v>0</v>
      </c>
      <c r="P4218" s="53" t="n">
        <f aca="false">F4218*$F$8</f>
        <v>0</v>
      </c>
      <c r="Q4218" s="53" t="n">
        <f aca="false">G4218*$G$8</f>
        <v>0</v>
      </c>
      <c r="R4218" s="53" t="n">
        <f aca="false">H4218*$H$8</f>
        <v>0</v>
      </c>
      <c r="S4218" s="53" t="n">
        <f aca="false">(N4218/100)*(I4218*$I$8)+(N4218/100)*(J4218*$J$8)</f>
        <v>241.28</v>
      </c>
      <c r="T4218" s="53" t="n">
        <f aca="false">(O4218/100)*(K4218*$K$8)</f>
        <v>0</v>
      </c>
      <c r="U4218" s="53" t="n">
        <f aca="false">(P4218/100)*(K4218*$K$8)+(P4218/100)*(L4218*$L$8)</f>
        <v>0</v>
      </c>
      <c r="V4218" s="53" t="n">
        <f aca="false">(Q4218/100)*(L4218*$L$8)</f>
        <v>0</v>
      </c>
      <c r="W4218" s="53" t="n">
        <f aca="false">(R4218/100)*(K4218*$K$8)+(R4218/100)*(L4218*$L$8)</f>
        <v>0</v>
      </c>
      <c r="X4218" s="53" t="n">
        <f aca="false">N4218+S4218</f>
        <v>392.08</v>
      </c>
      <c r="Y4218" s="53" t="n">
        <f aca="false">O4218+T4218</f>
        <v>0</v>
      </c>
      <c r="Z4218" s="53" t="n">
        <f aca="false">P4218+U4218</f>
        <v>0</v>
      </c>
      <c r="AA4218" s="53" t="n">
        <f aca="false">Q4218+V4218</f>
        <v>0</v>
      </c>
      <c r="AB4218" s="53" t="n">
        <f aca="false">R4218+W4218</f>
        <v>0</v>
      </c>
      <c r="AC4218" s="54" t="n">
        <f aca="false">ROUND(X4218+Y4218+Z4218+AA4218+AB4218,1)</f>
        <v>392.1</v>
      </c>
      <c r="AD4218" s="55" t="n">
        <f aca="false">(ROUND(AC4218-AC4213,1)/AC4213)</f>
        <v>0</v>
      </c>
      <c r="AE4218" s="46"/>
      <c r="AF4218" s="47"/>
    </row>
    <row r="4219" customFormat="false" ht="15" hidden="false" customHeight="false" outlineLevel="0" collapsed="false">
      <c r="A4219" s="48" t="s">
        <v>34</v>
      </c>
      <c r="B4219" s="49"/>
      <c r="C4219" s="50" t="s">
        <v>10</v>
      </c>
      <c r="D4219" s="51" t="n">
        <v>58</v>
      </c>
      <c r="E4219" s="51" t="n">
        <v>125</v>
      </c>
      <c r="F4219" s="51" t="n">
        <v>0</v>
      </c>
      <c r="G4219" s="51" t="n">
        <v>0</v>
      </c>
      <c r="H4219" s="51" t="n">
        <v>0</v>
      </c>
      <c r="I4219" s="52" t="n">
        <v>30</v>
      </c>
      <c r="J4219" s="52" t="n">
        <v>50</v>
      </c>
      <c r="K4219" s="52" t="n">
        <v>85</v>
      </c>
      <c r="L4219" s="52" t="n">
        <v>0</v>
      </c>
      <c r="M4219" s="52" t="n">
        <v>0</v>
      </c>
      <c r="N4219" s="53" t="n">
        <f aca="false">D4219*$D$9</f>
        <v>72.5</v>
      </c>
      <c r="O4219" s="53" t="n">
        <f aca="false">E4219*$E$9</f>
        <v>156.25</v>
      </c>
      <c r="P4219" s="53" t="n">
        <f aca="false">F4219*$F$9</f>
        <v>0</v>
      </c>
      <c r="Q4219" s="53" t="n">
        <f aca="false">G4219*$G$9</f>
        <v>0</v>
      </c>
      <c r="R4219" s="53" t="n">
        <f aca="false">H4219*$H$9</f>
        <v>0</v>
      </c>
      <c r="S4219" s="53" t="n">
        <f aca="false">(N4219/100)*(I4219*$I$9)+(N4219/100)*(J4219*$J$9)</f>
        <v>58</v>
      </c>
      <c r="T4219" s="53" t="n">
        <f aca="false">(O4219/100)*(K4219*$K$9)</f>
        <v>185.9375</v>
      </c>
      <c r="U4219" s="53" t="n">
        <f aca="false">(P4219/100)*(K4219*$K$9)+(P4219/100)*(L4219*$L$9)</f>
        <v>0</v>
      </c>
      <c r="V4219" s="53" t="n">
        <f aca="false">(Q4219/100)*(L4219*$L$9)</f>
        <v>0</v>
      </c>
      <c r="W4219" s="53" t="n">
        <f aca="false">(R4219/100)*(K4219*$K$9)+(R4219/100)*(L4219*$L$9)</f>
        <v>0</v>
      </c>
      <c r="X4219" s="53" t="n">
        <f aca="false">N4219+S4219</f>
        <v>130.5</v>
      </c>
      <c r="Y4219" s="53" t="n">
        <f aca="false">O4219+T4219</f>
        <v>342.1875</v>
      </c>
      <c r="Z4219" s="53" t="n">
        <f aca="false">P4219+U4219</f>
        <v>0</v>
      </c>
      <c r="AA4219" s="53" t="n">
        <f aca="false">Q4219+V4219</f>
        <v>0</v>
      </c>
      <c r="AB4219" s="53" t="n">
        <f aca="false">R4219+W4219</f>
        <v>0</v>
      </c>
      <c r="AC4219" s="54" t="n">
        <f aca="false">ROUND(X4219+Y4219+Z4219+AA4219+AB4219,1)</f>
        <v>472.7</v>
      </c>
      <c r="AD4219" s="55" t="n">
        <f aca="false">(ROUND(AC4219-AC4213,1)/AC4213)</f>
        <v>0.205559806171895</v>
      </c>
      <c r="AE4219" s="46"/>
      <c r="AF4219" s="47"/>
    </row>
    <row r="4220" customFormat="false" ht="15" hidden="false" customHeight="false" outlineLevel="0" collapsed="false">
      <c r="A4220" s="48" t="s">
        <v>35</v>
      </c>
      <c r="B4220" s="49"/>
      <c r="C4220" s="50" t="s">
        <v>11</v>
      </c>
      <c r="D4220" s="51" t="n">
        <v>58</v>
      </c>
      <c r="E4220" s="51" t="n">
        <v>0</v>
      </c>
      <c r="F4220" s="51" t="n">
        <v>125</v>
      </c>
      <c r="G4220" s="51" t="n">
        <v>0</v>
      </c>
      <c r="H4220" s="51" t="n">
        <v>0</v>
      </c>
      <c r="I4220" s="52" t="n">
        <v>30</v>
      </c>
      <c r="J4220" s="52" t="n">
        <v>50</v>
      </c>
      <c r="K4220" s="52" t="n">
        <v>42.5</v>
      </c>
      <c r="L4220" s="52" t="n">
        <v>42.5</v>
      </c>
      <c r="M4220" s="52" t="n">
        <v>0</v>
      </c>
      <c r="N4220" s="53" t="n">
        <f aca="false">D4220*$D$10</f>
        <v>72.5</v>
      </c>
      <c r="O4220" s="53" t="n">
        <f aca="false">E4220*$E$10</f>
        <v>0</v>
      </c>
      <c r="P4220" s="53" t="n">
        <f aca="false">F4220*$F$10</f>
        <v>156.25</v>
      </c>
      <c r="Q4220" s="53" t="n">
        <f aca="false">G4220*$G$10</f>
        <v>0</v>
      </c>
      <c r="R4220" s="53" t="n">
        <f aca="false">H4220*$H$10</f>
        <v>0</v>
      </c>
      <c r="S4220" s="53" t="n">
        <f aca="false">(N4220/100)*(I4220*$I$10)+(N4220/100)*(J4220*$J$10)</f>
        <v>58</v>
      </c>
      <c r="T4220" s="53" t="n">
        <f aca="false">(O4220/100)*(K4220*$J$10)</f>
        <v>0</v>
      </c>
      <c r="U4220" s="53" t="n">
        <f aca="false">(P4220/100)*(K4220*$K$10)+(P4220/100)*(L4220*$L$10)</f>
        <v>185.9375</v>
      </c>
      <c r="V4220" s="53" t="n">
        <f aca="false">(Q4220/100)*(L4220*$L$10)</f>
        <v>0</v>
      </c>
      <c r="W4220" s="53" t="n">
        <f aca="false">(R4220/100)*(K4220*$K$10)+(R4220/100)*(L4220*$L$10)</f>
        <v>0</v>
      </c>
      <c r="X4220" s="53" t="n">
        <f aca="false">N4220+S4220</f>
        <v>130.5</v>
      </c>
      <c r="Y4220" s="53" t="n">
        <f aca="false">O4220+T4220</f>
        <v>0</v>
      </c>
      <c r="Z4220" s="53" t="n">
        <f aca="false">P4220+U4220</f>
        <v>342.1875</v>
      </c>
      <c r="AA4220" s="53" t="n">
        <f aca="false">Q4220+V4220</f>
        <v>0</v>
      </c>
      <c r="AB4220" s="53" t="n">
        <f aca="false">R4220+W4220</f>
        <v>0</v>
      </c>
      <c r="AC4220" s="54" t="n">
        <f aca="false">ROUND(X4220+Y4220+Z4220+AA4220+AB4220,1)</f>
        <v>472.7</v>
      </c>
      <c r="AD4220" s="55" t="n">
        <f aca="false">(ROUND(AC4220-AC4213,1)/AC4213)</f>
        <v>0.205559806171895</v>
      </c>
      <c r="AE4220" s="46"/>
      <c r="AF4220" s="47"/>
    </row>
    <row r="4221" customFormat="false" ht="15" hidden="false" customHeight="false" outlineLevel="0" collapsed="false">
      <c r="A4221" s="48" t="s">
        <v>36</v>
      </c>
      <c r="B4221" s="49"/>
      <c r="C4221" s="50" t="s">
        <v>12</v>
      </c>
      <c r="D4221" s="51" t="n">
        <v>58</v>
      </c>
      <c r="E4221" s="51" t="n">
        <v>0</v>
      </c>
      <c r="F4221" s="51" t="n">
        <v>0</v>
      </c>
      <c r="G4221" s="51" t="n">
        <v>125</v>
      </c>
      <c r="H4221" s="51" t="n">
        <v>0</v>
      </c>
      <c r="I4221" s="52" t="n">
        <v>30</v>
      </c>
      <c r="J4221" s="52" t="n">
        <v>50</v>
      </c>
      <c r="K4221" s="52" t="n">
        <v>0</v>
      </c>
      <c r="L4221" s="52" t="n">
        <v>85</v>
      </c>
      <c r="M4221" s="52" t="n">
        <v>0</v>
      </c>
      <c r="N4221" s="53" t="n">
        <f aca="false">D4221*$D$11</f>
        <v>72.5</v>
      </c>
      <c r="O4221" s="53" t="n">
        <f aca="false">E4221*$E$11</f>
        <v>0</v>
      </c>
      <c r="P4221" s="53" t="n">
        <f aca="false">F4221*$F$11</f>
        <v>0</v>
      </c>
      <c r="Q4221" s="53" t="n">
        <f aca="false">G4221*$G$11</f>
        <v>156.25</v>
      </c>
      <c r="R4221" s="53" t="n">
        <f aca="false">H4221*$H$11</f>
        <v>0</v>
      </c>
      <c r="S4221" s="53" t="n">
        <f aca="false">(N4221/100)*(I4221*$I$11)+(N4221/100)*(J4221*$J$11)</f>
        <v>58</v>
      </c>
      <c r="T4221" s="53" t="n">
        <f aca="false">(O4221/100)*(K4221*$K$11)</f>
        <v>0</v>
      </c>
      <c r="U4221" s="53" t="n">
        <f aca="false">(P4221/100)*(K4221*$K$11)+(P4221/100)*(L4221*$L$11)</f>
        <v>0</v>
      </c>
      <c r="V4221" s="53" t="n">
        <f aca="false">(Q4221/100)*(L4221*$L$11)</f>
        <v>185.9375</v>
      </c>
      <c r="W4221" s="53" t="n">
        <f aca="false">(R4221/100)*(K4221*$K$11)+(R4221/100)*(L4221*$L$11)</f>
        <v>0</v>
      </c>
      <c r="X4221" s="53" t="n">
        <f aca="false">N4221+S4221</f>
        <v>130.5</v>
      </c>
      <c r="Y4221" s="53" t="n">
        <f aca="false">O4221+T4221</f>
        <v>0</v>
      </c>
      <c r="Z4221" s="53" t="n">
        <f aca="false">P4221+U4221</f>
        <v>0</v>
      </c>
      <c r="AA4221" s="53" t="n">
        <f aca="false">Q4221+V4221</f>
        <v>342.1875</v>
      </c>
      <c r="AB4221" s="53" t="n">
        <f aca="false">R4221+W4221</f>
        <v>0</v>
      </c>
      <c r="AC4221" s="54" t="n">
        <f aca="false">ROUND(X4221+Y4221+Z4221+AA4221+AB4221,1)</f>
        <v>472.7</v>
      </c>
      <c r="AD4221" s="55" t="n">
        <f aca="false">(ROUND(AC4221-AC4213,1)/AC4213)</f>
        <v>0.205559806171895</v>
      </c>
      <c r="AE4221" s="46"/>
      <c r="AF4221" s="47"/>
    </row>
    <row r="4222" customFormat="false" ht="15" hidden="false" customHeight="false" outlineLevel="0" collapsed="false">
      <c r="A4222" s="48" t="s">
        <v>37</v>
      </c>
      <c r="B4222" s="49"/>
      <c r="C4222" s="50" t="s">
        <v>13</v>
      </c>
      <c r="D4222" s="51" t="n">
        <v>58</v>
      </c>
      <c r="E4222" s="51" t="n">
        <v>0</v>
      </c>
      <c r="F4222" s="51" t="n">
        <v>0</v>
      </c>
      <c r="G4222" s="51" t="n">
        <v>0</v>
      </c>
      <c r="H4222" s="51" t="n">
        <v>125</v>
      </c>
      <c r="I4222" s="52" t="n">
        <v>30</v>
      </c>
      <c r="J4222" s="52" t="n">
        <v>50</v>
      </c>
      <c r="K4222" s="52" t="n">
        <v>42.5</v>
      </c>
      <c r="L4222" s="52" t="n">
        <v>42.5</v>
      </c>
      <c r="M4222" s="52" t="n">
        <v>0</v>
      </c>
      <c r="N4222" s="53" t="n">
        <f aca="false">D4222*$D$12</f>
        <v>72.5</v>
      </c>
      <c r="O4222" s="53" t="n">
        <f aca="false">E4222*$E$12</f>
        <v>0</v>
      </c>
      <c r="P4222" s="53" t="n">
        <f aca="false">F4222*$F$12</f>
        <v>0</v>
      </c>
      <c r="Q4222" s="53" t="n">
        <f aca="false">G4222*$G$12</f>
        <v>0</v>
      </c>
      <c r="R4222" s="53" t="n">
        <f aca="false">H4222*$H$12</f>
        <v>156.25</v>
      </c>
      <c r="S4222" s="53" t="n">
        <f aca="false">(N4222/100)*(I4222*$I$12)+(N4222/100)*(J4222*$J$12)</f>
        <v>58</v>
      </c>
      <c r="T4222" s="53" t="n">
        <f aca="false">(O4222/100)*(K4222*$K$12)</f>
        <v>0</v>
      </c>
      <c r="U4222" s="53" t="n">
        <f aca="false">(P4222/100)*(K4222*$K$12)+(P4222/100)*(L4222*$L$12)</f>
        <v>0</v>
      </c>
      <c r="V4222" s="53" t="n">
        <f aca="false">(Q4222/100)*(L4222*$L$12)</f>
        <v>0</v>
      </c>
      <c r="W4222" s="53" t="n">
        <f aca="false">(R4222/100)*(K4222*$K$12)+(R4222/100)*(L4222*$L$12)</f>
        <v>185.9375</v>
      </c>
      <c r="X4222" s="53" t="n">
        <f aca="false">N4222+S4222</f>
        <v>130.5</v>
      </c>
      <c r="Y4222" s="53" t="n">
        <f aca="false">O4222+T4222</f>
        <v>0</v>
      </c>
      <c r="Z4222" s="53" t="n">
        <f aca="false">P4222+U4222</f>
        <v>0</v>
      </c>
      <c r="AA4222" s="53" t="n">
        <f aca="false">Q4222+V4222</f>
        <v>0</v>
      </c>
      <c r="AB4222" s="53" t="n">
        <f aca="false">R4222+W4222</f>
        <v>342.1875</v>
      </c>
      <c r="AC4222" s="54" t="n">
        <f aca="false">ROUND(X4222+Y4222+Z4222+AA4222+AB4222,1)</f>
        <v>472.7</v>
      </c>
      <c r="AD4222" s="55" t="n">
        <f aca="false">(ROUND(AC4222-AC4213,1)/AC4213)</f>
        <v>0.205559806171895</v>
      </c>
      <c r="AE4222" s="46"/>
      <c r="AF4222" s="47"/>
    </row>
    <row r="4223" customFormat="false" ht="15" hidden="false" customHeight="false" outlineLevel="0" collapsed="false">
      <c r="A4223" s="48" t="s">
        <v>38</v>
      </c>
      <c r="B4223" s="49"/>
      <c r="C4223" s="50" t="s">
        <v>14</v>
      </c>
      <c r="D4223" s="51" t="n">
        <v>116</v>
      </c>
      <c r="E4223" s="51" t="n">
        <v>0</v>
      </c>
      <c r="F4223" s="51" t="n">
        <v>0</v>
      </c>
      <c r="G4223" s="51" t="n">
        <v>0</v>
      </c>
      <c r="H4223" s="51" t="n">
        <v>0</v>
      </c>
      <c r="I4223" s="52" t="n">
        <v>30</v>
      </c>
      <c r="J4223" s="52" t="n">
        <v>50</v>
      </c>
      <c r="K4223" s="52" t="n">
        <v>0</v>
      </c>
      <c r="L4223" s="52" t="n">
        <v>0</v>
      </c>
      <c r="M4223" s="52" t="n">
        <v>70</v>
      </c>
      <c r="N4223" s="53" t="n">
        <f aca="false">D4223*$D$13</f>
        <v>145</v>
      </c>
      <c r="O4223" s="53" t="n">
        <f aca="false">E4223*$E$13</f>
        <v>0</v>
      </c>
      <c r="P4223" s="53" t="n">
        <f aca="false">F4223*$F$13</f>
        <v>0</v>
      </c>
      <c r="Q4223" s="53" t="n">
        <f aca="false">G4223*$G$13</f>
        <v>0</v>
      </c>
      <c r="R4223" s="53" t="n">
        <f aca="false">H4223*$H$13</f>
        <v>0</v>
      </c>
      <c r="S4223" s="53" t="n">
        <f aca="false">(N4223/100)*(I4223*$I$13)+(N4223/100)*(J4223*$J$13)+(N4223/100)*(M4223*$M$13)</f>
        <v>319</v>
      </c>
      <c r="T4223" s="53" t="n">
        <f aca="false">(O4223/100)*(K4223*$K$13)+(O4223/100)*(M4223*$M$13)</f>
        <v>0</v>
      </c>
      <c r="U4223" s="53" t="n">
        <f aca="false">(P4223/100)*(K4223*$K$13)+(P4223/100)*(L4223*$L$13)+(P4223/100)*(M4223*$M$13)</f>
        <v>0</v>
      </c>
      <c r="V4223" s="53" t="n">
        <f aca="false">(Q4223/100)*(L4223*$L$13)+(Q4223/100)*(M4223*$M$13)</f>
        <v>0</v>
      </c>
      <c r="W4223" s="53" t="n">
        <f aca="false">(R4223/100)*(K4223*$K$13)+(R4223/100)*(L4223*$L$13)+(R4223/100)*(M4223*$M$13)</f>
        <v>0</v>
      </c>
      <c r="X4223" s="53" t="n">
        <f aca="false">N4223+S4223</f>
        <v>464</v>
      </c>
      <c r="Y4223" s="53" t="n">
        <f aca="false">O4223+T4223</f>
        <v>0</v>
      </c>
      <c r="Z4223" s="53" t="n">
        <f aca="false">P4223+U4223</f>
        <v>0</v>
      </c>
      <c r="AA4223" s="53" t="n">
        <f aca="false">Q4223+V4223</f>
        <v>0</v>
      </c>
      <c r="AB4223" s="53" t="n">
        <f aca="false">R4223+W4223</f>
        <v>0</v>
      </c>
      <c r="AC4223" s="54" t="n">
        <f aca="false">ROUND(X4223+Y4223+Z4223+AA4223+AB4223,1)</f>
        <v>464</v>
      </c>
      <c r="AD4223" s="55" t="n">
        <f aca="false">(ROUND(AC4223-AC4213,1)/AC4213)</f>
        <v>0.183371588880388</v>
      </c>
      <c r="AE4223" s="46"/>
      <c r="AF4223" s="15"/>
    </row>
    <row r="4224" customFormat="false" ht="15" hidden="false" customHeight="false" outlineLevel="0" collapsed="false">
      <c r="A4224" s="48" t="s">
        <v>39</v>
      </c>
      <c r="B4224" s="49"/>
      <c r="C4224" s="50" t="s">
        <v>15</v>
      </c>
      <c r="D4224" s="51" t="n">
        <v>116</v>
      </c>
      <c r="E4224" s="51" t="n">
        <v>0</v>
      </c>
      <c r="F4224" s="51" t="n">
        <v>0</v>
      </c>
      <c r="G4224" s="51" t="n">
        <v>0</v>
      </c>
      <c r="H4224" s="51" t="n">
        <v>0</v>
      </c>
      <c r="I4224" s="52" t="n">
        <v>30</v>
      </c>
      <c r="J4224" s="52" t="n">
        <v>50</v>
      </c>
      <c r="K4224" s="52" t="n">
        <v>70</v>
      </c>
      <c r="L4224" s="52" t="n">
        <v>0</v>
      </c>
      <c r="M4224" s="52" t="n">
        <v>0</v>
      </c>
      <c r="N4224" s="53" t="n">
        <f aca="false">D4224*$D$14</f>
        <v>145</v>
      </c>
      <c r="O4224" s="53" t="n">
        <f aca="false">E4224*$E$14</f>
        <v>0</v>
      </c>
      <c r="P4224" s="53" t="n">
        <f aca="false">F4224*$F$14</f>
        <v>0</v>
      </c>
      <c r="Q4224" s="53" t="n">
        <f aca="false">G4224*$G$14</f>
        <v>0</v>
      </c>
      <c r="R4224" s="53" t="n">
        <f aca="false">H4224*$H$14</f>
        <v>0</v>
      </c>
      <c r="S4224" s="53" t="n">
        <f aca="false">(N4224/100)*(I4224*$I$14)+(N4224/100)*(J4224*$J$14)+(N4224/100)*(K4224*$K$14)</f>
        <v>319</v>
      </c>
      <c r="T4224" s="53" t="n">
        <f aca="false">(O4224/100)*(K4224*$K$14)</f>
        <v>0</v>
      </c>
      <c r="U4224" s="53" t="n">
        <f aca="false">(P4224/100)*(K4224*$K$14)+(P4224/100)*(L4224*$L$14)</f>
        <v>0</v>
      </c>
      <c r="V4224" s="53" t="n">
        <f aca="false">(Q4224/100)*(L4224*$L$14)</f>
        <v>0</v>
      </c>
      <c r="W4224" s="53" t="n">
        <f aca="false">(R4224/100)*(K4224*$L$14)+(R4224/100)*(L4224*$M$14)</f>
        <v>0</v>
      </c>
      <c r="X4224" s="53" t="n">
        <f aca="false">N4224+S4224</f>
        <v>464</v>
      </c>
      <c r="Y4224" s="53" t="n">
        <f aca="false">O4224+T4224</f>
        <v>0</v>
      </c>
      <c r="Z4224" s="53" t="n">
        <f aca="false">P4224+U4224</f>
        <v>0</v>
      </c>
      <c r="AA4224" s="53" t="n">
        <f aca="false">Q4224+V4224</f>
        <v>0</v>
      </c>
      <c r="AB4224" s="53" t="n">
        <f aca="false">R4224+W4224</f>
        <v>0</v>
      </c>
      <c r="AC4224" s="54" t="n">
        <f aca="false">ROUND(X4224+Y4224+Z4224+AA4224+AB4224,1)</f>
        <v>464</v>
      </c>
      <c r="AD4224" s="55" t="n">
        <f aca="false">(ROUND(AC4224-AC4213,1)/AC4213)</f>
        <v>0.183371588880388</v>
      </c>
      <c r="AE4224" s="46"/>
      <c r="AF4224" s="47"/>
    </row>
    <row r="4225" customFormat="false" ht="15" hidden="false" customHeight="false" outlineLevel="0" collapsed="false">
      <c r="A4225" s="48"/>
      <c r="B4225" s="49"/>
      <c r="C4225" s="50" t="s">
        <v>16</v>
      </c>
      <c r="D4225" s="51" t="n">
        <v>116</v>
      </c>
      <c r="E4225" s="51" t="n">
        <v>0</v>
      </c>
      <c r="F4225" s="51" t="n">
        <v>0</v>
      </c>
      <c r="G4225" s="51" t="n">
        <v>0</v>
      </c>
      <c r="H4225" s="51" t="n">
        <v>0</v>
      </c>
      <c r="I4225" s="52" t="n">
        <v>30</v>
      </c>
      <c r="J4225" s="52" t="n">
        <v>50</v>
      </c>
      <c r="K4225" s="52" t="n">
        <v>0</v>
      </c>
      <c r="L4225" s="52" t="n">
        <v>70</v>
      </c>
      <c r="M4225" s="52" t="n">
        <v>0</v>
      </c>
      <c r="N4225" s="53" t="n">
        <f aca="false">D4225*$D$15</f>
        <v>145</v>
      </c>
      <c r="O4225" s="53" t="n">
        <f aca="false">E4225*$E$15</f>
        <v>0</v>
      </c>
      <c r="P4225" s="53" t="n">
        <f aca="false">F4225*$F$15</f>
        <v>0</v>
      </c>
      <c r="Q4225" s="53" t="n">
        <f aca="false">G4225*$G$15</f>
        <v>0</v>
      </c>
      <c r="R4225" s="53" t="n">
        <f aca="false">H4225*$H$15</f>
        <v>0</v>
      </c>
      <c r="S4225" s="53" t="n">
        <f aca="false">(N4225/100)*(I4225*$I$15)+(N4225/100)*(J4225*$J$15)+(N4225/100)*(L4225*$L$15)</f>
        <v>319</v>
      </c>
      <c r="T4225" s="53" t="n">
        <f aca="false">(O4225/100)*(K4225*$K$15)</f>
        <v>0</v>
      </c>
      <c r="U4225" s="53" t="n">
        <f aca="false">(P4225/100)*(K4225*$K$15)+(P4225/100)*(L4225*$L$15)</f>
        <v>0</v>
      </c>
      <c r="V4225" s="53" t="n">
        <f aca="false">(Q4225/100)*(L4225*$L$15)</f>
        <v>0</v>
      </c>
      <c r="W4225" s="53" t="n">
        <f aca="false">(R4225/100)*(K4225*$K$15)+(R4225/100)*(L4225*$L$15)</f>
        <v>0</v>
      </c>
      <c r="X4225" s="53" t="n">
        <f aca="false">N4225+S4225</f>
        <v>464</v>
      </c>
      <c r="Y4225" s="53" t="n">
        <f aca="false">O4225+T4225</f>
        <v>0</v>
      </c>
      <c r="Z4225" s="53" t="n">
        <f aca="false">P4225+U4225</f>
        <v>0</v>
      </c>
      <c r="AA4225" s="53" t="n">
        <f aca="false">Q4225+V4225</f>
        <v>0</v>
      </c>
      <c r="AB4225" s="53" t="n">
        <f aca="false">R4225+W4225</f>
        <v>0</v>
      </c>
      <c r="AC4225" s="54" t="n">
        <f aca="false">ROUND(X4225+Y4225+Z4225+AA4225+AB4225,1)</f>
        <v>464</v>
      </c>
      <c r="AD4225" s="55" t="n">
        <f aca="false">(ROUND(AC4225-AC4213,1)/AC4213)</f>
        <v>0.183371588880388</v>
      </c>
      <c r="AE4225" s="46"/>
      <c r="AF4225" s="47"/>
    </row>
    <row r="4226" customFormat="false" ht="15" hidden="false" customHeight="false" outlineLevel="0" collapsed="false">
      <c r="A4226" s="48"/>
      <c r="B4226" s="49"/>
      <c r="C4226" s="50" t="s">
        <v>17</v>
      </c>
      <c r="D4226" s="51" t="n">
        <v>116</v>
      </c>
      <c r="E4226" s="51" t="n">
        <v>0</v>
      </c>
      <c r="F4226" s="51" t="n">
        <v>0</v>
      </c>
      <c r="G4226" s="51" t="n">
        <v>0</v>
      </c>
      <c r="H4226" s="51" t="n">
        <v>0</v>
      </c>
      <c r="I4226" s="52" t="n">
        <v>30</v>
      </c>
      <c r="J4226" s="52" t="n">
        <v>80</v>
      </c>
      <c r="K4226" s="52" t="n">
        <v>0</v>
      </c>
      <c r="L4226" s="52" t="n">
        <v>0</v>
      </c>
      <c r="M4226" s="52" t="n">
        <v>0</v>
      </c>
      <c r="N4226" s="53" t="n">
        <f aca="false">D4226*$D$16</f>
        <v>145</v>
      </c>
      <c r="O4226" s="53" t="n">
        <f aca="false">E4226*$E$16</f>
        <v>0</v>
      </c>
      <c r="P4226" s="53" t="n">
        <f aca="false">F4226*$F$16</f>
        <v>0</v>
      </c>
      <c r="Q4226" s="53" t="n">
        <f aca="false">G4226*$G$16</f>
        <v>0</v>
      </c>
      <c r="R4226" s="53" t="n">
        <f aca="false">H4226*$H$16</f>
        <v>0</v>
      </c>
      <c r="S4226" s="53" t="n">
        <f aca="false">(N4226/100)*(I4226*$I$16)+(N4226/100)*(J4226*$J$16)</f>
        <v>333.5</v>
      </c>
      <c r="T4226" s="53" t="n">
        <f aca="false">(O4226/100)*(K4226*$K$16)</f>
        <v>0</v>
      </c>
      <c r="U4226" s="53" t="n">
        <f aca="false">(P4226/100)*(K4226*$K$16)+(P4226/100)*(L4226*$L$16)</f>
        <v>0</v>
      </c>
      <c r="V4226" s="53" t="n">
        <f aca="false">(Q4226/100)*(L4226*$L$16)</f>
        <v>0</v>
      </c>
      <c r="W4226" s="53" t="n">
        <f aca="false">(R4226/100)*(K4226*$K$16)+(R4226/100)*(L4226*$L$16)</f>
        <v>0</v>
      </c>
      <c r="X4226" s="53" t="n">
        <f aca="false">N4226+S4226</f>
        <v>478.5</v>
      </c>
      <c r="Y4226" s="53" t="n">
        <f aca="false">O4226+T4226</f>
        <v>0</v>
      </c>
      <c r="Z4226" s="53" t="n">
        <f aca="false">P4226+U4226</f>
        <v>0</v>
      </c>
      <c r="AA4226" s="53" t="n">
        <f aca="false">Q4226+V4226</f>
        <v>0</v>
      </c>
      <c r="AB4226" s="53" t="n">
        <f aca="false">R4226+W4226</f>
        <v>0</v>
      </c>
      <c r="AC4226" s="54" t="n">
        <f aca="false">ROUND(X4226+Y4226+Z4226+AA4226+AB4226,1)</f>
        <v>478.5</v>
      </c>
      <c r="AD4226" s="55" t="n">
        <f aca="false">(ROUND(AC4226-AC4213,1)/AC4213)</f>
        <v>0.2203519510329</v>
      </c>
      <c r="AE4226" s="46"/>
      <c r="AF4226" s="47"/>
    </row>
    <row r="4227" customFormat="false" ht="15" hidden="false" customHeight="false" outlineLevel="0" collapsed="false">
      <c r="A4227" s="48"/>
      <c r="B4227" s="49"/>
      <c r="C4227" s="50" t="s">
        <v>18</v>
      </c>
      <c r="D4227" s="51" t="n">
        <v>116</v>
      </c>
      <c r="E4227" s="51" t="n">
        <v>0</v>
      </c>
      <c r="F4227" s="51" t="n">
        <v>0</v>
      </c>
      <c r="G4227" s="51" t="n">
        <v>0</v>
      </c>
      <c r="H4227" s="51" t="n">
        <v>0</v>
      </c>
      <c r="I4227" s="52" t="n">
        <v>60</v>
      </c>
      <c r="J4227" s="52" t="n">
        <v>50</v>
      </c>
      <c r="K4227" s="52" t="n">
        <v>0</v>
      </c>
      <c r="L4227" s="52" t="n">
        <v>0</v>
      </c>
      <c r="M4227" s="52" t="n">
        <v>0</v>
      </c>
      <c r="N4227" s="53" t="n">
        <f aca="false">D4227*$D$17</f>
        <v>145</v>
      </c>
      <c r="O4227" s="53" t="n">
        <f aca="false">E4227*$E$17</f>
        <v>0</v>
      </c>
      <c r="P4227" s="53" t="n">
        <f aca="false">F4227*$F$17</f>
        <v>0</v>
      </c>
      <c r="Q4227" s="53" t="n">
        <f aca="false">G4227*$G$17</f>
        <v>0</v>
      </c>
      <c r="R4227" s="53" t="n">
        <f aca="false">H4227*$H$17</f>
        <v>0</v>
      </c>
      <c r="S4227" s="53" t="n">
        <f aca="false">(N4227/100)*(I4227*$I$17)+(N4227/100)*(J4227*$J$17)</f>
        <v>290</v>
      </c>
      <c r="T4227" s="53" t="n">
        <f aca="false">(O4227/100)*(K4227*$K$17)</f>
        <v>0</v>
      </c>
      <c r="U4227" s="53" t="n">
        <f aca="false">(P4227/100)*(K4227*$K$17)+(P4227/100)*(L4227*$L$17)</f>
        <v>0</v>
      </c>
      <c r="V4227" s="53" t="n">
        <f aca="false">(Q4227/100)*(L4227*$L$17)</f>
        <v>0</v>
      </c>
      <c r="W4227" s="53" t="n">
        <f aca="false">(R4227/100)*(K4227*$K$17)+(R4227/100)*(L4227*$L$17)</f>
        <v>0</v>
      </c>
      <c r="X4227" s="53" t="n">
        <f aca="false">N4227+S4227</f>
        <v>435</v>
      </c>
      <c r="Y4227" s="53" t="n">
        <f aca="false">O4227+T4227</f>
        <v>0</v>
      </c>
      <c r="Z4227" s="53" t="n">
        <f aca="false">P4227+U4227</f>
        <v>0</v>
      </c>
      <c r="AA4227" s="53" t="n">
        <f aca="false">Q4227+V4227</f>
        <v>0</v>
      </c>
      <c r="AB4227" s="53" t="n">
        <f aca="false">R4227+W4227</f>
        <v>0</v>
      </c>
      <c r="AC4227" s="54" t="n">
        <f aca="false">ROUND(X4227+Y4227+Z4227+AA4227+AB4227,1)</f>
        <v>435</v>
      </c>
      <c r="AD4227" s="55" t="n">
        <f aca="false">(ROUND(AC4227-AC4213,1)/AC4213)</f>
        <v>0.109410864575363</v>
      </c>
      <c r="AE4227" s="46"/>
      <c r="AF4227" s="47"/>
    </row>
    <row r="4228" customFormat="false" ht="15" hidden="false" customHeight="false" outlineLevel="0" collapsed="false">
      <c r="A4228" s="56" t="s">
        <v>19</v>
      </c>
      <c r="B4228" s="57" t="s">
        <v>343</v>
      </c>
      <c r="C4228" s="40" t="s">
        <v>4</v>
      </c>
      <c r="D4228" s="41" t="n">
        <v>125</v>
      </c>
      <c r="E4228" s="41" t="n">
        <v>0</v>
      </c>
      <c r="F4228" s="41" t="n">
        <v>0</v>
      </c>
      <c r="G4228" s="41" t="n">
        <v>0</v>
      </c>
      <c r="H4228" s="41" t="n">
        <v>0</v>
      </c>
      <c r="I4228" s="42" t="n">
        <v>40</v>
      </c>
      <c r="J4228" s="42" t="n">
        <v>30</v>
      </c>
      <c r="K4228" s="42" t="n">
        <v>0</v>
      </c>
      <c r="L4228" s="42" t="n">
        <v>0</v>
      </c>
      <c r="M4228" s="42" t="n">
        <v>0</v>
      </c>
      <c r="N4228" s="43" t="n">
        <f aca="false">D4228*$D$3</f>
        <v>162.5</v>
      </c>
      <c r="O4228" s="43" t="n">
        <f aca="false">E4228*$E$3</f>
        <v>0</v>
      </c>
      <c r="P4228" s="43" t="n">
        <f aca="false">F4228*$F$3</f>
        <v>0</v>
      </c>
      <c r="Q4228" s="43" t="n">
        <f aca="false">G4228*$G$3</f>
        <v>0</v>
      </c>
      <c r="R4228" s="43" t="n">
        <f aca="false">H4228*$H$3</f>
        <v>0</v>
      </c>
      <c r="S4228" s="43" t="n">
        <f aca="false">(N4228/100)*(I4228*$I$3)+(N4228/100)*(J4228*$J$3)</f>
        <v>227.5</v>
      </c>
      <c r="T4228" s="43" t="n">
        <f aca="false">(O4228/100)*(K4228*$K$3)</f>
        <v>0</v>
      </c>
      <c r="U4228" s="43" t="n">
        <f aca="false">(P4228/100)*(K4228*$K$3)+(P4228/100)*(L4228*$L$3)</f>
        <v>0</v>
      </c>
      <c r="V4228" s="43" t="n">
        <f aca="false">(Q4228/100)*(L4228*$L$3)</f>
        <v>0</v>
      </c>
      <c r="W4228" s="43" t="n">
        <f aca="false">(R4228/100)*(K4228*$K$3)+(R4228/100)*(L4228*$L$3)</f>
        <v>0</v>
      </c>
      <c r="X4228" s="43" t="n">
        <f aca="false">N4228+S4228</f>
        <v>390</v>
      </c>
      <c r="Y4228" s="43" t="n">
        <f aca="false">O4228+T4228</f>
        <v>0</v>
      </c>
      <c r="Z4228" s="43" t="n">
        <f aca="false">P4228+U4228</f>
        <v>0</v>
      </c>
      <c r="AA4228" s="43" t="n">
        <f aca="false">Q4228+V4228</f>
        <v>0</v>
      </c>
      <c r="AB4228" s="43" t="n">
        <f aca="false">R4228+W4228</f>
        <v>0</v>
      </c>
      <c r="AC4228" s="44" t="n">
        <f aca="false">ROUND(X4228+Y4228+Z4228+AA4228+AB4228,1)</f>
        <v>390</v>
      </c>
      <c r="AD4228" s="45" t="n">
        <v>0</v>
      </c>
      <c r="AE4228" s="46"/>
      <c r="AF4228" s="47"/>
    </row>
    <row r="4229" customFormat="false" ht="15" hidden="false" customHeight="false" outlineLevel="0" collapsed="false">
      <c r="A4229" s="48" t="s">
        <v>29</v>
      </c>
      <c r="B4229" s="58" t="n">
        <v>16</v>
      </c>
      <c r="C4229" s="50" t="s">
        <v>5</v>
      </c>
      <c r="D4229" s="51" t="n">
        <v>125</v>
      </c>
      <c r="E4229" s="51" t="n">
        <v>0</v>
      </c>
      <c r="F4229" s="51" t="n">
        <v>0</v>
      </c>
      <c r="G4229" s="51" t="n">
        <v>0</v>
      </c>
      <c r="H4229" s="51" t="n">
        <v>0</v>
      </c>
      <c r="I4229" s="52" t="n">
        <v>55</v>
      </c>
      <c r="J4229" s="52" t="n">
        <v>44</v>
      </c>
      <c r="K4229" s="52" t="n">
        <v>0</v>
      </c>
      <c r="L4229" s="52" t="n">
        <v>0</v>
      </c>
      <c r="M4229" s="52" t="n">
        <v>0</v>
      </c>
      <c r="N4229" s="53" t="n">
        <f aca="false">D4229*$D$4</f>
        <v>156.25</v>
      </c>
      <c r="O4229" s="53" t="n">
        <f aca="false">E4229*$E$4</f>
        <v>0</v>
      </c>
      <c r="P4229" s="53" t="n">
        <f aca="false">F4229*$F$4</f>
        <v>0</v>
      </c>
      <c r="Q4229" s="53" t="n">
        <f aca="false">G4229*$G$4</f>
        <v>0</v>
      </c>
      <c r="R4229" s="53" t="n">
        <f aca="false">H4229*$H$4</f>
        <v>0</v>
      </c>
      <c r="S4229" s="53" t="n">
        <f aca="false">(N4229/100)*(I4229*$I$4)+(N4229/100)*(J4229*$J$4)</f>
        <v>309.375</v>
      </c>
      <c r="T4229" s="53" t="n">
        <f aca="false">(O4229/100)*(K4229*$K$4)</f>
        <v>0</v>
      </c>
      <c r="U4229" s="53" t="n">
        <f aca="false">(P4229/100)*(K4229*$K$4)+(P4229/100)*(L4229*$L$4)</f>
        <v>0</v>
      </c>
      <c r="V4229" s="53" t="n">
        <f aca="false">(Q4229/100)*(L4229*$L$4)</f>
        <v>0</v>
      </c>
      <c r="W4229" s="53" t="n">
        <f aca="false">(R4229/100)*(K4229*$K$4)+(R4229/100)*(L4229*$L$4)</f>
        <v>0</v>
      </c>
      <c r="X4229" s="53" t="n">
        <f aca="false">N4229+S4229</f>
        <v>465.625</v>
      </c>
      <c r="Y4229" s="53" t="n">
        <f aca="false">O4229+T4229</f>
        <v>0</v>
      </c>
      <c r="Z4229" s="53" t="n">
        <f aca="false">P4229+U4229</f>
        <v>0</v>
      </c>
      <c r="AA4229" s="53" t="n">
        <f aca="false">Q4229+V4229</f>
        <v>0</v>
      </c>
      <c r="AB4229" s="53" t="n">
        <f aca="false">R4229+W4229</f>
        <v>0</v>
      </c>
      <c r="AC4229" s="54" t="n">
        <f aca="false">ROUND(X4229+Y4229+Z4229+AA4229+AB4229,1)</f>
        <v>465.6</v>
      </c>
      <c r="AD4229" s="55" t="n">
        <f aca="false">(ROUND(AC4229-AC4228,1)/AC4228)</f>
        <v>0.193846153846154</v>
      </c>
      <c r="AE4229" s="46"/>
      <c r="AF4229" s="47"/>
    </row>
    <row r="4230" customFormat="false" ht="15" hidden="false" customHeight="false" outlineLevel="0" collapsed="false">
      <c r="A4230" s="48" t="s">
        <v>30</v>
      </c>
      <c r="B4230" s="58" t="n">
        <v>10</v>
      </c>
      <c r="C4230" s="50" t="s">
        <v>6</v>
      </c>
      <c r="D4230" s="51" t="n">
        <v>125</v>
      </c>
      <c r="E4230" s="51" t="n">
        <v>0</v>
      </c>
      <c r="F4230" s="51" t="n">
        <v>0</v>
      </c>
      <c r="G4230" s="51" t="n">
        <v>0</v>
      </c>
      <c r="H4230" s="51" t="n">
        <v>0</v>
      </c>
      <c r="I4230" s="52" t="n">
        <v>40</v>
      </c>
      <c r="J4230" s="52" t="n">
        <v>30</v>
      </c>
      <c r="K4230" s="52" t="n">
        <v>0</v>
      </c>
      <c r="L4230" s="52" t="n">
        <v>0</v>
      </c>
      <c r="M4230" s="52" t="n">
        <v>0</v>
      </c>
      <c r="N4230" s="53" t="n">
        <f aca="false">D4230*$D$5</f>
        <v>162.5</v>
      </c>
      <c r="O4230" s="53" t="n">
        <f aca="false">E4230*$E$5</f>
        <v>0</v>
      </c>
      <c r="P4230" s="53" t="n">
        <f aca="false">F4230*$F$5</f>
        <v>0</v>
      </c>
      <c r="Q4230" s="53" t="n">
        <f aca="false">G4230*$G$5</f>
        <v>0</v>
      </c>
      <c r="R4230" s="53" t="n">
        <f aca="false">H4230*$H$5</f>
        <v>0</v>
      </c>
      <c r="S4230" s="53" t="n">
        <f aca="false">(N4230/100)*(I4230*$I$5)+(N4230/100)*(J4230*$J$5)</f>
        <v>227.5</v>
      </c>
      <c r="T4230" s="53" t="n">
        <f aca="false">(O4230/100)*(K4230*$K$5)</f>
        <v>0</v>
      </c>
      <c r="U4230" s="53" t="n">
        <f aca="false">(P4230/100)*(K4230*$K$5)+(P4230/100)*(L4230*$L$5)</f>
        <v>0</v>
      </c>
      <c r="V4230" s="53" t="n">
        <f aca="false">(Q4230/100)*(L4230*$L$5)</f>
        <v>0</v>
      </c>
      <c r="W4230" s="53" t="n">
        <f aca="false">(R4230/100)*(K4230*$K$5)+(R4230/100)*(L4230*$L$5)</f>
        <v>0</v>
      </c>
      <c r="X4230" s="53" t="n">
        <f aca="false">N4230+S4230</f>
        <v>390</v>
      </c>
      <c r="Y4230" s="53" t="n">
        <f aca="false">O4230+T4230</f>
        <v>0</v>
      </c>
      <c r="Z4230" s="53" t="n">
        <f aca="false">P4230+U4230</f>
        <v>0</v>
      </c>
      <c r="AA4230" s="53" t="n">
        <f aca="false">Q4230+V4230</f>
        <v>0</v>
      </c>
      <c r="AB4230" s="53" t="n">
        <f aca="false">R4230+W4230</f>
        <v>0</v>
      </c>
      <c r="AC4230" s="54" t="n">
        <f aca="false">ROUND(X4230+Y4230+Z4230+AA4230+AB4230,1)</f>
        <v>390</v>
      </c>
      <c r="AD4230" s="55" t="n">
        <f aca="false">(ROUND(AC4230-AC4228,1)/AC4228)</f>
        <v>0</v>
      </c>
      <c r="AE4230" s="37"/>
      <c r="AF4230" s="47"/>
    </row>
    <row r="4231" customFormat="false" ht="15" hidden="false" customHeight="false" outlineLevel="0" collapsed="false">
      <c r="A4231" s="48" t="s">
        <v>31</v>
      </c>
      <c r="B4231" s="58" t="n">
        <v>0</v>
      </c>
      <c r="C4231" s="50" t="s">
        <v>7</v>
      </c>
      <c r="D4231" s="51" t="n">
        <v>125</v>
      </c>
      <c r="E4231" s="51" t="n">
        <v>0</v>
      </c>
      <c r="F4231" s="51" t="n">
        <v>0</v>
      </c>
      <c r="G4231" s="51" t="n">
        <v>0</v>
      </c>
      <c r="H4231" s="51" t="n">
        <v>0</v>
      </c>
      <c r="I4231" s="52" t="n">
        <v>40</v>
      </c>
      <c r="J4231" s="52" t="n">
        <v>30</v>
      </c>
      <c r="K4231" s="52" t="n">
        <v>0</v>
      </c>
      <c r="L4231" s="52" t="n">
        <v>0</v>
      </c>
      <c r="M4231" s="52" t="n">
        <v>0</v>
      </c>
      <c r="N4231" s="53" t="n">
        <f aca="false">D4231*$D$6</f>
        <v>162.5</v>
      </c>
      <c r="O4231" s="53" t="n">
        <f aca="false">E4231*$E$6</f>
        <v>0</v>
      </c>
      <c r="P4231" s="53" t="n">
        <f aca="false">F4231*$F$6</f>
        <v>0</v>
      </c>
      <c r="Q4231" s="53" t="n">
        <f aca="false">G4231*$G$6</f>
        <v>0</v>
      </c>
      <c r="R4231" s="53" t="n">
        <f aca="false">H4231*$H$6</f>
        <v>0</v>
      </c>
      <c r="S4231" s="53" t="n">
        <f aca="false">(N4231/100)*(I4231*$I$6)+(N4231/100)*(J4231*$J$6)</f>
        <v>227.5</v>
      </c>
      <c r="T4231" s="53" t="n">
        <f aca="false">(O4231/100)*(K4231*$K$6)</f>
        <v>0</v>
      </c>
      <c r="U4231" s="53" t="n">
        <f aca="false">(P4231/100)*(K4231*$K$6)+(P4231/100)*(L4231*$L$6)</f>
        <v>0</v>
      </c>
      <c r="V4231" s="53" t="n">
        <f aca="false">(Q4231/100)*(L4231*$L$6)</f>
        <v>0</v>
      </c>
      <c r="W4231" s="53" t="n">
        <f aca="false">(R4231/100)*(K4231*$K$6)+(R4231/100)*(L4231*$L$6)</f>
        <v>0</v>
      </c>
      <c r="X4231" s="53" t="n">
        <f aca="false">N4231+S4231</f>
        <v>390</v>
      </c>
      <c r="Y4231" s="53" t="n">
        <f aca="false">O4231+T4231</f>
        <v>0</v>
      </c>
      <c r="Z4231" s="53" t="n">
        <f aca="false">P4231+U4231</f>
        <v>0</v>
      </c>
      <c r="AA4231" s="53" t="n">
        <f aca="false">Q4231+V4231</f>
        <v>0</v>
      </c>
      <c r="AB4231" s="53" t="n">
        <f aca="false">R4231+W4231</f>
        <v>0</v>
      </c>
      <c r="AC4231" s="54" t="n">
        <f aca="false">ROUND(X4231+Y4231+Z4231+AA4231+AB4231,1)</f>
        <v>390</v>
      </c>
      <c r="AD4231" s="55" t="n">
        <f aca="false">(ROUND(AC4231-AC4228,1)/AC4228)</f>
        <v>0</v>
      </c>
      <c r="AE4231" s="46"/>
      <c r="AF4231" s="47"/>
    </row>
    <row r="4232" customFormat="false" ht="15" hidden="false" customHeight="false" outlineLevel="0" collapsed="false">
      <c r="A4232" s="48" t="s">
        <v>32</v>
      </c>
      <c r="B4232" s="58" t="n">
        <v>0</v>
      </c>
      <c r="C4232" s="50" t="s">
        <v>8</v>
      </c>
      <c r="D4232" s="51" t="n">
        <v>125</v>
      </c>
      <c r="E4232" s="51" t="n">
        <v>0</v>
      </c>
      <c r="F4232" s="51" t="n">
        <v>0</v>
      </c>
      <c r="G4232" s="51" t="n">
        <v>0</v>
      </c>
      <c r="H4232" s="51" t="n">
        <v>0</v>
      </c>
      <c r="I4232" s="52" t="n">
        <v>40</v>
      </c>
      <c r="J4232" s="52" t="n">
        <v>30</v>
      </c>
      <c r="K4232" s="52" t="n">
        <v>0</v>
      </c>
      <c r="L4232" s="52" t="n">
        <v>0</v>
      </c>
      <c r="M4232" s="52" t="n">
        <v>0</v>
      </c>
      <c r="N4232" s="53" t="n">
        <f aca="false">D4232*$D$7</f>
        <v>162.5</v>
      </c>
      <c r="O4232" s="53" t="n">
        <f aca="false">E4232*$E$7</f>
        <v>0</v>
      </c>
      <c r="P4232" s="53" t="n">
        <f aca="false">F4232*$F$7</f>
        <v>0</v>
      </c>
      <c r="Q4232" s="53" t="n">
        <f aca="false">G4232*$G$7</f>
        <v>0</v>
      </c>
      <c r="R4232" s="53" t="n">
        <f aca="false">H4232*$H$7</f>
        <v>0</v>
      </c>
      <c r="S4232" s="53" t="n">
        <f aca="false">(N4232/100)*(I4232*$I$7)+(N4232/100)*(J4232*$J$7)</f>
        <v>227.5</v>
      </c>
      <c r="T4232" s="53" t="n">
        <f aca="false">(O4232/100)*(K4232*$K$7)</f>
        <v>0</v>
      </c>
      <c r="U4232" s="53" t="n">
        <f aca="false">(P4232/100)*(K4232*$K$7)+(P4232/100)*(L4232*$L$7)</f>
        <v>0</v>
      </c>
      <c r="V4232" s="53" t="n">
        <f aca="false">(Q4232/100)*(L4232*$L$7)</f>
        <v>0</v>
      </c>
      <c r="W4232" s="53" t="n">
        <f aca="false">(R4232/100)*(K4232*$K$7)+(R4232/100)*(L4232*$L$7)</f>
        <v>0</v>
      </c>
      <c r="X4232" s="53" t="n">
        <f aca="false">N4232+S4232</f>
        <v>390</v>
      </c>
      <c r="Y4232" s="53" t="n">
        <f aca="false">O4232+T4232</f>
        <v>0</v>
      </c>
      <c r="Z4232" s="53" t="n">
        <f aca="false">P4232+U4232</f>
        <v>0</v>
      </c>
      <c r="AA4232" s="53" t="n">
        <f aca="false">Q4232+V4232</f>
        <v>0</v>
      </c>
      <c r="AB4232" s="53" t="n">
        <f aca="false">R4232+W4232</f>
        <v>0</v>
      </c>
      <c r="AC4232" s="54" t="n">
        <f aca="false">ROUND(X4232+Y4232+Z4232+AA4232+AB4232,1)</f>
        <v>390</v>
      </c>
      <c r="AD4232" s="55" t="n">
        <f aca="false">(ROUND(AC4232-AC4228,1)/AC4228)</f>
        <v>0</v>
      </c>
      <c r="AE4232" s="46"/>
      <c r="AF4232" s="47"/>
    </row>
    <row r="4233" customFormat="false" ht="15" hidden="false" customHeight="false" outlineLevel="0" collapsed="false">
      <c r="A4233" s="48" t="s">
        <v>33</v>
      </c>
      <c r="B4233" s="58"/>
      <c r="C4233" s="50" t="s">
        <v>9</v>
      </c>
      <c r="D4233" s="51" t="n">
        <v>125</v>
      </c>
      <c r="E4233" s="51" t="n">
        <v>0</v>
      </c>
      <c r="F4233" s="51" t="n">
        <v>0</v>
      </c>
      <c r="G4233" s="51" t="n">
        <v>0</v>
      </c>
      <c r="H4233" s="51" t="n">
        <v>0</v>
      </c>
      <c r="I4233" s="52" t="n">
        <v>40</v>
      </c>
      <c r="J4233" s="52" t="n">
        <v>30</v>
      </c>
      <c r="K4233" s="52" t="n">
        <v>0</v>
      </c>
      <c r="L4233" s="52" t="n">
        <v>0</v>
      </c>
      <c r="M4233" s="52" t="n">
        <v>0</v>
      </c>
      <c r="N4233" s="53" t="n">
        <f aca="false">D4233*$D$8</f>
        <v>162.5</v>
      </c>
      <c r="O4233" s="53" t="n">
        <f aca="false">E4233*$E$8</f>
        <v>0</v>
      </c>
      <c r="P4233" s="53" t="n">
        <f aca="false">F4233*$F$8</f>
        <v>0</v>
      </c>
      <c r="Q4233" s="53" t="n">
        <f aca="false">G4233*$G$8</f>
        <v>0</v>
      </c>
      <c r="R4233" s="53" t="n">
        <f aca="false">H4233*$H$8</f>
        <v>0</v>
      </c>
      <c r="S4233" s="53" t="n">
        <f aca="false">(N4233/100)*(I4233*$I$8)+(N4233/100)*(J4233*$J$8)</f>
        <v>227.5</v>
      </c>
      <c r="T4233" s="53" t="n">
        <f aca="false">(O4233/100)*(K4233*$K$8)</f>
        <v>0</v>
      </c>
      <c r="U4233" s="53" t="n">
        <f aca="false">(P4233/100)*(K4233*$K$8)+(P4233/100)*(L4233*$L$8)</f>
        <v>0</v>
      </c>
      <c r="V4233" s="53" t="n">
        <f aca="false">(Q4233/100)*(L4233*$L$8)</f>
        <v>0</v>
      </c>
      <c r="W4233" s="53" t="n">
        <f aca="false">(R4233/100)*(K4233*$K$8)+(R4233/100)*(L4233*$L$8)</f>
        <v>0</v>
      </c>
      <c r="X4233" s="53" t="n">
        <f aca="false">N4233+S4233</f>
        <v>390</v>
      </c>
      <c r="Y4233" s="53" t="n">
        <f aca="false">O4233+T4233</f>
        <v>0</v>
      </c>
      <c r="Z4233" s="53" t="n">
        <f aca="false">P4233+U4233</f>
        <v>0</v>
      </c>
      <c r="AA4233" s="53" t="n">
        <f aca="false">Q4233+V4233</f>
        <v>0</v>
      </c>
      <c r="AB4233" s="53" t="n">
        <f aca="false">R4233+W4233</f>
        <v>0</v>
      </c>
      <c r="AC4233" s="54" t="n">
        <f aca="false">ROUND(X4233+Y4233+Z4233+AA4233+AB4233,1)</f>
        <v>390</v>
      </c>
      <c r="AD4233" s="55" t="n">
        <f aca="false">(ROUND(AC4233-AC4228,1)/AC4228)</f>
        <v>0</v>
      </c>
      <c r="AE4233" s="46"/>
      <c r="AF4233" s="47"/>
    </row>
    <row r="4234" customFormat="false" ht="15" hidden="false" customHeight="false" outlineLevel="0" collapsed="false">
      <c r="A4234" s="48" t="s">
        <v>34</v>
      </c>
      <c r="B4234" s="58"/>
      <c r="C4234" s="50" t="s">
        <v>10</v>
      </c>
      <c r="D4234" s="51" t="n">
        <v>62</v>
      </c>
      <c r="E4234" s="51" t="n">
        <v>140</v>
      </c>
      <c r="F4234" s="51" t="n">
        <v>0</v>
      </c>
      <c r="G4234" s="51" t="n">
        <v>0</v>
      </c>
      <c r="H4234" s="51" t="n">
        <v>0</v>
      </c>
      <c r="I4234" s="52" t="n">
        <v>40</v>
      </c>
      <c r="J4234" s="52" t="n">
        <v>30</v>
      </c>
      <c r="K4234" s="52" t="n">
        <v>75</v>
      </c>
      <c r="L4234" s="52" t="n">
        <v>0</v>
      </c>
      <c r="M4234" s="52" t="n">
        <v>0</v>
      </c>
      <c r="N4234" s="53" t="n">
        <f aca="false">D4234*$D$9</f>
        <v>77.5</v>
      </c>
      <c r="O4234" s="53" t="n">
        <f aca="false">E4234*$E$9</f>
        <v>175</v>
      </c>
      <c r="P4234" s="53" t="n">
        <f aca="false">F4234*$F$9</f>
        <v>0</v>
      </c>
      <c r="Q4234" s="53" t="n">
        <f aca="false">G4234*$G$9</f>
        <v>0</v>
      </c>
      <c r="R4234" s="53" t="n">
        <f aca="false">H4234*$H$9</f>
        <v>0</v>
      </c>
      <c r="S4234" s="53" t="n">
        <f aca="false">(N4234/100)*(I4234*$I$9)+(N4234/100)*(J4234*$J$9)</f>
        <v>54.25</v>
      </c>
      <c r="T4234" s="53" t="n">
        <f aca="false">(O4234/100)*(K4234*$K$9)</f>
        <v>183.75</v>
      </c>
      <c r="U4234" s="53" t="n">
        <f aca="false">(P4234/100)*(K4234*$K$9)+(P4234/100)*(L4234*$L$9)</f>
        <v>0</v>
      </c>
      <c r="V4234" s="53" t="n">
        <f aca="false">(Q4234/100)*(L4234*$L$9)</f>
        <v>0</v>
      </c>
      <c r="W4234" s="53" t="n">
        <f aca="false">(R4234/100)*(K4234*$K$9)+(R4234/100)*(L4234*$L$9)</f>
        <v>0</v>
      </c>
      <c r="X4234" s="53" t="n">
        <f aca="false">N4234+S4234</f>
        <v>131.75</v>
      </c>
      <c r="Y4234" s="53" t="n">
        <f aca="false">O4234+T4234</f>
        <v>358.75</v>
      </c>
      <c r="Z4234" s="53" t="n">
        <f aca="false">P4234+U4234</f>
        <v>0</v>
      </c>
      <c r="AA4234" s="53" t="n">
        <f aca="false">Q4234+V4234</f>
        <v>0</v>
      </c>
      <c r="AB4234" s="53" t="n">
        <f aca="false">R4234+W4234</f>
        <v>0</v>
      </c>
      <c r="AC4234" s="54" t="n">
        <f aca="false">ROUND(X4234+Y4234+Z4234+AA4234+AB4234,1)</f>
        <v>490.5</v>
      </c>
      <c r="AD4234" s="55" t="n">
        <f aca="false">(ROUND(AC4234-AC4228,1)/AC4228)</f>
        <v>0.257692307692308</v>
      </c>
      <c r="AE4234" s="46"/>
      <c r="AF4234" s="47"/>
    </row>
    <row r="4235" customFormat="false" ht="15" hidden="false" customHeight="false" outlineLevel="0" collapsed="false">
      <c r="A4235" s="48" t="s">
        <v>35</v>
      </c>
      <c r="B4235" s="58"/>
      <c r="C4235" s="50" t="s">
        <v>11</v>
      </c>
      <c r="D4235" s="51" t="n">
        <v>62</v>
      </c>
      <c r="E4235" s="51" t="n">
        <v>0</v>
      </c>
      <c r="F4235" s="51" t="n">
        <v>140</v>
      </c>
      <c r="G4235" s="51" t="n">
        <v>0</v>
      </c>
      <c r="H4235" s="51" t="n">
        <v>0</v>
      </c>
      <c r="I4235" s="52" t="n">
        <v>40</v>
      </c>
      <c r="J4235" s="52" t="n">
        <v>30</v>
      </c>
      <c r="K4235" s="52" t="n">
        <v>37.5</v>
      </c>
      <c r="L4235" s="52" t="n">
        <v>37.5</v>
      </c>
      <c r="M4235" s="52" t="n">
        <v>0</v>
      </c>
      <c r="N4235" s="53" t="n">
        <f aca="false">D4235*$D$10</f>
        <v>77.5</v>
      </c>
      <c r="O4235" s="53" t="n">
        <f aca="false">E4235*$E$10</f>
        <v>0</v>
      </c>
      <c r="P4235" s="53" t="n">
        <f aca="false">F4235*$F$10</f>
        <v>175</v>
      </c>
      <c r="Q4235" s="53" t="n">
        <f aca="false">G4235*$G$10</f>
        <v>0</v>
      </c>
      <c r="R4235" s="53" t="n">
        <f aca="false">H4235*$H$10</f>
        <v>0</v>
      </c>
      <c r="S4235" s="53" t="n">
        <f aca="false">(N4235/100)*(I4235*$I$10)+(N4235/100)*(J4235*$J$10)</f>
        <v>54.25</v>
      </c>
      <c r="T4235" s="53" t="n">
        <f aca="false">(O4235/100)*(K4235*$J$10)</f>
        <v>0</v>
      </c>
      <c r="U4235" s="53" t="n">
        <f aca="false">(P4235/100)*(K4235*$K$10)+(P4235/100)*(L4235*$L$10)</f>
        <v>183.75</v>
      </c>
      <c r="V4235" s="53" t="n">
        <f aca="false">(Q4235/100)*(L4235*$L$10)</f>
        <v>0</v>
      </c>
      <c r="W4235" s="53" t="n">
        <f aca="false">(R4235/100)*(K4235*$K$10)+(R4235/100)*(L4235*$L$10)</f>
        <v>0</v>
      </c>
      <c r="X4235" s="53" t="n">
        <f aca="false">N4235+S4235</f>
        <v>131.75</v>
      </c>
      <c r="Y4235" s="53" t="n">
        <f aca="false">O4235+T4235</f>
        <v>0</v>
      </c>
      <c r="Z4235" s="53" t="n">
        <f aca="false">P4235+U4235</f>
        <v>358.75</v>
      </c>
      <c r="AA4235" s="53" t="n">
        <f aca="false">Q4235+V4235</f>
        <v>0</v>
      </c>
      <c r="AB4235" s="53" t="n">
        <f aca="false">R4235+W4235</f>
        <v>0</v>
      </c>
      <c r="AC4235" s="54" t="n">
        <f aca="false">ROUND(X4235+Y4235+Z4235+AA4235+AB4235,1)</f>
        <v>490.5</v>
      </c>
      <c r="AD4235" s="55" t="n">
        <f aca="false">(ROUND(AC4235-AC4228,1)/AC4228)</f>
        <v>0.257692307692308</v>
      </c>
      <c r="AE4235" s="46"/>
      <c r="AF4235" s="47"/>
    </row>
    <row r="4236" customFormat="false" ht="15" hidden="false" customHeight="false" outlineLevel="0" collapsed="false">
      <c r="A4236" s="48" t="s">
        <v>36</v>
      </c>
      <c r="B4236" s="58"/>
      <c r="C4236" s="50" t="s">
        <v>12</v>
      </c>
      <c r="D4236" s="51" t="n">
        <v>62</v>
      </c>
      <c r="E4236" s="51" t="n">
        <v>0</v>
      </c>
      <c r="F4236" s="51" t="n">
        <v>0</v>
      </c>
      <c r="G4236" s="51" t="n">
        <v>140</v>
      </c>
      <c r="H4236" s="51" t="n">
        <v>0</v>
      </c>
      <c r="I4236" s="52" t="n">
        <v>40</v>
      </c>
      <c r="J4236" s="52" t="n">
        <v>30</v>
      </c>
      <c r="K4236" s="52" t="n">
        <v>0</v>
      </c>
      <c r="L4236" s="52" t="n">
        <v>75</v>
      </c>
      <c r="M4236" s="52" t="n">
        <v>0</v>
      </c>
      <c r="N4236" s="53" t="n">
        <f aca="false">D4236*$D$11</f>
        <v>77.5</v>
      </c>
      <c r="O4236" s="53" t="n">
        <f aca="false">E4236*$E$11</f>
        <v>0</v>
      </c>
      <c r="P4236" s="53" t="n">
        <f aca="false">F4236*$F$11</f>
        <v>0</v>
      </c>
      <c r="Q4236" s="53" t="n">
        <f aca="false">G4236*$G$11</f>
        <v>175</v>
      </c>
      <c r="R4236" s="53" t="n">
        <f aca="false">H4236*$H$11</f>
        <v>0</v>
      </c>
      <c r="S4236" s="53" t="n">
        <f aca="false">(N4236/100)*(I4236*$I$11)+(N4236/100)*(J4236*$J$11)</f>
        <v>54.25</v>
      </c>
      <c r="T4236" s="53" t="n">
        <f aca="false">(O4236/100)*(K4236*$K$11)</f>
        <v>0</v>
      </c>
      <c r="U4236" s="53" t="n">
        <f aca="false">(P4236/100)*(K4236*$K$11)+(P4236/100)*(L4236*$L$11)</f>
        <v>0</v>
      </c>
      <c r="V4236" s="53" t="n">
        <f aca="false">(Q4236/100)*(L4236*$L$11)</f>
        <v>183.75</v>
      </c>
      <c r="W4236" s="53" t="n">
        <f aca="false">(R4236/100)*(K4236*$K$11)+(R4236/100)*(L4236*$L$11)</f>
        <v>0</v>
      </c>
      <c r="X4236" s="53" t="n">
        <f aca="false">N4236+S4236</f>
        <v>131.75</v>
      </c>
      <c r="Y4236" s="53" t="n">
        <f aca="false">O4236+T4236</f>
        <v>0</v>
      </c>
      <c r="Z4236" s="53" t="n">
        <f aca="false">P4236+U4236</f>
        <v>0</v>
      </c>
      <c r="AA4236" s="53" t="n">
        <f aca="false">Q4236+V4236</f>
        <v>358.75</v>
      </c>
      <c r="AB4236" s="53" t="n">
        <f aca="false">R4236+W4236</f>
        <v>0</v>
      </c>
      <c r="AC4236" s="54" t="n">
        <f aca="false">ROUND(X4236+Y4236+Z4236+AA4236+AB4236,1)</f>
        <v>490.5</v>
      </c>
      <c r="AD4236" s="55" t="n">
        <f aca="false">(ROUND(AC4236-AC4228,1)/AC4228)</f>
        <v>0.257692307692308</v>
      </c>
      <c r="AE4236" s="46"/>
      <c r="AF4236" s="47"/>
    </row>
    <row r="4237" customFormat="false" ht="15" hidden="false" customHeight="false" outlineLevel="0" collapsed="false">
      <c r="A4237" s="48" t="s">
        <v>37</v>
      </c>
      <c r="B4237" s="58"/>
      <c r="C4237" s="50" t="s">
        <v>13</v>
      </c>
      <c r="D4237" s="51" t="n">
        <v>62</v>
      </c>
      <c r="E4237" s="51" t="n">
        <v>0</v>
      </c>
      <c r="F4237" s="51" t="n">
        <v>0</v>
      </c>
      <c r="G4237" s="51" t="n">
        <v>0</v>
      </c>
      <c r="H4237" s="51" t="n">
        <v>140</v>
      </c>
      <c r="I4237" s="52" t="n">
        <v>40</v>
      </c>
      <c r="J4237" s="52" t="n">
        <v>30</v>
      </c>
      <c r="K4237" s="52" t="n">
        <v>37.5</v>
      </c>
      <c r="L4237" s="52" t="n">
        <v>37.5</v>
      </c>
      <c r="M4237" s="52" t="n">
        <v>0</v>
      </c>
      <c r="N4237" s="53" t="n">
        <f aca="false">D4237*$D$12</f>
        <v>77.5</v>
      </c>
      <c r="O4237" s="53" t="n">
        <f aca="false">E4237*$E$12</f>
        <v>0</v>
      </c>
      <c r="P4237" s="53" t="n">
        <f aca="false">F4237*$F$12</f>
        <v>0</v>
      </c>
      <c r="Q4237" s="53" t="n">
        <f aca="false">G4237*$G$12</f>
        <v>0</v>
      </c>
      <c r="R4237" s="53" t="n">
        <f aca="false">H4237*$H$12</f>
        <v>175</v>
      </c>
      <c r="S4237" s="53" t="n">
        <f aca="false">(N4237/100)*(I4237*$I$12)+(N4237/100)*(J4237*$J$12)</f>
        <v>54.25</v>
      </c>
      <c r="T4237" s="53" t="n">
        <f aca="false">(O4237/100)*(K4237*$K$12)</f>
        <v>0</v>
      </c>
      <c r="U4237" s="53" t="n">
        <f aca="false">(P4237/100)*(K4237*$K$12)+(P4237/100)*(L4237*$L$12)</f>
        <v>0</v>
      </c>
      <c r="V4237" s="53" t="n">
        <f aca="false">(Q4237/100)*(L4237*$L$12)</f>
        <v>0</v>
      </c>
      <c r="W4237" s="53" t="n">
        <f aca="false">(R4237/100)*(K4237*$K$12)+(R4237/100)*(L4237*$L$12)</f>
        <v>183.75</v>
      </c>
      <c r="X4237" s="53" t="n">
        <f aca="false">N4237+S4237</f>
        <v>131.75</v>
      </c>
      <c r="Y4237" s="53" t="n">
        <f aca="false">O4237+T4237</f>
        <v>0</v>
      </c>
      <c r="Z4237" s="53" t="n">
        <f aca="false">P4237+U4237</f>
        <v>0</v>
      </c>
      <c r="AA4237" s="53" t="n">
        <f aca="false">Q4237+V4237</f>
        <v>0</v>
      </c>
      <c r="AB4237" s="53" t="n">
        <f aca="false">R4237+W4237</f>
        <v>358.75</v>
      </c>
      <c r="AC4237" s="54" t="n">
        <f aca="false">ROUND(X4237+Y4237+Z4237+AA4237+AB4237,1)</f>
        <v>490.5</v>
      </c>
      <c r="AD4237" s="55" t="n">
        <f aca="false">(ROUND(AC4237-AC4228,1)/AC4228)</f>
        <v>0.257692307692308</v>
      </c>
      <c r="AE4237" s="46"/>
      <c r="AF4237" s="47"/>
    </row>
    <row r="4238" customFormat="false" ht="15" hidden="false" customHeight="false" outlineLevel="0" collapsed="false">
      <c r="A4238" s="48" t="s">
        <v>38</v>
      </c>
      <c r="B4238" s="58"/>
      <c r="C4238" s="50" t="s">
        <v>14</v>
      </c>
      <c r="D4238" s="51" t="n">
        <v>125</v>
      </c>
      <c r="E4238" s="51" t="n">
        <v>0</v>
      </c>
      <c r="F4238" s="51" t="n">
        <v>0</v>
      </c>
      <c r="G4238" s="51" t="n">
        <v>0</v>
      </c>
      <c r="H4238" s="51" t="n">
        <v>0</v>
      </c>
      <c r="I4238" s="52" t="n">
        <v>40</v>
      </c>
      <c r="J4238" s="52" t="n">
        <v>30</v>
      </c>
      <c r="K4238" s="52" t="n">
        <v>0</v>
      </c>
      <c r="L4238" s="52" t="n">
        <v>0</v>
      </c>
      <c r="M4238" s="52" t="n">
        <v>65</v>
      </c>
      <c r="N4238" s="53" t="n">
        <f aca="false">D4238*$D$13</f>
        <v>156.25</v>
      </c>
      <c r="O4238" s="53" t="n">
        <f aca="false">E4238*$E$13</f>
        <v>0</v>
      </c>
      <c r="P4238" s="53" t="n">
        <f aca="false">F4238*$F$13</f>
        <v>0</v>
      </c>
      <c r="Q4238" s="53" t="n">
        <f aca="false">G4238*$G$13</f>
        <v>0</v>
      </c>
      <c r="R4238" s="53" t="n">
        <f aca="false">H4238*$H$13</f>
        <v>0</v>
      </c>
      <c r="S4238" s="53" t="n">
        <f aca="false">(N4238/100)*(I4238*$I$13)+(N4238/100)*(J4238*$J$13)+(N4238/100)*(M4238*$M$13)</f>
        <v>312.5</v>
      </c>
      <c r="T4238" s="53" t="n">
        <f aca="false">(O4238/100)*(K4238*$K$13)+(O4238/100)*(M4238*$M$13)</f>
        <v>0</v>
      </c>
      <c r="U4238" s="53" t="n">
        <f aca="false">(P4238/100)*(K4238*$K$13)+(P4238/100)*(L4238*$L$13)+(P4238/100)*(M4238*$M$13)</f>
        <v>0</v>
      </c>
      <c r="V4238" s="53" t="n">
        <f aca="false">(Q4238/100)*(L4238*$L$13)+(Q4238/100)*(M4238*$M$13)</f>
        <v>0</v>
      </c>
      <c r="W4238" s="53" t="n">
        <f aca="false">(R4238/100)*(K4238*$K$13)+(R4238/100)*(L4238*$L$13)+(R4238/100)*(M4238*$M$13)</f>
        <v>0</v>
      </c>
      <c r="X4238" s="53" t="n">
        <f aca="false">N4238+S4238</f>
        <v>468.75</v>
      </c>
      <c r="Y4238" s="53" t="n">
        <f aca="false">O4238+T4238</f>
        <v>0</v>
      </c>
      <c r="Z4238" s="53" t="n">
        <f aca="false">P4238+U4238</f>
        <v>0</v>
      </c>
      <c r="AA4238" s="53" t="n">
        <f aca="false">Q4238+V4238</f>
        <v>0</v>
      </c>
      <c r="AB4238" s="53" t="n">
        <f aca="false">R4238+W4238</f>
        <v>0</v>
      </c>
      <c r="AC4238" s="54" t="n">
        <f aca="false">ROUND(X4238+Y4238+Z4238+AA4238+AB4238,1)</f>
        <v>468.8</v>
      </c>
      <c r="AD4238" s="55" t="n">
        <f aca="false">(ROUND(AC4238-AC4228,1)/AC4228)</f>
        <v>0.202051282051282</v>
      </c>
      <c r="AE4238" s="46"/>
      <c r="AF4238" s="47"/>
    </row>
    <row r="4239" customFormat="false" ht="15" hidden="false" customHeight="false" outlineLevel="0" collapsed="false">
      <c r="A4239" s="48" t="s">
        <v>39</v>
      </c>
      <c r="B4239" s="58"/>
      <c r="C4239" s="50" t="s">
        <v>15</v>
      </c>
      <c r="D4239" s="51" t="n">
        <v>125</v>
      </c>
      <c r="E4239" s="51" t="n">
        <v>0</v>
      </c>
      <c r="F4239" s="51" t="n">
        <v>0</v>
      </c>
      <c r="G4239" s="51" t="n">
        <v>0</v>
      </c>
      <c r="H4239" s="51" t="n">
        <v>0</v>
      </c>
      <c r="I4239" s="52" t="n">
        <v>40</v>
      </c>
      <c r="J4239" s="52" t="n">
        <v>30</v>
      </c>
      <c r="K4239" s="52" t="n">
        <v>65</v>
      </c>
      <c r="L4239" s="52" t="n">
        <v>0</v>
      </c>
      <c r="M4239" s="52" t="n">
        <v>0</v>
      </c>
      <c r="N4239" s="53" t="n">
        <f aca="false">D4239*$D$14</f>
        <v>156.25</v>
      </c>
      <c r="O4239" s="53" t="n">
        <f aca="false">E4239*$E$14</f>
        <v>0</v>
      </c>
      <c r="P4239" s="53" t="n">
        <f aca="false">F4239*$F$14</f>
        <v>0</v>
      </c>
      <c r="Q4239" s="53" t="n">
        <f aca="false">G4239*$G$14</f>
        <v>0</v>
      </c>
      <c r="R4239" s="53" t="n">
        <f aca="false">H4239*$H$14</f>
        <v>0</v>
      </c>
      <c r="S4239" s="53" t="n">
        <f aca="false">(N4239/100)*(I4239*$I$14)+(N4239/100)*(J4239*$J$14)+(N4239/100)*(K4239*$K$14)</f>
        <v>312.5</v>
      </c>
      <c r="T4239" s="53" t="n">
        <f aca="false">(O4239/100)*(K4239*$K$14)</f>
        <v>0</v>
      </c>
      <c r="U4239" s="53" t="n">
        <f aca="false">(P4239/100)*(K4239*$K$14)+(P4239/100)*(L4239*$L$14)</f>
        <v>0</v>
      </c>
      <c r="V4239" s="53" t="n">
        <f aca="false">(Q4239/100)*(L4239*$L$14)</f>
        <v>0</v>
      </c>
      <c r="W4239" s="53" t="n">
        <f aca="false">(R4239/100)*(K4239*$L$14)+(R4239/100)*(L4239*$M$14)</f>
        <v>0</v>
      </c>
      <c r="X4239" s="53" t="n">
        <f aca="false">N4239+S4239</f>
        <v>468.75</v>
      </c>
      <c r="Y4239" s="53" t="n">
        <f aca="false">O4239+T4239</f>
        <v>0</v>
      </c>
      <c r="Z4239" s="53" t="n">
        <f aca="false">P4239+U4239</f>
        <v>0</v>
      </c>
      <c r="AA4239" s="53" t="n">
        <f aca="false">Q4239+V4239</f>
        <v>0</v>
      </c>
      <c r="AB4239" s="53" t="n">
        <f aca="false">R4239+W4239</f>
        <v>0</v>
      </c>
      <c r="AC4239" s="54" t="n">
        <f aca="false">ROUND(X4239+Y4239+Z4239+AA4239+AB4239,1)</f>
        <v>468.8</v>
      </c>
      <c r="AD4239" s="55" t="n">
        <f aca="false">(ROUND(AC4239-AC4228,1)/AC4228)</f>
        <v>0.202051282051282</v>
      </c>
      <c r="AE4239" s="46"/>
      <c r="AF4239" s="47"/>
    </row>
    <row r="4240" customFormat="false" ht="15" hidden="false" customHeight="false" outlineLevel="0" collapsed="false">
      <c r="A4240" s="48"/>
      <c r="B4240" s="58"/>
      <c r="C4240" s="50" t="s">
        <v>16</v>
      </c>
      <c r="D4240" s="51" t="n">
        <v>125</v>
      </c>
      <c r="E4240" s="51" t="n">
        <v>0</v>
      </c>
      <c r="F4240" s="51" t="n">
        <v>0</v>
      </c>
      <c r="G4240" s="51" t="n">
        <v>0</v>
      </c>
      <c r="H4240" s="51" t="n">
        <v>0</v>
      </c>
      <c r="I4240" s="52" t="n">
        <v>40</v>
      </c>
      <c r="J4240" s="52" t="n">
        <v>30</v>
      </c>
      <c r="K4240" s="52" t="n">
        <v>0</v>
      </c>
      <c r="L4240" s="52" t="n">
        <v>65</v>
      </c>
      <c r="M4240" s="52" t="n">
        <v>0</v>
      </c>
      <c r="N4240" s="53" t="n">
        <f aca="false">D4240*$D$15</f>
        <v>156.25</v>
      </c>
      <c r="O4240" s="53" t="n">
        <f aca="false">E4240*$E$15</f>
        <v>0</v>
      </c>
      <c r="P4240" s="53" t="n">
        <f aca="false">F4240*$F$15</f>
        <v>0</v>
      </c>
      <c r="Q4240" s="53" t="n">
        <f aca="false">G4240*$G$15</f>
        <v>0</v>
      </c>
      <c r="R4240" s="53" t="n">
        <f aca="false">H4240*$H$15</f>
        <v>0</v>
      </c>
      <c r="S4240" s="53" t="n">
        <f aca="false">(N4240/100)*(I4240*$I$15)+(N4240/100)*(J4240*$J$15)+(N4240/100)*(L4240*$L$15)</f>
        <v>312.5</v>
      </c>
      <c r="T4240" s="53" t="n">
        <f aca="false">(O4240/100)*(K4240*$K$15)</f>
        <v>0</v>
      </c>
      <c r="U4240" s="53" t="n">
        <f aca="false">(P4240/100)*(K4240*$K$15)+(P4240/100)*(L4240*$L$15)</f>
        <v>0</v>
      </c>
      <c r="V4240" s="53" t="n">
        <f aca="false">(Q4240/100)*(L4240*$L$15)</f>
        <v>0</v>
      </c>
      <c r="W4240" s="53" t="n">
        <f aca="false">(R4240/100)*(K4240*$K$15)+(R4240/100)*(L4240*$L$15)</f>
        <v>0</v>
      </c>
      <c r="X4240" s="53" t="n">
        <f aca="false">N4240+S4240</f>
        <v>468.75</v>
      </c>
      <c r="Y4240" s="53" t="n">
        <f aca="false">O4240+T4240</f>
        <v>0</v>
      </c>
      <c r="Z4240" s="53" t="n">
        <f aca="false">P4240+U4240</f>
        <v>0</v>
      </c>
      <c r="AA4240" s="53" t="n">
        <f aca="false">Q4240+V4240</f>
        <v>0</v>
      </c>
      <c r="AB4240" s="53" t="n">
        <f aca="false">R4240+W4240</f>
        <v>0</v>
      </c>
      <c r="AC4240" s="54" t="n">
        <f aca="false">ROUND(X4240+Y4240+Z4240+AA4240+AB4240,1)</f>
        <v>468.8</v>
      </c>
      <c r="AD4240" s="55" t="n">
        <f aca="false">(ROUND(AC4240-AC4228,1)/AC4228)</f>
        <v>0.202051282051282</v>
      </c>
      <c r="AE4240" s="46"/>
      <c r="AF4240" s="47"/>
    </row>
    <row r="4241" customFormat="false" ht="15" hidden="false" customHeight="false" outlineLevel="0" collapsed="false">
      <c r="A4241" s="48"/>
      <c r="B4241" s="58"/>
      <c r="C4241" s="50" t="s">
        <v>17</v>
      </c>
      <c r="D4241" s="51" t="n">
        <v>125</v>
      </c>
      <c r="E4241" s="51" t="n">
        <v>0</v>
      </c>
      <c r="F4241" s="51" t="n">
        <v>0</v>
      </c>
      <c r="G4241" s="51" t="n">
        <v>0</v>
      </c>
      <c r="H4241" s="51" t="n">
        <v>0</v>
      </c>
      <c r="I4241" s="52" t="n">
        <v>40</v>
      </c>
      <c r="J4241" s="52" t="n">
        <v>55</v>
      </c>
      <c r="K4241" s="52" t="n">
        <v>0</v>
      </c>
      <c r="L4241" s="52" t="n">
        <v>0</v>
      </c>
      <c r="M4241" s="52" t="n">
        <v>0</v>
      </c>
      <c r="N4241" s="53" t="n">
        <f aca="false">D4241*$D$16</f>
        <v>156.25</v>
      </c>
      <c r="O4241" s="53" t="n">
        <f aca="false">E4241*$E$16</f>
        <v>0</v>
      </c>
      <c r="P4241" s="53" t="n">
        <f aca="false">F4241*$F$16</f>
        <v>0</v>
      </c>
      <c r="Q4241" s="53" t="n">
        <f aca="false">G4241*$G$16</f>
        <v>0</v>
      </c>
      <c r="R4241" s="53" t="n">
        <f aca="false">H4241*$H$16</f>
        <v>0</v>
      </c>
      <c r="S4241" s="53" t="n">
        <f aca="false">(N4241/100)*(I4241*$I$16)+(N4241/100)*(J4241*$J$16)</f>
        <v>277.34375</v>
      </c>
      <c r="T4241" s="53" t="n">
        <f aca="false">(O4241/100)*(K4241*$K$16)</f>
        <v>0</v>
      </c>
      <c r="U4241" s="53" t="n">
        <f aca="false">(P4241/100)*(K4241*$K$16)+(P4241/100)*(L4241*$L$16)</f>
        <v>0</v>
      </c>
      <c r="V4241" s="53" t="n">
        <f aca="false">(Q4241/100)*(L4241*$L$16)</f>
        <v>0</v>
      </c>
      <c r="W4241" s="53" t="n">
        <f aca="false">(R4241/100)*(K4241*$K$16)+(R4241/100)*(L4241*$L$16)</f>
        <v>0</v>
      </c>
      <c r="X4241" s="53" t="n">
        <f aca="false">N4241+S4241</f>
        <v>433.59375</v>
      </c>
      <c r="Y4241" s="53" t="n">
        <f aca="false">O4241+T4241</f>
        <v>0</v>
      </c>
      <c r="Z4241" s="53" t="n">
        <f aca="false">P4241+U4241</f>
        <v>0</v>
      </c>
      <c r="AA4241" s="53" t="n">
        <f aca="false">Q4241+V4241</f>
        <v>0</v>
      </c>
      <c r="AB4241" s="53" t="n">
        <f aca="false">R4241+W4241</f>
        <v>0</v>
      </c>
      <c r="AC4241" s="54" t="n">
        <f aca="false">ROUND(X4241+Y4241+Z4241+AA4241+AB4241,1)</f>
        <v>433.6</v>
      </c>
      <c r="AD4241" s="55" t="n">
        <f aca="false">(ROUND(AC4241-AC4228,1)/AC4228)</f>
        <v>0.111794871794872</v>
      </c>
      <c r="AE4241" s="46"/>
      <c r="AF4241" s="47"/>
    </row>
    <row r="4242" customFormat="false" ht="15" hidden="false" customHeight="false" outlineLevel="0" collapsed="false">
      <c r="A4242" s="48"/>
      <c r="B4242" s="58"/>
      <c r="C4242" s="50" t="s">
        <v>18</v>
      </c>
      <c r="D4242" s="51" t="n">
        <v>125</v>
      </c>
      <c r="E4242" s="51" t="n">
        <v>0</v>
      </c>
      <c r="F4242" s="51" t="n">
        <v>0</v>
      </c>
      <c r="G4242" s="51" t="n">
        <v>0</v>
      </c>
      <c r="H4242" s="51" t="n">
        <v>0</v>
      </c>
      <c r="I4242" s="52" t="n">
        <v>70</v>
      </c>
      <c r="J4242" s="52" t="n">
        <v>30</v>
      </c>
      <c r="K4242" s="52" t="n">
        <v>0</v>
      </c>
      <c r="L4242" s="52" t="n">
        <v>0</v>
      </c>
      <c r="M4242" s="52" t="n">
        <v>0</v>
      </c>
      <c r="N4242" s="53" t="n">
        <f aca="false">D4242*$D$17</f>
        <v>156.25</v>
      </c>
      <c r="O4242" s="53" t="n">
        <f aca="false">E4242*$E$17</f>
        <v>0</v>
      </c>
      <c r="P4242" s="53" t="n">
        <f aca="false">F4242*$F$17</f>
        <v>0</v>
      </c>
      <c r="Q4242" s="53" t="n">
        <f aca="false">G4242*$G$17</f>
        <v>0</v>
      </c>
      <c r="R4242" s="53" t="n">
        <f aca="false">H4242*$H$17</f>
        <v>0</v>
      </c>
      <c r="S4242" s="53" t="n">
        <f aca="false">(N4242/100)*(I4242*$I$17)+(N4242/100)*(J4242*$J$17)</f>
        <v>320.3125</v>
      </c>
      <c r="T4242" s="53" t="n">
        <f aca="false">(O4242/100)*(K4242*$K$17)</f>
        <v>0</v>
      </c>
      <c r="U4242" s="53" t="n">
        <f aca="false">(P4242/100)*(K4242*$K$17)+(P4242/100)*(L4242*$L$17)</f>
        <v>0</v>
      </c>
      <c r="V4242" s="53" t="n">
        <f aca="false">(Q4242/100)*(L4242*$L$17)</f>
        <v>0</v>
      </c>
      <c r="W4242" s="53" t="n">
        <f aca="false">(R4242/100)*(K4242*$K$17)+(R4242/100)*(L4242*$L$17)</f>
        <v>0</v>
      </c>
      <c r="X4242" s="53" t="n">
        <f aca="false">N4242+S4242</f>
        <v>476.5625</v>
      </c>
      <c r="Y4242" s="53" t="n">
        <f aca="false">O4242+T4242</f>
        <v>0</v>
      </c>
      <c r="Z4242" s="53" t="n">
        <f aca="false">P4242+U4242</f>
        <v>0</v>
      </c>
      <c r="AA4242" s="53" t="n">
        <f aca="false">Q4242+V4242</f>
        <v>0</v>
      </c>
      <c r="AB4242" s="53" t="n">
        <f aca="false">R4242+W4242</f>
        <v>0</v>
      </c>
      <c r="AC4242" s="54" t="n">
        <f aca="false">ROUND(X4242+Y4242+Z4242+AA4242+AB4242,1)</f>
        <v>476.6</v>
      </c>
      <c r="AD4242" s="55" t="n">
        <f aca="false">(ROUND(AC4242-AC4228,1)/AC4228)</f>
        <v>0.222051282051282</v>
      </c>
      <c r="AE4242" s="37"/>
      <c r="AF4242" s="47"/>
    </row>
    <row r="4243" customFormat="false" ht="15" hidden="false" customHeight="false" outlineLevel="0" collapsed="false">
      <c r="A4243" s="56" t="s">
        <v>19</v>
      </c>
      <c r="B4243" s="39" t="s">
        <v>344</v>
      </c>
      <c r="C4243" s="40" t="s">
        <v>4</v>
      </c>
      <c r="D4243" s="41" t="n">
        <v>110</v>
      </c>
      <c r="E4243" s="41" t="n">
        <v>0</v>
      </c>
      <c r="F4243" s="41" t="n">
        <v>0</v>
      </c>
      <c r="G4243" s="41" t="n">
        <v>0</v>
      </c>
      <c r="H4243" s="41" t="n">
        <v>0</v>
      </c>
      <c r="I4243" s="42" t="n">
        <v>30</v>
      </c>
      <c r="J4243" s="42" t="n">
        <v>60</v>
      </c>
      <c r="K4243" s="42" t="n">
        <v>0</v>
      </c>
      <c r="L4243" s="42" t="n">
        <v>0</v>
      </c>
      <c r="M4243" s="42" t="n">
        <v>0</v>
      </c>
      <c r="N4243" s="43" t="n">
        <f aca="false">D4243*$D$3</f>
        <v>143</v>
      </c>
      <c r="O4243" s="43" t="n">
        <f aca="false">E4243*$E$3</f>
        <v>0</v>
      </c>
      <c r="P4243" s="43" t="n">
        <f aca="false">F4243*$F$3</f>
        <v>0</v>
      </c>
      <c r="Q4243" s="43" t="n">
        <f aca="false">G4243*$G$3</f>
        <v>0</v>
      </c>
      <c r="R4243" s="43" t="n">
        <f aca="false">H4243*$H$3</f>
        <v>0</v>
      </c>
      <c r="S4243" s="43" t="n">
        <f aca="false">(N4243/100)*(I4243*$I$3)+(N4243/100)*(J4243*$J$3)</f>
        <v>257.4</v>
      </c>
      <c r="T4243" s="43" t="n">
        <f aca="false">(O4243/100)*(K4243*$K$3)</f>
        <v>0</v>
      </c>
      <c r="U4243" s="43" t="n">
        <f aca="false">(P4243/100)*(K4243*$K$3)+(P4243/100)*(L4243*$L$3)</f>
        <v>0</v>
      </c>
      <c r="V4243" s="43" t="n">
        <f aca="false">(Q4243/100)*(L4243*$L$3)</f>
        <v>0</v>
      </c>
      <c r="W4243" s="43" t="n">
        <f aca="false">(R4243/100)*(K4243*$K$3)+(R4243/100)*(L4243*$L$3)</f>
        <v>0</v>
      </c>
      <c r="X4243" s="43" t="n">
        <f aca="false">N4243+S4243</f>
        <v>400.4</v>
      </c>
      <c r="Y4243" s="43" t="n">
        <f aca="false">O4243+T4243</f>
        <v>0</v>
      </c>
      <c r="Z4243" s="43" t="n">
        <f aca="false">P4243+U4243</f>
        <v>0</v>
      </c>
      <c r="AA4243" s="43" t="n">
        <f aca="false">Q4243+V4243</f>
        <v>0</v>
      </c>
      <c r="AB4243" s="43" t="n">
        <f aca="false">R4243+W4243</f>
        <v>0</v>
      </c>
      <c r="AC4243" s="44" t="n">
        <f aca="false">ROUND(X4243+Y4243+Z4243+AA4243+AB4243,1)</f>
        <v>400.4</v>
      </c>
      <c r="AD4243" s="45" t="n">
        <v>0</v>
      </c>
      <c r="AE4243" s="46"/>
      <c r="AF4243" s="47"/>
    </row>
    <row r="4244" customFormat="false" ht="15" hidden="false" customHeight="false" outlineLevel="0" collapsed="false">
      <c r="A4244" s="48" t="s">
        <v>29</v>
      </c>
      <c r="B4244" s="49" t="n">
        <v>16</v>
      </c>
      <c r="C4244" s="50" t="s">
        <v>5</v>
      </c>
      <c r="D4244" s="51" t="n">
        <v>110</v>
      </c>
      <c r="E4244" s="51" t="n">
        <v>0</v>
      </c>
      <c r="F4244" s="51" t="n">
        <v>0</v>
      </c>
      <c r="G4244" s="51" t="n">
        <v>0</v>
      </c>
      <c r="H4244" s="51" t="n">
        <v>0</v>
      </c>
      <c r="I4244" s="52" t="n">
        <v>50</v>
      </c>
      <c r="J4244" s="52" t="n">
        <v>70</v>
      </c>
      <c r="K4244" s="52" t="n">
        <v>0</v>
      </c>
      <c r="L4244" s="52" t="n">
        <v>0</v>
      </c>
      <c r="M4244" s="52" t="n">
        <v>0</v>
      </c>
      <c r="N4244" s="53" t="n">
        <f aca="false">D4244*$D$4</f>
        <v>137.5</v>
      </c>
      <c r="O4244" s="53" t="n">
        <f aca="false">E4244*$E$4</f>
        <v>0</v>
      </c>
      <c r="P4244" s="53" t="n">
        <f aca="false">F4244*$F$4</f>
        <v>0</v>
      </c>
      <c r="Q4244" s="53" t="n">
        <f aca="false">G4244*$G$4</f>
        <v>0</v>
      </c>
      <c r="R4244" s="53" t="n">
        <f aca="false">H4244*$H$4</f>
        <v>0</v>
      </c>
      <c r="S4244" s="53" t="n">
        <f aca="false">(N4244/100)*(I4244*$I$4)+(N4244/100)*(J4244*$J$4)</f>
        <v>330</v>
      </c>
      <c r="T4244" s="53" t="n">
        <f aca="false">(O4244/100)*(K4244*$K$4)</f>
        <v>0</v>
      </c>
      <c r="U4244" s="53" t="n">
        <f aca="false">(P4244/100)*(K4244*$K$4)+(P4244/100)*(L4244*$L$4)</f>
        <v>0</v>
      </c>
      <c r="V4244" s="53" t="n">
        <f aca="false">(Q4244/100)*(L4244*$L$4)</f>
        <v>0</v>
      </c>
      <c r="W4244" s="53" t="n">
        <f aca="false">(R4244/100)*(K4244*$K$4)+(R4244/100)*(L4244*$L$4)</f>
        <v>0</v>
      </c>
      <c r="X4244" s="53" t="n">
        <f aca="false">N4244+S4244</f>
        <v>467.5</v>
      </c>
      <c r="Y4244" s="53" t="n">
        <f aca="false">O4244+T4244</f>
        <v>0</v>
      </c>
      <c r="Z4244" s="53" t="n">
        <f aca="false">P4244+U4244</f>
        <v>0</v>
      </c>
      <c r="AA4244" s="53" t="n">
        <f aca="false">Q4244+V4244</f>
        <v>0</v>
      </c>
      <c r="AB4244" s="53" t="n">
        <f aca="false">R4244+W4244</f>
        <v>0</v>
      </c>
      <c r="AC4244" s="54" t="n">
        <f aca="false">ROUND(X4244+Y4244+Z4244+AA4244+AB4244,1)</f>
        <v>467.5</v>
      </c>
      <c r="AD4244" s="55" t="n">
        <f aca="false">(ROUND(AC4244-AC4243,1)/AC4243)</f>
        <v>0.167582417582418</v>
      </c>
      <c r="AE4244" s="46"/>
      <c r="AF4244" s="47"/>
    </row>
    <row r="4245" customFormat="false" ht="15" hidden="false" customHeight="false" outlineLevel="0" collapsed="false">
      <c r="A4245" s="48" t="s">
        <v>30</v>
      </c>
      <c r="B4245" s="49" t="n">
        <v>28</v>
      </c>
      <c r="C4245" s="50" t="s">
        <v>6</v>
      </c>
      <c r="D4245" s="51" t="n">
        <v>110</v>
      </c>
      <c r="E4245" s="51" t="n">
        <v>0</v>
      </c>
      <c r="F4245" s="51" t="n">
        <v>0</v>
      </c>
      <c r="G4245" s="51" t="n">
        <v>0</v>
      </c>
      <c r="H4245" s="51" t="n">
        <v>0</v>
      </c>
      <c r="I4245" s="52" t="n">
        <v>30</v>
      </c>
      <c r="J4245" s="52" t="n">
        <v>60</v>
      </c>
      <c r="K4245" s="52" t="n">
        <v>0</v>
      </c>
      <c r="L4245" s="52" t="n">
        <v>0</v>
      </c>
      <c r="M4245" s="52" t="n">
        <v>0</v>
      </c>
      <c r="N4245" s="53" t="n">
        <f aca="false">D4245*$D$5</f>
        <v>143</v>
      </c>
      <c r="O4245" s="53" t="n">
        <f aca="false">E4245*$E$5</f>
        <v>0</v>
      </c>
      <c r="P4245" s="53" t="n">
        <f aca="false">F4245*$F$5</f>
        <v>0</v>
      </c>
      <c r="Q4245" s="53" t="n">
        <f aca="false">G4245*$G$5</f>
        <v>0</v>
      </c>
      <c r="R4245" s="53" t="n">
        <f aca="false">H4245*$H$5</f>
        <v>0</v>
      </c>
      <c r="S4245" s="53" t="n">
        <f aca="false">(N4245/100)*(I4245*$I$5)+(N4245/100)*(J4245*$J$5)</f>
        <v>257.4</v>
      </c>
      <c r="T4245" s="53" t="n">
        <f aca="false">(O4245/100)*(K4245*$K$5)</f>
        <v>0</v>
      </c>
      <c r="U4245" s="53" t="n">
        <f aca="false">(P4245/100)*(K4245*$K$5)+(P4245/100)*(L4245*$L$5)</f>
        <v>0</v>
      </c>
      <c r="V4245" s="53" t="n">
        <f aca="false">(Q4245/100)*(L4245*$L$5)</f>
        <v>0</v>
      </c>
      <c r="W4245" s="53" t="n">
        <f aca="false">(R4245/100)*(K4245*$K$5)+(R4245/100)*(L4245*$L$5)</f>
        <v>0</v>
      </c>
      <c r="X4245" s="53" t="n">
        <f aca="false">N4245+S4245</f>
        <v>400.4</v>
      </c>
      <c r="Y4245" s="53" t="n">
        <f aca="false">O4245+T4245</f>
        <v>0</v>
      </c>
      <c r="Z4245" s="53" t="n">
        <f aca="false">P4245+U4245</f>
        <v>0</v>
      </c>
      <c r="AA4245" s="53" t="n">
        <f aca="false">Q4245+V4245</f>
        <v>0</v>
      </c>
      <c r="AB4245" s="53" t="n">
        <f aca="false">R4245+W4245</f>
        <v>0</v>
      </c>
      <c r="AC4245" s="54" t="n">
        <f aca="false">ROUND(X4245+Y4245+Z4245+AA4245+AB4245,1)</f>
        <v>400.4</v>
      </c>
      <c r="AD4245" s="55" t="n">
        <f aca="false">(ROUND(AC4245-AC4243,1)/AC4243)</f>
        <v>0</v>
      </c>
      <c r="AE4245" s="46"/>
      <c r="AF4245" s="47"/>
    </row>
    <row r="4246" customFormat="false" ht="15" hidden="false" customHeight="false" outlineLevel="0" collapsed="false">
      <c r="A4246" s="48" t="s">
        <v>31</v>
      </c>
      <c r="B4246" s="49" t="n">
        <v>0</v>
      </c>
      <c r="C4246" s="50" t="s">
        <v>7</v>
      </c>
      <c r="D4246" s="51" t="n">
        <v>110</v>
      </c>
      <c r="E4246" s="51" t="n">
        <v>0</v>
      </c>
      <c r="F4246" s="51" t="n">
        <v>0</v>
      </c>
      <c r="G4246" s="51" t="n">
        <v>0</v>
      </c>
      <c r="H4246" s="51" t="n">
        <v>0</v>
      </c>
      <c r="I4246" s="52" t="n">
        <v>30</v>
      </c>
      <c r="J4246" s="52" t="n">
        <v>60</v>
      </c>
      <c r="K4246" s="52" t="n">
        <v>0</v>
      </c>
      <c r="L4246" s="52" t="n">
        <v>0</v>
      </c>
      <c r="M4246" s="52" t="n">
        <v>0</v>
      </c>
      <c r="N4246" s="53" t="n">
        <f aca="false">D4246*$D$6</f>
        <v>143</v>
      </c>
      <c r="O4246" s="53" t="n">
        <f aca="false">E4246*$E$6</f>
        <v>0</v>
      </c>
      <c r="P4246" s="53" t="n">
        <f aca="false">F4246*$F$6</f>
        <v>0</v>
      </c>
      <c r="Q4246" s="53" t="n">
        <f aca="false">G4246*$G$6</f>
        <v>0</v>
      </c>
      <c r="R4246" s="53" t="n">
        <f aca="false">H4246*$H$6</f>
        <v>0</v>
      </c>
      <c r="S4246" s="53" t="n">
        <f aca="false">(N4246/100)*(I4246*$I$6)+(N4246/100)*(J4246*$J$6)</f>
        <v>257.4</v>
      </c>
      <c r="T4246" s="53" t="n">
        <f aca="false">(O4246/100)*(K4246*$K$6)</f>
        <v>0</v>
      </c>
      <c r="U4246" s="53" t="n">
        <f aca="false">(P4246/100)*(K4246*$K$6)+(P4246/100)*(L4246*$L$6)</f>
        <v>0</v>
      </c>
      <c r="V4246" s="53" t="n">
        <f aca="false">(Q4246/100)*(L4246*$L$6)</f>
        <v>0</v>
      </c>
      <c r="W4246" s="53" t="n">
        <f aca="false">(R4246/100)*(K4246*$K$6)+(R4246/100)*(L4246*$L$6)</f>
        <v>0</v>
      </c>
      <c r="X4246" s="53" t="n">
        <f aca="false">N4246+S4246</f>
        <v>400.4</v>
      </c>
      <c r="Y4246" s="53" t="n">
        <f aca="false">O4246+T4246</f>
        <v>0</v>
      </c>
      <c r="Z4246" s="53" t="n">
        <f aca="false">P4246+U4246</f>
        <v>0</v>
      </c>
      <c r="AA4246" s="53" t="n">
        <f aca="false">Q4246+V4246</f>
        <v>0</v>
      </c>
      <c r="AB4246" s="53" t="n">
        <f aca="false">R4246+W4246</f>
        <v>0</v>
      </c>
      <c r="AC4246" s="54" t="n">
        <f aca="false">ROUND(X4246+Y4246+Z4246+AA4246+AB4246,1)</f>
        <v>400.4</v>
      </c>
      <c r="AD4246" s="55" t="n">
        <f aca="false">(ROUND(AC4246-AC4243,1)/AC4243)</f>
        <v>0</v>
      </c>
      <c r="AE4246" s="46"/>
      <c r="AF4246" s="47"/>
    </row>
    <row r="4247" customFormat="false" ht="15" hidden="false" customHeight="false" outlineLevel="0" collapsed="false">
      <c r="A4247" s="48" t="s">
        <v>32</v>
      </c>
      <c r="B4247" s="49" t="n">
        <v>0</v>
      </c>
      <c r="C4247" s="50" t="s">
        <v>8</v>
      </c>
      <c r="D4247" s="51" t="n">
        <v>110</v>
      </c>
      <c r="E4247" s="51" t="n">
        <v>0</v>
      </c>
      <c r="F4247" s="51" t="n">
        <v>0</v>
      </c>
      <c r="G4247" s="51" t="n">
        <v>0</v>
      </c>
      <c r="H4247" s="51" t="n">
        <v>0</v>
      </c>
      <c r="I4247" s="52" t="n">
        <v>30</v>
      </c>
      <c r="J4247" s="52" t="n">
        <v>60</v>
      </c>
      <c r="K4247" s="52" t="n">
        <v>0</v>
      </c>
      <c r="L4247" s="52" t="n">
        <v>0</v>
      </c>
      <c r="M4247" s="52" t="n">
        <v>0</v>
      </c>
      <c r="N4247" s="53" t="n">
        <f aca="false">D4247*$D$7</f>
        <v>143</v>
      </c>
      <c r="O4247" s="53" t="n">
        <f aca="false">E4247*$E$7</f>
        <v>0</v>
      </c>
      <c r="P4247" s="53" t="n">
        <f aca="false">F4247*$F$7</f>
        <v>0</v>
      </c>
      <c r="Q4247" s="53" t="n">
        <f aca="false">G4247*$G$7</f>
        <v>0</v>
      </c>
      <c r="R4247" s="53" t="n">
        <f aca="false">H4247*$H$7</f>
        <v>0</v>
      </c>
      <c r="S4247" s="53" t="n">
        <f aca="false">(N4247/100)*(I4247*$I$7)+(N4247/100)*(J4247*$J$7)</f>
        <v>257.4</v>
      </c>
      <c r="T4247" s="53" t="n">
        <f aca="false">(O4247/100)*(K4247*$K$7)</f>
        <v>0</v>
      </c>
      <c r="U4247" s="53" t="n">
        <f aca="false">(P4247/100)*(K4247*$K$7)+(P4247/100)*(L4247*$L$7)</f>
        <v>0</v>
      </c>
      <c r="V4247" s="53" t="n">
        <f aca="false">(Q4247/100)*(L4247*$L$7)</f>
        <v>0</v>
      </c>
      <c r="W4247" s="53" t="n">
        <f aca="false">(R4247/100)*(K4247*$K$7)+(R4247/100)*(L4247*$L$7)</f>
        <v>0</v>
      </c>
      <c r="X4247" s="53" t="n">
        <f aca="false">N4247+S4247</f>
        <v>400.4</v>
      </c>
      <c r="Y4247" s="53" t="n">
        <f aca="false">O4247+T4247</f>
        <v>0</v>
      </c>
      <c r="Z4247" s="53" t="n">
        <f aca="false">P4247+U4247</f>
        <v>0</v>
      </c>
      <c r="AA4247" s="53" t="n">
        <f aca="false">Q4247+V4247</f>
        <v>0</v>
      </c>
      <c r="AB4247" s="53" t="n">
        <f aca="false">R4247+W4247</f>
        <v>0</v>
      </c>
      <c r="AC4247" s="54" t="n">
        <f aca="false">ROUND(X4247+Y4247+Z4247+AA4247+AB4247,1)</f>
        <v>400.4</v>
      </c>
      <c r="AD4247" s="55" t="n">
        <f aca="false">(ROUND(AC4247-AC4243,1)/AC4243)</f>
        <v>0</v>
      </c>
      <c r="AE4247" s="46"/>
      <c r="AF4247" s="47"/>
    </row>
    <row r="4248" customFormat="false" ht="15" hidden="false" customHeight="false" outlineLevel="0" collapsed="false">
      <c r="A4248" s="48" t="s">
        <v>33</v>
      </c>
      <c r="B4248" s="49"/>
      <c r="C4248" s="50" t="s">
        <v>9</v>
      </c>
      <c r="D4248" s="51" t="n">
        <v>110</v>
      </c>
      <c r="E4248" s="51" t="n">
        <v>0</v>
      </c>
      <c r="F4248" s="51" t="n">
        <v>0</v>
      </c>
      <c r="G4248" s="51" t="n">
        <v>0</v>
      </c>
      <c r="H4248" s="51" t="n">
        <v>0</v>
      </c>
      <c r="I4248" s="52" t="n">
        <v>30</v>
      </c>
      <c r="J4248" s="52" t="n">
        <v>60</v>
      </c>
      <c r="K4248" s="52" t="n">
        <v>0</v>
      </c>
      <c r="L4248" s="52" t="n">
        <v>0</v>
      </c>
      <c r="M4248" s="52" t="n">
        <v>0</v>
      </c>
      <c r="N4248" s="53" t="n">
        <f aca="false">D4248*$D$8</f>
        <v>143</v>
      </c>
      <c r="O4248" s="53" t="n">
        <f aca="false">E4248*$E$8</f>
        <v>0</v>
      </c>
      <c r="P4248" s="53" t="n">
        <f aca="false">F4248*$F$8</f>
        <v>0</v>
      </c>
      <c r="Q4248" s="53" t="n">
        <f aca="false">G4248*$G$8</f>
        <v>0</v>
      </c>
      <c r="R4248" s="53" t="n">
        <f aca="false">H4248*$H$8</f>
        <v>0</v>
      </c>
      <c r="S4248" s="53" t="n">
        <f aca="false">(N4248/100)*(I4248*$I$8)+(N4248/100)*(J4248*$J$8)</f>
        <v>257.4</v>
      </c>
      <c r="T4248" s="53" t="n">
        <f aca="false">(O4248/100)*(K4248*$K$8)</f>
        <v>0</v>
      </c>
      <c r="U4248" s="53" t="n">
        <f aca="false">(P4248/100)*(K4248*$K$8)+(P4248/100)*(L4248*$L$8)</f>
        <v>0</v>
      </c>
      <c r="V4248" s="53" t="n">
        <f aca="false">(Q4248/100)*(L4248*$L$8)</f>
        <v>0</v>
      </c>
      <c r="W4248" s="53" t="n">
        <f aca="false">(R4248/100)*(K4248*$K$8)+(R4248/100)*(L4248*$L$8)</f>
        <v>0</v>
      </c>
      <c r="X4248" s="53" t="n">
        <f aca="false">N4248+S4248</f>
        <v>400.4</v>
      </c>
      <c r="Y4248" s="53" t="n">
        <f aca="false">O4248+T4248</f>
        <v>0</v>
      </c>
      <c r="Z4248" s="53" t="n">
        <f aca="false">P4248+U4248</f>
        <v>0</v>
      </c>
      <c r="AA4248" s="53" t="n">
        <f aca="false">Q4248+V4248</f>
        <v>0</v>
      </c>
      <c r="AB4248" s="53" t="n">
        <f aca="false">R4248+W4248</f>
        <v>0</v>
      </c>
      <c r="AC4248" s="54" t="n">
        <f aca="false">ROUND(X4248+Y4248+Z4248+AA4248+AB4248,1)</f>
        <v>400.4</v>
      </c>
      <c r="AD4248" s="55" t="n">
        <f aca="false">(ROUND(AC4248-AC4243,1)/AC4243)</f>
        <v>0</v>
      </c>
      <c r="AE4248" s="46"/>
      <c r="AF4248" s="47"/>
    </row>
    <row r="4249" customFormat="false" ht="15" hidden="false" customHeight="false" outlineLevel="0" collapsed="false">
      <c r="A4249" s="48" t="s">
        <v>34</v>
      </c>
      <c r="B4249" s="49"/>
      <c r="C4249" s="50" t="s">
        <v>10</v>
      </c>
      <c r="D4249" s="51" t="n">
        <v>55</v>
      </c>
      <c r="E4249" s="51" t="n">
        <v>116</v>
      </c>
      <c r="F4249" s="51" t="n">
        <v>0</v>
      </c>
      <c r="G4249" s="51" t="n">
        <v>0</v>
      </c>
      <c r="H4249" s="51" t="n">
        <v>0</v>
      </c>
      <c r="I4249" s="52" t="n">
        <v>30</v>
      </c>
      <c r="J4249" s="52" t="n">
        <v>60</v>
      </c>
      <c r="K4249" s="52" t="n">
        <v>100</v>
      </c>
      <c r="L4249" s="52" t="n">
        <v>0</v>
      </c>
      <c r="M4249" s="52" t="n">
        <v>0</v>
      </c>
      <c r="N4249" s="53" t="n">
        <f aca="false">D4249*$D$9</f>
        <v>68.75</v>
      </c>
      <c r="O4249" s="53" t="n">
        <f aca="false">E4249*$E$9</f>
        <v>145</v>
      </c>
      <c r="P4249" s="53" t="n">
        <f aca="false">F4249*$F$9</f>
        <v>0</v>
      </c>
      <c r="Q4249" s="53" t="n">
        <f aca="false">G4249*$G$9</f>
        <v>0</v>
      </c>
      <c r="R4249" s="53" t="n">
        <f aca="false">H4249*$H$9</f>
        <v>0</v>
      </c>
      <c r="S4249" s="53" t="n">
        <f aca="false">(N4249/100)*(I4249*$I$9)+(N4249/100)*(J4249*$J$9)</f>
        <v>61.875</v>
      </c>
      <c r="T4249" s="53" t="n">
        <f aca="false">(O4249/100)*(K4249*$K$9)</f>
        <v>203</v>
      </c>
      <c r="U4249" s="53" t="n">
        <f aca="false">(P4249/100)*(K4249*$K$9)+(P4249/100)*(L4249*$L$9)</f>
        <v>0</v>
      </c>
      <c r="V4249" s="53" t="n">
        <f aca="false">(Q4249/100)*(L4249*$L$9)</f>
        <v>0</v>
      </c>
      <c r="W4249" s="53" t="n">
        <f aca="false">(R4249/100)*(K4249*$K$9)+(R4249/100)*(L4249*$L$9)</f>
        <v>0</v>
      </c>
      <c r="X4249" s="53" t="n">
        <f aca="false">N4249+S4249</f>
        <v>130.625</v>
      </c>
      <c r="Y4249" s="53" t="n">
        <f aca="false">O4249+T4249</f>
        <v>348</v>
      </c>
      <c r="Z4249" s="53" t="n">
        <f aca="false">P4249+U4249</f>
        <v>0</v>
      </c>
      <c r="AA4249" s="53" t="n">
        <f aca="false">Q4249+V4249</f>
        <v>0</v>
      </c>
      <c r="AB4249" s="53" t="n">
        <f aca="false">R4249+W4249</f>
        <v>0</v>
      </c>
      <c r="AC4249" s="54" t="n">
        <f aca="false">ROUND(X4249+Y4249+Z4249+AA4249+AB4249,1)</f>
        <v>478.6</v>
      </c>
      <c r="AD4249" s="55" t="n">
        <f aca="false">(ROUND(AC4249-AC4243,1)/AC4243)</f>
        <v>0.195304695304695</v>
      </c>
      <c r="AE4249" s="46"/>
      <c r="AF4249" s="47"/>
    </row>
    <row r="4250" customFormat="false" ht="15" hidden="false" customHeight="false" outlineLevel="0" collapsed="false">
      <c r="A4250" s="48" t="s">
        <v>35</v>
      </c>
      <c r="B4250" s="49"/>
      <c r="C4250" s="50" t="s">
        <v>11</v>
      </c>
      <c r="D4250" s="51" t="n">
        <v>55</v>
      </c>
      <c r="E4250" s="51" t="n">
        <v>0</v>
      </c>
      <c r="F4250" s="51" t="n">
        <v>116</v>
      </c>
      <c r="G4250" s="51" t="n">
        <v>0</v>
      </c>
      <c r="H4250" s="51" t="n">
        <v>0</v>
      </c>
      <c r="I4250" s="52" t="n">
        <v>30</v>
      </c>
      <c r="J4250" s="52" t="n">
        <v>60</v>
      </c>
      <c r="K4250" s="52" t="n">
        <v>50</v>
      </c>
      <c r="L4250" s="52" t="n">
        <v>50</v>
      </c>
      <c r="M4250" s="52" t="n">
        <v>0</v>
      </c>
      <c r="N4250" s="53" t="n">
        <f aca="false">D4250*$D$10</f>
        <v>68.75</v>
      </c>
      <c r="O4250" s="53" t="n">
        <f aca="false">E4250*$E$10</f>
        <v>0</v>
      </c>
      <c r="P4250" s="53" t="n">
        <f aca="false">F4250*$F$10</f>
        <v>145</v>
      </c>
      <c r="Q4250" s="53" t="n">
        <f aca="false">G4250*$G$10</f>
        <v>0</v>
      </c>
      <c r="R4250" s="53" t="n">
        <f aca="false">H4250*$H$10</f>
        <v>0</v>
      </c>
      <c r="S4250" s="53" t="n">
        <f aca="false">(N4250/100)*(I4250*$I$10)+(N4250/100)*(J4250*$J$10)</f>
        <v>61.875</v>
      </c>
      <c r="T4250" s="53" t="n">
        <f aca="false">(O4250/100)*(K4250*$J$10)</f>
        <v>0</v>
      </c>
      <c r="U4250" s="53" t="n">
        <f aca="false">(P4250/100)*(K4250*$K$10)+(P4250/100)*(L4250*$L$10)</f>
        <v>203</v>
      </c>
      <c r="V4250" s="53" t="n">
        <f aca="false">(Q4250/100)*(L4250*$L$10)</f>
        <v>0</v>
      </c>
      <c r="W4250" s="53" t="n">
        <f aca="false">(R4250/100)*(K4250*$K$10)+(R4250/100)*(L4250*$L$10)</f>
        <v>0</v>
      </c>
      <c r="X4250" s="53" t="n">
        <f aca="false">N4250+S4250</f>
        <v>130.625</v>
      </c>
      <c r="Y4250" s="53" t="n">
        <f aca="false">O4250+T4250</f>
        <v>0</v>
      </c>
      <c r="Z4250" s="53" t="n">
        <f aca="false">P4250+U4250</f>
        <v>348</v>
      </c>
      <c r="AA4250" s="53" t="n">
        <f aca="false">Q4250+V4250</f>
        <v>0</v>
      </c>
      <c r="AB4250" s="53" t="n">
        <f aca="false">R4250+W4250</f>
        <v>0</v>
      </c>
      <c r="AC4250" s="54" t="n">
        <f aca="false">ROUND(X4250+Y4250+Z4250+AA4250+AB4250,1)</f>
        <v>478.6</v>
      </c>
      <c r="AD4250" s="55" t="n">
        <f aca="false">(ROUND(AC4250-AC4243,1)/AC4243)</f>
        <v>0.195304695304695</v>
      </c>
      <c r="AE4250" s="46"/>
      <c r="AF4250" s="47"/>
    </row>
    <row r="4251" customFormat="false" ht="15" hidden="false" customHeight="false" outlineLevel="0" collapsed="false">
      <c r="A4251" s="48" t="s">
        <v>36</v>
      </c>
      <c r="B4251" s="49"/>
      <c r="C4251" s="50" t="s">
        <v>12</v>
      </c>
      <c r="D4251" s="51" t="n">
        <v>55</v>
      </c>
      <c r="E4251" s="51" t="n">
        <v>0</v>
      </c>
      <c r="F4251" s="51" t="n">
        <v>0</v>
      </c>
      <c r="G4251" s="51" t="n">
        <v>116</v>
      </c>
      <c r="H4251" s="51" t="n">
        <v>0</v>
      </c>
      <c r="I4251" s="52" t="n">
        <v>30</v>
      </c>
      <c r="J4251" s="52" t="n">
        <v>60</v>
      </c>
      <c r="K4251" s="52" t="n">
        <v>0</v>
      </c>
      <c r="L4251" s="52" t="n">
        <v>100</v>
      </c>
      <c r="M4251" s="52" t="n">
        <v>0</v>
      </c>
      <c r="N4251" s="53" t="n">
        <f aca="false">D4251*$D$11</f>
        <v>68.75</v>
      </c>
      <c r="O4251" s="53" t="n">
        <f aca="false">E4251*$E$11</f>
        <v>0</v>
      </c>
      <c r="P4251" s="53" t="n">
        <f aca="false">F4251*$F$11</f>
        <v>0</v>
      </c>
      <c r="Q4251" s="53" t="n">
        <f aca="false">G4251*$G$11</f>
        <v>145</v>
      </c>
      <c r="R4251" s="53" t="n">
        <f aca="false">H4251*$H$11</f>
        <v>0</v>
      </c>
      <c r="S4251" s="53" t="n">
        <f aca="false">(N4251/100)*(I4251*$I$11)+(N4251/100)*(J4251*$J$11)</f>
        <v>61.875</v>
      </c>
      <c r="T4251" s="53" t="n">
        <f aca="false">(O4251/100)*(K4251*$K$11)</f>
        <v>0</v>
      </c>
      <c r="U4251" s="53" t="n">
        <f aca="false">(P4251/100)*(K4251*$K$11)+(P4251/100)*(L4251*$L$11)</f>
        <v>0</v>
      </c>
      <c r="V4251" s="53" t="n">
        <f aca="false">(Q4251/100)*(L4251*$L$11)</f>
        <v>203</v>
      </c>
      <c r="W4251" s="53" t="n">
        <f aca="false">(R4251/100)*(K4251*$K$11)+(R4251/100)*(L4251*$L$11)</f>
        <v>0</v>
      </c>
      <c r="X4251" s="53" t="n">
        <f aca="false">N4251+S4251</f>
        <v>130.625</v>
      </c>
      <c r="Y4251" s="53" t="n">
        <f aca="false">O4251+T4251</f>
        <v>0</v>
      </c>
      <c r="Z4251" s="53" t="n">
        <f aca="false">P4251+U4251</f>
        <v>0</v>
      </c>
      <c r="AA4251" s="53" t="n">
        <f aca="false">Q4251+V4251</f>
        <v>348</v>
      </c>
      <c r="AB4251" s="53" t="n">
        <f aca="false">R4251+W4251</f>
        <v>0</v>
      </c>
      <c r="AC4251" s="54" t="n">
        <f aca="false">ROUND(X4251+Y4251+Z4251+AA4251+AB4251,1)</f>
        <v>478.6</v>
      </c>
      <c r="AD4251" s="55" t="n">
        <f aca="false">(ROUND(AC4251-AC4243,1)/AC4243)</f>
        <v>0.195304695304695</v>
      </c>
      <c r="AE4251" s="46"/>
      <c r="AF4251" s="47"/>
    </row>
    <row r="4252" customFormat="false" ht="15" hidden="false" customHeight="false" outlineLevel="0" collapsed="false">
      <c r="A4252" s="48" t="s">
        <v>37</v>
      </c>
      <c r="B4252" s="49"/>
      <c r="C4252" s="50" t="s">
        <v>13</v>
      </c>
      <c r="D4252" s="51" t="n">
        <v>55</v>
      </c>
      <c r="E4252" s="51" t="n">
        <v>0</v>
      </c>
      <c r="F4252" s="51" t="n">
        <v>0</v>
      </c>
      <c r="G4252" s="51" t="n">
        <v>0</v>
      </c>
      <c r="H4252" s="51" t="n">
        <v>116</v>
      </c>
      <c r="I4252" s="52" t="n">
        <v>30</v>
      </c>
      <c r="J4252" s="52" t="n">
        <v>60</v>
      </c>
      <c r="K4252" s="52" t="n">
        <v>50</v>
      </c>
      <c r="L4252" s="52" t="n">
        <v>50</v>
      </c>
      <c r="M4252" s="52" t="n">
        <v>0</v>
      </c>
      <c r="N4252" s="53" t="n">
        <f aca="false">D4252*$D$12</f>
        <v>68.75</v>
      </c>
      <c r="O4252" s="53" t="n">
        <f aca="false">E4252*$E$12</f>
        <v>0</v>
      </c>
      <c r="P4252" s="53" t="n">
        <f aca="false">F4252*$F$12</f>
        <v>0</v>
      </c>
      <c r="Q4252" s="53" t="n">
        <f aca="false">G4252*$G$12</f>
        <v>0</v>
      </c>
      <c r="R4252" s="53" t="n">
        <f aca="false">H4252*$H$12</f>
        <v>145</v>
      </c>
      <c r="S4252" s="53" t="n">
        <f aca="false">(N4252/100)*(I4252*$I$12)+(N4252/100)*(J4252*$J$12)</f>
        <v>61.875</v>
      </c>
      <c r="T4252" s="53" t="n">
        <f aca="false">(O4252/100)*(K4252*$K$12)</f>
        <v>0</v>
      </c>
      <c r="U4252" s="53" t="n">
        <f aca="false">(P4252/100)*(K4252*$K$12)+(P4252/100)*(L4252*$L$12)</f>
        <v>0</v>
      </c>
      <c r="V4252" s="53" t="n">
        <f aca="false">(Q4252/100)*(L4252*$L$12)</f>
        <v>0</v>
      </c>
      <c r="W4252" s="53" t="n">
        <f aca="false">(R4252/100)*(K4252*$K$12)+(R4252/100)*(L4252*$L$12)</f>
        <v>203</v>
      </c>
      <c r="X4252" s="53" t="n">
        <f aca="false">N4252+S4252</f>
        <v>130.625</v>
      </c>
      <c r="Y4252" s="53" t="n">
        <f aca="false">O4252+T4252</f>
        <v>0</v>
      </c>
      <c r="Z4252" s="53" t="n">
        <f aca="false">P4252+U4252</f>
        <v>0</v>
      </c>
      <c r="AA4252" s="53" t="n">
        <f aca="false">Q4252+V4252</f>
        <v>0</v>
      </c>
      <c r="AB4252" s="53" t="n">
        <f aca="false">R4252+W4252</f>
        <v>348</v>
      </c>
      <c r="AC4252" s="54" t="n">
        <f aca="false">ROUND(X4252+Y4252+Z4252+AA4252+AB4252,1)</f>
        <v>478.6</v>
      </c>
      <c r="AD4252" s="55" t="n">
        <f aca="false">(ROUND(AC4252-AC4243,1)/AC4243)</f>
        <v>0.195304695304695</v>
      </c>
      <c r="AE4252" s="46"/>
      <c r="AF4252" s="47"/>
    </row>
    <row r="4253" customFormat="false" ht="15" hidden="false" customHeight="false" outlineLevel="0" collapsed="false">
      <c r="A4253" s="48" t="s">
        <v>38</v>
      </c>
      <c r="B4253" s="49"/>
      <c r="C4253" s="50" t="s">
        <v>14</v>
      </c>
      <c r="D4253" s="51" t="n">
        <v>110</v>
      </c>
      <c r="E4253" s="51" t="n">
        <v>0</v>
      </c>
      <c r="F4253" s="51" t="n">
        <v>0</v>
      </c>
      <c r="G4253" s="51" t="n">
        <v>0</v>
      </c>
      <c r="H4253" s="51" t="n">
        <v>0</v>
      </c>
      <c r="I4253" s="52" t="n">
        <v>30</v>
      </c>
      <c r="J4253" s="52" t="n">
        <v>60</v>
      </c>
      <c r="K4253" s="52" t="n">
        <v>0</v>
      </c>
      <c r="L4253" s="52" t="n">
        <v>0</v>
      </c>
      <c r="M4253" s="52" t="n">
        <v>80</v>
      </c>
      <c r="N4253" s="53" t="n">
        <f aca="false">D4253*$D$13</f>
        <v>137.5</v>
      </c>
      <c r="O4253" s="53" t="n">
        <f aca="false">E4253*$E$13</f>
        <v>0</v>
      </c>
      <c r="P4253" s="53" t="n">
        <f aca="false">F4253*$F$13</f>
        <v>0</v>
      </c>
      <c r="Q4253" s="53" t="n">
        <f aca="false">G4253*$G$13</f>
        <v>0</v>
      </c>
      <c r="R4253" s="53" t="n">
        <f aca="false">H4253*$H$13</f>
        <v>0</v>
      </c>
      <c r="S4253" s="53" t="n">
        <f aca="false">(N4253/100)*(I4253*$I$13)+(N4253/100)*(J4253*$J$13)+(N4253/100)*(M4253*$M$13)</f>
        <v>343.75</v>
      </c>
      <c r="T4253" s="53" t="n">
        <f aca="false">(O4253/100)*(K4253*$K$13)+(O4253/100)*(M4253*$M$13)</f>
        <v>0</v>
      </c>
      <c r="U4253" s="53" t="n">
        <f aca="false">(P4253/100)*(K4253*$K$13)+(P4253/100)*(L4253*$L$13)+(P4253/100)*(M4253*$M$13)</f>
        <v>0</v>
      </c>
      <c r="V4253" s="53" t="n">
        <f aca="false">(Q4253/100)*(L4253*$L$13)+(Q4253/100)*(M4253*$M$13)</f>
        <v>0</v>
      </c>
      <c r="W4253" s="53" t="n">
        <f aca="false">(R4253/100)*(K4253*$K$13)+(R4253/100)*(L4253*$L$13)+(R4253/100)*(M4253*$M$13)</f>
        <v>0</v>
      </c>
      <c r="X4253" s="53" t="n">
        <f aca="false">N4253+S4253</f>
        <v>481.25</v>
      </c>
      <c r="Y4253" s="53" t="n">
        <f aca="false">O4253+T4253</f>
        <v>0</v>
      </c>
      <c r="Z4253" s="53" t="n">
        <f aca="false">P4253+U4253</f>
        <v>0</v>
      </c>
      <c r="AA4253" s="53" t="n">
        <f aca="false">Q4253+V4253</f>
        <v>0</v>
      </c>
      <c r="AB4253" s="53" t="n">
        <f aca="false">R4253+W4253</f>
        <v>0</v>
      </c>
      <c r="AC4253" s="54" t="n">
        <f aca="false">ROUND(X4253+Y4253+Z4253+AA4253+AB4253,1)</f>
        <v>481.3</v>
      </c>
      <c r="AD4253" s="55" t="n">
        <f aca="false">(ROUND(AC4253-AC4243,1)/AC4243)</f>
        <v>0.202047952047952</v>
      </c>
      <c r="AE4253" s="46"/>
      <c r="AF4253" s="47"/>
    </row>
    <row r="4254" customFormat="false" ht="15" hidden="false" customHeight="false" outlineLevel="0" collapsed="false">
      <c r="A4254" s="48" t="s">
        <v>39</v>
      </c>
      <c r="B4254" s="49"/>
      <c r="C4254" s="50" t="s">
        <v>15</v>
      </c>
      <c r="D4254" s="51" t="n">
        <v>110</v>
      </c>
      <c r="E4254" s="51" t="n">
        <v>0</v>
      </c>
      <c r="F4254" s="51" t="n">
        <v>0</v>
      </c>
      <c r="G4254" s="51" t="n">
        <v>0</v>
      </c>
      <c r="H4254" s="51" t="n">
        <v>0</v>
      </c>
      <c r="I4254" s="52" t="n">
        <v>30</v>
      </c>
      <c r="J4254" s="52" t="n">
        <v>60</v>
      </c>
      <c r="K4254" s="52" t="n">
        <v>80</v>
      </c>
      <c r="L4254" s="52" t="n">
        <v>0</v>
      </c>
      <c r="M4254" s="52" t="n">
        <v>0</v>
      </c>
      <c r="N4254" s="53" t="n">
        <f aca="false">D4254*$D$14</f>
        <v>137.5</v>
      </c>
      <c r="O4254" s="53" t="n">
        <f aca="false">E4254*$E$14</f>
        <v>0</v>
      </c>
      <c r="P4254" s="53" t="n">
        <f aca="false">F4254*$F$14</f>
        <v>0</v>
      </c>
      <c r="Q4254" s="53" t="n">
        <f aca="false">G4254*$G$14</f>
        <v>0</v>
      </c>
      <c r="R4254" s="53" t="n">
        <f aca="false">H4254*$H$14</f>
        <v>0</v>
      </c>
      <c r="S4254" s="53" t="n">
        <f aca="false">(N4254/100)*(I4254*$I$14)+(N4254/100)*(J4254*$J$14)+(N4254/100)*(K4254*$K$14)</f>
        <v>343.75</v>
      </c>
      <c r="T4254" s="53" t="n">
        <f aca="false">(O4254/100)*(K4254*$K$14)</f>
        <v>0</v>
      </c>
      <c r="U4254" s="53" t="n">
        <f aca="false">(P4254/100)*(K4254*$K$14)+(P4254/100)*(L4254*$L$14)</f>
        <v>0</v>
      </c>
      <c r="V4254" s="53" t="n">
        <f aca="false">(Q4254/100)*(L4254*$L$14)</f>
        <v>0</v>
      </c>
      <c r="W4254" s="53" t="n">
        <f aca="false">(R4254/100)*(K4254*$L$14)+(R4254/100)*(L4254*$M$14)</f>
        <v>0</v>
      </c>
      <c r="X4254" s="53" t="n">
        <f aca="false">N4254+S4254</f>
        <v>481.25</v>
      </c>
      <c r="Y4254" s="53" t="n">
        <f aca="false">O4254+T4254</f>
        <v>0</v>
      </c>
      <c r="Z4254" s="53" t="n">
        <f aca="false">P4254+U4254</f>
        <v>0</v>
      </c>
      <c r="AA4254" s="53" t="n">
        <f aca="false">Q4254+V4254</f>
        <v>0</v>
      </c>
      <c r="AB4254" s="53" t="n">
        <f aca="false">R4254+W4254</f>
        <v>0</v>
      </c>
      <c r="AC4254" s="54" t="n">
        <f aca="false">ROUND(X4254+Y4254+Z4254+AA4254+AB4254,1)</f>
        <v>481.3</v>
      </c>
      <c r="AD4254" s="55" t="n">
        <f aca="false">(ROUND(AC4254-AC4243,1)/AC4243)</f>
        <v>0.202047952047952</v>
      </c>
      <c r="AE4254" s="46"/>
      <c r="AF4254" s="47"/>
    </row>
    <row r="4255" customFormat="false" ht="15" hidden="false" customHeight="false" outlineLevel="0" collapsed="false">
      <c r="A4255" s="48"/>
      <c r="B4255" s="49"/>
      <c r="C4255" s="50" t="s">
        <v>16</v>
      </c>
      <c r="D4255" s="51" t="n">
        <v>110</v>
      </c>
      <c r="E4255" s="51" t="n">
        <v>0</v>
      </c>
      <c r="F4255" s="51" t="n">
        <v>0</v>
      </c>
      <c r="G4255" s="51" t="n">
        <v>0</v>
      </c>
      <c r="H4255" s="51" t="n">
        <v>0</v>
      </c>
      <c r="I4255" s="52" t="n">
        <v>30</v>
      </c>
      <c r="J4255" s="52" t="n">
        <v>60</v>
      </c>
      <c r="K4255" s="52" t="n">
        <v>0</v>
      </c>
      <c r="L4255" s="52" t="n">
        <v>80</v>
      </c>
      <c r="M4255" s="52" t="n">
        <v>0</v>
      </c>
      <c r="N4255" s="53" t="n">
        <f aca="false">D4255*$D$15</f>
        <v>137.5</v>
      </c>
      <c r="O4255" s="53" t="n">
        <f aca="false">E4255*$E$15</f>
        <v>0</v>
      </c>
      <c r="P4255" s="53" t="n">
        <f aca="false">F4255*$F$15</f>
        <v>0</v>
      </c>
      <c r="Q4255" s="53" t="n">
        <f aca="false">G4255*$G$15</f>
        <v>0</v>
      </c>
      <c r="R4255" s="53" t="n">
        <f aca="false">H4255*$H$15</f>
        <v>0</v>
      </c>
      <c r="S4255" s="53" t="n">
        <f aca="false">(N4255/100)*(I4255*$I$15)+(N4255/100)*(J4255*$J$15)+(N4255/100)*(L4255*$L$15)</f>
        <v>343.75</v>
      </c>
      <c r="T4255" s="53" t="n">
        <f aca="false">(O4255/100)*(K4255*$K$15)</f>
        <v>0</v>
      </c>
      <c r="U4255" s="53" t="n">
        <f aca="false">(P4255/100)*(K4255*$K$15)+(P4255/100)*(L4255*$L$15)</f>
        <v>0</v>
      </c>
      <c r="V4255" s="53" t="n">
        <f aca="false">(Q4255/100)*(L4255*$L$15)</f>
        <v>0</v>
      </c>
      <c r="W4255" s="53" t="n">
        <f aca="false">(R4255/100)*(K4255*$K$15)+(R4255/100)*(L4255*$L$15)</f>
        <v>0</v>
      </c>
      <c r="X4255" s="53" t="n">
        <f aca="false">N4255+S4255</f>
        <v>481.25</v>
      </c>
      <c r="Y4255" s="53" t="n">
        <f aca="false">O4255+T4255</f>
        <v>0</v>
      </c>
      <c r="Z4255" s="53" t="n">
        <f aca="false">P4255+U4255</f>
        <v>0</v>
      </c>
      <c r="AA4255" s="53" t="n">
        <f aca="false">Q4255+V4255</f>
        <v>0</v>
      </c>
      <c r="AB4255" s="53" t="n">
        <f aca="false">R4255+W4255</f>
        <v>0</v>
      </c>
      <c r="AC4255" s="54" t="n">
        <f aca="false">ROUND(X4255+Y4255+Z4255+AA4255+AB4255,1)</f>
        <v>481.3</v>
      </c>
      <c r="AD4255" s="55" t="n">
        <f aca="false">(ROUND(AC4255-AC4243,1)/AC4243)</f>
        <v>0.202047952047952</v>
      </c>
      <c r="AE4255" s="46"/>
      <c r="AF4255" s="47"/>
    </row>
    <row r="4256" customFormat="false" ht="15" hidden="false" customHeight="false" outlineLevel="0" collapsed="false">
      <c r="A4256" s="48"/>
      <c r="B4256" s="49"/>
      <c r="C4256" s="50" t="s">
        <v>17</v>
      </c>
      <c r="D4256" s="51" t="n">
        <v>110</v>
      </c>
      <c r="E4256" s="51" t="n">
        <v>0</v>
      </c>
      <c r="F4256" s="51" t="n">
        <v>0</v>
      </c>
      <c r="G4256" s="51" t="n">
        <v>0</v>
      </c>
      <c r="H4256" s="51" t="n">
        <v>0</v>
      </c>
      <c r="I4256" s="52" t="n">
        <v>30</v>
      </c>
      <c r="J4256" s="52" t="n">
        <v>85</v>
      </c>
      <c r="K4256" s="52" t="n">
        <v>0</v>
      </c>
      <c r="L4256" s="52" t="n">
        <v>0</v>
      </c>
      <c r="M4256" s="52" t="n">
        <v>0</v>
      </c>
      <c r="N4256" s="53" t="n">
        <f aca="false">D4256*$D$16</f>
        <v>137.5</v>
      </c>
      <c r="O4256" s="53" t="n">
        <f aca="false">E4256*$E$16</f>
        <v>0</v>
      </c>
      <c r="P4256" s="53" t="n">
        <f aca="false">F4256*$F$16</f>
        <v>0</v>
      </c>
      <c r="Q4256" s="53" t="n">
        <f aca="false">G4256*$G$16</f>
        <v>0</v>
      </c>
      <c r="R4256" s="53" t="n">
        <f aca="false">H4256*$H$16</f>
        <v>0</v>
      </c>
      <c r="S4256" s="53" t="n">
        <f aca="false">(N4256/100)*(I4256*$I$16)+(N4256/100)*(J4256*$J$16)</f>
        <v>333.4375</v>
      </c>
      <c r="T4256" s="53" t="n">
        <f aca="false">(O4256/100)*(K4256*$K$16)</f>
        <v>0</v>
      </c>
      <c r="U4256" s="53" t="n">
        <f aca="false">(P4256/100)*(K4256*$K$16)+(P4256/100)*(L4256*$L$16)</f>
        <v>0</v>
      </c>
      <c r="V4256" s="53" t="n">
        <f aca="false">(Q4256/100)*(L4256*$L$16)</f>
        <v>0</v>
      </c>
      <c r="W4256" s="53" t="n">
        <f aca="false">(R4256/100)*(K4256*$K$16)+(R4256/100)*(L4256*$L$16)</f>
        <v>0</v>
      </c>
      <c r="X4256" s="53" t="n">
        <f aca="false">N4256+S4256</f>
        <v>470.9375</v>
      </c>
      <c r="Y4256" s="53" t="n">
        <f aca="false">O4256+T4256</f>
        <v>0</v>
      </c>
      <c r="Z4256" s="53" t="n">
        <f aca="false">P4256+U4256</f>
        <v>0</v>
      </c>
      <c r="AA4256" s="53" t="n">
        <f aca="false">Q4256+V4256</f>
        <v>0</v>
      </c>
      <c r="AB4256" s="53" t="n">
        <f aca="false">R4256+W4256</f>
        <v>0</v>
      </c>
      <c r="AC4256" s="54" t="n">
        <f aca="false">ROUND(X4256+Y4256+Z4256+AA4256+AB4256,1)</f>
        <v>470.9</v>
      </c>
      <c r="AD4256" s="55" t="n">
        <f aca="false">(ROUND(AC4256-AC4243,1)/AC4243)</f>
        <v>0.176073926073926</v>
      </c>
      <c r="AE4256" s="46"/>
      <c r="AF4256" s="47"/>
    </row>
    <row r="4257" customFormat="false" ht="15" hidden="false" customHeight="false" outlineLevel="0" collapsed="false">
      <c r="A4257" s="48"/>
      <c r="B4257" s="49"/>
      <c r="C4257" s="50" t="s">
        <v>18</v>
      </c>
      <c r="D4257" s="51" t="n">
        <v>110</v>
      </c>
      <c r="E4257" s="51" t="n">
        <v>0</v>
      </c>
      <c r="F4257" s="51" t="n">
        <v>0</v>
      </c>
      <c r="G4257" s="51" t="n">
        <v>0</v>
      </c>
      <c r="H4257" s="51" t="n">
        <v>0</v>
      </c>
      <c r="I4257" s="52" t="n">
        <v>60</v>
      </c>
      <c r="J4257" s="52" t="n">
        <v>60</v>
      </c>
      <c r="K4257" s="52" t="n">
        <v>0</v>
      </c>
      <c r="L4257" s="52" t="n">
        <v>0</v>
      </c>
      <c r="M4257" s="52" t="n">
        <v>0</v>
      </c>
      <c r="N4257" s="53" t="n">
        <f aca="false">D4257*$D$17</f>
        <v>137.5</v>
      </c>
      <c r="O4257" s="53" t="n">
        <f aca="false">E4257*$E$17</f>
        <v>0</v>
      </c>
      <c r="P4257" s="53" t="n">
        <f aca="false">F4257*$F$17</f>
        <v>0</v>
      </c>
      <c r="Q4257" s="53" t="n">
        <f aca="false">G4257*$G$17</f>
        <v>0</v>
      </c>
      <c r="R4257" s="53" t="n">
        <f aca="false">H4257*$H$17</f>
        <v>0</v>
      </c>
      <c r="S4257" s="53" t="n">
        <f aca="false">(N4257/100)*(I4257*$I$17)+(N4257/100)*(J4257*$J$17)</f>
        <v>288.75</v>
      </c>
      <c r="T4257" s="53" t="n">
        <f aca="false">(O4257/100)*(K4257*$K$17)</f>
        <v>0</v>
      </c>
      <c r="U4257" s="53" t="n">
        <f aca="false">(P4257/100)*(K4257*$K$17)+(P4257/100)*(L4257*$L$17)</f>
        <v>0</v>
      </c>
      <c r="V4257" s="53" t="n">
        <f aca="false">(Q4257/100)*(L4257*$L$17)</f>
        <v>0</v>
      </c>
      <c r="W4257" s="53" t="n">
        <f aca="false">(R4257/100)*(K4257*$K$17)+(R4257/100)*(L4257*$L$17)</f>
        <v>0</v>
      </c>
      <c r="X4257" s="53" t="n">
        <f aca="false">N4257+S4257</f>
        <v>426.25</v>
      </c>
      <c r="Y4257" s="53" t="n">
        <f aca="false">O4257+T4257</f>
        <v>0</v>
      </c>
      <c r="Z4257" s="53" t="n">
        <f aca="false">P4257+U4257</f>
        <v>0</v>
      </c>
      <c r="AA4257" s="53" t="n">
        <f aca="false">Q4257+V4257</f>
        <v>0</v>
      </c>
      <c r="AB4257" s="53" t="n">
        <f aca="false">R4257+W4257</f>
        <v>0</v>
      </c>
      <c r="AC4257" s="54" t="n">
        <f aca="false">ROUND(X4257+Y4257+Z4257+AA4257+AB4257,1)</f>
        <v>426.3</v>
      </c>
      <c r="AD4257" s="55" t="n">
        <f aca="false">(ROUND(AC4257-AC4243,1)/AC4243)</f>
        <v>0.0646853146853147</v>
      </c>
      <c r="AE4257" s="46"/>
      <c r="AF4257" s="47"/>
    </row>
    <row r="4258" customFormat="false" ht="15" hidden="false" customHeight="false" outlineLevel="0" collapsed="false">
      <c r="A4258" s="56" t="s">
        <v>19</v>
      </c>
      <c r="B4258" s="60" t="s">
        <v>345</v>
      </c>
      <c r="C4258" s="40" t="s">
        <v>50</v>
      </c>
      <c r="D4258" s="41" t="n">
        <v>125</v>
      </c>
      <c r="E4258" s="41" t="n">
        <v>0</v>
      </c>
      <c r="F4258" s="41" t="n">
        <v>0</v>
      </c>
      <c r="G4258" s="41" t="n">
        <v>0</v>
      </c>
      <c r="H4258" s="41" t="n">
        <v>0</v>
      </c>
      <c r="I4258" s="42" t="n">
        <v>20</v>
      </c>
      <c r="J4258" s="42" t="n">
        <v>50</v>
      </c>
      <c r="K4258" s="42" t="n">
        <v>0</v>
      </c>
      <c r="L4258" s="42" t="n">
        <v>0</v>
      </c>
      <c r="M4258" s="42" t="n">
        <v>0</v>
      </c>
      <c r="N4258" s="43" t="n">
        <f aca="false">D4258*$D$3</f>
        <v>162.5</v>
      </c>
      <c r="O4258" s="43" t="n">
        <f aca="false">E4258*$E$3</f>
        <v>0</v>
      </c>
      <c r="P4258" s="43" t="n">
        <f aca="false">F4258*$F$3</f>
        <v>0</v>
      </c>
      <c r="Q4258" s="43" t="n">
        <f aca="false">G4258*$G$3</f>
        <v>0</v>
      </c>
      <c r="R4258" s="43" t="n">
        <f aca="false">H4258*$H$3</f>
        <v>0</v>
      </c>
      <c r="S4258" s="43" t="n">
        <f aca="false">(N4258/100)*(I4258*$I$3)+(N4258/100)*(J4258*$J$3)</f>
        <v>227.5</v>
      </c>
      <c r="T4258" s="43" t="n">
        <f aca="false">(O4258/100)*(K4258*$K$3)</f>
        <v>0</v>
      </c>
      <c r="U4258" s="43" t="n">
        <f aca="false">(P4258/100)*(K4258*$K$3)+(P4258/100)*(L4258*$L$3)</f>
        <v>0</v>
      </c>
      <c r="V4258" s="43" t="n">
        <f aca="false">(Q4258/100)*(L4258*$L$3)</f>
        <v>0</v>
      </c>
      <c r="W4258" s="43" t="n">
        <f aca="false">(R4258/100)*(K4258*$K$3)+(R4258/100)*(L4258*$L$3)</f>
        <v>0</v>
      </c>
      <c r="X4258" s="43" t="n">
        <f aca="false">N4258+S4258</f>
        <v>390</v>
      </c>
      <c r="Y4258" s="43" t="n">
        <f aca="false">O4258+T4258</f>
        <v>0</v>
      </c>
      <c r="Z4258" s="43" t="n">
        <f aca="false">P4258+U4258</f>
        <v>0</v>
      </c>
      <c r="AA4258" s="43" t="n">
        <f aca="false">Q4258+V4258</f>
        <v>0</v>
      </c>
      <c r="AB4258" s="43" t="n">
        <f aca="false">R4258+W4258</f>
        <v>0</v>
      </c>
      <c r="AC4258" s="44" t="n">
        <f aca="false">ROUND(X4258+Y4258+Z4258+AA4258+AB4258,1)</f>
        <v>390</v>
      </c>
      <c r="AD4258" s="45"/>
      <c r="AE4258" s="46"/>
      <c r="AF4258" s="47"/>
    </row>
    <row r="4259" customFormat="false" ht="15" hidden="false" customHeight="false" outlineLevel="0" collapsed="false">
      <c r="A4259" s="48" t="s">
        <v>29</v>
      </c>
      <c r="B4259" s="61" t="n">
        <v>12</v>
      </c>
      <c r="C4259" s="50" t="s">
        <v>5</v>
      </c>
      <c r="D4259" s="51" t="n">
        <v>125</v>
      </c>
      <c r="E4259" s="51" t="n">
        <v>0</v>
      </c>
      <c r="F4259" s="51" t="n">
        <v>0</v>
      </c>
      <c r="G4259" s="51" t="n">
        <v>0</v>
      </c>
      <c r="H4259" s="51" t="n">
        <v>0</v>
      </c>
      <c r="I4259" s="52" t="n">
        <v>40</v>
      </c>
      <c r="J4259" s="52" t="n">
        <v>55</v>
      </c>
      <c r="K4259" s="52" t="n">
        <v>0</v>
      </c>
      <c r="L4259" s="52" t="n">
        <v>0</v>
      </c>
      <c r="M4259" s="52" t="n">
        <v>0</v>
      </c>
      <c r="N4259" s="53" t="n">
        <f aca="false">D4259*$D$4</f>
        <v>156.25</v>
      </c>
      <c r="O4259" s="53" t="n">
        <f aca="false">E4259*$E$4</f>
        <v>0</v>
      </c>
      <c r="P4259" s="53" t="n">
        <f aca="false">F4259*$F$4</f>
        <v>0</v>
      </c>
      <c r="Q4259" s="53" t="n">
        <f aca="false">G4259*$G$4</f>
        <v>0</v>
      </c>
      <c r="R4259" s="53" t="n">
        <f aca="false">H4259*$H$4</f>
        <v>0</v>
      </c>
      <c r="S4259" s="53" t="n">
        <f aca="false">(N4259/100)*(I4259*$I$4)+(N4259/100)*(J4259*$J$4)</f>
        <v>296.875</v>
      </c>
      <c r="T4259" s="53" t="n">
        <f aca="false">(O4259/100)*(K4259*$K$4)</f>
        <v>0</v>
      </c>
      <c r="U4259" s="53" t="n">
        <f aca="false">(P4259/100)*(K4259*$K$4)+(P4259/100)*(L4259*$L$4)</f>
        <v>0</v>
      </c>
      <c r="V4259" s="53" t="n">
        <f aca="false">(Q4259/100)*(L4259*$L$4)</f>
        <v>0</v>
      </c>
      <c r="W4259" s="53" t="n">
        <f aca="false">(R4259/100)*(K4259*$K$4)+(R4259/100)*(L4259*$L$4)</f>
        <v>0</v>
      </c>
      <c r="X4259" s="53" t="n">
        <f aca="false">N4259+S4259</f>
        <v>453.125</v>
      </c>
      <c r="Y4259" s="53" t="n">
        <f aca="false">O4259+T4259</f>
        <v>0</v>
      </c>
      <c r="Z4259" s="53" t="n">
        <f aca="false">P4259+U4259</f>
        <v>0</v>
      </c>
      <c r="AA4259" s="53" t="n">
        <f aca="false">Q4259+V4259</f>
        <v>0</v>
      </c>
      <c r="AB4259" s="53" t="n">
        <f aca="false">R4259+W4259</f>
        <v>0</v>
      </c>
      <c r="AC4259" s="54" t="n">
        <f aca="false">ROUND(X4259+Y4259+Z4259+AA4259+AB4259,1)</f>
        <v>453.1</v>
      </c>
      <c r="AD4259" s="55" t="n">
        <f aca="false">(ROUND(AC4259-AC4258,1)/AC4258)</f>
        <v>0.161794871794872</v>
      </c>
      <c r="AE4259" s="46"/>
      <c r="AF4259" s="47"/>
    </row>
    <row r="4260" customFormat="false" ht="15" hidden="false" customHeight="false" outlineLevel="0" collapsed="false">
      <c r="A4260" s="48" t="s">
        <v>30</v>
      </c>
      <c r="B4260" s="61" t="n">
        <v>32</v>
      </c>
      <c r="C4260" s="50" t="s">
        <v>6</v>
      </c>
      <c r="D4260" s="51" t="n">
        <v>125</v>
      </c>
      <c r="E4260" s="51" t="n">
        <v>0</v>
      </c>
      <c r="F4260" s="51" t="n">
        <v>0</v>
      </c>
      <c r="G4260" s="51" t="n">
        <v>0</v>
      </c>
      <c r="H4260" s="51" t="n">
        <v>0</v>
      </c>
      <c r="I4260" s="52" t="n">
        <v>20</v>
      </c>
      <c r="J4260" s="52" t="n">
        <v>50</v>
      </c>
      <c r="K4260" s="52" t="n">
        <v>0</v>
      </c>
      <c r="L4260" s="52" t="n">
        <v>0</v>
      </c>
      <c r="M4260" s="52" t="n">
        <v>0</v>
      </c>
      <c r="N4260" s="53" t="n">
        <f aca="false">D4260*$D$5</f>
        <v>162.5</v>
      </c>
      <c r="O4260" s="53" t="n">
        <f aca="false">E4260*$E$5</f>
        <v>0</v>
      </c>
      <c r="P4260" s="53" t="n">
        <f aca="false">F4260*$F$5</f>
        <v>0</v>
      </c>
      <c r="Q4260" s="53" t="n">
        <f aca="false">G4260*$G$5</f>
        <v>0</v>
      </c>
      <c r="R4260" s="53" t="n">
        <f aca="false">H4260*$H$5</f>
        <v>0</v>
      </c>
      <c r="S4260" s="53" t="n">
        <f aca="false">(N4260/100)*(I4260*$I$5)+(N4260/100)*(J4260*$J$5)</f>
        <v>227.5</v>
      </c>
      <c r="T4260" s="53" t="n">
        <f aca="false">(O4260/100)*(K4260*$K$5)</f>
        <v>0</v>
      </c>
      <c r="U4260" s="53" t="n">
        <f aca="false">(P4260/100)*(K4260*$K$5)+(P4260/100)*(L4260*$L$5)</f>
        <v>0</v>
      </c>
      <c r="V4260" s="53" t="n">
        <f aca="false">(Q4260/100)*(L4260*$L$5)</f>
        <v>0</v>
      </c>
      <c r="W4260" s="53" t="n">
        <f aca="false">(R4260/100)*(K4260*$K$5)+(R4260/100)*(L4260*$L$5)</f>
        <v>0</v>
      </c>
      <c r="X4260" s="53" t="n">
        <f aca="false">N4260+S4260</f>
        <v>390</v>
      </c>
      <c r="Y4260" s="53" t="n">
        <f aca="false">O4260+T4260</f>
        <v>0</v>
      </c>
      <c r="Z4260" s="53" t="n">
        <f aca="false">P4260+U4260</f>
        <v>0</v>
      </c>
      <c r="AA4260" s="53" t="n">
        <f aca="false">Q4260+V4260</f>
        <v>0</v>
      </c>
      <c r="AB4260" s="53" t="n">
        <f aca="false">R4260+W4260</f>
        <v>0</v>
      </c>
      <c r="AC4260" s="54" t="n">
        <f aca="false">ROUND(X4260+Y4260+Z4260+AA4260+AB4260,1)</f>
        <v>390</v>
      </c>
      <c r="AD4260" s="55" t="n">
        <f aca="false">(ROUND(AC4260-AC4258,1)/AC4258)</f>
        <v>0</v>
      </c>
      <c r="AE4260" s="46"/>
      <c r="AF4260" s="47"/>
    </row>
    <row r="4261" customFormat="false" ht="15" hidden="false" customHeight="false" outlineLevel="0" collapsed="false">
      <c r="A4261" s="48" t="s">
        <v>31</v>
      </c>
      <c r="B4261" s="61" t="n">
        <v>0</v>
      </c>
      <c r="C4261" s="50" t="s">
        <v>7</v>
      </c>
      <c r="D4261" s="51" t="n">
        <v>125</v>
      </c>
      <c r="E4261" s="51" t="n">
        <v>0</v>
      </c>
      <c r="F4261" s="51" t="n">
        <v>0</v>
      </c>
      <c r="G4261" s="51" t="n">
        <v>0</v>
      </c>
      <c r="H4261" s="51" t="n">
        <v>0</v>
      </c>
      <c r="I4261" s="52" t="n">
        <v>20</v>
      </c>
      <c r="J4261" s="52" t="n">
        <v>50</v>
      </c>
      <c r="K4261" s="52" t="n">
        <v>0</v>
      </c>
      <c r="L4261" s="52" t="n">
        <v>0</v>
      </c>
      <c r="M4261" s="52" t="n">
        <v>0</v>
      </c>
      <c r="N4261" s="53" t="n">
        <f aca="false">D4261*$D$6</f>
        <v>162.5</v>
      </c>
      <c r="O4261" s="53" t="n">
        <f aca="false">E4261*$E$6</f>
        <v>0</v>
      </c>
      <c r="P4261" s="53" t="n">
        <f aca="false">F4261*$F$6</f>
        <v>0</v>
      </c>
      <c r="Q4261" s="53" t="n">
        <f aca="false">G4261*$G$6</f>
        <v>0</v>
      </c>
      <c r="R4261" s="53" t="n">
        <f aca="false">H4261*$H$6</f>
        <v>0</v>
      </c>
      <c r="S4261" s="53" t="n">
        <f aca="false">(N4261/100)*(I4261*$I$6)+(N4261/100)*(J4261*$J$6)</f>
        <v>227.5</v>
      </c>
      <c r="T4261" s="53" t="n">
        <f aca="false">(O4261/100)*(K4261*$K$6)</f>
        <v>0</v>
      </c>
      <c r="U4261" s="53" t="n">
        <f aca="false">(P4261/100)*(K4261*$K$6)+(P4261/100)*(L4261*$L$6)</f>
        <v>0</v>
      </c>
      <c r="V4261" s="53" t="n">
        <f aca="false">(Q4261/100)*(L4261*$L$6)</f>
        <v>0</v>
      </c>
      <c r="W4261" s="53" t="n">
        <f aca="false">(R4261/100)*(K4261*$K$6)+(R4261/100)*(L4261*$L$6)</f>
        <v>0</v>
      </c>
      <c r="X4261" s="53" t="n">
        <f aca="false">N4261+S4261</f>
        <v>390</v>
      </c>
      <c r="Y4261" s="53" t="n">
        <f aca="false">O4261+T4261</f>
        <v>0</v>
      </c>
      <c r="Z4261" s="53" t="n">
        <f aca="false">P4261+U4261</f>
        <v>0</v>
      </c>
      <c r="AA4261" s="53" t="n">
        <f aca="false">Q4261+V4261</f>
        <v>0</v>
      </c>
      <c r="AB4261" s="53" t="n">
        <f aca="false">R4261+W4261</f>
        <v>0</v>
      </c>
      <c r="AC4261" s="54" t="n">
        <f aca="false">ROUND(X4261+Y4261+Z4261+AA4261+AB4261,1)</f>
        <v>390</v>
      </c>
      <c r="AD4261" s="55" t="n">
        <f aca="false">(ROUND(AC4261-AC4258,1)/AC4258)</f>
        <v>0</v>
      </c>
      <c r="AE4261" s="46"/>
      <c r="AF4261" s="47"/>
    </row>
    <row r="4262" customFormat="false" ht="15" hidden="false" customHeight="false" outlineLevel="0" collapsed="false">
      <c r="A4262" s="48" t="s">
        <v>32</v>
      </c>
      <c r="B4262" s="61" t="n">
        <v>0</v>
      </c>
      <c r="C4262" s="50" t="s">
        <v>8</v>
      </c>
      <c r="D4262" s="51" t="n">
        <v>125</v>
      </c>
      <c r="E4262" s="51" t="n">
        <v>0</v>
      </c>
      <c r="F4262" s="51" t="n">
        <v>0</v>
      </c>
      <c r="G4262" s="51" t="n">
        <v>0</v>
      </c>
      <c r="H4262" s="51" t="n">
        <v>0</v>
      </c>
      <c r="I4262" s="52" t="n">
        <v>20</v>
      </c>
      <c r="J4262" s="52" t="n">
        <v>50</v>
      </c>
      <c r="K4262" s="52" t="n">
        <v>0</v>
      </c>
      <c r="L4262" s="52" t="n">
        <v>0</v>
      </c>
      <c r="M4262" s="52" t="n">
        <v>0</v>
      </c>
      <c r="N4262" s="53" t="n">
        <f aca="false">D4262*$D$7</f>
        <v>162.5</v>
      </c>
      <c r="O4262" s="53" t="n">
        <f aca="false">E4262*$E$7</f>
        <v>0</v>
      </c>
      <c r="P4262" s="53" t="n">
        <f aca="false">F4262*$F$7</f>
        <v>0</v>
      </c>
      <c r="Q4262" s="53" t="n">
        <f aca="false">G4262*$G$7</f>
        <v>0</v>
      </c>
      <c r="R4262" s="53" t="n">
        <f aca="false">H4262*$H$7</f>
        <v>0</v>
      </c>
      <c r="S4262" s="53" t="n">
        <f aca="false">(N4262/100)*(I4262*$I$7)+(N4262/100)*(J4262*$J$7)</f>
        <v>227.5</v>
      </c>
      <c r="T4262" s="53" t="n">
        <f aca="false">(O4262/100)*(K4262*$K$7)</f>
        <v>0</v>
      </c>
      <c r="U4262" s="53" t="n">
        <f aca="false">(P4262/100)*(K4262*$K$7)+(P4262/100)*(L4262*$L$7)</f>
        <v>0</v>
      </c>
      <c r="V4262" s="53" t="n">
        <f aca="false">(Q4262/100)*(L4262*$L$7)</f>
        <v>0</v>
      </c>
      <c r="W4262" s="53" t="n">
        <f aca="false">(R4262/100)*(K4262*$K$7)+(R4262/100)*(L4262*$L$7)</f>
        <v>0</v>
      </c>
      <c r="X4262" s="53" t="n">
        <f aca="false">N4262+S4262</f>
        <v>390</v>
      </c>
      <c r="Y4262" s="53" t="n">
        <f aca="false">O4262+T4262</f>
        <v>0</v>
      </c>
      <c r="Z4262" s="53" t="n">
        <f aca="false">P4262+U4262</f>
        <v>0</v>
      </c>
      <c r="AA4262" s="53" t="n">
        <f aca="false">Q4262+V4262</f>
        <v>0</v>
      </c>
      <c r="AB4262" s="53" t="n">
        <f aca="false">R4262+W4262</f>
        <v>0</v>
      </c>
      <c r="AC4262" s="54" t="n">
        <f aca="false">ROUND(X4262+Y4262+Z4262+AA4262+AB4262,1)</f>
        <v>390</v>
      </c>
      <c r="AD4262" s="55" t="n">
        <f aca="false">(ROUND(AC4262-AC4258,1)/AC4258)</f>
        <v>0</v>
      </c>
      <c r="AE4262" s="46"/>
      <c r="AF4262" s="47"/>
    </row>
    <row r="4263" customFormat="false" ht="15" hidden="false" customHeight="false" outlineLevel="0" collapsed="false">
      <c r="A4263" s="48" t="s">
        <v>33</v>
      </c>
      <c r="B4263" s="61"/>
      <c r="C4263" s="50" t="s">
        <v>9</v>
      </c>
      <c r="D4263" s="51" t="n">
        <v>125</v>
      </c>
      <c r="E4263" s="51" t="n">
        <v>0</v>
      </c>
      <c r="F4263" s="51" t="n">
        <v>0</v>
      </c>
      <c r="G4263" s="51" t="n">
        <v>0</v>
      </c>
      <c r="H4263" s="51" t="n">
        <v>0</v>
      </c>
      <c r="I4263" s="52" t="n">
        <v>20</v>
      </c>
      <c r="J4263" s="52" t="n">
        <v>50</v>
      </c>
      <c r="K4263" s="52" t="n">
        <v>0</v>
      </c>
      <c r="L4263" s="52" t="n">
        <v>0</v>
      </c>
      <c r="M4263" s="52" t="n">
        <v>0</v>
      </c>
      <c r="N4263" s="53" t="n">
        <f aca="false">D4263*$D$8</f>
        <v>162.5</v>
      </c>
      <c r="O4263" s="53" t="n">
        <f aca="false">E4263*$E$8</f>
        <v>0</v>
      </c>
      <c r="P4263" s="53" t="n">
        <f aca="false">F4263*$F$8</f>
        <v>0</v>
      </c>
      <c r="Q4263" s="53" t="n">
        <f aca="false">G4263*$G$8</f>
        <v>0</v>
      </c>
      <c r="R4263" s="53" t="n">
        <f aca="false">H4263*$H$8</f>
        <v>0</v>
      </c>
      <c r="S4263" s="53" t="n">
        <f aca="false">(N4263/100)*(I4263*$I$8)+(N4263/100)*(J4263*$J$8)</f>
        <v>227.5</v>
      </c>
      <c r="T4263" s="53" t="n">
        <f aca="false">(O4263/100)*(K4263*$K$8)</f>
        <v>0</v>
      </c>
      <c r="U4263" s="53" t="n">
        <f aca="false">(P4263/100)*(K4263*$K$8)+(P4263/100)*(L4263*$L$8)</f>
        <v>0</v>
      </c>
      <c r="V4263" s="53" t="n">
        <f aca="false">(Q4263/100)*(L4263*$L$8)</f>
        <v>0</v>
      </c>
      <c r="W4263" s="53" t="n">
        <f aca="false">(R4263/100)*(K4263*$K$8)+(R4263/100)*(L4263*$L$8)</f>
        <v>0</v>
      </c>
      <c r="X4263" s="53" t="n">
        <f aca="false">N4263+S4263</f>
        <v>390</v>
      </c>
      <c r="Y4263" s="53" t="n">
        <f aca="false">O4263+T4263</f>
        <v>0</v>
      </c>
      <c r="Z4263" s="53" t="n">
        <f aca="false">P4263+U4263</f>
        <v>0</v>
      </c>
      <c r="AA4263" s="53" t="n">
        <f aca="false">Q4263+V4263</f>
        <v>0</v>
      </c>
      <c r="AB4263" s="53" t="n">
        <f aca="false">R4263+W4263</f>
        <v>0</v>
      </c>
      <c r="AC4263" s="54" t="n">
        <f aca="false">ROUND(X4263+Y4263+Z4263+AA4263+AB4263,1)</f>
        <v>390</v>
      </c>
      <c r="AD4263" s="55" t="n">
        <f aca="false">(ROUND(AC4263-AC4258,1)/AC4258)</f>
        <v>0</v>
      </c>
      <c r="AE4263" s="46"/>
      <c r="AF4263" s="47"/>
    </row>
    <row r="4264" customFormat="false" ht="15" hidden="false" customHeight="false" outlineLevel="0" collapsed="false">
      <c r="A4264" s="48" t="s">
        <v>34</v>
      </c>
      <c r="B4264" s="61"/>
      <c r="C4264" s="50" t="s">
        <v>10</v>
      </c>
      <c r="D4264" s="51" t="n">
        <v>62</v>
      </c>
      <c r="E4264" s="51" t="n">
        <v>135</v>
      </c>
      <c r="F4264" s="51" t="n">
        <v>0</v>
      </c>
      <c r="G4264" s="51" t="n">
        <v>0</v>
      </c>
      <c r="H4264" s="51" t="n">
        <v>0</v>
      </c>
      <c r="I4264" s="52" t="n">
        <v>20</v>
      </c>
      <c r="J4264" s="52" t="n">
        <v>50</v>
      </c>
      <c r="K4264" s="52" t="n">
        <v>75</v>
      </c>
      <c r="L4264" s="52" t="n">
        <v>0</v>
      </c>
      <c r="M4264" s="52" t="n">
        <v>0</v>
      </c>
      <c r="N4264" s="53" t="n">
        <f aca="false">D4264*$D$9</f>
        <v>77.5</v>
      </c>
      <c r="O4264" s="53" t="n">
        <f aca="false">E4264*$E$9</f>
        <v>168.75</v>
      </c>
      <c r="P4264" s="53" t="n">
        <f aca="false">F4264*$F$9</f>
        <v>0</v>
      </c>
      <c r="Q4264" s="53" t="n">
        <f aca="false">G4264*$G$9</f>
        <v>0</v>
      </c>
      <c r="R4264" s="53" t="n">
        <f aca="false">H4264*$H$9</f>
        <v>0</v>
      </c>
      <c r="S4264" s="53" t="n">
        <f aca="false">(N4264/100)*(I4264*$I$9)+(N4264/100)*(J4264*$J$9)</f>
        <v>54.25</v>
      </c>
      <c r="T4264" s="53" t="n">
        <f aca="false">(O4264/100)*(K4264*$K$9)</f>
        <v>177.1875</v>
      </c>
      <c r="U4264" s="53" t="n">
        <f aca="false">(P4264/100)*(K4264*$K$9)+(P4264/100)*(L4264*$L$9)</f>
        <v>0</v>
      </c>
      <c r="V4264" s="53" t="n">
        <f aca="false">(Q4264/100)*(L4264*$L$9)</f>
        <v>0</v>
      </c>
      <c r="W4264" s="53" t="n">
        <f aca="false">(R4264/100)*(K4264*$K$9)+(R4264/100)*(L4264*$L$9)</f>
        <v>0</v>
      </c>
      <c r="X4264" s="53" t="n">
        <f aca="false">N4264+S4264</f>
        <v>131.75</v>
      </c>
      <c r="Y4264" s="53" t="n">
        <f aca="false">O4264+T4264</f>
        <v>345.9375</v>
      </c>
      <c r="Z4264" s="53" t="n">
        <f aca="false">P4264+U4264</f>
        <v>0</v>
      </c>
      <c r="AA4264" s="53" t="n">
        <f aca="false">Q4264+V4264</f>
        <v>0</v>
      </c>
      <c r="AB4264" s="53" t="n">
        <f aca="false">R4264+W4264</f>
        <v>0</v>
      </c>
      <c r="AC4264" s="54" t="n">
        <f aca="false">ROUND(X4264+Y4264+Z4264+AA4264+AB4264,1)</f>
        <v>477.7</v>
      </c>
      <c r="AD4264" s="55" t="n">
        <f aca="false">(ROUND(AC4264-AC4258,1)/AC4258)</f>
        <v>0.224871794871795</v>
      </c>
      <c r="AE4264" s="46"/>
      <c r="AF4264" s="47"/>
    </row>
    <row r="4265" customFormat="false" ht="15" hidden="false" customHeight="false" outlineLevel="0" collapsed="false">
      <c r="A4265" s="48" t="s">
        <v>35</v>
      </c>
      <c r="B4265" s="61"/>
      <c r="C4265" s="50" t="s">
        <v>11</v>
      </c>
      <c r="D4265" s="51" t="n">
        <v>62</v>
      </c>
      <c r="E4265" s="51" t="n">
        <v>0</v>
      </c>
      <c r="F4265" s="51" t="n">
        <v>135</v>
      </c>
      <c r="G4265" s="51" t="n">
        <v>0</v>
      </c>
      <c r="H4265" s="51" t="n">
        <v>0</v>
      </c>
      <c r="I4265" s="52" t="n">
        <v>20</v>
      </c>
      <c r="J4265" s="52" t="n">
        <v>50</v>
      </c>
      <c r="K4265" s="52" t="n">
        <v>37.5</v>
      </c>
      <c r="L4265" s="52" t="n">
        <v>37.5</v>
      </c>
      <c r="M4265" s="52" t="n">
        <v>0</v>
      </c>
      <c r="N4265" s="53" t="n">
        <f aca="false">D4265*$D$10</f>
        <v>77.5</v>
      </c>
      <c r="O4265" s="53" t="n">
        <f aca="false">E4265*$E$10</f>
        <v>0</v>
      </c>
      <c r="P4265" s="53" t="n">
        <f aca="false">F4265*$F$10</f>
        <v>168.75</v>
      </c>
      <c r="Q4265" s="53" t="n">
        <f aca="false">G4265*$G$10</f>
        <v>0</v>
      </c>
      <c r="R4265" s="53" t="n">
        <f aca="false">H4265*$H$10</f>
        <v>0</v>
      </c>
      <c r="S4265" s="53" t="n">
        <f aca="false">(N4265/100)*(I4265*$I$10)+(N4265/100)*(J4265*$J$10)</f>
        <v>54.25</v>
      </c>
      <c r="T4265" s="53" t="n">
        <f aca="false">(O4265/100)*(K4265*$J$10)</f>
        <v>0</v>
      </c>
      <c r="U4265" s="53" t="n">
        <f aca="false">(P4265/100)*(K4265*$K$10)+(P4265/100)*(L4265*$L$10)</f>
        <v>177.1875</v>
      </c>
      <c r="V4265" s="53" t="n">
        <f aca="false">(Q4265/100)*(L4265*$L$10)</f>
        <v>0</v>
      </c>
      <c r="W4265" s="53" t="n">
        <f aca="false">(R4265/100)*(K4265*$K$10)+(R4265/100)*(L4265*$L$10)</f>
        <v>0</v>
      </c>
      <c r="X4265" s="53" t="n">
        <f aca="false">N4265+S4265</f>
        <v>131.75</v>
      </c>
      <c r="Y4265" s="53" t="n">
        <f aca="false">O4265+T4265</f>
        <v>0</v>
      </c>
      <c r="Z4265" s="53" t="n">
        <f aca="false">P4265+U4265</f>
        <v>345.9375</v>
      </c>
      <c r="AA4265" s="53" t="n">
        <f aca="false">Q4265+V4265</f>
        <v>0</v>
      </c>
      <c r="AB4265" s="53" t="n">
        <f aca="false">R4265+W4265</f>
        <v>0</v>
      </c>
      <c r="AC4265" s="54" t="n">
        <f aca="false">ROUND(X4265+Y4265+Z4265+AA4265+AB4265,1)</f>
        <v>477.7</v>
      </c>
      <c r="AD4265" s="55" t="n">
        <f aca="false">(ROUND(AC4265-AC4258,1)/AC4258)</f>
        <v>0.224871794871795</v>
      </c>
      <c r="AE4265" s="46"/>
      <c r="AF4265" s="47"/>
    </row>
    <row r="4266" customFormat="false" ht="15" hidden="false" customHeight="false" outlineLevel="0" collapsed="false">
      <c r="A4266" s="48" t="s">
        <v>36</v>
      </c>
      <c r="B4266" s="61"/>
      <c r="C4266" s="50" t="s">
        <v>12</v>
      </c>
      <c r="D4266" s="51" t="n">
        <v>62</v>
      </c>
      <c r="E4266" s="51" t="n">
        <v>0</v>
      </c>
      <c r="F4266" s="51" t="n">
        <v>0</v>
      </c>
      <c r="G4266" s="51" t="n">
        <v>135</v>
      </c>
      <c r="H4266" s="51" t="n">
        <v>0</v>
      </c>
      <c r="I4266" s="52" t="n">
        <v>20</v>
      </c>
      <c r="J4266" s="52" t="n">
        <v>50</v>
      </c>
      <c r="K4266" s="52" t="n">
        <v>0</v>
      </c>
      <c r="L4266" s="52" t="n">
        <v>75</v>
      </c>
      <c r="M4266" s="52" t="n">
        <v>0</v>
      </c>
      <c r="N4266" s="53" t="n">
        <f aca="false">D4266*$D$11</f>
        <v>77.5</v>
      </c>
      <c r="O4266" s="53" t="n">
        <f aca="false">E4266*$E$11</f>
        <v>0</v>
      </c>
      <c r="P4266" s="53" t="n">
        <f aca="false">F4266*$F$11</f>
        <v>0</v>
      </c>
      <c r="Q4266" s="53" t="n">
        <f aca="false">G4266*$G$11</f>
        <v>168.75</v>
      </c>
      <c r="R4266" s="53" t="n">
        <f aca="false">H4266*$H$11</f>
        <v>0</v>
      </c>
      <c r="S4266" s="53" t="n">
        <f aca="false">(N4266/100)*(I4266*$I$11)+(N4266/100)*(J4266*$J$11)</f>
        <v>54.25</v>
      </c>
      <c r="T4266" s="53" t="n">
        <f aca="false">(O4266/100)*(K4266*$K$11)</f>
        <v>0</v>
      </c>
      <c r="U4266" s="53" t="n">
        <f aca="false">(P4266/100)*(K4266*$K$11)+(P4266/100)*(L4266*$L$11)</f>
        <v>0</v>
      </c>
      <c r="V4266" s="53" t="n">
        <f aca="false">(Q4266/100)*(L4266*$L$11)</f>
        <v>177.1875</v>
      </c>
      <c r="W4266" s="53" t="n">
        <f aca="false">(R4266/100)*(K4266*$K$11)+(R4266/100)*(L4266*$L$11)</f>
        <v>0</v>
      </c>
      <c r="X4266" s="53" t="n">
        <f aca="false">N4266+S4266</f>
        <v>131.75</v>
      </c>
      <c r="Y4266" s="53" t="n">
        <f aca="false">O4266+T4266</f>
        <v>0</v>
      </c>
      <c r="Z4266" s="53" t="n">
        <f aca="false">P4266+U4266</f>
        <v>0</v>
      </c>
      <c r="AA4266" s="53" t="n">
        <f aca="false">Q4266+V4266</f>
        <v>345.9375</v>
      </c>
      <c r="AB4266" s="53" t="n">
        <f aca="false">R4266+W4266</f>
        <v>0</v>
      </c>
      <c r="AC4266" s="54" t="n">
        <f aca="false">ROUND(X4266+Y4266+Z4266+AA4266+AB4266,1)</f>
        <v>477.7</v>
      </c>
      <c r="AD4266" s="55" t="n">
        <f aca="false">(ROUND(AC4266-AC4258,1)/AC4258)</f>
        <v>0.224871794871795</v>
      </c>
      <c r="AE4266" s="46"/>
      <c r="AF4266" s="47"/>
    </row>
    <row r="4267" customFormat="false" ht="15" hidden="false" customHeight="false" outlineLevel="0" collapsed="false">
      <c r="A4267" s="48" t="s">
        <v>37</v>
      </c>
      <c r="B4267" s="61"/>
      <c r="C4267" s="50" t="s">
        <v>13</v>
      </c>
      <c r="D4267" s="51" t="n">
        <v>62</v>
      </c>
      <c r="E4267" s="51" t="n">
        <v>0</v>
      </c>
      <c r="F4267" s="51" t="n">
        <v>0</v>
      </c>
      <c r="G4267" s="51" t="n">
        <v>0</v>
      </c>
      <c r="H4267" s="51" t="n">
        <v>135</v>
      </c>
      <c r="I4267" s="52" t="n">
        <v>20</v>
      </c>
      <c r="J4267" s="52" t="n">
        <v>50</v>
      </c>
      <c r="K4267" s="52" t="n">
        <v>37.5</v>
      </c>
      <c r="L4267" s="52" t="n">
        <v>37.5</v>
      </c>
      <c r="M4267" s="52" t="n">
        <v>0</v>
      </c>
      <c r="N4267" s="53" t="n">
        <f aca="false">D4267*$D$12</f>
        <v>77.5</v>
      </c>
      <c r="O4267" s="53" t="n">
        <f aca="false">E4267*$E$12</f>
        <v>0</v>
      </c>
      <c r="P4267" s="53" t="n">
        <f aca="false">F4267*$F$12</f>
        <v>0</v>
      </c>
      <c r="Q4267" s="53" t="n">
        <f aca="false">G4267*$G$12</f>
        <v>0</v>
      </c>
      <c r="R4267" s="53" t="n">
        <f aca="false">H4267*$H$12</f>
        <v>168.75</v>
      </c>
      <c r="S4267" s="53" t="n">
        <f aca="false">(N4267/100)*(I4267*$I$12)+(N4267/100)*(J4267*$J$12)</f>
        <v>54.25</v>
      </c>
      <c r="T4267" s="53" t="n">
        <f aca="false">(O4267/100)*(K4267*$K$12)</f>
        <v>0</v>
      </c>
      <c r="U4267" s="53" t="n">
        <f aca="false">(P4267/100)*(K4267*$K$12)+(P4267/100)*(L4267*$L$12)</f>
        <v>0</v>
      </c>
      <c r="V4267" s="53" t="n">
        <f aca="false">(Q4267/100)*(L4267*$L$12)</f>
        <v>0</v>
      </c>
      <c r="W4267" s="53" t="n">
        <f aca="false">(R4267/100)*(K4267*$K$12)+(R4267/100)*(L4267*$L$12)</f>
        <v>177.1875</v>
      </c>
      <c r="X4267" s="53" t="n">
        <f aca="false">N4267+S4267</f>
        <v>131.75</v>
      </c>
      <c r="Y4267" s="53" t="n">
        <f aca="false">O4267+T4267</f>
        <v>0</v>
      </c>
      <c r="Z4267" s="53" t="n">
        <f aca="false">P4267+U4267</f>
        <v>0</v>
      </c>
      <c r="AA4267" s="53" t="n">
        <f aca="false">Q4267+V4267</f>
        <v>0</v>
      </c>
      <c r="AB4267" s="53" t="n">
        <f aca="false">R4267+W4267</f>
        <v>345.9375</v>
      </c>
      <c r="AC4267" s="54" t="n">
        <f aca="false">ROUND(X4267+Y4267+Z4267+AA4267+AB4267,1)</f>
        <v>477.7</v>
      </c>
      <c r="AD4267" s="55" t="n">
        <f aca="false">(ROUND(AC4267-AC4258,1)/AC4258)</f>
        <v>0.224871794871795</v>
      </c>
      <c r="AE4267" s="46"/>
      <c r="AF4267" s="47"/>
    </row>
    <row r="4268" customFormat="false" ht="15" hidden="false" customHeight="false" outlineLevel="0" collapsed="false">
      <c r="A4268" s="48" t="s">
        <v>38</v>
      </c>
      <c r="B4268" s="61"/>
      <c r="C4268" s="50" t="s">
        <v>14</v>
      </c>
      <c r="D4268" s="51" t="n">
        <v>125</v>
      </c>
      <c r="E4268" s="51" t="n">
        <v>0</v>
      </c>
      <c r="F4268" s="51" t="n">
        <v>0</v>
      </c>
      <c r="G4268" s="51" t="n">
        <v>0</v>
      </c>
      <c r="H4268" s="51" t="n">
        <v>0</v>
      </c>
      <c r="I4268" s="52" t="n">
        <v>20</v>
      </c>
      <c r="J4268" s="52" t="n">
        <v>50</v>
      </c>
      <c r="K4268" s="52" t="n">
        <v>0</v>
      </c>
      <c r="L4268" s="52" t="n">
        <v>0</v>
      </c>
      <c r="M4268" s="52" t="n">
        <v>65</v>
      </c>
      <c r="N4268" s="53" t="n">
        <f aca="false">D4268*$D$13</f>
        <v>156.25</v>
      </c>
      <c r="O4268" s="53" t="n">
        <f aca="false">E4268*$E$13</f>
        <v>0</v>
      </c>
      <c r="P4268" s="53" t="n">
        <f aca="false">F4268*$F$13</f>
        <v>0</v>
      </c>
      <c r="Q4268" s="53" t="n">
        <f aca="false">G4268*$G$13</f>
        <v>0</v>
      </c>
      <c r="R4268" s="53" t="n">
        <f aca="false">H4268*$H$13</f>
        <v>0</v>
      </c>
      <c r="S4268" s="53" t="n">
        <f aca="false">(N4268/100)*(I4268*$I$13)+(N4268/100)*(J4268*$J$13)+(N4268/100)*(M4268*$M$13)</f>
        <v>312.5</v>
      </c>
      <c r="T4268" s="53" t="n">
        <f aca="false">(O4268/100)*(K4268*$K$13)+(O4268/100)*(M4268*$M$13)</f>
        <v>0</v>
      </c>
      <c r="U4268" s="53" t="n">
        <f aca="false">(P4268/100)*(K4268*$K$13)+(P4268/100)*(L4268*$L$13)+(P4268/100)*(M4268*$M$13)</f>
        <v>0</v>
      </c>
      <c r="V4268" s="53" t="n">
        <f aca="false">(Q4268/100)*(L4268*$L$13)+(Q4268/100)*(M4268*$M$13)</f>
        <v>0</v>
      </c>
      <c r="W4268" s="53" t="n">
        <f aca="false">(R4268/100)*(K4268*$K$13)+(R4268/100)*(L4268*$L$13)+(R4268/100)*(M4268*$M$13)</f>
        <v>0</v>
      </c>
      <c r="X4268" s="53" t="n">
        <f aca="false">N4268+S4268</f>
        <v>468.75</v>
      </c>
      <c r="Y4268" s="53" t="n">
        <f aca="false">O4268+T4268</f>
        <v>0</v>
      </c>
      <c r="Z4268" s="53" t="n">
        <f aca="false">P4268+U4268</f>
        <v>0</v>
      </c>
      <c r="AA4268" s="53" t="n">
        <f aca="false">Q4268+V4268</f>
        <v>0</v>
      </c>
      <c r="AB4268" s="53" t="n">
        <f aca="false">R4268+W4268</f>
        <v>0</v>
      </c>
      <c r="AC4268" s="54" t="n">
        <f aca="false">ROUND(X4268+Y4268+Z4268+AA4268+AB4268,1)</f>
        <v>468.8</v>
      </c>
      <c r="AD4268" s="55" t="n">
        <f aca="false">(ROUND(AC4268-AC4258,1)/AC4258)</f>
        <v>0.202051282051282</v>
      </c>
      <c r="AE4268" s="37"/>
      <c r="AF4268" s="47"/>
    </row>
    <row r="4269" customFormat="false" ht="15" hidden="false" customHeight="false" outlineLevel="0" collapsed="false">
      <c r="A4269" s="48" t="s">
        <v>39</v>
      </c>
      <c r="B4269" s="61"/>
      <c r="C4269" s="50" t="s">
        <v>15</v>
      </c>
      <c r="D4269" s="51" t="n">
        <v>125</v>
      </c>
      <c r="E4269" s="51" t="n">
        <v>0</v>
      </c>
      <c r="F4269" s="51" t="n">
        <v>0</v>
      </c>
      <c r="G4269" s="51" t="n">
        <v>0</v>
      </c>
      <c r="H4269" s="51" t="n">
        <v>0</v>
      </c>
      <c r="I4269" s="52" t="n">
        <v>20</v>
      </c>
      <c r="J4269" s="52" t="n">
        <v>50</v>
      </c>
      <c r="K4269" s="52" t="n">
        <v>65</v>
      </c>
      <c r="L4269" s="52" t="n">
        <v>0</v>
      </c>
      <c r="M4269" s="52" t="n">
        <v>0</v>
      </c>
      <c r="N4269" s="53" t="n">
        <f aca="false">D4269*$D$14</f>
        <v>156.25</v>
      </c>
      <c r="O4269" s="53" t="n">
        <f aca="false">E4269*$E$14</f>
        <v>0</v>
      </c>
      <c r="P4269" s="53" t="n">
        <f aca="false">F4269*$F$14</f>
        <v>0</v>
      </c>
      <c r="Q4269" s="53" t="n">
        <f aca="false">G4269*$G$14</f>
        <v>0</v>
      </c>
      <c r="R4269" s="53" t="n">
        <f aca="false">H4269*$H$14</f>
        <v>0</v>
      </c>
      <c r="S4269" s="53" t="n">
        <f aca="false">(N4269/100)*(I4269*$I$14)+(N4269/100)*(J4269*$J$14)+(N4269/100)*(K4269*$K$14)</f>
        <v>312.5</v>
      </c>
      <c r="T4269" s="53" t="n">
        <f aca="false">(O4269/100)*(K4269*$K$14)</f>
        <v>0</v>
      </c>
      <c r="U4269" s="53" t="n">
        <f aca="false">(P4269/100)*(K4269*$K$14)+(P4269/100)*(L4269*$L$14)</f>
        <v>0</v>
      </c>
      <c r="V4269" s="53" t="n">
        <f aca="false">(Q4269/100)*(L4269*$L$14)</f>
        <v>0</v>
      </c>
      <c r="W4269" s="53" t="n">
        <f aca="false">(R4269/100)*(K4269*$L$14)+(R4269/100)*(L4269*$M$14)</f>
        <v>0</v>
      </c>
      <c r="X4269" s="53" t="n">
        <f aca="false">N4269+S4269</f>
        <v>468.75</v>
      </c>
      <c r="Y4269" s="53" t="n">
        <f aca="false">O4269+T4269</f>
        <v>0</v>
      </c>
      <c r="Z4269" s="53" t="n">
        <f aca="false">P4269+U4269</f>
        <v>0</v>
      </c>
      <c r="AA4269" s="53" t="n">
        <f aca="false">Q4269+V4269</f>
        <v>0</v>
      </c>
      <c r="AB4269" s="53" t="n">
        <f aca="false">R4269+W4269</f>
        <v>0</v>
      </c>
      <c r="AC4269" s="54" t="n">
        <f aca="false">ROUND(X4269+Y4269+Z4269+AA4269+AB4269,1)</f>
        <v>468.8</v>
      </c>
      <c r="AD4269" s="55" t="n">
        <f aca="false">(ROUND(AC4269-AC4258,1)/AC4258)</f>
        <v>0.202051282051282</v>
      </c>
      <c r="AE4269" s="46"/>
      <c r="AF4269" s="47"/>
    </row>
    <row r="4270" customFormat="false" ht="15" hidden="false" customHeight="false" outlineLevel="0" collapsed="false">
      <c r="A4270" s="48"/>
      <c r="B4270" s="61"/>
      <c r="C4270" s="50" t="s">
        <v>16</v>
      </c>
      <c r="D4270" s="51" t="n">
        <v>125</v>
      </c>
      <c r="E4270" s="51" t="n">
        <v>0</v>
      </c>
      <c r="F4270" s="51" t="n">
        <v>0</v>
      </c>
      <c r="G4270" s="51" t="n">
        <v>0</v>
      </c>
      <c r="H4270" s="51" t="n">
        <v>0</v>
      </c>
      <c r="I4270" s="52" t="n">
        <v>20</v>
      </c>
      <c r="J4270" s="52" t="n">
        <v>50</v>
      </c>
      <c r="K4270" s="52" t="n">
        <v>0</v>
      </c>
      <c r="L4270" s="52" t="n">
        <v>65</v>
      </c>
      <c r="M4270" s="52" t="n">
        <v>0</v>
      </c>
      <c r="N4270" s="53" t="n">
        <f aca="false">D4270*$D$15</f>
        <v>156.25</v>
      </c>
      <c r="O4270" s="53" t="n">
        <f aca="false">E4270*$E$15</f>
        <v>0</v>
      </c>
      <c r="P4270" s="53" t="n">
        <f aca="false">F4270*$F$15</f>
        <v>0</v>
      </c>
      <c r="Q4270" s="53" t="n">
        <f aca="false">G4270*$G$15</f>
        <v>0</v>
      </c>
      <c r="R4270" s="53" t="n">
        <f aca="false">H4270*$H$15</f>
        <v>0</v>
      </c>
      <c r="S4270" s="53" t="n">
        <f aca="false">(N4270/100)*(I4270*$I$15)+(N4270/100)*(J4270*$J$15)+(N4270/100)*(L4270*$L$15)</f>
        <v>312.5</v>
      </c>
      <c r="T4270" s="53" t="n">
        <f aca="false">(O4270/100)*(K4270*$K$15)</f>
        <v>0</v>
      </c>
      <c r="U4270" s="53" t="n">
        <f aca="false">(P4270/100)*(K4270*$K$15)+(P4270/100)*(L4270*$L$15)</f>
        <v>0</v>
      </c>
      <c r="V4270" s="53" t="n">
        <f aca="false">(Q4270/100)*(L4270*$L$15)</f>
        <v>0</v>
      </c>
      <c r="W4270" s="53" t="n">
        <f aca="false">(R4270/100)*(K4270*$K$15)+(R4270/100)*(L4270*$L$15)</f>
        <v>0</v>
      </c>
      <c r="X4270" s="53" t="n">
        <f aca="false">N4270+S4270</f>
        <v>468.75</v>
      </c>
      <c r="Y4270" s="53" t="n">
        <f aca="false">O4270+T4270</f>
        <v>0</v>
      </c>
      <c r="Z4270" s="53" t="n">
        <f aca="false">P4270+U4270</f>
        <v>0</v>
      </c>
      <c r="AA4270" s="53" t="n">
        <f aca="false">Q4270+V4270</f>
        <v>0</v>
      </c>
      <c r="AB4270" s="53" t="n">
        <f aca="false">R4270+W4270</f>
        <v>0</v>
      </c>
      <c r="AC4270" s="54" t="n">
        <f aca="false">ROUND(X4270+Y4270+Z4270+AA4270+AB4270,1)</f>
        <v>468.8</v>
      </c>
      <c r="AD4270" s="55" t="n">
        <f aca="false">(ROUND(AC4270-AC4258,1)/AC4258)</f>
        <v>0.202051282051282</v>
      </c>
      <c r="AE4270" s="46"/>
      <c r="AF4270" s="47"/>
    </row>
    <row r="4271" customFormat="false" ht="15" hidden="false" customHeight="false" outlineLevel="0" collapsed="false">
      <c r="A4271" s="48"/>
      <c r="B4271" s="61"/>
      <c r="C4271" s="50" t="s">
        <v>17</v>
      </c>
      <c r="D4271" s="51" t="n">
        <v>125</v>
      </c>
      <c r="E4271" s="51" t="n">
        <v>0</v>
      </c>
      <c r="F4271" s="51" t="n">
        <v>0</v>
      </c>
      <c r="G4271" s="51" t="n">
        <v>0</v>
      </c>
      <c r="H4271" s="51" t="n">
        <v>0</v>
      </c>
      <c r="I4271" s="52" t="n">
        <v>20</v>
      </c>
      <c r="J4271" s="52" t="n">
        <v>75</v>
      </c>
      <c r="K4271" s="52" t="n">
        <v>0</v>
      </c>
      <c r="L4271" s="52" t="n">
        <v>0</v>
      </c>
      <c r="M4271" s="52" t="n">
        <v>0</v>
      </c>
      <c r="N4271" s="53" t="n">
        <f aca="false">D4271*$D$16</f>
        <v>156.25</v>
      </c>
      <c r="O4271" s="53" t="n">
        <f aca="false">E4271*$E$16</f>
        <v>0</v>
      </c>
      <c r="P4271" s="53" t="n">
        <f aca="false">F4271*$F$16</f>
        <v>0</v>
      </c>
      <c r="Q4271" s="53" t="n">
        <f aca="false">G4271*$G$16</f>
        <v>0</v>
      </c>
      <c r="R4271" s="53" t="n">
        <f aca="false">H4271*$H$16</f>
        <v>0</v>
      </c>
      <c r="S4271" s="53" t="n">
        <f aca="false">(N4271/100)*(I4271*$I$16)+(N4271/100)*(J4271*$J$16)</f>
        <v>324.21875</v>
      </c>
      <c r="T4271" s="53" t="n">
        <f aca="false">(O4271/100)*(K4271*$K$16)</f>
        <v>0</v>
      </c>
      <c r="U4271" s="53" t="n">
        <f aca="false">(P4271/100)*(K4271*$K$16)+(P4271/100)*(L4271*$L$16)</f>
        <v>0</v>
      </c>
      <c r="V4271" s="53" t="n">
        <f aca="false">(Q4271/100)*(L4271*$L$16)</f>
        <v>0</v>
      </c>
      <c r="W4271" s="53" t="n">
        <f aca="false">(R4271/100)*(K4271*$K$16)+(R4271/100)*(L4271*$L$16)</f>
        <v>0</v>
      </c>
      <c r="X4271" s="53" t="n">
        <f aca="false">N4271+S4271</f>
        <v>480.46875</v>
      </c>
      <c r="Y4271" s="53" t="n">
        <f aca="false">O4271+T4271</f>
        <v>0</v>
      </c>
      <c r="Z4271" s="53" t="n">
        <f aca="false">P4271+U4271</f>
        <v>0</v>
      </c>
      <c r="AA4271" s="53" t="n">
        <f aca="false">Q4271+V4271</f>
        <v>0</v>
      </c>
      <c r="AB4271" s="53" t="n">
        <f aca="false">R4271+W4271</f>
        <v>0</v>
      </c>
      <c r="AC4271" s="54" t="n">
        <f aca="false">ROUND(X4271+Y4271+Z4271+AA4271+AB4271,1)</f>
        <v>480.5</v>
      </c>
      <c r="AD4271" s="55" t="n">
        <f aca="false">(ROUND(AC4271-AC4258,1)/AC4258)</f>
        <v>0.232051282051282</v>
      </c>
      <c r="AE4271" s="46"/>
      <c r="AF4271" s="47"/>
    </row>
    <row r="4272" customFormat="false" ht="15" hidden="false" customHeight="false" outlineLevel="0" collapsed="false">
      <c r="A4272" s="48"/>
      <c r="B4272" s="61"/>
      <c r="C4272" s="50" t="s">
        <v>18</v>
      </c>
      <c r="D4272" s="51" t="n">
        <v>125</v>
      </c>
      <c r="E4272" s="51" t="n">
        <v>0</v>
      </c>
      <c r="F4272" s="51" t="n">
        <v>0</v>
      </c>
      <c r="G4272" s="51" t="n">
        <v>0</v>
      </c>
      <c r="H4272" s="51" t="n">
        <v>0</v>
      </c>
      <c r="I4272" s="52" t="n">
        <v>50</v>
      </c>
      <c r="J4272" s="52" t="n">
        <v>50</v>
      </c>
      <c r="K4272" s="52" t="n">
        <v>0</v>
      </c>
      <c r="L4272" s="52" t="n">
        <v>0</v>
      </c>
      <c r="M4272" s="52" t="n">
        <v>0</v>
      </c>
      <c r="N4272" s="53" t="n">
        <f aca="false">D4272*$D$17</f>
        <v>156.25</v>
      </c>
      <c r="O4272" s="53" t="n">
        <f aca="false">E4272*$E$17</f>
        <v>0</v>
      </c>
      <c r="P4272" s="53" t="n">
        <f aca="false">F4272*$F$17</f>
        <v>0</v>
      </c>
      <c r="Q4272" s="53" t="n">
        <f aca="false">G4272*$G$17</f>
        <v>0</v>
      </c>
      <c r="R4272" s="53" t="n">
        <f aca="false">H4272*$H$17</f>
        <v>0</v>
      </c>
      <c r="S4272" s="53" t="n">
        <f aca="false">(N4272/100)*(I4272*$I$17)+(N4272/100)*(J4272*$J$17)</f>
        <v>273.4375</v>
      </c>
      <c r="T4272" s="53" t="n">
        <f aca="false">(O4272/100)*(K4272*$K$17)</f>
        <v>0</v>
      </c>
      <c r="U4272" s="53" t="n">
        <f aca="false">(P4272/100)*(K4272*$K$17)+(P4272/100)*(L4272*$L$17)</f>
        <v>0</v>
      </c>
      <c r="V4272" s="53" t="n">
        <f aca="false">(Q4272/100)*(L4272*$L$17)</f>
        <v>0</v>
      </c>
      <c r="W4272" s="53" t="n">
        <f aca="false">(R4272/100)*(K4272*$K$17)+(R4272/100)*(L4272*$L$17)</f>
        <v>0</v>
      </c>
      <c r="X4272" s="53" t="n">
        <f aca="false">N4272+S4272</f>
        <v>429.6875</v>
      </c>
      <c r="Y4272" s="53" t="n">
        <f aca="false">O4272+T4272</f>
        <v>0</v>
      </c>
      <c r="Z4272" s="53" t="n">
        <f aca="false">P4272+U4272</f>
        <v>0</v>
      </c>
      <c r="AA4272" s="53" t="n">
        <f aca="false">Q4272+V4272</f>
        <v>0</v>
      </c>
      <c r="AB4272" s="53" t="n">
        <f aca="false">R4272+W4272</f>
        <v>0</v>
      </c>
      <c r="AC4272" s="54" t="n">
        <f aca="false">ROUND(X4272+Y4272+Z4272+AA4272+AB4272,1)</f>
        <v>429.7</v>
      </c>
      <c r="AD4272" s="55" t="n">
        <f aca="false">(ROUND(AC4272-AC4258,1)/AC4258)</f>
        <v>0.101794871794872</v>
      </c>
      <c r="AE4272" s="46"/>
      <c r="AF4272" s="47"/>
    </row>
    <row r="4273" customFormat="false" ht="15" hidden="false" customHeight="false" outlineLevel="0" collapsed="false">
      <c r="A4273" s="56" t="s">
        <v>19</v>
      </c>
      <c r="B4273" s="62" t="s">
        <v>346</v>
      </c>
      <c r="C4273" s="40" t="s">
        <v>53</v>
      </c>
      <c r="D4273" s="41" t="n">
        <v>80</v>
      </c>
      <c r="E4273" s="41" t="n">
        <v>100</v>
      </c>
      <c r="F4273" s="41" t="n">
        <v>0</v>
      </c>
      <c r="G4273" s="41" t="n">
        <v>0</v>
      </c>
      <c r="H4273" s="41" t="n">
        <v>0</v>
      </c>
      <c r="I4273" s="42" t="n">
        <v>10</v>
      </c>
      <c r="J4273" s="42" t="n">
        <v>40</v>
      </c>
      <c r="K4273" s="42" t="n">
        <v>60</v>
      </c>
      <c r="L4273" s="42" t="n">
        <v>0</v>
      </c>
      <c r="M4273" s="42" t="n">
        <v>0</v>
      </c>
      <c r="N4273" s="43" t="n">
        <f aca="false">D4273*$D$3</f>
        <v>104</v>
      </c>
      <c r="O4273" s="43" t="n">
        <f aca="false">E4273*$E$3</f>
        <v>130</v>
      </c>
      <c r="P4273" s="43" t="n">
        <f aca="false">F4273*$F$3</f>
        <v>0</v>
      </c>
      <c r="Q4273" s="43" t="n">
        <f aca="false">G4273*$G$3</f>
        <v>0</v>
      </c>
      <c r="R4273" s="43" t="n">
        <f aca="false">H4273*$H$3</f>
        <v>0</v>
      </c>
      <c r="S4273" s="43" t="n">
        <f aca="false">(N4273/100)*(I4273*$I$3)+(N4273/100)*(J4273*$J$3)</f>
        <v>104</v>
      </c>
      <c r="T4273" s="43" t="n">
        <f aca="false">(O4273/100)*(K4273*$K$3)</f>
        <v>156</v>
      </c>
      <c r="U4273" s="43" t="n">
        <f aca="false">(P4273/100)*(K4273*$K$3)+(P4273/100)*(L4273*$L$3)</f>
        <v>0</v>
      </c>
      <c r="V4273" s="43" t="n">
        <f aca="false">(Q4273/100)*(L4273*$L$3)</f>
        <v>0</v>
      </c>
      <c r="W4273" s="43" t="n">
        <f aca="false">(R4273/100)*(K4273*$K$3)+(R4273/100)*(L4273*$L$3)</f>
        <v>0</v>
      </c>
      <c r="X4273" s="43" t="n">
        <f aca="false">N4273+S4273</f>
        <v>208</v>
      </c>
      <c r="Y4273" s="43" t="n">
        <f aca="false">O4273+T4273</f>
        <v>286</v>
      </c>
      <c r="Z4273" s="43" t="n">
        <f aca="false">P4273+U4273</f>
        <v>0</v>
      </c>
      <c r="AA4273" s="43" t="n">
        <f aca="false">Q4273+V4273</f>
        <v>0</v>
      </c>
      <c r="AB4273" s="43" t="n">
        <f aca="false">R4273+W4273</f>
        <v>0</v>
      </c>
      <c r="AC4273" s="44" t="n">
        <f aca="false">ROUND(X4273+Y4273+Z4273+AA4273+AB4273,1)</f>
        <v>494</v>
      </c>
      <c r="AD4273" s="45"/>
      <c r="AE4273" s="46"/>
      <c r="AF4273" s="47"/>
    </row>
    <row r="4274" customFormat="false" ht="15" hidden="false" customHeight="false" outlineLevel="0" collapsed="false">
      <c r="A4274" s="48" t="s">
        <v>29</v>
      </c>
      <c r="B4274" s="63" t="n">
        <v>10</v>
      </c>
      <c r="C4274" s="50"/>
      <c r="D4274" s="51"/>
      <c r="E4274" s="51"/>
      <c r="F4274" s="51"/>
      <c r="G4274" s="51"/>
      <c r="H4274" s="51"/>
      <c r="I4274" s="52"/>
      <c r="J4274" s="52"/>
      <c r="K4274" s="52"/>
      <c r="L4274" s="52"/>
      <c r="M4274" s="52"/>
      <c r="N4274" s="53"/>
      <c r="O4274" s="53"/>
      <c r="P4274" s="53"/>
      <c r="Q4274" s="53"/>
      <c r="R4274" s="53"/>
      <c r="S4274" s="53"/>
      <c r="T4274" s="53"/>
      <c r="U4274" s="53"/>
      <c r="V4274" s="53"/>
      <c r="W4274" s="53"/>
      <c r="X4274" s="53"/>
      <c r="Y4274" s="53"/>
      <c r="Z4274" s="53"/>
      <c r="AA4274" s="53"/>
      <c r="AB4274" s="53"/>
      <c r="AC4274" s="54"/>
      <c r="AD4274" s="55"/>
      <c r="AE4274" s="46"/>
      <c r="AF4274" s="47"/>
    </row>
    <row r="4275" customFormat="false" ht="15" hidden="false" customHeight="false" outlineLevel="0" collapsed="false">
      <c r="A4275" s="48" t="s">
        <v>30</v>
      </c>
      <c r="B4275" s="63" t="n">
        <v>20</v>
      </c>
      <c r="C4275" s="50"/>
      <c r="D4275" s="51"/>
      <c r="E4275" s="51"/>
      <c r="F4275" s="51"/>
      <c r="G4275" s="51"/>
      <c r="H4275" s="51"/>
      <c r="I4275" s="52"/>
      <c r="J4275" s="52"/>
      <c r="K4275" s="52"/>
      <c r="L4275" s="52"/>
      <c r="M4275" s="52"/>
      <c r="N4275" s="53"/>
      <c r="O4275" s="53"/>
      <c r="P4275" s="53"/>
      <c r="Q4275" s="53"/>
      <c r="R4275" s="53"/>
      <c r="S4275" s="53"/>
      <c r="T4275" s="53"/>
      <c r="U4275" s="53"/>
      <c r="V4275" s="53"/>
      <c r="W4275" s="53"/>
      <c r="X4275" s="53"/>
      <c r="Y4275" s="53"/>
      <c r="Z4275" s="53"/>
      <c r="AA4275" s="53"/>
      <c r="AB4275" s="53"/>
      <c r="AC4275" s="54"/>
      <c r="AD4275" s="55"/>
      <c r="AE4275" s="46"/>
      <c r="AF4275" s="47"/>
    </row>
    <row r="4276" customFormat="false" ht="15" hidden="false" customHeight="false" outlineLevel="0" collapsed="false">
      <c r="A4276" s="48" t="s">
        <v>31</v>
      </c>
      <c r="B4276" s="63" t="n">
        <v>40</v>
      </c>
      <c r="C4276" s="50"/>
      <c r="D4276" s="51"/>
      <c r="E4276" s="51"/>
      <c r="F4276" s="51"/>
      <c r="G4276" s="51"/>
      <c r="H4276" s="51"/>
      <c r="I4276" s="52"/>
      <c r="J4276" s="52"/>
      <c r="K4276" s="52"/>
      <c r="L4276" s="52"/>
      <c r="M4276" s="52"/>
      <c r="N4276" s="53"/>
      <c r="O4276" s="53"/>
      <c r="P4276" s="53"/>
      <c r="Q4276" s="53"/>
      <c r="R4276" s="53"/>
      <c r="S4276" s="53"/>
      <c r="T4276" s="53"/>
      <c r="U4276" s="53"/>
      <c r="V4276" s="53"/>
      <c r="W4276" s="53"/>
      <c r="X4276" s="53"/>
      <c r="Y4276" s="53"/>
      <c r="Z4276" s="53"/>
      <c r="AA4276" s="53"/>
      <c r="AB4276" s="53"/>
      <c r="AC4276" s="54"/>
      <c r="AD4276" s="55"/>
      <c r="AE4276" s="46"/>
      <c r="AF4276" s="47"/>
    </row>
    <row r="4277" customFormat="false" ht="15" hidden="false" customHeight="false" outlineLevel="0" collapsed="false">
      <c r="A4277" s="48" t="s">
        <v>32</v>
      </c>
      <c r="B4277" s="63" t="n">
        <v>0</v>
      </c>
      <c r="C4277" s="50"/>
      <c r="D4277" s="51"/>
      <c r="E4277" s="51"/>
      <c r="F4277" s="51"/>
      <c r="G4277" s="51"/>
      <c r="H4277" s="51"/>
      <c r="I4277" s="52"/>
      <c r="J4277" s="52"/>
      <c r="K4277" s="52"/>
      <c r="L4277" s="52"/>
      <c r="M4277" s="52"/>
      <c r="N4277" s="53"/>
      <c r="O4277" s="53"/>
      <c r="P4277" s="53"/>
      <c r="Q4277" s="53"/>
      <c r="R4277" s="53"/>
      <c r="S4277" s="53"/>
      <c r="T4277" s="53"/>
      <c r="U4277" s="53"/>
      <c r="V4277" s="53"/>
      <c r="W4277" s="53"/>
      <c r="X4277" s="53"/>
      <c r="Y4277" s="53"/>
      <c r="Z4277" s="53"/>
      <c r="AA4277" s="53"/>
      <c r="AB4277" s="53"/>
      <c r="AC4277" s="54"/>
      <c r="AD4277" s="55"/>
      <c r="AE4277" s="46"/>
      <c r="AF4277" s="47"/>
    </row>
    <row r="4278" customFormat="false" ht="15" hidden="false" customHeight="false" outlineLevel="0" collapsed="false">
      <c r="A4278" s="48" t="s">
        <v>33</v>
      </c>
      <c r="B4278" s="63"/>
      <c r="C4278" s="50"/>
      <c r="D4278" s="51"/>
      <c r="E4278" s="51"/>
      <c r="F4278" s="51"/>
      <c r="G4278" s="51"/>
      <c r="H4278" s="51"/>
      <c r="I4278" s="52"/>
      <c r="J4278" s="52"/>
      <c r="K4278" s="52"/>
      <c r="L4278" s="52"/>
      <c r="M4278" s="52"/>
      <c r="N4278" s="53"/>
      <c r="O4278" s="53"/>
      <c r="P4278" s="53"/>
      <c r="Q4278" s="53"/>
      <c r="R4278" s="53"/>
      <c r="S4278" s="53"/>
      <c r="T4278" s="53"/>
      <c r="U4278" s="53"/>
      <c r="V4278" s="53"/>
      <c r="W4278" s="53"/>
      <c r="X4278" s="53"/>
      <c r="Y4278" s="53"/>
      <c r="Z4278" s="53"/>
      <c r="AA4278" s="53"/>
      <c r="AB4278" s="53"/>
      <c r="AC4278" s="54"/>
      <c r="AD4278" s="55"/>
      <c r="AE4278" s="46"/>
      <c r="AF4278" s="47"/>
    </row>
    <row r="4279" customFormat="false" ht="15" hidden="false" customHeight="false" outlineLevel="0" collapsed="false">
      <c r="A4279" s="48" t="s">
        <v>34</v>
      </c>
      <c r="B4279" s="63"/>
      <c r="C4279" s="50"/>
      <c r="D4279" s="51"/>
      <c r="E4279" s="51"/>
      <c r="F4279" s="51"/>
      <c r="G4279" s="51"/>
      <c r="H4279" s="51"/>
      <c r="I4279" s="52"/>
      <c r="J4279" s="52"/>
      <c r="K4279" s="52"/>
      <c r="L4279" s="52"/>
      <c r="M4279" s="52"/>
      <c r="N4279" s="53"/>
      <c r="O4279" s="53"/>
      <c r="P4279" s="53"/>
      <c r="Q4279" s="53"/>
      <c r="R4279" s="53"/>
      <c r="S4279" s="53"/>
      <c r="T4279" s="53"/>
      <c r="U4279" s="53"/>
      <c r="V4279" s="53"/>
      <c r="W4279" s="53"/>
      <c r="X4279" s="53"/>
      <c r="Y4279" s="53"/>
      <c r="Z4279" s="53"/>
      <c r="AA4279" s="53"/>
      <c r="AB4279" s="53"/>
      <c r="AC4279" s="54"/>
      <c r="AD4279" s="55"/>
      <c r="AE4279" s="46"/>
      <c r="AF4279" s="47"/>
    </row>
    <row r="4280" customFormat="false" ht="15" hidden="false" customHeight="false" outlineLevel="0" collapsed="false">
      <c r="A4280" s="48" t="s">
        <v>35</v>
      </c>
      <c r="B4280" s="63"/>
      <c r="C4280" s="50"/>
      <c r="D4280" s="51"/>
      <c r="E4280" s="51"/>
      <c r="F4280" s="51"/>
      <c r="G4280" s="51"/>
      <c r="H4280" s="51"/>
      <c r="I4280" s="52"/>
      <c r="J4280" s="52"/>
      <c r="K4280" s="52"/>
      <c r="L4280" s="52"/>
      <c r="M4280" s="52"/>
      <c r="N4280" s="53"/>
      <c r="O4280" s="53"/>
      <c r="P4280" s="53"/>
      <c r="Q4280" s="53"/>
      <c r="R4280" s="53"/>
      <c r="S4280" s="53"/>
      <c r="T4280" s="53"/>
      <c r="U4280" s="53"/>
      <c r="V4280" s="53"/>
      <c r="W4280" s="53"/>
      <c r="X4280" s="53"/>
      <c r="Y4280" s="53"/>
      <c r="Z4280" s="53"/>
      <c r="AA4280" s="53"/>
      <c r="AB4280" s="53"/>
      <c r="AC4280" s="54"/>
      <c r="AD4280" s="55"/>
      <c r="AE4280" s="46"/>
      <c r="AF4280" s="47"/>
    </row>
    <row r="4281" customFormat="false" ht="15" hidden="false" customHeight="false" outlineLevel="0" collapsed="false">
      <c r="A4281" s="48" t="s">
        <v>36</v>
      </c>
      <c r="B4281" s="63"/>
      <c r="C4281" s="50"/>
      <c r="D4281" s="51"/>
      <c r="E4281" s="51"/>
      <c r="F4281" s="51"/>
      <c r="G4281" s="51"/>
      <c r="H4281" s="51"/>
      <c r="I4281" s="52"/>
      <c r="J4281" s="52"/>
      <c r="K4281" s="52"/>
      <c r="L4281" s="52"/>
      <c r="M4281" s="52"/>
      <c r="N4281" s="53"/>
      <c r="O4281" s="53"/>
      <c r="P4281" s="53"/>
      <c r="Q4281" s="53"/>
      <c r="R4281" s="53"/>
      <c r="S4281" s="53"/>
      <c r="T4281" s="53"/>
      <c r="U4281" s="53"/>
      <c r="V4281" s="53"/>
      <c r="W4281" s="53"/>
      <c r="X4281" s="53"/>
      <c r="Y4281" s="53"/>
      <c r="Z4281" s="53"/>
      <c r="AA4281" s="53"/>
      <c r="AB4281" s="53"/>
      <c r="AC4281" s="54"/>
      <c r="AD4281" s="55"/>
      <c r="AE4281" s="46"/>
      <c r="AF4281" s="47"/>
    </row>
    <row r="4282" customFormat="false" ht="15" hidden="false" customHeight="false" outlineLevel="0" collapsed="false">
      <c r="A4282" s="48" t="s">
        <v>37</v>
      </c>
      <c r="B4282" s="63"/>
      <c r="C4282" s="50"/>
      <c r="D4282" s="51"/>
      <c r="E4282" s="51"/>
      <c r="F4282" s="51"/>
      <c r="G4282" s="51"/>
      <c r="H4282" s="51"/>
      <c r="I4282" s="52"/>
      <c r="J4282" s="52"/>
      <c r="K4282" s="52"/>
      <c r="L4282" s="52"/>
      <c r="M4282" s="52"/>
      <c r="N4282" s="53"/>
      <c r="O4282" s="53"/>
      <c r="P4282" s="53"/>
      <c r="Q4282" s="53"/>
      <c r="R4282" s="53"/>
      <c r="S4282" s="53"/>
      <c r="T4282" s="53"/>
      <c r="U4282" s="53"/>
      <c r="V4282" s="53"/>
      <c r="W4282" s="53"/>
      <c r="X4282" s="53"/>
      <c r="Y4282" s="53"/>
      <c r="Z4282" s="53"/>
      <c r="AA4282" s="53"/>
      <c r="AB4282" s="53"/>
      <c r="AC4282" s="54"/>
      <c r="AD4282" s="55"/>
      <c r="AE4282" s="46"/>
      <c r="AF4282" s="47"/>
    </row>
    <row r="4283" customFormat="false" ht="15" hidden="false" customHeight="false" outlineLevel="0" collapsed="false">
      <c r="A4283" s="48" t="s">
        <v>38</v>
      </c>
      <c r="B4283" s="63"/>
      <c r="C4283" s="50"/>
      <c r="D4283" s="51"/>
      <c r="E4283" s="51"/>
      <c r="F4283" s="51"/>
      <c r="G4283" s="51"/>
      <c r="H4283" s="51"/>
      <c r="I4283" s="52"/>
      <c r="J4283" s="52"/>
      <c r="K4283" s="52"/>
      <c r="L4283" s="52"/>
      <c r="M4283" s="52"/>
      <c r="N4283" s="53"/>
      <c r="O4283" s="53"/>
      <c r="P4283" s="53"/>
      <c r="Q4283" s="53"/>
      <c r="R4283" s="53"/>
      <c r="S4283" s="53"/>
      <c r="T4283" s="53"/>
      <c r="U4283" s="53"/>
      <c r="V4283" s="53"/>
      <c r="W4283" s="53"/>
      <c r="X4283" s="53"/>
      <c r="Y4283" s="53"/>
      <c r="Z4283" s="53"/>
      <c r="AA4283" s="53"/>
      <c r="AB4283" s="53"/>
      <c r="AC4283" s="54"/>
      <c r="AD4283" s="55"/>
      <c r="AE4283" s="46"/>
      <c r="AF4283" s="47"/>
    </row>
    <row r="4284" customFormat="false" ht="15" hidden="false" customHeight="false" outlineLevel="0" collapsed="false">
      <c r="A4284" s="48" t="s">
        <v>39</v>
      </c>
      <c r="B4284" s="63"/>
      <c r="C4284" s="50"/>
      <c r="D4284" s="51"/>
      <c r="E4284" s="51"/>
      <c r="F4284" s="51"/>
      <c r="G4284" s="51"/>
      <c r="H4284" s="51"/>
      <c r="I4284" s="52"/>
      <c r="J4284" s="52"/>
      <c r="K4284" s="52"/>
      <c r="L4284" s="52"/>
      <c r="M4284" s="52"/>
      <c r="N4284" s="53"/>
      <c r="O4284" s="53"/>
      <c r="P4284" s="53"/>
      <c r="Q4284" s="53"/>
      <c r="R4284" s="53"/>
      <c r="S4284" s="53"/>
      <c r="T4284" s="53"/>
      <c r="U4284" s="53"/>
      <c r="V4284" s="53"/>
      <c r="W4284" s="53"/>
      <c r="X4284" s="53"/>
      <c r="Y4284" s="53"/>
      <c r="Z4284" s="53"/>
      <c r="AA4284" s="53"/>
      <c r="AB4284" s="53"/>
      <c r="AC4284" s="54"/>
      <c r="AD4284" s="55"/>
      <c r="AE4284" s="46"/>
      <c r="AF4284" s="47"/>
    </row>
    <row r="4285" customFormat="false" ht="15" hidden="false" customHeight="false" outlineLevel="0" collapsed="false">
      <c r="A4285" s="48"/>
      <c r="B4285" s="63"/>
      <c r="C4285" s="50"/>
      <c r="D4285" s="51"/>
      <c r="E4285" s="51"/>
      <c r="F4285" s="51"/>
      <c r="G4285" s="51"/>
      <c r="H4285" s="51"/>
      <c r="I4285" s="52"/>
      <c r="J4285" s="52"/>
      <c r="K4285" s="52"/>
      <c r="L4285" s="52"/>
      <c r="M4285" s="52"/>
      <c r="N4285" s="53"/>
      <c r="O4285" s="53"/>
      <c r="P4285" s="53"/>
      <c r="Q4285" s="53"/>
      <c r="R4285" s="53"/>
      <c r="S4285" s="53"/>
      <c r="T4285" s="53"/>
      <c r="U4285" s="53"/>
      <c r="V4285" s="53"/>
      <c r="W4285" s="53"/>
      <c r="X4285" s="53"/>
      <c r="Y4285" s="53"/>
      <c r="Z4285" s="53"/>
      <c r="AA4285" s="53"/>
      <c r="AB4285" s="53"/>
      <c r="AC4285" s="54"/>
      <c r="AD4285" s="55"/>
      <c r="AE4285" s="46"/>
      <c r="AF4285" s="47"/>
    </row>
    <row r="4286" customFormat="false" ht="15" hidden="false" customHeight="false" outlineLevel="0" collapsed="false">
      <c r="A4286" s="48"/>
      <c r="B4286" s="63"/>
      <c r="C4286" s="50"/>
      <c r="D4286" s="51"/>
      <c r="E4286" s="51"/>
      <c r="F4286" s="51"/>
      <c r="G4286" s="51"/>
      <c r="H4286" s="51"/>
      <c r="I4286" s="52"/>
      <c r="J4286" s="52"/>
      <c r="K4286" s="52"/>
      <c r="L4286" s="52"/>
      <c r="M4286" s="52"/>
      <c r="N4286" s="53"/>
      <c r="O4286" s="53"/>
      <c r="P4286" s="53"/>
      <c r="Q4286" s="53"/>
      <c r="R4286" s="53"/>
      <c r="S4286" s="53"/>
      <c r="T4286" s="53"/>
      <c r="U4286" s="53"/>
      <c r="V4286" s="53"/>
      <c r="W4286" s="53"/>
      <c r="X4286" s="53"/>
      <c r="Y4286" s="53"/>
      <c r="Z4286" s="53"/>
      <c r="AA4286" s="53"/>
      <c r="AB4286" s="53"/>
      <c r="AC4286" s="54"/>
      <c r="AD4286" s="55"/>
      <c r="AE4286" s="46"/>
      <c r="AF4286" s="15"/>
    </row>
    <row r="4287" customFormat="false" ht="15" hidden="false" customHeight="false" outlineLevel="0" collapsed="false">
      <c r="A4287" s="56" t="s">
        <v>19</v>
      </c>
      <c r="B4287" s="75" t="s">
        <v>347</v>
      </c>
      <c r="C4287" s="40" t="s">
        <v>53</v>
      </c>
      <c r="D4287" s="41" t="n">
        <v>110</v>
      </c>
      <c r="E4287" s="41" t="n">
        <v>0</v>
      </c>
      <c r="F4287" s="41" t="n">
        <v>0</v>
      </c>
      <c r="G4287" s="41" t="n">
        <v>0</v>
      </c>
      <c r="H4287" s="41" t="n">
        <v>0</v>
      </c>
      <c r="I4287" s="42" t="n">
        <v>20</v>
      </c>
      <c r="J4287" s="42" t="n">
        <v>40</v>
      </c>
      <c r="K4287" s="42" t="n">
        <v>0</v>
      </c>
      <c r="L4287" s="42" t="n">
        <v>30</v>
      </c>
      <c r="M4287" s="42" t="n">
        <v>0</v>
      </c>
      <c r="N4287" s="43" t="n">
        <f aca="false">D4287*$D$3</f>
        <v>143</v>
      </c>
      <c r="O4287" s="43" t="n">
        <f aca="false">E4287*$E$3</f>
        <v>0</v>
      </c>
      <c r="P4287" s="43" t="n">
        <f aca="false">F4287*$F$3</f>
        <v>0</v>
      </c>
      <c r="Q4287" s="43" t="n">
        <f aca="false">G4287*$G$3</f>
        <v>0</v>
      </c>
      <c r="R4287" s="43" t="n">
        <f aca="false">H4287*$H$3</f>
        <v>0</v>
      </c>
      <c r="S4287" s="43" t="n">
        <f aca="false">(N4287/100)*(I4287*$I$3)+(N4287/100)*(J4287*$J$3)+(N4287/100)*(L4287*$L$3)</f>
        <v>257.4</v>
      </c>
      <c r="T4287" s="43" t="n">
        <f aca="false">(O4287/100)*(K4287*$K$3)</f>
        <v>0</v>
      </c>
      <c r="U4287" s="43" t="n">
        <f aca="false">(P4287/100)*(K4287*$K$3)+(P4287/100)*(L4287*$L$3)</f>
        <v>0</v>
      </c>
      <c r="V4287" s="43" t="n">
        <f aca="false">(Q4287/100)*(L4287*$L$3)</f>
        <v>0</v>
      </c>
      <c r="W4287" s="43" t="n">
        <f aca="false">(R4287/100)*(K4287*$K$3)+(R4287/100)*(L4287*$L$3)</f>
        <v>0</v>
      </c>
      <c r="X4287" s="43" t="n">
        <f aca="false">N4287+S4287</f>
        <v>400.4</v>
      </c>
      <c r="Y4287" s="43" t="n">
        <f aca="false">O4287+T4287</f>
        <v>0</v>
      </c>
      <c r="Z4287" s="43" t="n">
        <f aca="false">P4287+U4287</f>
        <v>0</v>
      </c>
      <c r="AA4287" s="43" t="n">
        <f aca="false">Q4287+V4287</f>
        <v>0</v>
      </c>
      <c r="AB4287" s="43" t="n">
        <f aca="false">R4287+W4287</f>
        <v>0</v>
      </c>
      <c r="AC4287" s="44" t="n">
        <f aca="false">ROUND(X4287+Y4287+Z4287+AA4287+AB4287,1)</f>
        <v>400.4</v>
      </c>
      <c r="AD4287" s="45" t="s">
        <v>16</v>
      </c>
      <c r="AE4287" s="46"/>
      <c r="AF4287" s="47"/>
    </row>
    <row r="4288" customFormat="false" ht="15" hidden="false" customHeight="false" outlineLevel="0" collapsed="false">
      <c r="A4288" s="48" t="s">
        <v>29</v>
      </c>
      <c r="B4288" s="61" t="n">
        <v>12</v>
      </c>
      <c r="C4288" s="50" t="s">
        <v>5</v>
      </c>
      <c r="D4288" s="51" t="n">
        <v>110</v>
      </c>
      <c r="E4288" s="51" t="n">
        <v>0</v>
      </c>
      <c r="F4288" s="51" t="n">
        <v>0</v>
      </c>
      <c r="G4288" s="51" t="n">
        <v>0</v>
      </c>
      <c r="H4288" s="51" t="n">
        <v>0</v>
      </c>
      <c r="I4288" s="52" t="n">
        <v>30</v>
      </c>
      <c r="J4288" s="52" t="n">
        <v>55</v>
      </c>
      <c r="K4288" s="52" t="n">
        <v>0</v>
      </c>
      <c r="L4288" s="52" t="n">
        <v>30</v>
      </c>
      <c r="M4288" s="52" t="n">
        <v>0</v>
      </c>
      <c r="N4288" s="53" t="n">
        <f aca="false">D4288*$D$4</f>
        <v>137.5</v>
      </c>
      <c r="O4288" s="53" t="n">
        <f aca="false">E4288*$E$4</f>
        <v>0</v>
      </c>
      <c r="P4288" s="53" t="n">
        <f aca="false">F4288*$F$4</f>
        <v>0</v>
      </c>
      <c r="Q4288" s="53" t="n">
        <f aca="false">G4288*$G$4</f>
        <v>0</v>
      </c>
      <c r="R4288" s="53" t="n">
        <f aca="false">H4288*$H$4</f>
        <v>0</v>
      </c>
      <c r="S4288" s="53" t="n">
        <f aca="false">(N4288/100)*(I4288*$I$4)+(N4288/100)*(J4288*$J$4)+(N4288/100)*(L4288*$L$4)</f>
        <v>316.25</v>
      </c>
      <c r="T4288" s="53" t="n">
        <f aca="false">(O4288/100)*(K4288*$K$4)</f>
        <v>0</v>
      </c>
      <c r="U4288" s="53" t="n">
        <f aca="false">(P4288/100)*(K4288*$K$4)+(P4288/100)*(L4288*$L$4)</f>
        <v>0</v>
      </c>
      <c r="V4288" s="53" t="n">
        <f aca="false">(Q4288/100)*(L4288*$L$4)</f>
        <v>0</v>
      </c>
      <c r="W4288" s="53" t="n">
        <f aca="false">(R4288/100)*(K4288*$K$4)+(R4288/100)*(L4288*$L$4)</f>
        <v>0</v>
      </c>
      <c r="X4288" s="53" t="n">
        <f aca="false">N4288+S4288</f>
        <v>453.75</v>
      </c>
      <c r="Y4288" s="53" t="n">
        <f aca="false">O4288+T4288</f>
        <v>0</v>
      </c>
      <c r="Z4288" s="53" t="n">
        <f aca="false">P4288+U4288</f>
        <v>0</v>
      </c>
      <c r="AA4288" s="53" t="n">
        <f aca="false">Q4288+V4288</f>
        <v>0</v>
      </c>
      <c r="AB4288" s="53" t="n">
        <f aca="false">R4288+W4288</f>
        <v>0</v>
      </c>
      <c r="AC4288" s="54" t="n">
        <f aca="false">ROUND(X4288+Y4288+Z4288+AA4288+AB4288,1)</f>
        <v>453.8</v>
      </c>
      <c r="AD4288" s="55" t="n">
        <f aca="false">(ROUND(AC4288-AC4287,1)/AC4287)</f>
        <v>0.133366633366633</v>
      </c>
      <c r="AE4288" s="46"/>
      <c r="AF4288" s="47"/>
    </row>
    <row r="4289" customFormat="false" ht="15" hidden="false" customHeight="false" outlineLevel="0" collapsed="false">
      <c r="A4289" s="48" t="s">
        <v>30</v>
      </c>
      <c r="B4289" s="61" t="n">
        <v>12</v>
      </c>
      <c r="C4289" s="50" t="s">
        <v>6</v>
      </c>
      <c r="D4289" s="51" t="n">
        <v>110</v>
      </c>
      <c r="E4289" s="51" t="n">
        <v>0</v>
      </c>
      <c r="F4289" s="51" t="n">
        <v>0</v>
      </c>
      <c r="G4289" s="51" t="n">
        <v>0</v>
      </c>
      <c r="H4289" s="51" t="n">
        <v>0</v>
      </c>
      <c r="I4289" s="52" t="n">
        <v>20</v>
      </c>
      <c r="J4289" s="52" t="n">
        <v>40</v>
      </c>
      <c r="K4289" s="52" t="n">
        <v>0</v>
      </c>
      <c r="L4289" s="52" t="n">
        <v>30</v>
      </c>
      <c r="M4289" s="52" t="n">
        <v>0</v>
      </c>
      <c r="N4289" s="53" t="n">
        <f aca="false">D4289*$D$5</f>
        <v>143</v>
      </c>
      <c r="O4289" s="53" t="n">
        <f aca="false">E4289*$E$5</f>
        <v>0</v>
      </c>
      <c r="P4289" s="53" t="n">
        <f aca="false">F4289*$F$5</f>
        <v>0</v>
      </c>
      <c r="Q4289" s="53" t="n">
        <f aca="false">G4289*$G$5</f>
        <v>0</v>
      </c>
      <c r="R4289" s="53" t="n">
        <f aca="false">H4289*$H$5</f>
        <v>0</v>
      </c>
      <c r="S4289" s="53" t="n">
        <f aca="false">(N4289/100)*(I4289*$I$5)+(N4289/100)*(J4289*$J$5)+(N4289/100)*(L4289*$L$5)</f>
        <v>257.4</v>
      </c>
      <c r="T4289" s="53" t="n">
        <f aca="false">(O4289/100)*(K4289*$K$5)</f>
        <v>0</v>
      </c>
      <c r="U4289" s="53" t="n">
        <f aca="false">(P4289/100)*(K4289*$K$5)+(P4289/100)*(L4289*$L$5)</f>
        <v>0</v>
      </c>
      <c r="V4289" s="53" t="n">
        <f aca="false">(Q4289/100)*(L4289*$L$5)</f>
        <v>0</v>
      </c>
      <c r="W4289" s="53" t="n">
        <f aca="false">(R4289/100)*(K4289*$K$5)+(R4289/100)*(L4289*$L$5)</f>
        <v>0</v>
      </c>
      <c r="X4289" s="53" t="n">
        <f aca="false">N4289+S4289</f>
        <v>400.4</v>
      </c>
      <c r="Y4289" s="53" t="n">
        <f aca="false">O4289+T4289</f>
        <v>0</v>
      </c>
      <c r="Z4289" s="53" t="n">
        <f aca="false">P4289+U4289</f>
        <v>0</v>
      </c>
      <c r="AA4289" s="53" t="n">
        <f aca="false">Q4289+V4289</f>
        <v>0</v>
      </c>
      <c r="AB4289" s="53" t="n">
        <f aca="false">R4289+W4289</f>
        <v>0</v>
      </c>
      <c r="AC4289" s="54" t="n">
        <f aca="false">ROUND(X4289+Y4289+Z4289+AA4289+AB4289,1)</f>
        <v>400.4</v>
      </c>
      <c r="AD4289" s="55" t="n">
        <f aca="false">(ROUND(AC4289-AC4287,1)/AC4287)</f>
        <v>0</v>
      </c>
      <c r="AE4289" s="46"/>
      <c r="AF4289" s="47"/>
    </row>
    <row r="4290" customFormat="false" ht="15" hidden="false" customHeight="false" outlineLevel="0" collapsed="false">
      <c r="A4290" s="48" t="s">
        <v>31</v>
      </c>
      <c r="B4290" s="61" t="n">
        <v>0</v>
      </c>
      <c r="C4290" s="50" t="s">
        <v>7</v>
      </c>
      <c r="D4290" s="51" t="n">
        <v>110</v>
      </c>
      <c r="E4290" s="51" t="n">
        <v>0</v>
      </c>
      <c r="F4290" s="51" t="n">
        <v>0</v>
      </c>
      <c r="G4290" s="51" t="n">
        <v>0</v>
      </c>
      <c r="H4290" s="51" t="n">
        <v>0</v>
      </c>
      <c r="I4290" s="52" t="n">
        <v>20</v>
      </c>
      <c r="J4290" s="52" t="n">
        <v>40</v>
      </c>
      <c r="K4290" s="52" t="n">
        <v>0</v>
      </c>
      <c r="L4290" s="52" t="n">
        <v>30</v>
      </c>
      <c r="M4290" s="52" t="n">
        <v>0</v>
      </c>
      <c r="N4290" s="53" t="n">
        <f aca="false">D4290*$D$6</f>
        <v>143</v>
      </c>
      <c r="O4290" s="53" t="n">
        <f aca="false">E4290*$E$6</f>
        <v>0</v>
      </c>
      <c r="P4290" s="53" t="n">
        <f aca="false">F4290*$F$6</f>
        <v>0</v>
      </c>
      <c r="Q4290" s="53" t="n">
        <f aca="false">G4290*$G$6</f>
        <v>0</v>
      </c>
      <c r="R4290" s="53" t="n">
        <f aca="false">H4290*$H$6</f>
        <v>0</v>
      </c>
      <c r="S4290" s="53" t="n">
        <f aca="false">(N4290/100)*(I4290*$I$6)+(N4290/100)*(J4290*$J$6)+(N4290/100)*(L4290*$L$6)</f>
        <v>257.4</v>
      </c>
      <c r="T4290" s="53" t="n">
        <f aca="false">(O4290/100)*(K4290*$K$6)</f>
        <v>0</v>
      </c>
      <c r="U4290" s="53" t="n">
        <f aca="false">(P4290/100)*(K4290*$K$6)+(P4290/100)*(L4290*$L$6)</f>
        <v>0</v>
      </c>
      <c r="V4290" s="53" t="n">
        <f aca="false">(Q4290/100)*(L4290*$L$6)</f>
        <v>0</v>
      </c>
      <c r="W4290" s="53" t="n">
        <f aca="false">(R4290/100)*(K4290*$K$6)+(R4290/100)*(L4290*$L$6)</f>
        <v>0</v>
      </c>
      <c r="X4290" s="53" t="n">
        <f aca="false">N4290+S4290</f>
        <v>400.4</v>
      </c>
      <c r="Y4290" s="53" t="n">
        <f aca="false">O4290+T4290</f>
        <v>0</v>
      </c>
      <c r="Z4290" s="53" t="n">
        <f aca="false">P4290+U4290</f>
        <v>0</v>
      </c>
      <c r="AA4290" s="53" t="n">
        <f aca="false">Q4290+V4290</f>
        <v>0</v>
      </c>
      <c r="AB4290" s="53" t="n">
        <f aca="false">R4290+W4290</f>
        <v>0</v>
      </c>
      <c r="AC4290" s="54" t="n">
        <f aca="false">ROUND(X4290+Y4290+Z4290+AA4290+AB4290,1)</f>
        <v>400.4</v>
      </c>
      <c r="AD4290" s="55" t="n">
        <f aca="false">(ROUND(AC4290-AC4287,1)/AC4287)</f>
        <v>0</v>
      </c>
      <c r="AE4290" s="46"/>
      <c r="AF4290" s="47"/>
    </row>
    <row r="4291" customFormat="false" ht="15" hidden="false" customHeight="false" outlineLevel="0" collapsed="false">
      <c r="A4291" s="48" t="s">
        <v>32</v>
      </c>
      <c r="B4291" s="61" t="n">
        <v>40</v>
      </c>
      <c r="C4291" s="50" t="s">
        <v>8</v>
      </c>
      <c r="D4291" s="51" t="n">
        <v>110</v>
      </c>
      <c r="E4291" s="51" t="n">
        <v>0</v>
      </c>
      <c r="F4291" s="51" t="n">
        <v>0</v>
      </c>
      <c r="G4291" s="51" t="n">
        <v>0</v>
      </c>
      <c r="H4291" s="51" t="n">
        <v>0</v>
      </c>
      <c r="I4291" s="52" t="n">
        <v>20</v>
      </c>
      <c r="J4291" s="52" t="n">
        <v>40</v>
      </c>
      <c r="K4291" s="52" t="n">
        <v>0</v>
      </c>
      <c r="L4291" s="52" t="n">
        <v>30</v>
      </c>
      <c r="M4291" s="52" t="n">
        <v>0</v>
      </c>
      <c r="N4291" s="53" t="n">
        <f aca="false">D4291*$D$7</f>
        <v>143</v>
      </c>
      <c r="O4291" s="53" t="n">
        <f aca="false">E4291*$E$7</f>
        <v>0</v>
      </c>
      <c r="P4291" s="53" t="n">
        <f aca="false">F4291*$F$7</f>
        <v>0</v>
      </c>
      <c r="Q4291" s="53" t="n">
        <f aca="false">G4291*$G$7</f>
        <v>0</v>
      </c>
      <c r="R4291" s="53" t="n">
        <f aca="false">H4291*$H$7</f>
        <v>0</v>
      </c>
      <c r="S4291" s="53" t="n">
        <f aca="false">(N4291/100)*(I4291*$I$7)+(N4291/100)*(J4291*$J$7)+(N4291/100)*(L4291*$L$7)</f>
        <v>257.4</v>
      </c>
      <c r="T4291" s="53" t="n">
        <f aca="false">(O4291/100)*(K4291*$K$7)</f>
        <v>0</v>
      </c>
      <c r="U4291" s="53" t="n">
        <f aca="false">(P4291/100)*(K4291*$K$7)+(P4291/100)*(L4291*$L$7)</f>
        <v>0</v>
      </c>
      <c r="V4291" s="53" t="n">
        <f aca="false">(Q4291/100)*(L4291*$L$7)</f>
        <v>0</v>
      </c>
      <c r="W4291" s="53" t="n">
        <f aca="false">(R4291/100)*(K4291*$K$7)+(R4291/100)*(L4291*$L$7)</f>
        <v>0</v>
      </c>
      <c r="X4291" s="53" t="n">
        <f aca="false">N4291+S4291</f>
        <v>400.4</v>
      </c>
      <c r="Y4291" s="53" t="n">
        <f aca="false">O4291+T4291</f>
        <v>0</v>
      </c>
      <c r="Z4291" s="53" t="n">
        <f aca="false">P4291+U4291</f>
        <v>0</v>
      </c>
      <c r="AA4291" s="53" t="n">
        <f aca="false">Q4291+V4291</f>
        <v>0</v>
      </c>
      <c r="AB4291" s="53" t="n">
        <f aca="false">R4291+W4291</f>
        <v>0</v>
      </c>
      <c r="AC4291" s="54" t="n">
        <f aca="false">ROUND(X4291+Y4291+Z4291+AA4291+AB4291,1)</f>
        <v>400.4</v>
      </c>
      <c r="AD4291" s="55" t="n">
        <f aca="false">(ROUND(AC4291-AC4287,1)/AC4287)</f>
        <v>0</v>
      </c>
      <c r="AE4291" s="46"/>
      <c r="AF4291" s="47"/>
    </row>
    <row r="4292" customFormat="false" ht="15" hidden="false" customHeight="false" outlineLevel="0" collapsed="false">
      <c r="A4292" s="48" t="s">
        <v>33</v>
      </c>
      <c r="B4292" s="61"/>
      <c r="C4292" s="50" t="s">
        <v>9</v>
      </c>
      <c r="D4292" s="51" t="n">
        <v>110</v>
      </c>
      <c r="E4292" s="51" t="n">
        <v>0</v>
      </c>
      <c r="F4292" s="51" t="n">
        <v>0</v>
      </c>
      <c r="G4292" s="51" t="n">
        <v>0</v>
      </c>
      <c r="H4292" s="51" t="n">
        <v>0</v>
      </c>
      <c r="I4292" s="52" t="n">
        <v>20</v>
      </c>
      <c r="J4292" s="52" t="n">
        <v>40</v>
      </c>
      <c r="K4292" s="52" t="n">
        <v>0</v>
      </c>
      <c r="L4292" s="52" t="n">
        <v>30</v>
      </c>
      <c r="M4292" s="52" t="n">
        <v>0</v>
      </c>
      <c r="N4292" s="53" t="n">
        <f aca="false">D4292*$D$8</f>
        <v>143</v>
      </c>
      <c r="O4292" s="53" t="n">
        <f aca="false">E4292*$E$8</f>
        <v>0</v>
      </c>
      <c r="P4292" s="53" t="n">
        <f aca="false">F4292*$F$8</f>
        <v>0</v>
      </c>
      <c r="Q4292" s="53" t="n">
        <f aca="false">G4292*$G$8</f>
        <v>0</v>
      </c>
      <c r="R4292" s="53" t="n">
        <f aca="false">H4292*$H$8</f>
        <v>0</v>
      </c>
      <c r="S4292" s="53" t="n">
        <f aca="false">(N4292/100)*(I4292*$I$8)+(N4292/100)*(J4292*$J$8)+(N4292/100)*(L4292*$L$8)</f>
        <v>257.4</v>
      </c>
      <c r="T4292" s="53" t="n">
        <f aca="false">(O4292/100)*(K4292*$K$8)</f>
        <v>0</v>
      </c>
      <c r="U4292" s="53" t="n">
        <f aca="false">(P4292/100)*(K4292*$K$8)+(P4292/100)*(L4292*$L$8)</f>
        <v>0</v>
      </c>
      <c r="V4292" s="53" t="n">
        <f aca="false">(Q4292/100)*(L4292*$L$8)</f>
        <v>0</v>
      </c>
      <c r="W4292" s="53" t="n">
        <f aca="false">(R4292/100)*(K4292*$K$8)+(R4292/100)*(L4292*$L$8)</f>
        <v>0</v>
      </c>
      <c r="X4292" s="53" t="n">
        <f aca="false">N4292+S4292</f>
        <v>400.4</v>
      </c>
      <c r="Y4292" s="53" t="n">
        <f aca="false">O4292+T4292</f>
        <v>0</v>
      </c>
      <c r="Z4292" s="53" t="n">
        <f aca="false">P4292+U4292</f>
        <v>0</v>
      </c>
      <c r="AA4292" s="53" t="n">
        <f aca="false">Q4292+V4292</f>
        <v>0</v>
      </c>
      <c r="AB4292" s="53" t="n">
        <f aca="false">R4292+W4292</f>
        <v>0</v>
      </c>
      <c r="AC4292" s="54" t="n">
        <f aca="false">ROUND(X4292+Y4292+Z4292+AA4292+AB4292,1)</f>
        <v>400.4</v>
      </c>
      <c r="AD4292" s="55" t="n">
        <f aca="false">(ROUND(AC4292-AC4287,1)/AC4287)</f>
        <v>0</v>
      </c>
      <c r="AE4292" s="46"/>
      <c r="AF4292" s="47"/>
    </row>
    <row r="4293" customFormat="false" ht="15" hidden="false" customHeight="false" outlineLevel="0" collapsed="false">
      <c r="A4293" s="48" t="s">
        <v>34</v>
      </c>
      <c r="B4293" s="61"/>
      <c r="C4293" s="50" t="s">
        <v>10</v>
      </c>
      <c r="D4293" s="51" t="n">
        <v>55</v>
      </c>
      <c r="E4293" s="51" t="n">
        <v>120</v>
      </c>
      <c r="F4293" s="51" t="n">
        <v>0</v>
      </c>
      <c r="G4293" s="51" t="n">
        <v>0</v>
      </c>
      <c r="H4293" s="51" t="n">
        <v>0</v>
      </c>
      <c r="I4293" s="52" t="n">
        <v>20</v>
      </c>
      <c r="J4293" s="52" t="n">
        <v>40</v>
      </c>
      <c r="K4293" s="52" t="n">
        <v>108</v>
      </c>
      <c r="L4293" s="52" t="n">
        <v>0</v>
      </c>
      <c r="M4293" s="52" t="n">
        <v>0</v>
      </c>
      <c r="N4293" s="53" t="n">
        <f aca="false">D4293*$D$9</f>
        <v>68.75</v>
      </c>
      <c r="O4293" s="53" t="n">
        <f aca="false">E4293*$E$9</f>
        <v>150</v>
      </c>
      <c r="P4293" s="53" t="n">
        <f aca="false">F4293*$F$9</f>
        <v>0</v>
      </c>
      <c r="Q4293" s="53" t="n">
        <f aca="false">G4293*$G$9</f>
        <v>0</v>
      </c>
      <c r="R4293" s="53" t="n">
        <f aca="false">H4293*$H$9</f>
        <v>0</v>
      </c>
      <c r="S4293" s="53" t="n">
        <f aca="false">(N4293/100)*(I4293*$I$9)+(N4293/100)*(J4293*$J$9)+(N4293/100)*(L4293*$L$9)</f>
        <v>41.25</v>
      </c>
      <c r="T4293" s="53" t="n">
        <f aca="false">(O4293/100)*(K4293*$K$9)</f>
        <v>226.8</v>
      </c>
      <c r="U4293" s="53" t="n">
        <f aca="false">(P4293/100)*(K4293*$K$9)+(P4293/100)*(L4293*$L$9)</f>
        <v>0</v>
      </c>
      <c r="V4293" s="53" t="n">
        <f aca="false">(Q4293/100)*(L4293*$L$9)</f>
        <v>0</v>
      </c>
      <c r="W4293" s="53" t="n">
        <f aca="false">(R4293/100)*(K4293*$K$9)+(R4293/100)*(L4293*$L$9)</f>
        <v>0</v>
      </c>
      <c r="X4293" s="53" t="n">
        <f aca="false">N4293+S4293</f>
        <v>110</v>
      </c>
      <c r="Y4293" s="53" t="n">
        <f aca="false">O4293+T4293</f>
        <v>376.8</v>
      </c>
      <c r="Z4293" s="53" t="n">
        <f aca="false">P4293+U4293</f>
        <v>0</v>
      </c>
      <c r="AA4293" s="53" t="n">
        <f aca="false">Q4293+V4293</f>
        <v>0</v>
      </c>
      <c r="AB4293" s="53" t="n">
        <f aca="false">R4293+W4293</f>
        <v>0</v>
      </c>
      <c r="AC4293" s="54" t="n">
        <f aca="false">ROUND(X4293+Y4293+Z4293+AA4293+AB4293,1)</f>
        <v>486.8</v>
      </c>
      <c r="AD4293" s="55" t="n">
        <f aca="false">(ROUND(AC4293-AC4287,1)/AC4287)</f>
        <v>0.215784215784216</v>
      </c>
      <c r="AE4293" s="46"/>
      <c r="AF4293" s="47"/>
    </row>
    <row r="4294" customFormat="false" ht="15" hidden="false" customHeight="false" outlineLevel="0" collapsed="false">
      <c r="A4294" s="48" t="s">
        <v>35</v>
      </c>
      <c r="B4294" s="61"/>
      <c r="C4294" s="50" t="s">
        <v>11</v>
      </c>
      <c r="D4294" s="51" t="n">
        <v>55</v>
      </c>
      <c r="E4294" s="51" t="n">
        <v>0</v>
      </c>
      <c r="F4294" s="51" t="n">
        <v>120</v>
      </c>
      <c r="G4294" s="51" t="n">
        <v>0</v>
      </c>
      <c r="H4294" s="51" t="n">
        <v>0</v>
      </c>
      <c r="I4294" s="52" t="n">
        <v>20</v>
      </c>
      <c r="J4294" s="52" t="n">
        <v>40</v>
      </c>
      <c r="K4294" s="52" t="n">
        <v>44.5</v>
      </c>
      <c r="L4294" s="52" t="n">
        <v>44.5</v>
      </c>
      <c r="M4294" s="52" t="n">
        <v>0</v>
      </c>
      <c r="N4294" s="53" t="n">
        <f aca="false">D4294*$D$10</f>
        <v>68.75</v>
      </c>
      <c r="O4294" s="53" t="n">
        <f aca="false">E4294*$E$10</f>
        <v>0</v>
      </c>
      <c r="P4294" s="53" t="n">
        <f aca="false">F4294*$F$10</f>
        <v>150</v>
      </c>
      <c r="Q4294" s="53" t="n">
        <f aca="false">G4294*$G$10</f>
        <v>0</v>
      </c>
      <c r="R4294" s="53" t="n">
        <f aca="false">H4294*$H$10</f>
        <v>0</v>
      </c>
      <c r="S4294" s="53" t="n">
        <f aca="false">(N4294/100)*(I4294*$I$10)+(N4294/100)*(J4294*$J$10)+(N4294/100)*(L4294*$L$10)</f>
        <v>84.08125</v>
      </c>
      <c r="T4294" s="53" t="n">
        <f aca="false">(O4294/100)*(K4294*$J$10)</f>
        <v>0</v>
      </c>
      <c r="U4294" s="53" t="n">
        <f aca="false">(P4294/100)*(K4294*$K$10)+(P4294/100)*(L4294*$L$10)</f>
        <v>186.9</v>
      </c>
      <c r="V4294" s="53" t="n">
        <f aca="false">(Q4294/100)*(L4294*$L$10)</f>
        <v>0</v>
      </c>
      <c r="W4294" s="53" t="n">
        <f aca="false">(R4294/100)*(K4294*$K$10)+(R4294/100)*(L4294*$L$10)</f>
        <v>0</v>
      </c>
      <c r="X4294" s="53" t="n">
        <f aca="false">N4294+S4294</f>
        <v>152.83125</v>
      </c>
      <c r="Y4294" s="53" t="n">
        <f aca="false">O4294+T4294</f>
        <v>0</v>
      </c>
      <c r="Z4294" s="53" t="n">
        <f aca="false">P4294+U4294</f>
        <v>336.9</v>
      </c>
      <c r="AA4294" s="53" t="n">
        <f aca="false">Q4294+V4294</f>
        <v>0</v>
      </c>
      <c r="AB4294" s="53" t="n">
        <f aca="false">R4294+W4294</f>
        <v>0</v>
      </c>
      <c r="AC4294" s="54" t="n">
        <f aca="false">ROUND(X4294+Y4294+Z4294+AA4294+AB4294,1)</f>
        <v>489.7</v>
      </c>
      <c r="AD4294" s="55" t="n">
        <f aca="false">(ROUND(AC4294-AC4287,1)/AC4287)</f>
        <v>0.223026973026973</v>
      </c>
      <c r="AE4294" s="46"/>
      <c r="AF4294" s="47"/>
    </row>
    <row r="4295" customFormat="false" ht="15" hidden="false" customHeight="false" outlineLevel="0" collapsed="false">
      <c r="A4295" s="48" t="s">
        <v>36</v>
      </c>
      <c r="B4295" s="61"/>
      <c r="C4295" s="50" t="s">
        <v>12</v>
      </c>
      <c r="D4295" s="51" t="n">
        <v>55</v>
      </c>
      <c r="E4295" s="51" t="n">
        <v>0</v>
      </c>
      <c r="F4295" s="51" t="n">
        <v>0</v>
      </c>
      <c r="G4295" s="51" t="n">
        <v>120</v>
      </c>
      <c r="H4295" s="51" t="n">
        <v>0</v>
      </c>
      <c r="I4295" s="52" t="n">
        <v>20</v>
      </c>
      <c r="J4295" s="52" t="n">
        <v>40</v>
      </c>
      <c r="K4295" s="52" t="n">
        <v>0</v>
      </c>
      <c r="L4295" s="52" t="n">
        <v>75</v>
      </c>
      <c r="M4295" s="52" t="n">
        <v>0</v>
      </c>
      <c r="N4295" s="53" t="n">
        <f aca="false">D4295*$D$11</f>
        <v>68.75</v>
      </c>
      <c r="O4295" s="53" t="n">
        <f aca="false">E4295*$E$11</f>
        <v>0</v>
      </c>
      <c r="P4295" s="53" t="n">
        <f aca="false">F4295*$F$11</f>
        <v>0</v>
      </c>
      <c r="Q4295" s="53" t="n">
        <f aca="false">G4295*$G$11</f>
        <v>150</v>
      </c>
      <c r="R4295" s="53" t="n">
        <f aca="false">H4295*$H$11</f>
        <v>0</v>
      </c>
      <c r="S4295" s="53" t="n">
        <f aca="false">(N4295/100)*(I4295*$I$11)+(N4295/100)*(J4295*$J$11)+(N4295/100)*(L4295*$L$11)</f>
        <v>113.4375</v>
      </c>
      <c r="T4295" s="53" t="n">
        <f aca="false">(O4295/100)*(K4295*$K$11)</f>
        <v>0</v>
      </c>
      <c r="U4295" s="53" t="n">
        <f aca="false">(P4295/100)*(K4295*$K$11)+(P4295/100)*(L4295*$L$11)</f>
        <v>0</v>
      </c>
      <c r="V4295" s="53" t="n">
        <f aca="false">(Q4295/100)*(L4295*$L$11)</f>
        <v>157.5</v>
      </c>
      <c r="W4295" s="53" t="n">
        <f aca="false">(R4295/100)*(K4295*$K$11)+(R4295/100)*(L4295*$L$11)</f>
        <v>0</v>
      </c>
      <c r="X4295" s="53" t="n">
        <f aca="false">N4295+S4295</f>
        <v>182.1875</v>
      </c>
      <c r="Y4295" s="53" t="n">
        <f aca="false">O4295+T4295</f>
        <v>0</v>
      </c>
      <c r="Z4295" s="53" t="n">
        <f aca="false">P4295+U4295</f>
        <v>0</v>
      </c>
      <c r="AA4295" s="53" t="n">
        <f aca="false">Q4295+V4295</f>
        <v>307.5</v>
      </c>
      <c r="AB4295" s="53" t="n">
        <f aca="false">R4295+W4295</f>
        <v>0</v>
      </c>
      <c r="AC4295" s="54" t="n">
        <f aca="false">ROUND(X4295+Y4295+Z4295+AA4295+AB4295,1)</f>
        <v>489.7</v>
      </c>
      <c r="AD4295" s="55" t="n">
        <f aca="false">(ROUND(AC4295-AC4287,1)/AC4287)</f>
        <v>0.223026973026973</v>
      </c>
      <c r="AE4295" s="46"/>
      <c r="AF4295" s="47"/>
    </row>
    <row r="4296" customFormat="false" ht="15" hidden="false" customHeight="false" outlineLevel="0" collapsed="false">
      <c r="A4296" s="48" t="s">
        <v>37</v>
      </c>
      <c r="B4296" s="61"/>
      <c r="C4296" s="50" t="s">
        <v>13</v>
      </c>
      <c r="D4296" s="51" t="n">
        <v>55</v>
      </c>
      <c r="E4296" s="51" t="n">
        <v>0</v>
      </c>
      <c r="F4296" s="51" t="n">
        <v>0</v>
      </c>
      <c r="G4296" s="51" t="n">
        <v>0</v>
      </c>
      <c r="H4296" s="51" t="n">
        <v>120</v>
      </c>
      <c r="I4296" s="52" t="n">
        <v>20</v>
      </c>
      <c r="J4296" s="52" t="n">
        <v>40</v>
      </c>
      <c r="K4296" s="52" t="n">
        <v>44.5</v>
      </c>
      <c r="L4296" s="52" t="n">
        <v>44.5</v>
      </c>
      <c r="M4296" s="52" t="n">
        <v>0</v>
      </c>
      <c r="N4296" s="53" t="n">
        <f aca="false">D4296*$D$12</f>
        <v>68.75</v>
      </c>
      <c r="O4296" s="53" t="n">
        <f aca="false">E4296*$E$12</f>
        <v>0</v>
      </c>
      <c r="P4296" s="53" t="n">
        <f aca="false">F4296*$F$12</f>
        <v>0</v>
      </c>
      <c r="Q4296" s="53" t="n">
        <f aca="false">G4296*$G$12</f>
        <v>0</v>
      </c>
      <c r="R4296" s="53" t="n">
        <f aca="false">H4296*$H$12</f>
        <v>150</v>
      </c>
      <c r="S4296" s="53" t="n">
        <f aca="false">(N4296/100)*(I4296*$I$12)+(N4296/100)*(J4296*$J$12)+(N4296/100)*(L4296*$L$12)</f>
        <v>84.08125</v>
      </c>
      <c r="T4296" s="53" t="n">
        <f aca="false">(O4296/100)*(K4296*$K$12)</f>
        <v>0</v>
      </c>
      <c r="U4296" s="53" t="n">
        <f aca="false">(P4296/100)*(K4296*$K$12)+(P4296/100)*(L4296*$L$12)</f>
        <v>0</v>
      </c>
      <c r="V4296" s="53" t="n">
        <f aca="false">(Q4296/100)*(L4296*$L$12)</f>
        <v>0</v>
      </c>
      <c r="W4296" s="53" t="n">
        <f aca="false">(R4296/100)*(K4296*$K$12)+(R4296/100)*(L4296*$L$12)</f>
        <v>186.9</v>
      </c>
      <c r="X4296" s="53" t="n">
        <f aca="false">N4296+S4296</f>
        <v>152.83125</v>
      </c>
      <c r="Y4296" s="53" t="n">
        <f aca="false">O4296+T4296</f>
        <v>0</v>
      </c>
      <c r="Z4296" s="53" t="n">
        <f aca="false">P4296+U4296</f>
        <v>0</v>
      </c>
      <c r="AA4296" s="53" t="n">
        <f aca="false">Q4296+V4296</f>
        <v>0</v>
      </c>
      <c r="AB4296" s="53" t="n">
        <f aca="false">R4296+W4296</f>
        <v>336.9</v>
      </c>
      <c r="AC4296" s="54" t="n">
        <f aca="false">ROUND(X4296+Y4296+Z4296+AA4296+AB4296,1)</f>
        <v>489.7</v>
      </c>
      <c r="AD4296" s="55" t="n">
        <f aca="false">(ROUND(AC4296-AC4287,1)/AC4287)</f>
        <v>0.223026973026973</v>
      </c>
      <c r="AE4296" s="46"/>
      <c r="AF4296" s="47"/>
    </row>
    <row r="4297" customFormat="false" ht="15" hidden="false" customHeight="false" outlineLevel="0" collapsed="false">
      <c r="A4297" s="48" t="s">
        <v>38</v>
      </c>
      <c r="B4297" s="61"/>
      <c r="C4297" s="50" t="s">
        <v>14</v>
      </c>
      <c r="D4297" s="51" t="n">
        <v>110</v>
      </c>
      <c r="E4297" s="51" t="n">
        <v>0</v>
      </c>
      <c r="F4297" s="51" t="n">
        <v>0</v>
      </c>
      <c r="G4297" s="51" t="n">
        <v>0</v>
      </c>
      <c r="H4297" s="51" t="n">
        <v>0</v>
      </c>
      <c r="I4297" s="52" t="n">
        <v>20</v>
      </c>
      <c r="J4297" s="52" t="n">
        <v>40</v>
      </c>
      <c r="K4297" s="52" t="n">
        <v>0</v>
      </c>
      <c r="L4297" s="52" t="n">
        <v>30</v>
      </c>
      <c r="M4297" s="52" t="n">
        <v>75</v>
      </c>
      <c r="N4297" s="53" t="n">
        <f aca="false">D4297*$D$13</f>
        <v>137.5</v>
      </c>
      <c r="O4297" s="53" t="n">
        <f aca="false">E4297*$E$13</f>
        <v>0</v>
      </c>
      <c r="P4297" s="53" t="n">
        <f aca="false">F4297*$F$13</f>
        <v>0</v>
      </c>
      <c r="Q4297" s="53" t="n">
        <f aca="false">G4297*$G$13</f>
        <v>0</v>
      </c>
      <c r="R4297" s="53" t="n">
        <f aca="false">H4297*$H$13</f>
        <v>0</v>
      </c>
      <c r="S4297" s="53" t="n">
        <f aca="false">(N4297/100)*(I4297*$I$13)+(N4297/100)*(J4297*$J$13)+(N4297/100)*(M4297*$M$13)+(N4297/100)*(L4297*$L$13)</f>
        <v>330</v>
      </c>
      <c r="T4297" s="53" t="n">
        <f aca="false">(O4297/100)*(K4297*$K$13)+(O4297/100)*(M4297*$M$13)</f>
        <v>0</v>
      </c>
      <c r="U4297" s="53" t="n">
        <f aca="false">(P4297/100)*(K4297*$K$13)+(P4297/100)*(L4297*$L$13)+(P4297/100)*(M4297*$M$13)</f>
        <v>0</v>
      </c>
      <c r="V4297" s="53" t="n">
        <f aca="false">(Q4297/100)*(L4297*$L$13)+(Q4297/100)*(M4297*$M$13)</f>
        <v>0</v>
      </c>
      <c r="W4297" s="53" t="n">
        <f aca="false">(R4297/100)*(K4297*$K$13)+(R4297/100)*(L4297*$L$13)+(R4297/100)*(M4297*$M$13)</f>
        <v>0</v>
      </c>
      <c r="X4297" s="53" t="n">
        <f aca="false">N4297+S4297</f>
        <v>467.5</v>
      </c>
      <c r="Y4297" s="53" t="n">
        <f aca="false">O4297+T4297</f>
        <v>0</v>
      </c>
      <c r="Z4297" s="53" t="n">
        <f aca="false">P4297+U4297</f>
        <v>0</v>
      </c>
      <c r="AA4297" s="53" t="n">
        <f aca="false">Q4297+V4297</f>
        <v>0</v>
      </c>
      <c r="AB4297" s="53" t="n">
        <f aca="false">R4297+W4297</f>
        <v>0</v>
      </c>
      <c r="AC4297" s="54" t="n">
        <f aca="false">ROUND(X4297+Y4297+Z4297+AA4297+AB4297,1)</f>
        <v>467.5</v>
      </c>
      <c r="AD4297" s="55" t="n">
        <f aca="false">(ROUND(AC4297-AC4287,1)/AC4287)</f>
        <v>0.167582417582418</v>
      </c>
      <c r="AE4297" s="46"/>
      <c r="AF4297" s="47"/>
    </row>
    <row r="4298" customFormat="false" ht="15" hidden="false" customHeight="false" outlineLevel="0" collapsed="false">
      <c r="A4298" s="48" t="s">
        <v>39</v>
      </c>
      <c r="B4298" s="61"/>
      <c r="C4298" s="50" t="s">
        <v>15</v>
      </c>
      <c r="D4298" s="51" t="n">
        <v>125</v>
      </c>
      <c r="E4298" s="51" t="n">
        <v>0</v>
      </c>
      <c r="F4298" s="51" t="n">
        <v>0</v>
      </c>
      <c r="G4298" s="51" t="n">
        <v>0</v>
      </c>
      <c r="H4298" s="51" t="n">
        <v>0</v>
      </c>
      <c r="I4298" s="52" t="n">
        <v>20</v>
      </c>
      <c r="J4298" s="52" t="n">
        <v>40</v>
      </c>
      <c r="K4298" s="52" t="n">
        <v>72</v>
      </c>
      <c r="L4298" s="52" t="n">
        <v>0</v>
      </c>
      <c r="M4298" s="52" t="n">
        <v>0</v>
      </c>
      <c r="N4298" s="53" t="n">
        <f aca="false">D4298*$D$14</f>
        <v>156.25</v>
      </c>
      <c r="O4298" s="53" t="n">
        <f aca="false">E4298*$E$14</f>
        <v>0</v>
      </c>
      <c r="P4298" s="53" t="n">
        <f aca="false">F4298*$F$14</f>
        <v>0</v>
      </c>
      <c r="Q4298" s="53" t="n">
        <f aca="false">G4298*$G$14</f>
        <v>0</v>
      </c>
      <c r="R4298" s="53" t="n">
        <f aca="false">H4298*$H$14</f>
        <v>0</v>
      </c>
      <c r="S4298" s="53" t="n">
        <f aca="false">(N4298/100)*(I4298*$I$14)+(N4298/100)*(J4298*$J$14)+(N4298/100)*(K4298*$K$14)</f>
        <v>318.75</v>
      </c>
      <c r="T4298" s="53" t="n">
        <f aca="false">(O4298/100)*(K4298*$K$14)</f>
        <v>0</v>
      </c>
      <c r="U4298" s="53" t="n">
        <f aca="false">(P4298/100)*(K4298*$K$14)+(P4298/100)*(L4298*$L$14)</f>
        <v>0</v>
      </c>
      <c r="V4298" s="53" t="n">
        <f aca="false">(Q4298/100)*(L4298*$L$14)</f>
        <v>0</v>
      </c>
      <c r="W4298" s="53" t="n">
        <f aca="false">(R4298/100)*(K4298*$L$14)+(R4298/100)*(L4298*$M$14)</f>
        <v>0</v>
      </c>
      <c r="X4298" s="53" t="n">
        <f aca="false">N4298+S4298</f>
        <v>475</v>
      </c>
      <c r="Y4298" s="53" t="n">
        <f aca="false">O4298+T4298</f>
        <v>0</v>
      </c>
      <c r="Z4298" s="53" t="n">
        <f aca="false">P4298+U4298</f>
        <v>0</v>
      </c>
      <c r="AA4298" s="53" t="n">
        <f aca="false">Q4298+V4298</f>
        <v>0</v>
      </c>
      <c r="AB4298" s="53" t="n">
        <f aca="false">R4298+W4298</f>
        <v>0</v>
      </c>
      <c r="AC4298" s="54" t="n">
        <f aca="false">ROUND(X4298+Y4298+Z4298+AA4298+AB4298,1)</f>
        <v>475</v>
      </c>
      <c r="AD4298" s="55" t="n">
        <f aca="false">(ROUND(AC4298-AC4287,1)/AC4287)</f>
        <v>0.186313686313686</v>
      </c>
      <c r="AE4298" s="46"/>
      <c r="AF4298" s="47"/>
    </row>
    <row r="4299" customFormat="false" ht="15" hidden="false" customHeight="false" outlineLevel="0" collapsed="false">
      <c r="A4299" s="48"/>
      <c r="B4299" s="61"/>
      <c r="C4299" s="50" t="s">
        <v>16</v>
      </c>
      <c r="D4299" s="51" t="n">
        <v>125</v>
      </c>
      <c r="E4299" s="51" t="n">
        <v>0</v>
      </c>
      <c r="F4299" s="51" t="n">
        <v>0</v>
      </c>
      <c r="G4299" s="51" t="n">
        <v>0</v>
      </c>
      <c r="H4299" s="51" t="n">
        <v>0</v>
      </c>
      <c r="I4299" s="52" t="n">
        <v>20</v>
      </c>
      <c r="J4299" s="52" t="n">
        <v>40</v>
      </c>
      <c r="K4299" s="52" t="n">
        <v>0</v>
      </c>
      <c r="L4299" s="52" t="n">
        <v>72</v>
      </c>
      <c r="M4299" s="52" t="n">
        <v>0</v>
      </c>
      <c r="N4299" s="53" t="n">
        <f aca="false">D4299*$D$15</f>
        <v>156.25</v>
      </c>
      <c r="O4299" s="53" t="n">
        <f aca="false">E4299*$E$15</f>
        <v>0</v>
      </c>
      <c r="P4299" s="53" t="n">
        <f aca="false">F4299*$F$15</f>
        <v>0</v>
      </c>
      <c r="Q4299" s="53" t="n">
        <f aca="false">G4299*$G$15</f>
        <v>0</v>
      </c>
      <c r="R4299" s="53" t="n">
        <f aca="false">H4299*$H$15</f>
        <v>0</v>
      </c>
      <c r="S4299" s="53" t="n">
        <f aca="false">(N4299/100)*(I4299*$I$15)+(N4299/100)*(J4299*$J$15)+(N4299/100)*(L4299*$L$15)</f>
        <v>318.75</v>
      </c>
      <c r="T4299" s="53" t="n">
        <f aca="false">(O4299/100)*(K4299*$K$15)</f>
        <v>0</v>
      </c>
      <c r="U4299" s="53" t="n">
        <f aca="false">(P4299/100)*(K4299*$K$15)+(P4299/100)*(L4299*$L$15)</f>
        <v>0</v>
      </c>
      <c r="V4299" s="53" t="n">
        <f aca="false">(Q4299/100)*(L4299*$L$15)</f>
        <v>0</v>
      </c>
      <c r="W4299" s="53" t="n">
        <f aca="false">(R4299/100)*(K4299*$K$15)+(R4299/100)*(L4299*$L$15)</f>
        <v>0</v>
      </c>
      <c r="X4299" s="53" t="n">
        <f aca="false">N4299+S4299</f>
        <v>475</v>
      </c>
      <c r="Y4299" s="53" t="n">
        <f aca="false">O4299+T4299</f>
        <v>0</v>
      </c>
      <c r="Z4299" s="53" t="n">
        <f aca="false">P4299+U4299</f>
        <v>0</v>
      </c>
      <c r="AA4299" s="53" t="n">
        <f aca="false">Q4299+V4299</f>
        <v>0</v>
      </c>
      <c r="AB4299" s="53" t="n">
        <f aca="false">R4299+W4299</f>
        <v>0</v>
      </c>
      <c r="AC4299" s="54" t="n">
        <f aca="false">ROUND(X4299+Y4299+Z4299+AA4299+AB4299,1)</f>
        <v>475</v>
      </c>
      <c r="AD4299" s="55" t="n">
        <f aca="false">(ROUND(AC4299-AC4287,1)/AC4287)</f>
        <v>0.186313686313686</v>
      </c>
      <c r="AE4299" s="46"/>
      <c r="AF4299" s="47"/>
    </row>
    <row r="4300" customFormat="false" ht="15" hidden="false" customHeight="false" outlineLevel="0" collapsed="false">
      <c r="A4300" s="48"/>
      <c r="B4300" s="61"/>
      <c r="C4300" s="50" t="s">
        <v>17</v>
      </c>
      <c r="D4300" s="51" t="n">
        <v>110</v>
      </c>
      <c r="E4300" s="51" t="n">
        <v>0</v>
      </c>
      <c r="F4300" s="51" t="n">
        <v>0</v>
      </c>
      <c r="G4300" s="51" t="n">
        <v>0</v>
      </c>
      <c r="H4300" s="51" t="n">
        <v>0</v>
      </c>
      <c r="I4300" s="52" t="n">
        <v>20</v>
      </c>
      <c r="J4300" s="52" t="n">
        <v>85</v>
      </c>
      <c r="K4300" s="52" t="n">
        <v>0</v>
      </c>
      <c r="L4300" s="52" t="n">
        <v>30</v>
      </c>
      <c r="M4300" s="52" t="n">
        <v>0</v>
      </c>
      <c r="N4300" s="53" t="n">
        <f aca="false">D4300*$D$16</f>
        <v>137.5</v>
      </c>
      <c r="O4300" s="53" t="n">
        <f aca="false">E4300*$E$16</f>
        <v>0</v>
      </c>
      <c r="P4300" s="53" t="n">
        <f aca="false">F4300*$F$16</f>
        <v>0</v>
      </c>
      <c r="Q4300" s="53" t="n">
        <f aca="false">G4300*$G$16</f>
        <v>0</v>
      </c>
      <c r="R4300" s="53" t="n">
        <f aca="false">H4300*$H$16</f>
        <v>0</v>
      </c>
      <c r="S4300" s="53" t="n">
        <f aca="false">(N4300/100)*(I4300*$I$16)+(N4300/100)*(J4300*$J$16)+(N4300/100)*(L4300*$L$16)</f>
        <v>360.9375</v>
      </c>
      <c r="T4300" s="53" t="n">
        <f aca="false">(O4300/100)*(K4300*$K$16)</f>
        <v>0</v>
      </c>
      <c r="U4300" s="53" t="n">
        <f aca="false">(P4300/100)*(K4300*$K$16)+(P4300/100)*(L4300*$L$16)</f>
        <v>0</v>
      </c>
      <c r="V4300" s="53" t="n">
        <f aca="false">(Q4300/100)*(L4300*$L$16)</f>
        <v>0</v>
      </c>
      <c r="W4300" s="53" t="n">
        <f aca="false">(R4300/100)*(K4300*$K$16)+(R4300/100)*(L4300*$L$16)</f>
        <v>0</v>
      </c>
      <c r="X4300" s="53" t="n">
        <f aca="false">N4300+S4300</f>
        <v>498.4375</v>
      </c>
      <c r="Y4300" s="53" t="n">
        <f aca="false">O4300+T4300</f>
        <v>0</v>
      </c>
      <c r="Z4300" s="53" t="n">
        <f aca="false">P4300+U4300</f>
        <v>0</v>
      </c>
      <c r="AA4300" s="53" t="n">
        <f aca="false">Q4300+V4300</f>
        <v>0</v>
      </c>
      <c r="AB4300" s="53" t="n">
        <f aca="false">R4300+W4300</f>
        <v>0</v>
      </c>
      <c r="AC4300" s="54" t="n">
        <f aca="false">ROUND(X4300+Y4300+Z4300+AA4300+AB4300,1)</f>
        <v>498.4</v>
      </c>
      <c r="AD4300" s="55" t="n">
        <f aca="false">(ROUND(AC4300-AC4287,1)/AC4287)</f>
        <v>0.244755244755245</v>
      </c>
      <c r="AE4300" s="46"/>
      <c r="AF4300" s="47"/>
    </row>
    <row r="4301" customFormat="false" ht="15" hidden="false" customHeight="false" outlineLevel="0" collapsed="false">
      <c r="A4301" s="48"/>
      <c r="B4301" s="61"/>
      <c r="C4301" s="50" t="s">
        <v>18</v>
      </c>
      <c r="D4301" s="51" t="n">
        <v>110</v>
      </c>
      <c r="E4301" s="51" t="n">
        <v>0</v>
      </c>
      <c r="F4301" s="51" t="n">
        <v>0</v>
      </c>
      <c r="G4301" s="51" t="n">
        <v>0</v>
      </c>
      <c r="H4301" s="51" t="n">
        <v>0</v>
      </c>
      <c r="I4301" s="52" t="n">
        <v>60</v>
      </c>
      <c r="J4301" s="52" t="n">
        <v>40</v>
      </c>
      <c r="K4301" s="52" t="n">
        <v>0</v>
      </c>
      <c r="L4301" s="52" t="n">
        <v>30</v>
      </c>
      <c r="M4301" s="52" t="n">
        <v>0</v>
      </c>
      <c r="N4301" s="53" t="n">
        <f aca="false">D4301*$D$17</f>
        <v>137.5</v>
      </c>
      <c r="O4301" s="53" t="n">
        <f aca="false">E4301*$E$17</f>
        <v>0</v>
      </c>
      <c r="P4301" s="53" t="n">
        <f aca="false">F4301*$F$17</f>
        <v>0</v>
      </c>
      <c r="Q4301" s="53" t="n">
        <f aca="false">G4301*$G$17</f>
        <v>0</v>
      </c>
      <c r="R4301" s="53" t="n">
        <f aca="false">H4301*$H$17</f>
        <v>0</v>
      </c>
      <c r="S4301" s="53" t="n">
        <f aca="false">(N4301/100)*(I4301*$I$17)+(N4301/100)*(J4301*$J$17)+(N4301/100)*(L4301*$L$17)</f>
        <v>302.5</v>
      </c>
      <c r="T4301" s="53" t="n">
        <f aca="false">(O4301/100)*(K4301*$K$17)</f>
        <v>0</v>
      </c>
      <c r="U4301" s="53" t="n">
        <f aca="false">(P4301/100)*(K4301*$K$17)+(P4301/100)*(L4301*$L$17)</f>
        <v>0</v>
      </c>
      <c r="V4301" s="53" t="n">
        <f aca="false">(Q4301/100)*(L4301*$L$17)</f>
        <v>0</v>
      </c>
      <c r="W4301" s="53" t="n">
        <f aca="false">(R4301/100)*(K4301*$K$17)+(R4301/100)*(L4301*$L$17)</f>
        <v>0</v>
      </c>
      <c r="X4301" s="53" t="n">
        <f aca="false">N4301+S4301</f>
        <v>440</v>
      </c>
      <c r="Y4301" s="53" t="n">
        <f aca="false">O4301+T4301</f>
        <v>0</v>
      </c>
      <c r="Z4301" s="53" t="n">
        <f aca="false">P4301+U4301</f>
        <v>0</v>
      </c>
      <c r="AA4301" s="53" t="n">
        <f aca="false">Q4301+V4301</f>
        <v>0</v>
      </c>
      <c r="AB4301" s="53" t="n">
        <f aca="false">R4301+W4301</f>
        <v>0</v>
      </c>
      <c r="AC4301" s="54" t="n">
        <f aca="false">ROUND(X4301+Y4301+Z4301+AA4301+AB4301,1)</f>
        <v>440</v>
      </c>
      <c r="AD4301" s="55" t="n">
        <f aca="false">(ROUND(AC4301-AC4287,1)/AC4287)</f>
        <v>0.0989010989010989</v>
      </c>
      <c r="AE4301" s="46"/>
      <c r="AF4301" s="47"/>
    </row>
    <row r="4302" customFormat="false" ht="15" hidden="false" customHeight="false" outlineLevel="0" collapsed="false">
      <c r="A4302" s="56" t="s">
        <v>19</v>
      </c>
      <c r="B4302" s="62" t="s">
        <v>348</v>
      </c>
      <c r="C4302" s="40" t="s">
        <v>53</v>
      </c>
      <c r="D4302" s="41" t="n">
        <v>118</v>
      </c>
      <c r="E4302" s="41" t="n">
        <v>0</v>
      </c>
      <c r="F4302" s="41" t="n">
        <v>0</v>
      </c>
      <c r="G4302" s="41" t="n">
        <v>0</v>
      </c>
      <c r="H4302" s="41" t="n">
        <v>0</v>
      </c>
      <c r="I4302" s="42" t="n">
        <v>10</v>
      </c>
      <c r="J4302" s="42" t="n">
        <v>70</v>
      </c>
      <c r="K4302" s="42" t="n">
        <v>0</v>
      </c>
      <c r="L4302" s="42" t="n">
        <v>0</v>
      </c>
      <c r="M4302" s="42" t="n">
        <v>0</v>
      </c>
      <c r="N4302" s="43" t="n">
        <f aca="false">D4302*$D$3</f>
        <v>153.4</v>
      </c>
      <c r="O4302" s="43" t="n">
        <f aca="false">E4302*$E$3</f>
        <v>0</v>
      </c>
      <c r="P4302" s="43" t="n">
        <f aca="false">F4302*$F$3</f>
        <v>0</v>
      </c>
      <c r="Q4302" s="43" t="n">
        <f aca="false">G4302*$G$3</f>
        <v>0</v>
      </c>
      <c r="R4302" s="43" t="n">
        <f aca="false">H4302*$H$3</f>
        <v>0</v>
      </c>
      <c r="S4302" s="43" t="n">
        <f aca="false">(N4302/100)*(I4302*$I$3)+(N4302/100)*(J4302*$J$3)</f>
        <v>245.44</v>
      </c>
      <c r="T4302" s="43" t="n">
        <f aca="false">(O4302/100)*(K4302*$K$3)</f>
        <v>0</v>
      </c>
      <c r="U4302" s="43" t="n">
        <f aca="false">(P4302/100)*(K4302*$K$3)+(P4302/100)*(L4302*$L$3)</f>
        <v>0</v>
      </c>
      <c r="V4302" s="43" t="n">
        <f aca="false">(Q4302/100)*(L4302*$L$3)</f>
        <v>0</v>
      </c>
      <c r="W4302" s="43" t="n">
        <f aca="false">(R4302/100)*(K4302*$K$3)+(R4302/100)*(L4302*$L$3)</f>
        <v>0</v>
      </c>
      <c r="X4302" s="43" t="n">
        <f aca="false">N4302+S4302</f>
        <v>398.84</v>
      </c>
      <c r="Y4302" s="43" t="n">
        <f aca="false">O4302+T4302</f>
        <v>0</v>
      </c>
      <c r="Z4302" s="43" t="n">
        <f aca="false">P4302+U4302</f>
        <v>0</v>
      </c>
      <c r="AA4302" s="43" t="n">
        <f aca="false">Q4302+V4302</f>
        <v>0</v>
      </c>
      <c r="AB4302" s="43" t="n">
        <f aca="false">R4302+W4302</f>
        <v>0</v>
      </c>
      <c r="AC4302" s="44" t="n">
        <f aca="false">ROUND(X4302+Y4302+Z4302+AA4302+AB4302,1)</f>
        <v>398.8</v>
      </c>
      <c r="AD4302" s="45"/>
      <c r="AE4302" s="46"/>
      <c r="AF4302" s="15"/>
    </row>
    <row r="4303" customFormat="false" ht="15" hidden="false" customHeight="false" outlineLevel="0" collapsed="false">
      <c r="A4303" s="48" t="s">
        <v>29</v>
      </c>
      <c r="B4303" s="63" t="n">
        <v>12</v>
      </c>
      <c r="C4303" s="50" t="s">
        <v>5</v>
      </c>
      <c r="D4303" s="51" t="n">
        <v>118</v>
      </c>
      <c r="E4303" s="51" t="n">
        <v>0</v>
      </c>
      <c r="F4303" s="51" t="n">
        <v>0</v>
      </c>
      <c r="G4303" s="51" t="n">
        <v>0</v>
      </c>
      <c r="H4303" s="51" t="n">
        <v>0</v>
      </c>
      <c r="I4303" s="52" t="n">
        <v>30</v>
      </c>
      <c r="J4303" s="52" t="n">
        <v>75</v>
      </c>
      <c r="K4303" s="52" t="n">
        <v>0</v>
      </c>
      <c r="L4303" s="52" t="n">
        <v>0</v>
      </c>
      <c r="M4303" s="52" t="n">
        <v>0</v>
      </c>
      <c r="N4303" s="53" t="n">
        <f aca="false">D4303*$D$4</f>
        <v>147.5</v>
      </c>
      <c r="O4303" s="53" t="n">
        <f aca="false">E4303*$E$4</f>
        <v>0</v>
      </c>
      <c r="P4303" s="53" t="n">
        <f aca="false">F4303*$F$4</f>
        <v>0</v>
      </c>
      <c r="Q4303" s="53" t="n">
        <f aca="false">G4303*$G$4</f>
        <v>0</v>
      </c>
      <c r="R4303" s="53" t="n">
        <f aca="false">H4303*$H$4</f>
        <v>0</v>
      </c>
      <c r="S4303" s="53" t="n">
        <f aca="false">(N4303/100)*(I4303*$I$4)+(N4303/100)*(J4303*$J$4)</f>
        <v>309.75</v>
      </c>
      <c r="T4303" s="53" t="n">
        <f aca="false">(O4303/100)*(K4303*$K$4)</f>
        <v>0</v>
      </c>
      <c r="U4303" s="53" t="n">
        <f aca="false">(P4303/100)*(K4303*$K$4)+(P4303/100)*(L4303*$L$4)</f>
        <v>0</v>
      </c>
      <c r="V4303" s="53" t="n">
        <f aca="false">(Q4303/100)*(L4303*$L$4)</f>
        <v>0</v>
      </c>
      <c r="W4303" s="53" t="n">
        <f aca="false">(R4303/100)*(K4303*$K$4)+(R4303/100)*(L4303*$L$4)</f>
        <v>0</v>
      </c>
      <c r="X4303" s="53" t="n">
        <f aca="false">N4303+S4303</f>
        <v>457.25</v>
      </c>
      <c r="Y4303" s="53" t="n">
        <f aca="false">O4303+T4303</f>
        <v>0</v>
      </c>
      <c r="Z4303" s="53" t="n">
        <f aca="false">P4303+U4303</f>
        <v>0</v>
      </c>
      <c r="AA4303" s="53" t="n">
        <f aca="false">Q4303+V4303</f>
        <v>0</v>
      </c>
      <c r="AB4303" s="53" t="n">
        <f aca="false">R4303+W4303</f>
        <v>0</v>
      </c>
      <c r="AC4303" s="54" t="n">
        <f aca="false">ROUND(X4303+Y4303+Z4303+AA4303+AB4303,1)</f>
        <v>457.3</v>
      </c>
      <c r="AD4303" s="55" t="n">
        <f aca="false">(ROUND(AC4303-AC4302,1)/AC4302)</f>
        <v>0.146690070210632</v>
      </c>
      <c r="AE4303" s="46"/>
      <c r="AF4303" s="47"/>
    </row>
    <row r="4304" customFormat="false" ht="15" hidden="false" customHeight="false" outlineLevel="0" collapsed="false">
      <c r="A4304" s="48" t="s">
        <v>30</v>
      </c>
      <c r="B4304" s="63" t="n">
        <v>36</v>
      </c>
      <c r="C4304" s="50" t="s">
        <v>6</v>
      </c>
      <c r="D4304" s="51" t="n">
        <v>118</v>
      </c>
      <c r="E4304" s="51" t="n">
        <v>0</v>
      </c>
      <c r="F4304" s="51" t="n">
        <v>0</v>
      </c>
      <c r="G4304" s="51" t="n">
        <v>0</v>
      </c>
      <c r="H4304" s="51" t="n">
        <v>0</v>
      </c>
      <c r="I4304" s="52" t="n">
        <v>10</v>
      </c>
      <c r="J4304" s="52" t="n">
        <v>70</v>
      </c>
      <c r="K4304" s="52" t="n">
        <v>0</v>
      </c>
      <c r="L4304" s="52" t="n">
        <v>0</v>
      </c>
      <c r="M4304" s="52" t="n">
        <v>0</v>
      </c>
      <c r="N4304" s="53" t="n">
        <f aca="false">D4304*$D$5</f>
        <v>153.4</v>
      </c>
      <c r="O4304" s="53" t="n">
        <f aca="false">E4304*$E$5</f>
        <v>0</v>
      </c>
      <c r="P4304" s="53" t="n">
        <f aca="false">F4304*$F$5</f>
        <v>0</v>
      </c>
      <c r="Q4304" s="53" t="n">
        <f aca="false">G4304*$G$5</f>
        <v>0</v>
      </c>
      <c r="R4304" s="53" t="n">
        <f aca="false">H4304*$H$5</f>
        <v>0</v>
      </c>
      <c r="S4304" s="53" t="n">
        <f aca="false">(N4304/100)*(I4304*$I$5)+(N4304/100)*(J4304*$J$5)</f>
        <v>245.44</v>
      </c>
      <c r="T4304" s="53" t="n">
        <f aca="false">(O4304/100)*(K4304*$K$5)</f>
        <v>0</v>
      </c>
      <c r="U4304" s="53" t="n">
        <f aca="false">(P4304/100)*(K4304*$K$5)+(P4304/100)*(L4304*$L$5)</f>
        <v>0</v>
      </c>
      <c r="V4304" s="53" t="n">
        <f aca="false">(Q4304/100)*(L4304*$L$5)</f>
        <v>0</v>
      </c>
      <c r="W4304" s="53" t="n">
        <f aca="false">(R4304/100)*(K4304*$K$5)+(R4304/100)*(L4304*$L$5)</f>
        <v>0</v>
      </c>
      <c r="X4304" s="53" t="n">
        <f aca="false">N4304+S4304</f>
        <v>398.84</v>
      </c>
      <c r="Y4304" s="53" t="n">
        <f aca="false">O4304+T4304</f>
        <v>0</v>
      </c>
      <c r="Z4304" s="53" t="n">
        <f aca="false">P4304+U4304</f>
        <v>0</v>
      </c>
      <c r="AA4304" s="53" t="n">
        <f aca="false">Q4304+V4304</f>
        <v>0</v>
      </c>
      <c r="AB4304" s="53" t="n">
        <f aca="false">R4304+W4304</f>
        <v>0</v>
      </c>
      <c r="AC4304" s="54" t="n">
        <f aca="false">ROUND(X4304+Y4304+Z4304+AA4304+AB4304,1)</f>
        <v>398.8</v>
      </c>
      <c r="AD4304" s="55" t="n">
        <f aca="false">(ROUND(AC4304-AC4302,1)/AC4302)</f>
        <v>0</v>
      </c>
      <c r="AE4304" s="46"/>
      <c r="AF4304" s="47"/>
    </row>
    <row r="4305" customFormat="false" ht="15" hidden="false" customHeight="false" outlineLevel="0" collapsed="false">
      <c r="A4305" s="48" t="s">
        <v>31</v>
      </c>
      <c r="B4305" s="63" t="n">
        <v>0</v>
      </c>
      <c r="C4305" s="50" t="s">
        <v>7</v>
      </c>
      <c r="D4305" s="51" t="n">
        <v>118</v>
      </c>
      <c r="E4305" s="51" t="n">
        <v>0</v>
      </c>
      <c r="F4305" s="51" t="n">
        <v>0</v>
      </c>
      <c r="G4305" s="51" t="n">
        <v>0</v>
      </c>
      <c r="H4305" s="51" t="n">
        <v>0</v>
      </c>
      <c r="I4305" s="52" t="n">
        <v>10</v>
      </c>
      <c r="J4305" s="52" t="n">
        <v>70</v>
      </c>
      <c r="K4305" s="52" t="n">
        <v>0</v>
      </c>
      <c r="L4305" s="52" t="n">
        <v>0</v>
      </c>
      <c r="M4305" s="52" t="n">
        <v>0</v>
      </c>
      <c r="N4305" s="53" t="n">
        <f aca="false">D4305*$D$6</f>
        <v>153.4</v>
      </c>
      <c r="O4305" s="53" t="n">
        <f aca="false">E4305*$E$6</f>
        <v>0</v>
      </c>
      <c r="P4305" s="53" t="n">
        <f aca="false">F4305*$F$6</f>
        <v>0</v>
      </c>
      <c r="Q4305" s="53" t="n">
        <f aca="false">G4305*$G$6</f>
        <v>0</v>
      </c>
      <c r="R4305" s="53" t="n">
        <f aca="false">H4305*$H$6</f>
        <v>0</v>
      </c>
      <c r="S4305" s="53" t="n">
        <f aca="false">(N4305/100)*(I4305*$I$6)+(N4305/100)*(J4305*$J$6)</f>
        <v>245.44</v>
      </c>
      <c r="T4305" s="53" t="n">
        <f aca="false">(O4305/100)*(K4305*$K$6)</f>
        <v>0</v>
      </c>
      <c r="U4305" s="53" t="n">
        <f aca="false">(P4305/100)*(K4305*$K$6)+(P4305/100)*(L4305*$L$6)</f>
        <v>0</v>
      </c>
      <c r="V4305" s="53" t="n">
        <f aca="false">(Q4305/100)*(L4305*$L$6)</f>
        <v>0</v>
      </c>
      <c r="W4305" s="53" t="n">
        <f aca="false">(R4305/100)*(K4305*$K$6)+(R4305/100)*(L4305*$L$6)</f>
        <v>0</v>
      </c>
      <c r="X4305" s="53" t="n">
        <f aca="false">N4305+S4305</f>
        <v>398.84</v>
      </c>
      <c r="Y4305" s="53" t="n">
        <f aca="false">O4305+T4305</f>
        <v>0</v>
      </c>
      <c r="Z4305" s="53" t="n">
        <f aca="false">P4305+U4305</f>
        <v>0</v>
      </c>
      <c r="AA4305" s="53" t="n">
        <f aca="false">Q4305+V4305</f>
        <v>0</v>
      </c>
      <c r="AB4305" s="53" t="n">
        <f aca="false">R4305+W4305</f>
        <v>0</v>
      </c>
      <c r="AC4305" s="54" t="n">
        <f aca="false">ROUND(X4305+Y4305+Z4305+AA4305+AB4305,1)</f>
        <v>398.8</v>
      </c>
      <c r="AD4305" s="55" t="n">
        <f aca="false">(ROUND(AC4305-AC4302,1)/AC4302)</f>
        <v>0</v>
      </c>
      <c r="AE4305" s="46"/>
      <c r="AF4305" s="47"/>
    </row>
    <row r="4306" customFormat="false" ht="15" hidden="false" customHeight="false" outlineLevel="0" collapsed="false">
      <c r="A4306" s="48" t="s">
        <v>32</v>
      </c>
      <c r="B4306" s="63" t="n">
        <v>0</v>
      </c>
      <c r="C4306" s="50" t="s">
        <v>8</v>
      </c>
      <c r="D4306" s="51" t="n">
        <v>118</v>
      </c>
      <c r="E4306" s="51" t="n">
        <v>0</v>
      </c>
      <c r="F4306" s="51" t="n">
        <v>0</v>
      </c>
      <c r="G4306" s="51" t="n">
        <v>0</v>
      </c>
      <c r="H4306" s="51" t="n">
        <v>0</v>
      </c>
      <c r="I4306" s="52" t="n">
        <v>10</v>
      </c>
      <c r="J4306" s="52" t="n">
        <v>70</v>
      </c>
      <c r="K4306" s="52" t="n">
        <v>0</v>
      </c>
      <c r="L4306" s="52" t="n">
        <v>0</v>
      </c>
      <c r="M4306" s="52" t="n">
        <v>0</v>
      </c>
      <c r="N4306" s="53" t="n">
        <f aca="false">D4306*$D$7</f>
        <v>153.4</v>
      </c>
      <c r="O4306" s="53" t="n">
        <f aca="false">E4306*$E$7</f>
        <v>0</v>
      </c>
      <c r="P4306" s="53" t="n">
        <f aca="false">F4306*$F$7</f>
        <v>0</v>
      </c>
      <c r="Q4306" s="53" t="n">
        <f aca="false">G4306*$G$7</f>
        <v>0</v>
      </c>
      <c r="R4306" s="53" t="n">
        <f aca="false">H4306*$H$7</f>
        <v>0</v>
      </c>
      <c r="S4306" s="53" t="n">
        <f aca="false">(N4306/100)*(I4306*$I$7)+(N4306/100)*(J4306*$J$7)</f>
        <v>245.44</v>
      </c>
      <c r="T4306" s="53" t="n">
        <f aca="false">(O4306/100)*(K4306*$K$7)</f>
        <v>0</v>
      </c>
      <c r="U4306" s="53" t="n">
        <f aca="false">(P4306/100)*(K4306*$K$7)+(P4306/100)*(L4306*$L$7)</f>
        <v>0</v>
      </c>
      <c r="V4306" s="53" t="n">
        <f aca="false">(Q4306/100)*(L4306*$L$7)</f>
        <v>0</v>
      </c>
      <c r="W4306" s="53" t="n">
        <f aca="false">(R4306/100)*(K4306*$K$7)+(R4306/100)*(L4306*$L$7)</f>
        <v>0</v>
      </c>
      <c r="X4306" s="53" t="n">
        <f aca="false">N4306+S4306</f>
        <v>398.84</v>
      </c>
      <c r="Y4306" s="53" t="n">
        <f aca="false">O4306+T4306</f>
        <v>0</v>
      </c>
      <c r="Z4306" s="53" t="n">
        <f aca="false">P4306+U4306</f>
        <v>0</v>
      </c>
      <c r="AA4306" s="53" t="n">
        <f aca="false">Q4306+V4306</f>
        <v>0</v>
      </c>
      <c r="AB4306" s="53" t="n">
        <f aca="false">R4306+W4306</f>
        <v>0</v>
      </c>
      <c r="AC4306" s="54" t="n">
        <f aca="false">ROUND(X4306+Y4306+Z4306+AA4306+AB4306,1)</f>
        <v>398.8</v>
      </c>
      <c r="AD4306" s="55" t="n">
        <f aca="false">(ROUND(AC4306-AC4302,1)/AC4302)</f>
        <v>0</v>
      </c>
      <c r="AE4306" s="46"/>
      <c r="AF4306" s="47"/>
    </row>
    <row r="4307" customFormat="false" ht="15" hidden="false" customHeight="false" outlineLevel="0" collapsed="false">
      <c r="A4307" s="48" t="s">
        <v>33</v>
      </c>
      <c r="B4307" s="63"/>
      <c r="C4307" s="50" t="s">
        <v>9</v>
      </c>
      <c r="D4307" s="51" t="n">
        <v>118</v>
      </c>
      <c r="E4307" s="51" t="n">
        <v>0</v>
      </c>
      <c r="F4307" s="51" t="n">
        <v>0</v>
      </c>
      <c r="G4307" s="51" t="n">
        <v>0</v>
      </c>
      <c r="H4307" s="51" t="n">
        <v>0</v>
      </c>
      <c r="I4307" s="52" t="n">
        <v>10</v>
      </c>
      <c r="J4307" s="52" t="n">
        <v>70</v>
      </c>
      <c r="K4307" s="52" t="n">
        <v>0</v>
      </c>
      <c r="L4307" s="52" t="n">
        <v>0</v>
      </c>
      <c r="M4307" s="52" t="n">
        <v>0</v>
      </c>
      <c r="N4307" s="53" t="n">
        <f aca="false">D4307*$D$8</f>
        <v>153.4</v>
      </c>
      <c r="O4307" s="53" t="n">
        <f aca="false">E4307*$E$8</f>
        <v>0</v>
      </c>
      <c r="P4307" s="53" t="n">
        <f aca="false">F4307*$F$8</f>
        <v>0</v>
      </c>
      <c r="Q4307" s="53" t="n">
        <f aca="false">G4307*$G$8</f>
        <v>0</v>
      </c>
      <c r="R4307" s="53" t="n">
        <f aca="false">H4307*$H$8</f>
        <v>0</v>
      </c>
      <c r="S4307" s="53" t="n">
        <f aca="false">(N4307/100)*(I4307*$I$8)+(N4307/100)*(J4307*$J$8)</f>
        <v>245.44</v>
      </c>
      <c r="T4307" s="53" t="n">
        <f aca="false">(O4307/100)*(K4307*$K$8)</f>
        <v>0</v>
      </c>
      <c r="U4307" s="53" t="n">
        <f aca="false">(P4307/100)*(K4307*$K$8)+(P4307/100)*(L4307*$L$8)</f>
        <v>0</v>
      </c>
      <c r="V4307" s="53" t="n">
        <f aca="false">(Q4307/100)*(L4307*$L$8)</f>
        <v>0</v>
      </c>
      <c r="W4307" s="53" t="n">
        <f aca="false">(R4307/100)*(K4307*$K$8)+(R4307/100)*(L4307*$L$8)</f>
        <v>0</v>
      </c>
      <c r="X4307" s="53" t="n">
        <f aca="false">N4307+S4307</f>
        <v>398.84</v>
      </c>
      <c r="Y4307" s="53" t="n">
        <f aca="false">O4307+T4307</f>
        <v>0</v>
      </c>
      <c r="Z4307" s="53" t="n">
        <f aca="false">P4307+U4307</f>
        <v>0</v>
      </c>
      <c r="AA4307" s="53" t="n">
        <f aca="false">Q4307+V4307</f>
        <v>0</v>
      </c>
      <c r="AB4307" s="53" t="n">
        <f aca="false">R4307+W4307</f>
        <v>0</v>
      </c>
      <c r="AC4307" s="54" t="n">
        <f aca="false">ROUND(X4307+Y4307+Z4307+AA4307+AB4307,1)</f>
        <v>398.8</v>
      </c>
      <c r="AD4307" s="55" t="n">
        <f aca="false">(ROUND(AC4307-AC4302,1)/AC4302)</f>
        <v>0</v>
      </c>
      <c r="AE4307" s="46"/>
      <c r="AF4307" s="47"/>
    </row>
    <row r="4308" customFormat="false" ht="15" hidden="false" customHeight="false" outlineLevel="0" collapsed="false">
      <c r="A4308" s="48" t="s">
        <v>34</v>
      </c>
      <c r="B4308" s="63"/>
      <c r="C4308" s="50" t="s">
        <v>10</v>
      </c>
      <c r="D4308" s="51" t="n">
        <v>59</v>
      </c>
      <c r="E4308" s="51" t="n">
        <v>130</v>
      </c>
      <c r="F4308" s="51" t="n">
        <v>0</v>
      </c>
      <c r="G4308" s="51" t="n">
        <v>0</v>
      </c>
      <c r="H4308" s="51" t="n">
        <v>0</v>
      </c>
      <c r="I4308" s="52" t="n">
        <v>10</v>
      </c>
      <c r="J4308" s="52" t="n">
        <v>70</v>
      </c>
      <c r="K4308" s="52" t="n">
        <v>85</v>
      </c>
      <c r="L4308" s="52" t="n">
        <v>0</v>
      </c>
      <c r="M4308" s="52" t="n">
        <v>0</v>
      </c>
      <c r="N4308" s="53" t="n">
        <f aca="false">D4308*$D$9</f>
        <v>73.75</v>
      </c>
      <c r="O4308" s="53" t="n">
        <f aca="false">E4308*$E$9</f>
        <v>162.5</v>
      </c>
      <c r="P4308" s="53" t="n">
        <f aca="false">F4308*$F$9</f>
        <v>0</v>
      </c>
      <c r="Q4308" s="53" t="n">
        <f aca="false">G4308*$G$9</f>
        <v>0</v>
      </c>
      <c r="R4308" s="53" t="n">
        <f aca="false">H4308*$H$9</f>
        <v>0</v>
      </c>
      <c r="S4308" s="53" t="n">
        <f aca="false">(N4308/100)*(I4308*$I$9)+(N4308/100)*(J4308*$J$9)</f>
        <v>59</v>
      </c>
      <c r="T4308" s="53" t="n">
        <f aca="false">(O4308/100)*(K4308*$K$9)</f>
        <v>193.375</v>
      </c>
      <c r="U4308" s="53" t="n">
        <f aca="false">(P4308/100)*(K4308*$K$9)+(P4308/100)*(L4308*$L$9)</f>
        <v>0</v>
      </c>
      <c r="V4308" s="53" t="n">
        <f aca="false">(Q4308/100)*(L4308*$L$9)</f>
        <v>0</v>
      </c>
      <c r="W4308" s="53" t="n">
        <f aca="false">(R4308/100)*(K4308*$K$9)+(R4308/100)*(L4308*$L$9)</f>
        <v>0</v>
      </c>
      <c r="X4308" s="53" t="n">
        <f aca="false">N4308+S4308</f>
        <v>132.75</v>
      </c>
      <c r="Y4308" s="53" t="n">
        <f aca="false">O4308+T4308</f>
        <v>355.875</v>
      </c>
      <c r="Z4308" s="53" t="n">
        <f aca="false">P4308+U4308</f>
        <v>0</v>
      </c>
      <c r="AA4308" s="53" t="n">
        <f aca="false">Q4308+V4308</f>
        <v>0</v>
      </c>
      <c r="AB4308" s="53" t="n">
        <f aca="false">R4308+W4308</f>
        <v>0</v>
      </c>
      <c r="AC4308" s="54" t="n">
        <f aca="false">ROUND(X4308+Y4308+Z4308+AA4308+AB4308,1)</f>
        <v>488.6</v>
      </c>
      <c r="AD4308" s="55" t="n">
        <f aca="false">(ROUND(AC4308-AC4302,1)/AC4302)</f>
        <v>0.225175526579739</v>
      </c>
      <c r="AE4308" s="46"/>
      <c r="AF4308" s="47"/>
    </row>
    <row r="4309" customFormat="false" ht="15" hidden="false" customHeight="false" outlineLevel="0" collapsed="false">
      <c r="A4309" s="48" t="s">
        <v>35</v>
      </c>
      <c r="B4309" s="63"/>
      <c r="C4309" s="50" t="s">
        <v>11</v>
      </c>
      <c r="D4309" s="51" t="n">
        <v>59</v>
      </c>
      <c r="E4309" s="51" t="n">
        <v>0</v>
      </c>
      <c r="F4309" s="51" t="n">
        <v>130</v>
      </c>
      <c r="G4309" s="51" t="n">
        <v>0</v>
      </c>
      <c r="H4309" s="51" t="n">
        <v>0</v>
      </c>
      <c r="I4309" s="52" t="n">
        <v>10</v>
      </c>
      <c r="J4309" s="52" t="n">
        <v>70</v>
      </c>
      <c r="K4309" s="52" t="n">
        <v>42.5</v>
      </c>
      <c r="L4309" s="52" t="n">
        <v>42.5</v>
      </c>
      <c r="M4309" s="52" t="n">
        <v>0</v>
      </c>
      <c r="N4309" s="53" t="n">
        <f aca="false">D4309*$D$10</f>
        <v>73.75</v>
      </c>
      <c r="O4309" s="53" t="n">
        <f aca="false">E4309*$E$10</f>
        <v>0</v>
      </c>
      <c r="P4309" s="53" t="n">
        <f aca="false">F4309*$F$10</f>
        <v>162.5</v>
      </c>
      <c r="Q4309" s="53" t="n">
        <f aca="false">G4309*$G$10</f>
        <v>0</v>
      </c>
      <c r="R4309" s="53" t="n">
        <f aca="false">H4309*$H$10</f>
        <v>0</v>
      </c>
      <c r="S4309" s="53" t="n">
        <f aca="false">(N4309/100)*(I4309*$I$10)+(N4309/100)*(J4309*$J$10)</f>
        <v>59</v>
      </c>
      <c r="T4309" s="53" t="n">
        <f aca="false">(O4309/100)*(K4309*$J$10)</f>
        <v>0</v>
      </c>
      <c r="U4309" s="53" t="n">
        <f aca="false">(P4309/100)*(K4309*$K$10)+(P4309/100)*(L4309*$L$10)</f>
        <v>193.375</v>
      </c>
      <c r="V4309" s="53" t="n">
        <f aca="false">(Q4309/100)*(L4309*$L$10)</f>
        <v>0</v>
      </c>
      <c r="W4309" s="53" t="n">
        <f aca="false">(R4309/100)*(K4309*$K$10)+(R4309/100)*(L4309*$L$10)</f>
        <v>0</v>
      </c>
      <c r="X4309" s="53" t="n">
        <f aca="false">N4309+S4309</f>
        <v>132.75</v>
      </c>
      <c r="Y4309" s="53" t="n">
        <f aca="false">O4309+T4309</f>
        <v>0</v>
      </c>
      <c r="Z4309" s="53" t="n">
        <f aca="false">P4309+U4309</f>
        <v>355.875</v>
      </c>
      <c r="AA4309" s="53" t="n">
        <f aca="false">Q4309+V4309</f>
        <v>0</v>
      </c>
      <c r="AB4309" s="53" t="n">
        <f aca="false">R4309+W4309</f>
        <v>0</v>
      </c>
      <c r="AC4309" s="54" t="n">
        <f aca="false">ROUND(X4309+Y4309+Z4309+AA4309+AB4309,1)</f>
        <v>488.6</v>
      </c>
      <c r="AD4309" s="55" t="n">
        <f aca="false">(ROUND(AC4309-AC4302,1)/AC4302)</f>
        <v>0.225175526579739</v>
      </c>
      <c r="AE4309" s="46"/>
      <c r="AF4309" s="47"/>
    </row>
    <row r="4310" customFormat="false" ht="15" hidden="false" customHeight="false" outlineLevel="0" collapsed="false">
      <c r="A4310" s="48" t="s">
        <v>36</v>
      </c>
      <c r="B4310" s="63"/>
      <c r="C4310" s="50" t="s">
        <v>12</v>
      </c>
      <c r="D4310" s="51" t="n">
        <v>59</v>
      </c>
      <c r="E4310" s="51" t="n">
        <v>0</v>
      </c>
      <c r="F4310" s="51" t="n">
        <v>0</v>
      </c>
      <c r="G4310" s="51" t="n">
        <v>130</v>
      </c>
      <c r="H4310" s="51" t="n">
        <v>0</v>
      </c>
      <c r="I4310" s="52" t="n">
        <v>10</v>
      </c>
      <c r="J4310" s="52" t="n">
        <v>70</v>
      </c>
      <c r="K4310" s="52" t="n">
        <v>0</v>
      </c>
      <c r="L4310" s="52" t="n">
        <v>85</v>
      </c>
      <c r="M4310" s="52" t="n">
        <v>0</v>
      </c>
      <c r="N4310" s="53" t="n">
        <f aca="false">D4310*$D$11</f>
        <v>73.75</v>
      </c>
      <c r="O4310" s="53" t="n">
        <f aca="false">E4310*$E$11</f>
        <v>0</v>
      </c>
      <c r="P4310" s="53" t="n">
        <f aca="false">F4310*$F$11</f>
        <v>0</v>
      </c>
      <c r="Q4310" s="53" t="n">
        <f aca="false">G4310*$G$11</f>
        <v>162.5</v>
      </c>
      <c r="R4310" s="53" t="n">
        <f aca="false">H4310*$H$11</f>
        <v>0</v>
      </c>
      <c r="S4310" s="53" t="n">
        <f aca="false">(N4310/100)*(I4310*$I$11)+(N4310/100)*(J4310*$J$11)</f>
        <v>59</v>
      </c>
      <c r="T4310" s="53" t="n">
        <f aca="false">(O4310/100)*(K4310*$K$11)</f>
        <v>0</v>
      </c>
      <c r="U4310" s="53" t="n">
        <f aca="false">(P4310/100)*(K4310*$K$11)+(P4310/100)*(L4310*$L$11)</f>
        <v>0</v>
      </c>
      <c r="V4310" s="53" t="n">
        <f aca="false">(Q4310/100)*(L4310*$L$11)</f>
        <v>193.375</v>
      </c>
      <c r="W4310" s="53" t="n">
        <f aca="false">(R4310/100)*(K4310*$K$11)+(R4310/100)*(L4310*$L$11)</f>
        <v>0</v>
      </c>
      <c r="X4310" s="53" t="n">
        <f aca="false">N4310+S4310</f>
        <v>132.75</v>
      </c>
      <c r="Y4310" s="53" t="n">
        <f aca="false">O4310+T4310</f>
        <v>0</v>
      </c>
      <c r="Z4310" s="53" t="n">
        <f aca="false">P4310+U4310</f>
        <v>0</v>
      </c>
      <c r="AA4310" s="53" t="n">
        <f aca="false">Q4310+V4310</f>
        <v>355.875</v>
      </c>
      <c r="AB4310" s="53" t="n">
        <f aca="false">R4310+W4310</f>
        <v>0</v>
      </c>
      <c r="AC4310" s="54" t="n">
        <f aca="false">ROUND(X4310+Y4310+Z4310+AA4310+AB4310,1)</f>
        <v>488.6</v>
      </c>
      <c r="AD4310" s="55" t="n">
        <f aca="false">(ROUND(AC4310-AC4302,1)/AC4302)</f>
        <v>0.225175526579739</v>
      </c>
      <c r="AE4310" s="46"/>
      <c r="AF4310" s="47"/>
    </row>
    <row r="4311" customFormat="false" ht="15" hidden="false" customHeight="false" outlineLevel="0" collapsed="false">
      <c r="A4311" s="48" t="s">
        <v>37</v>
      </c>
      <c r="B4311" s="63"/>
      <c r="C4311" s="50" t="s">
        <v>13</v>
      </c>
      <c r="D4311" s="51" t="n">
        <v>59</v>
      </c>
      <c r="E4311" s="51" t="n">
        <v>0</v>
      </c>
      <c r="F4311" s="51" t="n">
        <v>0</v>
      </c>
      <c r="G4311" s="51" t="n">
        <v>0</v>
      </c>
      <c r="H4311" s="51" t="n">
        <v>130</v>
      </c>
      <c r="I4311" s="52" t="n">
        <v>10</v>
      </c>
      <c r="J4311" s="52" t="n">
        <v>70</v>
      </c>
      <c r="K4311" s="52" t="n">
        <v>42.5</v>
      </c>
      <c r="L4311" s="52" t="n">
        <v>42.5</v>
      </c>
      <c r="M4311" s="52" t="n">
        <v>0</v>
      </c>
      <c r="N4311" s="53" t="n">
        <f aca="false">D4311*$D$12</f>
        <v>73.75</v>
      </c>
      <c r="O4311" s="53" t="n">
        <f aca="false">E4311*$E$12</f>
        <v>0</v>
      </c>
      <c r="P4311" s="53" t="n">
        <f aca="false">F4311*$F$12</f>
        <v>0</v>
      </c>
      <c r="Q4311" s="53" t="n">
        <f aca="false">G4311*$G$12</f>
        <v>0</v>
      </c>
      <c r="R4311" s="53" t="n">
        <f aca="false">H4311*$H$12</f>
        <v>162.5</v>
      </c>
      <c r="S4311" s="53" t="n">
        <f aca="false">(N4311/100)*(I4311*$I$12)+(N4311/100)*(J4311*$J$12)</f>
        <v>59</v>
      </c>
      <c r="T4311" s="53" t="n">
        <f aca="false">(O4311/100)*(K4311*$K$12)</f>
        <v>0</v>
      </c>
      <c r="U4311" s="53" t="n">
        <f aca="false">(P4311/100)*(K4311*$K$12)+(P4311/100)*(L4311*$L$12)</f>
        <v>0</v>
      </c>
      <c r="V4311" s="53" t="n">
        <f aca="false">(Q4311/100)*(L4311*$L$12)</f>
        <v>0</v>
      </c>
      <c r="W4311" s="53" t="n">
        <f aca="false">(R4311/100)*(K4311*$K$12)+(R4311/100)*(L4311*$L$12)</f>
        <v>193.375</v>
      </c>
      <c r="X4311" s="53" t="n">
        <f aca="false">N4311+S4311</f>
        <v>132.75</v>
      </c>
      <c r="Y4311" s="53" t="n">
        <f aca="false">O4311+T4311</f>
        <v>0</v>
      </c>
      <c r="Z4311" s="53" t="n">
        <f aca="false">P4311+U4311</f>
        <v>0</v>
      </c>
      <c r="AA4311" s="53" t="n">
        <f aca="false">Q4311+V4311</f>
        <v>0</v>
      </c>
      <c r="AB4311" s="53" t="n">
        <f aca="false">R4311+W4311</f>
        <v>355.875</v>
      </c>
      <c r="AC4311" s="54" t="n">
        <f aca="false">ROUND(X4311+Y4311+Z4311+AA4311+AB4311,1)</f>
        <v>488.6</v>
      </c>
      <c r="AD4311" s="55" t="n">
        <f aca="false">(ROUND(AC4311-AC4302,1)/AC4302)</f>
        <v>0.225175526579739</v>
      </c>
      <c r="AE4311" s="46"/>
      <c r="AF4311" s="47"/>
    </row>
    <row r="4312" customFormat="false" ht="15" hidden="false" customHeight="false" outlineLevel="0" collapsed="false">
      <c r="A4312" s="48" t="s">
        <v>38</v>
      </c>
      <c r="B4312" s="63"/>
      <c r="C4312" s="50" t="s">
        <v>14</v>
      </c>
      <c r="D4312" s="51" t="n">
        <v>118</v>
      </c>
      <c r="E4312" s="51" t="n">
        <v>0</v>
      </c>
      <c r="F4312" s="51" t="n">
        <v>0</v>
      </c>
      <c r="G4312" s="51" t="n">
        <v>0</v>
      </c>
      <c r="H4312" s="51" t="n">
        <v>0</v>
      </c>
      <c r="I4312" s="52" t="n">
        <v>10</v>
      </c>
      <c r="J4312" s="52" t="n">
        <v>70</v>
      </c>
      <c r="K4312" s="52" t="n">
        <v>0</v>
      </c>
      <c r="L4312" s="52" t="n">
        <v>0</v>
      </c>
      <c r="M4312" s="52" t="n">
        <v>70</v>
      </c>
      <c r="N4312" s="53" t="n">
        <f aca="false">D4312*$D$13</f>
        <v>147.5</v>
      </c>
      <c r="O4312" s="53" t="n">
        <f aca="false">E4312*$E$13</f>
        <v>0</v>
      </c>
      <c r="P4312" s="53" t="n">
        <f aca="false">F4312*$F$13</f>
        <v>0</v>
      </c>
      <c r="Q4312" s="53" t="n">
        <f aca="false">G4312*$G$13</f>
        <v>0</v>
      </c>
      <c r="R4312" s="53" t="n">
        <f aca="false">H4312*$H$13</f>
        <v>0</v>
      </c>
      <c r="S4312" s="53" t="n">
        <f aca="false">(N4312/100)*(I4312*$I$13)+(N4312/100)*(J4312*$J$13)+(N4312/100)*(M4312*$M$13)</f>
        <v>324.5</v>
      </c>
      <c r="T4312" s="53" t="n">
        <f aca="false">(O4312/100)*(K4312*$K$13)+(O4312/100)*(M4312*$M$13)</f>
        <v>0</v>
      </c>
      <c r="U4312" s="53" t="n">
        <f aca="false">(P4312/100)*(K4312*$K$13)+(P4312/100)*(L4312*$L$13)+(P4312/100)*(M4312*$M$13)</f>
        <v>0</v>
      </c>
      <c r="V4312" s="53" t="n">
        <f aca="false">(Q4312/100)*(L4312*$L$13)+(Q4312/100)*(M4312*$M$13)</f>
        <v>0</v>
      </c>
      <c r="W4312" s="53" t="n">
        <f aca="false">(R4312/100)*(K4312*$K$13)+(R4312/100)*(L4312*$L$13)+(R4312/100)*(M4312*$M$13)</f>
        <v>0</v>
      </c>
      <c r="X4312" s="53" t="n">
        <f aca="false">N4312+S4312</f>
        <v>472</v>
      </c>
      <c r="Y4312" s="53" t="n">
        <f aca="false">O4312+T4312</f>
        <v>0</v>
      </c>
      <c r="Z4312" s="53" t="n">
        <f aca="false">P4312+U4312</f>
        <v>0</v>
      </c>
      <c r="AA4312" s="53" t="n">
        <f aca="false">Q4312+V4312</f>
        <v>0</v>
      </c>
      <c r="AB4312" s="53" t="n">
        <f aca="false">R4312+W4312</f>
        <v>0</v>
      </c>
      <c r="AC4312" s="54" t="n">
        <f aca="false">ROUND(X4312+Y4312+Z4312+AA4312+AB4312,1)</f>
        <v>472</v>
      </c>
      <c r="AD4312" s="55" t="n">
        <f aca="false">(ROUND(AC4312-AC4302,1)/AC4302)</f>
        <v>0.183550651955868</v>
      </c>
      <c r="AE4312" s="46"/>
      <c r="AF4312" s="15"/>
    </row>
    <row r="4313" customFormat="false" ht="15" hidden="false" customHeight="false" outlineLevel="0" collapsed="false">
      <c r="A4313" s="48" t="s">
        <v>39</v>
      </c>
      <c r="B4313" s="63"/>
      <c r="C4313" s="50" t="s">
        <v>15</v>
      </c>
      <c r="D4313" s="51" t="n">
        <v>118</v>
      </c>
      <c r="E4313" s="51" t="n">
        <v>0</v>
      </c>
      <c r="F4313" s="51" t="n">
        <v>0</v>
      </c>
      <c r="G4313" s="51" t="n">
        <v>0</v>
      </c>
      <c r="H4313" s="51" t="n">
        <v>0</v>
      </c>
      <c r="I4313" s="52" t="n">
        <v>10</v>
      </c>
      <c r="J4313" s="52" t="n">
        <v>70</v>
      </c>
      <c r="K4313" s="52" t="n">
        <v>70</v>
      </c>
      <c r="L4313" s="52" t="n">
        <v>0</v>
      </c>
      <c r="M4313" s="52" t="n">
        <v>0</v>
      </c>
      <c r="N4313" s="53" t="n">
        <f aca="false">D4313*$D$14</f>
        <v>147.5</v>
      </c>
      <c r="O4313" s="53" t="n">
        <f aca="false">E4313*$E$14</f>
        <v>0</v>
      </c>
      <c r="P4313" s="53" t="n">
        <f aca="false">F4313*$F$14</f>
        <v>0</v>
      </c>
      <c r="Q4313" s="53" t="n">
        <f aca="false">G4313*$G$14</f>
        <v>0</v>
      </c>
      <c r="R4313" s="53" t="n">
        <f aca="false">H4313*$H$14</f>
        <v>0</v>
      </c>
      <c r="S4313" s="53" t="n">
        <f aca="false">(N4313/100)*(I4313*$I$14)+(N4313/100)*(J4313*$J$14)+(N4313/100)*(K4313*$K$14)</f>
        <v>324.5</v>
      </c>
      <c r="T4313" s="53" t="n">
        <f aca="false">(O4313/100)*(K4313*$K$14)</f>
        <v>0</v>
      </c>
      <c r="U4313" s="53" t="n">
        <f aca="false">(P4313/100)*(K4313*$K$14)+(P4313/100)*(L4313*$L$14)</f>
        <v>0</v>
      </c>
      <c r="V4313" s="53" t="n">
        <f aca="false">(Q4313/100)*(L4313*$L$14)</f>
        <v>0</v>
      </c>
      <c r="W4313" s="53" t="n">
        <f aca="false">(R4313/100)*(K4313*$L$14)+(R4313/100)*(L4313*$M$14)</f>
        <v>0</v>
      </c>
      <c r="X4313" s="53" t="n">
        <f aca="false">N4313+S4313</f>
        <v>472</v>
      </c>
      <c r="Y4313" s="53" t="n">
        <f aca="false">O4313+T4313</f>
        <v>0</v>
      </c>
      <c r="Z4313" s="53" t="n">
        <f aca="false">P4313+U4313</f>
        <v>0</v>
      </c>
      <c r="AA4313" s="53" t="n">
        <f aca="false">Q4313+V4313</f>
        <v>0</v>
      </c>
      <c r="AB4313" s="53" t="n">
        <f aca="false">R4313+W4313</f>
        <v>0</v>
      </c>
      <c r="AC4313" s="54" t="n">
        <f aca="false">ROUND(X4313+Y4313+Z4313+AA4313+AB4313,1)</f>
        <v>472</v>
      </c>
      <c r="AD4313" s="55" t="n">
        <f aca="false">(ROUND(AC4313-AC4302,1)/AC4302)</f>
        <v>0.183550651955868</v>
      </c>
      <c r="AE4313" s="46"/>
      <c r="AF4313" s="47"/>
    </row>
    <row r="4314" customFormat="false" ht="15" hidden="false" customHeight="false" outlineLevel="0" collapsed="false">
      <c r="A4314" s="48"/>
      <c r="B4314" s="63"/>
      <c r="C4314" s="50" t="s">
        <v>16</v>
      </c>
      <c r="D4314" s="51" t="n">
        <v>118</v>
      </c>
      <c r="E4314" s="51" t="n">
        <v>0</v>
      </c>
      <c r="F4314" s="51" t="n">
        <v>0</v>
      </c>
      <c r="G4314" s="51" t="n">
        <v>0</v>
      </c>
      <c r="H4314" s="51" t="n">
        <v>0</v>
      </c>
      <c r="I4314" s="52" t="n">
        <v>10</v>
      </c>
      <c r="J4314" s="52" t="n">
        <v>70</v>
      </c>
      <c r="K4314" s="52" t="n">
        <v>0</v>
      </c>
      <c r="L4314" s="52" t="n">
        <v>70</v>
      </c>
      <c r="M4314" s="52" t="n">
        <v>0</v>
      </c>
      <c r="N4314" s="53" t="n">
        <f aca="false">D4314*$D$15</f>
        <v>147.5</v>
      </c>
      <c r="O4314" s="53" t="n">
        <f aca="false">E4314*$E$15</f>
        <v>0</v>
      </c>
      <c r="P4314" s="53" t="n">
        <f aca="false">F4314*$F$15</f>
        <v>0</v>
      </c>
      <c r="Q4314" s="53" t="n">
        <f aca="false">G4314*$G$15</f>
        <v>0</v>
      </c>
      <c r="R4314" s="53" t="n">
        <f aca="false">H4314*$H$15</f>
        <v>0</v>
      </c>
      <c r="S4314" s="53" t="n">
        <f aca="false">(N4314/100)*(I4314*$I$15)+(N4314/100)*(J4314*$J$15)+(N4314/100)*(L4314*$L$15)</f>
        <v>324.5</v>
      </c>
      <c r="T4314" s="53" t="n">
        <f aca="false">(O4314/100)*(K4314*$K$15)</f>
        <v>0</v>
      </c>
      <c r="U4314" s="53" t="n">
        <f aca="false">(P4314/100)*(K4314*$K$15)+(P4314/100)*(L4314*$L$15)</f>
        <v>0</v>
      </c>
      <c r="V4314" s="53" t="n">
        <f aca="false">(Q4314/100)*(L4314*$L$15)</f>
        <v>0</v>
      </c>
      <c r="W4314" s="53" t="n">
        <f aca="false">(R4314/100)*(K4314*$K$15)+(R4314/100)*(L4314*$L$15)</f>
        <v>0</v>
      </c>
      <c r="X4314" s="53" t="n">
        <f aca="false">N4314+S4314</f>
        <v>472</v>
      </c>
      <c r="Y4314" s="53" t="n">
        <f aca="false">O4314+T4314</f>
        <v>0</v>
      </c>
      <c r="Z4314" s="53" t="n">
        <f aca="false">P4314+U4314</f>
        <v>0</v>
      </c>
      <c r="AA4314" s="53" t="n">
        <f aca="false">Q4314+V4314</f>
        <v>0</v>
      </c>
      <c r="AB4314" s="53" t="n">
        <f aca="false">R4314+W4314</f>
        <v>0</v>
      </c>
      <c r="AC4314" s="54" t="n">
        <f aca="false">ROUND(X4314+Y4314+Z4314+AA4314+AB4314,1)</f>
        <v>472</v>
      </c>
      <c r="AD4314" s="55" t="n">
        <f aca="false">(ROUND(AC4314-AC4302,1)/AC4302)</f>
        <v>0.183550651955868</v>
      </c>
      <c r="AE4314" s="46"/>
      <c r="AF4314" s="47"/>
    </row>
    <row r="4315" customFormat="false" ht="15" hidden="false" customHeight="false" outlineLevel="0" collapsed="false">
      <c r="A4315" s="48"/>
      <c r="B4315" s="63"/>
      <c r="C4315" s="50" t="s">
        <v>17</v>
      </c>
      <c r="D4315" s="51" t="n">
        <v>118</v>
      </c>
      <c r="E4315" s="51" t="n">
        <v>0</v>
      </c>
      <c r="F4315" s="51" t="n">
        <v>0</v>
      </c>
      <c r="G4315" s="51" t="n">
        <v>0</v>
      </c>
      <c r="H4315" s="51" t="n">
        <v>0</v>
      </c>
      <c r="I4315" s="52" t="n">
        <v>10</v>
      </c>
      <c r="J4315" s="52" t="n">
        <v>90</v>
      </c>
      <c r="K4315" s="52" t="n">
        <v>0</v>
      </c>
      <c r="L4315" s="52" t="n">
        <v>0</v>
      </c>
      <c r="M4315" s="52" t="n">
        <v>0</v>
      </c>
      <c r="N4315" s="53" t="n">
        <f aca="false">D4315*$D$16</f>
        <v>147.5</v>
      </c>
      <c r="O4315" s="53" t="n">
        <f aca="false">E4315*$E$16</f>
        <v>0</v>
      </c>
      <c r="P4315" s="53" t="n">
        <f aca="false">F4315*$F$16</f>
        <v>0</v>
      </c>
      <c r="Q4315" s="53" t="n">
        <f aca="false">G4315*$G$16</f>
        <v>0</v>
      </c>
      <c r="R4315" s="53" t="n">
        <f aca="false">H4315*$H$16</f>
        <v>0</v>
      </c>
      <c r="S4315" s="53" t="n">
        <f aca="false">(N4315/100)*(I4315*$I$16)+(N4315/100)*(J4315*$J$16)</f>
        <v>346.625</v>
      </c>
      <c r="T4315" s="53" t="n">
        <f aca="false">(O4315/100)*(K4315*$K$16)</f>
        <v>0</v>
      </c>
      <c r="U4315" s="53" t="n">
        <f aca="false">(P4315/100)*(K4315*$K$16)+(P4315/100)*(L4315*$L$16)</f>
        <v>0</v>
      </c>
      <c r="V4315" s="53" t="n">
        <f aca="false">(Q4315/100)*(L4315*$L$16)</f>
        <v>0</v>
      </c>
      <c r="W4315" s="53" t="n">
        <f aca="false">(R4315/100)*(K4315*$K$16)+(R4315/100)*(L4315*$L$16)</f>
        <v>0</v>
      </c>
      <c r="X4315" s="53" t="n">
        <f aca="false">N4315+S4315</f>
        <v>494.125</v>
      </c>
      <c r="Y4315" s="53" t="n">
        <f aca="false">O4315+T4315</f>
        <v>0</v>
      </c>
      <c r="Z4315" s="53" t="n">
        <f aca="false">P4315+U4315</f>
        <v>0</v>
      </c>
      <c r="AA4315" s="53" t="n">
        <f aca="false">Q4315+V4315</f>
        <v>0</v>
      </c>
      <c r="AB4315" s="53" t="n">
        <f aca="false">R4315+W4315</f>
        <v>0</v>
      </c>
      <c r="AC4315" s="54" t="n">
        <f aca="false">ROUND(X4315+Y4315+Z4315+AA4315+AB4315,1)</f>
        <v>494.1</v>
      </c>
      <c r="AD4315" s="55" t="n">
        <f aca="false">(ROUND(AC4315-AC4302,1)/AC4302)</f>
        <v>0.238966900702106</v>
      </c>
      <c r="AE4315" s="46"/>
      <c r="AF4315" s="47"/>
    </row>
    <row r="4316" customFormat="false" ht="15" hidden="false" customHeight="false" outlineLevel="0" collapsed="false">
      <c r="A4316" s="48"/>
      <c r="B4316" s="63"/>
      <c r="C4316" s="50" t="s">
        <v>18</v>
      </c>
      <c r="D4316" s="51" t="n">
        <v>118</v>
      </c>
      <c r="E4316" s="51" t="n">
        <v>0</v>
      </c>
      <c r="F4316" s="51" t="n">
        <v>0</v>
      </c>
      <c r="G4316" s="51" t="n">
        <v>0</v>
      </c>
      <c r="H4316" s="51" t="n">
        <v>0</v>
      </c>
      <c r="I4316" s="52" t="n">
        <v>50</v>
      </c>
      <c r="J4316" s="52" t="n">
        <v>70</v>
      </c>
      <c r="K4316" s="52" t="n">
        <v>0</v>
      </c>
      <c r="L4316" s="52" t="n">
        <v>0</v>
      </c>
      <c r="M4316" s="52" t="n">
        <v>0</v>
      </c>
      <c r="N4316" s="53" t="n">
        <f aca="false">D4316*$D$17</f>
        <v>147.5</v>
      </c>
      <c r="O4316" s="53" t="n">
        <f aca="false">E4316*$E$17</f>
        <v>0</v>
      </c>
      <c r="P4316" s="53" t="n">
        <f aca="false">F4316*$F$17</f>
        <v>0</v>
      </c>
      <c r="Q4316" s="53" t="n">
        <f aca="false">G4316*$G$17</f>
        <v>0</v>
      </c>
      <c r="R4316" s="53" t="n">
        <f aca="false">H4316*$H$17</f>
        <v>0</v>
      </c>
      <c r="S4316" s="53" t="n">
        <f aca="false">(N4316/100)*(I4316*$I$17)+(N4316/100)*(J4316*$J$17)</f>
        <v>287.625</v>
      </c>
      <c r="T4316" s="53" t="n">
        <f aca="false">(O4316/100)*(K4316*$K$17)</f>
        <v>0</v>
      </c>
      <c r="U4316" s="53" t="n">
        <f aca="false">(P4316/100)*(K4316*$K$17)+(P4316/100)*(L4316*$L$17)</f>
        <v>0</v>
      </c>
      <c r="V4316" s="53" t="n">
        <f aca="false">(Q4316/100)*(L4316*$L$17)</f>
        <v>0</v>
      </c>
      <c r="W4316" s="53" t="n">
        <f aca="false">(R4316/100)*(K4316*$K$17)+(R4316/100)*(L4316*$L$17)</f>
        <v>0</v>
      </c>
      <c r="X4316" s="53" t="n">
        <f aca="false">N4316+S4316</f>
        <v>435.125</v>
      </c>
      <c r="Y4316" s="53" t="n">
        <f aca="false">O4316+T4316</f>
        <v>0</v>
      </c>
      <c r="Z4316" s="53" t="n">
        <f aca="false">P4316+U4316</f>
        <v>0</v>
      </c>
      <c r="AA4316" s="53" t="n">
        <f aca="false">Q4316+V4316</f>
        <v>0</v>
      </c>
      <c r="AB4316" s="53" t="n">
        <f aca="false">R4316+W4316</f>
        <v>0</v>
      </c>
      <c r="AC4316" s="54" t="n">
        <f aca="false">ROUND(X4316+Y4316+Z4316+AA4316+AB4316,1)</f>
        <v>435.1</v>
      </c>
      <c r="AD4316" s="55" t="n">
        <f aca="false">(ROUND(AC4316-AC4302,1)/AC4302)</f>
        <v>0.0910230692076229</v>
      </c>
      <c r="AE4316" s="46"/>
      <c r="AF4316" s="47"/>
    </row>
    <row r="4317" customFormat="false" ht="15" hidden="false" customHeight="false" outlineLevel="0" collapsed="false">
      <c r="A4317" s="56" t="s">
        <v>19</v>
      </c>
      <c r="B4317" s="75" t="s">
        <v>349</v>
      </c>
      <c r="C4317" s="40" t="s">
        <v>53</v>
      </c>
      <c r="D4317" s="41" t="n">
        <v>110</v>
      </c>
      <c r="E4317" s="41" t="n">
        <v>0</v>
      </c>
      <c r="F4317" s="41" t="n">
        <v>0</v>
      </c>
      <c r="G4317" s="41" t="n">
        <v>0</v>
      </c>
      <c r="H4317" s="41" t="n">
        <v>0</v>
      </c>
      <c r="I4317" s="42" t="n">
        <v>60</v>
      </c>
      <c r="J4317" s="42" t="n">
        <v>30</v>
      </c>
      <c r="K4317" s="42" t="n">
        <v>0</v>
      </c>
      <c r="L4317" s="42" t="n">
        <v>0</v>
      </c>
      <c r="M4317" s="42" t="n">
        <v>0</v>
      </c>
      <c r="N4317" s="43" t="n">
        <f aca="false">D4317*$D$3</f>
        <v>143</v>
      </c>
      <c r="O4317" s="43" t="n">
        <f aca="false">E4317*$E$3</f>
        <v>0</v>
      </c>
      <c r="P4317" s="43" t="n">
        <f aca="false">F4317*$F$3</f>
        <v>0</v>
      </c>
      <c r="Q4317" s="43" t="n">
        <f aca="false">G4317*$G$3</f>
        <v>0</v>
      </c>
      <c r="R4317" s="43" t="n">
        <f aca="false">H4317*$H$3</f>
        <v>0</v>
      </c>
      <c r="S4317" s="43" t="n">
        <f aca="false">(N4317/100)*(I4317*$I$3)+(N4317/100)*(J4317*$J$3)</f>
        <v>257.4</v>
      </c>
      <c r="T4317" s="43" t="n">
        <f aca="false">(O4317/100)*(K4317*$K$3)</f>
        <v>0</v>
      </c>
      <c r="U4317" s="43" t="n">
        <f aca="false">(P4317/100)*(K4317*$K$3)+(P4317/100)*(L4317*$L$3)</f>
        <v>0</v>
      </c>
      <c r="V4317" s="43" t="n">
        <f aca="false">(Q4317/100)*(L4317*$L$3)</f>
        <v>0</v>
      </c>
      <c r="W4317" s="43" t="n">
        <f aca="false">(R4317/100)*(K4317*$K$3)+(R4317/100)*(L4317*$L$3)</f>
        <v>0</v>
      </c>
      <c r="X4317" s="43" t="n">
        <f aca="false">N4317+S4317</f>
        <v>400.4</v>
      </c>
      <c r="Y4317" s="43" t="n">
        <f aca="false">O4317+T4317</f>
        <v>0</v>
      </c>
      <c r="Z4317" s="43" t="n">
        <f aca="false">P4317+U4317</f>
        <v>0</v>
      </c>
      <c r="AA4317" s="43" t="n">
        <f aca="false">Q4317+V4317</f>
        <v>0</v>
      </c>
      <c r="AB4317" s="43" t="n">
        <f aca="false">R4317+W4317</f>
        <v>0</v>
      </c>
      <c r="AC4317" s="44" t="n">
        <f aca="false">ROUND(X4317+Y4317+Z4317+AA4317+AB4317,1)</f>
        <v>400.4</v>
      </c>
      <c r="AD4317" s="45"/>
      <c r="AE4317" s="46"/>
      <c r="AF4317" s="47"/>
    </row>
    <row r="4318" customFormat="false" ht="15" hidden="false" customHeight="false" outlineLevel="0" collapsed="false">
      <c r="A4318" s="48" t="s">
        <v>29</v>
      </c>
      <c r="B4318" s="61" t="n">
        <v>32</v>
      </c>
      <c r="C4318" s="50" t="s">
        <v>5</v>
      </c>
      <c r="D4318" s="51" t="n">
        <v>110</v>
      </c>
      <c r="E4318" s="51" t="n">
        <v>0</v>
      </c>
      <c r="F4318" s="51" t="n">
        <v>0</v>
      </c>
      <c r="G4318" s="51" t="n">
        <v>0</v>
      </c>
      <c r="H4318" s="51" t="n">
        <v>0</v>
      </c>
      <c r="I4318" s="52" t="n">
        <v>70</v>
      </c>
      <c r="J4318" s="52" t="n">
        <v>50</v>
      </c>
      <c r="K4318" s="52" t="n">
        <v>0</v>
      </c>
      <c r="L4318" s="52" t="n">
        <v>0</v>
      </c>
      <c r="M4318" s="52" t="n">
        <v>0</v>
      </c>
      <c r="N4318" s="53" t="n">
        <f aca="false">D4318*$D$4</f>
        <v>137.5</v>
      </c>
      <c r="O4318" s="53" t="n">
        <f aca="false">E4318*$E$4</f>
        <v>0</v>
      </c>
      <c r="P4318" s="53" t="n">
        <f aca="false">F4318*$F$4</f>
        <v>0</v>
      </c>
      <c r="Q4318" s="53" t="n">
        <f aca="false">G4318*$G$4</f>
        <v>0</v>
      </c>
      <c r="R4318" s="53" t="n">
        <f aca="false">H4318*$H$4</f>
        <v>0</v>
      </c>
      <c r="S4318" s="53" t="n">
        <f aca="false">(N4318/100)*(I4318*$I$4)+(N4318/100)*(J4318*$J$4)</f>
        <v>330</v>
      </c>
      <c r="T4318" s="53" t="n">
        <f aca="false">(O4318/100)*(K4318*$K$4)</f>
        <v>0</v>
      </c>
      <c r="U4318" s="53" t="n">
        <f aca="false">(P4318/100)*(K4318*$K$4)+(P4318/100)*(L4318*$L$4)</f>
        <v>0</v>
      </c>
      <c r="V4318" s="53" t="n">
        <f aca="false">(Q4318/100)*(L4318*$L$4)</f>
        <v>0</v>
      </c>
      <c r="W4318" s="53" t="n">
        <f aca="false">(R4318/100)*(K4318*$K$4)+(R4318/100)*(L4318*$L$4)</f>
        <v>0</v>
      </c>
      <c r="X4318" s="53" t="n">
        <f aca="false">N4318+S4318</f>
        <v>467.5</v>
      </c>
      <c r="Y4318" s="53" t="n">
        <f aca="false">O4318+T4318</f>
        <v>0</v>
      </c>
      <c r="Z4318" s="53" t="n">
        <f aca="false">P4318+U4318</f>
        <v>0</v>
      </c>
      <c r="AA4318" s="53" t="n">
        <f aca="false">Q4318+V4318</f>
        <v>0</v>
      </c>
      <c r="AB4318" s="53" t="n">
        <f aca="false">R4318+W4318</f>
        <v>0</v>
      </c>
      <c r="AC4318" s="54" t="n">
        <f aca="false">ROUND(X4318+Y4318+Z4318+AA4318+AB4318,1)</f>
        <v>467.5</v>
      </c>
      <c r="AD4318" s="55" t="n">
        <f aca="false">(ROUND(AC4318-AC4317,1)/AC4317)</f>
        <v>0.167582417582418</v>
      </c>
      <c r="AE4318" s="46"/>
      <c r="AF4318" s="47"/>
    </row>
    <row r="4319" customFormat="false" ht="15" hidden="false" customHeight="false" outlineLevel="0" collapsed="false">
      <c r="A4319" s="48" t="s">
        <v>30</v>
      </c>
      <c r="B4319" s="61" t="n">
        <v>16</v>
      </c>
      <c r="C4319" s="50" t="s">
        <v>6</v>
      </c>
      <c r="D4319" s="51" t="n">
        <v>110</v>
      </c>
      <c r="E4319" s="51" t="n">
        <v>0</v>
      </c>
      <c r="F4319" s="51" t="n">
        <v>0</v>
      </c>
      <c r="G4319" s="51" t="n">
        <v>0</v>
      </c>
      <c r="H4319" s="51" t="n">
        <v>0</v>
      </c>
      <c r="I4319" s="52" t="n">
        <v>60</v>
      </c>
      <c r="J4319" s="52" t="n">
        <v>30</v>
      </c>
      <c r="K4319" s="52" t="n">
        <v>0</v>
      </c>
      <c r="L4319" s="52" t="n">
        <v>0</v>
      </c>
      <c r="M4319" s="52" t="n">
        <v>0</v>
      </c>
      <c r="N4319" s="53" t="n">
        <f aca="false">D4319*$D$5</f>
        <v>143</v>
      </c>
      <c r="O4319" s="53" t="n">
        <f aca="false">E4319*$E$5</f>
        <v>0</v>
      </c>
      <c r="P4319" s="53" t="n">
        <f aca="false">F4319*$F$5</f>
        <v>0</v>
      </c>
      <c r="Q4319" s="53" t="n">
        <f aca="false">G4319*$G$5</f>
        <v>0</v>
      </c>
      <c r="R4319" s="53" t="n">
        <f aca="false">H4319*$H$5</f>
        <v>0</v>
      </c>
      <c r="S4319" s="53" t="n">
        <f aca="false">(N4319/100)*(I4319*$I$5)+(N4319/100)*(J4319*$J$5)</f>
        <v>257.4</v>
      </c>
      <c r="T4319" s="53" t="n">
        <f aca="false">(O4319/100)*(K4319*$K$5)</f>
        <v>0</v>
      </c>
      <c r="U4319" s="53" t="n">
        <f aca="false">(P4319/100)*(K4319*$K$5)+(P4319/100)*(L4319*$L$5)</f>
        <v>0</v>
      </c>
      <c r="V4319" s="53" t="n">
        <f aca="false">(Q4319/100)*(L4319*$L$5)</f>
        <v>0</v>
      </c>
      <c r="W4319" s="53" t="n">
        <f aca="false">(R4319/100)*(K4319*$K$5)+(R4319/100)*(L4319*$L$5)</f>
        <v>0</v>
      </c>
      <c r="X4319" s="53" t="n">
        <f aca="false">N4319+S4319</f>
        <v>400.4</v>
      </c>
      <c r="Y4319" s="53" t="n">
        <f aca="false">O4319+T4319</f>
        <v>0</v>
      </c>
      <c r="Z4319" s="53" t="n">
        <f aca="false">P4319+U4319</f>
        <v>0</v>
      </c>
      <c r="AA4319" s="53" t="n">
        <f aca="false">Q4319+V4319</f>
        <v>0</v>
      </c>
      <c r="AB4319" s="53" t="n">
        <f aca="false">R4319+W4319</f>
        <v>0</v>
      </c>
      <c r="AC4319" s="54" t="n">
        <f aca="false">ROUND(X4319+Y4319+Z4319+AA4319+AB4319,1)</f>
        <v>400.4</v>
      </c>
      <c r="AD4319" s="55" t="n">
        <f aca="false">(ROUND(AC4319-AC4317,1)/AC4317)</f>
        <v>0</v>
      </c>
      <c r="AE4319" s="46"/>
      <c r="AF4319" s="47"/>
    </row>
    <row r="4320" customFormat="false" ht="15" hidden="false" customHeight="false" outlineLevel="0" collapsed="false">
      <c r="A4320" s="48" t="s">
        <v>31</v>
      </c>
      <c r="B4320" s="61" t="n">
        <v>0</v>
      </c>
      <c r="C4320" s="50" t="s">
        <v>7</v>
      </c>
      <c r="D4320" s="51" t="n">
        <v>110</v>
      </c>
      <c r="E4320" s="51" t="n">
        <v>0</v>
      </c>
      <c r="F4320" s="51" t="n">
        <v>0</v>
      </c>
      <c r="G4320" s="51" t="n">
        <v>0</v>
      </c>
      <c r="H4320" s="51" t="n">
        <v>0</v>
      </c>
      <c r="I4320" s="52" t="n">
        <v>60</v>
      </c>
      <c r="J4320" s="52" t="n">
        <v>30</v>
      </c>
      <c r="K4320" s="52" t="n">
        <v>0</v>
      </c>
      <c r="L4320" s="52" t="n">
        <v>0</v>
      </c>
      <c r="M4320" s="52" t="n">
        <v>0</v>
      </c>
      <c r="N4320" s="53" t="n">
        <f aca="false">D4320*$D$6</f>
        <v>143</v>
      </c>
      <c r="O4320" s="53" t="n">
        <f aca="false">E4320*$E$6</f>
        <v>0</v>
      </c>
      <c r="P4320" s="53" t="n">
        <f aca="false">F4320*$F$6</f>
        <v>0</v>
      </c>
      <c r="Q4320" s="53" t="n">
        <f aca="false">G4320*$G$6</f>
        <v>0</v>
      </c>
      <c r="R4320" s="53" t="n">
        <f aca="false">H4320*$H$6</f>
        <v>0</v>
      </c>
      <c r="S4320" s="53" t="n">
        <f aca="false">(N4320/100)*(I4320*$I$6)+(N4320/100)*(J4320*$J$6)</f>
        <v>257.4</v>
      </c>
      <c r="T4320" s="53" t="n">
        <f aca="false">(O4320/100)*(K4320*$K$6)</f>
        <v>0</v>
      </c>
      <c r="U4320" s="53" t="n">
        <f aca="false">(P4320/100)*(K4320*$K$6)+(P4320/100)*(L4320*$L$6)</f>
        <v>0</v>
      </c>
      <c r="V4320" s="53" t="n">
        <f aca="false">(Q4320/100)*(L4320*$L$6)</f>
        <v>0</v>
      </c>
      <c r="W4320" s="53" t="n">
        <f aca="false">(R4320/100)*(K4320*$K$6)+(R4320/100)*(L4320*$L$6)</f>
        <v>0</v>
      </c>
      <c r="X4320" s="53" t="n">
        <f aca="false">N4320+S4320</f>
        <v>400.4</v>
      </c>
      <c r="Y4320" s="53" t="n">
        <f aca="false">O4320+T4320</f>
        <v>0</v>
      </c>
      <c r="Z4320" s="53" t="n">
        <f aca="false">P4320+U4320</f>
        <v>0</v>
      </c>
      <c r="AA4320" s="53" t="n">
        <f aca="false">Q4320+V4320</f>
        <v>0</v>
      </c>
      <c r="AB4320" s="53" t="n">
        <f aca="false">R4320+W4320</f>
        <v>0</v>
      </c>
      <c r="AC4320" s="54" t="n">
        <f aca="false">ROUND(X4320+Y4320+Z4320+AA4320+AB4320,1)</f>
        <v>400.4</v>
      </c>
      <c r="AD4320" s="55" t="n">
        <f aca="false">(ROUND(AC4320-AC4317,1)/AC4317)</f>
        <v>0</v>
      </c>
      <c r="AE4320" s="46"/>
      <c r="AF4320" s="47"/>
    </row>
    <row r="4321" customFormat="false" ht="15" hidden="false" customHeight="false" outlineLevel="0" collapsed="false">
      <c r="A4321" s="48" t="s">
        <v>32</v>
      </c>
      <c r="B4321" s="61" t="n">
        <v>0</v>
      </c>
      <c r="C4321" s="50" t="s">
        <v>8</v>
      </c>
      <c r="D4321" s="51" t="n">
        <v>110</v>
      </c>
      <c r="E4321" s="51" t="n">
        <v>0</v>
      </c>
      <c r="F4321" s="51" t="n">
        <v>0</v>
      </c>
      <c r="G4321" s="51" t="n">
        <v>0</v>
      </c>
      <c r="H4321" s="51" t="n">
        <v>0</v>
      </c>
      <c r="I4321" s="52" t="n">
        <v>60</v>
      </c>
      <c r="J4321" s="52" t="n">
        <v>30</v>
      </c>
      <c r="K4321" s="52" t="n">
        <v>0</v>
      </c>
      <c r="L4321" s="52" t="n">
        <v>0</v>
      </c>
      <c r="M4321" s="52" t="n">
        <v>0</v>
      </c>
      <c r="N4321" s="53" t="n">
        <f aca="false">D4321*$D$7</f>
        <v>143</v>
      </c>
      <c r="O4321" s="53" t="n">
        <f aca="false">E4321*$E$7</f>
        <v>0</v>
      </c>
      <c r="P4321" s="53" t="n">
        <f aca="false">F4321*$F$7</f>
        <v>0</v>
      </c>
      <c r="Q4321" s="53" t="n">
        <f aca="false">G4321*$G$7</f>
        <v>0</v>
      </c>
      <c r="R4321" s="53" t="n">
        <f aca="false">H4321*$H$7</f>
        <v>0</v>
      </c>
      <c r="S4321" s="53" t="n">
        <f aca="false">(N4321/100)*(I4321*$I$7)+(N4321/100)*(J4321*$J$7)</f>
        <v>257.4</v>
      </c>
      <c r="T4321" s="53" t="n">
        <f aca="false">(O4321/100)*(K4321*$K$7)</f>
        <v>0</v>
      </c>
      <c r="U4321" s="53" t="n">
        <f aca="false">(P4321/100)*(K4321*$K$7)+(P4321/100)*(L4321*$L$7)</f>
        <v>0</v>
      </c>
      <c r="V4321" s="53" t="n">
        <f aca="false">(Q4321/100)*(L4321*$L$7)</f>
        <v>0</v>
      </c>
      <c r="W4321" s="53" t="n">
        <f aca="false">(R4321/100)*(K4321*$K$7)+(R4321/100)*(L4321*$L$7)</f>
        <v>0</v>
      </c>
      <c r="X4321" s="53" t="n">
        <f aca="false">N4321+S4321</f>
        <v>400.4</v>
      </c>
      <c r="Y4321" s="53" t="n">
        <f aca="false">O4321+T4321</f>
        <v>0</v>
      </c>
      <c r="Z4321" s="53" t="n">
        <f aca="false">P4321+U4321</f>
        <v>0</v>
      </c>
      <c r="AA4321" s="53" t="n">
        <f aca="false">Q4321+V4321</f>
        <v>0</v>
      </c>
      <c r="AB4321" s="53" t="n">
        <f aca="false">R4321+W4321</f>
        <v>0</v>
      </c>
      <c r="AC4321" s="54" t="n">
        <f aca="false">ROUND(X4321+Y4321+Z4321+AA4321+AB4321,1)</f>
        <v>400.4</v>
      </c>
      <c r="AD4321" s="55" t="n">
        <f aca="false">(ROUND(AC4321-AC4317,1)/AC4317)</f>
        <v>0</v>
      </c>
      <c r="AE4321" s="46"/>
      <c r="AF4321" s="15"/>
    </row>
    <row r="4322" customFormat="false" ht="15" hidden="false" customHeight="false" outlineLevel="0" collapsed="false">
      <c r="A4322" s="48" t="s">
        <v>33</v>
      </c>
      <c r="B4322" s="61"/>
      <c r="C4322" s="50" t="s">
        <v>9</v>
      </c>
      <c r="D4322" s="51" t="n">
        <v>110</v>
      </c>
      <c r="E4322" s="51" t="n">
        <v>0</v>
      </c>
      <c r="F4322" s="51" t="n">
        <v>0</v>
      </c>
      <c r="G4322" s="51" t="n">
        <v>0</v>
      </c>
      <c r="H4322" s="51" t="n">
        <v>0</v>
      </c>
      <c r="I4322" s="52" t="n">
        <v>60</v>
      </c>
      <c r="J4322" s="52" t="n">
        <v>30</v>
      </c>
      <c r="K4322" s="52" t="n">
        <v>0</v>
      </c>
      <c r="L4322" s="52" t="n">
        <v>0</v>
      </c>
      <c r="M4322" s="52" t="n">
        <v>0</v>
      </c>
      <c r="N4322" s="53" t="n">
        <f aca="false">D4322*$D$8</f>
        <v>143</v>
      </c>
      <c r="O4322" s="53" t="n">
        <f aca="false">E4322*$E$8</f>
        <v>0</v>
      </c>
      <c r="P4322" s="53" t="n">
        <f aca="false">F4322*$F$8</f>
        <v>0</v>
      </c>
      <c r="Q4322" s="53" t="n">
        <f aca="false">G4322*$G$8</f>
        <v>0</v>
      </c>
      <c r="R4322" s="53" t="n">
        <f aca="false">H4322*$H$8</f>
        <v>0</v>
      </c>
      <c r="S4322" s="53" t="n">
        <f aca="false">(N4322/100)*(I4322*$I$8)+(N4322/100)*(J4322*$J$8)</f>
        <v>257.4</v>
      </c>
      <c r="T4322" s="53" t="n">
        <f aca="false">(O4322/100)*(K4322*$K$8)</f>
        <v>0</v>
      </c>
      <c r="U4322" s="53" t="n">
        <f aca="false">(P4322/100)*(K4322*$K$8)+(P4322/100)*(L4322*$L$8)</f>
        <v>0</v>
      </c>
      <c r="V4322" s="53" t="n">
        <f aca="false">(Q4322/100)*(L4322*$L$8)</f>
        <v>0</v>
      </c>
      <c r="W4322" s="53" t="n">
        <f aca="false">(R4322/100)*(K4322*$K$8)+(R4322/100)*(L4322*$L$8)</f>
        <v>0</v>
      </c>
      <c r="X4322" s="53" t="n">
        <f aca="false">N4322+S4322</f>
        <v>400.4</v>
      </c>
      <c r="Y4322" s="53" t="n">
        <f aca="false">O4322+T4322</f>
        <v>0</v>
      </c>
      <c r="Z4322" s="53" t="n">
        <f aca="false">P4322+U4322</f>
        <v>0</v>
      </c>
      <c r="AA4322" s="53" t="n">
        <f aca="false">Q4322+V4322</f>
        <v>0</v>
      </c>
      <c r="AB4322" s="53" t="n">
        <f aca="false">R4322+W4322</f>
        <v>0</v>
      </c>
      <c r="AC4322" s="54" t="n">
        <f aca="false">ROUND(X4322+Y4322+Z4322+AA4322+AB4322,1)</f>
        <v>400.4</v>
      </c>
      <c r="AD4322" s="55" t="n">
        <f aca="false">(ROUND(AC4322-AC4317,1)/AC4317)</f>
        <v>0</v>
      </c>
      <c r="AE4322" s="46"/>
      <c r="AF4322" s="47"/>
    </row>
    <row r="4323" customFormat="false" ht="15" hidden="false" customHeight="false" outlineLevel="0" collapsed="false">
      <c r="A4323" s="48" t="s">
        <v>34</v>
      </c>
      <c r="B4323" s="61"/>
      <c r="C4323" s="50" t="s">
        <v>10</v>
      </c>
      <c r="D4323" s="51" t="n">
        <v>55</v>
      </c>
      <c r="E4323" s="51" t="n">
        <v>118</v>
      </c>
      <c r="F4323" s="51" t="n">
        <v>0</v>
      </c>
      <c r="G4323" s="51" t="n">
        <v>0</v>
      </c>
      <c r="H4323" s="51" t="n">
        <v>0</v>
      </c>
      <c r="I4323" s="52" t="n">
        <v>60</v>
      </c>
      <c r="J4323" s="52" t="n">
        <v>30</v>
      </c>
      <c r="K4323" s="52" t="n">
        <v>98</v>
      </c>
      <c r="L4323" s="52" t="n">
        <v>0</v>
      </c>
      <c r="M4323" s="52" t="n">
        <v>0</v>
      </c>
      <c r="N4323" s="53" t="n">
        <f aca="false">D4323*$D$9</f>
        <v>68.75</v>
      </c>
      <c r="O4323" s="53" t="n">
        <f aca="false">E4323*$E$9</f>
        <v>147.5</v>
      </c>
      <c r="P4323" s="53" t="n">
        <f aca="false">F4323*$F$9</f>
        <v>0</v>
      </c>
      <c r="Q4323" s="53" t="n">
        <f aca="false">G4323*$G$9</f>
        <v>0</v>
      </c>
      <c r="R4323" s="53" t="n">
        <f aca="false">H4323*$H$9</f>
        <v>0</v>
      </c>
      <c r="S4323" s="53" t="n">
        <f aca="false">(N4323/100)*(I4323*$I$9)+(N4323/100)*(J4323*$J$9)</f>
        <v>61.875</v>
      </c>
      <c r="T4323" s="53" t="n">
        <f aca="false">(O4323/100)*(K4323*$K$9)</f>
        <v>202.37</v>
      </c>
      <c r="U4323" s="53" t="n">
        <f aca="false">(P4323/100)*(K4323*$K$9)+(P4323/100)*(L4323*$L$9)</f>
        <v>0</v>
      </c>
      <c r="V4323" s="53" t="n">
        <f aca="false">(Q4323/100)*(L4323*$L$9)</f>
        <v>0</v>
      </c>
      <c r="W4323" s="53" t="n">
        <f aca="false">(R4323/100)*(K4323*$K$9)+(R4323/100)*(L4323*$L$9)</f>
        <v>0</v>
      </c>
      <c r="X4323" s="53" t="n">
        <f aca="false">N4323+S4323</f>
        <v>130.625</v>
      </c>
      <c r="Y4323" s="53" t="n">
        <f aca="false">O4323+T4323</f>
        <v>349.87</v>
      </c>
      <c r="Z4323" s="53" t="n">
        <f aca="false">P4323+U4323</f>
        <v>0</v>
      </c>
      <c r="AA4323" s="53" t="n">
        <f aca="false">Q4323+V4323</f>
        <v>0</v>
      </c>
      <c r="AB4323" s="53" t="n">
        <f aca="false">R4323+W4323</f>
        <v>0</v>
      </c>
      <c r="AC4323" s="54" t="n">
        <f aca="false">ROUND(X4323+Y4323+Z4323+AA4323+AB4323,1)</f>
        <v>480.5</v>
      </c>
      <c r="AD4323" s="55" t="n">
        <f aca="false">(ROUND(AC4323-AC4317,1)/AC4317)</f>
        <v>0.20004995004995</v>
      </c>
      <c r="AE4323" s="46"/>
      <c r="AF4323" s="47"/>
    </row>
    <row r="4324" customFormat="false" ht="15" hidden="false" customHeight="false" outlineLevel="0" collapsed="false">
      <c r="A4324" s="48" t="s">
        <v>35</v>
      </c>
      <c r="B4324" s="61"/>
      <c r="C4324" s="50" t="s">
        <v>11</v>
      </c>
      <c r="D4324" s="51" t="n">
        <v>55</v>
      </c>
      <c r="E4324" s="51" t="n">
        <v>0</v>
      </c>
      <c r="F4324" s="51" t="n">
        <v>118</v>
      </c>
      <c r="G4324" s="51" t="n">
        <v>0</v>
      </c>
      <c r="H4324" s="51" t="n">
        <v>0</v>
      </c>
      <c r="I4324" s="52" t="n">
        <v>60</v>
      </c>
      <c r="J4324" s="52" t="n">
        <v>30</v>
      </c>
      <c r="K4324" s="52" t="n">
        <v>49</v>
      </c>
      <c r="L4324" s="52" t="n">
        <v>49</v>
      </c>
      <c r="M4324" s="52" t="n">
        <v>0</v>
      </c>
      <c r="N4324" s="53" t="n">
        <f aca="false">D4324*$D$10</f>
        <v>68.75</v>
      </c>
      <c r="O4324" s="53" t="n">
        <f aca="false">E4324*$E$10</f>
        <v>0</v>
      </c>
      <c r="P4324" s="53" t="n">
        <f aca="false">F4324*$F$10</f>
        <v>147.5</v>
      </c>
      <c r="Q4324" s="53" t="n">
        <f aca="false">G4324*$G$10</f>
        <v>0</v>
      </c>
      <c r="R4324" s="53" t="n">
        <f aca="false">H4324*$H$10</f>
        <v>0</v>
      </c>
      <c r="S4324" s="53" t="n">
        <f aca="false">(N4324/100)*(I4324*$I$10)+(N4324/100)*(J4324*$J$10)</f>
        <v>61.875</v>
      </c>
      <c r="T4324" s="53" t="n">
        <f aca="false">(O4324/100)*(K4324*$J$10)</f>
        <v>0</v>
      </c>
      <c r="U4324" s="53" t="n">
        <f aca="false">(P4324/100)*(K4324*$K$10)+(P4324/100)*(L4324*$L$10)</f>
        <v>202.37</v>
      </c>
      <c r="V4324" s="53" t="n">
        <f aca="false">(Q4324/100)*(L4324*$L$10)</f>
        <v>0</v>
      </c>
      <c r="W4324" s="53" t="n">
        <f aca="false">(R4324/100)*(K4324*$K$10)+(R4324/100)*(L4324*$L$10)</f>
        <v>0</v>
      </c>
      <c r="X4324" s="53" t="n">
        <f aca="false">N4324+S4324</f>
        <v>130.625</v>
      </c>
      <c r="Y4324" s="53" t="n">
        <f aca="false">O4324+T4324</f>
        <v>0</v>
      </c>
      <c r="Z4324" s="53" t="n">
        <f aca="false">P4324+U4324</f>
        <v>349.87</v>
      </c>
      <c r="AA4324" s="53" t="n">
        <f aca="false">Q4324+V4324</f>
        <v>0</v>
      </c>
      <c r="AB4324" s="53" t="n">
        <f aca="false">R4324+W4324</f>
        <v>0</v>
      </c>
      <c r="AC4324" s="54" t="n">
        <f aca="false">ROUND(X4324+Y4324+Z4324+AA4324+AB4324,1)</f>
        <v>480.5</v>
      </c>
      <c r="AD4324" s="55" t="n">
        <f aca="false">(ROUND(AC4324-AC4317,1)/AC4317)</f>
        <v>0.20004995004995</v>
      </c>
      <c r="AE4324" s="46"/>
      <c r="AF4324" s="47"/>
    </row>
    <row r="4325" customFormat="false" ht="15" hidden="false" customHeight="false" outlineLevel="0" collapsed="false">
      <c r="A4325" s="48" t="s">
        <v>36</v>
      </c>
      <c r="B4325" s="61"/>
      <c r="C4325" s="50" t="s">
        <v>12</v>
      </c>
      <c r="D4325" s="51" t="n">
        <v>55</v>
      </c>
      <c r="E4325" s="51" t="n">
        <v>0</v>
      </c>
      <c r="F4325" s="51" t="n">
        <v>0</v>
      </c>
      <c r="G4325" s="51" t="n">
        <v>118</v>
      </c>
      <c r="H4325" s="51" t="n">
        <v>0</v>
      </c>
      <c r="I4325" s="52" t="n">
        <v>60</v>
      </c>
      <c r="J4325" s="52" t="n">
        <v>30</v>
      </c>
      <c r="K4325" s="52" t="n">
        <v>0</v>
      </c>
      <c r="L4325" s="52" t="n">
        <v>98</v>
      </c>
      <c r="M4325" s="52" t="n">
        <v>0</v>
      </c>
      <c r="N4325" s="53" t="n">
        <f aca="false">D4325*$D$11</f>
        <v>68.75</v>
      </c>
      <c r="O4325" s="53" t="n">
        <f aca="false">E4325*$E$11</f>
        <v>0</v>
      </c>
      <c r="P4325" s="53" t="n">
        <f aca="false">F4325*$F$11</f>
        <v>0</v>
      </c>
      <c r="Q4325" s="53" t="n">
        <f aca="false">G4325*$G$11</f>
        <v>147.5</v>
      </c>
      <c r="R4325" s="53" t="n">
        <f aca="false">H4325*$H$11</f>
        <v>0</v>
      </c>
      <c r="S4325" s="53" t="n">
        <f aca="false">(N4325/100)*(I4325*$I$11)+(N4325/100)*(J4325*$J$11)</f>
        <v>61.875</v>
      </c>
      <c r="T4325" s="53" t="n">
        <f aca="false">(O4325/100)*(K4325*$K$11)</f>
        <v>0</v>
      </c>
      <c r="U4325" s="53" t="n">
        <f aca="false">(P4325/100)*(K4325*$K$11)+(P4325/100)*(L4325*$L$11)</f>
        <v>0</v>
      </c>
      <c r="V4325" s="53" t="n">
        <f aca="false">(Q4325/100)*(L4325*$L$11)</f>
        <v>202.37</v>
      </c>
      <c r="W4325" s="53" t="n">
        <f aca="false">(R4325/100)*(K4325*$K$11)+(R4325/100)*(L4325*$L$11)</f>
        <v>0</v>
      </c>
      <c r="X4325" s="53" t="n">
        <f aca="false">N4325+S4325</f>
        <v>130.625</v>
      </c>
      <c r="Y4325" s="53" t="n">
        <f aca="false">O4325+T4325</f>
        <v>0</v>
      </c>
      <c r="Z4325" s="53" t="n">
        <f aca="false">P4325+U4325</f>
        <v>0</v>
      </c>
      <c r="AA4325" s="53" t="n">
        <f aca="false">Q4325+V4325</f>
        <v>349.87</v>
      </c>
      <c r="AB4325" s="53" t="n">
        <f aca="false">R4325+W4325</f>
        <v>0</v>
      </c>
      <c r="AC4325" s="54" t="n">
        <f aca="false">ROUND(X4325+Y4325+Z4325+AA4325+AB4325,1)</f>
        <v>480.5</v>
      </c>
      <c r="AD4325" s="55" t="n">
        <f aca="false">(ROUND(AC4325-AC4317,1)/AC4317)</f>
        <v>0.20004995004995</v>
      </c>
      <c r="AE4325" s="46"/>
      <c r="AF4325" s="47"/>
    </row>
    <row r="4326" customFormat="false" ht="15" hidden="false" customHeight="false" outlineLevel="0" collapsed="false">
      <c r="A4326" s="48" t="s">
        <v>37</v>
      </c>
      <c r="B4326" s="61"/>
      <c r="C4326" s="50" t="s">
        <v>13</v>
      </c>
      <c r="D4326" s="51" t="n">
        <v>55</v>
      </c>
      <c r="E4326" s="51" t="n">
        <v>0</v>
      </c>
      <c r="F4326" s="51" t="n">
        <v>0</v>
      </c>
      <c r="G4326" s="51" t="n">
        <v>0</v>
      </c>
      <c r="H4326" s="51" t="n">
        <v>118</v>
      </c>
      <c r="I4326" s="52" t="n">
        <v>60</v>
      </c>
      <c r="J4326" s="52" t="n">
        <v>30</v>
      </c>
      <c r="K4326" s="52" t="n">
        <v>49</v>
      </c>
      <c r="L4326" s="52" t="n">
        <v>49</v>
      </c>
      <c r="M4326" s="52" t="n">
        <v>0</v>
      </c>
      <c r="N4326" s="53" t="n">
        <f aca="false">D4326*$D$12</f>
        <v>68.75</v>
      </c>
      <c r="O4326" s="53" t="n">
        <f aca="false">E4326*$E$12</f>
        <v>0</v>
      </c>
      <c r="P4326" s="53" t="n">
        <f aca="false">F4326*$F$12</f>
        <v>0</v>
      </c>
      <c r="Q4326" s="53" t="n">
        <f aca="false">G4326*$G$12</f>
        <v>0</v>
      </c>
      <c r="R4326" s="53" t="n">
        <f aca="false">H4326*$H$12</f>
        <v>147.5</v>
      </c>
      <c r="S4326" s="53" t="n">
        <f aca="false">(N4326/100)*(I4326*$I$12)+(N4326/100)*(J4326*$J$12)</f>
        <v>61.875</v>
      </c>
      <c r="T4326" s="53" t="n">
        <f aca="false">(O4326/100)*(K4326*$K$12)</f>
        <v>0</v>
      </c>
      <c r="U4326" s="53" t="n">
        <f aca="false">(P4326/100)*(K4326*$K$12)+(P4326/100)*(L4326*$L$12)</f>
        <v>0</v>
      </c>
      <c r="V4326" s="53" t="n">
        <f aca="false">(Q4326/100)*(L4326*$L$12)</f>
        <v>0</v>
      </c>
      <c r="W4326" s="53" t="n">
        <f aca="false">(R4326/100)*(K4326*$K$12)+(R4326/100)*(L4326*$L$12)</f>
        <v>202.37</v>
      </c>
      <c r="X4326" s="53" t="n">
        <f aca="false">N4326+S4326</f>
        <v>130.625</v>
      </c>
      <c r="Y4326" s="53" t="n">
        <f aca="false">O4326+T4326</f>
        <v>0</v>
      </c>
      <c r="Z4326" s="53" t="n">
        <f aca="false">P4326+U4326</f>
        <v>0</v>
      </c>
      <c r="AA4326" s="53" t="n">
        <f aca="false">Q4326+V4326</f>
        <v>0</v>
      </c>
      <c r="AB4326" s="53" t="n">
        <f aca="false">R4326+W4326</f>
        <v>349.87</v>
      </c>
      <c r="AC4326" s="54" t="n">
        <f aca="false">ROUND(X4326+Y4326+Z4326+AA4326+AB4326,1)</f>
        <v>480.5</v>
      </c>
      <c r="AD4326" s="55" t="n">
        <f aca="false">(ROUND(AC4326-AC4317,1)/AC4317)</f>
        <v>0.20004995004995</v>
      </c>
      <c r="AE4326" s="46"/>
      <c r="AF4326" s="47"/>
    </row>
    <row r="4327" customFormat="false" ht="15" hidden="false" customHeight="false" outlineLevel="0" collapsed="false">
      <c r="A4327" s="48" t="s">
        <v>38</v>
      </c>
      <c r="B4327" s="61"/>
      <c r="C4327" s="50" t="s">
        <v>14</v>
      </c>
      <c r="D4327" s="51" t="n">
        <v>110</v>
      </c>
      <c r="E4327" s="51" t="n">
        <v>0</v>
      </c>
      <c r="F4327" s="51" t="n">
        <v>0</v>
      </c>
      <c r="G4327" s="51" t="n">
        <v>0</v>
      </c>
      <c r="H4327" s="51" t="n">
        <v>0</v>
      </c>
      <c r="I4327" s="52" t="n">
        <v>60</v>
      </c>
      <c r="J4327" s="52" t="n">
        <v>30</v>
      </c>
      <c r="K4327" s="52" t="n">
        <v>0</v>
      </c>
      <c r="L4327" s="52" t="n">
        <v>0</v>
      </c>
      <c r="M4327" s="52" t="n">
        <v>80</v>
      </c>
      <c r="N4327" s="53" t="n">
        <f aca="false">D4327*$D$13</f>
        <v>137.5</v>
      </c>
      <c r="O4327" s="53" t="n">
        <f aca="false">E4327*$E$13</f>
        <v>0</v>
      </c>
      <c r="P4327" s="53" t="n">
        <f aca="false">F4327*$F$13</f>
        <v>0</v>
      </c>
      <c r="Q4327" s="53" t="n">
        <f aca="false">G4327*$G$13</f>
        <v>0</v>
      </c>
      <c r="R4327" s="53" t="n">
        <f aca="false">H4327*$H$13</f>
        <v>0</v>
      </c>
      <c r="S4327" s="53" t="n">
        <f aca="false">(N4327/100)*(I4327*$I$13)+(N4327/100)*(J4327*$J$13)+(N4327/100)*(M4327*$M$13)</f>
        <v>343.75</v>
      </c>
      <c r="T4327" s="53" t="n">
        <f aca="false">(O4327/100)*(K4327*$K$13)+(O4327/100)*(M4327*$M$13)</f>
        <v>0</v>
      </c>
      <c r="U4327" s="53" t="n">
        <f aca="false">(P4327/100)*(K4327*$K$13)+(P4327/100)*(L4327*$L$13)+(P4327/100)*(M4327*$M$13)</f>
        <v>0</v>
      </c>
      <c r="V4327" s="53" t="n">
        <f aca="false">(Q4327/100)*(L4327*$L$13)+(Q4327/100)*(M4327*$M$13)</f>
        <v>0</v>
      </c>
      <c r="W4327" s="53" t="n">
        <f aca="false">(R4327/100)*(K4327*$K$13)+(R4327/100)*(L4327*$L$13)+(R4327/100)*(M4327*$M$13)</f>
        <v>0</v>
      </c>
      <c r="X4327" s="53" t="n">
        <f aca="false">N4327+S4327</f>
        <v>481.25</v>
      </c>
      <c r="Y4327" s="53" t="n">
        <f aca="false">O4327+T4327</f>
        <v>0</v>
      </c>
      <c r="Z4327" s="53" t="n">
        <f aca="false">P4327+U4327</f>
        <v>0</v>
      </c>
      <c r="AA4327" s="53" t="n">
        <f aca="false">Q4327+V4327</f>
        <v>0</v>
      </c>
      <c r="AB4327" s="53" t="n">
        <f aca="false">R4327+W4327</f>
        <v>0</v>
      </c>
      <c r="AC4327" s="54" t="n">
        <f aca="false">ROUND(X4327+Y4327+Z4327+AA4327+AB4327,1)</f>
        <v>481.3</v>
      </c>
      <c r="AD4327" s="55" t="n">
        <f aca="false">(ROUND(AC4327-AC4317,1)/AC4317)</f>
        <v>0.202047952047952</v>
      </c>
      <c r="AE4327" s="46"/>
      <c r="AF4327" s="47"/>
    </row>
    <row r="4328" customFormat="false" ht="15" hidden="false" customHeight="false" outlineLevel="0" collapsed="false">
      <c r="A4328" s="48" t="s">
        <v>39</v>
      </c>
      <c r="B4328" s="61"/>
      <c r="C4328" s="50" t="s">
        <v>15</v>
      </c>
      <c r="D4328" s="51" t="n">
        <v>110</v>
      </c>
      <c r="E4328" s="51" t="n">
        <v>0</v>
      </c>
      <c r="F4328" s="51" t="n">
        <v>0</v>
      </c>
      <c r="G4328" s="51" t="n">
        <v>0</v>
      </c>
      <c r="H4328" s="51" t="n">
        <v>0</v>
      </c>
      <c r="I4328" s="52" t="n">
        <v>60</v>
      </c>
      <c r="J4328" s="52" t="n">
        <v>30</v>
      </c>
      <c r="K4328" s="52" t="n">
        <v>80</v>
      </c>
      <c r="L4328" s="52" t="n">
        <v>0</v>
      </c>
      <c r="M4328" s="52" t="n">
        <v>0</v>
      </c>
      <c r="N4328" s="53" t="n">
        <f aca="false">D4328*$D$14</f>
        <v>137.5</v>
      </c>
      <c r="O4328" s="53" t="n">
        <f aca="false">E4328*$E$14</f>
        <v>0</v>
      </c>
      <c r="P4328" s="53" t="n">
        <f aca="false">F4328*$F$14</f>
        <v>0</v>
      </c>
      <c r="Q4328" s="53" t="n">
        <f aca="false">G4328*$G$14</f>
        <v>0</v>
      </c>
      <c r="R4328" s="53" t="n">
        <f aca="false">H4328*$H$14</f>
        <v>0</v>
      </c>
      <c r="S4328" s="53" t="n">
        <f aca="false">(N4328/100)*(I4328*$I$14)+(N4328/100)*(J4328*$J$14)+(N4328/100)*(K4328*$K$14)</f>
        <v>343.75</v>
      </c>
      <c r="T4328" s="53" t="n">
        <f aca="false">(O4328/100)*(K4328*$K$14)</f>
        <v>0</v>
      </c>
      <c r="U4328" s="53" t="n">
        <f aca="false">(P4328/100)*(K4328*$K$14)+(P4328/100)*(L4328*$L$14)</f>
        <v>0</v>
      </c>
      <c r="V4328" s="53" t="n">
        <f aca="false">(Q4328/100)*(L4328*$L$14)</f>
        <v>0</v>
      </c>
      <c r="W4328" s="53" t="n">
        <f aca="false">(R4328/100)*(K4328*$L$14)+(R4328/100)*(L4328*$M$14)</f>
        <v>0</v>
      </c>
      <c r="X4328" s="53" t="n">
        <f aca="false">N4328+S4328</f>
        <v>481.25</v>
      </c>
      <c r="Y4328" s="53" t="n">
        <f aca="false">O4328+T4328</f>
        <v>0</v>
      </c>
      <c r="Z4328" s="53" t="n">
        <f aca="false">P4328+U4328</f>
        <v>0</v>
      </c>
      <c r="AA4328" s="53" t="n">
        <f aca="false">Q4328+V4328</f>
        <v>0</v>
      </c>
      <c r="AB4328" s="53" t="n">
        <f aca="false">R4328+W4328</f>
        <v>0</v>
      </c>
      <c r="AC4328" s="54" t="n">
        <f aca="false">ROUND(X4328+Y4328+Z4328+AA4328+AB4328,1)</f>
        <v>481.3</v>
      </c>
      <c r="AD4328" s="55" t="n">
        <f aca="false">(ROUND(AC4328-AC4317,1)/AC4317)</f>
        <v>0.202047952047952</v>
      </c>
      <c r="AE4328" s="46"/>
      <c r="AF4328" s="47"/>
    </row>
    <row r="4329" customFormat="false" ht="15" hidden="false" customHeight="false" outlineLevel="0" collapsed="false">
      <c r="A4329" s="48"/>
      <c r="B4329" s="61"/>
      <c r="C4329" s="50" t="s">
        <v>16</v>
      </c>
      <c r="D4329" s="51" t="n">
        <v>110</v>
      </c>
      <c r="E4329" s="51" t="n">
        <v>0</v>
      </c>
      <c r="F4329" s="51" t="n">
        <v>0</v>
      </c>
      <c r="G4329" s="51" t="n">
        <v>0</v>
      </c>
      <c r="H4329" s="51" t="n">
        <v>0</v>
      </c>
      <c r="I4329" s="52" t="n">
        <v>60</v>
      </c>
      <c r="J4329" s="52" t="n">
        <v>30</v>
      </c>
      <c r="K4329" s="52" t="n">
        <v>0</v>
      </c>
      <c r="L4329" s="52" t="n">
        <v>80</v>
      </c>
      <c r="M4329" s="52" t="n">
        <v>0</v>
      </c>
      <c r="N4329" s="53" t="n">
        <f aca="false">D4329*$D$15</f>
        <v>137.5</v>
      </c>
      <c r="O4329" s="53" t="n">
        <f aca="false">E4329*$E$15</f>
        <v>0</v>
      </c>
      <c r="P4329" s="53" t="n">
        <f aca="false">F4329*$F$15</f>
        <v>0</v>
      </c>
      <c r="Q4329" s="53" t="n">
        <f aca="false">G4329*$G$15</f>
        <v>0</v>
      </c>
      <c r="R4329" s="53" t="n">
        <f aca="false">H4329*$H$15</f>
        <v>0</v>
      </c>
      <c r="S4329" s="53" t="n">
        <f aca="false">(N4329/100)*(I4329*$I$15)+(N4329/100)*(J4329*$J$15)+(N4329/100)*(L4329*$L$15)</f>
        <v>343.75</v>
      </c>
      <c r="T4329" s="53" t="n">
        <f aca="false">(O4329/100)*(K4329*$K$15)</f>
        <v>0</v>
      </c>
      <c r="U4329" s="53" t="n">
        <f aca="false">(P4329/100)*(K4329*$K$15)+(P4329/100)*(L4329*$L$15)</f>
        <v>0</v>
      </c>
      <c r="V4329" s="53" t="n">
        <f aca="false">(Q4329/100)*(L4329*$L$15)</f>
        <v>0</v>
      </c>
      <c r="W4329" s="53" t="n">
        <f aca="false">(R4329/100)*(K4329*$K$15)+(R4329/100)*(L4329*$L$15)</f>
        <v>0</v>
      </c>
      <c r="X4329" s="53" t="n">
        <f aca="false">N4329+S4329</f>
        <v>481.25</v>
      </c>
      <c r="Y4329" s="53" t="n">
        <f aca="false">O4329+T4329</f>
        <v>0</v>
      </c>
      <c r="Z4329" s="53" t="n">
        <f aca="false">P4329+U4329</f>
        <v>0</v>
      </c>
      <c r="AA4329" s="53" t="n">
        <f aca="false">Q4329+V4329</f>
        <v>0</v>
      </c>
      <c r="AB4329" s="53" t="n">
        <f aca="false">R4329+W4329</f>
        <v>0</v>
      </c>
      <c r="AC4329" s="54" t="n">
        <f aca="false">ROUND(X4329+Y4329+Z4329+AA4329+AB4329,1)</f>
        <v>481.3</v>
      </c>
      <c r="AD4329" s="55" t="n">
        <f aca="false">(ROUND(AC4329-AC4317,1)/AC4317)</f>
        <v>0.202047952047952</v>
      </c>
      <c r="AE4329" s="46"/>
      <c r="AF4329" s="47"/>
    </row>
    <row r="4330" customFormat="false" ht="15" hidden="false" customHeight="false" outlineLevel="0" collapsed="false">
      <c r="A4330" s="48"/>
      <c r="B4330" s="61"/>
      <c r="C4330" s="50" t="s">
        <v>17</v>
      </c>
      <c r="D4330" s="51" t="n">
        <v>110</v>
      </c>
      <c r="E4330" s="51" t="n">
        <v>0</v>
      </c>
      <c r="F4330" s="51" t="n">
        <v>0</v>
      </c>
      <c r="G4330" s="51" t="n">
        <v>0</v>
      </c>
      <c r="H4330" s="51" t="n">
        <v>0</v>
      </c>
      <c r="I4330" s="52" t="n">
        <v>60</v>
      </c>
      <c r="J4330" s="52" t="n">
        <v>60</v>
      </c>
      <c r="K4330" s="52" t="n">
        <v>0</v>
      </c>
      <c r="L4330" s="52" t="n">
        <v>0</v>
      </c>
      <c r="M4330" s="52" t="n">
        <v>0</v>
      </c>
      <c r="N4330" s="53" t="n">
        <f aca="false">D4330*$D$16</f>
        <v>137.5</v>
      </c>
      <c r="O4330" s="53" t="n">
        <f aca="false">E4330*$E$16</f>
        <v>0</v>
      </c>
      <c r="P4330" s="53" t="n">
        <f aca="false">F4330*$F$16</f>
        <v>0</v>
      </c>
      <c r="Q4330" s="53" t="n">
        <f aca="false">G4330*$G$16</f>
        <v>0</v>
      </c>
      <c r="R4330" s="53" t="n">
        <f aca="false">H4330*$H$16</f>
        <v>0</v>
      </c>
      <c r="S4330" s="53" t="n">
        <f aca="false">(N4330/100)*(I4330*$I$16)+(N4330/100)*(J4330*$J$16)</f>
        <v>288.75</v>
      </c>
      <c r="T4330" s="53" t="n">
        <f aca="false">(O4330/100)*(K4330*$K$16)</f>
        <v>0</v>
      </c>
      <c r="U4330" s="53" t="n">
        <f aca="false">(P4330/100)*(K4330*$K$16)+(P4330/100)*(L4330*$L$16)</f>
        <v>0</v>
      </c>
      <c r="V4330" s="53" t="n">
        <f aca="false">(Q4330/100)*(L4330*$L$16)</f>
        <v>0</v>
      </c>
      <c r="W4330" s="53" t="n">
        <f aca="false">(R4330/100)*(K4330*$K$16)+(R4330/100)*(L4330*$L$16)</f>
        <v>0</v>
      </c>
      <c r="X4330" s="53" t="n">
        <f aca="false">N4330+S4330</f>
        <v>426.25</v>
      </c>
      <c r="Y4330" s="53" t="n">
        <f aca="false">O4330+T4330</f>
        <v>0</v>
      </c>
      <c r="Z4330" s="53" t="n">
        <f aca="false">P4330+U4330</f>
        <v>0</v>
      </c>
      <c r="AA4330" s="53" t="n">
        <f aca="false">Q4330+V4330</f>
        <v>0</v>
      </c>
      <c r="AB4330" s="53" t="n">
        <f aca="false">R4330+W4330</f>
        <v>0</v>
      </c>
      <c r="AC4330" s="54" t="n">
        <f aca="false">ROUND(X4330+Y4330+Z4330+AA4330+AB4330,1)</f>
        <v>426.3</v>
      </c>
      <c r="AD4330" s="55" t="n">
        <f aca="false">(ROUND(AC4330-AC4317,1)/AC4317)</f>
        <v>0.0646853146853147</v>
      </c>
      <c r="AE4330" s="46"/>
      <c r="AF4330" s="15"/>
    </row>
    <row r="4331" customFormat="false" ht="15" hidden="false" customHeight="false" outlineLevel="0" collapsed="false">
      <c r="A4331" s="48"/>
      <c r="B4331" s="61"/>
      <c r="C4331" s="50" t="s">
        <v>18</v>
      </c>
      <c r="D4331" s="51" t="n">
        <v>110</v>
      </c>
      <c r="E4331" s="51" t="n">
        <v>0</v>
      </c>
      <c r="F4331" s="51" t="n">
        <v>0</v>
      </c>
      <c r="G4331" s="51" t="n">
        <v>0</v>
      </c>
      <c r="H4331" s="51" t="n">
        <v>0</v>
      </c>
      <c r="I4331" s="52" t="n">
        <v>95</v>
      </c>
      <c r="J4331" s="52" t="n">
        <v>30</v>
      </c>
      <c r="K4331" s="52" t="n">
        <v>0</v>
      </c>
      <c r="L4331" s="52" t="n">
        <v>0</v>
      </c>
      <c r="M4331" s="52" t="n">
        <v>0</v>
      </c>
      <c r="N4331" s="53" t="n">
        <f aca="false">D4331*$D$17</f>
        <v>137.5</v>
      </c>
      <c r="O4331" s="53" t="n">
        <f aca="false">E4331*$E$17</f>
        <v>0</v>
      </c>
      <c r="P4331" s="53" t="n">
        <f aca="false">F4331*$F$17</f>
        <v>0</v>
      </c>
      <c r="Q4331" s="53" t="n">
        <f aca="false">G4331*$G$17</f>
        <v>0</v>
      </c>
      <c r="R4331" s="53" t="n">
        <f aca="false">H4331*$H$17</f>
        <v>0</v>
      </c>
      <c r="S4331" s="53" t="n">
        <f aca="false">(N4331/100)*(I4331*$I$17)+(N4331/100)*(J4331*$J$17)</f>
        <v>367.8125</v>
      </c>
      <c r="T4331" s="53" t="n">
        <f aca="false">(O4331/100)*(K4331*$K$17)</f>
        <v>0</v>
      </c>
      <c r="U4331" s="53" t="n">
        <f aca="false">(P4331/100)*(K4331*$K$17)+(P4331/100)*(L4331*$L$17)</f>
        <v>0</v>
      </c>
      <c r="V4331" s="53" t="n">
        <f aca="false">(Q4331/100)*(L4331*$L$17)</f>
        <v>0</v>
      </c>
      <c r="W4331" s="53" t="n">
        <f aca="false">(R4331/100)*(K4331*$K$17)+(R4331/100)*(L4331*$L$17)</f>
        <v>0</v>
      </c>
      <c r="X4331" s="53" t="n">
        <f aca="false">N4331+S4331</f>
        <v>505.3125</v>
      </c>
      <c r="Y4331" s="53" t="n">
        <f aca="false">O4331+T4331</f>
        <v>0</v>
      </c>
      <c r="Z4331" s="53" t="n">
        <f aca="false">P4331+U4331</f>
        <v>0</v>
      </c>
      <c r="AA4331" s="53" t="n">
        <f aca="false">Q4331+V4331</f>
        <v>0</v>
      </c>
      <c r="AB4331" s="53" t="n">
        <f aca="false">R4331+W4331</f>
        <v>0</v>
      </c>
      <c r="AC4331" s="54" t="n">
        <f aca="false">ROUND(X4331+Y4331+Z4331+AA4331+AB4331,1)</f>
        <v>505.3</v>
      </c>
      <c r="AD4331" s="55" t="n">
        <f aca="false">(ROUND(AC4331-AC4317,1)/AC4317)</f>
        <v>0.261988011988012</v>
      </c>
      <c r="AE4331" s="37"/>
      <c r="AF4331" s="47"/>
    </row>
    <row r="4332" customFormat="false" ht="15" hidden="false" customHeight="false" outlineLevel="0" collapsed="false">
      <c r="A4332" s="56" t="s">
        <v>19</v>
      </c>
      <c r="B4332" s="62" t="s">
        <v>350</v>
      </c>
      <c r="C4332" s="40" t="s">
        <v>53</v>
      </c>
      <c r="D4332" s="41" t="n">
        <v>112</v>
      </c>
      <c r="E4332" s="41" t="n">
        <v>0</v>
      </c>
      <c r="F4332" s="41" t="n">
        <v>0</v>
      </c>
      <c r="G4332" s="41" t="n">
        <v>0</v>
      </c>
      <c r="H4332" s="41" t="n">
        <v>60</v>
      </c>
      <c r="I4332" s="42" t="n">
        <v>10</v>
      </c>
      <c r="J4332" s="42" t="n">
        <v>50</v>
      </c>
      <c r="K4332" s="42" t="n">
        <v>0</v>
      </c>
      <c r="L4332" s="42" t="n">
        <v>0</v>
      </c>
      <c r="M4332" s="42" t="n">
        <v>0</v>
      </c>
      <c r="N4332" s="43" t="n">
        <f aca="false">D4332*$D$3</f>
        <v>145.6</v>
      </c>
      <c r="O4332" s="43" t="n">
        <f aca="false">E4332*$E$3</f>
        <v>0</v>
      </c>
      <c r="P4332" s="43" t="n">
        <f aca="false">F4332*$F$3</f>
        <v>0</v>
      </c>
      <c r="Q4332" s="43" t="n">
        <f aca="false">G4332*$G$3</f>
        <v>0</v>
      </c>
      <c r="R4332" s="43" t="n">
        <f aca="false">H4332*$H$3</f>
        <v>78</v>
      </c>
      <c r="S4332" s="43" t="n">
        <f aca="false">(N4332/100)*(I4332*$I$3)+(N4332/100)*(J4332*$J$3)</f>
        <v>174.72</v>
      </c>
      <c r="T4332" s="43" t="n">
        <f aca="false">(O4332/100)*(K4332*$K$3)</f>
        <v>0</v>
      </c>
      <c r="U4332" s="43" t="n">
        <f aca="false">(P4332/100)*(K4332*$K$3)+(P4332/100)*(L4332*$L$3)</f>
        <v>0</v>
      </c>
      <c r="V4332" s="43" t="n">
        <f aca="false">(Q4332/100)*(L4332*$L$3)</f>
        <v>0</v>
      </c>
      <c r="W4332" s="43" t="n">
        <f aca="false">(R4332/100)*(K4332*$K$3)+(R4332/100)*(L4332*$L$3)</f>
        <v>0</v>
      </c>
      <c r="X4332" s="43" t="n">
        <f aca="false">N4332+S4332</f>
        <v>320.32</v>
      </c>
      <c r="Y4332" s="43" t="n">
        <f aca="false">O4332+T4332</f>
        <v>0</v>
      </c>
      <c r="Z4332" s="43" t="n">
        <f aca="false">P4332+U4332</f>
        <v>0</v>
      </c>
      <c r="AA4332" s="43" t="n">
        <f aca="false">Q4332+V4332</f>
        <v>0</v>
      </c>
      <c r="AB4332" s="43" t="n">
        <f aca="false">R4332+W4332</f>
        <v>78</v>
      </c>
      <c r="AC4332" s="44" t="n">
        <f aca="false">ROUND(X4332+Y4332+Z4332+AA4332+AB4332,1)</f>
        <v>398.3</v>
      </c>
      <c r="AD4332" s="45"/>
      <c r="AE4332" s="46"/>
      <c r="AF4332" s="47"/>
    </row>
    <row r="4333" customFormat="false" ht="15" hidden="false" customHeight="false" outlineLevel="0" collapsed="false">
      <c r="A4333" s="48" t="s">
        <v>29</v>
      </c>
      <c r="B4333" s="63" t="n">
        <v>15</v>
      </c>
      <c r="C4333" s="50" t="s">
        <v>5</v>
      </c>
      <c r="D4333" s="51" t="n">
        <v>112</v>
      </c>
      <c r="E4333" s="51" t="n">
        <v>0</v>
      </c>
      <c r="F4333" s="51" t="n">
        <v>0</v>
      </c>
      <c r="G4333" s="51" t="n">
        <v>0</v>
      </c>
      <c r="H4333" s="51" t="n">
        <v>60</v>
      </c>
      <c r="I4333" s="52" t="n">
        <v>35</v>
      </c>
      <c r="J4333" s="52" t="n">
        <v>60</v>
      </c>
      <c r="K4333" s="52" t="n">
        <v>0</v>
      </c>
      <c r="L4333" s="52" t="n">
        <v>0</v>
      </c>
      <c r="M4333" s="52" t="n">
        <v>0</v>
      </c>
      <c r="N4333" s="53" t="n">
        <f aca="false">D4333*$D$4</f>
        <v>140</v>
      </c>
      <c r="O4333" s="53" t="n">
        <f aca="false">E4333*$E$4</f>
        <v>0</v>
      </c>
      <c r="P4333" s="53" t="n">
        <f aca="false">F4333*$F$4</f>
        <v>0</v>
      </c>
      <c r="Q4333" s="53" t="n">
        <f aca="false">G4333*$G$4</f>
        <v>0</v>
      </c>
      <c r="R4333" s="53" t="n">
        <f aca="false">H4333*$H$4</f>
        <v>75</v>
      </c>
      <c r="S4333" s="53" t="n">
        <f aca="false">(N4333/100)*(I4333*$I$4)+(N4333/100)*(J4333*$J$4)</f>
        <v>266</v>
      </c>
      <c r="T4333" s="53" t="n">
        <f aca="false">(O4333/100)*(K4333*$K$4)</f>
        <v>0</v>
      </c>
      <c r="U4333" s="53" t="n">
        <f aca="false">(P4333/100)*(K4333*$K$4)+(P4333/100)*(L4333*$L$4)</f>
        <v>0</v>
      </c>
      <c r="V4333" s="53" t="n">
        <f aca="false">(Q4333/100)*(L4333*$L$4)</f>
        <v>0</v>
      </c>
      <c r="W4333" s="53" t="n">
        <f aca="false">(R4333/100)*(K4333*$K$4)+(R4333/100)*(L4333*$L$4)</f>
        <v>0</v>
      </c>
      <c r="X4333" s="53" t="n">
        <f aca="false">N4333+S4333</f>
        <v>406</v>
      </c>
      <c r="Y4333" s="53" t="n">
        <f aca="false">O4333+T4333</f>
        <v>0</v>
      </c>
      <c r="Z4333" s="53" t="n">
        <f aca="false">P4333+U4333</f>
        <v>0</v>
      </c>
      <c r="AA4333" s="53" t="n">
        <f aca="false">Q4333+V4333</f>
        <v>0</v>
      </c>
      <c r="AB4333" s="53" t="n">
        <f aca="false">R4333+W4333</f>
        <v>75</v>
      </c>
      <c r="AC4333" s="54" t="n">
        <f aca="false">ROUND(X4333+Y4333+Z4333+AA4333+AB4333,1)</f>
        <v>481</v>
      </c>
      <c r="AD4333" s="55" t="n">
        <f aca="false">(ROUND(AC4333-AC4332,1)/AC4332)</f>
        <v>0.207632437860909</v>
      </c>
      <c r="AE4333" s="46"/>
      <c r="AF4333" s="47"/>
    </row>
    <row r="4334" customFormat="false" ht="15" hidden="false" customHeight="false" outlineLevel="0" collapsed="false">
      <c r="A4334" s="48" t="s">
        <v>30</v>
      </c>
      <c r="B4334" s="63" t="n">
        <v>32</v>
      </c>
      <c r="C4334" s="50" t="s">
        <v>6</v>
      </c>
      <c r="D4334" s="51" t="n">
        <v>112</v>
      </c>
      <c r="E4334" s="51" t="n">
        <v>0</v>
      </c>
      <c r="F4334" s="51" t="n">
        <v>0</v>
      </c>
      <c r="G4334" s="51" t="n">
        <v>0</v>
      </c>
      <c r="H4334" s="51" t="n">
        <v>60</v>
      </c>
      <c r="I4334" s="52" t="n">
        <v>10</v>
      </c>
      <c r="J4334" s="52" t="n">
        <v>50</v>
      </c>
      <c r="K4334" s="52" t="n">
        <v>0</v>
      </c>
      <c r="L4334" s="52" t="n">
        <v>0</v>
      </c>
      <c r="M4334" s="52" t="n">
        <v>0</v>
      </c>
      <c r="N4334" s="53" t="n">
        <f aca="false">D4334*$D$5</f>
        <v>145.6</v>
      </c>
      <c r="O4334" s="53" t="n">
        <f aca="false">E4334*$E$5</f>
        <v>0</v>
      </c>
      <c r="P4334" s="53" t="n">
        <f aca="false">F4334*$F$5</f>
        <v>0</v>
      </c>
      <c r="Q4334" s="53" t="n">
        <f aca="false">G4334*$G$5</f>
        <v>0</v>
      </c>
      <c r="R4334" s="53" t="n">
        <f aca="false">H4334*$H$5</f>
        <v>78</v>
      </c>
      <c r="S4334" s="53" t="n">
        <f aca="false">(N4334/100)*(I4334*$I$5)+(N4334/100)*(J4334*$J$5)</f>
        <v>174.72</v>
      </c>
      <c r="T4334" s="53" t="n">
        <f aca="false">(O4334/100)*(K4334*$K$5)</f>
        <v>0</v>
      </c>
      <c r="U4334" s="53" t="n">
        <f aca="false">(P4334/100)*(K4334*$K$5)+(P4334/100)*(L4334*$L$5)</f>
        <v>0</v>
      </c>
      <c r="V4334" s="53" t="n">
        <f aca="false">(Q4334/100)*(L4334*$L$5)</f>
        <v>0</v>
      </c>
      <c r="W4334" s="53" t="n">
        <f aca="false">(R4334/100)*(K4334*$K$5)+(R4334/100)*(L4334*$L$5)</f>
        <v>0</v>
      </c>
      <c r="X4334" s="53" t="n">
        <f aca="false">N4334+S4334</f>
        <v>320.32</v>
      </c>
      <c r="Y4334" s="53" t="n">
        <f aca="false">O4334+T4334</f>
        <v>0</v>
      </c>
      <c r="Z4334" s="53" t="n">
        <f aca="false">P4334+U4334</f>
        <v>0</v>
      </c>
      <c r="AA4334" s="53" t="n">
        <f aca="false">Q4334+V4334</f>
        <v>0</v>
      </c>
      <c r="AB4334" s="53" t="n">
        <f aca="false">R4334+W4334</f>
        <v>78</v>
      </c>
      <c r="AC4334" s="54" t="n">
        <f aca="false">ROUND(X4334+Y4334+Z4334+AA4334+AB4334,1)</f>
        <v>398.3</v>
      </c>
      <c r="AD4334" s="55" t="n">
        <f aca="false">(ROUND(AC4334-AC4332,1)/AC4332)</f>
        <v>0</v>
      </c>
      <c r="AE4334" s="46"/>
      <c r="AF4334" s="47"/>
    </row>
    <row r="4335" customFormat="false" ht="15" hidden="false" customHeight="false" outlineLevel="0" collapsed="false">
      <c r="A4335" s="48" t="s">
        <v>31</v>
      </c>
      <c r="B4335" s="63" t="n">
        <v>20</v>
      </c>
      <c r="C4335" s="50" t="s">
        <v>7</v>
      </c>
      <c r="D4335" s="51" t="n">
        <v>112</v>
      </c>
      <c r="E4335" s="51" t="n">
        <v>0</v>
      </c>
      <c r="F4335" s="51" t="n">
        <v>0</v>
      </c>
      <c r="G4335" s="51" t="n">
        <v>0</v>
      </c>
      <c r="H4335" s="51" t="n">
        <v>60</v>
      </c>
      <c r="I4335" s="52" t="n">
        <v>10</v>
      </c>
      <c r="J4335" s="52" t="n">
        <v>50</v>
      </c>
      <c r="K4335" s="52" t="n">
        <v>0</v>
      </c>
      <c r="L4335" s="52" t="n">
        <v>0</v>
      </c>
      <c r="M4335" s="52" t="n">
        <v>0</v>
      </c>
      <c r="N4335" s="53" t="n">
        <f aca="false">D4335*$D$6</f>
        <v>145.6</v>
      </c>
      <c r="O4335" s="53" t="n">
        <f aca="false">E4335*$E$6</f>
        <v>0</v>
      </c>
      <c r="P4335" s="53" t="n">
        <f aca="false">F4335*$F$6</f>
        <v>0</v>
      </c>
      <c r="Q4335" s="53" t="n">
        <f aca="false">G4335*$G$6</f>
        <v>0</v>
      </c>
      <c r="R4335" s="53" t="n">
        <f aca="false">H4335*$H$6</f>
        <v>78</v>
      </c>
      <c r="S4335" s="53" t="n">
        <f aca="false">(N4335/100)*(I4335*$I$6)+(N4335/100)*(J4335*$J$6)</f>
        <v>174.72</v>
      </c>
      <c r="T4335" s="53" t="n">
        <f aca="false">(O4335/100)*(K4335*$K$6)</f>
        <v>0</v>
      </c>
      <c r="U4335" s="53" t="n">
        <f aca="false">(P4335/100)*(K4335*$K$6)+(P4335/100)*(L4335*$L$6)</f>
        <v>0</v>
      </c>
      <c r="V4335" s="53" t="n">
        <f aca="false">(Q4335/100)*(L4335*$L$6)</f>
        <v>0</v>
      </c>
      <c r="W4335" s="53" t="n">
        <f aca="false">(R4335/100)*(K4335*$K$6)+(R4335/100)*(L4335*$L$6)</f>
        <v>0</v>
      </c>
      <c r="X4335" s="53" t="n">
        <f aca="false">N4335+S4335</f>
        <v>320.32</v>
      </c>
      <c r="Y4335" s="53" t="n">
        <f aca="false">O4335+T4335</f>
        <v>0</v>
      </c>
      <c r="Z4335" s="53" t="n">
        <f aca="false">P4335+U4335</f>
        <v>0</v>
      </c>
      <c r="AA4335" s="53" t="n">
        <f aca="false">Q4335+V4335</f>
        <v>0</v>
      </c>
      <c r="AB4335" s="53" t="n">
        <f aca="false">R4335+W4335</f>
        <v>78</v>
      </c>
      <c r="AC4335" s="54" t="n">
        <f aca="false">ROUND(X4335+Y4335+Z4335+AA4335+AB4335,1)</f>
        <v>398.3</v>
      </c>
      <c r="AD4335" s="55" t="n">
        <f aca="false">(ROUND(AC4335-AC4332,1)/AC4332)</f>
        <v>0</v>
      </c>
      <c r="AE4335" s="46"/>
      <c r="AF4335" s="47"/>
    </row>
    <row r="4336" customFormat="false" ht="15" hidden="false" customHeight="false" outlineLevel="0" collapsed="false">
      <c r="A4336" s="48" t="s">
        <v>32</v>
      </c>
      <c r="B4336" s="63" t="n">
        <v>20</v>
      </c>
      <c r="C4336" s="50" t="s">
        <v>8</v>
      </c>
      <c r="D4336" s="51" t="n">
        <v>112</v>
      </c>
      <c r="E4336" s="51" t="n">
        <v>0</v>
      </c>
      <c r="F4336" s="51" t="n">
        <v>0</v>
      </c>
      <c r="G4336" s="51" t="n">
        <v>0</v>
      </c>
      <c r="H4336" s="51" t="n">
        <v>60</v>
      </c>
      <c r="I4336" s="52" t="n">
        <v>10</v>
      </c>
      <c r="J4336" s="52" t="n">
        <v>50</v>
      </c>
      <c r="K4336" s="52" t="n">
        <v>0</v>
      </c>
      <c r="L4336" s="52" t="n">
        <v>0</v>
      </c>
      <c r="M4336" s="52" t="n">
        <v>0</v>
      </c>
      <c r="N4336" s="53" t="n">
        <f aca="false">D4336*$D$7</f>
        <v>145.6</v>
      </c>
      <c r="O4336" s="53" t="n">
        <f aca="false">E4336*$E$7</f>
        <v>0</v>
      </c>
      <c r="P4336" s="53" t="n">
        <f aca="false">F4336*$F$7</f>
        <v>0</v>
      </c>
      <c r="Q4336" s="53" t="n">
        <f aca="false">G4336*$G$7</f>
        <v>0</v>
      </c>
      <c r="R4336" s="53" t="n">
        <f aca="false">H4336*$H$7</f>
        <v>78</v>
      </c>
      <c r="S4336" s="53" t="n">
        <f aca="false">(N4336/100)*(I4336*$I$7)+(N4336/100)*(J4336*$J$7)</f>
        <v>174.72</v>
      </c>
      <c r="T4336" s="53" t="n">
        <f aca="false">(O4336/100)*(K4336*$K$7)</f>
        <v>0</v>
      </c>
      <c r="U4336" s="53" t="n">
        <f aca="false">(P4336/100)*(K4336*$K$7)+(P4336/100)*(L4336*$L$7)</f>
        <v>0</v>
      </c>
      <c r="V4336" s="53" t="n">
        <f aca="false">(Q4336/100)*(L4336*$L$7)</f>
        <v>0</v>
      </c>
      <c r="W4336" s="53" t="n">
        <f aca="false">(R4336/100)*(K4336*$K$7)+(R4336/100)*(L4336*$L$7)</f>
        <v>0</v>
      </c>
      <c r="X4336" s="53" t="n">
        <f aca="false">N4336+S4336</f>
        <v>320.32</v>
      </c>
      <c r="Y4336" s="53" t="n">
        <f aca="false">O4336+T4336</f>
        <v>0</v>
      </c>
      <c r="Z4336" s="53" t="n">
        <f aca="false">P4336+U4336</f>
        <v>0</v>
      </c>
      <c r="AA4336" s="53" t="n">
        <f aca="false">Q4336+V4336</f>
        <v>0</v>
      </c>
      <c r="AB4336" s="53" t="n">
        <f aca="false">R4336+W4336</f>
        <v>78</v>
      </c>
      <c r="AC4336" s="54" t="n">
        <f aca="false">ROUND(X4336+Y4336+Z4336+AA4336+AB4336,1)</f>
        <v>398.3</v>
      </c>
      <c r="AD4336" s="55" t="n">
        <f aca="false">(ROUND(AC4336-AC4332,1)/AC4332)</f>
        <v>0</v>
      </c>
      <c r="AE4336" s="46"/>
      <c r="AF4336" s="47"/>
    </row>
    <row r="4337" customFormat="false" ht="15" hidden="false" customHeight="false" outlineLevel="0" collapsed="false">
      <c r="A4337" s="48" t="s">
        <v>33</v>
      </c>
      <c r="B4337" s="63"/>
      <c r="C4337" s="50" t="s">
        <v>9</v>
      </c>
      <c r="D4337" s="51" t="n">
        <v>112</v>
      </c>
      <c r="E4337" s="51" t="n">
        <v>0</v>
      </c>
      <c r="F4337" s="51" t="n">
        <v>0</v>
      </c>
      <c r="G4337" s="51" t="n">
        <v>0</v>
      </c>
      <c r="H4337" s="51" t="n">
        <v>60</v>
      </c>
      <c r="I4337" s="52" t="n">
        <v>10</v>
      </c>
      <c r="J4337" s="52" t="n">
        <v>50</v>
      </c>
      <c r="K4337" s="52" t="n">
        <v>0</v>
      </c>
      <c r="L4337" s="52" t="n">
        <v>0</v>
      </c>
      <c r="M4337" s="52" t="n">
        <v>0</v>
      </c>
      <c r="N4337" s="53" t="n">
        <f aca="false">D4337*$D$8</f>
        <v>145.6</v>
      </c>
      <c r="O4337" s="53" t="n">
        <f aca="false">E4337*$E$8</f>
        <v>0</v>
      </c>
      <c r="P4337" s="53" t="n">
        <f aca="false">F4337*$F$8</f>
        <v>0</v>
      </c>
      <c r="Q4337" s="53" t="n">
        <f aca="false">G4337*$G$8</f>
        <v>0</v>
      </c>
      <c r="R4337" s="53" t="n">
        <f aca="false">H4337*$H$8</f>
        <v>78</v>
      </c>
      <c r="S4337" s="53" t="n">
        <f aca="false">(N4337/100)*(I4337*$I$8)+(N4337/100)*(J4337*$J$8)</f>
        <v>174.72</v>
      </c>
      <c r="T4337" s="53" t="n">
        <f aca="false">(O4337/100)*(K4337*$K$8)</f>
        <v>0</v>
      </c>
      <c r="U4337" s="53" t="n">
        <f aca="false">(P4337/100)*(K4337*$K$8)+(P4337/100)*(L4337*$L$8)</f>
        <v>0</v>
      </c>
      <c r="V4337" s="53" t="n">
        <f aca="false">(Q4337/100)*(L4337*$L$8)</f>
        <v>0</v>
      </c>
      <c r="W4337" s="53" t="n">
        <f aca="false">(R4337/100)*(K4337*$K$8)+(R4337/100)*(L4337*$L$8)</f>
        <v>0</v>
      </c>
      <c r="X4337" s="53" t="n">
        <f aca="false">N4337+S4337</f>
        <v>320.32</v>
      </c>
      <c r="Y4337" s="53" t="n">
        <f aca="false">O4337+T4337</f>
        <v>0</v>
      </c>
      <c r="Z4337" s="53" t="n">
        <f aca="false">P4337+U4337</f>
        <v>0</v>
      </c>
      <c r="AA4337" s="53" t="n">
        <f aca="false">Q4337+V4337</f>
        <v>0</v>
      </c>
      <c r="AB4337" s="53" t="n">
        <f aca="false">R4337+W4337</f>
        <v>78</v>
      </c>
      <c r="AC4337" s="54" t="n">
        <f aca="false">ROUND(X4337+Y4337+Z4337+AA4337+AB4337,1)</f>
        <v>398.3</v>
      </c>
      <c r="AD4337" s="55" t="n">
        <f aca="false">(ROUND(AC4337-AC4332,1)/AC4332)</f>
        <v>0</v>
      </c>
      <c r="AE4337" s="46"/>
      <c r="AF4337" s="47"/>
    </row>
    <row r="4338" customFormat="false" ht="15" hidden="false" customHeight="false" outlineLevel="0" collapsed="false">
      <c r="A4338" s="48" t="s">
        <v>34</v>
      </c>
      <c r="B4338" s="63"/>
      <c r="C4338" s="50" t="s">
        <v>10</v>
      </c>
      <c r="D4338" s="51" t="n">
        <v>56</v>
      </c>
      <c r="E4338" s="51" t="n">
        <v>125</v>
      </c>
      <c r="F4338" s="51" t="n">
        <v>0</v>
      </c>
      <c r="G4338" s="51" t="n">
        <v>0</v>
      </c>
      <c r="H4338" s="51" t="n">
        <v>0</v>
      </c>
      <c r="I4338" s="52" t="n">
        <v>10</v>
      </c>
      <c r="J4338" s="52" t="n">
        <v>50</v>
      </c>
      <c r="K4338" s="52" t="n">
        <v>100</v>
      </c>
      <c r="L4338" s="52" t="n">
        <v>0</v>
      </c>
      <c r="M4338" s="52" t="n">
        <v>0</v>
      </c>
      <c r="N4338" s="53" t="n">
        <f aca="false">D4338*$D$9</f>
        <v>70</v>
      </c>
      <c r="O4338" s="53" t="n">
        <f aca="false">E4338*$E$9</f>
        <v>156.25</v>
      </c>
      <c r="P4338" s="53" t="n">
        <f aca="false">F4338*$F$9</f>
        <v>0</v>
      </c>
      <c r="Q4338" s="53" t="n">
        <f aca="false">G4338*$G$9</f>
        <v>0</v>
      </c>
      <c r="R4338" s="53" t="n">
        <f aca="false">H4338*$H$9</f>
        <v>0</v>
      </c>
      <c r="S4338" s="53" t="n">
        <f aca="false">(N4338/100)*(I4338*$I$9)+(N4338/100)*(J4338*$J$9)</f>
        <v>42</v>
      </c>
      <c r="T4338" s="53" t="n">
        <f aca="false">(O4338/100)*(K4338*$K$9)</f>
        <v>218.75</v>
      </c>
      <c r="U4338" s="53" t="n">
        <f aca="false">(P4338/100)*(K4338*$K$9)+(P4338/100)*(L4338*$L$9)</f>
        <v>0</v>
      </c>
      <c r="V4338" s="53" t="n">
        <f aca="false">(Q4338/100)*(L4338*$L$9)</f>
        <v>0</v>
      </c>
      <c r="W4338" s="53" t="n">
        <f aca="false">(R4338/100)*(K4338*$K$9)+(R4338/100)*(L4338*$L$9)</f>
        <v>0</v>
      </c>
      <c r="X4338" s="53" t="n">
        <f aca="false">N4338+S4338</f>
        <v>112</v>
      </c>
      <c r="Y4338" s="53" t="n">
        <f aca="false">O4338+T4338</f>
        <v>375</v>
      </c>
      <c r="Z4338" s="53" t="n">
        <f aca="false">P4338+U4338</f>
        <v>0</v>
      </c>
      <c r="AA4338" s="53" t="n">
        <f aca="false">Q4338+V4338</f>
        <v>0</v>
      </c>
      <c r="AB4338" s="53" t="n">
        <f aca="false">R4338+W4338</f>
        <v>0</v>
      </c>
      <c r="AC4338" s="54" t="n">
        <f aca="false">ROUND(X4338+Y4338+Z4338+AA4338+AB4338,1)</f>
        <v>487</v>
      </c>
      <c r="AD4338" s="55" t="n">
        <f aca="false">(ROUND(AC4338-AC4332,1)/AC4332)</f>
        <v>0.222696459954808</v>
      </c>
      <c r="AE4338" s="46"/>
      <c r="AF4338" s="47"/>
    </row>
    <row r="4339" customFormat="false" ht="15" hidden="false" customHeight="false" outlineLevel="0" collapsed="false">
      <c r="A4339" s="48" t="s">
        <v>35</v>
      </c>
      <c r="B4339" s="63"/>
      <c r="C4339" s="50" t="s">
        <v>11</v>
      </c>
      <c r="D4339" s="51" t="n">
        <v>56</v>
      </c>
      <c r="E4339" s="51" t="n">
        <v>0</v>
      </c>
      <c r="F4339" s="51" t="n">
        <v>125</v>
      </c>
      <c r="G4339" s="51" t="n">
        <v>0</v>
      </c>
      <c r="H4339" s="51" t="n">
        <v>0</v>
      </c>
      <c r="I4339" s="52" t="n">
        <v>10</v>
      </c>
      <c r="J4339" s="52" t="n">
        <v>50</v>
      </c>
      <c r="K4339" s="52" t="n">
        <v>50</v>
      </c>
      <c r="L4339" s="52" t="n">
        <v>50</v>
      </c>
      <c r="M4339" s="52" t="n">
        <v>0</v>
      </c>
      <c r="N4339" s="53" t="n">
        <f aca="false">D4339*$D$10</f>
        <v>70</v>
      </c>
      <c r="O4339" s="53" t="n">
        <f aca="false">E4339*$E$10</f>
        <v>0</v>
      </c>
      <c r="P4339" s="53" t="n">
        <f aca="false">F4339*$F$10</f>
        <v>156.25</v>
      </c>
      <c r="Q4339" s="53" t="n">
        <f aca="false">G4339*$G$10</f>
        <v>0</v>
      </c>
      <c r="R4339" s="53" t="n">
        <f aca="false">H4339*$H$10</f>
        <v>0</v>
      </c>
      <c r="S4339" s="53" t="n">
        <f aca="false">(N4339/100)*(I4339*$I$10)+(N4339/100)*(J4339*$J$10)</f>
        <v>42</v>
      </c>
      <c r="T4339" s="53" t="n">
        <f aca="false">(O4339/100)*(K4339*$J$10)</f>
        <v>0</v>
      </c>
      <c r="U4339" s="53" t="n">
        <f aca="false">(P4339/100)*(K4339*$K$10)+(P4339/100)*(L4339*$L$10)</f>
        <v>218.75</v>
      </c>
      <c r="V4339" s="53" t="n">
        <f aca="false">(Q4339/100)*(L4339*$L$10)</f>
        <v>0</v>
      </c>
      <c r="W4339" s="53" t="n">
        <f aca="false">(R4339/100)*(K4339*$K$10)+(R4339/100)*(L4339*$L$10)</f>
        <v>0</v>
      </c>
      <c r="X4339" s="53" t="n">
        <f aca="false">N4339+S4339</f>
        <v>112</v>
      </c>
      <c r="Y4339" s="53" t="n">
        <f aca="false">O4339+T4339</f>
        <v>0</v>
      </c>
      <c r="Z4339" s="53" t="n">
        <f aca="false">P4339+U4339</f>
        <v>375</v>
      </c>
      <c r="AA4339" s="53" t="n">
        <f aca="false">Q4339+V4339</f>
        <v>0</v>
      </c>
      <c r="AB4339" s="53" t="n">
        <f aca="false">R4339+W4339</f>
        <v>0</v>
      </c>
      <c r="AC4339" s="54" t="n">
        <f aca="false">ROUND(X4339+Y4339+Z4339+AA4339+AB4339,1)</f>
        <v>487</v>
      </c>
      <c r="AD4339" s="55" t="n">
        <f aca="false">(ROUND(AC4339-AC4332,1)/AC4332)</f>
        <v>0.222696459954808</v>
      </c>
      <c r="AE4339" s="46"/>
      <c r="AF4339" s="47"/>
    </row>
    <row r="4340" customFormat="false" ht="15" hidden="false" customHeight="false" outlineLevel="0" collapsed="false">
      <c r="A4340" s="48" t="s">
        <v>36</v>
      </c>
      <c r="B4340" s="63"/>
      <c r="C4340" s="50" t="s">
        <v>12</v>
      </c>
      <c r="D4340" s="51" t="n">
        <v>56</v>
      </c>
      <c r="E4340" s="51" t="n">
        <v>0</v>
      </c>
      <c r="F4340" s="51" t="n">
        <v>0</v>
      </c>
      <c r="G4340" s="51" t="n">
        <v>125</v>
      </c>
      <c r="H4340" s="51" t="n">
        <v>0</v>
      </c>
      <c r="I4340" s="52" t="n">
        <v>10</v>
      </c>
      <c r="J4340" s="52" t="n">
        <v>50</v>
      </c>
      <c r="K4340" s="52" t="n">
        <v>0</v>
      </c>
      <c r="L4340" s="52" t="n">
        <v>100</v>
      </c>
      <c r="M4340" s="52" t="n">
        <v>0</v>
      </c>
      <c r="N4340" s="53" t="n">
        <f aca="false">D4340*$D$11</f>
        <v>70</v>
      </c>
      <c r="O4340" s="53" t="n">
        <f aca="false">E4340*$E$11</f>
        <v>0</v>
      </c>
      <c r="P4340" s="53" t="n">
        <f aca="false">F4340*$F$11</f>
        <v>0</v>
      </c>
      <c r="Q4340" s="53" t="n">
        <f aca="false">G4340*$G$11</f>
        <v>156.25</v>
      </c>
      <c r="R4340" s="53" t="n">
        <f aca="false">H4340*$H$11</f>
        <v>0</v>
      </c>
      <c r="S4340" s="53" t="n">
        <f aca="false">(N4340/100)*(I4340*$I$11)+(N4340/100)*(J4340*$J$11)</f>
        <v>42</v>
      </c>
      <c r="T4340" s="53" t="n">
        <f aca="false">(O4340/100)*(K4340*$K$11)</f>
        <v>0</v>
      </c>
      <c r="U4340" s="53" t="n">
        <f aca="false">(P4340/100)*(K4340*$K$11)+(P4340/100)*(L4340*$L$11)</f>
        <v>0</v>
      </c>
      <c r="V4340" s="53" t="n">
        <f aca="false">(Q4340/100)*(L4340*$L$11)</f>
        <v>218.75</v>
      </c>
      <c r="W4340" s="53" t="n">
        <f aca="false">(R4340/100)*(K4340*$K$11)+(R4340/100)*(L4340*$L$11)</f>
        <v>0</v>
      </c>
      <c r="X4340" s="53" t="n">
        <f aca="false">N4340+S4340</f>
        <v>112</v>
      </c>
      <c r="Y4340" s="53" t="n">
        <f aca="false">O4340+T4340</f>
        <v>0</v>
      </c>
      <c r="Z4340" s="53" t="n">
        <f aca="false">P4340+U4340</f>
        <v>0</v>
      </c>
      <c r="AA4340" s="53" t="n">
        <f aca="false">Q4340+V4340</f>
        <v>375</v>
      </c>
      <c r="AB4340" s="53" t="n">
        <f aca="false">R4340+W4340</f>
        <v>0</v>
      </c>
      <c r="AC4340" s="54" t="n">
        <f aca="false">ROUND(X4340+Y4340+Z4340+AA4340+AB4340,1)</f>
        <v>487</v>
      </c>
      <c r="AD4340" s="55" t="n">
        <f aca="false">(ROUND(AC4340-AC4332,1)/AC4332)</f>
        <v>0.222696459954808</v>
      </c>
      <c r="AE4340" s="46"/>
      <c r="AF4340" s="47"/>
    </row>
    <row r="4341" customFormat="false" ht="15" hidden="false" customHeight="false" outlineLevel="0" collapsed="false">
      <c r="A4341" s="48" t="s">
        <v>37</v>
      </c>
      <c r="B4341" s="63"/>
      <c r="C4341" s="50" t="s">
        <v>13</v>
      </c>
      <c r="D4341" s="51" t="n">
        <v>56</v>
      </c>
      <c r="E4341" s="51" t="n">
        <v>0</v>
      </c>
      <c r="F4341" s="51" t="n">
        <v>0</v>
      </c>
      <c r="G4341" s="51" t="n">
        <v>0</v>
      </c>
      <c r="H4341" s="51" t="n">
        <v>125</v>
      </c>
      <c r="I4341" s="52" t="n">
        <v>10</v>
      </c>
      <c r="J4341" s="52" t="n">
        <v>50</v>
      </c>
      <c r="K4341" s="52" t="n">
        <v>55</v>
      </c>
      <c r="L4341" s="52" t="n">
        <v>55</v>
      </c>
      <c r="M4341" s="52" t="n">
        <v>0</v>
      </c>
      <c r="N4341" s="53" t="n">
        <f aca="false">D4341*$D$12</f>
        <v>70</v>
      </c>
      <c r="O4341" s="53" t="n">
        <f aca="false">E4341*$E$12</f>
        <v>0</v>
      </c>
      <c r="P4341" s="53" t="n">
        <f aca="false">F4341*$F$12</f>
        <v>0</v>
      </c>
      <c r="Q4341" s="53" t="n">
        <f aca="false">G4341*$G$12</f>
        <v>0</v>
      </c>
      <c r="R4341" s="53" t="n">
        <f aca="false">H4341*$H$12</f>
        <v>156.25</v>
      </c>
      <c r="S4341" s="53" t="n">
        <f aca="false">(N4341/100)*(I4341*$I$12)+(N4341/100)*(J4341*$J$12)</f>
        <v>42</v>
      </c>
      <c r="T4341" s="53" t="n">
        <f aca="false">(O4341/100)*(K4341*$K$12)</f>
        <v>0</v>
      </c>
      <c r="U4341" s="53" t="n">
        <f aca="false">(P4341/100)*(K4341*$K$12)+(P4341/100)*(L4341*$L$12)</f>
        <v>0</v>
      </c>
      <c r="V4341" s="53" t="n">
        <f aca="false">(Q4341/100)*(L4341*$L$12)</f>
        <v>0</v>
      </c>
      <c r="W4341" s="53" t="n">
        <f aca="false">(R4341/100)*(K4341*$K$12)+(R4341/100)*(L4341*$L$12)</f>
        <v>240.625</v>
      </c>
      <c r="X4341" s="53" t="n">
        <f aca="false">N4341+S4341</f>
        <v>112</v>
      </c>
      <c r="Y4341" s="53" t="n">
        <f aca="false">O4341+T4341</f>
        <v>0</v>
      </c>
      <c r="Z4341" s="53" t="n">
        <f aca="false">P4341+U4341</f>
        <v>0</v>
      </c>
      <c r="AA4341" s="53" t="n">
        <f aca="false">Q4341+V4341</f>
        <v>0</v>
      </c>
      <c r="AB4341" s="53" t="n">
        <f aca="false">R4341+W4341</f>
        <v>396.875</v>
      </c>
      <c r="AC4341" s="54" t="n">
        <f aca="false">ROUND(X4341+Y4341+Z4341+AA4341+AB4341,1)</f>
        <v>508.9</v>
      </c>
      <c r="AD4341" s="55" t="n">
        <f aca="false">(ROUND(AC4341-AC4332,1)/AC4332)</f>
        <v>0.27768014059754</v>
      </c>
      <c r="AE4341" s="46"/>
      <c r="AF4341" s="47"/>
    </row>
    <row r="4342" customFormat="false" ht="15" hidden="false" customHeight="false" outlineLevel="0" collapsed="false">
      <c r="A4342" s="48" t="s">
        <v>38</v>
      </c>
      <c r="B4342" s="63"/>
      <c r="C4342" s="50" t="s">
        <v>14</v>
      </c>
      <c r="D4342" s="51" t="n">
        <v>112</v>
      </c>
      <c r="E4342" s="51" t="n">
        <v>0</v>
      </c>
      <c r="F4342" s="51" t="n">
        <v>0</v>
      </c>
      <c r="G4342" s="51" t="n">
        <v>0</v>
      </c>
      <c r="H4342" s="51" t="n">
        <v>60</v>
      </c>
      <c r="I4342" s="52" t="n">
        <v>10</v>
      </c>
      <c r="J4342" s="52" t="n">
        <v>50</v>
      </c>
      <c r="K4342" s="52" t="n">
        <v>0</v>
      </c>
      <c r="L4342" s="52" t="n">
        <v>0</v>
      </c>
      <c r="M4342" s="52" t="n">
        <v>40</v>
      </c>
      <c r="N4342" s="53" t="n">
        <f aca="false">D4342*$D$13</f>
        <v>140</v>
      </c>
      <c r="O4342" s="53" t="n">
        <f aca="false">E4342*$E$13</f>
        <v>0</v>
      </c>
      <c r="P4342" s="53" t="n">
        <f aca="false">F4342*$F$13</f>
        <v>0</v>
      </c>
      <c r="Q4342" s="53" t="n">
        <f aca="false">G4342*$G$13</f>
        <v>0</v>
      </c>
      <c r="R4342" s="53" t="n">
        <f aca="false">H4342*$H$13</f>
        <v>75</v>
      </c>
      <c r="S4342" s="53" t="n">
        <f aca="false">(N4342/100)*(I4342*$I$13)+(N4342/100)*(J4342*$J$13)+(N4342/100)*(M4342*$M$13)</f>
        <v>196</v>
      </c>
      <c r="T4342" s="53" t="n">
        <f aca="false">(O4342/100)*(K4342*$K$13)+(O4342/100)*(M4342*$M$13)</f>
        <v>0</v>
      </c>
      <c r="U4342" s="53" t="n">
        <f aca="false">(P4342/100)*(K4342*$K$13)+(P4342/100)*(L4342*$L$13)+(P4342/100)*(M4342*$M$13)</f>
        <v>0</v>
      </c>
      <c r="V4342" s="53" t="n">
        <f aca="false">(Q4342/100)*(L4342*$L$13)+(Q4342/100)*(M4342*$M$13)</f>
        <v>0</v>
      </c>
      <c r="W4342" s="53" t="n">
        <f aca="false">(R4342/100)*(K4342*$K$13)+(R4342/100)*(L4342*$L$13)+(R4342/100)*(M4342*$M$13)</f>
        <v>60</v>
      </c>
      <c r="X4342" s="53" t="n">
        <f aca="false">N4342+S4342</f>
        <v>336</v>
      </c>
      <c r="Y4342" s="53" t="n">
        <f aca="false">O4342+T4342</f>
        <v>0</v>
      </c>
      <c r="Z4342" s="53" t="n">
        <f aca="false">P4342+U4342</f>
        <v>0</v>
      </c>
      <c r="AA4342" s="53" t="n">
        <f aca="false">Q4342+V4342</f>
        <v>0</v>
      </c>
      <c r="AB4342" s="53" t="n">
        <f aca="false">R4342+W4342</f>
        <v>135</v>
      </c>
      <c r="AC4342" s="54" t="n">
        <f aca="false">ROUND(X4342+Y4342+Z4342+AA4342+AB4342,1)</f>
        <v>471</v>
      </c>
      <c r="AD4342" s="55" t="n">
        <f aca="false">(ROUND(AC4342-AC4332,1)/AC4332)</f>
        <v>0.182525734371077</v>
      </c>
      <c r="AE4342" s="46"/>
      <c r="AF4342" s="47"/>
    </row>
    <row r="4343" customFormat="false" ht="15" hidden="false" customHeight="false" outlineLevel="0" collapsed="false">
      <c r="A4343" s="48" t="s">
        <v>39</v>
      </c>
      <c r="B4343" s="63"/>
      <c r="C4343" s="50" t="s">
        <v>15</v>
      </c>
      <c r="D4343" s="51" t="n">
        <v>125</v>
      </c>
      <c r="E4343" s="51" t="n">
        <v>0</v>
      </c>
      <c r="F4343" s="51" t="n">
        <v>0</v>
      </c>
      <c r="G4343" s="51" t="n">
        <v>0</v>
      </c>
      <c r="H4343" s="51" t="n">
        <v>0</v>
      </c>
      <c r="I4343" s="52" t="n">
        <v>10</v>
      </c>
      <c r="J4343" s="52" t="n">
        <v>50</v>
      </c>
      <c r="K4343" s="52" t="n">
        <v>70</v>
      </c>
      <c r="L4343" s="52" t="n">
        <v>0</v>
      </c>
      <c r="M4343" s="52" t="n">
        <v>0</v>
      </c>
      <c r="N4343" s="53" t="n">
        <f aca="false">D4343*$D$14</f>
        <v>156.25</v>
      </c>
      <c r="O4343" s="53" t="n">
        <f aca="false">E4343*$E$14</f>
        <v>0</v>
      </c>
      <c r="P4343" s="53" t="n">
        <f aca="false">F4343*$F$14</f>
        <v>0</v>
      </c>
      <c r="Q4343" s="53" t="n">
        <f aca="false">G4343*$G$14</f>
        <v>0</v>
      </c>
      <c r="R4343" s="53" t="n">
        <f aca="false">H4343*$H$14</f>
        <v>0</v>
      </c>
      <c r="S4343" s="53" t="n">
        <f aca="false">(N4343/100)*(I4343*$I$14)+(N4343/100)*(J4343*$J$14)+(N4343/100)*(K4343*$K$14)</f>
        <v>312.5</v>
      </c>
      <c r="T4343" s="53" t="n">
        <f aca="false">(O4343/100)*(K4343*$K$14)</f>
        <v>0</v>
      </c>
      <c r="U4343" s="53" t="n">
        <f aca="false">(P4343/100)*(K4343*$K$14)+(P4343/100)*(L4343*$L$14)</f>
        <v>0</v>
      </c>
      <c r="V4343" s="53" t="n">
        <f aca="false">(Q4343/100)*(L4343*$L$14)</f>
        <v>0</v>
      </c>
      <c r="W4343" s="53" t="n">
        <f aca="false">(R4343/100)*(K4343*$L$14)+(R4343/100)*(L4343*$M$14)</f>
        <v>0</v>
      </c>
      <c r="X4343" s="53" t="n">
        <f aca="false">N4343+S4343</f>
        <v>468.75</v>
      </c>
      <c r="Y4343" s="53" t="n">
        <f aca="false">O4343+T4343</f>
        <v>0</v>
      </c>
      <c r="Z4343" s="53" t="n">
        <f aca="false">P4343+U4343</f>
        <v>0</v>
      </c>
      <c r="AA4343" s="53" t="n">
        <f aca="false">Q4343+V4343</f>
        <v>0</v>
      </c>
      <c r="AB4343" s="53" t="n">
        <f aca="false">R4343+W4343</f>
        <v>0</v>
      </c>
      <c r="AC4343" s="54" t="n">
        <f aca="false">ROUND(X4343+Y4343+Z4343+AA4343+AB4343,1)</f>
        <v>468.8</v>
      </c>
      <c r="AD4343" s="55" t="n">
        <f aca="false">(ROUND(AC4343-AC4332,1)/AC4332)</f>
        <v>0.177002259603314</v>
      </c>
      <c r="AE4343" s="46"/>
      <c r="AF4343" s="47"/>
    </row>
    <row r="4344" customFormat="false" ht="15" hidden="false" customHeight="false" outlineLevel="0" collapsed="false">
      <c r="A4344" s="48"/>
      <c r="B4344" s="63"/>
      <c r="C4344" s="50" t="s">
        <v>16</v>
      </c>
      <c r="D4344" s="51" t="n">
        <v>125</v>
      </c>
      <c r="E4344" s="51" t="n">
        <v>0</v>
      </c>
      <c r="F4344" s="51" t="n">
        <v>0</v>
      </c>
      <c r="G4344" s="51" t="n">
        <v>0</v>
      </c>
      <c r="H4344" s="51" t="n">
        <v>0</v>
      </c>
      <c r="I4344" s="52" t="n">
        <v>10</v>
      </c>
      <c r="J4344" s="52" t="n">
        <v>50</v>
      </c>
      <c r="K4344" s="52" t="n">
        <v>0</v>
      </c>
      <c r="L4344" s="52" t="n">
        <v>70</v>
      </c>
      <c r="M4344" s="52" t="n">
        <v>0</v>
      </c>
      <c r="N4344" s="53" t="n">
        <f aca="false">D4344*$D$15</f>
        <v>156.25</v>
      </c>
      <c r="O4344" s="53" t="n">
        <f aca="false">E4344*$E$15</f>
        <v>0</v>
      </c>
      <c r="P4344" s="53" t="n">
        <f aca="false">F4344*$F$15</f>
        <v>0</v>
      </c>
      <c r="Q4344" s="53" t="n">
        <f aca="false">G4344*$G$15</f>
        <v>0</v>
      </c>
      <c r="R4344" s="53" t="n">
        <f aca="false">H4344*$H$15</f>
        <v>0</v>
      </c>
      <c r="S4344" s="53" t="n">
        <f aca="false">(N4344/100)*(I4344*$I$15)+(N4344/100)*(J4344*$J$15)+(N4344/100)*(L4344*$L$15)</f>
        <v>312.5</v>
      </c>
      <c r="T4344" s="53" t="n">
        <f aca="false">(O4344/100)*(K4344*$K$15)</f>
        <v>0</v>
      </c>
      <c r="U4344" s="53" t="n">
        <f aca="false">(P4344/100)*(K4344*$K$15)+(P4344/100)*(L4344*$L$15)</f>
        <v>0</v>
      </c>
      <c r="V4344" s="53" t="n">
        <f aca="false">(Q4344/100)*(L4344*$L$15)</f>
        <v>0</v>
      </c>
      <c r="W4344" s="53" t="n">
        <f aca="false">(R4344/100)*(K4344*$K$15)+(R4344/100)*(L4344*$L$15)</f>
        <v>0</v>
      </c>
      <c r="X4344" s="53" t="n">
        <f aca="false">N4344+S4344</f>
        <v>468.75</v>
      </c>
      <c r="Y4344" s="53" t="n">
        <f aca="false">O4344+T4344</f>
        <v>0</v>
      </c>
      <c r="Z4344" s="53" t="n">
        <f aca="false">P4344+U4344</f>
        <v>0</v>
      </c>
      <c r="AA4344" s="53" t="n">
        <f aca="false">Q4344+V4344</f>
        <v>0</v>
      </c>
      <c r="AB4344" s="53" t="n">
        <f aca="false">R4344+W4344</f>
        <v>0</v>
      </c>
      <c r="AC4344" s="54" t="n">
        <f aca="false">ROUND(X4344+Y4344+Z4344+AA4344+AB4344,1)</f>
        <v>468.8</v>
      </c>
      <c r="AD4344" s="55" t="n">
        <f aca="false">(ROUND(AC4344-AC4332,1)/AC4332)</f>
        <v>0.177002259603314</v>
      </c>
      <c r="AE4344" s="46"/>
      <c r="AF4344" s="47"/>
    </row>
    <row r="4345" customFormat="false" ht="15" hidden="false" customHeight="false" outlineLevel="0" collapsed="false">
      <c r="A4345" s="48"/>
      <c r="B4345" s="63"/>
      <c r="C4345" s="50" t="s">
        <v>17</v>
      </c>
      <c r="D4345" s="51" t="n">
        <v>112</v>
      </c>
      <c r="E4345" s="51" t="n">
        <v>0</v>
      </c>
      <c r="F4345" s="51" t="n">
        <v>0</v>
      </c>
      <c r="G4345" s="51" t="n">
        <v>0</v>
      </c>
      <c r="H4345" s="51" t="n">
        <v>60</v>
      </c>
      <c r="I4345" s="52" t="n">
        <v>10</v>
      </c>
      <c r="J4345" s="52" t="n">
        <v>75</v>
      </c>
      <c r="K4345" s="52" t="n">
        <v>0</v>
      </c>
      <c r="L4345" s="52" t="n">
        <v>0</v>
      </c>
      <c r="M4345" s="52" t="n">
        <v>0</v>
      </c>
      <c r="N4345" s="53" t="n">
        <f aca="false">D4345*$D$16</f>
        <v>140</v>
      </c>
      <c r="O4345" s="53" t="n">
        <f aca="false">E4345*$E$16</f>
        <v>0</v>
      </c>
      <c r="P4345" s="53" t="n">
        <f aca="false">F4345*$F$16</f>
        <v>0</v>
      </c>
      <c r="Q4345" s="53" t="n">
        <f aca="false">G4345*$G$16</f>
        <v>0</v>
      </c>
      <c r="R4345" s="53" t="n">
        <f aca="false">H4345*$H$16</f>
        <v>75</v>
      </c>
      <c r="S4345" s="53" t="n">
        <f aca="false">(N4345/100)*(I4345*$I$16)+(N4345/100)*(J4345*$J$16)</f>
        <v>276.5</v>
      </c>
      <c r="T4345" s="53" t="n">
        <f aca="false">(O4345/100)*(K4345*$K$16)</f>
        <v>0</v>
      </c>
      <c r="U4345" s="53" t="n">
        <f aca="false">(P4345/100)*(K4345*$K$16)+(P4345/100)*(L4345*$L$16)</f>
        <v>0</v>
      </c>
      <c r="V4345" s="53" t="n">
        <f aca="false">(Q4345/100)*(L4345*$L$16)</f>
        <v>0</v>
      </c>
      <c r="W4345" s="53" t="n">
        <f aca="false">(R4345/100)*(K4345*$K$16)+(R4345/100)*(L4345*$L$16)</f>
        <v>0</v>
      </c>
      <c r="X4345" s="53" t="n">
        <f aca="false">N4345+S4345</f>
        <v>416.5</v>
      </c>
      <c r="Y4345" s="53" t="n">
        <f aca="false">O4345+T4345</f>
        <v>0</v>
      </c>
      <c r="Z4345" s="53" t="n">
        <f aca="false">P4345+U4345</f>
        <v>0</v>
      </c>
      <c r="AA4345" s="53" t="n">
        <f aca="false">Q4345+V4345</f>
        <v>0</v>
      </c>
      <c r="AB4345" s="53" t="n">
        <f aca="false">R4345+W4345</f>
        <v>75</v>
      </c>
      <c r="AC4345" s="54" t="n">
        <f aca="false">ROUND(X4345+Y4345+Z4345+AA4345+AB4345,1)</f>
        <v>491.5</v>
      </c>
      <c r="AD4345" s="55" t="n">
        <f aca="false">(ROUND(AC4345-AC4332,1)/AC4332)</f>
        <v>0.233994476525232</v>
      </c>
      <c r="AE4345" s="46"/>
      <c r="AF4345" s="47"/>
    </row>
    <row r="4346" customFormat="false" ht="15" hidden="false" customHeight="false" outlineLevel="0" collapsed="false">
      <c r="A4346" s="48"/>
      <c r="B4346" s="63"/>
      <c r="C4346" s="50" t="s">
        <v>18</v>
      </c>
      <c r="D4346" s="51" t="n">
        <v>112</v>
      </c>
      <c r="E4346" s="51" t="n">
        <v>0</v>
      </c>
      <c r="F4346" s="51" t="n">
        <v>0</v>
      </c>
      <c r="G4346" s="51" t="n">
        <v>0</v>
      </c>
      <c r="H4346" s="51" t="n">
        <v>60</v>
      </c>
      <c r="I4346" s="52" t="n">
        <v>50</v>
      </c>
      <c r="J4346" s="52" t="n">
        <v>50</v>
      </c>
      <c r="K4346" s="52" t="n">
        <v>0</v>
      </c>
      <c r="L4346" s="52" t="n">
        <v>0</v>
      </c>
      <c r="M4346" s="52" t="n">
        <v>0</v>
      </c>
      <c r="N4346" s="53" t="n">
        <f aca="false">D4346*$D$17</f>
        <v>140</v>
      </c>
      <c r="O4346" s="53" t="n">
        <f aca="false">E4346*$E$17</f>
        <v>0</v>
      </c>
      <c r="P4346" s="53" t="n">
        <f aca="false">F4346*$F$17</f>
        <v>0</v>
      </c>
      <c r="Q4346" s="53" t="n">
        <f aca="false">G4346*$G$17</f>
        <v>0</v>
      </c>
      <c r="R4346" s="53" t="n">
        <f aca="false">H4346*$H$17</f>
        <v>75</v>
      </c>
      <c r="S4346" s="53" t="n">
        <f aca="false">(N4346/100)*(I4346*$I$17)+(N4346/100)*(J4346*$J$17)</f>
        <v>245</v>
      </c>
      <c r="T4346" s="53" t="n">
        <f aca="false">(O4346/100)*(K4346*$K$17)</f>
        <v>0</v>
      </c>
      <c r="U4346" s="53" t="n">
        <f aca="false">(P4346/100)*(K4346*$K$17)+(P4346/100)*(L4346*$L$17)</f>
        <v>0</v>
      </c>
      <c r="V4346" s="53" t="n">
        <f aca="false">(Q4346/100)*(L4346*$L$17)</f>
        <v>0</v>
      </c>
      <c r="W4346" s="53" t="n">
        <f aca="false">(R4346/100)*(K4346*$K$17)+(R4346/100)*(L4346*$L$17)</f>
        <v>0</v>
      </c>
      <c r="X4346" s="53" t="n">
        <f aca="false">N4346+S4346</f>
        <v>385</v>
      </c>
      <c r="Y4346" s="53" t="n">
        <f aca="false">O4346+T4346</f>
        <v>0</v>
      </c>
      <c r="Z4346" s="53" t="n">
        <f aca="false">P4346+U4346</f>
        <v>0</v>
      </c>
      <c r="AA4346" s="53" t="n">
        <f aca="false">Q4346+V4346</f>
        <v>0</v>
      </c>
      <c r="AB4346" s="53" t="n">
        <f aca="false">R4346+W4346</f>
        <v>75</v>
      </c>
      <c r="AC4346" s="54" t="n">
        <f aca="false">ROUND(X4346+Y4346+Z4346+AA4346+AB4346,1)</f>
        <v>460</v>
      </c>
      <c r="AD4346" s="55" t="n">
        <f aca="false">(ROUND(AC4346-AC4332,1)/AC4332)</f>
        <v>0.154908360532262</v>
      </c>
      <c r="AE4346" s="46"/>
      <c r="AF4346" s="47"/>
    </row>
    <row r="4347" customFormat="false" ht="15" hidden="false" customHeight="false" outlineLevel="0" collapsed="false">
      <c r="A4347" s="56" t="s">
        <v>19</v>
      </c>
      <c r="B4347" s="75" t="s">
        <v>351</v>
      </c>
      <c r="C4347" s="40" t="s">
        <v>53</v>
      </c>
      <c r="D4347" s="41" t="n">
        <v>90</v>
      </c>
      <c r="E4347" s="41" t="n">
        <v>0</v>
      </c>
      <c r="F4347" s="41" t="n">
        <v>0</v>
      </c>
      <c r="G4347" s="41" t="n">
        <v>0</v>
      </c>
      <c r="H4347" s="41" t="n">
        <v>50</v>
      </c>
      <c r="I4347" s="42" t="n">
        <v>10</v>
      </c>
      <c r="J4347" s="42" t="n">
        <v>60</v>
      </c>
      <c r="K4347" s="42" t="n">
        <v>20</v>
      </c>
      <c r="L4347" s="42" t="n">
        <v>20</v>
      </c>
      <c r="M4347" s="42" t="n">
        <v>0</v>
      </c>
      <c r="N4347" s="43" t="n">
        <f aca="false">D4347*$D$3</f>
        <v>117</v>
      </c>
      <c r="O4347" s="43" t="n">
        <f aca="false">E4347*$E$3</f>
        <v>0</v>
      </c>
      <c r="P4347" s="43" t="n">
        <f aca="false">F4347*$F$3</f>
        <v>0</v>
      </c>
      <c r="Q4347" s="43" t="n">
        <f aca="false">G4347*$G$3</f>
        <v>0</v>
      </c>
      <c r="R4347" s="43" t="n">
        <f aca="false">H4347*$H$3</f>
        <v>65</v>
      </c>
      <c r="S4347" s="43" t="n">
        <f aca="false">(N4347/100)*(I4347*$I$3)+(N4347/100)*(J4347*$J$3)</f>
        <v>163.8</v>
      </c>
      <c r="T4347" s="43" t="n">
        <f aca="false">(O4347/100)*(K4347*$K$3)</f>
        <v>0</v>
      </c>
      <c r="U4347" s="43" t="n">
        <f aca="false">(P4347/100)*(K4347*$K$3)+(P4347/100)*(L4347*$L$3)</f>
        <v>0</v>
      </c>
      <c r="V4347" s="43" t="n">
        <f aca="false">(Q4347/100)*(L4347*$L$3)</f>
        <v>0</v>
      </c>
      <c r="W4347" s="43" t="n">
        <f aca="false">(R4347/100)*(K4347*$K$3)+(R4347/100)*(L4347*$L$3)</f>
        <v>52</v>
      </c>
      <c r="X4347" s="43" t="n">
        <f aca="false">N4347+S4347</f>
        <v>280.8</v>
      </c>
      <c r="Y4347" s="43" t="n">
        <f aca="false">O4347+T4347</f>
        <v>0</v>
      </c>
      <c r="Z4347" s="43" t="n">
        <f aca="false">P4347+U4347</f>
        <v>0</v>
      </c>
      <c r="AA4347" s="43" t="n">
        <f aca="false">Q4347+V4347</f>
        <v>0</v>
      </c>
      <c r="AB4347" s="43" t="n">
        <f aca="false">R4347+W4347</f>
        <v>117</v>
      </c>
      <c r="AC4347" s="44" t="n">
        <f aca="false">ROUND(X4347+Y4347+Z4347+AA4347+AB4347,1)</f>
        <v>397.8</v>
      </c>
      <c r="AD4347" s="45"/>
      <c r="AE4347" s="37"/>
      <c r="AF4347" s="15"/>
    </row>
    <row r="4348" customFormat="false" ht="15" hidden="false" customHeight="false" outlineLevel="0" collapsed="false">
      <c r="A4348" s="48" t="s">
        <v>29</v>
      </c>
      <c r="B4348" s="61" t="n">
        <v>10</v>
      </c>
      <c r="C4348" s="50" t="s">
        <v>5</v>
      </c>
      <c r="D4348" s="51" t="n">
        <v>90</v>
      </c>
      <c r="E4348" s="51" t="n">
        <v>0</v>
      </c>
      <c r="F4348" s="51" t="n">
        <v>0</v>
      </c>
      <c r="G4348" s="51" t="n">
        <v>0</v>
      </c>
      <c r="H4348" s="51" t="n">
        <v>50</v>
      </c>
      <c r="I4348" s="52" t="n">
        <v>40</v>
      </c>
      <c r="J4348" s="52" t="n">
        <v>70</v>
      </c>
      <c r="K4348" s="52" t="n">
        <v>20</v>
      </c>
      <c r="L4348" s="52" t="n">
        <v>20</v>
      </c>
      <c r="M4348" s="52" t="n">
        <v>0</v>
      </c>
      <c r="N4348" s="53" t="n">
        <f aca="false">D4348*$D$4</f>
        <v>112.5</v>
      </c>
      <c r="O4348" s="53" t="n">
        <f aca="false">E4348*$E$4</f>
        <v>0</v>
      </c>
      <c r="P4348" s="53" t="n">
        <f aca="false">F4348*$F$4</f>
        <v>0</v>
      </c>
      <c r="Q4348" s="53" t="n">
        <f aca="false">G4348*$G$4</f>
        <v>0</v>
      </c>
      <c r="R4348" s="53" t="n">
        <f aca="false">H4348*$H$4</f>
        <v>62.5</v>
      </c>
      <c r="S4348" s="53" t="n">
        <f aca="false">(N4348/100)*(I4348*$I$4)+(N4348/100)*(J4348*$J$4)</f>
        <v>247.5</v>
      </c>
      <c r="T4348" s="53" t="n">
        <f aca="false">(O4348/100)*(K4348*$K$4)</f>
        <v>0</v>
      </c>
      <c r="U4348" s="53" t="n">
        <f aca="false">(P4348/100)*(K4348*$K$4)+(P4348/100)*(L4348*$L$4)</f>
        <v>0</v>
      </c>
      <c r="V4348" s="53" t="n">
        <f aca="false">(Q4348/100)*(L4348*$L$4)</f>
        <v>0</v>
      </c>
      <c r="W4348" s="53" t="n">
        <f aca="false">(R4348/100)*(K4348*$K$4)+(R4348/100)*(L4348*$L$4)</f>
        <v>50</v>
      </c>
      <c r="X4348" s="53" t="n">
        <f aca="false">N4348+S4348</f>
        <v>360</v>
      </c>
      <c r="Y4348" s="53" t="n">
        <f aca="false">O4348+T4348</f>
        <v>0</v>
      </c>
      <c r="Z4348" s="53" t="n">
        <f aca="false">P4348+U4348</f>
        <v>0</v>
      </c>
      <c r="AA4348" s="53" t="n">
        <f aca="false">Q4348+V4348</f>
        <v>0</v>
      </c>
      <c r="AB4348" s="53" t="n">
        <f aca="false">R4348+W4348</f>
        <v>112.5</v>
      </c>
      <c r="AC4348" s="54" t="n">
        <f aca="false">ROUND(X4348+Y4348+Z4348+AA4348+AB4348,1)</f>
        <v>472.5</v>
      </c>
      <c r="AD4348" s="55" t="n">
        <f aca="false">(ROUND(AC4348-AC4347,1)/AC4347)</f>
        <v>0.187782805429864</v>
      </c>
      <c r="AE4348" s="46"/>
      <c r="AF4348" s="47"/>
    </row>
    <row r="4349" customFormat="false" ht="15" hidden="false" customHeight="false" outlineLevel="0" collapsed="false">
      <c r="A4349" s="48" t="s">
        <v>30</v>
      </c>
      <c r="B4349" s="61" t="n">
        <v>40</v>
      </c>
      <c r="C4349" s="50" t="s">
        <v>6</v>
      </c>
      <c r="D4349" s="51" t="n">
        <v>90</v>
      </c>
      <c r="E4349" s="51" t="n">
        <v>0</v>
      </c>
      <c r="F4349" s="51" t="n">
        <v>0</v>
      </c>
      <c r="G4349" s="51" t="n">
        <v>0</v>
      </c>
      <c r="H4349" s="51" t="n">
        <v>50</v>
      </c>
      <c r="I4349" s="52" t="n">
        <v>10</v>
      </c>
      <c r="J4349" s="52" t="n">
        <v>60</v>
      </c>
      <c r="K4349" s="52" t="n">
        <v>20</v>
      </c>
      <c r="L4349" s="52" t="n">
        <v>20</v>
      </c>
      <c r="M4349" s="52" t="n">
        <v>0</v>
      </c>
      <c r="N4349" s="53" t="n">
        <f aca="false">D4349*$D$5</f>
        <v>117</v>
      </c>
      <c r="O4349" s="53" t="n">
        <f aca="false">E4349*$E$5</f>
        <v>0</v>
      </c>
      <c r="P4349" s="53" t="n">
        <f aca="false">F4349*$F$5</f>
        <v>0</v>
      </c>
      <c r="Q4349" s="53" t="n">
        <f aca="false">G4349*$G$5</f>
        <v>0</v>
      </c>
      <c r="R4349" s="53" t="n">
        <f aca="false">H4349*$H$5</f>
        <v>65</v>
      </c>
      <c r="S4349" s="53" t="n">
        <f aca="false">(N4349/100)*(I4349*$I$5)+(N4349/100)*(J4349*$J$5)</f>
        <v>163.8</v>
      </c>
      <c r="T4349" s="53" t="n">
        <f aca="false">(O4349/100)*(K4349*$K$5)</f>
        <v>0</v>
      </c>
      <c r="U4349" s="53" t="n">
        <f aca="false">(P4349/100)*(K4349*$K$5)+(P4349/100)*(L4349*$L$5)</f>
        <v>0</v>
      </c>
      <c r="V4349" s="53" t="n">
        <f aca="false">(Q4349/100)*(L4349*$L$5)</f>
        <v>0</v>
      </c>
      <c r="W4349" s="53" t="n">
        <f aca="false">(R4349/100)*(K4349*$K$5)+(R4349/100)*(L4349*$L$5)</f>
        <v>52</v>
      </c>
      <c r="X4349" s="53" t="n">
        <f aca="false">N4349+S4349</f>
        <v>280.8</v>
      </c>
      <c r="Y4349" s="53" t="n">
        <f aca="false">O4349+T4349</f>
        <v>0</v>
      </c>
      <c r="Z4349" s="53" t="n">
        <f aca="false">P4349+U4349</f>
        <v>0</v>
      </c>
      <c r="AA4349" s="53" t="n">
        <f aca="false">Q4349+V4349</f>
        <v>0</v>
      </c>
      <c r="AB4349" s="53" t="n">
        <f aca="false">R4349+W4349</f>
        <v>117</v>
      </c>
      <c r="AC4349" s="54" t="n">
        <f aca="false">ROUND(X4349+Y4349+Z4349+AA4349+AB4349,1)</f>
        <v>397.8</v>
      </c>
      <c r="AD4349" s="55" t="n">
        <f aca="false">(ROUND(AC4349-AC4347,1)/AC4347)</f>
        <v>0</v>
      </c>
      <c r="AE4349" s="46"/>
      <c r="AF4349" s="47"/>
    </row>
    <row r="4350" customFormat="false" ht="15" hidden="false" customHeight="false" outlineLevel="0" collapsed="false">
      <c r="A4350" s="48" t="s">
        <v>31</v>
      </c>
      <c r="B4350" s="61" t="n">
        <v>20</v>
      </c>
      <c r="C4350" s="50" t="s">
        <v>7</v>
      </c>
      <c r="D4350" s="51" t="n">
        <v>90</v>
      </c>
      <c r="E4350" s="51" t="n">
        <v>0</v>
      </c>
      <c r="F4350" s="51" t="n">
        <v>0</v>
      </c>
      <c r="G4350" s="51" t="n">
        <v>0</v>
      </c>
      <c r="H4350" s="51" t="n">
        <v>50</v>
      </c>
      <c r="I4350" s="52" t="n">
        <v>10</v>
      </c>
      <c r="J4350" s="52" t="n">
        <v>60</v>
      </c>
      <c r="K4350" s="52" t="n">
        <v>20</v>
      </c>
      <c r="L4350" s="52" t="n">
        <v>20</v>
      </c>
      <c r="M4350" s="52" t="n">
        <v>0</v>
      </c>
      <c r="N4350" s="53" t="n">
        <f aca="false">D4350*$D$6</f>
        <v>117</v>
      </c>
      <c r="O4350" s="53" t="n">
        <f aca="false">E4350*$E$6</f>
        <v>0</v>
      </c>
      <c r="P4350" s="53" t="n">
        <f aca="false">F4350*$F$6</f>
        <v>0</v>
      </c>
      <c r="Q4350" s="53" t="n">
        <f aca="false">G4350*$G$6</f>
        <v>0</v>
      </c>
      <c r="R4350" s="53" t="n">
        <f aca="false">H4350*$H$6</f>
        <v>65</v>
      </c>
      <c r="S4350" s="53" t="n">
        <f aca="false">(N4350/100)*(I4350*$I$6)+(N4350/100)*(J4350*$J$6)</f>
        <v>163.8</v>
      </c>
      <c r="T4350" s="53" t="n">
        <f aca="false">(O4350/100)*(K4350*$K$6)</f>
        <v>0</v>
      </c>
      <c r="U4350" s="53" t="n">
        <f aca="false">(P4350/100)*(K4350*$K$6)+(P4350/100)*(L4350*$L$6)</f>
        <v>0</v>
      </c>
      <c r="V4350" s="53" t="n">
        <f aca="false">(Q4350/100)*(L4350*$L$6)</f>
        <v>0</v>
      </c>
      <c r="W4350" s="53" t="n">
        <f aca="false">(R4350/100)*(K4350*$K$6)+(R4350/100)*(L4350*$L$6)</f>
        <v>52</v>
      </c>
      <c r="X4350" s="53" t="n">
        <f aca="false">N4350+S4350</f>
        <v>280.8</v>
      </c>
      <c r="Y4350" s="53" t="n">
        <f aca="false">O4350+T4350</f>
        <v>0</v>
      </c>
      <c r="Z4350" s="53" t="n">
        <f aca="false">P4350+U4350</f>
        <v>0</v>
      </c>
      <c r="AA4350" s="53" t="n">
        <f aca="false">Q4350+V4350</f>
        <v>0</v>
      </c>
      <c r="AB4350" s="53" t="n">
        <f aca="false">R4350+W4350</f>
        <v>117</v>
      </c>
      <c r="AC4350" s="54" t="n">
        <f aca="false">ROUND(X4350+Y4350+Z4350+AA4350+AB4350,1)</f>
        <v>397.8</v>
      </c>
      <c r="AD4350" s="55" t="n">
        <f aca="false">(ROUND(AC4350-AC4347,1)/AC4347)</f>
        <v>0</v>
      </c>
      <c r="AE4350" s="46"/>
      <c r="AF4350" s="47"/>
    </row>
    <row r="4351" customFormat="false" ht="15" hidden="false" customHeight="false" outlineLevel="0" collapsed="false">
      <c r="A4351" s="48" t="s">
        <v>32</v>
      </c>
      <c r="B4351" s="61" t="n">
        <v>20</v>
      </c>
      <c r="C4351" s="50" t="s">
        <v>8</v>
      </c>
      <c r="D4351" s="51" t="n">
        <v>90</v>
      </c>
      <c r="E4351" s="51" t="n">
        <v>0</v>
      </c>
      <c r="F4351" s="51" t="n">
        <v>0</v>
      </c>
      <c r="G4351" s="51" t="n">
        <v>0</v>
      </c>
      <c r="H4351" s="51" t="n">
        <v>50</v>
      </c>
      <c r="I4351" s="52" t="n">
        <v>10</v>
      </c>
      <c r="J4351" s="52" t="n">
        <v>60</v>
      </c>
      <c r="K4351" s="52" t="n">
        <v>20</v>
      </c>
      <c r="L4351" s="52" t="n">
        <v>20</v>
      </c>
      <c r="M4351" s="52" t="n">
        <v>0</v>
      </c>
      <c r="N4351" s="53" t="n">
        <f aca="false">D4351*$D$7</f>
        <v>117</v>
      </c>
      <c r="O4351" s="53" t="n">
        <f aca="false">E4351*$E$7</f>
        <v>0</v>
      </c>
      <c r="P4351" s="53" t="n">
        <f aca="false">F4351*$F$7</f>
        <v>0</v>
      </c>
      <c r="Q4351" s="53" t="n">
        <f aca="false">G4351*$G$7</f>
        <v>0</v>
      </c>
      <c r="R4351" s="53" t="n">
        <f aca="false">H4351*$H$7</f>
        <v>65</v>
      </c>
      <c r="S4351" s="53" t="n">
        <f aca="false">(N4351/100)*(I4351*$I$7)+(N4351/100)*(J4351*$J$7)</f>
        <v>163.8</v>
      </c>
      <c r="T4351" s="53" t="n">
        <f aca="false">(O4351/100)*(K4351*$K$7)</f>
        <v>0</v>
      </c>
      <c r="U4351" s="53" t="n">
        <f aca="false">(P4351/100)*(K4351*$K$7)+(P4351/100)*(L4351*$L$7)</f>
        <v>0</v>
      </c>
      <c r="V4351" s="53" t="n">
        <f aca="false">(Q4351/100)*(L4351*$L$7)</f>
        <v>0</v>
      </c>
      <c r="W4351" s="53" t="n">
        <f aca="false">(R4351/100)*(K4351*$K$7)+(R4351/100)*(L4351*$L$7)</f>
        <v>52</v>
      </c>
      <c r="X4351" s="53" t="n">
        <f aca="false">N4351+S4351</f>
        <v>280.8</v>
      </c>
      <c r="Y4351" s="53" t="n">
        <f aca="false">O4351+T4351</f>
        <v>0</v>
      </c>
      <c r="Z4351" s="53" t="n">
        <f aca="false">P4351+U4351</f>
        <v>0</v>
      </c>
      <c r="AA4351" s="53" t="n">
        <f aca="false">Q4351+V4351</f>
        <v>0</v>
      </c>
      <c r="AB4351" s="53" t="n">
        <f aca="false">R4351+W4351</f>
        <v>117</v>
      </c>
      <c r="AC4351" s="54" t="n">
        <f aca="false">ROUND(X4351+Y4351+Z4351+AA4351+AB4351,1)</f>
        <v>397.8</v>
      </c>
      <c r="AD4351" s="55" t="n">
        <f aca="false">(ROUND(AC4351-AC4347,1)/AC4347)</f>
        <v>0</v>
      </c>
      <c r="AE4351" s="46"/>
      <c r="AF4351" s="47"/>
    </row>
    <row r="4352" customFormat="false" ht="15" hidden="false" customHeight="false" outlineLevel="0" collapsed="false">
      <c r="A4352" s="48" t="s">
        <v>33</v>
      </c>
      <c r="B4352" s="61"/>
      <c r="C4352" s="50" t="s">
        <v>9</v>
      </c>
      <c r="D4352" s="51" t="n">
        <v>90</v>
      </c>
      <c r="E4352" s="51" t="n">
        <v>0</v>
      </c>
      <c r="F4352" s="51" t="n">
        <v>0</v>
      </c>
      <c r="G4352" s="51" t="n">
        <v>0</v>
      </c>
      <c r="H4352" s="51" t="n">
        <v>50</v>
      </c>
      <c r="I4352" s="52" t="n">
        <v>10</v>
      </c>
      <c r="J4352" s="52" t="n">
        <v>60</v>
      </c>
      <c r="K4352" s="52" t="n">
        <v>20</v>
      </c>
      <c r="L4352" s="52" t="n">
        <v>20</v>
      </c>
      <c r="M4352" s="52" t="n">
        <v>0</v>
      </c>
      <c r="N4352" s="53" t="n">
        <f aca="false">D4352*$D$8</f>
        <v>117</v>
      </c>
      <c r="O4352" s="53" t="n">
        <f aca="false">E4352*$E$8</f>
        <v>0</v>
      </c>
      <c r="P4352" s="53" t="n">
        <f aca="false">F4352*$F$8</f>
        <v>0</v>
      </c>
      <c r="Q4352" s="53" t="n">
        <f aca="false">G4352*$G$8</f>
        <v>0</v>
      </c>
      <c r="R4352" s="53" t="n">
        <f aca="false">H4352*$H$8</f>
        <v>65</v>
      </c>
      <c r="S4352" s="53" t="n">
        <f aca="false">(N4352/100)*(I4352*$I$8)+(N4352/100)*(J4352*$J$8)</f>
        <v>163.8</v>
      </c>
      <c r="T4352" s="53" t="n">
        <f aca="false">(O4352/100)*(K4352*$K$8)</f>
        <v>0</v>
      </c>
      <c r="U4352" s="53" t="n">
        <f aca="false">(P4352/100)*(K4352*$K$8)+(P4352/100)*(L4352*$L$8)</f>
        <v>0</v>
      </c>
      <c r="V4352" s="53" t="n">
        <f aca="false">(Q4352/100)*(L4352*$L$8)</f>
        <v>0</v>
      </c>
      <c r="W4352" s="53" t="n">
        <f aca="false">(R4352/100)*(K4352*$K$8)+(R4352/100)*(L4352*$L$8)</f>
        <v>52</v>
      </c>
      <c r="X4352" s="53" t="n">
        <f aca="false">N4352+S4352</f>
        <v>280.8</v>
      </c>
      <c r="Y4352" s="53" t="n">
        <f aca="false">O4352+T4352</f>
        <v>0</v>
      </c>
      <c r="Z4352" s="53" t="n">
        <f aca="false">P4352+U4352</f>
        <v>0</v>
      </c>
      <c r="AA4352" s="53" t="n">
        <f aca="false">Q4352+V4352</f>
        <v>0</v>
      </c>
      <c r="AB4352" s="53" t="n">
        <f aca="false">R4352+W4352</f>
        <v>117</v>
      </c>
      <c r="AC4352" s="54" t="n">
        <f aca="false">ROUND(X4352+Y4352+Z4352+AA4352+AB4352,1)</f>
        <v>397.8</v>
      </c>
      <c r="AD4352" s="55" t="n">
        <f aca="false">(ROUND(AC4352-AC4347,1)/AC4347)</f>
        <v>0</v>
      </c>
      <c r="AE4352" s="46"/>
      <c r="AF4352" s="47"/>
    </row>
    <row r="4353" customFormat="false" ht="15" hidden="false" customHeight="false" outlineLevel="0" collapsed="false">
      <c r="A4353" s="48" t="s">
        <v>34</v>
      </c>
      <c r="B4353" s="61"/>
      <c r="C4353" s="50" t="s">
        <v>10</v>
      </c>
      <c r="D4353" s="51" t="n">
        <v>45</v>
      </c>
      <c r="E4353" s="51" t="n">
        <v>135</v>
      </c>
      <c r="F4353" s="51" t="n">
        <v>0</v>
      </c>
      <c r="G4353" s="51" t="n">
        <v>0</v>
      </c>
      <c r="H4353" s="51" t="n">
        <v>0</v>
      </c>
      <c r="I4353" s="52" t="n">
        <v>10</v>
      </c>
      <c r="J4353" s="52" t="n">
        <v>60</v>
      </c>
      <c r="K4353" s="52" t="n">
        <v>90</v>
      </c>
      <c r="L4353" s="52" t="n">
        <v>0</v>
      </c>
      <c r="M4353" s="52" t="n">
        <v>0</v>
      </c>
      <c r="N4353" s="53" t="n">
        <f aca="false">D4353*$D$9</f>
        <v>56.25</v>
      </c>
      <c r="O4353" s="53" t="n">
        <f aca="false">E4353*$E$9</f>
        <v>168.75</v>
      </c>
      <c r="P4353" s="53" t="n">
        <f aca="false">F4353*$F$9</f>
        <v>0</v>
      </c>
      <c r="Q4353" s="53" t="n">
        <f aca="false">G4353*$G$9</f>
        <v>0</v>
      </c>
      <c r="R4353" s="53" t="n">
        <f aca="false">H4353*$H$9</f>
        <v>0</v>
      </c>
      <c r="S4353" s="53" t="n">
        <f aca="false">(N4353/100)*(I4353*$I$9)+(N4353/100)*(J4353*$J$9)</f>
        <v>39.375</v>
      </c>
      <c r="T4353" s="53" t="n">
        <f aca="false">(O4353/100)*(K4353*$K$9)</f>
        <v>212.625</v>
      </c>
      <c r="U4353" s="53" t="n">
        <f aca="false">(P4353/100)*(K4353*$K$9)+(P4353/100)*(L4353*$L$9)</f>
        <v>0</v>
      </c>
      <c r="V4353" s="53" t="n">
        <f aca="false">(Q4353/100)*(L4353*$L$9)</f>
        <v>0</v>
      </c>
      <c r="W4353" s="53" t="n">
        <f aca="false">(R4353/100)*(K4353*$K$9)+(R4353/100)*(L4353*$L$9)</f>
        <v>0</v>
      </c>
      <c r="X4353" s="53" t="n">
        <f aca="false">N4353+S4353</f>
        <v>95.625</v>
      </c>
      <c r="Y4353" s="53" t="n">
        <f aca="false">O4353+T4353</f>
        <v>381.375</v>
      </c>
      <c r="Z4353" s="53" t="n">
        <f aca="false">P4353+U4353</f>
        <v>0</v>
      </c>
      <c r="AA4353" s="53" t="n">
        <f aca="false">Q4353+V4353</f>
        <v>0</v>
      </c>
      <c r="AB4353" s="53" t="n">
        <f aca="false">R4353+W4353</f>
        <v>0</v>
      </c>
      <c r="AC4353" s="54" t="n">
        <f aca="false">ROUND(X4353+Y4353+Z4353+AA4353+AB4353,1)</f>
        <v>477</v>
      </c>
      <c r="AD4353" s="55" t="n">
        <f aca="false">(ROUND(AC4353-AC4347,1)/AC4347)</f>
        <v>0.199095022624434</v>
      </c>
      <c r="AE4353" s="46"/>
      <c r="AF4353" s="47"/>
    </row>
    <row r="4354" customFormat="false" ht="15" hidden="false" customHeight="false" outlineLevel="0" collapsed="false">
      <c r="A4354" s="48" t="s">
        <v>35</v>
      </c>
      <c r="B4354" s="61"/>
      <c r="C4354" s="50" t="s">
        <v>11</v>
      </c>
      <c r="D4354" s="51" t="n">
        <v>45</v>
      </c>
      <c r="E4354" s="51" t="n">
        <v>0</v>
      </c>
      <c r="F4354" s="51" t="n">
        <v>135</v>
      </c>
      <c r="G4354" s="51" t="n">
        <v>0</v>
      </c>
      <c r="H4354" s="51" t="n">
        <v>0</v>
      </c>
      <c r="I4354" s="52" t="n">
        <v>10</v>
      </c>
      <c r="J4354" s="52" t="n">
        <v>60</v>
      </c>
      <c r="K4354" s="52" t="n">
        <v>45</v>
      </c>
      <c r="L4354" s="52" t="n">
        <v>45</v>
      </c>
      <c r="M4354" s="52" t="n">
        <v>0</v>
      </c>
      <c r="N4354" s="53" t="n">
        <f aca="false">D4354*$D$10</f>
        <v>56.25</v>
      </c>
      <c r="O4354" s="53" t="n">
        <f aca="false">E4354*$E$10</f>
        <v>0</v>
      </c>
      <c r="P4354" s="53" t="n">
        <f aca="false">F4354*$F$10</f>
        <v>168.75</v>
      </c>
      <c r="Q4354" s="53" t="n">
        <f aca="false">G4354*$G$10</f>
        <v>0</v>
      </c>
      <c r="R4354" s="53" t="n">
        <f aca="false">H4354*$H$10</f>
        <v>0</v>
      </c>
      <c r="S4354" s="53" t="n">
        <f aca="false">(N4354/100)*(I4354*$I$10)+(N4354/100)*(J4354*$J$10)</f>
        <v>39.375</v>
      </c>
      <c r="T4354" s="53" t="n">
        <f aca="false">(O4354/100)*(K4354*$J$10)</f>
        <v>0</v>
      </c>
      <c r="U4354" s="53" t="n">
        <f aca="false">(P4354/100)*(K4354*$K$10)+(P4354/100)*(L4354*$L$10)</f>
        <v>212.625</v>
      </c>
      <c r="V4354" s="53" t="n">
        <f aca="false">(Q4354/100)*(L4354*$L$10)</f>
        <v>0</v>
      </c>
      <c r="W4354" s="53" t="n">
        <f aca="false">(R4354/100)*(K4354*$K$10)+(R4354/100)*(L4354*$L$10)</f>
        <v>0</v>
      </c>
      <c r="X4354" s="53" t="n">
        <f aca="false">N4354+S4354</f>
        <v>95.625</v>
      </c>
      <c r="Y4354" s="53" t="n">
        <f aca="false">O4354+T4354</f>
        <v>0</v>
      </c>
      <c r="Z4354" s="53" t="n">
        <f aca="false">P4354+U4354</f>
        <v>381.375</v>
      </c>
      <c r="AA4354" s="53" t="n">
        <f aca="false">Q4354+V4354</f>
        <v>0</v>
      </c>
      <c r="AB4354" s="53" t="n">
        <f aca="false">R4354+W4354</f>
        <v>0</v>
      </c>
      <c r="AC4354" s="54" t="n">
        <f aca="false">ROUND(X4354+Y4354+Z4354+AA4354+AB4354,1)</f>
        <v>477</v>
      </c>
      <c r="AD4354" s="55" t="n">
        <f aca="false">(ROUND(AC4354-AC4347,1)/AC4347)</f>
        <v>0.199095022624434</v>
      </c>
      <c r="AE4354" s="46"/>
      <c r="AF4354" s="47"/>
    </row>
    <row r="4355" customFormat="false" ht="15" hidden="false" customHeight="false" outlineLevel="0" collapsed="false">
      <c r="A4355" s="48" t="s">
        <v>36</v>
      </c>
      <c r="B4355" s="61"/>
      <c r="C4355" s="50" t="s">
        <v>12</v>
      </c>
      <c r="D4355" s="51" t="n">
        <v>45</v>
      </c>
      <c r="E4355" s="51" t="n">
        <v>0</v>
      </c>
      <c r="F4355" s="51" t="n">
        <v>0</v>
      </c>
      <c r="G4355" s="51" t="n">
        <v>135</v>
      </c>
      <c r="H4355" s="51" t="n">
        <v>0</v>
      </c>
      <c r="I4355" s="52" t="n">
        <v>10</v>
      </c>
      <c r="J4355" s="52" t="n">
        <v>60</v>
      </c>
      <c r="K4355" s="52" t="n">
        <v>0</v>
      </c>
      <c r="L4355" s="52" t="n">
        <v>90</v>
      </c>
      <c r="M4355" s="52" t="n">
        <v>0</v>
      </c>
      <c r="N4355" s="53" t="n">
        <f aca="false">D4355*$D$11</f>
        <v>56.25</v>
      </c>
      <c r="O4355" s="53" t="n">
        <f aca="false">E4355*$E$11</f>
        <v>0</v>
      </c>
      <c r="P4355" s="53" t="n">
        <f aca="false">F4355*$F$11</f>
        <v>0</v>
      </c>
      <c r="Q4355" s="53" t="n">
        <f aca="false">G4355*$G$11</f>
        <v>168.75</v>
      </c>
      <c r="R4355" s="53" t="n">
        <f aca="false">H4355*$H$11</f>
        <v>0</v>
      </c>
      <c r="S4355" s="53" t="n">
        <f aca="false">(N4355/100)*(I4355*$I$11)+(N4355/100)*(J4355*$J$11)</f>
        <v>39.375</v>
      </c>
      <c r="T4355" s="53" t="n">
        <f aca="false">(O4355/100)*(K4355*$K$11)</f>
        <v>0</v>
      </c>
      <c r="U4355" s="53" t="n">
        <f aca="false">(P4355/100)*(K4355*$K$11)+(P4355/100)*(L4355*$L$11)</f>
        <v>0</v>
      </c>
      <c r="V4355" s="53" t="n">
        <f aca="false">(Q4355/100)*(L4355*$L$11)</f>
        <v>212.625</v>
      </c>
      <c r="W4355" s="53" t="n">
        <f aca="false">(R4355/100)*(K4355*$K$11)+(R4355/100)*(L4355*$L$11)</f>
        <v>0</v>
      </c>
      <c r="X4355" s="53" t="n">
        <f aca="false">N4355+S4355</f>
        <v>95.625</v>
      </c>
      <c r="Y4355" s="53" t="n">
        <f aca="false">O4355+T4355</f>
        <v>0</v>
      </c>
      <c r="Z4355" s="53" t="n">
        <f aca="false">P4355+U4355</f>
        <v>0</v>
      </c>
      <c r="AA4355" s="53" t="n">
        <f aca="false">Q4355+V4355</f>
        <v>381.375</v>
      </c>
      <c r="AB4355" s="53" t="n">
        <f aca="false">R4355+W4355</f>
        <v>0</v>
      </c>
      <c r="AC4355" s="54" t="n">
        <f aca="false">ROUND(X4355+Y4355+Z4355+AA4355+AB4355,1)</f>
        <v>477</v>
      </c>
      <c r="AD4355" s="55" t="n">
        <f aca="false">(ROUND(AC4355-AC4347,1)/AC4347)</f>
        <v>0.199095022624434</v>
      </c>
      <c r="AE4355" s="46"/>
      <c r="AF4355" s="47"/>
    </row>
    <row r="4356" customFormat="false" ht="15" hidden="false" customHeight="false" outlineLevel="0" collapsed="false">
      <c r="A4356" s="48" t="s">
        <v>37</v>
      </c>
      <c r="B4356" s="61"/>
      <c r="C4356" s="50" t="s">
        <v>13</v>
      </c>
      <c r="D4356" s="51" t="n">
        <v>45</v>
      </c>
      <c r="E4356" s="51" t="n">
        <v>0</v>
      </c>
      <c r="F4356" s="51" t="n">
        <v>0</v>
      </c>
      <c r="G4356" s="51" t="n">
        <v>0</v>
      </c>
      <c r="H4356" s="51" t="n">
        <v>135</v>
      </c>
      <c r="I4356" s="52" t="n">
        <v>10</v>
      </c>
      <c r="J4356" s="52" t="n">
        <v>60</v>
      </c>
      <c r="K4356" s="52" t="n">
        <v>50</v>
      </c>
      <c r="L4356" s="52" t="n">
        <v>50</v>
      </c>
      <c r="M4356" s="52" t="n">
        <v>0</v>
      </c>
      <c r="N4356" s="53" t="n">
        <f aca="false">D4356*$D$12</f>
        <v>56.25</v>
      </c>
      <c r="O4356" s="53" t="n">
        <f aca="false">E4356*$E$12</f>
        <v>0</v>
      </c>
      <c r="P4356" s="53" t="n">
        <f aca="false">F4356*$F$12</f>
        <v>0</v>
      </c>
      <c r="Q4356" s="53" t="n">
        <f aca="false">G4356*$G$12</f>
        <v>0</v>
      </c>
      <c r="R4356" s="53" t="n">
        <f aca="false">H4356*$H$12</f>
        <v>168.75</v>
      </c>
      <c r="S4356" s="53" t="n">
        <f aca="false">(N4356/100)*(I4356*$I$12)+(N4356/100)*(J4356*$J$12)</f>
        <v>39.375</v>
      </c>
      <c r="T4356" s="53" t="n">
        <f aca="false">(O4356/100)*(K4356*$K$12)</f>
        <v>0</v>
      </c>
      <c r="U4356" s="53" t="n">
        <f aca="false">(P4356/100)*(K4356*$K$12)+(P4356/100)*(L4356*$L$12)</f>
        <v>0</v>
      </c>
      <c r="V4356" s="53" t="n">
        <f aca="false">(Q4356/100)*(L4356*$L$12)</f>
        <v>0</v>
      </c>
      <c r="W4356" s="53" t="n">
        <f aca="false">(R4356/100)*(K4356*$K$12)+(R4356/100)*(L4356*$L$12)</f>
        <v>236.25</v>
      </c>
      <c r="X4356" s="53" t="n">
        <f aca="false">N4356+S4356</f>
        <v>95.625</v>
      </c>
      <c r="Y4356" s="53" t="n">
        <f aca="false">O4356+T4356</f>
        <v>0</v>
      </c>
      <c r="Z4356" s="53" t="n">
        <f aca="false">P4356+U4356</f>
        <v>0</v>
      </c>
      <c r="AA4356" s="53" t="n">
        <f aca="false">Q4356+V4356</f>
        <v>0</v>
      </c>
      <c r="AB4356" s="53" t="n">
        <f aca="false">R4356+W4356</f>
        <v>405</v>
      </c>
      <c r="AC4356" s="54" t="n">
        <f aca="false">ROUND(X4356+Y4356+Z4356+AA4356+AB4356,1)</f>
        <v>500.6</v>
      </c>
      <c r="AD4356" s="55" t="n">
        <f aca="false">(ROUND(AC4356-AC4347,1)/AC4347)</f>
        <v>0.258421317244847</v>
      </c>
      <c r="AE4356" s="46"/>
      <c r="AF4356" s="47"/>
    </row>
    <row r="4357" customFormat="false" ht="15" hidden="false" customHeight="false" outlineLevel="0" collapsed="false">
      <c r="A4357" s="48" t="s">
        <v>38</v>
      </c>
      <c r="B4357" s="61"/>
      <c r="C4357" s="50" t="s">
        <v>14</v>
      </c>
      <c r="D4357" s="51" t="n">
        <v>90</v>
      </c>
      <c r="E4357" s="51" t="n">
        <v>0</v>
      </c>
      <c r="F4357" s="51" t="n">
        <v>0</v>
      </c>
      <c r="G4357" s="51" t="n">
        <v>0</v>
      </c>
      <c r="H4357" s="51" t="n">
        <v>50</v>
      </c>
      <c r="I4357" s="52" t="n">
        <v>10</v>
      </c>
      <c r="J4357" s="52" t="n">
        <v>60</v>
      </c>
      <c r="K4357" s="52" t="n">
        <v>20</v>
      </c>
      <c r="L4357" s="52" t="n">
        <v>20</v>
      </c>
      <c r="M4357" s="52" t="n">
        <v>60</v>
      </c>
      <c r="N4357" s="53" t="n">
        <f aca="false">D4357*$D$13</f>
        <v>112.5</v>
      </c>
      <c r="O4357" s="53" t="n">
        <f aca="false">E4357*$E$13</f>
        <v>0</v>
      </c>
      <c r="P4357" s="53" t="n">
        <f aca="false">F4357*$F$13</f>
        <v>0</v>
      </c>
      <c r="Q4357" s="53" t="n">
        <f aca="false">G4357*$G$13</f>
        <v>0</v>
      </c>
      <c r="R4357" s="53" t="n">
        <f aca="false">H4357*$H$13</f>
        <v>62.5</v>
      </c>
      <c r="S4357" s="53" t="n">
        <f aca="false">(N4357/100)*(I4357*$I$13)+(N4357/100)*(J4357*$J$13)+(N4357/100)*(M4357*$M$13)</f>
        <v>213.75</v>
      </c>
      <c r="T4357" s="53" t="n">
        <f aca="false">(O4357/100)*(K4357*$K$13)+(O4357/100)*(M4357*$M$13)</f>
        <v>0</v>
      </c>
      <c r="U4357" s="53" t="n">
        <f aca="false">(P4357/100)*(K4357*$K$13)+(P4357/100)*(L4357*$L$13)+(P4357/100)*(M4357*$M$13)</f>
        <v>0</v>
      </c>
      <c r="V4357" s="53" t="n">
        <f aca="false">(Q4357/100)*(L4357*$L$13)+(Q4357/100)*(M4357*$M$13)</f>
        <v>0</v>
      </c>
      <c r="W4357" s="53" t="n">
        <f aca="false">(R4357/100)*(K4357*$K$13)+(R4357/100)*(L4357*$L$13)+(R4357/100)*(M4357*$M$13)</f>
        <v>100</v>
      </c>
      <c r="X4357" s="53" t="n">
        <f aca="false">N4357+S4357</f>
        <v>326.25</v>
      </c>
      <c r="Y4357" s="53" t="n">
        <f aca="false">O4357+T4357</f>
        <v>0</v>
      </c>
      <c r="Z4357" s="53" t="n">
        <f aca="false">P4357+U4357</f>
        <v>0</v>
      </c>
      <c r="AA4357" s="53" t="n">
        <f aca="false">Q4357+V4357</f>
        <v>0</v>
      </c>
      <c r="AB4357" s="53" t="n">
        <f aca="false">R4357+W4357</f>
        <v>162.5</v>
      </c>
      <c r="AC4357" s="54" t="n">
        <f aca="false">ROUND(X4357+Y4357+Z4357+AA4357+AB4357,1)</f>
        <v>488.8</v>
      </c>
      <c r="AD4357" s="55" t="n">
        <f aca="false">(ROUND(AC4357-AC4347,1)/AC4347)</f>
        <v>0.22875816993464</v>
      </c>
      <c r="AE4357" s="37"/>
      <c r="AF4357" s="47"/>
    </row>
    <row r="4358" customFormat="false" ht="15" hidden="false" customHeight="false" outlineLevel="0" collapsed="false">
      <c r="A4358" s="48" t="s">
        <v>39</v>
      </c>
      <c r="B4358" s="61"/>
      <c r="C4358" s="50" t="s">
        <v>15</v>
      </c>
      <c r="D4358" s="51" t="n">
        <v>115</v>
      </c>
      <c r="E4358" s="51" t="n">
        <v>0</v>
      </c>
      <c r="F4358" s="51" t="n">
        <v>0</v>
      </c>
      <c r="G4358" s="51" t="n">
        <v>0</v>
      </c>
      <c r="H4358" s="51" t="n">
        <v>0</v>
      </c>
      <c r="I4358" s="52" t="n">
        <v>10</v>
      </c>
      <c r="J4358" s="52" t="n">
        <v>60</v>
      </c>
      <c r="K4358" s="52" t="n">
        <v>80</v>
      </c>
      <c r="L4358" s="52" t="n">
        <v>0</v>
      </c>
      <c r="M4358" s="52" t="n">
        <v>0</v>
      </c>
      <c r="N4358" s="53" t="n">
        <f aca="false">D4358*$D$14</f>
        <v>143.75</v>
      </c>
      <c r="O4358" s="53" t="n">
        <f aca="false">E4358*$E$14</f>
        <v>0</v>
      </c>
      <c r="P4358" s="53" t="n">
        <f aca="false">F4358*$F$14</f>
        <v>0</v>
      </c>
      <c r="Q4358" s="53" t="n">
        <f aca="false">G4358*$G$14</f>
        <v>0</v>
      </c>
      <c r="R4358" s="53" t="n">
        <f aca="false">H4358*$H$14</f>
        <v>0</v>
      </c>
      <c r="S4358" s="53" t="n">
        <f aca="false">(N4358/100)*(I4358*$I$14)+(N4358/100)*(J4358*$J$14)+(N4358/100)*(K4358*$K$14)</f>
        <v>330.625</v>
      </c>
      <c r="T4358" s="53" t="n">
        <f aca="false">(O4358/100)*(K4358*$K$14)</f>
        <v>0</v>
      </c>
      <c r="U4358" s="53" t="n">
        <f aca="false">(P4358/100)*(K4358*$K$14)+(P4358/100)*(L4358*$L$14)</f>
        <v>0</v>
      </c>
      <c r="V4358" s="53" t="n">
        <f aca="false">(Q4358/100)*(L4358*$L$14)</f>
        <v>0</v>
      </c>
      <c r="W4358" s="53" t="n">
        <f aca="false">(R4358/100)*(K4358*$L$14)+(R4358/100)*(L4358*$M$14)</f>
        <v>0</v>
      </c>
      <c r="X4358" s="53" t="n">
        <f aca="false">N4358+S4358</f>
        <v>474.375</v>
      </c>
      <c r="Y4358" s="53" t="n">
        <f aca="false">O4358+T4358</f>
        <v>0</v>
      </c>
      <c r="Z4358" s="53" t="n">
        <f aca="false">P4358+U4358</f>
        <v>0</v>
      </c>
      <c r="AA4358" s="53" t="n">
        <f aca="false">Q4358+V4358</f>
        <v>0</v>
      </c>
      <c r="AB4358" s="53" t="n">
        <f aca="false">R4358+W4358</f>
        <v>0</v>
      </c>
      <c r="AC4358" s="54" t="n">
        <f aca="false">ROUND(X4358+Y4358+Z4358+AA4358+AB4358,1)</f>
        <v>474.4</v>
      </c>
      <c r="AD4358" s="55" t="n">
        <f aca="false">(ROUND(AC4358-AC4347,1)/AC4347)</f>
        <v>0.192559074912016</v>
      </c>
      <c r="AE4358" s="46"/>
      <c r="AF4358" s="47"/>
    </row>
    <row r="4359" customFormat="false" ht="15" hidden="false" customHeight="false" outlineLevel="0" collapsed="false">
      <c r="A4359" s="48"/>
      <c r="B4359" s="61"/>
      <c r="C4359" s="50" t="s">
        <v>16</v>
      </c>
      <c r="D4359" s="51" t="n">
        <v>115</v>
      </c>
      <c r="E4359" s="51" t="n">
        <v>0</v>
      </c>
      <c r="F4359" s="51" t="n">
        <v>0</v>
      </c>
      <c r="G4359" s="51" t="n">
        <v>0</v>
      </c>
      <c r="H4359" s="51" t="n">
        <v>0</v>
      </c>
      <c r="I4359" s="52" t="n">
        <v>10</v>
      </c>
      <c r="J4359" s="52" t="n">
        <v>60</v>
      </c>
      <c r="K4359" s="52" t="n">
        <v>0</v>
      </c>
      <c r="L4359" s="52" t="n">
        <v>80</v>
      </c>
      <c r="M4359" s="52" t="n">
        <v>0</v>
      </c>
      <c r="N4359" s="53" t="n">
        <f aca="false">D4359*$D$15</f>
        <v>143.75</v>
      </c>
      <c r="O4359" s="53" t="n">
        <f aca="false">E4359*$E$15</f>
        <v>0</v>
      </c>
      <c r="P4359" s="53" t="n">
        <f aca="false">F4359*$F$15</f>
        <v>0</v>
      </c>
      <c r="Q4359" s="53" t="n">
        <f aca="false">G4359*$G$15</f>
        <v>0</v>
      </c>
      <c r="R4359" s="53" t="n">
        <f aca="false">H4359*$H$15</f>
        <v>0</v>
      </c>
      <c r="S4359" s="53" t="n">
        <f aca="false">(N4359/100)*(I4359*$I$15)+(N4359/100)*(J4359*$J$15)+(N4359/100)*(L4359*$L$15)</f>
        <v>330.625</v>
      </c>
      <c r="T4359" s="53" t="n">
        <f aca="false">(O4359/100)*(K4359*$K$15)</f>
        <v>0</v>
      </c>
      <c r="U4359" s="53" t="n">
        <f aca="false">(P4359/100)*(K4359*$K$15)+(P4359/100)*(L4359*$L$15)</f>
        <v>0</v>
      </c>
      <c r="V4359" s="53" t="n">
        <f aca="false">(Q4359/100)*(L4359*$L$15)</f>
        <v>0</v>
      </c>
      <c r="W4359" s="53" t="n">
        <f aca="false">(R4359/100)*(K4359*$K$15)+(R4359/100)*(L4359*$L$15)</f>
        <v>0</v>
      </c>
      <c r="X4359" s="53" t="n">
        <f aca="false">N4359+S4359</f>
        <v>474.375</v>
      </c>
      <c r="Y4359" s="53" t="n">
        <f aca="false">O4359+T4359</f>
        <v>0</v>
      </c>
      <c r="Z4359" s="53" t="n">
        <f aca="false">P4359+U4359</f>
        <v>0</v>
      </c>
      <c r="AA4359" s="53" t="n">
        <f aca="false">Q4359+V4359</f>
        <v>0</v>
      </c>
      <c r="AB4359" s="53" t="n">
        <f aca="false">R4359+W4359</f>
        <v>0</v>
      </c>
      <c r="AC4359" s="54" t="n">
        <f aca="false">ROUND(X4359+Y4359+Z4359+AA4359+AB4359,1)</f>
        <v>474.4</v>
      </c>
      <c r="AD4359" s="55" t="n">
        <f aca="false">(ROUND(AC4359-AC4347,1)/AC4347)</f>
        <v>0.192559074912016</v>
      </c>
      <c r="AE4359" s="46"/>
      <c r="AF4359" s="47"/>
    </row>
    <row r="4360" customFormat="false" ht="15" hidden="false" customHeight="false" outlineLevel="0" collapsed="false">
      <c r="A4360" s="48"/>
      <c r="B4360" s="61"/>
      <c r="C4360" s="50" t="s">
        <v>17</v>
      </c>
      <c r="D4360" s="51" t="n">
        <v>90</v>
      </c>
      <c r="E4360" s="51" t="n">
        <v>0</v>
      </c>
      <c r="F4360" s="51" t="n">
        <v>0</v>
      </c>
      <c r="G4360" s="51" t="n">
        <v>0</v>
      </c>
      <c r="H4360" s="51" t="n">
        <v>50</v>
      </c>
      <c r="I4360" s="52" t="n">
        <v>10</v>
      </c>
      <c r="J4360" s="52" t="n">
        <v>100</v>
      </c>
      <c r="K4360" s="52" t="n">
        <v>20</v>
      </c>
      <c r="L4360" s="52" t="n">
        <v>20</v>
      </c>
      <c r="M4360" s="52" t="n">
        <v>0</v>
      </c>
      <c r="N4360" s="53" t="n">
        <f aca="false">D4360*$D$16</f>
        <v>112.5</v>
      </c>
      <c r="O4360" s="53" t="n">
        <f aca="false">E4360*$E$16</f>
        <v>0</v>
      </c>
      <c r="P4360" s="53" t="n">
        <f aca="false">F4360*$F$16</f>
        <v>0</v>
      </c>
      <c r="Q4360" s="53" t="n">
        <f aca="false">G4360*$G$16</f>
        <v>0</v>
      </c>
      <c r="R4360" s="53" t="n">
        <f aca="false">H4360*$H$16</f>
        <v>62.5</v>
      </c>
      <c r="S4360" s="53" t="n">
        <f aca="false">(N4360/100)*(I4360*$I$16)+(N4360/100)*(J4360*$J$16)</f>
        <v>292.5</v>
      </c>
      <c r="T4360" s="53" t="n">
        <f aca="false">(O4360/100)*(K4360*$K$16)</f>
        <v>0</v>
      </c>
      <c r="U4360" s="53" t="n">
        <f aca="false">(P4360/100)*(K4360*$K$16)+(P4360/100)*(L4360*$L$16)</f>
        <v>0</v>
      </c>
      <c r="V4360" s="53" t="n">
        <f aca="false">(Q4360/100)*(L4360*$L$16)</f>
        <v>0</v>
      </c>
      <c r="W4360" s="53" t="n">
        <f aca="false">(R4360/100)*(K4360*$K$16)+(R4360/100)*(L4360*$L$16)</f>
        <v>25</v>
      </c>
      <c r="X4360" s="53" t="n">
        <f aca="false">N4360+S4360</f>
        <v>405</v>
      </c>
      <c r="Y4360" s="53" t="n">
        <f aca="false">O4360+T4360</f>
        <v>0</v>
      </c>
      <c r="Z4360" s="53" t="n">
        <f aca="false">P4360+U4360</f>
        <v>0</v>
      </c>
      <c r="AA4360" s="53" t="n">
        <f aca="false">Q4360+V4360</f>
        <v>0</v>
      </c>
      <c r="AB4360" s="53" t="n">
        <f aca="false">R4360+W4360</f>
        <v>87.5</v>
      </c>
      <c r="AC4360" s="54" t="n">
        <f aca="false">ROUND(X4360+Y4360+Z4360+AA4360+AB4360,1)</f>
        <v>492.5</v>
      </c>
      <c r="AD4360" s="55" t="n">
        <f aca="false">(ROUND(AC4360-AC4347,1)/AC4347)</f>
        <v>0.23805932629462</v>
      </c>
      <c r="AE4360" s="46"/>
      <c r="AF4360" s="47"/>
    </row>
    <row r="4361" customFormat="false" ht="15" hidden="false" customHeight="false" outlineLevel="0" collapsed="false">
      <c r="A4361" s="48"/>
      <c r="B4361" s="61"/>
      <c r="C4361" s="50" t="s">
        <v>18</v>
      </c>
      <c r="D4361" s="51" t="n">
        <v>90</v>
      </c>
      <c r="E4361" s="51" t="n">
        <v>0</v>
      </c>
      <c r="F4361" s="51" t="n">
        <v>0</v>
      </c>
      <c r="G4361" s="51" t="n">
        <v>0</v>
      </c>
      <c r="H4361" s="51" t="n">
        <v>50</v>
      </c>
      <c r="I4361" s="52" t="n">
        <v>60</v>
      </c>
      <c r="J4361" s="52" t="n">
        <v>60</v>
      </c>
      <c r="K4361" s="52" t="n">
        <v>20</v>
      </c>
      <c r="L4361" s="52" t="n">
        <v>20</v>
      </c>
      <c r="M4361" s="52" t="n">
        <v>0</v>
      </c>
      <c r="N4361" s="53" t="n">
        <f aca="false">D4361*$D$17</f>
        <v>112.5</v>
      </c>
      <c r="O4361" s="53" t="n">
        <f aca="false">E4361*$E$17</f>
        <v>0</v>
      </c>
      <c r="P4361" s="53" t="n">
        <f aca="false">F4361*$F$17</f>
        <v>0</v>
      </c>
      <c r="Q4361" s="53" t="n">
        <f aca="false">G4361*$G$17</f>
        <v>0</v>
      </c>
      <c r="R4361" s="53" t="n">
        <f aca="false">H4361*$H$17</f>
        <v>62.5</v>
      </c>
      <c r="S4361" s="53" t="n">
        <f aca="false">(N4361/100)*(I4361*$I$17)+(N4361/100)*(J4361*$J$17)</f>
        <v>236.25</v>
      </c>
      <c r="T4361" s="53" t="n">
        <f aca="false">(O4361/100)*(K4361*$K$17)</f>
        <v>0</v>
      </c>
      <c r="U4361" s="53" t="n">
        <f aca="false">(P4361/100)*(K4361*$K$17)+(P4361/100)*(L4361*$L$17)</f>
        <v>0</v>
      </c>
      <c r="V4361" s="53" t="n">
        <f aca="false">(Q4361/100)*(L4361*$L$17)</f>
        <v>0</v>
      </c>
      <c r="W4361" s="53" t="n">
        <f aca="false">(R4361/100)*(K4361*$K$17)+(R4361/100)*(L4361*$L$17)</f>
        <v>25</v>
      </c>
      <c r="X4361" s="53" t="n">
        <f aca="false">N4361+S4361</f>
        <v>348.75</v>
      </c>
      <c r="Y4361" s="53" t="n">
        <f aca="false">O4361+T4361</f>
        <v>0</v>
      </c>
      <c r="Z4361" s="53" t="n">
        <f aca="false">P4361+U4361</f>
        <v>0</v>
      </c>
      <c r="AA4361" s="53" t="n">
        <f aca="false">Q4361+V4361</f>
        <v>0</v>
      </c>
      <c r="AB4361" s="53" t="n">
        <f aca="false">R4361+W4361</f>
        <v>87.5</v>
      </c>
      <c r="AC4361" s="54" t="n">
        <f aca="false">ROUND(X4361+Y4361+Z4361+AA4361+AB4361,1)</f>
        <v>436.3</v>
      </c>
      <c r="AD4361" s="55" t="n">
        <f aca="false">(ROUND(AC4361-AC4347,1)/AC4347)</f>
        <v>0.0967823026646556</v>
      </c>
      <c r="AE4361" s="46"/>
      <c r="AF4361" s="47"/>
    </row>
    <row r="4362" customFormat="false" ht="15" hidden="false" customHeight="false" outlineLevel="0" collapsed="false">
      <c r="A4362" s="64"/>
      <c r="B4362" s="65" t="s">
        <v>352</v>
      </c>
      <c r="C4362" s="65"/>
      <c r="D4362" s="65"/>
      <c r="E4362" s="65"/>
      <c r="F4362" s="65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  <c r="U4362" s="65"/>
      <c r="V4362" s="65"/>
      <c r="W4362" s="65"/>
      <c r="X4362" s="65"/>
      <c r="Y4362" s="65"/>
      <c r="Z4362" s="65"/>
      <c r="AA4362" s="65"/>
      <c r="AB4362" s="65"/>
      <c r="AC4362" s="12" t="n">
        <v>500</v>
      </c>
      <c r="AD4362" s="12"/>
      <c r="AE4362" s="46"/>
      <c r="AF4362" s="47"/>
    </row>
    <row r="4363" customFormat="false" ht="15" hidden="false" customHeight="false" outlineLevel="0" collapsed="false">
      <c r="A4363" s="56" t="s">
        <v>19</v>
      </c>
      <c r="B4363" s="49" t="s">
        <v>353</v>
      </c>
      <c r="C4363" s="50" t="s">
        <v>4</v>
      </c>
      <c r="D4363" s="51" t="n">
        <v>110</v>
      </c>
      <c r="E4363" s="51" t="n">
        <v>0</v>
      </c>
      <c r="F4363" s="51" t="n">
        <v>0</v>
      </c>
      <c r="G4363" s="51" t="n">
        <v>0</v>
      </c>
      <c r="H4363" s="51" t="n">
        <v>0</v>
      </c>
      <c r="I4363" s="52" t="n">
        <v>10</v>
      </c>
      <c r="J4363" s="52" t="n">
        <v>55</v>
      </c>
      <c r="K4363" s="52" t="n">
        <v>0</v>
      </c>
      <c r="L4363" s="52" t="n">
        <v>0</v>
      </c>
      <c r="M4363" s="52" t="n">
        <v>0</v>
      </c>
      <c r="N4363" s="53" t="n">
        <f aca="false">D4363*$D$3</f>
        <v>143</v>
      </c>
      <c r="O4363" s="53" t="n">
        <f aca="false">E4363*$E$3</f>
        <v>0</v>
      </c>
      <c r="P4363" s="53" t="n">
        <f aca="false">F4363*$F$3</f>
        <v>0</v>
      </c>
      <c r="Q4363" s="53" t="n">
        <f aca="false">G4363*$G$3</f>
        <v>0</v>
      </c>
      <c r="R4363" s="53" t="n">
        <f aca="false">H4363*$H$3</f>
        <v>0</v>
      </c>
      <c r="S4363" s="53" t="n">
        <f aca="false">(N4363/100)*(I4363*$I$3)+(N4363/100)*(J4363*$J$3)</f>
        <v>185.9</v>
      </c>
      <c r="T4363" s="53" t="n">
        <f aca="false">(O4363/100)*(K4363*$K$3)</f>
        <v>0</v>
      </c>
      <c r="U4363" s="53" t="n">
        <f aca="false">(P4363/100)*(K4363*$K$3)+(P4363/100)*(L4363*$L$3)</f>
        <v>0</v>
      </c>
      <c r="V4363" s="53" t="n">
        <f aca="false">(Q4363/100)*(L4363*$L$3)</f>
        <v>0</v>
      </c>
      <c r="W4363" s="53" t="n">
        <f aca="false">(R4363/100)*(K4363*$K$3)+(R4363/100)*(L4363*$L$3)</f>
        <v>0</v>
      </c>
      <c r="X4363" s="53" t="n">
        <f aca="false">N4363+S4363</f>
        <v>328.9</v>
      </c>
      <c r="Y4363" s="53" t="n">
        <f aca="false">O4363+T4363</f>
        <v>0</v>
      </c>
      <c r="Z4363" s="53" t="n">
        <f aca="false">P4363+U4363</f>
        <v>0</v>
      </c>
      <c r="AA4363" s="53" t="n">
        <f aca="false">Q4363+V4363</f>
        <v>0</v>
      </c>
      <c r="AB4363" s="53" t="n">
        <f aca="false">R4363+W4363</f>
        <v>0</v>
      </c>
      <c r="AC4363" s="54" t="n">
        <f aca="false">ROUND(X4363+Y4363+Z4363+AA4363+AB4363,1)</f>
        <v>328.9</v>
      </c>
      <c r="AD4363" s="55" t="n">
        <v>0</v>
      </c>
      <c r="AE4363" s="46"/>
      <c r="AF4363" s="47"/>
    </row>
    <row r="4364" customFormat="false" ht="15" hidden="false" customHeight="false" outlineLevel="0" collapsed="false">
      <c r="A4364" s="48" t="s">
        <v>29</v>
      </c>
      <c r="B4364" s="49" t="n">
        <v>0</v>
      </c>
      <c r="C4364" s="50" t="s">
        <v>5</v>
      </c>
      <c r="D4364" s="51" t="n">
        <v>110</v>
      </c>
      <c r="E4364" s="51" t="n">
        <v>0</v>
      </c>
      <c r="F4364" s="51" t="n">
        <v>0</v>
      </c>
      <c r="G4364" s="51" t="n">
        <v>0</v>
      </c>
      <c r="H4364" s="51" t="n">
        <v>0</v>
      </c>
      <c r="I4364" s="52" t="n">
        <v>25</v>
      </c>
      <c r="J4364" s="52" t="n">
        <v>65</v>
      </c>
      <c r="K4364" s="52" t="n">
        <v>0</v>
      </c>
      <c r="L4364" s="52" t="n">
        <v>0</v>
      </c>
      <c r="M4364" s="52" t="n">
        <v>0</v>
      </c>
      <c r="N4364" s="53" t="n">
        <f aca="false">D4364*$D$4</f>
        <v>137.5</v>
      </c>
      <c r="O4364" s="53" t="n">
        <f aca="false">E4364*$E$4</f>
        <v>0</v>
      </c>
      <c r="P4364" s="53" t="n">
        <f aca="false">F4364*$F$4</f>
        <v>0</v>
      </c>
      <c r="Q4364" s="53" t="n">
        <f aca="false">G4364*$G$4</f>
        <v>0</v>
      </c>
      <c r="R4364" s="53" t="n">
        <f aca="false">H4364*$H$4</f>
        <v>0</v>
      </c>
      <c r="S4364" s="53" t="n">
        <f aca="false">(N4364/100)*(I4364*$I$4)+(N4364/100)*(J4364*$J$4)</f>
        <v>247.5</v>
      </c>
      <c r="T4364" s="53" t="n">
        <f aca="false">(O4364/100)*(K4364*$K$4)</f>
        <v>0</v>
      </c>
      <c r="U4364" s="53" t="n">
        <f aca="false">(P4364/100)*(K4364*$K$4)+(P4364/100)*(L4364*$L$4)</f>
        <v>0</v>
      </c>
      <c r="V4364" s="53" t="n">
        <f aca="false">(Q4364/100)*(L4364*$L$4)</f>
        <v>0</v>
      </c>
      <c r="W4364" s="53" t="n">
        <f aca="false">(R4364/100)*(K4364*$K$4)+(R4364/100)*(L4364*$L$4)</f>
        <v>0</v>
      </c>
      <c r="X4364" s="53" t="n">
        <f aca="false">N4364+S4364</f>
        <v>385</v>
      </c>
      <c r="Y4364" s="53" t="n">
        <f aca="false">O4364+T4364</f>
        <v>0</v>
      </c>
      <c r="Z4364" s="53" t="n">
        <f aca="false">P4364+U4364</f>
        <v>0</v>
      </c>
      <c r="AA4364" s="53" t="n">
        <f aca="false">Q4364+V4364</f>
        <v>0</v>
      </c>
      <c r="AB4364" s="53" t="n">
        <f aca="false">R4364+W4364</f>
        <v>0</v>
      </c>
      <c r="AC4364" s="54" t="n">
        <f aca="false">ROUND(X4364+Y4364+Z4364+AA4364+AB4364,1)</f>
        <v>385</v>
      </c>
      <c r="AD4364" s="55" t="n">
        <f aca="false">(ROUND(AC4364-AC4363,1)/AC4363)</f>
        <v>0.17056856187291</v>
      </c>
      <c r="AE4364" s="46"/>
      <c r="AF4364" s="47"/>
    </row>
    <row r="4365" customFormat="false" ht="15" hidden="false" customHeight="false" outlineLevel="0" collapsed="false">
      <c r="A4365" s="48" t="s">
        <v>30</v>
      </c>
      <c r="B4365" s="49" t="n">
        <v>12</v>
      </c>
      <c r="C4365" s="50" t="s">
        <v>6</v>
      </c>
      <c r="D4365" s="51" t="n">
        <v>110</v>
      </c>
      <c r="E4365" s="51" t="n">
        <v>0</v>
      </c>
      <c r="F4365" s="51" t="n">
        <v>0</v>
      </c>
      <c r="G4365" s="51" t="n">
        <v>0</v>
      </c>
      <c r="H4365" s="51" t="n">
        <v>0</v>
      </c>
      <c r="I4365" s="52" t="n">
        <v>10</v>
      </c>
      <c r="J4365" s="52" t="n">
        <v>55</v>
      </c>
      <c r="K4365" s="52" t="n">
        <v>0</v>
      </c>
      <c r="L4365" s="52" t="n">
        <v>0</v>
      </c>
      <c r="M4365" s="52" t="n">
        <v>0</v>
      </c>
      <c r="N4365" s="53" t="n">
        <f aca="false">D4365*$D$5</f>
        <v>143</v>
      </c>
      <c r="O4365" s="53" t="n">
        <f aca="false">E4365*$E$5</f>
        <v>0</v>
      </c>
      <c r="P4365" s="53" t="n">
        <f aca="false">F4365*$F$5</f>
        <v>0</v>
      </c>
      <c r="Q4365" s="53" t="n">
        <f aca="false">G4365*$G$5</f>
        <v>0</v>
      </c>
      <c r="R4365" s="53" t="n">
        <f aca="false">H4365*$H$5</f>
        <v>0</v>
      </c>
      <c r="S4365" s="53" t="n">
        <f aca="false">(N4365/100)*(I4365*$I$5)+(N4365/100)*(J4365*$J$5)</f>
        <v>185.9</v>
      </c>
      <c r="T4365" s="53" t="n">
        <f aca="false">(O4365/100)*(K4365*$K$5)</f>
        <v>0</v>
      </c>
      <c r="U4365" s="53" t="n">
        <f aca="false">(P4365/100)*(K4365*$K$5)+(P4365/100)*(L4365*$L$5)</f>
        <v>0</v>
      </c>
      <c r="V4365" s="53" t="n">
        <f aca="false">(Q4365/100)*(L4365*$L$5)</f>
        <v>0</v>
      </c>
      <c r="W4365" s="53" t="n">
        <f aca="false">(R4365/100)*(K4365*$K$5)+(R4365/100)*(L4365*$L$5)</f>
        <v>0</v>
      </c>
      <c r="X4365" s="53" t="n">
        <f aca="false">N4365+S4365</f>
        <v>328.9</v>
      </c>
      <c r="Y4365" s="53" t="n">
        <f aca="false">O4365+T4365</f>
        <v>0</v>
      </c>
      <c r="Z4365" s="53" t="n">
        <f aca="false">P4365+U4365</f>
        <v>0</v>
      </c>
      <c r="AA4365" s="53" t="n">
        <f aca="false">Q4365+V4365</f>
        <v>0</v>
      </c>
      <c r="AB4365" s="53" t="n">
        <f aca="false">R4365+W4365</f>
        <v>0</v>
      </c>
      <c r="AC4365" s="54" t="n">
        <f aca="false">ROUND(X4365+Y4365+Z4365+AA4365+AB4365,1)</f>
        <v>328.9</v>
      </c>
      <c r="AD4365" s="55" t="n">
        <f aca="false">(ROUND(AC4365-AC4363,1)/AC4363)</f>
        <v>0</v>
      </c>
      <c r="AE4365" s="46"/>
      <c r="AF4365" s="47"/>
    </row>
    <row r="4366" customFormat="false" ht="15" hidden="false" customHeight="false" outlineLevel="0" collapsed="false">
      <c r="A4366" s="48" t="s">
        <v>31</v>
      </c>
      <c r="B4366" s="49" t="n">
        <v>0</v>
      </c>
      <c r="C4366" s="50" t="s">
        <v>7</v>
      </c>
      <c r="D4366" s="51" t="n">
        <v>110</v>
      </c>
      <c r="E4366" s="51" t="n">
        <v>0</v>
      </c>
      <c r="F4366" s="51" t="n">
        <v>0</v>
      </c>
      <c r="G4366" s="51" t="n">
        <v>0</v>
      </c>
      <c r="H4366" s="51" t="n">
        <v>0</v>
      </c>
      <c r="I4366" s="52" t="n">
        <v>10</v>
      </c>
      <c r="J4366" s="52" t="n">
        <v>55</v>
      </c>
      <c r="K4366" s="52" t="n">
        <v>0</v>
      </c>
      <c r="L4366" s="52" t="n">
        <v>0</v>
      </c>
      <c r="M4366" s="52" t="n">
        <v>0</v>
      </c>
      <c r="N4366" s="53" t="n">
        <f aca="false">D4366*$D$6</f>
        <v>143</v>
      </c>
      <c r="O4366" s="53" t="n">
        <f aca="false">E4366*$E$6</f>
        <v>0</v>
      </c>
      <c r="P4366" s="53" t="n">
        <f aca="false">F4366*$F$6</f>
        <v>0</v>
      </c>
      <c r="Q4366" s="53" t="n">
        <f aca="false">G4366*$G$6</f>
        <v>0</v>
      </c>
      <c r="R4366" s="53" t="n">
        <f aca="false">H4366*$H$6</f>
        <v>0</v>
      </c>
      <c r="S4366" s="53" t="n">
        <f aca="false">(N4366/100)*(I4366*$I$6)+(N4366/100)*(J4366*$J$6)</f>
        <v>185.9</v>
      </c>
      <c r="T4366" s="53" t="n">
        <f aca="false">(O4366/100)*(K4366*$K$6)</f>
        <v>0</v>
      </c>
      <c r="U4366" s="53" t="n">
        <f aca="false">(P4366/100)*(K4366*$K$6)+(P4366/100)*(L4366*$L$6)</f>
        <v>0</v>
      </c>
      <c r="V4366" s="53" t="n">
        <f aca="false">(Q4366/100)*(L4366*$L$6)</f>
        <v>0</v>
      </c>
      <c r="W4366" s="53" t="n">
        <f aca="false">(R4366/100)*(K4366*$K$6)+(R4366/100)*(L4366*$L$6)</f>
        <v>0</v>
      </c>
      <c r="X4366" s="53" t="n">
        <f aca="false">N4366+S4366</f>
        <v>328.9</v>
      </c>
      <c r="Y4366" s="53" t="n">
        <f aca="false">O4366+T4366</f>
        <v>0</v>
      </c>
      <c r="Z4366" s="53" t="n">
        <f aca="false">P4366+U4366</f>
        <v>0</v>
      </c>
      <c r="AA4366" s="53" t="n">
        <f aca="false">Q4366+V4366</f>
        <v>0</v>
      </c>
      <c r="AB4366" s="53" t="n">
        <f aca="false">R4366+W4366</f>
        <v>0</v>
      </c>
      <c r="AC4366" s="54" t="n">
        <f aca="false">ROUND(X4366+Y4366+Z4366+AA4366+AB4366,1)</f>
        <v>328.9</v>
      </c>
      <c r="AD4366" s="55" t="n">
        <f aca="false">(ROUND(AC4366-AC4363,1)/AC4363)</f>
        <v>0</v>
      </c>
      <c r="AE4366" s="37"/>
      <c r="AF4366" s="47"/>
    </row>
    <row r="4367" customFormat="false" ht="15" hidden="false" customHeight="false" outlineLevel="0" collapsed="false">
      <c r="A4367" s="48" t="s">
        <v>32</v>
      </c>
      <c r="B4367" s="49" t="n">
        <v>0</v>
      </c>
      <c r="C4367" s="50" t="s">
        <v>8</v>
      </c>
      <c r="D4367" s="51" t="n">
        <v>110</v>
      </c>
      <c r="E4367" s="51" t="n">
        <v>0</v>
      </c>
      <c r="F4367" s="51" t="n">
        <v>0</v>
      </c>
      <c r="G4367" s="51" t="n">
        <v>0</v>
      </c>
      <c r="H4367" s="51" t="n">
        <v>0</v>
      </c>
      <c r="I4367" s="52" t="n">
        <v>10</v>
      </c>
      <c r="J4367" s="52" t="n">
        <v>55</v>
      </c>
      <c r="K4367" s="52" t="n">
        <v>0</v>
      </c>
      <c r="L4367" s="52" t="n">
        <v>0</v>
      </c>
      <c r="M4367" s="52" t="n">
        <v>0</v>
      </c>
      <c r="N4367" s="53" t="n">
        <f aca="false">D4367*$D$7</f>
        <v>143</v>
      </c>
      <c r="O4367" s="53" t="n">
        <f aca="false">E4367*$E$7</f>
        <v>0</v>
      </c>
      <c r="P4367" s="53" t="n">
        <f aca="false">F4367*$F$7</f>
        <v>0</v>
      </c>
      <c r="Q4367" s="53" t="n">
        <f aca="false">G4367*$G$7</f>
        <v>0</v>
      </c>
      <c r="R4367" s="53" t="n">
        <f aca="false">H4367*$H$7</f>
        <v>0</v>
      </c>
      <c r="S4367" s="53" t="n">
        <f aca="false">(N4367/100)*(I4367*$I$7)+(N4367/100)*(J4367*$J$7)</f>
        <v>185.9</v>
      </c>
      <c r="T4367" s="53" t="n">
        <f aca="false">(O4367/100)*(K4367*$K$7)</f>
        <v>0</v>
      </c>
      <c r="U4367" s="53" t="n">
        <f aca="false">(P4367/100)*(K4367*$K$7)+(P4367/100)*(L4367*$L$7)</f>
        <v>0</v>
      </c>
      <c r="V4367" s="53" t="n">
        <f aca="false">(Q4367/100)*(L4367*$L$7)</f>
        <v>0</v>
      </c>
      <c r="W4367" s="53" t="n">
        <f aca="false">(R4367/100)*(K4367*$K$7)+(R4367/100)*(L4367*$L$7)</f>
        <v>0</v>
      </c>
      <c r="X4367" s="53" t="n">
        <f aca="false">N4367+S4367</f>
        <v>328.9</v>
      </c>
      <c r="Y4367" s="53" t="n">
        <f aca="false">O4367+T4367</f>
        <v>0</v>
      </c>
      <c r="Z4367" s="53" t="n">
        <f aca="false">P4367+U4367</f>
        <v>0</v>
      </c>
      <c r="AA4367" s="53" t="n">
        <f aca="false">Q4367+V4367</f>
        <v>0</v>
      </c>
      <c r="AB4367" s="53" t="n">
        <f aca="false">R4367+W4367</f>
        <v>0</v>
      </c>
      <c r="AC4367" s="54" t="n">
        <f aca="false">ROUND(X4367+Y4367+Z4367+AA4367+AB4367,1)</f>
        <v>328.9</v>
      </c>
      <c r="AD4367" s="55" t="n">
        <f aca="false">(ROUND(AC4367-AC4363,1)/AC4363)</f>
        <v>0</v>
      </c>
      <c r="AE4367" s="46"/>
      <c r="AF4367" s="15"/>
    </row>
    <row r="4368" customFormat="false" ht="15" hidden="false" customHeight="false" outlineLevel="0" collapsed="false">
      <c r="A4368" s="48" t="s">
        <v>33</v>
      </c>
      <c r="B4368" s="49"/>
      <c r="C4368" s="50" t="s">
        <v>9</v>
      </c>
      <c r="D4368" s="51" t="n">
        <v>110</v>
      </c>
      <c r="E4368" s="51" t="n">
        <v>0</v>
      </c>
      <c r="F4368" s="51" t="n">
        <v>0</v>
      </c>
      <c r="G4368" s="51" t="n">
        <v>0</v>
      </c>
      <c r="H4368" s="51" t="n">
        <v>0</v>
      </c>
      <c r="I4368" s="52" t="n">
        <v>10</v>
      </c>
      <c r="J4368" s="52" t="n">
        <v>55</v>
      </c>
      <c r="K4368" s="52" t="n">
        <v>0</v>
      </c>
      <c r="L4368" s="52" t="n">
        <v>0</v>
      </c>
      <c r="M4368" s="52" t="n">
        <v>0</v>
      </c>
      <c r="N4368" s="53" t="n">
        <f aca="false">D4368*$D$8</f>
        <v>143</v>
      </c>
      <c r="O4368" s="53" t="n">
        <f aca="false">E4368*$E$8</f>
        <v>0</v>
      </c>
      <c r="P4368" s="53" t="n">
        <f aca="false">F4368*$F$8</f>
        <v>0</v>
      </c>
      <c r="Q4368" s="53" t="n">
        <f aca="false">G4368*$G$8</f>
        <v>0</v>
      </c>
      <c r="R4368" s="53" t="n">
        <f aca="false">H4368*$H$8</f>
        <v>0</v>
      </c>
      <c r="S4368" s="53" t="n">
        <f aca="false">(N4368/100)*(I4368*$I$8)+(N4368/100)*(J4368*$J$8)</f>
        <v>185.9</v>
      </c>
      <c r="T4368" s="53" t="n">
        <f aca="false">(O4368/100)*(K4368*$K$8)</f>
        <v>0</v>
      </c>
      <c r="U4368" s="53" t="n">
        <f aca="false">(P4368/100)*(K4368*$K$8)+(P4368/100)*(L4368*$L$8)</f>
        <v>0</v>
      </c>
      <c r="V4368" s="53" t="n">
        <f aca="false">(Q4368/100)*(L4368*$L$8)</f>
        <v>0</v>
      </c>
      <c r="W4368" s="53" t="n">
        <f aca="false">(R4368/100)*(K4368*$K$8)+(R4368/100)*(L4368*$L$8)</f>
        <v>0</v>
      </c>
      <c r="X4368" s="53" t="n">
        <f aca="false">N4368+S4368</f>
        <v>328.9</v>
      </c>
      <c r="Y4368" s="53" t="n">
        <f aca="false">O4368+T4368</f>
        <v>0</v>
      </c>
      <c r="Z4368" s="53" t="n">
        <f aca="false">P4368+U4368</f>
        <v>0</v>
      </c>
      <c r="AA4368" s="53" t="n">
        <f aca="false">Q4368+V4368</f>
        <v>0</v>
      </c>
      <c r="AB4368" s="53" t="n">
        <f aca="false">R4368+W4368</f>
        <v>0</v>
      </c>
      <c r="AC4368" s="54" t="n">
        <f aca="false">ROUND(X4368+Y4368+Z4368+AA4368+AB4368,1)</f>
        <v>328.9</v>
      </c>
      <c r="AD4368" s="55" t="n">
        <f aca="false">(ROUND(AC4368-AC4363,1)/AC4363)</f>
        <v>0</v>
      </c>
      <c r="AE4368" s="46"/>
      <c r="AF4368" s="47"/>
    </row>
    <row r="4369" customFormat="false" ht="15" hidden="false" customHeight="false" outlineLevel="0" collapsed="false">
      <c r="A4369" s="48" t="s">
        <v>34</v>
      </c>
      <c r="B4369" s="49"/>
      <c r="C4369" s="50" t="s">
        <v>10</v>
      </c>
      <c r="D4369" s="51" t="n">
        <v>55</v>
      </c>
      <c r="E4369" s="51" t="n">
        <v>120</v>
      </c>
      <c r="F4369" s="51" t="n">
        <v>0</v>
      </c>
      <c r="G4369" s="51" t="n">
        <v>0</v>
      </c>
      <c r="H4369" s="51" t="n">
        <v>0</v>
      </c>
      <c r="I4369" s="52" t="n">
        <v>10</v>
      </c>
      <c r="J4369" s="52" t="n">
        <v>55</v>
      </c>
      <c r="K4369" s="52" t="n">
        <v>70</v>
      </c>
      <c r="L4369" s="52" t="n">
        <v>0</v>
      </c>
      <c r="M4369" s="52" t="n">
        <v>0</v>
      </c>
      <c r="N4369" s="53" t="n">
        <f aca="false">D4369*$D$9</f>
        <v>68.75</v>
      </c>
      <c r="O4369" s="53" t="n">
        <f aca="false">E4369*$E$9</f>
        <v>150</v>
      </c>
      <c r="P4369" s="53" t="n">
        <f aca="false">F4369*$F$9</f>
        <v>0</v>
      </c>
      <c r="Q4369" s="53" t="n">
        <f aca="false">G4369*$G$9</f>
        <v>0</v>
      </c>
      <c r="R4369" s="53" t="n">
        <f aca="false">H4369*$H$9</f>
        <v>0</v>
      </c>
      <c r="S4369" s="53" t="n">
        <f aca="false">(N4369/100)*(I4369*$I$9)+(N4369/100)*(J4369*$J$9)</f>
        <v>44.6875</v>
      </c>
      <c r="T4369" s="53" t="n">
        <f aca="false">(O4369/100)*(K4369*$K$9)</f>
        <v>147</v>
      </c>
      <c r="U4369" s="53" t="n">
        <f aca="false">(P4369/100)*(K4369*$K$9)+(P4369/100)*(L4369*$L$9)</f>
        <v>0</v>
      </c>
      <c r="V4369" s="53" t="n">
        <f aca="false">(Q4369/100)*(L4369*$L$9)</f>
        <v>0</v>
      </c>
      <c r="W4369" s="53" t="n">
        <f aca="false">(R4369/100)*(K4369*$K$9)+(R4369/100)*(L4369*$L$9)</f>
        <v>0</v>
      </c>
      <c r="X4369" s="53" t="n">
        <f aca="false">N4369+S4369</f>
        <v>113.4375</v>
      </c>
      <c r="Y4369" s="53" t="n">
        <f aca="false">O4369+T4369</f>
        <v>297</v>
      </c>
      <c r="Z4369" s="53" t="n">
        <f aca="false">P4369+U4369</f>
        <v>0</v>
      </c>
      <c r="AA4369" s="53" t="n">
        <f aca="false">Q4369+V4369</f>
        <v>0</v>
      </c>
      <c r="AB4369" s="53" t="n">
        <f aca="false">R4369+W4369</f>
        <v>0</v>
      </c>
      <c r="AC4369" s="54" t="n">
        <f aca="false">ROUND(X4369+Y4369+Z4369+AA4369+AB4369,1)</f>
        <v>410.4</v>
      </c>
      <c r="AD4369" s="55" t="n">
        <f aca="false">(ROUND(AC4369-AC4363,1)/AC4363)</f>
        <v>0.247795682578291</v>
      </c>
      <c r="AE4369" s="46"/>
      <c r="AF4369" s="47"/>
    </row>
    <row r="4370" customFormat="false" ht="15" hidden="false" customHeight="false" outlineLevel="0" collapsed="false">
      <c r="A4370" s="48" t="s">
        <v>35</v>
      </c>
      <c r="B4370" s="49"/>
      <c r="C4370" s="50" t="s">
        <v>11</v>
      </c>
      <c r="D4370" s="51" t="n">
        <v>55</v>
      </c>
      <c r="E4370" s="51" t="n">
        <v>0</v>
      </c>
      <c r="F4370" s="51" t="n">
        <v>120</v>
      </c>
      <c r="G4370" s="51" t="n">
        <v>0</v>
      </c>
      <c r="H4370" s="51" t="n">
        <v>0</v>
      </c>
      <c r="I4370" s="52" t="n">
        <v>10</v>
      </c>
      <c r="J4370" s="52" t="n">
        <v>55</v>
      </c>
      <c r="K4370" s="52" t="n">
        <v>35</v>
      </c>
      <c r="L4370" s="52" t="n">
        <v>35</v>
      </c>
      <c r="M4370" s="52" t="n">
        <v>0</v>
      </c>
      <c r="N4370" s="53" t="n">
        <f aca="false">D4370*$D$10</f>
        <v>68.75</v>
      </c>
      <c r="O4370" s="53" t="n">
        <f aca="false">E4370*$E$10</f>
        <v>0</v>
      </c>
      <c r="P4370" s="53" t="n">
        <f aca="false">F4370*$F$10</f>
        <v>150</v>
      </c>
      <c r="Q4370" s="53" t="n">
        <f aca="false">G4370*$G$10</f>
        <v>0</v>
      </c>
      <c r="R4370" s="53" t="n">
        <f aca="false">H4370*$H$10</f>
        <v>0</v>
      </c>
      <c r="S4370" s="53" t="n">
        <f aca="false">(N4370/100)*(I4370*$I$10)+(N4370/100)*(J4370*$J$10)</f>
        <v>44.6875</v>
      </c>
      <c r="T4370" s="53" t="n">
        <f aca="false">(O4370/100)*(K4370*$J$10)</f>
        <v>0</v>
      </c>
      <c r="U4370" s="53" t="n">
        <f aca="false">(P4370/100)*(K4370*$K$10)+(P4370/100)*(L4370*$L$10)</f>
        <v>147</v>
      </c>
      <c r="V4370" s="53" t="n">
        <f aca="false">(Q4370/100)*(L4370*$L$10)</f>
        <v>0</v>
      </c>
      <c r="W4370" s="53" t="n">
        <f aca="false">(R4370/100)*(K4370*$K$10)+(R4370/100)*(L4370*$L$10)</f>
        <v>0</v>
      </c>
      <c r="X4370" s="53" t="n">
        <f aca="false">N4370+S4370</f>
        <v>113.4375</v>
      </c>
      <c r="Y4370" s="53" t="n">
        <f aca="false">O4370+T4370</f>
        <v>0</v>
      </c>
      <c r="Z4370" s="53" t="n">
        <f aca="false">P4370+U4370</f>
        <v>297</v>
      </c>
      <c r="AA4370" s="53" t="n">
        <f aca="false">Q4370+V4370</f>
        <v>0</v>
      </c>
      <c r="AB4370" s="53" t="n">
        <f aca="false">R4370+W4370</f>
        <v>0</v>
      </c>
      <c r="AC4370" s="54" t="n">
        <f aca="false">ROUND(X4370+Y4370+Z4370+AA4370+AB4370,1)</f>
        <v>410.4</v>
      </c>
      <c r="AD4370" s="55" t="n">
        <f aca="false">(ROUND(AC4370-AC4363,1)/AC4363)</f>
        <v>0.247795682578291</v>
      </c>
      <c r="AE4370" s="46"/>
      <c r="AF4370" s="47"/>
    </row>
    <row r="4371" customFormat="false" ht="15" hidden="false" customHeight="false" outlineLevel="0" collapsed="false">
      <c r="A4371" s="48" t="s">
        <v>36</v>
      </c>
      <c r="B4371" s="49"/>
      <c r="C4371" s="50" t="s">
        <v>12</v>
      </c>
      <c r="D4371" s="51" t="n">
        <v>55</v>
      </c>
      <c r="E4371" s="51" t="n">
        <v>0</v>
      </c>
      <c r="F4371" s="51" t="n">
        <v>0</v>
      </c>
      <c r="G4371" s="51" t="n">
        <v>120</v>
      </c>
      <c r="H4371" s="51" t="n">
        <v>0</v>
      </c>
      <c r="I4371" s="52" t="n">
        <v>10</v>
      </c>
      <c r="J4371" s="52" t="n">
        <v>55</v>
      </c>
      <c r="K4371" s="52" t="n">
        <v>0</v>
      </c>
      <c r="L4371" s="52" t="n">
        <v>70</v>
      </c>
      <c r="M4371" s="52" t="n">
        <v>0</v>
      </c>
      <c r="N4371" s="53" t="n">
        <f aca="false">D4371*$D$11</f>
        <v>68.75</v>
      </c>
      <c r="O4371" s="53" t="n">
        <f aca="false">E4371*$E$11</f>
        <v>0</v>
      </c>
      <c r="P4371" s="53" t="n">
        <f aca="false">F4371*$F$11</f>
        <v>0</v>
      </c>
      <c r="Q4371" s="53" t="n">
        <f aca="false">G4371*$G$11</f>
        <v>150</v>
      </c>
      <c r="R4371" s="53" t="n">
        <f aca="false">H4371*$H$11</f>
        <v>0</v>
      </c>
      <c r="S4371" s="53" t="n">
        <f aca="false">(N4371/100)*(I4371*$I$11)+(N4371/100)*(J4371*$J$11)</f>
        <v>44.6875</v>
      </c>
      <c r="T4371" s="53" t="n">
        <f aca="false">(O4371/100)*(K4371*$K$11)</f>
        <v>0</v>
      </c>
      <c r="U4371" s="53" t="n">
        <f aca="false">(P4371/100)*(K4371*$K$11)+(P4371/100)*(L4371*$L$11)</f>
        <v>0</v>
      </c>
      <c r="V4371" s="53" t="n">
        <f aca="false">(Q4371/100)*(L4371*$L$11)</f>
        <v>147</v>
      </c>
      <c r="W4371" s="53" t="n">
        <f aca="false">(R4371/100)*(K4371*$K$11)+(R4371/100)*(L4371*$L$11)</f>
        <v>0</v>
      </c>
      <c r="X4371" s="53" t="n">
        <f aca="false">N4371+S4371</f>
        <v>113.4375</v>
      </c>
      <c r="Y4371" s="53" t="n">
        <f aca="false">O4371+T4371</f>
        <v>0</v>
      </c>
      <c r="Z4371" s="53" t="n">
        <f aca="false">P4371+U4371</f>
        <v>0</v>
      </c>
      <c r="AA4371" s="53" t="n">
        <f aca="false">Q4371+V4371</f>
        <v>297</v>
      </c>
      <c r="AB4371" s="53" t="n">
        <f aca="false">R4371+W4371</f>
        <v>0</v>
      </c>
      <c r="AC4371" s="54" t="n">
        <f aca="false">ROUND(X4371+Y4371+Z4371+AA4371+AB4371,1)</f>
        <v>410.4</v>
      </c>
      <c r="AD4371" s="55" t="n">
        <f aca="false">(ROUND(AC4371-AC4363,1)/AC4363)</f>
        <v>0.247795682578291</v>
      </c>
      <c r="AE4371" s="46"/>
      <c r="AF4371" s="47"/>
    </row>
    <row r="4372" customFormat="false" ht="15" hidden="false" customHeight="false" outlineLevel="0" collapsed="false">
      <c r="A4372" s="48" t="s">
        <v>37</v>
      </c>
      <c r="B4372" s="49"/>
      <c r="C4372" s="50" t="s">
        <v>13</v>
      </c>
      <c r="D4372" s="51" t="n">
        <v>55</v>
      </c>
      <c r="E4372" s="51" t="n">
        <v>0</v>
      </c>
      <c r="F4372" s="51" t="n">
        <v>0</v>
      </c>
      <c r="G4372" s="51" t="n">
        <v>0</v>
      </c>
      <c r="H4372" s="51" t="n">
        <v>120</v>
      </c>
      <c r="I4372" s="52" t="n">
        <v>10</v>
      </c>
      <c r="J4372" s="52" t="n">
        <v>55</v>
      </c>
      <c r="K4372" s="52" t="n">
        <v>35</v>
      </c>
      <c r="L4372" s="52" t="n">
        <v>35</v>
      </c>
      <c r="M4372" s="52" t="n">
        <v>0</v>
      </c>
      <c r="N4372" s="53" t="n">
        <f aca="false">D4372*$D$12</f>
        <v>68.75</v>
      </c>
      <c r="O4372" s="53" t="n">
        <f aca="false">E4372*$E$12</f>
        <v>0</v>
      </c>
      <c r="P4372" s="53" t="n">
        <f aca="false">F4372*$F$12</f>
        <v>0</v>
      </c>
      <c r="Q4372" s="53" t="n">
        <f aca="false">G4372*$G$12</f>
        <v>0</v>
      </c>
      <c r="R4372" s="53" t="n">
        <f aca="false">H4372*$H$12</f>
        <v>150</v>
      </c>
      <c r="S4372" s="53" t="n">
        <f aca="false">(N4372/100)*(I4372*$I$12)+(N4372/100)*(J4372*$J$12)</f>
        <v>44.6875</v>
      </c>
      <c r="T4372" s="53" t="n">
        <f aca="false">(O4372/100)*(K4372*$K$12)</f>
        <v>0</v>
      </c>
      <c r="U4372" s="53" t="n">
        <f aca="false">(P4372/100)*(K4372*$K$12)+(P4372/100)*(L4372*$L$12)</f>
        <v>0</v>
      </c>
      <c r="V4372" s="53" t="n">
        <f aca="false">(Q4372/100)*(L4372*$L$12)</f>
        <v>0</v>
      </c>
      <c r="W4372" s="53" t="n">
        <f aca="false">(R4372/100)*(K4372*$K$12)+(R4372/100)*(L4372*$L$12)</f>
        <v>147</v>
      </c>
      <c r="X4372" s="53" t="n">
        <f aca="false">N4372+S4372</f>
        <v>113.4375</v>
      </c>
      <c r="Y4372" s="53" t="n">
        <f aca="false">O4372+T4372</f>
        <v>0</v>
      </c>
      <c r="Z4372" s="53" t="n">
        <f aca="false">P4372+U4372</f>
        <v>0</v>
      </c>
      <c r="AA4372" s="53" t="n">
        <f aca="false">Q4372+V4372</f>
        <v>0</v>
      </c>
      <c r="AB4372" s="53" t="n">
        <f aca="false">R4372+W4372</f>
        <v>297</v>
      </c>
      <c r="AC4372" s="54" t="n">
        <f aca="false">ROUND(X4372+Y4372+Z4372+AA4372+AB4372,1)</f>
        <v>410.4</v>
      </c>
      <c r="AD4372" s="55" t="n">
        <f aca="false">(ROUND(AC4372-AC4363,1)/AC4363)</f>
        <v>0.247795682578291</v>
      </c>
      <c r="AE4372" s="46"/>
      <c r="AF4372" s="47"/>
    </row>
    <row r="4373" customFormat="false" ht="15" hidden="false" customHeight="false" outlineLevel="0" collapsed="false">
      <c r="A4373" s="48" t="s">
        <v>38</v>
      </c>
      <c r="B4373" s="49"/>
      <c r="C4373" s="50" t="s">
        <v>14</v>
      </c>
      <c r="D4373" s="51" t="n">
        <v>110</v>
      </c>
      <c r="E4373" s="51" t="n">
        <v>0</v>
      </c>
      <c r="F4373" s="51" t="n">
        <v>0</v>
      </c>
      <c r="G4373" s="51" t="n">
        <v>0</v>
      </c>
      <c r="H4373" s="51" t="n">
        <v>0</v>
      </c>
      <c r="I4373" s="52" t="n">
        <v>10</v>
      </c>
      <c r="J4373" s="52" t="n">
        <v>55</v>
      </c>
      <c r="K4373" s="52" t="n">
        <v>0</v>
      </c>
      <c r="L4373" s="52" t="n">
        <v>0</v>
      </c>
      <c r="M4373" s="52" t="n">
        <v>60</v>
      </c>
      <c r="N4373" s="53" t="n">
        <f aca="false">D4373*$D$13</f>
        <v>137.5</v>
      </c>
      <c r="O4373" s="53" t="n">
        <f aca="false">E4373*$E$13</f>
        <v>0</v>
      </c>
      <c r="P4373" s="53" t="n">
        <f aca="false">F4373*$F$13</f>
        <v>0</v>
      </c>
      <c r="Q4373" s="53" t="n">
        <f aca="false">G4373*$G$13</f>
        <v>0</v>
      </c>
      <c r="R4373" s="53" t="n">
        <f aca="false">H4373*$H$13</f>
        <v>0</v>
      </c>
      <c r="S4373" s="53" t="n">
        <f aca="false">(N4373/100)*(I4373*$I$13)+(N4373/100)*(J4373*$J$13)+(N4373/100)*(M4373*$M$13)</f>
        <v>254.375</v>
      </c>
      <c r="T4373" s="53" t="n">
        <f aca="false">(O4373/100)*(K4373*$K$13)+(O4373/100)*(M4373*$M$13)</f>
        <v>0</v>
      </c>
      <c r="U4373" s="53" t="n">
        <f aca="false">(P4373/100)*(K4373*$K$13)+(P4373/100)*(L4373*$L$13)+(P4373/100)*(M4373*$M$13)</f>
        <v>0</v>
      </c>
      <c r="V4373" s="53" t="n">
        <f aca="false">(Q4373/100)*(L4373*$L$13)+(Q4373/100)*(M4373*$M$13)</f>
        <v>0</v>
      </c>
      <c r="W4373" s="53" t="n">
        <f aca="false">(R4373/100)*(K4373*$K$13)+(R4373/100)*(L4373*$L$13)+(R4373/100)*(M4373*$M$13)</f>
        <v>0</v>
      </c>
      <c r="X4373" s="53" t="n">
        <f aca="false">N4373+S4373</f>
        <v>391.875</v>
      </c>
      <c r="Y4373" s="53" t="n">
        <f aca="false">O4373+T4373</f>
        <v>0</v>
      </c>
      <c r="Z4373" s="53" t="n">
        <f aca="false">P4373+U4373</f>
        <v>0</v>
      </c>
      <c r="AA4373" s="53" t="n">
        <f aca="false">Q4373+V4373</f>
        <v>0</v>
      </c>
      <c r="AB4373" s="53" t="n">
        <f aca="false">R4373+W4373</f>
        <v>0</v>
      </c>
      <c r="AC4373" s="54" t="n">
        <f aca="false">ROUND(X4373+Y4373+Z4373+AA4373+AB4373,1)</f>
        <v>391.9</v>
      </c>
      <c r="AD4373" s="55" t="n">
        <f aca="false">(ROUND(AC4373-AC4363,1)/AC4363)</f>
        <v>0.191547582851931</v>
      </c>
      <c r="AE4373" s="46"/>
      <c r="AF4373" s="47"/>
    </row>
    <row r="4374" customFormat="false" ht="15" hidden="false" customHeight="false" outlineLevel="0" collapsed="false">
      <c r="A4374" s="48" t="s">
        <v>39</v>
      </c>
      <c r="B4374" s="49"/>
      <c r="C4374" s="50" t="s">
        <v>15</v>
      </c>
      <c r="D4374" s="51" t="n">
        <v>110</v>
      </c>
      <c r="E4374" s="51" t="n">
        <v>0</v>
      </c>
      <c r="F4374" s="51" t="n">
        <v>0</v>
      </c>
      <c r="G4374" s="51" t="n">
        <v>0</v>
      </c>
      <c r="H4374" s="51" t="n">
        <v>0</v>
      </c>
      <c r="I4374" s="52" t="n">
        <v>10</v>
      </c>
      <c r="J4374" s="52" t="n">
        <v>55</v>
      </c>
      <c r="K4374" s="52" t="n">
        <v>60</v>
      </c>
      <c r="L4374" s="52" t="n">
        <v>0</v>
      </c>
      <c r="M4374" s="52" t="n">
        <v>0</v>
      </c>
      <c r="N4374" s="53" t="n">
        <f aca="false">D4374*$D$14</f>
        <v>137.5</v>
      </c>
      <c r="O4374" s="53" t="n">
        <f aca="false">E4374*$E$14</f>
        <v>0</v>
      </c>
      <c r="P4374" s="53" t="n">
        <f aca="false">F4374*$F$14</f>
        <v>0</v>
      </c>
      <c r="Q4374" s="53" t="n">
        <f aca="false">G4374*$G$14</f>
        <v>0</v>
      </c>
      <c r="R4374" s="53" t="n">
        <f aca="false">H4374*$H$14</f>
        <v>0</v>
      </c>
      <c r="S4374" s="53" t="n">
        <f aca="false">(N4374/100)*(I4374*$I$14)+(N4374/100)*(J4374*$J$14)+(N4374/100)*(K4374*$K$14)</f>
        <v>254.375</v>
      </c>
      <c r="T4374" s="53" t="n">
        <f aca="false">(O4374/100)*(K4374*$K$14)</f>
        <v>0</v>
      </c>
      <c r="U4374" s="53" t="n">
        <f aca="false">(P4374/100)*(K4374*$K$14)+(P4374/100)*(L4374*$L$14)</f>
        <v>0</v>
      </c>
      <c r="V4374" s="53" t="n">
        <f aca="false">(Q4374/100)*(L4374*$L$14)</f>
        <v>0</v>
      </c>
      <c r="W4374" s="53" t="n">
        <f aca="false">(R4374/100)*(K4374*$L$14)+(R4374/100)*(L4374*$M$14)</f>
        <v>0</v>
      </c>
      <c r="X4374" s="53" t="n">
        <f aca="false">N4374+S4374</f>
        <v>391.875</v>
      </c>
      <c r="Y4374" s="53" t="n">
        <f aca="false">O4374+T4374</f>
        <v>0</v>
      </c>
      <c r="Z4374" s="53" t="n">
        <f aca="false">P4374+U4374</f>
        <v>0</v>
      </c>
      <c r="AA4374" s="53" t="n">
        <f aca="false">Q4374+V4374</f>
        <v>0</v>
      </c>
      <c r="AB4374" s="53" t="n">
        <f aca="false">R4374+W4374</f>
        <v>0</v>
      </c>
      <c r="AC4374" s="54" t="n">
        <f aca="false">ROUND(X4374+Y4374+Z4374+AA4374+AB4374,1)</f>
        <v>391.9</v>
      </c>
      <c r="AD4374" s="55" t="n">
        <f aca="false">(ROUND(AC4374-AC4363,1)/AC4363)</f>
        <v>0.191547582851931</v>
      </c>
      <c r="AE4374" s="46"/>
      <c r="AF4374" s="47"/>
    </row>
    <row r="4375" customFormat="false" ht="15" hidden="false" customHeight="false" outlineLevel="0" collapsed="false">
      <c r="A4375" s="48"/>
      <c r="B4375" s="49"/>
      <c r="C4375" s="50" t="s">
        <v>16</v>
      </c>
      <c r="D4375" s="51" t="n">
        <v>110</v>
      </c>
      <c r="E4375" s="51" t="n">
        <v>0</v>
      </c>
      <c r="F4375" s="51" t="n">
        <v>0</v>
      </c>
      <c r="G4375" s="51" t="n">
        <v>0</v>
      </c>
      <c r="H4375" s="51" t="n">
        <v>0</v>
      </c>
      <c r="I4375" s="52" t="n">
        <v>10</v>
      </c>
      <c r="J4375" s="52" t="n">
        <v>55</v>
      </c>
      <c r="K4375" s="52" t="n">
        <v>0</v>
      </c>
      <c r="L4375" s="52" t="n">
        <v>60</v>
      </c>
      <c r="M4375" s="52" t="n">
        <v>0</v>
      </c>
      <c r="N4375" s="53" t="n">
        <f aca="false">D4375*$D$15</f>
        <v>137.5</v>
      </c>
      <c r="O4375" s="53" t="n">
        <f aca="false">E4375*$E$15</f>
        <v>0</v>
      </c>
      <c r="P4375" s="53" t="n">
        <f aca="false">F4375*$F$15</f>
        <v>0</v>
      </c>
      <c r="Q4375" s="53" t="n">
        <f aca="false">G4375*$G$15</f>
        <v>0</v>
      </c>
      <c r="R4375" s="53" t="n">
        <f aca="false">H4375*$H$15</f>
        <v>0</v>
      </c>
      <c r="S4375" s="53" t="n">
        <f aca="false">(N4375/100)*(I4375*$I$15)+(N4375/100)*(J4375*$J$15)+(N4375/100)*(L4375*$L$15)</f>
        <v>254.375</v>
      </c>
      <c r="T4375" s="53" t="n">
        <f aca="false">(O4375/100)*(K4375*$K$15)</f>
        <v>0</v>
      </c>
      <c r="U4375" s="53" t="n">
        <f aca="false">(P4375/100)*(K4375*$K$15)+(P4375/100)*(L4375*$L$15)</f>
        <v>0</v>
      </c>
      <c r="V4375" s="53" t="n">
        <f aca="false">(Q4375/100)*(L4375*$L$15)</f>
        <v>0</v>
      </c>
      <c r="W4375" s="53" t="n">
        <f aca="false">(R4375/100)*(K4375*$K$15)+(R4375/100)*(L4375*$L$15)</f>
        <v>0</v>
      </c>
      <c r="X4375" s="53" t="n">
        <f aca="false">N4375+S4375</f>
        <v>391.875</v>
      </c>
      <c r="Y4375" s="53" t="n">
        <f aca="false">O4375+T4375</f>
        <v>0</v>
      </c>
      <c r="Z4375" s="53" t="n">
        <f aca="false">P4375+U4375</f>
        <v>0</v>
      </c>
      <c r="AA4375" s="53" t="n">
        <f aca="false">Q4375+V4375</f>
        <v>0</v>
      </c>
      <c r="AB4375" s="53" t="n">
        <f aca="false">R4375+W4375</f>
        <v>0</v>
      </c>
      <c r="AC4375" s="54" t="n">
        <f aca="false">ROUND(X4375+Y4375+Z4375+AA4375+AB4375,1)</f>
        <v>391.9</v>
      </c>
      <c r="AD4375" s="55" t="n">
        <f aca="false">(ROUND(AC4375-AC4363,1)/AC4363)</f>
        <v>0.191547582851931</v>
      </c>
      <c r="AE4375" s="37"/>
      <c r="AF4375" s="47"/>
    </row>
    <row r="4376" customFormat="false" ht="15" hidden="false" customHeight="false" outlineLevel="0" collapsed="false">
      <c r="A4376" s="48"/>
      <c r="B4376" s="49"/>
      <c r="C4376" s="50" t="s">
        <v>17</v>
      </c>
      <c r="D4376" s="51" t="n">
        <v>110</v>
      </c>
      <c r="E4376" s="51" t="n">
        <v>0</v>
      </c>
      <c r="F4376" s="51" t="n">
        <v>0</v>
      </c>
      <c r="G4376" s="51" t="n">
        <v>0</v>
      </c>
      <c r="H4376" s="51" t="n">
        <v>0</v>
      </c>
      <c r="I4376" s="52" t="n">
        <v>10</v>
      </c>
      <c r="J4376" s="52" t="n">
        <v>75</v>
      </c>
      <c r="K4376" s="52" t="n">
        <v>0</v>
      </c>
      <c r="L4376" s="52" t="n">
        <v>0</v>
      </c>
      <c r="M4376" s="52" t="n">
        <v>0</v>
      </c>
      <c r="N4376" s="53" t="n">
        <f aca="false">D4376*$D$16</f>
        <v>137.5</v>
      </c>
      <c r="O4376" s="53" t="n">
        <f aca="false">E4376*$E$16</f>
        <v>0</v>
      </c>
      <c r="P4376" s="53" t="n">
        <f aca="false">F4376*$F$16</f>
        <v>0</v>
      </c>
      <c r="Q4376" s="53" t="n">
        <f aca="false">G4376*$G$16</f>
        <v>0</v>
      </c>
      <c r="R4376" s="53" t="n">
        <f aca="false">H4376*$H$16</f>
        <v>0</v>
      </c>
      <c r="S4376" s="53" t="n">
        <f aca="false">(N4376/100)*(I4376*$I$16)+(N4376/100)*(J4376*$J$16)</f>
        <v>271.5625</v>
      </c>
      <c r="T4376" s="53" t="n">
        <f aca="false">(O4376/100)*(K4376*$K$16)</f>
        <v>0</v>
      </c>
      <c r="U4376" s="53" t="n">
        <f aca="false">(P4376/100)*(K4376*$K$16)+(P4376/100)*(L4376*$L$16)</f>
        <v>0</v>
      </c>
      <c r="V4376" s="53" t="n">
        <f aca="false">(Q4376/100)*(L4376*$L$16)</f>
        <v>0</v>
      </c>
      <c r="W4376" s="53" t="n">
        <f aca="false">(R4376/100)*(K4376*$K$16)+(R4376/100)*(L4376*$L$16)</f>
        <v>0</v>
      </c>
      <c r="X4376" s="53" t="n">
        <f aca="false">N4376+S4376</f>
        <v>409.0625</v>
      </c>
      <c r="Y4376" s="53" t="n">
        <f aca="false">O4376+T4376</f>
        <v>0</v>
      </c>
      <c r="Z4376" s="53" t="n">
        <f aca="false">P4376+U4376</f>
        <v>0</v>
      </c>
      <c r="AA4376" s="53" t="n">
        <f aca="false">Q4376+V4376</f>
        <v>0</v>
      </c>
      <c r="AB4376" s="53" t="n">
        <f aca="false">R4376+W4376</f>
        <v>0</v>
      </c>
      <c r="AC4376" s="54" t="n">
        <f aca="false">ROUND(X4376+Y4376+Z4376+AA4376+AB4376,1)</f>
        <v>409.1</v>
      </c>
      <c r="AD4376" s="55" t="n">
        <f aca="false">(ROUND(AC4376-AC4363,1)/AC4363)</f>
        <v>0.243843113408331</v>
      </c>
      <c r="AE4376" s="46"/>
      <c r="AF4376" s="47"/>
    </row>
    <row r="4377" customFormat="false" ht="15" hidden="false" customHeight="false" outlineLevel="0" collapsed="false">
      <c r="A4377" s="48"/>
      <c r="B4377" s="49"/>
      <c r="C4377" s="50" t="s">
        <v>18</v>
      </c>
      <c r="D4377" s="51" t="n">
        <v>110</v>
      </c>
      <c r="E4377" s="51" t="n">
        <v>0</v>
      </c>
      <c r="F4377" s="51" t="n">
        <v>0</v>
      </c>
      <c r="G4377" s="51" t="n">
        <v>0</v>
      </c>
      <c r="H4377" s="51" t="n">
        <v>0</v>
      </c>
      <c r="I4377" s="52" t="n">
        <v>45</v>
      </c>
      <c r="J4377" s="52" t="n">
        <v>55</v>
      </c>
      <c r="K4377" s="52" t="n">
        <v>0</v>
      </c>
      <c r="L4377" s="52" t="n">
        <v>0</v>
      </c>
      <c r="M4377" s="52" t="n">
        <v>0</v>
      </c>
      <c r="N4377" s="53" t="n">
        <f aca="false">D4377*$D$17</f>
        <v>137.5</v>
      </c>
      <c r="O4377" s="53" t="n">
        <f aca="false">E4377*$E$17</f>
        <v>0</v>
      </c>
      <c r="P4377" s="53" t="n">
        <f aca="false">F4377*$F$17</f>
        <v>0</v>
      </c>
      <c r="Q4377" s="53" t="n">
        <f aca="false">G4377*$G$17</f>
        <v>0</v>
      </c>
      <c r="R4377" s="53" t="n">
        <f aca="false">H4377*$H$17</f>
        <v>0</v>
      </c>
      <c r="S4377" s="53" t="n">
        <f aca="false">(N4377/100)*(I4377*$I$17)+(N4377/100)*(J4377*$J$17)</f>
        <v>230.3125</v>
      </c>
      <c r="T4377" s="53" t="n">
        <f aca="false">(O4377/100)*(K4377*$K$17)</f>
        <v>0</v>
      </c>
      <c r="U4377" s="53" t="n">
        <f aca="false">(P4377/100)*(K4377*$K$17)+(P4377/100)*(L4377*$L$17)</f>
        <v>0</v>
      </c>
      <c r="V4377" s="53" t="n">
        <f aca="false">(Q4377/100)*(L4377*$L$17)</f>
        <v>0</v>
      </c>
      <c r="W4377" s="53" t="n">
        <f aca="false">(R4377/100)*(K4377*$K$17)+(R4377/100)*(L4377*$L$17)</f>
        <v>0</v>
      </c>
      <c r="X4377" s="53" t="n">
        <f aca="false">N4377+S4377</f>
        <v>367.8125</v>
      </c>
      <c r="Y4377" s="53" t="n">
        <f aca="false">O4377+T4377</f>
        <v>0</v>
      </c>
      <c r="Z4377" s="53" t="n">
        <f aca="false">P4377+U4377</f>
        <v>0</v>
      </c>
      <c r="AA4377" s="53" t="n">
        <f aca="false">Q4377+V4377</f>
        <v>0</v>
      </c>
      <c r="AB4377" s="53" t="n">
        <f aca="false">R4377+W4377</f>
        <v>0</v>
      </c>
      <c r="AC4377" s="54" t="n">
        <f aca="false">ROUND(X4377+Y4377+Z4377+AA4377+AB4377,1)</f>
        <v>367.8</v>
      </c>
      <c r="AD4377" s="55" t="n">
        <f aca="false">(ROUND(AC4377-AC4363,1)/AC4363)</f>
        <v>0.11827303131651</v>
      </c>
      <c r="AE4377" s="46"/>
      <c r="AF4377" s="47"/>
    </row>
    <row r="4378" customFormat="false" ht="15" hidden="false" customHeight="false" outlineLevel="0" collapsed="false">
      <c r="A4378" s="56" t="s">
        <v>19</v>
      </c>
      <c r="B4378" s="57" t="s">
        <v>354</v>
      </c>
      <c r="C4378" s="40" t="s">
        <v>4</v>
      </c>
      <c r="D4378" s="41" t="n">
        <v>118</v>
      </c>
      <c r="E4378" s="41" t="n">
        <v>0</v>
      </c>
      <c r="F4378" s="41" t="n">
        <v>0</v>
      </c>
      <c r="G4378" s="41" t="n">
        <v>0</v>
      </c>
      <c r="H4378" s="41" t="n">
        <v>0</v>
      </c>
      <c r="I4378" s="42" t="n">
        <v>20</v>
      </c>
      <c r="J4378" s="42" t="n">
        <v>40</v>
      </c>
      <c r="K4378" s="42" t="n">
        <v>0</v>
      </c>
      <c r="L4378" s="42" t="n">
        <v>0</v>
      </c>
      <c r="M4378" s="42" t="n">
        <v>0</v>
      </c>
      <c r="N4378" s="43" t="n">
        <f aca="false">D4378*$D$3</f>
        <v>153.4</v>
      </c>
      <c r="O4378" s="43" t="n">
        <f aca="false">E4378*$E$3</f>
        <v>0</v>
      </c>
      <c r="P4378" s="43" t="n">
        <f aca="false">F4378*$F$3</f>
        <v>0</v>
      </c>
      <c r="Q4378" s="43" t="n">
        <f aca="false">G4378*$G$3</f>
        <v>0</v>
      </c>
      <c r="R4378" s="43" t="n">
        <f aca="false">H4378*$H$3</f>
        <v>0</v>
      </c>
      <c r="S4378" s="43" t="n">
        <f aca="false">(N4378/100)*(I4378*$I$3)+(N4378/100)*(J4378*$J$3)</f>
        <v>184.08</v>
      </c>
      <c r="T4378" s="43" t="n">
        <f aca="false">(O4378/100)*(K4378*$K$3)</f>
        <v>0</v>
      </c>
      <c r="U4378" s="43" t="n">
        <f aca="false">(P4378/100)*(K4378*$K$3)+(P4378/100)*(L4378*$L$3)</f>
        <v>0</v>
      </c>
      <c r="V4378" s="43" t="n">
        <f aca="false">(Q4378/100)*(L4378*$L$3)</f>
        <v>0</v>
      </c>
      <c r="W4378" s="43" t="n">
        <f aca="false">(R4378/100)*(K4378*$K$3)+(R4378/100)*(L4378*$L$3)</f>
        <v>0</v>
      </c>
      <c r="X4378" s="43" t="n">
        <f aca="false">N4378+S4378</f>
        <v>337.48</v>
      </c>
      <c r="Y4378" s="43" t="n">
        <f aca="false">O4378+T4378</f>
        <v>0</v>
      </c>
      <c r="Z4378" s="43" t="n">
        <f aca="false">P4378+U4378</f>
        <v>0</v>
      </c>
      <c r="AA4378" s="43" t="n">
        <f aca="false">Q4378+V4378</f>
        <v>0</v>
      </c>
      <c r="AB4378" s="43" t="n">
        <f aca="false">R4378+W4378</f>
        <v>0</v>
      </c>
      <c r="AC4378" s="44" t="n">
        <f aca="false">ROUND(X4378+Y4378+Z4378+AA4378+AB4378,1)</f>
        <v>337.5</v>
      </c>
      <c r="AD4378" s="45" t="n">
        <v>0</v>
      </c>
      <c r="AE4378" s="46"/>
      <c r="AF4378" s="47"/>
    </row>
    <row r="4379" customFormat="false" ht="15" hidden="false" customHeight="false" outlineLevel="0" collapsed="false">
      <c r="A4379" s="48" t="s">
        <v>29</v>
      </c>
      <c r="B4379" s="58" t="n">
        <v>0</v>
      </c>
      <c r="C4379" s="50" t="s">
        <v>5</v>
      </c>
      <c r="D4379" s="51" t="n">
        <v>118</v>
      </c>
      <c r="E4379" s="51" t="n">
        <v>0</v>
      </c>
      <c r="F4379" s="51" t="n">
        <v>0</v>
      </c>
      <c r="G4379" s="51" t="n">
        <v>0</v>
      </c>
      <c r="H4379" s="51" t="n">
        <v>0</v>
      </c>
      <c r="I4379" s="52" t="n">
        <v>35</v>
      </c>
      <c r="J4379" s="52" t="n">
        <v>50</v>
      </c>
      <c r="K4379" s="52" t="n">
        <v>0</v>
      </c>
      <c r="L4379" s="52" t="n">
        <v>0</v>
      </c>
      <c r="M4379" s="52" t="n">
        <v>0</v>
      </c>
      <c r="N4379" s="53" t="n">
        <f aca="false">D4379*$D$4</f>
        <v>147.5</v>
      </c>
      <c r="O4379" s="53" t="n">
        <f aca="false">E4379*$E$4</f>
        <v>0</v>
      </c>
      <c r="P4379" s="53" t="n">
        <f aca="false">F4379*$F$4</f>
        <v>0</v>
      </c>
      <c r="Q4379" s="53" t="n">
        <f aca="false">G4379*$G$4</f>
        <v>0</v>
      </c>
      <c r="R4379" s="53" t="n">
        <f aca="false">H4379*$H$4</f>
        <v>0</v>
      </c>
      <c r="S4379" s="53" t="n">
        <f aca="false">(N4379/100)*(I4379*$I$4)+(N4379/100)*(J4379*$J$4)</f>
        <v>250.75</v>
      </c>
      <c r="T4379" s="53" t="n">
        <f aca="false">(O4379/100)*(K4379*$K$4)</f>
        <v>0</v>
      </c>
      <c r="U4379" s="53" t="n">
        <f aca="false">(P4379/100)*(K4379*$K$4)+(P4379/100)*(L4379*$L$4)</f>
        <v>0</v>
      </c>
      <c r="V4379" s="53" t="n">
        <f aca="false">(Q4379/100)*(L4379*$L$4)</f>
        <v>0</v>
      </c>
      <c r="W4379" s="53" t="n">
        <f aca="false">(R4379/100)*(K4379*$K$4)+(R4379/100)*(L4379*$L$4)</f>
        <v>0</v>
      </c>
      <c r="X4379" s="53" t="n">
        <f aca="false">N4379+S4379</f>
        <v>398.25</v>
      </c>
      <c r="Y4379" s="53" t="n">
        <f aca="false">O4379+T4379</f>
        <v>0</v>
      </c>
      <c r="Z4379" s="53" t="n">
        <f aca="false">P4379+U4379</f>
        <v>0</v>
      </c>
      <c r="AA4379" s="53" t="n">
        <f aca="false">Q4379+V4379</f>
        <v>0</v>
      </c>
      <c r="AB4379" s="53" t="n">
        <f aca="false">R4379+W4379</f>
        <v>0</v>
      </c>
      <c r="AC4379" s="54" t="n">
        <f aca="false">ROUND(X4379+Y4379+Z4379+AA4379+AB4379,1)</f>
        <v>398.3</v>
      </c>
      <c r="AD4379" s="55" t="n">
        <f aca="false">(ROUND(AC4379-AC4378,1)/AC4378)</f>
        <v>0.180148148148148</v>
      </c>
      <c r="AE4379" s="46"/>
      <c r="AF4379" s="47"/>
    </row>
    <row r="4380" customFormat="false" ht="15" hidden="false" customHeight="false" outlineLevel="0" collapsed="false">
      <c r="A4380" s="48" t="s">
        <v>30</v>
      </c>
      <c r="B4380" s="58" t="n">
        <v>16</v>
      </c>
      <c r="C4380" s="50" t="s">
        <v>6</v>
      </c>
      <c r="D4380" s="51" t="n">
        <v>118</v>
      </c>
      <c r="E4380" s="51" t="n">
        <v>0</v>
      </c>
      <c r="F4380" s="51" t="n">
        <v>0</v>
      </c>
      <c r="G4380" s="51" t="n">
        <v>0</v>
      </c>
      <c r="H4380" s="51" t="n">
        <v>0</v>
      </c>
      <c r="I4380" s="52" t="n">
        <v>20</v>
      </c>
      <c r="J4380" s="52" t="n">
        <v>40</v>
      </c>
      <c r="K4380" s="52" t="n">
        <v>0</v>
      </c>
      <c r="L4380" s="52" t="n">
        <v>0</v>
      </c>
      <c r="M4380" s="52" t="n">
        <v>0</v>
      </c>
      <c r="N4380" s="53" t="n">
        <f aca="false">D4380*$D$5</f>
        <v>153.4</v>
      </c>
      <c r="O4380" s="53" t="n">
        <f aca="false">E4380*$E$5</f>
        <v>0</v>
      </c>
      <c r="P4380" s="53" t="n">
        <f aca="false">F4380*$F$5</f>
        <v>0</v>
      </c>
      <c r="Q4380" s="53" t="n">
        <f aca="false">G4380*$G$5</f>
        <v>0</v>
      </c>
      <c r="R4380" s="53" t="n">
        <f aca="false">H4380*$H$5</f>
        <v>0</v>
      </c>
      <c r="S4380" s="53" t="n">
        <f aca="false">(N4380/100)*(I4380*$I$5)+(N4380/100)*(J4380*$J$5)</f>
        <v>184.08</v>
      </c>
      <c r="T4380" s="53" t="n">
        <f aca="false">(O4380/100)*(K4380*$K$5)</f>
        <v>0</v>
      </c>
      <c r="U4380" s="53" t="n">
        <f aca="false">(P4380/100)*(K4380*$K$5)+(P4380/100)*(L4380*$L$5)</f>
        <v>0</v>
      </c>
      <c r="V4380" s="53" t="n">
        <f aca="false">(Q4380/100)*(L4380*$L$5)</f>
        <v>0</v>
      </c>
      <c r="W4380" s="53" t="n">
        <f aca="false">(R4380/100)*(K4380*$K$5)+(R4380/100)*(L4380*$L$5)</f>
        <v>0</v>
      </c>
      <c r="X4380" s="53" t="n">
        <f aca="false">N4380+S4380</f>
        <v>337.48</v>
      </c>
      <c r="Y4380" s="53" t="n">
        <f aca="false">O4380+T4380</f>
        <v>0</v>
      </c>
      <c r="Z4380" s="53" t="n">
        <f aca="false">P4380+U4380</f>
        <v>0</v>
      </c>
      <c r="AA4380" s="53" t="n">
        <f aca="false">Q4380+V4380</f>
        <v>0</v>
      </c>
      <c r="AB4380" s="53" t="n">
        <f aca="false">R4380+W4380</f>
        <v>0</v>
      </c>
      <c r="AC4380" s="54" t="n">
        <f aca="false">ROUND(X4380+Y4380+Z4380+AA4380+AB4380,1)</f>
        <v>337.5</v>
      </c>
      <c r="AD4380" s="55" t="n">
        <f aca="false">(ROUND(AC4380-AC4378,1)/AC4378)</f>
        <v>0</v>
      </c>
      <c r="AE4380" s="46"/>
      <c r="AF4380" s="47"/>
    </row>
    <row r="4381" customFormat="false" ht="15" hidden="false" customHeight="false" outlineLevel="0" collapsed="false">
      <c r="A4381" s="48" t="s">
        <v>31</v>
      </c>
      <c r="B4381" s="58" t="n">
        <v>0</v>
      </c>
      <c r="C4381" s="50" t="s">
        <v>7</v>
      </c>
      <c r="D4381" s="51" t="n">
        <v>118</v>
      </c>
      <c r="E4381" s="51" t="n">
        <v>0</v>
      </c>
      <c r="F4381" s="51" t="n">
        <v>0</v>
      </c>
      <c r="G4381" s="51" t="n">
        <v>0</v>
      </c>
      <c r="H4381" s="51" t="n">
        <v>0</v>
      </c>
      <c r="I4381" s="52" t="n">
        <v>20</v>
      </c>
      <c r="J4381" s="52" t="n">
        <v>40</v>
      </c>
      <c r="K4381" s="52" t="n">
        <v>0</v>
      </c>
      <c r="L4381" s="52" t="n">
        <v>0</v>
      </c>
      <c r="M4381" s="52" t="n">
        <v>0</v>
      </c>
      <c r="N4381" s="53" t="n">
        <f aca="false">D4381*$D$6</f>
        <v>153.4</v>
      </c>
      <c r="O4381" s="53" t="n">
        <f aca="false">E4381*$E$6</f>
        <v>0</v>
      </c>
      <c r="P4381" s="53" t="n">
        <f aca="false">F4381*$F$6</f>
        <v>0</v>
      </c>
      <c r="Q4381" s="53" t="n">
        <f aca="false">G4381*$G$6</f>
        <v>0</v>
      </c>
      <c r="R4381" s="53" t="n">
        <f aca="false">H4381*$H$6</f>
        <v>0</v>
      </c>
      <c r="S4381" s="53" t="n">
        <f aca="false">(N4381/100)*(I4381*$I$6)+(N4381/100)*(J4381*$J$6)</f>
        <v>184.08</v>
      </c>
      <c r="T4381" s="53" t="n">
        <f aca="false">(O4381/100)*(K4381*$K$6)</f>
        <v>0</v>
      </c>
      <c r="U4381" s="53" t="n">
        <f aca="false">(P4381/100)*(K4381*$K$6)+(P4381/100)*(L4381*$L$6)</f>
        <v>0</v>
      </c>
      <c r="V4381" s="53" t="n">
        <f aca="false">(Q4381/100)*(L4381*$L$6)</f>
        <v>0</v>
      </c>
      <c r="W4381" s="53" t="n">
        <f aca="false">(R4381/100)*(K4381*$K$6)+(R4381/100)*(L4381*$L$6)</f>
        <v>0</v>
      </c>
      <c r="X4381" s="53" t="n">
        <f aca="false">N4381+S4381</f>
        <v>337.48</v>
      </c>
      <c r="Y4381" s="53" t="n">
        <f aca="false">O4381+T4381</f>
        <v>0</v>
      </c>
      <c r="Z4381" s="53" t="n">
        <f aca="false">P4381+U4381</f>
        <v>0</v>
      </c>
      <c r="AA4381" s="53" t="n">
        <f aca="false">Q4381+V4381</f>
        <v>0</v>
      </c>
      <c r="AB4381" s="53" t="n">
        <f aca="false">R4381+W4381</f>
        <v>0</v>
      </c>
      <c r="AC4381" s="54" t="n">
        <f aca="false">ROUND(X4381+Y4381+Z4381+AA4381+AB4381,1)</f>
        <v>337.5</v>
      </c>
      <c r="AD4381" s="55" t="n">
        <f aca="false">(ROUND(AC4381-AC4378,1)/AC4378)</f>
        <v>0</v>
      </c>
      <c r="AE4381" s="46"/>
      <c r="AF4381" s="47"/>
    </row>
    <row r="4382" customFormat="false" ht="15" hidden="false" customHeight="false" outlineLevel="0" collapsed="false">
      <c r="A4382" s="48" t="s">
        <v>32</v>
      </c>
      <c r="B4382" s="58" t="n">
        <v>0</v>
      </c>
      <c r="C4382" s="50" t="s">
        <v>8</v>
      </c>
      <c r="D4382" s="51" t="n">
        <v>118</v>
      </c>
      <c r="E4382" s="51" t="n">
        <v>0</v>
      </c>
      <c r="F4382" s="51" t="n">
        <v>0</v>
      </c>
      <c r="G4382" s="51" t="n">
        <v>0</v>
      </c>
      <c r="H4382" s="51" t="n">
        <v>0</v>
      </c>
      <c r="I4382" s="52" t="n">
        <v>20</v>
      </c>
      <c r="J4382" s="52" t="n">
        <v>40</v>
      </c>
      <c r="K4382" s="52" t="n">
        <v>0</v>
      </c>
      <c r="L4382" s="52" t="n">
        <v>0</v>
      </c>
      <c r="M4382" s="52" t="n">
        <v>0</v>
      </c>
      <c r="N4382" s="53" t="n">
        <f aca="false">D4382*$D$7</f>
        <v>153.4</v>
      </c>
      <c r="O4382" s="53" t="n">
        <f aca="false">E4382*$E$7</f>
        <v>0</v>
      </c>
      <c r="P4382" s="53" t="n">
        <f aca="false">F4382*$F$7</f>
        <v>0</v>
      </c>
      <c r="Q4382" s="53" t="n">
        <f aca="false">G4382*$G$7</f>
        <v>0</v>
      </c>
      <c r="R4382" s="53" t="n">
        <f aca="false">H4382*$H$7</f>
        <v>0</v>
      </c>
      <c r="S4382" s="53" t="n">
        <f aca="false">(N4382/100)*(I4382*$I$7)+(N4382/100)*(J4382*$J$7)</f>
        <v>184.08</v>
      </c>
      <c r="T4382" s="53" t="n">
        <f aca="false">(O4382/100)*(K4382*$K$7)</f>
        <v>0</v>
      </c>
      <c r="U4382" s="53" t="n">
        <f aca="false">(P4382/100)*(K4382*$K$7)+(P4382/100)*(L4382*$L$7)</f>
        <v>0</v>
      </c>
      <c r="V4382" s="53" t="n">
        <f aca="false">(Q4382/100)*(L4382*$L$7)</f>
        <v>0</v>
      </c>
      <c r="W4382" s="53" t="n">
        <f aca="false">(R4382/100)*(K4382*$K$7)+(R4382/100)*(L4382*$L$7)</f>
        <v>0</v>
      </c>
      <c r="X4382" s="53" t="n">
        <f aca="false">N4382+S4382</f>
        <v>337.48</v>
      </c>
      <c r="Y4382" s="53" t="n">
        <f aca="false">O4382+T4382</f>
        <v>0</v>
      </c>
      <c r="Z4382" s="53" t="n">
        <f aca="false">P4382+U4382</f>
        <v>0</v>
      </c>
      <c r="AA4382" s="53" t="n">
        <f aca="false">Q4382+V4382</f>
        <v>0</v>
      </c>
      <c r="AB4382" s="53" t="n">
        <f aca="false">R4382+W4382</f>
        <v>0</v>
      </c>
      <c r="AC4382" s="54" t="n">
        <f aca="false">ROUND(X4382+Y4382+Z4382+AA4382+AB4382,1)</f>
        <v>337.5</v>
      </c>
      <c r="AD4382" s="55" t="n">
        <f aca="false">(ROUND(AC4382-AC4378,1)/AC4378)</f>
        <v>0</v>
      </c>
      <c r="AE4382" s="46"/>
      <c r="AF4382" s="47"/>
    </row>
    <row r="4383" customFormat="false" ht="15" hidden="false" customHeight="false" outlineLevel="0" collapsed="false">
      <c r="A4383" s="48" t="s">
        <v>33</v>
      </c>
      <c r="B4383" s="58"/>
      <c r="C4383" s="50" t="s">
        <v>9</v>
      </c>
      <c r="D4383" s="51" t="n">
        <v>118</v>
      </c>
      <c r="E4383" s="51" t="n">
        <v>0</v>
      </c>
      <c r="F4383" s="51" t="n">
        <v>0</v>
      </c>
      <c r="G4383" s="51" t="n">
        <v>0</v>
      </c>
      <c r="H4383" s="51" t="n">
        <v>0</v>
      </c>
      <c r="I4383" s="52" t="n">
        <v>20</v>
      </c>
      <c r="J4383" s="52" t="n">
        <v>40</v>
      </c>
      <c r="K4383" s="52" t="n">
        <v>0</v>
      </c>
      <c r="L4383" s="52" t="n">
        <v>0</v>
      </c>
      <c r="M4383" s="52" t="n">
        <v>0</v>
      </c>
      <c r="N4383" s="53" t="n">
        <f aca="false">D4383*$D$8</f>
        <v>153.4</v>
      </c>
      <c r="O4383" s="53" t="n">
        <f aca="false">E4383*$E$8</f>
        <v>0</v>
      </c>
      <c r="P4383" s="53" t="n">
        <f aca="false">F4383*$F$8</f>
        <v>0</v>
      </c>
      <c r="Q4383" s="53" t="n">
        <f aca="false">G4383*$G$8</f>
        <v>0</v>
      </c>
      <c r="R4383" s="53" t="n">
        <f aca="false">H4383*$H$8</f>
        <v>0</v>
      </c>
      <c r="S4383" s="53" t="n">
        <f aca="false">(N4383/100)*(I4383*$I$8)+(N4383/100)*(J4383*$J$8)</f>
        <v>184.08</v>
      </c>
      <c r="T4383" s="53" t="n">
        <f aca="false">(O4383/100)*(K4383*$K$8)</f>
        <v>0</v>
      </c>
      <c r="U4383" s="53" t="n">
        <f aca="false">(P4383/100)*(K4383*$K$8)+(P4383/100)*(L4383*$L$8)</f>
        <v>0</v>
      </c>
      <c r="V4383" s="53" t="n">
        <f aca="false">(Q4383/100)*(L4383*$L$8)</f>
        <v>0</v>
      </c>
      <c r="W4383" s="53" t="n">
        <f aca="false">(R4383/100)*(K4383*$K$8)+(R4383/100)*(L4383*$L$8)</f>
        <v>0</v>
      </c>
      <c r="X4383" s="53" t="n">
        <f aca="false">N4383+S4383</f>
        <v>337.48</v>
      </c>
      <c r="Y4383" s="53" t="n">
        <f aca="false">O4383+T4383</f>
        <v>0</v>
      </c>
      <c r="Z4383" s="53" t="n">
        <f aca="false">P4383+U4383</f>
        <v>0</v>
      </c>
      <c r="AA4383" s="53" t="n">
        <f aca="false">Q4383+V4383</f>
        <v>0</v>
      </c>
      <c r="AB4383" s="53" t="n">
        <f aca="false">R4383+W4383</f>
        <v>0</v>
      </c>
      <c r="AC4383" s="54" t="n">
        <f aca="false">ROUND(X4383+Y4383+Z4383+AA4383+AB4383,1)</f>
        <v>337.5</v>
      </c>
      <c r="AD4383" s="55" t="n">
        <f aca="false">(ROUND(AC4383-AC4378,1)/AC4378)</f>
        <v>0</v>
      </c>
      <c r="AE4383" s="46"/>
      <c r="AF4383" s="47"/>
    </row>
    <row r="4384" customFormat="false" ht="15" hidden="false" customHeight="false" outlineLevel="0" collapsed="false">
      <c r="A4384" s="48" t="s">
        <v>34</v>
      </c>
      <c r="B4384" s="58"/>
      <c r="C4384" s="50" t="s">
        <v>10</v>
      </c>
      <c r="D4384" s="51" t="n">
        <v>59</v>
      </c>
      <c r="E4384" s="51" t="n">
        <v>130</v>
      </c>
      <c r="F4384" s="51" t="n">
        <v>0</v>
      </c>
      <c r="G4384" s="51" t="n">
        <v>0</v>
      </c>
      <c r="H4384" s="51" t="n">
        <v>0</v>
      </c>
      <c r="I4384" s="52" t="n">
        <v>20</v>
      </c>
      <c r="J4384" s="52" t="n">
        <v>40</v>
      </c>
      <c r="K4384" s="52" t="n">
        <v>65</v>
      </c>
      <c r="L4384" s="52" t="n">
        <v>0</v>
      </c>
      <c r="M4384" s="52" t="n">
        <v>0</v>
      </c>
      <c r="N4384" s="53" t="n">
        <f aca="false">D4384*$D$9</f>
        <v>73.75</v>
      </c>
      <c r="O4384" s="53" t="n">
        <f aca="false">E4384*$E$9</f>
        <v>162.5</v>
      </c>
      <c r="P4384" s="53" t="n">
        <f aca="false">F4384*$F$9</f>
        <v>0</v>
      </c>
      <c r="Q4384" s="53" t="n">
        <f aca="false">G4384*$G$9</f>
        <v>0</v>
      </c>
      <c r="R4384" s="53" t="n">
        <f aca="false">H4384*$H$9</f>
        <v>0</v>
      </c>
      <c r="S4384" s="53" t="n">
        <f aca="false">(N4384/100)*(I4384*$I$9)+(N4384/100)*(J4384*$J$9)</f>
        <v>44.25</v>
      </c>
      <c r="T4384" s="53" t="n">
        <f aca="false">(O4384/100)*(K4384*$K$9)</f>
        <v>147.875</v>
      </c>
      <c r="U4384" s="53" t="n">
        <f aca="false">(P4384/100)*(K4384*$K$9)+(P4384/100)*(L4384*$L$9)</f>
        <v>0</v>
      </c>
      <c r="V4384" s="53" t="n">
        <f aca="false">(Q4384/100)*(L4384*$L$9)</f>
        <v>0</v>
      </c>
      <c r="W4384" s="53" t="n">
        <f aca="false">(R4384/100)*(K4384*$K$9)+(R4384/100)*(L4384*$L$9)</f>
        <v>0</v>
      </c>
      <c r="X4384" s="53" t="n">
        <f aca="false">N4384+S4384</f>
        <v>118</v>
      </c>
      <c r="Y4384" s="53" t="n">
        <f aca="false">O4384+T4384</f>
        <v>310.375</v>
      </c>
      <c r="Z4384" s="53" t="n">
        <f aca="false">P4384+U4384</f>
        <v>0</v>
      </c>
      <c r="AA4384" s="53" t="n">
        <f aca="false">Q4384+V4384</f>
        <v>0</v>
      </c>
      <c r="AB4384" s="53" t="n">
        <f aca="false">R4384+W4384</f>
        <v>0</v>
      </c>
      <c r="AC4384" s="54" t="n">
        <f aca="false">ROUND(X4384+Y4384+Z4384+AA4384+AB4384,1)</f>
        <v>428.4</v>
      </c>
      <c r="AD4384" s="55" t="n">
        <f aca="false">(ROUND(AC4384-AC4378,1)/AC4378)</f>
        <v>0.269333333333333</v>
      </c>
      <c r="AE4384" s="46"/>
      <c r="AF4384" s="47"/>
    </row>
    <row r="4385" customFormat="false" ht="15" hidden="false" customHeight="false" outlineLevel="0" collapsed="false">
      <c r="A4385" s="48" t="s">
        <v>35</v>
      </c>
      <c r="B4385" s="58"/>
      <c r="C4385" s="50" t="s">
        <v>11</v>
      </c>
      <c r="D4385" s="51" t="n">
        <v>59</v>
      </c>
      <c r="E4385" s="51" t="n">
        <v>0</v>
      </c>
      <c r="F4385" s="51" t="n">
        <v>130</v>
      </c>
      <c r="G4385" s="51" t="n">
        <v>0</v>
      </c>
      <c r="H4385" s="51" t="n">
        <v>0</v>
      </c>
      <c r="I4385" s="52" t="n">
        <v>20</v>
      </c>
      <c r="J4385" s="52" t="n">
        <v>40</v>
      </c>
      <c r="K4385" s="52" t="n">
        <v>32.5</v>
      </c>
      <c r="L4385" s="52" t="n">
        <v>32.5</v>
      </c>
      <c r="M4385" s="52" t="n">
        <v>0</v>
      </c>
      <c r="N4385" s="53" t="n">
        <f aca="false">D4385*$D$10</f>
        <v>73.75</v>
      </c>
      <c r="O4385" s="53" t="n">
        <f aca="false">E4385*$E$10</f>
        <v>0</v>
      </c>
      <c r="P4385" s="53" t="n">
        <f aca="false">F4385*$F$10</f>
        <v>162.5</v>
      </c>
      <c r="Q4385" s="53" t="n">
        <f aca="false">G4385*$G$10</f>
        <v>0</v>
      </c>
      <c r="R4385" s="53" t="n">
        <f aca="false">H4385*$H$10</f>
        <v>0</v>
      </c>
      <c r="S4385" s="53" t="n">
        <f aca="false">(N4385/100)*(I4385*$I$10)+(N4385/100)*(J4385*$J$10)</f>
        <v>44.25</v>
      </c>
      <c r="T4385" s="53" t="n">
        <f aca="false">(O4385/100)*(K4385*$J$10)</f>
        <v>0</v>
      </c>
      <c r="U4385" s="53" t="n">
        <f aca="false">(P4385/100)*(K4385*$K$10)+(P4385/100)*(L4385*$L$10)</f>
        <v>147.875</v>
      </c>
      <c r="V4385" s="53" t="n">
        <f aca="false">(Q4385/100)*(L4385*$L$10)</f>
        <v>0</v>
      </c>
      <c r="W4385" s="53" t="n">
        <f aca="false">(R4385/100)*(K4385*$K$10)+(R4385/100)*(L4385*$L$10)</f>
        <v>0</v>
      </c>
      <c r="X4385" s="53" t="n">
        <f aca="false">N4385+S4385</f>
        <v>118</v>
      </c>
      <c r="Y4385" s="53" t="n">
        <f aca="false">O4385+T4385</f>
        <v>0</v>
      </c>
      <c r="Z4385" s="53" t="n">
        <f aca="false">P4385+U4385</f>
        <v>310.375</v>
      </c>
      <c r="AA4385" s="53" t="n">
        <f aca="false">Q4385+V4385</f>
        <v>0</v>
      </c>
      <c r="AB4385" s="53" t="n">
        <f aca="false">R4385+W4385</f>
        <v>0</v>
      </c>
      <c r="AC4385" s="54" t="n">
        <f aca="false">ROUND(X4385+Y4385+Z4385+AA4385+AB4385,1)</f>
        <v>428.4</v>
      </c>
      <c r="AD4385" s="55" t="n">
        <f aca="false">(ROUND(AC4385-AC4378,1)/AC4378)</f>
        <v>0.269333333333333</v>
      </c>
      <c r="AE4385" s="46"/>
      <c r="AF4385" s="47"/>
    </row>
    <row r="4386" customFormat="false" ht="15" hidden="false" customHeight="false" outlineLevel="0" collapsed="false">
      <c r="A4386" s="48" t="s">
        <v>36</v>
      </c>
      <c r="B4386" s="58"/>
      <c r="C4386" s="50" t="s">
        <v>12</v>
      </c>
      <c r="D4386" s="51" t="n">
        <v>59</v>
      </c>
      <c r="E4386" s="51" t="n">
        <v>0</v>
      </c>
      <c r="F4386" s="51" t="n">
        <v>0</v>
      </c>
      <c r="G4386" s="51" t="n">
        <v>130</v>
      </c>
      <c r="H4386" s="51" t="n">
        <v>0</v>
      </c>
      <c r="I4386" s="52" t="n">
        <v>20</v>
      </c>
      <c r="J4386" s="52" t="n">
        <v>40</v>
      </c>
      <c r="K4386" s="52" t="n">
        <v>0</v>
      </c>
      <c r="L4386" s="52" t="n">
        <v>65</v>
      </c>
      <c r="M4386" s="52" t="n">
        <v>0</v>
      </c>
      <c r="N4386" s="53" t="n">
        <f aca="false">D4386*$D$11</f>
        <v>73.75</v>
      </c>
      <c r="O4386" s="53" t="n">
        <f aca="false">E4386*$E$11</f>
        <v>0</v>
      </c>
      <c r="P4386" s="53" t="n">
        <f aca="false">F4386*$F$11</f>
        <v>0</v>
      </c>
      <c r="Q4386" s="53" t="n">
        <f aca="false">G4386*$G$11</f>
        <v>162.5</v>
      </c>
      <c r="R4386" s="53" t="n">
        <f aca="false">H4386*$H$11</f>
        <v>0</v>
      </c>
      <c r="S4386" s="53" t="n">
        <f aca="false">(N4386/100)*(I4386*$I$11)+(N4386/100)*(J4386*$J$11)</f>
        <v>44.25</v>
      </c>
      <c r="T4386" s="53" t="n">
        <f aca="false">(O4386/100)*(K4386*$K$11)</f>
        <v>0</v>
      </c>
      <c r="U4386" s="53" t="n">
        <f aca="false">(P4386/100)*(K4386*$K$11)+(P4386/100)*(L4386*$L$11)</f>
        <v>0</v>
      </c>
      <c r="V4386" s="53" t="n">
        <f aca="false">(Q4386/100)*(L4386*$L$11)</f>
        <v>147.875</v>
      </c>
      <c r="W4386" s="53" t="n">
        <f aca="false">(R4386/100)*(K4386*$K$11)+(R4386/100)*(L4386*$L$11)</f>
        <v>0</v>
      </c>
      <c r="X4386" s="53" t="n">
        <f aca="false">N4386+S4386</f>
        <v>118</v>
      </c>
      <c r="Y4386" s="53" t="n">
        <f aca="false">O4386+T4386</f>
        <v>0</v>
      </c>
      <c r="Z4386" s="53" t="n">
        <f aca="false">P4386+U4386</f>
        <v>0</v>
      </c>
      <c r="AA4386" s="53" t="n">
        <f aca="false">Q4386+V4386</f>
        <v>310.375</v>
      </c>
      <c r="AB4386" s="53" t="n">
        <f aca="false">R4386+W4386</f>
        <v>0</v>
      </c>
      <c r="AC4386" s="54" t="n">
        <f aca="false">ROUND(X4386+Y4386+Z4386+AA4386+AB4386,1)</f>
        <v>428.4</v>
      </c>
      <c r="AD4386" s="55" t="n">
        <f aca="false">(ROUND(AC4386-AC4378,1)/AC4378)</f>
        <v>0.269333333333333</v>
      </c>
      <c r="AE4386" s="46"/>
      <c r="AF4386" s="47"/>
    </row>
    <row r="4387" customFormat="false" ht="15" hidden="false" customHeight="false" outlineLevel="0" collapsed="false">
      <c r="A4387" s="48" t="s">
        <v>37</v>
      </c>
      <c r="B4387" s="58"/>
      <c r="C4387" s="50" t="s">
        <v>13</v>
      </c>
      <c r="D4387" s="51" t="n">
        <v>59</v>
      </c>
      <c r="E4387" s="51" t="n">
        <v>0</v>
      </c>
      <c r="F4387" s="51" t="n">
        <v>0</v>
      </c>
      <c r="G4387" s="51" t="n">
        <v>0</v>
      </c>
      <c r="H4387" s="51" t="n">
        <v>130</v>
      </c>
      <c r="I4387" s="52" t="n">
        <v>20</v>
      </c>
      <c r="J4387" s="52" t="n">
        <v>40</v>
      </c>
      <c r="K4387" s="52" t="n">
        <v>32.5</v>
      </c>
      <c r="L4387" s="52" t="n">
        <v>32.5</v>
      </c>
      <c r="M4387" s="52" t="n">
        <v>0</v>
      </c>
      <c r="N4387" s="53" t="n">
        <f aca="false">D4387*$D$12</f>
        <v>73.75</v>
      </c>
      <c r="O4387" s="53" t="n">
        <f aca="false">E4387*$E$12</f>
        <v>0</v>
      </c>
      <c r="P4387" s="53" t="n">
        <f aca="false">F4387*$F$12</f>
        <v>0</v>
      </c>
      <c r="Q4387" s="53" t="n">
        <f aca="false">G4387*$G$12</f>
        <v>0</v>
      </c>
      <c r="R4387" s="53" t="n">
        <f aca="false">H4387*$H$12</f>
        <v>162.5</v>
      </c>
      <c r="S4387" s="53" t="n">
        <f aca="false">(N4387/100)*(I4387*$I$12)+(N4387/100)*(J4387*$J$12)</f>
        <v>44.25</v>
      </c>
      <c r="T4387" s="53" t="n">
        <f aca="false">(O4387/100)*(K4387*$K$12)</f>
        <v>0</v>
      </c>
      <c r="U4387" s="53" t="n">
        <f aca="false">(P4387/100)*(K4387*$K$12)+(P4387/100)*(L4387*$L$12)</f>
        <v>0</v>
      </c>
      <c r="V4387" s="53" t="n">
        <f aca="false">(Q4387/100)*(L4387*$L$12)</f>
        <v>0</v>
      </c>
      <c r="W4387" s="53" t="n">
        <f aca="false">(R4387/100)*(K4387*$K$12)+(R4387/100)*(L4387*$L$12)</f>
        <v>147.875</v>
      </c>
      <c r="X4387" s="53" t="n">
        <f aca="false">N4387+S4387</f>
        <v>118</v>
      </c>
      <c r="Y4387" s="53" t="n">
        <f aca="false">O4387+T4387</f>
        <v>0</v>
      </c>
      <c r="Z4387" s="53" t="n">
        <f aca="false">P4387+U4387</f>
        <v>0</v>
      </c>
      <c r="AA4387" s="53" t="n">
        <f aca="false">Q4387+V4387</f>
        <v>0</v>
      </c>
      <c r="AB4387" s="53" t="n">
        <f aca="false">R4387+W4387</f>
        <v>310.375</v>
      </c>
      <c r="AC4387" s="54" t="n">
        <f aca="false">ROUND(X4387+Y4387+Z4387+AA4387+AB4387,1)</f>
        <v>428.4</v>
      </c>
      <c r="AD4387" s="55" t="n">
        <f aca="false">(ROUND(AC4387-AC4378,1)/AC4378)</f>
        <v>0.269333333333333</v>
      </c>
      <c r="AE4387" s="46"/>
      <c r="AF4387" s="47"/>
    </row>
    <row r="4388" customFormat="false" ht="15" hidden="false" customHeight="false" outlineLevel="0" collapsed="false">
      <c r="A4388" s="48" t="s">
        <v>38</v>
      </c>
      <c r="B4388" s="58"/>
      <c r="C4388" s="50" t="s">
        <v>14</v>
      </c>
      <c r="D4388" s="51" t="n">
        <v>118</v>
      </c>
      <c r="E4388" s="51" t="n">
        <v>0</v>
      </c>
      <c r="F4388" s="51" t="n">
        <v>0</v>
      </c>
      <c r="G4388" s="51" t="n">
        <v>0</v>
      </c>
      <c r="H4388" s="51" t="n">
        <v>0</v>
      </c>
      <c r="I4388" s="52" t="n">
        <v>20</v>
      </c>
      <c r="J4388" s="52" t="n">
        <v>40</v>
      </c>
      <c r="K4388" s="52" t="n">
        <v>0</v>
      </c>
      <c r="L4388" s="52" t="n">
        <v>0</v>
      </c>
      <c r="M4388" s="52" t="n">
        <v>55</v>
      </c>
      <c r="N4388" s="53" t="n">
        <f aca="false">D4388*$D$13</f>
        <v>147.5</v>
      </c>
      <c r="O4388" s="53" t="n">
        <f aca="false">E4388*$E$13</f>
        <v>0</v>
      </c>
      <c r="P4388" s="53" t="n">
        <f aca="false">F4388*$F$13</f>
        <v>0</v>
      </c>
      <c r="Q4388" s="53" t="n">
        <f aca="false">G4388*$G$13</f>
        <v>0</v>
      </c>
      <c r="R4388" s="53" t="n">
        <f aca="false">H4388*$H$13</f>
        <v>0</v>
      </c>
      <c r="S4388" s="53" t="n">
        <f aca="false">(N4388/100)*(I4388*$I$13)+(N4388/100)*(J4388*$J$13)+(N4388/100)*(M4388*$M$13)</f>
        <v>250.75</v>
      </c>
      <c r="T4388" s="53" t="n">
        <f aca="false">(O4388/100)*(K4388*$K$13)+(O4388/100)*(M4388*$M$13)</f>
        <v>0</v>
      </c>
      <c r="U4388" s="53" t="n">
        <f aca="false">(P4388/100)*(K4388*$K$13)+(P4388/100)*(L4388*$L$13)+(P4388/100)*(M4388*$M$13)</f>
        <v>0</v>
      </c>
      <c r="V4388" s="53" t="n">
        <f aca="false">(Q4388/100)*(L4388*$L$13)+(Q4388/100)*(M4388*$M$13)</f>
        <v>0</v>
      </c>
      <c r="W4388" s="53" t="n">
        <f aca="false">(R4388/100)*(K4388*$K$13)+(R4388/100)*(L4388*$L$13)+(R4388/100)*(M4388*$M$13)</f>
        <v>0</v>
      </c>
      <c r="X4388" s="53" t="n">
        <f aca="false">N4388+S4388</f>
        <v>398.25</v>
      </c>
      <c r="Y4388" s="53" t="n">
        <f aca="false">O4388+T4388</f>
        <v>0</v>
      </c>
      <c r="Z4388" s="53" t="n">
        <f aca="false">P4388+U4388</f>
        <v>0</v>
      </c>
      <c r="AA4388" s="53" t="n">
        <f aca="false">Q4388+V4388</f>
        <v>0</v>
      </c>
      <c r="AB4388" s="53" t="n">
        <f aca="false">R4388+W4388</f>
        <v>0</v>
      </c>
      <c r="AC4388" s="54" t="n">
        <f aca="false">ROUND(X4388+Y4388+Z4388+AA4388+AB4388,1)</f>
        <v>398.3</v>
      </c>
      <c r="AD4388" s="55" t="n">
        <f aca="false">(ROUND(AC4388-AC4378,1)/AC4378)</f>
        <v>0.180148148148148</v>
      </c>
      <c r="AE4388" s="46"/>
      <c r="AF4388" s="47"/>
    </row>
    <row r="4389" customFormat="false" ht="15" hidden="false" customHeight="false" outlineLevel="0" collapsed="false">
      <c r="A4389" s="48" t="s">
        <v>39</v>
      </c>
      <c r="B4389" s="58"/>
      <c r="C4389" s="50" t="s">
        <v>15</v>
      </c>
      <c r="D4389" s="51" t="n">
        <v>118</v>
      </c>
      <c r="E4389" s="51" t="n">
        <v>0</v>
      </c>
      <c r="F4389" s="51" t="n">
        <v>0</v>
      </c>
      <c r="G4389" s="51" t="n">
        <v>0</v>
      </c>
      <c r="H4389" s="51" t="n">
        <v>0</v>
      </c>
      <c r="I4389" s="52" t="n">
        <v>20</v>
      </c>
      <c r="J4389" s="52" t="n">
        <v>40</v>
      </c>
      <c r="K4389" s="52" t="n">
        <v>55</v>
      </c>
      <c r="L4389" s="52" t="n">
        <v>0</v>
      </c>
      <c r="M4389" s="52" t="n">
        <v>0</v>
      </c>
      <c r="N4389" s="53" t="n">
        <f aca="false">D4389*$D$14</f>
        <v>147.5</v>
      </c>
      <c r="O4389" s="53" t="n">
        <f aca="false">E4389*$E$14</f>
        <v>0</v>
      </c>
      <c r="P4389" s="53" t="n">
        <f aca="false">F4389*$F$14</f>
        <v>0</v>
      </c>
      <c r="Q4389" s="53" t="n">
        <f aca="false">G4389*$G$14</f>
        <v>0</v>
      </c>
      <c r="R4389" s="53" t="n">
        <f aca="false">H4389*$H$14</f>
        <v>0</v>
      </c>
      <c r="S4389" s="53" t="n">
        <f aca="false">(N4389/100)*(I4389*$I$14)+(N4389/100)*(J4389*$J$14)+(N4389/100)*(K4389*$K$14)</f>
        <v>250.75</v>
      </c>
      <c r="T4389" s="53" t="n">
        <f aca="false">(O4389/100)*(K4389*$K$14)</f>
        <v>0</v>
      </c>
      <c r="U4389" s="53" t="n">
        <f aca="false">(P4389/100)*(K4389*$K$14)+(P4389/100)*(L4389*$L$14)</f>
        <v>0</v>
      </c>
      <c r="V4389" s="53" t="n">
        <f aca="false">(Q4389/100)*(L4389*$L$14)</f>
        <v>0</v>
      </c>
      <c r="W4389" s="53" t="n">
        <f aca="false">(R4389/100)*(K4389*$L$14)+(R4389/100)*(L4389*$M$14)</f>
        <v>0</v>
      </c>
      <c r="X4389" s="53" t="n">
        <f aca="false">N4389+S4389</f>
        <v>398.25</v>
      </c>
      <c r="Y4389" s="53" t="n">
        <f aca="false">O4389+T4389</f>
        <v>0</v>
      </c>
      <c r="Z4389" s="53" t="n">
        <f aca="false">P4389+U4389</f>
        <v>0</v>
      </c>
      <c r="AA4389" s="53" t="n">
        <f aca="false">Q4389+V4389</f>
        <v>0</v>
      </c>
      <c r="AB4389" s="53" t="n">
        <f aca="false">R4389+W4389</f>
        <v>0</v>
      </c>
      <c r="AC4389" s="54" t="n">
        <f aca="false">ROUND(X4389+Y4389+Z4389+AA4389+AB4389,1)</f>
        <v>398.3</v>
      </c>
      <c r="AD4389" s="55" t="n">
        <f aca="false">(ROUND(AC4389-AC4378,1)/AC4378)</f>
        <v>0.180148148148148</v>
      </c>
      <c r="AE4389" s="46"/>
      <c r="AF4389" s="47"/>
    </row>
    <row r="4390" customFormat="false" ht="15" hidden="false" customHeight="false" outlineLevel="0" collapsed="false">
      <c r="A4390" s="48"/>
      <c r="B4390" s="58"/>
      <c r="C4390" s="50" t="s">
        <v>16</v>
      </c>
      <c r="D4390" s="51" t="n">
        <v>118</v>
      </c>
      <c r="E4390" s="51" t="n">
        <v>0</v>
      </c>
      <c r="F4390" s="51" t="n">
        <v>0</v>
      </c>
      <c r="G4390" s="51" t="n">
        <v>0</v>
      </c>
      <c r="H4390" s="51" t="n">
        <v>0</v>
      </c>
      <c r="I4390" s="52" t="n">
        <v>20</v>
      </c>
      <c r="J4390" s="52" t="n">
        <v>40</v>
      </c>
      <c r="K4390" s="52" t="n">
        <v>0</v>
      </c>
      <c r="L4390" s="52" t="n">
        <v>55</v>
      </c>
      <c r="M4390" s="52" t="n">
        <v>0</v>
      </c>
      <c r="N4390" s="53" t="n">
        <f aca="false">D4390*$D$15</f>
        <v>147.5</v>
      </c>
      <c r="O4390" s="53" t="n">
        <f aca="false">E4390*$E$15</f>
        <v>0</v>
      </c>
      <c r="P4390" s="53" t="n">
        <f aca="false">F4390*$F$15</f>
        <v>0</v>
      </c>
      <c r="Q4390" s="53" t="n">
        <f aca="false">G4390*$G$15</f>
        <v>0</v>
      </c>
      <c r="R4390" s="53" t="n">
        <f aca="false">H4390*$H$15</f>
        <v>0</v>
      </c>
      <c r="S4390" s="53" t="n">
        <f aca="false">(N4390/100)*(I4390*$I$15)+(N4390/100)*(J4390*$J$15)+(N4390/100)*(L4390*$L$15)</f>
        <v>250.75</v>
      </c>
      <c r="T4390" s="53" t="n">
        <f aca="false">(O4390/100)*(K4390*$K$15)</f>
        <v>0</v>
      </c>
      <c r="U4390" s="53" t="n">
        <f aca="false">(P4390/100)*(K4390*$K$15)+(P4390/100)*(L4390*$L$15)</f>
        <v>0</v>
      </c>
      <c r="V4390" s="53" t="n">
        <f aca="false">(Q4390/100)*(L4390*$L$15)</f>
        <v>0</v>
      </c>
      <c r="W4390" s="53" t="n">
        <f aca="false">(R4390/100)*(K4390*$K$15)+(R4390/100)*(L4390*$L$15)</f>
        <v>0</v>
      </c>
      <c r="X4390" s="53" t="n">
        <f aca="false">N4390+S4390</f>
        <v>398.25</v>
      </c>
      <c r="Y4390" s="53" t="n">
        <f aca="false">O4390+T4390</f>
        <v>0</v>
      </c>
      <c r="Z4390" s="53" t="n">
        <f aca="false">P4390+U4390</f>
        <v>0</v>
      </c>
      <c r="AA4390" s="53" t="n">
        <f aca="false">Q4390+V4390</f>
        <v>0</v>
      </c>
      <c r="AB4390" s="53" t="n">
        <f aca="false">R4390+W4390</f>
        <v>0</v>
      </c>
      <c r="AC4390" s="54" t="n">
        <f aca="false">ROUND(X4390+Y4390+Z4390+AA4390+AB4390,1)</f>
        <v>398.3</v>
      </c>
      <c r="AD4390" s="55" t="n">
        <f aca="false">(ROUND(AC4390-AC4378,1)/AC4378)</f>
        <v>0.180148148148148</v>
      </c>
      <c r="AE4390" s="46"/>
      <c r="AF4390" s="47"/>
    </row>
    <row r="4391" customFormat="false" ht="15" hidden="false" customHeight="false" outlineLevel="0" collapsed="false">
      <c r="A4391" s="48"/>
      <c r="B4391" s="58"/>
      <c r="C4391" s="50" t="s">
        <v>17</v>
      </c>
      <c r="D4391" s="51" t="n">
        <v>118</v>
      </c>
      <c r="E4391" s="51" t="n">
        <v>0</v>
      </c>
      <c r="F4391" s="51" t="n">
        <v>0</v>
      </c>
      <c r="G4391" s="51" t="n">
        <v>0</v>
      </c>
      <c r="H4391" s="51" t="n">
        <v>0</v>
      </c>
      <c r="I4391" s="52" t="n">
        <v>20</v>
      </c>
      <c r="J4391" s="52" t="n">
        <v>65</v>
      </c>
      <c r="K4391" s="52" t="n">
        <v>0</v>
      </c>
      <c r="L4391" s="52" t="n">
        <v>0</v>
      </c>
      <c r="M4391" s="52" t="n">
        <v>0</v>
      </c>
      <c r="N4391" s="53" t="n">
        <f aca="false">D4391*$D$16</f>
        <v>147.5</v>
      </c>
      <c r="O4391" s="53" t="n">
        <f aca="false">E4391*$E$16</f>
        <v>0</v>
      </c>
      <c r="P4391" s="53" t="n">
        <f aca="false">F4391*$F$16</f>
        <v>0</v>
      </c>
      <c r="Q4391" s="53" t="n">
        <f aca="false">G4391*$G$16</f>
        <v>0</v>
      </c>
      <c r="R4391" s="53" t="n">
        <f aca="false">H4391*$H$16</f>
        <v>0</v>
      </c>
      <c r="S4391" s="53" t="n">
        <f aca="false">(N4391/100)*(I4391*$I$16)+(N4391/100)*(J4391*$J$16)</f>
        <v>269.1875</v>
      </c>
      <c r="T4391" s="53" t="n">
        <f aca="false">(O4391/100)*(K4391*$K$16)</f>
        <v>0</v>
      </c>
      <c r="U4391" s="53" t="n">
        <f aca="false">(P4391/100)*(K4391*$K$16)+(P4391/100)*(L4391*$L$16)</f>
        <v>0</v>
      </c>
      <c r="V4391" s="53" t="n">
        <f aca="false">(Q4391/100)*(L4391*$L$16)</f>
        <v>0</v>
      </c>
      <c r="W4391" s="53" t="n">
        <f aca="false">(R4391/100)*(K4391*$K$16)+(R4391/100)*(L4391*$L$16)</f>
        <v>0</v>
      </c>
      <c r="X4391" s="53" t="n">
        <f aca="false">N4391+S4391</f>
        <v>416.6875</v>
      </c>
      <c r="Y4391" s="53" t="n">
        <f aca="false">O4391+T4391</f>
        <v>0</v>
      </c>
      <c r="Z4391" s="53" t="n">
        <f aca="false">P4391+U4391</f>
        <v>0</v>
      </c>
      <c r="AA4391" s="53" t="n">
        <f aca="false">Q4391+V4391</f>
        <v>0</v>
      </c>
      <c r="AB4391" s="53" t="n">
        <f aca="false">R4391+W4391</f>
        <v>0</v>
      </c>
      <c r="AC4391" s="54" t="n">
        <f aca="false">ROUND(X4391+Y4391+Z4391+AA4391+AB4391,1)</f>
        <v>416.7</v>
      </c>
      <c r="AD4391" s="55" t="n">
        <f aca="false">(ROUND(AC4391-AC4378,1)/AC4378)</f>
        <v>0.234666666666667</v>
      </c>
      <c r="AE4391" s="46"/>
    </row>
    <row r="4392" customFormat="false" ht="15" hidden="false" customHeight="false" outlineLevel="0" collapsed="false">
      <c r="A4392" s="48"/>
      <c r="B4392" s="58"/>
      <c r="C4392" s="50" t="s">
        <v>18</v>
      </c>
      <c r="D4392" s="51" t="n">
        <v>118</v>
      </c>
      <c r="E4392" s="51" t="n">
        <v>0</v>
      </c>
      <c r="F4392" s="51" t="n">
        <v>0</v>
      </c>
      <c r="G4392" s="51" t="n">
        <v>0</v>
      </c>
      <c r="H4392" s="51" t="n">
        <v>0</v>
      </c>
      <c r="I4392" s="52" t="n">
        <v>45</v>
      </c>
      <c r="J4392" s="52" t="n">
        <v>40</v>
      </c>
      <c r="K4392" s="52" t="n">
        <v>0</v>
      </c>
      <c r="L4392" s="52" t="n">
        <v>0</v>
      </c>
      <c r="M4392" s="52" t="n">
        <v>0</v>
      </c>
      <c r="N4392" s="53" t="n">
        <f aca="false">D4392*$D$17</f>
        <v>147.5</v>
      </c>
      <c r="O4392" s="53" t="n">
        <f aca="false">E4392*$E$17</f>
        <v>0</v>
      </c>
      <c r="P4392" s="53" t="n">
        <f aca="false">F4392*$F$17</f>
        <v>0</v>
      </c>
      <c r="Q4392" s="53" t="n">
        <f aca="false">G4392*$G$17</f>
        <v>0</v>
      </c>
      <c r="R4392" s="53" t="n">
        <f aca="false">H4392*$H$17</f>
        <v>0</v>
      </c>
      <c r="S4392" s="53" t="n">
        <f aca="false">(N4392/100)*(I4392*$I$17)+(N4392/100)*(J4392*$J$17)</f>
        <v>224.9375</v>
      </c>
      <c r="T4392" s="53" t="n">
        <f aca="false">(O4392/100)*(K4392*$K$17)</f>
        <v>0</v>
      </c>
      <c r="U4392" s="53" t="n">
        <f aca="false">(P4392/100)*(K4392*$K$17)+(P4392/100)*(L4392*$L$17)</f>
        <v>0</v>
      </c>
      <c r="V4392" s="53" t="n">
        <f aca="false">(Q4392/100)*(L4392*$L$17)</f>
        <v>0</v>
      </c>
      <c r="W4392" s="53" t="n">
        <f aca="false">(R4392/100)*(K4392*$K$17)+(R4392/100)*(L4392*$L$17)</f>
        <v>0</v>
      </c>
      <c r="X4392" s="53" t="n">
        <f aca="false">N4392+S4392</f>
        <v>372.4375</v>
      </c>
      <c r="Y4392" s="53" t="n">
        <f aca="false">O4392+T4392</f>
        <v>0</v>
      </c>
      <c r="Z4392" s="53" t="n">
        <f aca="false">P4392+U4392</f>
        <v>0</v>
      </c>
      <c r="AA4392" s="53" t="n">
        <f aca="false">Q4392+V4392</f>
        <v>0</v>
      </c>
      <c r="AB4392" s="53" t="n">
        <f aca="false">R4392+W4392</f>
        <v>0</v>
      </c>
      <c r="AC4392" s="54" t="n">
        <f aca="false">ROUND(X4392+Y4392+Z4392+AA4392+AB4392,1)</f>
        <v>372.4</v>
      </c>
      <c r="AD4392" s="55" t="n">
        <f aca="false">(ROUND(AC4392-AC4378,1)/AC4378)</f>
        <v>0.103407407407407</v>
      </c>
      <c r="AE4392" s="37"/>
      <c r="AF4392" s="47"/>
    </row>
    <row r="4393" customFormat="false" ht="15" hidden="false" customHeight="false" outlineLevel="0" collapsed="false">
      <c r="A4393" s="56" t="s">
        <v>19</v>
      </c>
      <c r="B4393" s="39" t="s">
        <v>355</v>
      </c>
      <c r="C4393" s="40" t="s">
        <v>4</v>
      </c>
      <c r="D4393" s="41" t="n">
        <v>106</v>
      </c>
      <c r="E4393" s="41" t="n">
        <v>0</v>
      </c>
      <c r="F4393" s="41" t="n">
        <v>0</v>
      </c>
      <c r="G4393" s="41" t="n">
        <v>0</v>
      </c>
      <c r="H4393" s="41" t="n">
        <v>0</v>
      </c>
      <c r="I4393" s="42" t="n">
        <v>20</v>
      </c>
      <c r="J4393" s="42" t="n">
        <v>50</v>
      </c>
      <c r="K4393" s="42" t="n">
        <v>0</v>
      </c>
      <c r="L4393" s="42" t="n">
        <v>0</v>
      </c>
      <c r="M4393" s="42" t="n">
        <v>0</v>
      </c>
      <c r="N4393" s="43" t="n">
        <f aca="false">D4393*$D$3</f>
        <v>137.8</v>
      </c>
      <c r="O4393" s="43" t="n">
        <f aca="false">E4393*$E$3</f>
        <v>0</v>
      </c>
      <c r="P4393" s="43" t="n">
        <f aca="false">F4393*$F$3</f>
        <v>0</v>
      </c>
      <c r="Q4393" s="43" t="n">
        <f aca="false">G4393*$G$3</f>
        <v>0</v>
      </c>
      <c r="R4393" s="43" t="n">
        <f aca="false">H4393*$H$3</f>
        <v>0</v>
      </c>
      <c r="S4393" s="43" t="n">
        <f aca="false">(N4393/100)*(I4393*$I$3)+(N4393/100)*(J4393*$J$3)</f>
        <v>192.92</v>
      </c>
      <c r="T4393" s="43" t="n">
        <f aca="false">(O4393/100)*(K4393*$K$3)</f>
        <v>0</v>
      </c>
      <c r="U4393" s="43" t="n">
        <f aca="false">(P4393/100)*(K4393*$K$3)+(P4393/100)*(L4393*$L$3)</f>
        <v>0</v>
      </c>
      <c r="V4393" s="43" t="n">
        <f aca="false">(Q4393/100)*(L4393*$L$3)</f>
        <v>0</v>
      </c>
      <c r="W4393" s="43" t="n">
        <f aca="false">(R4393/100)*(K4393*$K$3)+(R4393/100)*(L4393*$L$3)</f>
        <v>0</v>
      </c>
      <c r="X4393" s="43" t="n">
        <f aca="false">N4393+S4393</f>
        <v>330.72</v>
      </c>
      <c r="Y4393" s="43" t="n">
        <f aca="false">O4393+T4393</f>
        <v>0</v>
      </c>
      <c r="Z4393" s="43" t="n">
        <f aca="false">P4393+U4393</f>
        <v>0</v>
      </c>
      <c r="AA4393" s="43" t="n">
        <f aca="false">Q4393+V4393</f>
        <v>0</v>
      </c>
      <c r="AB4393" s="43" t="n">
        <f aca="false">R4393+W4393</f>
        <v>0</v>
      </c>
      <c r="AC4393" s="44" t="n">
        <f aca="false">ROUND(X4393+Y4393+Z4393+AA4393+AB4393,1)</f>
        <v>330.7</v>
      </c>
      <c r="AD4393" s="45" t="n">
        <v>0</v>
      </c>
      <c r="AE4393" s="46"/>
    </row>
    <row r="4394" customFormat="false" ht="15" hidden="false" customHeight="false" outlineLevel="0" collapsed="false">
      <c r="A4394" s="48" t="s">
        <v>29</v>
      </c>
      <c r="B4394" s="49" t="n">
        <v>0</v>
      </c>
      <c r="C4394" s="50" t="s">
        <v>5</v>
      </c>
      <c r="D4394" s="51" t="n">
        <v>106</v>
      </c>
      <c r="E4394" s="51" t="n">
        <v>0</v>
      </c>
      <c r="F4394" s="51" t="n">
        <v>0</v>
      </c>
      <c r="G4394" s="51" t="n">
        <v>0</v>
      </c>
      <c r="H4394" s="51" t="n">
        <v>0</v>
      </c>
      <c r="I4394" s="52" t="n">
        <v>35</v>
      </c>
      <c r="J4394" s="52" t="n">
        <v>60</v>
      </c>
      <c r="K4394" s="52" t="n">
        <v>0</v>
      </c>
      <c r="L4394" s="52" t="n">
        <v>0</v>
      </c>
      <c r="M4394" s="52" t="n">
        <v>0</v>
      </c>
      <c r="N4394" s="53" t="n">
        <f aca="false">D4394*$D$4</f>
        <v>132.5</v>
      </c>
      <c r="O4394" s="53" t="n">
        <f aca="false">E4394*$E$4</f>
        <v>0</v>
      </c>
      <c r="P4394" s="53" t="n">
        <f aca="false">F4394*$F$4</f>
        <v>0</v>
      </c>
      <c r="Q4394" s="53" t="n">
        <f aca="false">G4394*$G$4</f>
        <v>0</v>
      </c>
      <c r="R4394" s="53" t="n">
        <f aca="false">H4394*$H$4</f>
        <v>0</v>
      </c>
      <c r="S4394" s="53" t="n">
        <f aca="false">(N4394/100)*(I4394*$I$4)+(N4394/100)*(J4394*$J$4)</f>
        <v>251.75</v>
      </c>
      <c r="T4394" s="53" t="n">
        <f aca="false">(O4394/100)*(K4394*$K$4)</f>
        <v>0</v>
      </c>
      <c r="U4394" s="53" t="n">
        <f aca="false">(P4394/100)*(K4394*$K$4)+(P4394/100)*(L4394*$L$4)</f>
        <v>0</v>
      </c>
      <c r="V4394" s="53" t="n">
        <f aca="false">(Q4394/100)*(L4394*$L$4)</f>
        <v>0</v>
      </c>
      <c r="W4394" s="53" t="n">
        <f aca="false">(R4394/100)*(K4394*$K$4)+(R4394/100)*(L4394*$L$4)</f>
        <v>0</v>
      </c>
      <c r="X4394" s="53" t="n">
        <f aca="false">N4394+S4394</f>
        <v>384.25</v>
      </c>
      <c r="Y4394" s="53" t="n">
        <f aca="false">O4394+T4394</f>
        <v>0</v>
      </c>
      <c r="Z4394" s="53" t="n">
        <f aca="false">P4394+U4394</f>
        <v>0</v>
      </c>
      <c r="AA4394" s="53" t="n">
        <f aca="false">Q4394+V4394</f>
        <v>0</v>
      </c>
      <c r="AB4394" s="53" t="n">
        <f aca="false">R4394+W4394</f>
        <v>0</v>
      </c>
      <c r="AC4394" s="54" t="n">
        <f aca="false">ROUND(X4394+Y4394+Z4394+AA4394+AB4394,1)</f>
        <v>384.3</v>
      </c>
      <c r="AD4394" s="55" t="n">
        <f aca="false">(ROUND(AC4394-AC4393,1)/AC4393)</f>
        <v>0.162080435439976</v>
      </c>
      <c r="AE4394" s="46"/>
      <c r="AF4394" s="47"/>
    </row>
    <row r="4395" customFormat="false" ht="15" hidden="false" customHeight="false" outlineLevel="0" collapsed="false">
      <c r="A4395" s="48" t="s">
        <v>30</v>
      </c>
      <c r="B4395" s="49" t="n">
        <v>16</v>
      </c>
      <c r="C4395" s="50" t="s">
        <v>6</v>
      </c>
      <c r="D4395" s="51" t="n">
        <v>106</v>
      </c>
      <c r="E4395" s="51" t="n">
        <v>0</v>
      </c>
      <c r="F4395" s="51" t="n">
        <v>0</v>
      </c>
      <c r="G4395" s="51" t="n">
        <v>0</v>
      </c>
      <c r="H4395" s="51" t="n">
        <v>0</v>
      </c>
      <c r="I4395" s="52" t="n">
        <v>20</v>
      </c>
      <c r="J4395" s="52" t="n">
        <v>50</v>
      </c>
      <c r="K4395" s="52" t="n">
        <v>0</v>
      </c>
      <c r="L4395" s="52" t="n">
        <v>0</v>
      </c>
      <c r="M4395" s="52" t="n">
        <v>0</v>
      </c>
      <c r="N4395" s="53" t="n">
        <f aca="false">D4395*$D$5</f>
        <v>137.8</v>
      </c>
      <c r="O4395" s="53" t="n">
        <f aca="false">E4395*$E$5</f>
        <v>0</v>
      </c>
      <c r="P4395" s="53" t="n">
        <f aca="false">F4395*$F$5</f>
        <v>0</v>
      </c>
      <c r="Q4395" s="53" t="n">
        <f aca="false">G4395*$G$5</f>
        <v>0</v>
      </c>
      <c r="R4395" s="53" t="n">
        <f aca="false">H4395*$H$5</f>
        <v>0</v>
      </c>
      <c r="S4395" s="53" t="n">
        <f aca="false">(N4395/100)*(I4395*$I$5)+(N4395/100)*(J4395*$J$5)</f>
        <v>192.92</v>
      </c>
      <c r="T4395" s="53" t="n">
        <f aca="false">(O4395/100)*(K4395*$K$5)</f>
        <v>0</v>
      </c>
      <c r="U4395" s="53" t="n">
        <f aca="false">(P4395/100)*(K4395*$K$5)+(P4395/100)*(L4395*$L$5)</f>
        <v>0</v>
      </c>
      <c r="V4395" s="53" t="n">
        <f aca="false">(Q4395/100)*(L4395*$L$5)</f>
        <v>0</v>
      </c>
      <c r="W4395" s="53" t="n">
        <f aca="false">(R4395/100)*(K4395*$K$5)+(R4395/100)*(L4395*$L$5)</f>
        <v>0</v>
      </c>
      <c r="X4395" s="53" t="n">
        <f aca="false">N4395+S4395</f>
        <v>330.72</v>
      </c>
      <c r="Y4395" s="53" t="n">
        <f aca="false">O4395+T4395</f>
        <v>0</v>
      </c>
      <c r="Z4395" s="53" t="n">
        <f aca="false">P4395+U4395</f>
        <v>0</v>
      </c>
      <c r="AA4395" s="53" t="n">
        <f aca="false">Q4395+V4395</f>
        <v>0</v>
      </c>
      <c r="AB4395" s="53" t="n">
        <f aca="false">R4395+W4395</f>
        <v>0</v>
      </c>
      <c r="AC4395" s="54" t="n">
        <f aca="false">ROUND(X4395+Y4395+Z4395+AA4395+AB4395,1)</f>
        <v>330.7</v>
      </c>
      <c r="AD4395" s="55" t="n">
        <f aca="false">(ROUND(AC4395-AC4393,1)/AC4393)</f>
        <v>0</v>
      </c>
      <c r="AE4395" s="46"/>
    </row>
    <row r="4396" customFormat="false" ht="15" hidden="false" customHeight="false" outlineLevel="0" collapsed="false">
      <c r="A4396" s="48" t="s">
        <v>31</v>
      </c>
      <c r="B4396" s="49" t="n">
        <v>0</v>
      </c>
      <c r="C4396" s="50" t="s">
        <v>7</v>
      </c>
      <c r="D4396" s="51" t="n">
        <v>106</v>
      </c>
      <c r="E4396" s="51" t="n">
        <v>0</v>
      </c>
      <c r="F4396" s="51" t="n">
        <v>0</v>
      </c>
      <c r="G4396" s="51" t="n">
        <v>0</v>
      </c>
      <c r="H4396" s="51" t="n">
        <v>0</v>
      </c>
      <c r="I4396" s="52" t="n">
        <v>20</v>
      </c>
      <c r="J4396" s="52" t="n">
        <v>50</v>
      </c>
      <c r="K4396" s="52" t="n">
        <v>0</v>
      </c>
      <c r="L4396" s="52" t="n">
        <v>0</v>
      </c>
      <c r="M4396" s="52" t="n">
        <v>0</v>
      </c>
      <c r="N4396" s="53" t="n">
        <f aca="false">D4396*$D$6</f>
        <v>137.8</v>
      </c>
      <c r="O4396" s="53" t="n">
        <f aca="false">E4396*$E$6</f>
        <v>0</v>
      </c>
      <c r="P4396" s="53" t="n">
        <f aca="false">F4396*$F$6</f>
        <v>0</v>
      </c>
      <c r="Q4396" s="53" t="n">
        <f aca="false">G4396*$G$6</f>
        <v>0</v>
      </c>
      <c r="R4396" s="53" t="n">
        <f aca="false">H4396*$H$6</f>
        <v>0</v>
      </c>
      <c r="S4396" s="53" t="n">
        <f aca="false">(N4396/100)*(I4396*$I$6)+(N4396/100)*(J4396*$J$6)</f>
        <v>192.92</v>
      </c>
      <c r="T4396" s="53" t="n">
        <f aca="false">(O4396/100)*(K4396*$K$6)</f>
        <v>0</v>
      </c>
      <c r="U4396" s="53" t="n">
        <f aca="false">(P4396/100)*(K4396*$K$6)+(P4396/100)*(L4396*$L$6)</f>
        <v>0</v>
      </c>
      <c r="V4396" s="53" t="n">
        <f aca="false">(Q4396/100)*(L4396*$L$6)</f>
        <v>0</v>
      </c>
      <c r="W4396" s="53" t="n">
        <f aca="false">(R4396/100)*(K4396*$K$6)+(R4396/100)*(L4396*$L$6)</f>
        <v>0</v>
      </c>
      <c r="X4396" s="53" t="n">
        <f aca="false">N4396+S4396</f>
        <v>330.72</v>
      </c>
      <c r="Y4396" s="53" t="n">
        <f aca="false">O4396+T4396</f>
        <v>0</v>
      </c>
      <c r="Z4396" s="53" t="n">
        <f aca="false">P4396+U4396</f>
        <v>0</v>
      </c>
      <c r="AA4396" s="53" t="n">
        <f aca="false">Q4396+V4396</f>
        <v>0</v>
      </c>
      <c r="AB4396" s="53" t="n">
        <f aca="false">R4396+W4396</f>
        <v>0</v>
      </c>
      <c r="AC4396" s="54" t="n">
        <f aca="false">ROUND(X4396+Y4396+Z4396+AA4396+AB4396,1)</f>
        <v>330.7</v>
      </c>
      <c r="AD4396" s="55" t="n">
        <f aca="false">(ROUND(AC4396-AC4393,1)/AC4393)</f>
        <v>0</v>
      </c>
      <c r="AE4396" s="46"/>
      <c r="AF4396" s="47"/>
    </row>
    <row r="4397" customFormat="false" ht="15" hidden="false" customHeight="false" outlineLevel="0" collapsed="false">
      <c r="A4397" s="48" t="s">
        <v>32</v>
      </c>
      <c r="B4397" s="49" t="n">
        <v>0</v>
      </c>
      <c r="C4397" s="50" t="s">
        <v>8</v>
      </c>
      <c r="D4397" s="51" t="n">
        <v>106</v>
      </c>
      <c r="E4397" s="51" t="n">
        <v>0</v>
      </c>
      <c r="F4397" s="51" t="n">
        <v>0</v>
      </c>
      <c r="G4397" s="51" t="n">
        <v>0</v>
      </c>
      <c r="H4397" s="51" t="n">
        <v>0</v>
      </c>
      <c r="I4397" s="52" t="n">
        <v>20</v>
      </c>
      <c r="J4397" s="52" t="n">
        <v>50</v>
      </c>
      <c r="K4397" s="52" t="n">
        <v>0</v>
      </c>
      <c r="L4397" s="52" t="n">
        <v>0</v>
      </c>
      <c r="M4397" s="52" t="n">
        <v>0</v>
      </c>
      <c r="N4397" s="53" t="n">
        <f aca="false">D4397*$D$7</f>
        <v>137.8</v>
      </c>
      <c r="O4397" s="53" t="n">
        <f aca="false">E4397*$E$7</f>
        <v>0</v>
      </c>
      <c r="P4397" s="53" t="n">
        <f aca="false">F4397*$F$7</f>
        <v>0</v>
      </c>
      <c r="Q4397" s="53" t="n">
        <f aca="false">G4397*$G$7</f>
        <v>0</v>
      </c>
      <c r="R4397" s="53" t="n">
        <f aca="false">H4397*$H$7</f>
        <v>0</v>
      </c>
      <c r="S4397" s="53" t="n">
        <f aca="false">(N4397/100)*(I4397*$I$7)+(N4397/100)*(J4397*$J$7)</f>
        <v>192.92</v>
      </c>
      <c r="T4397" s="53" t="n">
        <f aca="false">(O4397/100)*(K4397*$K$7)</f>
        <v>0</v>
      </c>
      <c r="U4397" s="53" t="n">
        <f aca="false">(P4397/100)*(K4397*$K$7)+(P4397/100)*(L4397*$L$7)</f>
        <v>0</v>
      </c>
      <c r="V4397" s="53" t="n">
        <f aca="false">(Q4397/100)*(L4397*$L$7)</f>
        <v>0</v>
      </c>
      <c r="W4397" s="53" t="n">
        <f aca="false">(R4397/100)*(K4397*$K$7)+(R4397/100)*(L4397*$L$7)</f>
        <v>0</v>
      </c>
      <c r="X4397" s="53" t="n">
        <f aca="false">N4397+S4397</f>
        <v>330.72</v>
      </c>
      <c r="Y4397" s="53" t="n">
        <f aca="false">O4397+T4397</f>
        <v>0</v>
      </c>
      <c r="Z4397" s="53" t="n">
        <f aca="false">P4397+U4397</f>
        <v>0</v>
      </c>
      <c r="AA4397" s="53" t="n">
        <f aca="false">Q4397+V4397</f>
        <v>0</v>
      </c>
      <c r="AB4397" s="53" t="n">
        <f aca="false">R4397+W4397</f>
        <v>0</v>
      </c>
      <c r="AC4397" s="54" t="n">
        <f aca="false">ROUND(X4397+Y4397+Z4397+AA4397+AB4397,1)</f>
        <v>330.7</v>
      </c>
      <c r="AD4397" s="55" t="n">
        <f aca="false">(ROUND(AC4397-AC4393,1)/AC4393)</f>
        <v>0</v>
      </c>
      <c r="AE4397" s="46"/>
    </row>
    <row r="4398" customFormat="false" ht="15" hidden="false" customHeight="false" outlineLevel="0" collapsed="false">
      <c r="A4398" s="48" t="s">
        <v>33</v>
      </c>
      <c r="B4398" s="49"/>
      <c r="C4398" s="50" t="s">
        <v>9</v>
      </c>
      <c r="D4398" s="51" t="n">
        <v>106</v>
      </c>
      <c r="E4398" s="51" t="n">
        <v>0</v>
      </c>
      <c r="F4398" s="51" t="n">
        <v>0</v>
      </c>
      <c r="G4398" s="51" t="n">
        <v>0</v>
      </c>
      <c r="H4398" s="51" t="n">
        <v>0</v>
      </c>
      <c r="I4398" s="52" t="n">
        <v>20</v>
      </c>
      <c r="J4398" s="52" t="n">
        <v>50</v>
      </c>
      <c r="K4398" s="52" t="n">
        <v>0</v>
      </c>
      <c r="L4398" s="52" t="n">
        <v>0</v>
      </c>
      <c r="M4398" s="52" t="n">
        <v>0</v>
      </c>
      <c r="N4398" s="53" t="n">
        <f aca="false">D4398*$D$8</f>
        <v>137.8</v>
      </c>
      <c r="O4398" s="53" t="n">
        <f aca="false">E4398*$E$8</f>
        <v>0</v>
      </c>
      <c r="P4398" s="53" t="n">
        <f aca="false">F4398*$F$8</f>
        <v>0</v>
      </c>
      <c r="Q4398" s="53" t="n">
        <f aca="false">G4398*$G$8</f>
        <v>0</v>
      </c>
      <c r="R4398" s="53" t="n">
        <f aca="false">H4398*$H$8</f>
        <v>0</v>
      </c>
      <c r="S4398" s="53" t="n">
        <f aca="false">(N4398/100)*(I4398*$I$8)+(N4398/100)*(J4398*$J$8)</f>
        <v>192.92</v>
      </c>
      <c r="T4398" s="53" t="n">
        <f aca="false">(O4398/100)*(K4398*$K$8)</f>
        <v>0</v>
      </c>
      <c r="U4398" s="53" t="n">
        <f aca="false">(P4398/100)*(K4398*$K$8)+(P4398/100)*(L4398*$L$8)</f>
        <v>0</v>
      </c>
      <c r="V4398" s="53" t="n">
        <f aca="false">(Q4398/100)*(L4398*$L$8)</f>
        <v>0</v>
      </c>
      <c r="W4398" s="53" t="n">
        <f aca="false">(R4398/100)*(K4398*$K$8)+(R4398/100)*(L4398*$L$8)</f>
        <v>0</v>
      </c>
      <c r="X4398" s="53" t="n">
        <f aca="false">N4398+S4398</f>
        <v>330.72</v>
      </c>
      <c r="Y4398" s="53" t="n">
        <f aca="false">O4398+T4398</f>
        <v>0</v>
      </c>
      <c r="Z4398" s="53" t="n">
        <f aca="false">P4398+U4398</f>
        <v>0</v>
      </c>
      <c r="AA4398" s="53" t="n">
        <f aca="false">Q4398+V4398</f>
        <v>0</v>
      </c>
      <c r="AB4398" s="53" t="n">
        <f aca="false">R4398+W4398</f>
        <v>0</v>
      </c>
      <c r="AC4398" s="54" t="n">
        <f aca="false">ROUND(X4398+Y4398+Z4398+AA4398+AB4398,1)</f>
        <v>330.7</v>
      </c>
      <c r="AD4398" s="55" t="n">
        <f aca="false">(ROUND(AC4398-AC4393,1)/AC4393)</f>
        <v>0</v>
      </c>
      <c r="AE4398" s="46"/>
      <c r="AF4398" s="47"/>
    </row>
    <row r="4399" customFormat="false" ht="15" hidden="false" customHeight="false" outlineLevel="0" collapsed="false">
      <c r="A4399" s="48" t="s">
        <v>34</v>
      </c>
      <c r="B4399" s="49"/>
      <c r="C4399" s="50" t="s">
        <v>10</v>
      </c>
      <c r="D4399" s="51" t="n">
        <v>53</v>
      </c>
      <c r="E4399" s="51" t="n">
        <v>116</v>
      </c>
      <c r="F4399" s="51" t="n">
        <v>0</v>
      </c>
      <c r="G4399" s="51" t="n">
        <v>0</v>
      </c>
      <c r="H4399" s="51" t="n">
        <v>0</v>
      </c>
      <c r="I4399" s="52" t="n">
        <v>20</v>
      </c>
      <c r="J4399" s="52" t="n">
        <v>50</v>
      </c>
      <c r="K4399" s="52" t="n">
        <v>75</v>
      </c>
      <c r="L4399" s="52" t="n">
        <v>0</v>
      </c>
      <c r="M4399" s="52" t="n">
        <v>0</v>
      </c>
      <c r="N4399" s="53" t="n">
        <f aca="false">D4399*$D$9</f>
        <v>66.25</v>
      </c>
      <c r="O4399" s="53" t="n">
        <f aca="false">E4399*$E$9</f>
        <v>145</v>
      </c>
      <c r="P4399" s="53" t="n">
        <f aca="false">F4399*$F$9</f>
        <v>0</v>
      </c>
      <c r="Q4399" s="53" t="n">
        <f aca="false">G4399*$G$9</f>
        <v>0</v>
      </c>
      <c r="R4399" s="53" t="n">
        <f aca="false">H4399*$H$9</f>
        <v>0</v>
      </c>
      <c r="S4399" s="53" t="n">
        <f aca="false">(N4399/100)*(I4399*$I$9)+(N4399/100)*(J4399*$J$9)</f>
        <v>46.375</v>
      </c>
      <c r="T4399" s="53" t="n">
        <f aca="false">(O4399/100)*(K4399*$K$9)</f>
        <v>152.25</v>
      </c>
      <c r="U4399" s="53" t="n">
        <f aca="false">(P4399/100)*(K4399*$K$9)+(P4399/100)*(L4399*$L$9)</f>
        <v>0</v>
      </c>
      <c r="V4399" s="53" t="n">
        <f aca="false">(Q4399/100)*(L4399*$L$9)</f>
        <v>0</v>
      </c>
      <c r="W4399" s="53" t="n">
        <f aca="false">(R4399/100)*(K4399*$K$9)+(R4399/100)*(L4399*$L$9)</f>
        <v>0</v>
      </c>
      <c r="X4399" s="53" t="n">
        <f aca="false">N4399+S4399</f>
        <v>112.625</v>
      </c>
      <c r="Y4399" s="53" t="n">
        <f aca="false">O4399+T4399</f>
        <v>297.25</v>
      </c>
      <c r="Z4399" s="53" t="n">
        <f aca="false">P4399+U4399</f>
        <v>0</v>
      </c>
      <c r="AA4399" s="53" t="n">
        <f aca="false">Q4399+V4399</f>
        <v>0</v>
      </c>
      <c r="AB4399" s="53" t="n">
        <f aca="false">R4399+W4399</f>
        <v>0</v>
      </c>
      <c r="AC4399" s="54" t="n">
        <f aca="false">ROUND(X4399+Y4399+Z4399+AA4399+AB4399,1)</f>
        <v>409.9</v>
      </c>
      <c r="AD4399" s="55" t="n">
        <f aca="false">(ROUND(AC4399-AC4393,1)/AC4393)</f>
        <v>0.23949198669489</v>
      </c>
      <c r="AE4399" s="47"/>
    </row>
    <row r="4400" customFormat="false" ht="15" hidden="false" customHeight="false" outlineLevel="0" collapsed="false">
      <c r="A4400" s="48" t="s">
        <v>35</v>
      </c>
      <c r="B4400" s="49"/>
      <c r="C4400" s="50" t="s">
        <v>11</v>
      </c>
      <c r="D4400" s="51" t="n">
        <v>53</v>
      </c>
      <c r="E4400" s="51" t="n">
        <v>0</v>
      </c>
      <c r="F4400" s="51" t="n">
        <v>116</v>
      </c>
      <c r="G4400" s="51" t="n">
        <v>0</v>
      </c>
      <c r="H4400" s="51" t="n">
        <v>0</v>
      </c>
      <c r="I4400" s="52" t="n">
        <v>20</v>
      </c>
      <c r="J4400" s="52" t="n">
        <v>50</v>
      </c>
      <c r="K4400" s="52" t="n">
        <v>37.5</v>
      </c>
      <c r="L4400" s="52" t="n">
        <v>37.5</v>
      </c>
      <c r="M4400" s="52" t="n">
        <v>0</v>
      </c>
      <c r="N4400" s="53" t="n">
        <f aca="false">D4400*$D$10</f>
        <v>66.25</v>
      </c>
      <c r="O4400" s="53" t="n">
        <f aca="false">E4400*$E$10</f>
        <v>0</v>
      </c>
      <c r="P4400" s="53" t="n">
        <f aca="false">F4400*$F$10</f>
        <v>145</v>
      </c>
      <c r="Q4400" s="53" t="n">
        <f aca="false">G4400*$G$10</f>
        <v>0</v>
      </c>
      <c r="R4400" s="53" t="n">
        <f aca="false">H4400*$H$10</f>
        <v>0</v>
      </c>
      <c r="S4400" s="53" t="n">
        <f aca="false">(N4400/100)*(I4400*$I$10)+(N4400/100)*(J4400*$J$10)</f>
        <v>46.375</v>
      </c>
      <c r="T4400" s="53" t="n">
        <f aca="false">(O4400/100)*(K4400*$J$10)</f>
        <v>0</v>
      </c>
      <c r="U4400" s="53" t="n">
        <f aca="false">(P4400/100)*(K4400*$K$10)+(P4400/100)*(L4400*$L$10)</f>
        <v>152.25</v>
      </c>
      <c r="V4400" s="53" t="n">
        <f aca="false">(Q4400/100)*(L4400*$L$10)</f>
        <v>0</v>
      </c>
      <c r="W4400" s="53" t="n">
        <f aca="false">(R4400/100)*(K4400*$K$10)+(R4400/100)*(L4400*$L$10)</f>
        <v>0</v>
      </c>
      <c r="X4400" s="53" t="n">
        <f aca="false">N4400+S4400</f>
        <v>112.625</v>
      </c>
      <c r="Y4400" s="53" t="n">
        <f aca="false">O4400+T4400</f>
        <v>0</v>
      </c>
      <c r="Z4400" s="53" t="n">
        <f aca="false">P4400+U4400</f>
        <v>297.25</v>
      </c>
      <c r="AA4400" s="53" t="n">
        <f aca="false">Q4400+V4400</f>
        <v>0</v>
      </c>
      <c r="AB4400" s="53" t="n">
        <f aca="false">R4400+W4400</f>
        <v>0</v>
      </c>
      <c r="AC4400" s="54" t="n">
        <f aca="false">ROUND(X4400+Y4400+Z4400+AA4400+AB4400,1)</f>
        <v>409.9</v>
      </c>
      <c r="AD4400" s="55" t="n">
        <f aca="false">(ROUND(AC4400-AC4393,1)/AC4393)</f>
        <v>0.23949198669489</v>
      </c>
      <c r="AE4400" s="46"/>
      <c r="AF4400" s="47"/>
    </row>
    <row r="4401" customFormat="false" ht="15" hidden="false" customHeight="false" outlineLevel="0" collapsed="false">
      <c r="A4401" s="48" t="s">
        <v>36</v>
      </c>
      <c r="B4401" s="49"/>
      <c r="C4401" s="50" t="s">
        <v>12</v>
      </c>
      <c r="D4401" s="51" t="n">
        <v>53</v>
      </c>
      <c r="E4401" s="51" t="n">
        <v>0</v>
      </c>
      <c r="F4401" s="51" t="n">
        <v>0</v>
      </c>
      <c r="G4401" s="51" t="n">
        <v>116</v>
      </c>
      <c r="H4401" s="51" t="n">
        <v>0</v>
      </c>
      <c r="I4401" s="52" t="n">
        <v>20</v>
      </c>
      <c r="J4401" s="52" t="n">
        <v>50</v>
      </c>
      <c r="K4401" s="52" t="n">
        <v>0</v>
      </c>
      <c r="L4401" s="52" t="n">
        <v>75</v>
      </c>
      <c r="M4401" s="52" t="n">
        <v>0</v>
      </c>
      <c r="N4401" s="53" t="n">
        <f aca="false">D4401*$D$11</f>
        <v>66.25</v>
      </c>
      <c r="O4401" s="53" t="n">
        <f aca="false">E4401*$E$11</f>
        <v>0</v>
      </c>
      <c r="P4401" s="53" t="n">
        <f aca="false">F4401*$F$11</f>
        <v>0</v>
      </c>
      <c r="Q4401" s="53" t="n">
        <f aca="false">G4401*$G$11</f>
        <v>145</v>
      </c>
      <c r="R4401" s="53" t="n">
        <f aca="false">H4401*$H$11</f>
        <v>0</v>
      </c>
      <c r="S4401" s="53" t="n">
        <f aca="false">(N4401/100)*(I4401*$I$11)+(N4401/100)*(J4401*$J$11)</f>
        <v>46.375</v>
      </c>
      <c r="T4401" s="53" t="n">
        <f aca="false">(O4401/100)*(K4401*$K$11)</f>
        <v>0</v>
      </c>
      <c r="U4401" s="53" t="n">
        <f aca="false">(P4401/100)*(K4401*$K$11)+(P4401/100)*(L4401*$L$11)</f>
        <v>0</v>
      </c>
      <c r="V4401" s="53" t="n">
        <f aca="false">(Q4401/100)*(L4401*$L$11)</f>
        <v>152.25</v>
      </c>
      <c r="W4401" s="53" t="n">
        <f aca="false">(R4401/100)*(K4401*$K$11)+(R4401/100)*(L4401*$L$11)</f>
        <v>0</v>
      </c>
      <c r="X4401" s="53" t="n">
        <f aca="false">N4401+S4401</f>
        <v>112.625</v>
      </c>
      <c r="Y4401" s="53" t="n">
        <f aca="false">O4401+T4401</f>
        <v>0</v>
      </c>
      <c r="Z4401" s="53" t="n">
        <f aca="false">P4401+U4401</f>
        <v>0</v>
      </c>
      <c r="AA4401" s="53" t="n">
        <f aca="false">Q4401+V4401</f>
        <v>297.25</v>
      </c>
      <c r="AB4401" s="53" t="n">
        <f aca="false">R4401+W4401</f>
        <v>0</v>
      </c>
      <c r="AC4401" s="54" t="n">
        <f aca="false">ROUND(X4401+Y4401+Z4401+AA4401+AB4401,1)</f>
        <v>409.9</v>
      </c>
      <c r="AD4401" s="55" t="n">
        <f aca="false">(ROUND(AC4401-AC4393,1)/AC4393)</f>
        <v>0.23949198669489</v>
      </c>
      <c r="AE4401" s="46"/>
    </row>
    <row r="4402" customFormat="false" ht="15" hidden="false" customHeight="false" outlineLevel="0" collapsed="false">
      <c r="A4402" s="48" t="s">
        <v>37</v>
      </c>
      <c r="B4402" s="49"/>
      <c r="C4402" s="50" t="s">
        <v>13</v>
      </c>
      <c r="D4402" s="51" t="n">
        <v>53</v>
      </c>
      <c r="E4402" s="51" t="n">
        <v>0</v>
      </c>
      <c r="F4402" s="51" t="n">
        <v>0</v>
      </c>
      <c r="G4402" s="51" t="n">
        <v>0</v>
      </c>
      <c r="H4402" s="51" t="n">
        <v>116</v>
      </c>
      <c r="I4402" s="52" t="n">
        <v>20</v>
      </c>
      <c r="J4402" s="52" t="n">
        <v>50</v>
      </c>
      <c r="K4402" s="52" t="n">
        <v>37.5</v>
      </c>
      <c r="L4402" s="52" t="n">
        <v>37.5</v>
      </c>
      <c r="M4402" s="52" t="n">
        <v>0</v>
      </c>
      <c r="N4402" s="53" t="n">
        <f aca="false">D4402*$D$12</f>
        <v>66.25</v>
      </c>
      <c r="O4402" s="53" t="n">
        <f aca="false">E4402*$E$12</f>
        <v>0</v>
      </c>
      <c r="P4402" s="53" t="n">
        <f aca="false">F4402*$F$12</f>
        <v>0</v>
      </c>
      <c r="Q4402" s="53" t="n">
        <f aca="false">G4402*$G$12</f>
        <v>0</v>
      </c>
      <c r="R4402" s="53" t="n">
        <f aca="false">H4402*$H$12</f>
        <v>145</v>
      </c>
      <c r="S4402" s="53" t="n">
        <f aca="false">(N4402/100)*(I4402*$I$12)+(N4402/100)*(J4402*$J$12)</f>
        <v>46.375</v>
      </c>
      <c r="T4402" s="53" t="n">
        <f aca="false">(O4402/100)*(K4402*$K$12)</f>
        <v>0</v>
      </c>
      <c r="U4402" s="53" t="n">
        <f aca="false">(P4402/100)*(K4402*$K$12)+(P4402/100)*(L4402*$L$12)</f>
        <v>0</v>
      </c>
      <c r="V4402" s="53" t="n">
        <f aca="false">(Q4402/100)*(L4402*$L$12)</f>
        <v>0</v>
      </c>
      <c r="W4402" s="53" t="n">
        <f aca="false">(R4402/100)*(K4402*$K$12)+(R4402/100)*(L4402*$L$12)</f>
        <v>152.25</v>
      </c>
      <c r="X4402" s="53" t="n">
        <f aca="false">N4402+S4402</f>
        <v>112.625</v>
      </c>
      <c r="Y4402" s="53" t="n">
        <f aca="false">O4402+T4402</f>
        <v>0</v>
      </c>
      <c r="Z4402" s="53" t="n">
        <f aca="false">P4402+U4402</f>
        <v>0</v>
      </c>
      <c r="AA4402" s="53" t="n">
        <f aca="false">Q4402+V4402</f>
        <v>0</v>
      </c>
      <c r="AB4402" s="53" t="n">
        <f aca="false">R4402+W4402</f>
        <v>297.25</v>
      </c>
      <c r="AC4402" s="54" t="n">
        <f aca="false">ROUND(X4402+Y4402+Z4402+AA4402+AB4402,1)</f>
        <v>409.9</v>
      </c>
      <c r="AD4402" s="55" t="n">
        <f aca="false">(ROUND(AC4402-AC4393,1)/AC4393)</f>
        <v>0.23949198669489</v>
      </c>
      <c r="AE4402" s="46"/>
      <c r="AF4402" s="47"/>
    </row>
    <row r="4403" customFormat="false" ht="15" hidden="false" customHeight="false" outlineLevel="0" collapsed="false">
      <c r="A4403" s="48" t="s">
        <v>38</v>
      </c>
      <c r="B4403" s="49"/>
      <c r="C4403" s="50" t="s">
        <v>14</v>
      </c>
      <c r="D4403" s="51" t="n">
        <v>106</v>
      </c>
      <c r="E4403" s="51" t="n">
        <v>0</v>
      </c>
      <c r="F4403" s="51" t="n">
        <v>0</v>
      </c>
      <c r="G4403" s="51" t="n">
        <v>0</v>
      </c>
      <c r="H4403" s="51" t="n">
        <v>0</v>
      </c>
      <c r="I4403" s="52" t="n">
        <v>20</v>
      </c>
      <c r="J4403" s="52" t="n">
        <v>50</v>
      </c>
      <c r="K4403" s="52" t="n">
        <v>0</v>
      </c>
      <c r="L4403" s="52" t="n">
        <v>0</v>
      </c>
      <c r="M4403" s="52" t="n">
        <v>65</v>
      </c>
      <c r="N4403" s="53" t="n">
        <f aca="false">D4403*$D$13</f>
        <v>132.5</v>
      </c>
      <c r="O4403" s="53" t="n">
        <f aca="false">E4403*$E$13</f>
        <v>0</v>
      </c>
      <c r="P4403" s="53" t="n">
        <f aca="false">F4403*$F$13</f>
        <v>0</v>
      </c>
      <c r="Q4403" s="53" t="n">
        <f aca="false">G4403*$G$13</f>
        <v>0</v>
      </c>
      <c r="R4403" s="53" t="n">
        <f aca="false">H4403*$H$13</f>
        <v>0</v>
      </c>
      <c r="S4403" s="53" t="n">
        <f aca="false">(N4403/100)*(I4403*$I$13)+(N4403/100)*(J4403*$J$13)+(N4403/100)*(M4403*$M$13)</f>
        <v>265</v>
      </c>
      <c r="T4403" s="53" t="n">
        <f aca="false">(O4403/100)*(K4403*$K$13)+(O4403/100)*(M4403*$M$13)</f>
        <v>0</v>
      </c>
      <c r="U4403" s="53" t="n">
        <f aca="false">(P4403/100)*(K4403*$K$13)+(P4403/100)*(L4403*$L$13)+(P4403/100)*(M4403*$M$13)</f>
        <v>0</v>
      </c>
      <c r="V4403" s="53" t="n">
        <f aca="false">(Q4403/100)*(L4403*$L$13)+(Q4403/100)*(M4403*$M$13)</f>
        <v>0</v>
      </c>
      <c r="W4403" s="53" t="n">
        <f aca="false">(R4403/100)*(K4403*$K$13)+(R4403/100)*(L4403*$L$13)+(R4403/100)*(M4403*$M$13)</f>
        <v>0</v>
      </c>
      <c r="X4403" s="53" t="n">
        <f aca="false">N4403+S4403</f>
        <v>397.5</v>
      </c>
      <c r="Y4403" s="53" t="n">
        <f aca="false">O4403+T4403</f>
        <v>0</v>
      </c>
      <c r="Z4403" s="53" t="n">
        <f aca="false">P4403+U4403</f>
        <v>0</v>
      </c>
      <c r="AA4403" s="53" t="n">
        <f aca="false">Q4403+V4403</f>
        <v>0</v>
      </c>
      <c r="AB4403" s="53" t="n">
        <f aca="false">R4403+W4403</f>
        <v>0</v>
      </c>
      <c r="AC4403" s="54" t="n">
        <f aca="false">ROUND(X4403+Y4403+Z4403+AA4403+AB4403,1)</f>
        <v>397.5</v>
      </c>
      <c r="AD4403" s="55" t="n">
        <f aca="false">(ROUND(AC4403-AC4393,1)/AC4393)</f>
        <v>0.201995766555791</v>
      </c>
      <c r="AE4403" s="46"/>
    </row>
    <row r="4404" customFormat="false" ht="15" hidden="false" customHeight="false" outlineLevel="0" collapsed="false">
      <c r="A4404" s="48" t="s">
        <v>39</v>
      </c>
      <c r="B4404" s="49"/>
      <c r="C4404" s="50" t="s">
        <v>15</v>
      </c>
      <c r="D4404" s="51" t="n">
        <v>106</v>
      </c>
      <c r="E4404" s="51" t="n">
        <v>0</v>
      </c>
      <c r="F4404" s="51" t="n">
        <v>0</v>
      </c>
      <c r="G4404" s="51" t="n">
        <v>0</v>
      </c>
      <c r="H4404" s="51" t="n">
        <v>0</v>
      </c>
      <c r="I4404" s="52" t="n">
        <v>20</v>
      </c>
      <c r="J4404" s="52" t="n">
        <v>50</v>
      </c>
      <c r="K4404" s="52" t="n">
        <v>65</v>
      </c>
      <c r="L4404" s="52" t="n">
        <v>0</v>
      </c>
      <c r="M4404" s="52" t="n">
        <v>0</v>
      </c>
      <c r="N4404" s="53" t="n">
        <f aca="false">D4404*$D$14</f>
        <v>132.5</v>
      </c>
      <c r="O4404" s="53" t="n">
        <f aca="false">E4404*$E$14</f>
        <v>0</v>
      </c>
      <c r="P4404" s="53" t="n">
        <f aca="false">F4404*$F$14</f>
        <v>0</v>
      </c>
      <c r="Q4404" s="53" t="n">
        <f aca="false">G4404*$G$14</f>
        <v>0</v>
      </c>
      <c r="R4404" s="53" t="n">
        <f aca="false">H4404*$H$14</f>
        <v>0</v>
      </c>
      <c r="S4404" s="53" t="n">
        <f aca="false">(N4404/100)*(I4404*$I$14)+(N4404/100)*(J4404*$J$14)+(N4404/100)*(K4404*$K$14)</f>
        <v>265</v>
      </c>
      <c r="T4404" s="53" t="n">
        <f aca="false">(O4404/100)*(K4404*$K$14)</f>
        <v>0</v>
      </c>
      <c r="U4404" s="53" t="n">
        <f aca="false">(P4404/100)*(K4404*$K$14)+(P4404/100)*(L4404*$L$14)</f>
        <v>0</v>
      </c>
      <c r="V4404" s="53" t="n">
        <f aca="false">(Q4404/100)*(L4404*$L$14)</f>
        <v>0</v>
      </c>
      <c r="W4404" s="53" t="n">
        <f aca="false">(R4404/100)*(K4404*$L$14)+(R4404/100)*(L4404*$M$14)</f>
        <v>0</v>
      </c>
      <c r="X4404" s="53" t="n">
        <f aca="false">N4404+S4404</f>
        <v>397.5</v>
      </c>
      <c r="Y4404" s="53" t="n">
        <f aca="false">O4404+T4404</f>
        <v>0</v>
      </c>
      <c r="Z4404" s="53" t="n">
        <f aca="false">P4404+U4404</f>
        <v>0</v>
      </c>
      <c r="AA4404" s="53" t="n">
        <f aca="false">Q4404+V4404</f>
        <v>0</v>
      </c>
      <c r="AB4404" s="53" t="n">
        <f aca="false">R4404+W4404</f>
        <v>0</v>
      </c>
      <c r="AC4404" s="54" t="n">
        <f aca="false">ROUND(X4404+Y4404+Z4404+AA4404+AB4404,1)</f>
        <v>397.5</v>
      </c>
      <c r="AD4404" s="55" t="n">
        <f aca="false">(ROUND(AC4404-AC4393,1)/AC4393)</f>
        <v>0.201995766555791</v>
      </c>
      <c r="AE4404" s="46"/>
      <c r="AF4404" s="47"/>
    </row>
    <row r="4405" customFormat="false" ht="15" hidden="false" customHeight="false" outlineLevel="0" collapsed="false">
      <c r="A4405" s="48"/>
      <c r="B4405" s="49"/>
      <c r="C4405" s="50" t="s">
        <v>16</v>
      </c>
      <c r="D4405" s="51" t="n">
        <v>106</v>
      </c>
      <c r="E4405" s="51" t="n">
        <v>0</v>
      </c>
      <c r="F4405" s="51" t="n">
        <v>0</v>
      </c>
      <c r="G4405" s="51" t="n">
        <v>0</v>
      </c>
      <c r="H4405" s="51" t="n">
        <v>0</v>
      </c>
      <c r="I4405" s="52" t="n">
        <v>20</v>
      </c>
      <c r="J4405" s="52" t="n">
        <v>50</v>
      </c>
      <c r="K4405" s="52" t="n">
        <v>0</v>
      </c>
      <c r="L4405" s="52" t="n">
        <v>65</v>
      </c>
      <c r="M4405" s="52" t="n">
        <v>0</v>
      </c>
      <c r="N4405" s="53" t="n">
        <f aca="false">D4405*$D$15</f>
        <v>132.5</v>
      </c>
      <c r="O4405" s="53" t="n">
        <f aca="false">E4405*$E$15</f>
        <v>0</v>
      </c>
      <c r="P4405" s="53" t="n">
        <f aca="false">F4405*$F$15</f>
        <v>0</v>
      </c>
      <c r="Q4405" s="53" t="n">
        <f aca="false">G4405*$G$15</f>
        <v>0</v>
      </c>
      <c r="R4405" s="53" t="n">
        <f aca="false">H4405*$H$15</f>
        <v>0</v>
      </c>
      <c r="S4405" s="53" t="n">
        <f aca="false">(N4405/100)*(I4405*$I$15)+(N4405/100)*(J4405*$J$15)+(N4405/100)*(L4405*$L$15)</f>
        <v>265</v>
      </c>
      <c r="T4405" s="53" t="n">
        <f aca="false">(O4405/100)*(K4405*$K$15)</f>
        <v>0</v>
      </c>
      <c r="U4405" s="53" t="n">
        <f aca="false">(P4405/100)*(K4405*$K$15)+(P4405/100)*(L4405*$L$15)</f>
        <v>0</v>
      </c>
      <c r="V4405" s="53" t="n">
        <f aca="false">(Q4405/100)*(L4405*$L$15)</f>
        <v>0</v>
      </c>
      <c r="W4405" s="53" t="n">
        <f aca="false">(R4405/100)*(K4405*$K$15)+(R4405/100)*(L4405*$L$15)</f>
        <v>0</v>
      </c>
      <c r="X4405" s="53" t="n">
        <f aca="false">N4405+S4405</f>
        <v>397.5</v>
      </c>
      <c r="Y4405" s="53" t="n">
        <f aca="false">O4405+T4405</f>
        <v>0</v>
      </c>
      <c r="Z4405" s="53" t="n">
        <f aca="false">P4405+U4405</f>
        <v>0</v>
      </c>
      <c r="AA4405" s="53" t="n">
        <f aca="false">Q4405+V4405</f>
        <v>0</v>
      </c>
      <c r="AB4405" s="53" t="n">
        <f aca="false">R4405+W4405</f>
        <v>0</v>
      </c>
      <c r="AC4405" s="54" t="n">
        <f aca="false">ROUND(X4405+Y4405+Z4405+AA4405+AB4405,1)</f>
        <v>397.5</v>
      </c>
      <c r="AD4405" s="55" t="n">
        <f aca="false">(ROUND(AC4405-AC4393,1)/AC4393)</f>
        <v>0.201995766555791</v>
      </c>
      <c r="AE4405" s="46"/>
    </row>
    <row r="4406" customFormat="false" ht="15" hidden="false" customHeight="false" outlineLevel="0" collapsed="false">
      <c r="A4406" s="48"/>
      <c r="B4406" s="49"/>
      <c r="C4406" s="50" t="s">
        <v>17</v>
      </c>
      <c r="D4406" s="51" t="n">
        <v>106</v>
      </c>
      <c r="E4406" s="51" t="n">
        <v>0</v>
      </c>
      <c r="F4406" s="51" t="n">
        <v>0</v>
      </c>
      <c r="G4406" s="51" t="n">
        <v>0</v>
      </c>
      <c r="H4406" s="51" t="n">
        <v>0</v>
      </c>
      <c r="I4406" s="52" t="n">
        <v>20</v>
      </c>
      <c r="J4406" s="52" t="n">
        <v>75</v>
      </c>
      <c r="K4406" s="52" t="n">
        <v>0</v>
      </c>
      <c r="L4406" s="52" t="n">
        <v>0</v>
      </c>
      <c r="M4406" s="52" t="n">
        <v>0</v>
      </c>
      <c r="N4406" s="53" t="n">
        <f aca="false">D4406*$D$16</f>
        <v>132.5</v>
      </c>
      <c r="O4406" s="53" t="n">
        <f aca="false">E4406*$E$16</f>
        <v>0</v>
      </c>
      <c r="P4406" s="53" t="n">
        <f aca="false">F4406*$F$16</f>
        <v>0</v>
      </c>
      <c r="Q4406" s="53" t="n">
        <f aca="false">G4406*$G$16</f>
        <v>0</v>
      </c>
      <c r="R4406" s="53" t="n">
        <f aca="false">H4406*$H$16</f>
        <v>0</v>
      </c>
      <c r="S4406" s="53" t="n">
        <f aca="false">(N4406/100)*(I4406*$I$16)+(N4406/100)*(J4406*$J$16)</f>
        <v>274.9375</v>
      </c>
      <c r="T4406" s="53" t="n">
        <f aca="false">(O4406/100)*(K4406*$K$16)</f>
        <v>0</v>
      </c>
      <c r="U4406" s="53" t="n">
        <f aca="false">(P4406/100)*(K4406*$K$16)+(P4406/100)*(L4406*$L$16)</f>
        <v>0</v>
      </c>
      <c r="V4406" s="53" t="n">
        <f aca="false">(Q4406/100)*(L4406*$L$16)</f>
        <v>0</v>
      </c>
      <c r="W4406" s="53" t="n">
        <f aca="false">(R4406/100)*(K4406*$K$16)+(R4406/100)*(L4406*$L$16)</f>
        <v>0</v>
      </c>
      <c r="X4406" s="53" t="n">
        <f aca="false">N4406+S4406</f>
        <v>407.4375</v>
      </c>
      <c r="Y4406" s="53" t="n">
        <f aca="false">O4406+T4406</f>
        <v>0</v>
      </c>
      <c r="Z4406" s="53" t="n">
        <f aca="false">P4406+U4406</f>
        <v>0</v>
      </c>
      <c r="AA4406" s="53" t="n">
        <f aca="false">Q4406+V4406</f>
        <v>0</v>
      </c>
      <c r="AB4406" s="53" t="n">
        <f aca="false">R4406+W4406</f>
        <v>0</v>
      </c>
      <c r="AC4406" s="54" t="n">
        <f aca="false">ROUND(X4406+Y4406+Z4406+AA4406+AB4406,1)</f>
        <v>407.4</v>
      </c>
      <c r="AD4406" s="55" t="n">
        <f aca="false">(ROUND(AC4406-AC4393,1)/AC4393)</f>
        <v>0.231932264892652</v>
      </c>
      <c r="AE4406" s="46"/>
      <c r="AF4406" s="47"/>
    </row>
    <row r="4407" customFormat="false" ht="15" hidden="false" customHeight="false" outlineLevel="0" collapsed="false">
      <c r="A4407" s="48"/>
      <c r="B4407" s="49"/>
      <c r="C4407" s="50" t="s">
        <v>18</v>
      </c>
      <c r="D4407" s="51" t="n">
        <v>106</v>
      </c>
      <c r="E4407" s="51" t="n">
        <v>0</v>
      </c>
      <c r="F4407" s="51" t="n">
        <v>0</v>
      </c>
      <c r="G4407" s="51" t="n">
        <v>0</v>
      </c>
      <c r="H4407" s="51" t="n">
        <v>0</v>
      </c>
      <c r="I4407" s="52" t="n">
        <v>50</v>
      </c>
      <c r="J4407" s="52" t="n">
        <v>50</v>
      </c>
      <c r="K4407" s="52" t="n">
        <v>0</v>
      </c>
      <c r="L4407" s="52" t="n">
        <v>0</v>
      </c>
      <c r="M4407" s="52" t="n">
        <v>0</v>
      </c>
      <c r="N4407" s="53" t="n">
        <f aca="false">D4407*$D$17</f>
        <v>132.5</v>
      </c>
      <c r="O4407" s="53" t="n">
        <f aca="false">E4407*$E$17</f>
        <v>0</v>
      </c>
      <c r="P4407" s="53" t="n">
        <f aca="false">F4407*$F$17</f>
        <v>0</v>
      </c>
      <c r="Q4407" s="53" t="n">
        <f aca="false">G4407*$G$17</f>
        <v>0</v>
      </c>
      <c r="R4407" s="53" t="n">
        <f aca="false">H4407*$H$17</f>
        <v>0</v>
      </c>
      <c r="S4407" s="53" t="n">
        <f aca="false">(N4407/100)*(I4407*$I$17)+(N4407/100)*(J4407*$J$17)</f>
        <v>231.875</v>
      </c>
      <c r="T4407" s="53" t="n">
        <f aca="false">(O4407/100)*(K4407*$K$17)</f>
        <v>0</v>
      </c>
      <c r="U4407" s="53" t="n">
        <f aca="false">(P4407/100)*(K4407*$K$17)+(P4407/100)*(L4407*$L$17)</f>
        <v>0</v>
      </c>
      <c r="V4407" s="53" t="n">
        <f aca="false">(Q4407/100)*(L4407*$L$17)</f>
        <v>0</v>
      </c>
      <c r="W4407" s="53" t="n">
        <f aca="false">(R4407/100)*(K4407*$K$17)+(R4407/100)*(L4407*$L$17)</f>
        <v>0</v>
      </c>
      <c r="X4407" s="53" t="n">
        <f aca="false">N4407+S4407</f>
        <v>364.375</v>
      </c>
      <c r="Y4407" s="53" t="n">
        <f aca="false">O4407+T4407</f>
        <v>0</v>
      </c>
      <c r="Z4407" s="53" t="n">
        <f aca="false">P4407+U4407</f>
        <v>0</v>
      </c>
      <c r="AA4407" s="53" t="n">
        <f aca="false">Q4407+V4407</f>
        <v>0</v>
      </c>
      <c r="AB4407" s="53" t="n">
        <f aca="false">R4407+W4407</f>
        <v>0</v>
      </c>
      <c r="AC4407" s="54" t="n">
        <f aca="false">ROUND(X4407+Y4407+Z4407+AA4407+AB4407,1)</f>
        <v>364.4</v>
      </c>
      <c r="AD4407" s="55" t="n">
        <f aca="false">(ROUND(AC4407-AC4393,1)/AC4393)</f>
        <v>0.101905049894164</v>
      </c>
      <c r="AE4407" s="46"/>
    </row>
    <row r="4408" customFormat="false" ht="15" hidden="false" customHeight="false" outlineLevel="0" collapsed="false">
      <c r="A4408" s="56" t="s">
        <v>19</v>
      </c>
      <c r="B4408" s="39" t="s">
        <v>356</v>
      </c>
      <c r="C4408" s="40" t="s">
        <v>4</v>
      </c>
      <c r="D4408" s="41" t="n">
        <v>110</v>
      </c>
      <c r="E4408" s="41" t="n">
        <v>0</v>
      </c>
      <c r="F4408" s="41" t="n">
        <v>0</v>
      </c>
      <c r="G4408" s="41" t="n">
        <v>0</v>
      </c>
      <c r="H4408" s="41" t="n">
        <v>0</v>
      </c>
      <c r="I4408" s="42" t="n">
        <v>60</v>
      </c>
      <c r="J4408" s="42" t="n">
        <v>10</v>
      </c>
      <c r="K4408" s="42" t="n">
        <v>0</v>
      </c>
      <c r="L4408" s="42" t="n">
        <v>0</v>
      </c>
      <c r="M4408" s="42" t="n">
        <v>0</v>
      </c>
      <c r="N4408" s="43" t="n">
        <f aca="false">D4408*$D$3</f>
        <v>143</v>
      </c>
      <c r="O4408" s="43" t="n">
        <f aca="false">E4408*$E$3</f>
        <v>0</v>
      </c>
      <c r="P4408" s="43" t="n">
        <f aca="false">F4408*$F$3</f>
        <v>0</v>
      </c>
      <c r="Q4408" s="43" t="n">
        <f aca="false">G4408*$G$3</f>
        <v>0</v>
      </c>
      <c r="R4408" s="43" t="n">
        <f aca="false">H4408*$H$3</f>
        <v>0</v>
      </c>
      <c r="S4408" s="43" t="n">
        <f aca="false">(N4408/100)*(I4408*$I$3)+(N4408/100)*(J4408*$J$3)</f>
        <v>200.2</v>
      </c>
      <c r="T4408" s="43" t="n">
        <f aca="false">(O4408/100)*(K4408*$K$3)</f>
        <v>0</v>
      </c>
      <c r="U4408" s="43" t="n">
        <f aca="false">(P4408/100)*(K4408*$K$3)+(P4408/100)*(L4408*$L$3)</f>
        <v>0</v>
      </c>
      <c r="V4408" s="43" t="n">
        <f aca="false">(Q4408/100)*(L4408*$L$3)</f>
        <v>0</v>
      </c>
      <c r="W4408" s="43" t="n">
        <f aca="false">(R4408/100)*(K4408*$K$3)+(R4408/100)*(L4408*$L$3)</f>
        <v>0</v>
      </c>
      <c r="X4408" s="43" t="n">
        <f aca="false">N4408+S4408</f>
        <v>343.2</v>
      </c>
      <c r="Y4408" s="43" t="n">
        <f aca="false">O4408+T4408</f>
        <v>0</v>
      </c>
      <c r="Z4408" s="43" t="n">
        <f aca="false">P4408+U4408</f>
        <v>0</v>
      </c>
      <c r="AA4408" s="43" t="n">
        <f aca="false">Q4408+V4408</f>
        <v>0</v>
      </c>
      <c r="AB4408" s="43" t="n">
        <f aca="false">R4408+W4408</f>
        <v>0</v>
      </c>
      <c r="AC4408" s="44" t="n">
        <f aca="false">ROUND(X4408+Y4408+Z4408+AA4408+AB4408,1)</f>
        <v>343.2</v>
      </c>
      <c r="AD4408" s="45" t="n">
        <v>0</v>
      </c>
      <c r="AE4408" s="46"/>
    </row>
    <row r="4409" customFormat="false" ht="15" hidden="false" customHeight="false" outlineLevel="0" collapsed="false">
      <c r="A4409" s="48" t="s">
        <v>29</v>
      </c>
      <c r="B4409" s="49" t="n">
        <v>20</v>
      </c>
      <c r="C4409" s="50" t="s">
        <v>5</v>
      </c>
      <c r="D4409" s="51" t="n">
        <v>110</v>
      </c>
      <c r="E4409" s="51" t="n">
        <v>0</v>
      </c>
      <c r="F4409" s="51" t="n">
        <v>0</v>
      </c>
      <c r="G4409" s="51" t="n">
        <v>0</v>
      </c>
      <c r="H4409" s="51" t="n">
        <v>0</v>
      </c>
      <c r="I4409" s="52" t="n">
        <v>70</v>
      </c>
      <c r="J4409" s="52" t="n">
        <v>25</v>
      </c>
      <c r="K4409" s="52" t="n">
        <v>0</v>
      </c>
      <c r="L4409" s="52" t="n">
        <v>0</v>
      </c>
      <c r="M4409" s="52" t="n">
        <v>0</v>
      </c>
      <c r="N4409" s="53" t="n">
        <f aca="false">D4409*$D$4</f>
        <v>137.5</v>
      </c>
      <c r="O4409" s="53" t="n">
        <f aca="false">E4409*$E$4</f>
        <v>0</v>
      </c>
      <c r="P4409" s="53" t="n">
        <f aca="false">F4409*$F$4</f>
        <v>0</v>
      </c>
      <c r="Q4409" s="53" t="n">
        <f aca="false">G4409*$G$4</f>
        <v>0</v>
      </c>
      <c r="R4409" s="53" t="n">
        <f aca="false">H4409*$H$4</f>
        <v>0</v>
      </c>
      <c r="S4409" s="53" t="n">
        <f aca="false">(N4409/100)*(I4409*$I$4)+(N4409/100)*(J4409*$J$4)</f>
        <v>261.25</v>
      </c>
      <c r="T4409" s="53" t="n">
        <f aca="false">(O4409/100)*(K4409*$K$4)</f>
        <v>0</v>
      </c>
      <c r="U4409" s="53" t="n">
        <f aca="false">(P4409/100)*(K4409*$K$4)+(P4409/100)*(L4409*$L$4)</f>
        <v>0</v>
      </c>
      <c r="V4409" s="53" t="n">
        <f aca="false">(Q4409/100)*(L4409*$L$4)</f>
        <v>0</v>
      </c>
      <c r="W4409" s="53" t="n">
        <f aca="false">(R4409/100)*(K4409*$K$4)+(R4409/100)*(L4409*$L$4)</f>
        <v>0</v>
      </c>
      <c r="X4409" s="53" t="n">
        <f aca="false">N4409+S4409</f>
        <v>398.75</v>
      </c>
      <c r="Y4409" s="53" t="n">
        <f aca="false">O4409+T4409</f>
        <v>0</v>
      </c>
      <c r="Z4409" s="53" t="n">
        <f aca="false">P4409+U4409</f>
        <v>0</v>
      </c>
      <c r="AA4409" s="53" t="n">
        <f aca="false">Q4409+V4409</f>
        <v>0</v>
      </c>
      <c r="AB4409" s="53" t="n">
        <f aca="false">R4409+W4409</f>
        <v>0</v>
      </c>
      <c r="AC4409" s="54" t="n">
        <f aca="false">ROUND(X4409+Y4409+Z4409+AA4409+AB4409,1)</f>
        <v>398.8</v>
      </c>
      <c r="AD4409" s="55" t="n">
        <f aca="false">(ROUND(AC4409-AC4408,1)/AC4408)</f>
        <v>0.162004662004662</v>
      </c>
      <c r="AE4409" s="46"/>
    </row>
    <row r="4410" customFormat="false" ht="15" hidden="false" customHeight="false" outlineLevel="0" collapsed="false">
      <c r="A4410" s="48" t="s">
        <v>30</v>
      </c>
      <c r="B4410" s="49" t="n">
        <v>12</v>
      </c>
      <c r="C4410" s="50" t="s">
        <v>6</v>
      </c>
      <c r="D4410" s="51" t="n">
        <v>110</v>
      </c>
      <c r="E4410" s="51" t="n">
        <v>0</v>
      </c>
      <c r="F4410" s="51" t="n">
        <v>0</v>
      </c>
      <c r="G4410" s="51" t="n">
        <v>0</v>
      </c>
      <c r="H4410" s="51" t="n">
        <v>0</v>
      </c>
      <c r="I4410" s="52" t="n">
        <v>60</v>
      </c>
      <c r="J4410" s="52" t="n">
        <v>10</v>
      </c>
      <c r="K4410" s="52" t="n">
        <v>0</v>
      </c>
      <c r="L4410" s="52" t="n">
        <v>0</v>
      </c>
      <c r="M4410" s="52" t="n">
        <v>0</v>
      </c>
      <c r="N4410" s="53" t="n">
        <f aca="false">D4410*$D$5</f>
        <v>143</v>
      </c>
      <c r="O4410" s="53" t="n">
        <f aca="false">E4410*$E$5</f>
        <v>0</v>
      </c>
      <c r="P4410" s="53" t="n">
        <f aca="false">F4410*$F$5</f>
        <v>0</v>
      </c>
      <c r="Q4410" s="53" t="n">
        <f aca="false">G4410*$G$5</f>
        <v>0</v>
      </c>
      <c r="R4410" s="53" t="n">
        <f aca="false">H4410*$H$5</f>
        <v>0</v>
      </c>
      <c r="S4410" s="53" t="n">
        <f aca="false">(N4410/100)*(I4410*$I$5)+(N4410/100)*(J4410*$J$5)</f>
        <v>200.2</v>
      </c>
      <c r="T4410" s="53" t="n">
        <f aca="false">(O4410/100)*(K4410*$K$5)</f>
        <v>0</v>
      </c>
      <c r="U4410" s="53" t="n">
        <f aca="false">(P4410/100)*(K4410*$K$5)+(P4410/100)*(L4410*$L$5)</f>
        <v>0</v>
      </c>
      <c r="V4410" s="53" t="n">
        <f aca="false">(Q4410/100)*(L4410*$L$5)</f>
        <v>0</v>
      </c>
      <c r="W4410" s="53" t="n">
        <f aca="false">(R4410/100)*(K4410*$K$5)+(R4410/100)*(L4410*$L$5)</f>
        <v>0</v>
      </c>
      <c r="X4410" s="53" t="n">
        <f aca="false">N4410+S4410</f>
        <v>343.2</v>
      </c>
      <c r="Y4410" s="53" t="n">
        <f aca="false">O4410+T4410</f>
        <v>0</v>
      </c>
      <c r="Z4410" s="53" t="n">
        <f aca="false">P4410+U4410</f>
        <v>0</v>
      </c>
      <c r="AA4410" s="53" t="n">
        <f aca="false">Q4410+V4410</f>
        <v>0</v>
      </c>
      <c r="AB4410" s="53" t="n">
        <f aca="false">R4410+W4410</f>
        <v>0</v>
      </c>
      <c r="AC4410" s="54" t="n">
        <f aca="false">ROUND(X4410+Y4410+Z4410+AA4410+AB4410,1)</f>
        <v>343.2</v>
      </c>
      <c r="AD4410" s="55" t="n">
        <f aca="false">(ROUND(AC4410-AC4408,1)/AC4408)</f>
        <v>0</v>
      </c>
      <c r="AE4410" s="46"/>
    </row>
    <row r="4411" customFormat="false" ht="15" hidden="false" customHeight="false" outlineLevel="0" collapsed="false">
      <c r="A4411" s="48" t="s">
        <v>31</v>
      </c>
      <c r="B4411" s="49" t="n">
        <v>0</v>
      </c>
      <c r="C4411" s="50" t="s">
        <v>7</v>
      </c>
      <c r="D4411" s="51" t="n">
        <v>110</v>
      </c>
      <c r="E4411" s="51" t="n">
        <v>0</v>
      </c>
      <c r="F4411" s="51" t="n">
        <v>0</v>
      </c>
      <c r="G4411" s="51" t="n">
        <v>0</v>
      </c>
      <c r="H4411" s="51" t="n">
        <v>0</v>
      </c>
      <c r="I4411" s="52" t="n">
        <v>60</v>
      </c>
      <c r="J4411" s="52" t="n">
        <v>10</v>
      </c>
      <c r="K4411" s="52" t="n">
        <v>0</v>
      </c>
      <c r="L4411" s="52" t="n">
        <v>0</v>
      </c>
      <c r="M4411" s="52" t="n">
        <v>0</v>
      </c>
      <c r="N4411" s="53" t="n">
        <f aca="false">D4411*$D$6</f>
        <v>143</v>
      </c>
      <c r="O4411" s="53" t="n">
        <f aca="false">E4411*$E$6</f>
        <v>0</v>
      </c>
      <c r="P4411" s="53" t="n">
        <f aca="false">F4411*$F$6</f>
        <v>0</v>
      </c>
      <c r="Q4411" s="53" t="n">
        <f aca="false">G4411*$G$6</f>
        <v>0</v>
      </c>
      <c r="R4411" s="53" t="n">
        <f aca="false">H4411*$H$6</f>
        <v>0</v>
      </c>
      <c r="S4411" s="53" t="n">
        <f aca="false">(N4411/100)*(I4411*$I$6)+(N4411/100)*(J4411*$J$6)</f>
        <v>200.2</v>
      </c>
      <c r="T4411" s="53" t="n">
        <f aca="false">(O4411/100)*(K4411*$K$6)</f>
        <v>0</v>
      </c>
      <c r="U4411" s="53" t="n">
        <f aca="false">(P4411/100)*(K4411*$K$6)+(P4411/100)*(L4411*$L$6)</f>
        <v>0</v>
      </c>
      <c r="V4411" s="53" t="n">
        <f aca="false">(Q4411/100)*(L4411*$L$6)</f>
        <v>0</v>
      </c>
      <c r="W4411" s="53" t="n">
        <f aca="false">(R4411/100)*(K4411*$K$6)+(R4411/100)*(L4411*$L$6)</f>
        <v>0</v>
      </c>
      <c r="X4411" s="53" t="n">
        <f aca="false">N4411+S4411</f>
        <v>343.2</v>
      </c>
      <c r="Y4411" s="53" t="n">
        <f aca="false">O4411+T4411</f>
        <v>0</v>
      </c>
      <c r="Z4411" s="53" t="n">
        <f aca="false">P4411+U4411</f>
        <v>0</v>
      </c>
      <c r="AA4411" s="53" t="n">
        <f aca="false">Q4411+V4411</f>
        <v>0</v>
      </c>
      <c r="AB4411" s="53" t="n">
        <f aca="false">R4411+W4411</f>
        <v>0</v>
      </c>
      <c r="AC4411" s="54" t="n">
        <f aca="false">ROUND(X4411+Y4411+Z4411+AA4411+AB4411,1)</f>
        <v>343.2</v>
      </c>
      <c r="AD4411" s="55" t="n">
        <f aca="false">(ROUND(AC4411-AC4408,1)/AC4408)</f>
        <v>0</v>
      </c>
      <c r="AE4411" s="46"/>
    </row>
    <row r="4412" customFormat="false" ht="15" hidden="false" customHeight="false" outlineLevel="0" collapsed="false">
      <c r="A4412" s="48" t="s">
        <v>32</v>
      </c>
      <c r="B4412" s="49" t="n">
        <v>0</v>
      </c>
      <c r="C4412" s="50" t="s">
        <v>8</v>
      </c>
      <c r="D4412" s="51" t="n">
        <v>110</v>
      </c>
      <c r="E4412" s="51" t="n">
        <v>0</v>
      </c>
      <c r="F4412" s="51" t="n">
        <v>0</v>
      </c>
      <c r="G4412" s="51" t="n">
        <v>0</v>
      </c>
      <c r="H4412" s="51" t="n">
        <v>0</v>
      </c>
      <c r="I4412" s="52" t="n">
        <v>60</v>
      </c>
      <c r="J4412" s="52" t="n">
        <v>10</v>
      </c>
      <c r="K4412" s="52" t="n">
        <v>0</v>
      </c>
      <c r="L4412" s="52" t="n">
        <v>0</v>
      </c>
      <c r="M4412" s="52" t="n">
        <v>0</v>
      </c>
      <c r="N4412" s="53" t="n">
        <f aca="false">D4412*$D$7</f>
        <v>143</v>
      </c>
      <c r="O4412" s="53" t="n">
        <f aca="false">E4412*$E$7</f>
        <v>0</v>
      </c>
      <c r="P4412" s="53" t="n">
        <f aca="false">F4412*$F$7</f>
        <v>0</v>
      </c>
      <c r="Q4412" s="53" t="n">
        <f aca="false">G4412*$G$7</f>
        <v>0</v>
      </c>
      <c r="R4412" s="53" t="n">
        <f aca="false">H4412*$H$7</f>
        <v>0</v>
      </c>
      <c r="S4412" s="53" t="n">
        <f aca="false">(N4412/100)*(I4412*$I$7)+(N4412/100)*(J4412*$J$7)</f>
        <v>200.2</v>
      </c>
      <c r="T4412" s="53" t="n">
        <f aca="false">(O4412/100)*(K4412*$K$7)</f>
        <v>0</v>
      </c>
      <c r="U4412" s="53" t="n">
        <f aca="false">(P4412/100)*(K4412*$K$7)+(P4412/100)*(L4412*$L$7)</f>
        <v>0</v>
      </c>
      <c r="V4412" s="53" t="n">
        <f aca="false">(Q4412/100)*(L4412*$L$7)</f>
        <v>0</v>
      </c>
      <c r="W4412" s="53" t="n">
        <f aca="false">(R4412/100)*(K4412*$K$7)+(R4412/100)*(L4412*$L$7)</f>
        <v>0</v>
      </c>
      <c r="X4412" s="53" t="n">
        <f aca="false">N4412+S4412</f>
        <v>343.2</v>
      </c>
      <c r="Y4412" s="53" t="n">
        <f aca="false">O4412+T4412</f>
        <v>0</v>
      </c>
      <c r="Z4412" s="53" t="n">
        <f aca="false">P4412+U4412</f>
        <v>0</v>
      </c>
      <c r="AA4412" s="53" t="n">
        <f aca="false">Q4412+V4412</f>
        <v>0</v>
      </c>
      <c r="AB4412" s="53" t="n">
        <f aca="false">R4412+W4412</f>
        <v>0</v>
      </c>
      <c r="AC4412" s="54" t="n">
        <f aca="false">ROUND(X4412+Y4412+Z4412+AA4412+AB4412,1)</f>
        <v>343.2</v>
      </c>
      <c r="AD4412" s="55" t="n">
        <f aca="false">(ROUND(AC4412-AC4408,1)/AC4408)</f>
        <v>0</v>
      </c>
      <c r="AE4412" s="37"/>
    </row>
    <row r="4413" customFormat="false" ht="15" hidden="false" customHeight="false" outlineLevel="0" collapsed="false">
      <c r="A4413" s="48" t="s">
        <v>33</v>
      </c>
      <c r="B4413" s="49"/>
      <c r="C4413" s="50" t="s">
        <v>9</v>
      </c>
      <c r="D4413" s="51" t="n">
        <v>110</v>
      </c>
      <c r="E4413" s="51" t="n">
        <v>0</v>
      </c>
      <c r="F4413" s="51" t="n">
        <v>0</v>
      </c>
      <c r="G4413" s="51" t="n">
        <v>0</v>
      </c>
      <c r="H4413" s="51" t="n">
        <v>0</v>
      </c>
      <c r="I4413" s="52" t="n">
        <v>60</v>
      </c>
      <c r="J4413" s="52" t="n">
        <v>10</v>
      </c>
      <c r="K4413" s="52" t="n">
        <v>0</v>
      </c>
      <c r="L4413" s="52" t="n">
        <v>0</v>
      </c>
      <c r="M4413" s="52" t="n">
        <v>0</v>
      </c>
      <c r="N4413" s="53" t="n">
        <f aca="false">D4413*$D$8</f>
        <v>143</v>
      </c>
      <c r="O4413" s="53" t="n">
        <f aca="false">E4413*$E$8</f>
        <v>0</v>
      </c>
      <c r="P4413" s="53" t="n">
        <f aca="false">F4413*$F$8</f>
        <v>0</v>
      </c>
      <c r="Q4413" s="53" t="n">
        <f aca="false">G4413*$G$8</f>
        <v>0</v>
      </c>
      <c r="R4413" s="53" t="n">
        <f aca="false">H4413*$H$8</f>
        <v>0</v>
      </c>
      <c r="S4413" s="53" t="n">
        <f aca="false">(N4413/100)*(I4413*$I$8)+(N4413/100)*(J4413*$J$8)</f>
        <v>200.2</v>
      </c>
      <c r="T4413" s="53" t="n">
        <f aca="false">(O4413/100)*(K4413*$K$8)</f>
        <v>0</v>
      </c>
      <c r="U4413" s="53" t="n">
        <f aca="false">(P4413/100)*(K4413*$K$8)+(P4413/100)*(L4413*$L$8)</f>
        <v>0</v>
      </c>
      <c r="V4413" s="53" t="n">
        <f aca="false">(Q4413/100)*(L4413*$L$8)</f>
        <v>0</v>
      </c>
      <c r="W4413" s="53" t="n">
        <f aca="false">(R4413/100)*(K4413*$K$8)+(R4413/100)*(L4413*$L$8)</f>
        <v>0</v>
      </c>
      <c r="X4413" s="53" t="n">
        <f aca="false">N4413+S4413</f>
        <v>343.2</v>
      </c>
      <c r="Y4413" s="53" t="n">
        <f aca="false">O4413+T4413</f>
        <v>0</v>
      </c>
      <c r="Z4413" s="53" t="n">
        <f aca="false">P4413+U4413</f>
        <v>0</v>
      </c>
      <c r="AA4413" s="53" t="n">
        <f aca="false">Q4413+V4413</f>
        <v>0</v>
      </c>
      <c r="AB4413" s="53" t="n">
        <f aca="false">R4413+W4413</f>
        <v>0</v>
      </c>
      <c r="AC4413" s="54" t="n">
        <f aca="false">ROUND(X4413+Y4413+Z4413+AA4413+AB4413,1)</f>
        <v>343.2</v>
      </c>
      <c r="AD4413" s="55" t="n">
        <f aca="false">(ROUND(AC4413-AC4408,1)/AC4408)</f>
        <v>0</v>
      </c>
      <c r="AE4413" s="46"/>
    </row>
    <row r="4414" customFormat="false" ht="15" hidden="false" customHeight="false" outlineLevel="0" collapsed="false">
      <c r="A4414" s="48" t="s">
        <v>34</v>
      </c>
      <c r="B4414" s="49"/>
      <c r="C4414" s="50" t="s">
        <v>10</v>
      </c>
      <c r="D4414" s="51" t="n">
        <v>55</v>
      </c>
      <c r="E4414" s="51" t="n">
        <v>125</v>
      </c>
      <c r="F4414" s="51" t="n">
        <v>0</v>
      </c>
      <c r="G4414" s="51" t="n">
        <v>0</v>
      </c>
      <c r="H4414" s="51" t="n">
        <v>0</v>
      </c>
      <c r="I4414" s="52" t="n">
        <v>60</v>
      </c>
      <c r="J4414" s="52" t="n">
        <v>10</v>
      </c>
      <c r="K4414" s="52" t="n">
        <v>70</v>
      </c>
      <c r="L4414" s="52" t="n">
        <v>0</v>
      </c>
      <c r="M4414" s="52" t="n">
        <v>0</v>
      </c>
      <c r="N4414" s="53" t="n">
        <f aca="false">D4414*$D$9</f>
        <v>68.75</v>
      </c>
      <c r="O4414" s="53" t="n">
        <f aca="false">E4414*$E$9</f>
        <v>156.25</v>
      </c>
      <c r="P4414" s="53" t="n">
        <f aca="false">F4414*$F$9</f>
        <v>0</v>
      </c>
      <c r="Q4414" s="53" t="n">
        <f aca="false">G4414*$G$9</f>
        <v>0</v>
      </c>
      <c r="R4414" s="53" t="n">
        <f aca="false">H4414*$H$9</f>
        <v>0</v>
      </c>
      <c r="S4414" s="53" t="n">
        <f aca="false">(N4414/100)*(I4414*$I$9)+(N4414/100)*(J4414*$J$9)</f>
        <v>48.125</v>
      </c>
      <c r="T4414" s="53" t="n">
        <f aca="false">(O4414/100)*(K4414*$K$9)</f>
        <v>153.125</v>
      </c>
      <c r="U4414" s="53" t="n">
        <f aca="false">(P4414/100)*(K4414*$K$9)+(P4414/100)*(L4414*$L$9)</f>
        <v>0</v>
      </c>
      <c r="V4414" s="53" t="n">
        <f aca="false">(Q4414/100)*(L4414*$L$9)</f>
        <v>0</v>
      </c>
      <c r="W4414" s="53" t="n">
        <f aca="false">(R4414/100)*(K4414*$K$9)+(R4414/100)*(L4414*$L$9)</f>
        <v>0</v>
      </c>
      <c r="X4414" s="53" t="n">
        <f aca="false">N4414+S4414</f>
        <v>116.875</v>
      </c>
      <c r="Y4414" s="53" t="n">
        <f aca="false">O4414+T4414</f>
        <v>309.375</v>
      </c>
      <c r="Z4414" s="53" t="n">
        <f aca="false">P4414+U4414</f>
        <v>0</v>
      </c>
      <c r="AA4414" s="53" t="n">
        <f aca="false">Q4414+V4414</f>
        <v>0</v>
      </c>
      <c r="AB4414" s="53" t="n">
        <f aca="false">R4414+W4414</f>
        <v>0</v>
      </c>
      <c r="AC4414" s="54" t="n">
        <f aca="false">ROUND(X4414+Y4414+Z4414+AA4414+AB4414,1)</f>
        <v>426.3</v>
      </c>
      <c r="AD4414" s="55" t="n">
        <f aca="false">(ROUND(AC4414-AC4408,1)/AC4408)</f>
        <v>0.242132867132867</v>
      </c>
      <c r="AE4414" s="46"/>
    </row>
    <row r="4415" customFormat="false" ht="15" hidden="false" customHeight="false" outlineLevel="0" collapsed="false">
      <c r="A4415" s="48" t="s">
        <v>35</v>
      </c>
      <c r="B4415" s="49"/>
      <c r="C4415" s="50" t="s">
        <v>11</v>
      </c>
      <c r="D4415" s="51" t="n">
        <v>55</v>
      </c>
      <c r="E4415" s="51" t="n">
        <v>0</v>
      </c>
      <c r="F4415" s="51" t="n">
        <v>125</v>
      </c>
      <c r="G4415" s="51" t="n">
        <v>0</v>
      </c>
      <c r="H4415" s="51" t="n">
        <v>0</v>
      </c>
      <c r="I4415" s="52" t="n">
        <v>60</v>
      </c>
      <c r="J4415" s="52" t="n">
        <v>10</v>
      </c>
      <c r="K4415" s="52" t="n">
        <v>35</v>
      </c>
      <c r="L4415" s="52" t="n">
        <v>35</v>
      </c>
      <c r="M4415" s="52" t="n">
        <v>0</v>
      </c>
      <c r="N4415" s="53" t="n">
        <f aca="false">D4415*$D$10</f>
        <v>68.75</v>
      </c>
      <c r="O4415" s="53" t="n">
        <f aca="false">E4415*$E$10</f>
        <v>0</v>
      </c>
      <c r="P4415" s="53" t="n">
        <f aca="false">F4415*$F$10</f>
        <v>156.25</v>
      </c>
      <c r="Q4415" s="53" t="n">
        <f aca="false">G4415*$G$10</f>
        <v>0</v>
      </c>
      <c r="R4415" s="53" t="n">
        <f aca="false">H4415*$H$10</f>
        <v>0</v>
      </c>
      <c r="S4415" s="53" t="n">
        <f aca="false">(N4415/100)*(I4415*$I$10)+(N4415/100)*(J4415*$J$10)</f>
        <v>48.125</v>
      </c>
      <c r="T4415" s="53" t="n">
        <f aca="false">(O4415/100)*(K4415*$J$10)</f>
        <v>0</v>
      </c>
      <c r="U4415" s="53" t="n">
        <f aca="false">(P4415/100)*(K4415*$K$10)+(P4415/100)*(L4415*$L$10)</f>
        <v>153.125</v>
      </c>
      <c r="V4415" s="53" t="n">
        <f aca="false">(Q4415/100)*(L4415*$L$10)</f>
        <v>0</v>
      </c>
      <c r="W4415" s="53" t="n">
        <f aca="false">(R4415/100)*(K4415*$K$10)+(R4415/100)*(L4415*$L$10)</f>
        <v>0</v>
      </c>
      <c r="X4415" s="53" t="n">
        <f aca="false">N4415+S4415</f>
        <v>116.875</v>
      </c>
      <c r="Y4415" s="53" t="n">
        <f aca="false">O4415+T4415</f>
        <v>0</v>
      </c>
      <c r="Z4415" s="53" t="n">
        <f aca="false">P4415+U4415</f>
        <v>309.375</v>
      </c>
      <c r="AA4415" s="53" t="n">
        <f aca="false">Q4415+V4415</f>
        <v>0</v>
      </c>
      <c r="AB4415" s="53" t="n">
        <f aca="false">R4415+W4415</f>
        <v>0</v>
      </c>
      <c r="AC4415" s="54" t="n">
        <f aca="false">ROUND(X4415+Y4415+Z4415+AA4415+AB4415,1)</f>
        <v>426.3</v>
      </c>
      <c r="AD4415" s="55" t="n">
        <f aca="false">(ROUND(AC4415-AC4408,1)/AC4408)</f>
        <v>0.242132867132867</v>
      </c>
      <c r="AE4415" s="46" t="s">
        <v>28</v>
      </c>
    </row>
    <row r="4416" customFormat="false" ht="15" hidden="false" customHeight="false" outlineLevel="0" collapsed="false">
      <c r="A4416" s="48" t="s">
        <v>36</v>
      </c>
      <c r="B4416" s="49"/>
      <c r="C4416" s="50" t="s">
        <v>12</v>
      </c>
      <c r="D4416" s="51" t="n">
        <v>55</v>
      </c>
      <c r="E4416" s="51" t="n">
        <v>0</v>
      </c>
      <c r="F4416" s="51" t="n">
        <v>0</v>
      </c>
      <c r="G4416" s="51" t="n">
        <v>125</v>
      </c>
      <c r="H4416" s="51" t="n">
        <v>0</v>
      </c>
      <c r="I4416" s="52" t="n">
        <v>60</v>
      </c>
      <c r="J4416" s="52" t="n">
        <v>10</v>
      </c>
      <c r="K4416" s="52" t="n">
        <v>0</v>
      </c>
      <c r="L4416" s="52" t="n">
        <v>70</v>
      </c>
      <c r="M4416" s="52" t="n">
        <v>0</v>
      </c>
      <c r="N4416" s="53" t="n">
        <f aca="false">D4416*$D$11</f>
        <v>68.75</v>
      </c>
      <c r="O4416" s="53" t="n">
        <f aca="false">E4416*$E$11</f>
        <v>0</v>
      </c>
      <c r="P4416" s="53" t="n">
        <f aca="false">F4416*$F$11</f>
        <v>0</v>
      </c>
      <c r="Q4416" s="53" t="n">
        <f aca="false">G4416*$G$11</f>
        <v>156.25</v>
      </c>
      <c r="R4416" s="53" t="n">
        <f aca="false">H4416*$H$11</f>
        <v>0</v>
      </c>
      <c r="S4416" s="53" t="n">
        <f aca="false">(N4416/100)*(I4416*$I$11)+(N4416/100)*(J4416*$J$11)</f>
        <v>48.125</v>
      </c>
      <c r="T4416" s="53" t="n">
        <f aca="false">(O4416/100)*(K4416*$K$11)</f>
        <v>0</v>
      </c>
      <c r="U4416" s="53" t="n">
        <f aca="false">(P4416/100)*(K4416*$K$11)+(P4416/100)*(L4416*$L$11)</f>
        <v>0</v>
      </c>
      <c r="V4416" s="53" t="n">
        <f aca="false">(Q4416/100)*(L4416*$L$11)</f>
        <v>153.125</v>
      </c>
      <c r="W4416" s="53" t="n">
        <f aca="false">(R4416/100)*(K4416*$K$11)+(R4416/100)*(L4416*$L$11)</f>
        <v>0</v>
      </c>
      <c r="X4416" s="53" t="n">
        <f aca="false">N4416+S4416</f>
        <v>116.875</v>
      </c>
      <c r="Y4416" s="53" t="n">
        <f aca="false">O4416+T4416</f>
        <v>0</v>
      </c>
      <c r="Z4416" s="53" t="n">
        <f aca="false">P4416+U4416</f>
        <v>0</v>
      </c>
      <c r="AA4416" s="53" t="n">
        <f aca="false">Q4416+V4416</f>
        <v>309.375</v>
      </c>
      <c r="AB4416" s="53" t="n">
        <f aca="false">R4416+W4416</f>
        <v>0</v>
      </c>
      <c r="AC4416" s="54" t="n">
        <f aca="false">ROUND(X4416+Y4416+Z4416+AA4416+AB4416,1)</f>
        <v>426.3</v>
      </c>
      <c r="AD4416" s="55" t="n">
        <f aca="false">(ROUND(AC4416-AC4408,1)/AC4408)</f>
        <v>0.242132867132867</v>
      </c>
      <c r="AE4416" s="46"/>
    </row>
    <row r="4417" customFormat="false" ht="15" hidden="false" customHeight="false" outlineLevel="0" collapsed="false">
      <c r="A4417" s="48" t="s">
        <v>37</v>
      </c>
      <c r="B4417" s="49"/>
      <c r="C4417" s="50" t="s">
        <v>13</v>
      </c>
      <c r="D4417" s="51" t="n">
        <v>55</v>
      </c>
      <c r="E4417" s="51" t="n">
        <v>0</v>
      </c>
      <c r="F4417" s="51" t="n">
        <v>0</v>
      </c>
      <c r="G4417" s="51" t="n">
        <v>0</v>
      </c>
      <c r="H4417" s="51" t="n">
        <v>125</v>
      </c>
      <c r="I4417" s="52" t="n">
        <v>60</v>
      </c>
      <c r="J4417" s="52" t="n">
        <v>10</v>
      </c>
      <c r="K4417" s="52" t="n">
        <v>35</v>
      </c>
      <c r="L4417" s="52" t="n">
        <v>35</v>
      </c>
      <c r="M4417" s="52" t="n">
        <v>0</v>
      </c>
      <c r="N4417" s="53" t="n">
        <f aca="false">D4417*$D$12</f>
        <v>68.75</v>
      </c>
      <c r="O4417" s="53" t="n">
        <f aca="false">E4417*$E$12</f>
        <v>0</v>
      </c>
      <c r="P4417" s="53" t="n">
        <f aca="false">F4417*$F$12</f>
        <v>0</v>
      </c>
      <c r="Q4417" s="53" t="n">
        <f aca="false">G4417*$G$12</f>
        <v>0</v>
      </c>
      <c r="R4417" s="53" t="n">
        <f aca="false">H4417*$H$12</f>
        <v>156.25</v>
      </c>
      <c r="S4417" s="53" t="n">
        <f aca="false">(N4417/100)*(I4417*$I$12)+(N4417/100)*(J4417*$J$12)</f>
        <v>48.125</v>
      </c>
      <c r="T4417" s="53" t="n">
        <f aca="false">(O4417/100)*(K4417*$K$12)</f>
        <v>0</v>
      </c>
      <c r="U4417" s="53" t="n">
        <f aca="false">(P4417/100)*(K4417*$K$12)+(P4417/100)*(L4417*$L$12)</f>
        <v>0</v>
      </c>
      <c r="V4417" s="53" t="n">
        <f aca="false">(Q4417/100)*(L4417*$L$12)</f>
        <v>0</v>
      </c>
      <c r="W4417" s="53" t="n">
        <f aca="false">(R4417/100)*(K4417*$K$12)+(R4417/100)*(L4417*$L$12)</f>
        <v>153.125</v>
      </c>
      <c r="X4417" s="53" t="n">
        <f aca="false">N4417+S4417</f>
        <v>116.875</v>
      </c>
      <c r="Y4417" s="53" t="n">
        <f aca="false">O4417+T4417</f>
        <v>0</v>
      </c>
      <c r="Z4417" s="53" t="n">
        <f aca="false">P4417+U4417</f>
        <v>0</v>
      </c>
      <c r="AA4417" s="53" t="n">
        <f aca="false">Q4417+V4417</f>
        <v>0</v>
      </c>
      <c r="AB4417" s="53" t="n">
        <f aca="false">R4417+W4417</f>
        <v>309.375</v>
      </c>
      <c r="AC4417" s="54" t="n">
        <f aca="false">ROUND(X4417+Y4417+Z4417+AA4417+AB4417,1)</f>
        <v>426.3</v>
      </c>
      <c r="AD4417" s="55" t="n">
        <f aca="false">(ROUND(AC4417-AC4408,1)/AC4408)</f>
        <v>0.242132867132867</v>
      </c>
      <c r="AE4417" s="46"/>
    </row>
    <row r="4418" customFormat="false" ht="15" hidden="false" customHeight="false" outlineLevel="0" collapsed="false">
      <c r="A4418" s="48" t="s">
        <v>38</v>
      </c>
      <c r="B4418" s="49"/>
      <c r="C4418" s="50" t="s">
        <v>14</v>
      </c>
      <c r="D4418" s="51" t="n">
        <v>110</v>
      </c>
      <c r="E4418" s="51" t="n">
        <v>0</v>
      </c>
      <c r="F4418" s="51" t="n">
        <v>0</v>
      </c>
      <c r="G4418" s="51" t="n">
        <v>0</v>
      </c>
      <c r="H4418" s="51" t="n">
        <v>0</v>
      </c>
      <c r="I4418" s="52" t="n">
        <v>60</v>
      </c>
      <c r="J4418" s="52" t="n">
        <v>10</v>
      </c>
      <c r="K4418" s="52" t="n">
        <v>0</v>
      </c>
      <c r="L4418" s="52" t="n">
        <v>0</v>
      </c>
      <c r="M4418" s="52" t="n">
        <v>70</v>
      </c>
      <c r="N4418" s="53" t="n">
        <f aca="false">D4418*$D$13</f>
        <v>137.5</v>
      </c>
      <c r="O4418" s="53" t="n">
        <f aca="false">E4418*$E$13</f>
        <v>0</v>
      </c>
      <c r="P4418" s="53" t="n">
        <f aca="false">F4418*$F$13</f>
        <v>0</v>
      </c>
      <c r="Q4418" s="53" t="n">
        <f aca="false">G4418*$G$13</f>
        <v>0</v>
      </c>
      <c r="R4418" s="53" t="n">
        <f aca="false">H4418*$H$13</f>
        <v>0</v>
      </c>
      <c r="S4418" s="53" t="n">
        <f aca="false">(N4418/100)*(I4418*$I$13)+(N4418/100)*(J4418*$J$13)+(N4418/100)*(M4418*$M$13)</f>
        <v>288.75</v>
      </c>
      <c r="T4418" s="53" t="n">
        <f aca="false">(O4418/100)*(K4418*$K$13)+(O4418/100)*(M4418*$M$13)</f>
        <v>0</v>
      </c>
      <c r="U4418" s="53" t="n">
        <f aca="false">(P4418/100)*(K4418*$K$13)+(P4418/100)*(L4418*$L$13)+(P4418/100)*(M4418*$M$13)</f>
        <v>0</v>
      </c>
      <c r="V4418" s="53" t="n">
        <f aca="false">(Q4418/100)*(L4418*$L$13)+(Q4418/100)*(M4418*$M$13)</f>
        <v>0</v>
      </c>
      <c r="W4418" s="53" t="n">
        <f aca="false">(R4418/100)*(K4418*$K$13)+(R4418/100)*(L4418*$L$13)+(R4418/100)*(M4418*$M$13)</f>
        <v>0</v>
      </c>
      <c r="X4418" s="53" t="n">
        <f aca="false">N4418+S4418</f>
        <v>426.25</v>
      </c>
      <c r="Y4418" s="53" t="n">
        <f aca="false">O4418+T4418</f>
        <v>0</v>
      </c>
      <c r="Z4418" s="53" t="n">
        <f aca="false">P4418+U4418</f>
        <v>0</v>
      </c>
      <c r="AA4418" s="53" t="n">
        <f aca="false">Q4418+V4418</f>
        <v>0</v>
      </c>
      <c r="AB4418" s="53" t="n">
        <f aca="false">R4418+W4418</f>
        <v>0</v>
      </c>
      <c r="AC4418" s="54" t="n">
        <f aca="false">ROUND(X4418+Y4418+Z4418+AA4418+AB4418,1)</f>
        <v>426.3</v>
      </c>
      <c r="AD4418" s="55" t="n">
        <f aca="false">(ROUND(AC4418-AC4408,1)/AC4408)</f>
        <v>0.242132867132867</v>
      </c>
      <c r="AE4418" s="46"/>
    </row>
    <row r="4419" customFormat="false" ht="15" hidden="false" customHeight="false" outlineLevel="0" collapsed="false">
      <c r="A4419" s="48" t="s">
        <v>39</v>
      </c>
      <c r="B4419" s="49"/>
      <c r="C4419" s="50" t="s">
        <v>15</v>
      </c>
      <c r="D4419" s="51" t="n">
        <v>110</v>
      </c>
      <c r="E4419" s="51" t="n">
        <v>0</v>
      </c>
      <c r="F4419" s="51" t="n">
        <v>0</v>
      </c>
      <c r="G4419" s="51" t="n">
        <v>0</v>
      </c>
      <c r="H4419" s="51" t="n">
        <v>0</v>
      </c>
      <c r="I4419" s="52" t="n">
        <v>60</v>
      </c>
      <c r="J4419" s="52" t="n">
        <v>10</v>
      </c>
      <c r="K4419" s="52" t="n">
        <v>70</v>
      </c>
      <c r="L4419" s="52" t="n">
        <v>0</v>
      </c>
      <c r="M4419" s="52" t="n">
        <v>0</v>
      </c>
      <c r="N4419" s="53" t="n">
        <f aca="false">D4419*$D$14</f>
        <v>137.5</v>
      </c>
      <c r="O4419" s="53" t="n">
        <f aca="false">E4419*$E$14</f>
        <v>0</v>
      </c>
      <c r="P4419" s="53" t="n">
        <f aca="false">F4419*$F$14</f>
        <v>0</v>
      </c>
      <c r="Q4419" s="53" t="n">
        <f aca="false">G4419*$G$14</f>
        <v>0</v>
      </c>
      <c r="R4419" s="53" t="n">
        <f aca="false">H4419*$H$14</f>
        <v>0</v>
      </c>
      <c r="S4419" s="53" t="n">
        <f aca="false">(N4419/100)*(I4419*$I$14)+(N4419/100)*(J4419*$J$14)+(N4419/100)*(K4419*$K$14)</f>
        <v>288.75</v>
      </c>
      <c r="T4419" s="53" t="n">
        <f aca="false">(O4419/100)*(K4419*$K$14)</f>
        <v>0</v>
      </c>
      <c r="U4419" s="53" t="n">
        <f aca="false">(P4419/100)*(K4419*$K$14)+(P4419/100)*(L4419*$L$14)</f>
        <v>0</v>
      </c>
      <c r="V4419" s="53" t="n">
        <f aca="false">(Q4419/100)*(L4419*$L$14)</f>
        <v>0</v>
      </c>
      <c r="W4419" s="53" t="n">
        <f aca="false">(R4419/100)*(K4419*$L$14)+(R4419/100)*(L4419*$M$14)</f>
        <v>0</v>
      </c>
      <c r="X4419" s="53" t="n">
        <f aca="false">N4419+S4419</f>
        <v>426.25</v>
      </c>
      <c r="Y4419" s="53" t="n">
        <f aca="false">O4419+T4419</f>
        <v>0</v>
      </c>
      <c r="Z4419" s="53" t="n">
        <f aca="false">P4419+U4419</f>
        <v>0</v>
      </c>
      <c r="AA4419" s="53" t="n">
        <f aca="false">Q4419+V4419</f>
        <v>0</v>
      </c>
      <c r="AB4419" s="53" t="n">
        <f aca="false">R4419+W4419</f>
        <v>0</v>
      </c>
      <c r="AC4419" s="54" t="n">
        <f aca="false">ROUND(X4419+Y4419+Z4419+AA4419+AB4419,1)</f>
        <v>426.3</v>
      </c>
      <c r="AD4419" s="55" t="n">
        <f aca="false">(ROUND(AC4419-AC4408,1)/AC4408)</f>
        <v>0.242132867132867</v>
      </c>
      <c r="AE4419" s="46"/>
    </row>
    <row r="4420" customFormat="false" ht="15" hidden="false" customHeight="false" outlineLevel="0" collapsed="false">
      <c r="A4420" s="48"/>
      <c r="B4420" s="49"/>
      <c r="C4420" s="50" t="s">
        <v>16</v>
      </c>
      <c r="D4420" s="51" t="n">
        <v>110</v>
      </c>
      <c r="E4420" s="51" t="n">
        <v>0</v>
      </c>
      <c r="F4420" s="51" t="n">
        <v>0</v>
      </c>
      <c r="G4420" s="51" t="n">
        <v>0</v>
      </c>
      <c r="H4420" s="51" t="n">
        <v>0</v>
      </c>
      <c r="I4420" s="52" t="n">
        <v>60</v>
      </c>
      <c r="J4420" s="52" t="n">
        <v>10</v>
      </c>
      <c r="K4420" s="52" t="n">
        <v>0</v>
      </c>
      <c r="L4420" s="52" t="n">
        <v>70</v>
      </c>
      <c r="M4420" s="52" t="n">
        <v>0</v>
      </c>
      <c r="N4420" s="53" t="n">
        <f aca="false">D4420*$D$15</f>
        <v>137.5</v>
      </c>
      <c r="O4420" s="53" t="n">
        <f aca="false">E4420*$E$15</f>
        <v>0</v>
      </c>
      <c r="P4420" s="53" t="n">
        <f aca="false">F4420*$F$15</f>
        <v>0</v>
      </c>
      <c r="Q4420" s="53" t="n">
        <f aca="false">G4420*$G$15</f>
        <v>0</v>
      </c>
      <c r="R4420" s="53" t="n">
        <f aca="false">H4420*$H$15</f>
        <v>0</v>
      </c>
      <c r="S4420" s="53" t="n">
        <f aca="false">(N4420/100)*(I4420*$I$15)+(N4420/100)*(J4420*$J$15)+(N4420/100)*(L4420*$L$15)</f>
        <v>288.75</v>
      </c>
      <c r="T4420" s="53" t="n">
        <f aca="false">(O4420/100)*(K4420*$K$15)</f>
        <v>0</v>
      </c>
      <c r="U4420" s="53" t="n">
        <f aca="false">(P4420/100)*(K4420*$K$15)+(P4420/100)*(L4420*$L$15)</f>
        <v>0</v>
      </c>
      <c r="V4420" s="53" t="n">
        <f aca="false">(Q4420/100)*(L4420*$L$15)</f>
        <v>0</v>
      </c>
      <c r="W4420" s="53" t="n">
        <f aca="false">(R4420/100)*(K4420*$K$15)+(R4420/100)*(L4420*$L$15)</f>
        <v>0</v>
      </c>
      <c r="X4420" s="53" t="n">
        <f aca="false">N4420+S4420</f>
        <v>426.25</v>
      </c>
      <c r="Y4420" s="53" t="n">
        <f aca="false">O4420+T4420</f>
        <v>0</v>
      </c>
      <c r="Z4420" s="53" t="n">
        <f aca="false">P4420+U4420</f>
        <v>0</v>
      </c>
      <c r="AA4420" s="53" t="n">
        <f aca="false">Q4420+V4420</f>
        <v>0</v>
      </c>
      <c r="AB4420" s="53" t="n">
        <f aca="false">R4420+W4420</f>
        <v>0</v>
      </c>
      <c r="AC4420" s="54" t="n">
        <f aca="false">ROUND(X4420+Y4420+Z4420+AA4420+AB4420,1)</f>
        <v>426.3</v>
      </c>
      <c r="AD4420" s="55" t="n">
        <f aca="false">(ROUND(AC4420-AC4408,1)/AC4408)</f>
        <v>0.242132867132867</v>
      </c>
      <c r="AE4420" s="46"/>
    </row>
    <row r="4421" customFormat="false" ht="15" hidden="false" customHeight="false" outlineLevel="0" collapsed="false">
      <c r="A4421" s="48"/>
      <c r="B4421" s="49"/>
      <c r="C4421" s="50" t="s">
        <v>17</v>
      </c>
      <c r="D4421" s="51" t="n">
        <v>110</v>
      </c>
      <c r="E4421" s="51" t="n">
        <v>0</v>
      </c>
      <c r="F4421" s="51" t="n">
        <v>0</v>
      </c>
      <c r="G4421" s="51" t="n">
        <v>0</v>
      </c>
      <c r="H4421" s="51" t="n">
        <v>0</v>
      </c>
      <c r="I4421" s="52" t="n">
        <v>60</v>
      </c>
      <c r="J4421" s="52" t="n">
        <v>50</v>
      </c>
      <c r="K4421" s="52" t="n">
        <v>0</v>
      </c>
      <c r="L4421" s="52" t="n">
        <v>0</v>
      </c>
      <c r="M4421" s="52" t="n">
        <v>0</v>
      </c>
      <c r="N4421" s="53" t="n">
        <f aca="false">D4421*$D$16</f>
        <v>137.5</v>
      </c>
      <c r="O4421" s="53" t="n">
        <f aca="false">E4421*$E$16</f>
        <v>0</v>
      </c>
      <c r="P4421" s="53" t="n">
        <f aca="false">F4421*$F$16</f>
        <v>0</v>
      </c>
      <c r="Q4421" s="53" t="n">
        <f aca="false">G4421*$G$16</f>
        <v>0</v>
      </c>
      <c r="R4421" s="53" t="n">
        <f aca="false">H4421*$H$16</f>
        <v>0</v>
      </c>
      <c r="S4421" s="53" t="n">
        <f aca="false">(N4421/100)*(I4421*$I$16)+(N4421/100)*(J4421*$J$16)</f>
        <v>254.375</v>
      </c>
      <c r="T4421" s="53" t="n">
        <f aca="false">(O4421/100)*(K4421*$K$16)</f>
        <v>0</v>
      </c>
      <c r="U4421" s="53" t="n">
        <f aca="false">(P4421/100)*(K4421*$K$16)+(P4421/100)*(L4421*$L$16)</f>
        <v>0</v>
      </c>
      <c r="V4421" s="53" t="n">
        <f aca="false">(Q4421/100)*(L4421*$L$16)</f>
        <v>0</v>
      </c>
      <c r="W4421" s="53" t="n">
        <f aca="false">(R4421/100)*(K4421*$K$16)+(R4421/100)*(L4421*$L$16)</f>
        <v>0</v>
      </c>
      <c r="X4421" s="53" t="n">
        <f aca="false">N4421+S4421</f>
        <v>391.875</v>
      </c>
      <c r="Y4421" s="53" t="n">
        <f aca="false">O4421+T4421</f>
        <v>0</v>
      </c>
      <c r="Z4421" s="53" t="n">
        <f aca="false">P4421+U4421</f>
        <v>0</v>
      </c>
      <c r="AA4421" s="53" t="n">
        <f aca="false">Q4421+V4421</f>
        <v>0</v>
      </c>
      <c r="AB4421" s="53" t="n">
        <f aca="false">R4421+W4421</f>
        <v>0</v>
      </c>
      <c r="AC4421" s="54" t="n">
        <f aca="false">ROUND(X4421+Y4421+Z4421+AA4421+AB4421,1)</f>
        <v>391.9</v>
      </c>
      <c r="AD4421" s="55" t="n">
        <f aca="false">(ROUND(AC4421-AC4408,1)/AC4408)</f>
        <v>0.141899766899767</v>
      </c>
      <c r="AE4421" s="46"/>
    </row>
    <row r="4422" customFormat="false" ht="15" hidden="false" customHeight="false" outlineLevel="0" collapsed="false">
      <c r="A4422" s="48"/>
      <c r="B4422" s="49"/>
      <c r="C4422" s="50" t="s">
        <v>18</v>
      </c>
      <c r="D4422" s="51" t="n">
        <v>110</v>
      </c>
      <c r="E4422" s="51" t="n">
        <v>0</v>
      </c>
      <c r="F4422" s="51" t="n">
        <v>0</v>
      </c>
      <c r="G4422" s="51" t="n">
        <v>0</v>
      </c>
      <c r="H4422" s="51" t="n">
        <v>0</v>
      </c>
      <c r="I4422" s="52" t="n">
        <v>85</v>
      </c>
      <c r="J4422" s="52" t="n">
        <v>10</v>
      </c>
      <c r="K4422" s="52" t="n">
        <v>0</v>
      </c>
      <c r="L4422" s="52" t="n">
        <v>0</v>
      </c>
      <c r="M4422" s="52" t="n">
        <v>0</v>
      </c>
      <c r="N4422" s="53" t="n">
        <f aca="false">D4422*$D$17</f>
        <v>137.5</v>
      </c>
      <c r="O4422" s="53" t="n">
        <f aca="false">E4422*$E$17</f>
        <v>0</v>
      </c>
      <c r="P4422" s="53" t="n">
        <f aca="false">F4422*$F$17</f>
        <v>0</v>
      </c>
      <c r="Q4422" s="53" t="n">
        <f aca="false">G4422*$G$17</f>
        <v>0</v>
      </c>
      <c r="R4422" s="53" t="n">
        <f aca="false">H4422*$H$17</f>
        <v>0</v>
      </c>
      <c r="S4422" s="53" t="n">
        <f aca="false">(N4422/100)*(I4422*$I$17)+(N4422/100)*(J4422*$J$17)</f>
        <v>305.9375</v>
      </c>
      <c r="T4422" s="53" t="n">
        <f aca="false">(O4422/100)*(K4422*$K$17)</f>
        <v>0</v>
      </c>
      <c r="U4422" s="53" t="n">
        <f aca="false">(P4422/100)*(K4422*$K$17)+(P4422/100)*(L4422*$L$17)</f>
        <v>0</v>
      </c>
      <c r="V4422" s="53" t="n">
        <f aca="false">(Q4422/100)*(L4422*$L$17)</f>
        <v>0</v>
      </c>
      <c r="W4422" s="53" t="n">
        <f aca="false">(R4422/100)*(K4422*$K$17)+(R4422/100)*(L4422*$L$17)</f>
        <v>0</v>
      </c>
      <c r="X4422" s="53" t="n">
        <f aca="false">N4422+S4422</f>
        <v>443.4375</v>
      </c>
      <c r="Y4422" s="53" t="n">
        <f aca="false">O4422+T4422</f>
        <v>0</v>
      </c>
      <c r="Z4422" s="53" t="n">
        <f aca="false">P4422+U4422</f>
        <v>0</v>
      </c>
      <c r="AA4422" s="53" t="n">
        <f aca="false">Q4422+V4422</f>
        <v>0</v>
      </c>
      <c r="AB4422" s="53" t="n">
        <f aca="false">R4422+W4422</f>
        <v>0</v>
      </c>
      <c r="AC4422" s="54" t="n">
        <f aca="false">ROUND(X4422+Y4422+Z4422+AA4422+AB4422,1)</f>
        <v>443.4</v>
      </c>
      <c r="AD4422" s="55" t="n">
        <f aca="false">(ROUND(AC4422-AC4408,1)/AC4408)</f>
        <v>0.291958041958042</v>
      </c>
      <c r="AE4422" s="46"/>
    </row>
    <row r="4423" customFormat="false" ht="15" hidden="false" customHeight="false" outlineLevel="0" collapsed="false">
      <c r="A4423" s="56" t="s">
        <v>19</v>
      </c>
      <c r="B4423" s="60" t="s">
        <v>357</v>
      </c>
      <c r="C4423" s="40" t="s">
        <v>50</v>
      </c>
      <c r="D4423" s="41" t="n">
        <v>80</v>
      </c>
      <c r="E4423" s="41" t="n">
        <v>0</v>
      </c>
      <c r="F4423" s="41" t="n">
        <v>60</v>
      </c>
      <c r="G4423" s="41" t="n">
        <v>0</v>
      </c>
      <c r="H4423" s="41" t="n">
        <v>0</v>
      </c>
      <c r="I4423" s="42" t="n">
        <v>20</v>
      </c>
      <c r="J4423" s="42" t="n">
        <v>50</v>
      </c>
      <c r="K4423" s="42" t="n">
        <v>0</v>
      </c>
      <c r="L4423" s="42" t="n">
        <v>0</v>
      </c>
      <c r="M4423" s="42" t="n">
        <v>0</v>
      </c>
      <c r="N4423" s="43" t="n">
        <f aca="false">D4423*$D$3</f>
        <v>104</v>
      </c>
      <c r="O4423" s="43" t="n">
        <f aca="false">E4423*$E$3</f>
        <v>0</v>
      </c>
      <c r="P4423" s="43" t="n">
        <f aca="false">F4423*$F$3</f>
        <v>78</v>
      </c>
      <c r="Q4423" s="43" t="n">
        <f aca="false">G4423*$G$3</f>
        <v>0</v>
      </c>
      <c r="R4423" s="43" t="n">
        <f aca="false">H4423*$H$3</f>
        <v>0</v>
      </c>
      <c r="S4423" s="43" t="n">
        <f aca="false">(N4423/100)*(I4423*$I$3)+(N4423/100)*(J4423*$J$3)</f>
        <v>145.6</v>
      </c>
      <c r="T4423" s="43" t="n">
        <f aca="false">(O4423/100)*(K4423*$K$3)</f>
        <v>0</v>
      </c>
      <c r="U4423" s="43" t="n">
        <f aca="false">(P4423/100)*(K4423*$K$3)+(P4423/100)*(L4423*$L$3)</f>
        <v>0</v>
      </c>
      <c r="V4423" s="43" t="n">
        <f aca="false">(Q4423/100)*(L4423*$L$3)</f>
        <v>0</v>
      </c>
      <c r="W4423" s="43" t="n">
        <f aca="false">(R4423/100)*(K4423*$K$3)+(R4423/100)*(L4423*$L$3)</f>
        <v>0</v>
      </c>
      <c r="X4423" s="43" t="n">
        <f aca="false">N4423+S4423</f>
        <v>249.6</v>
      </c>
      <c r="Y4423" s="43" t="n">
        <f aca="false">O4423+T4423</f>
        <v>0</v>
      </c>
      <c r="Z4423" s="43" t="n">
        <f aca="false">P4423+U4423</f>
        <v>78</v>
      </c>
      <c r="AA4423" s="43" t="n">
        <f aca="false">Q4423+V4423</f>
        <v>0</v>
      </c>
      <c r="AB4423" s="43" t="n">
        <f aca="false">R4423+W4423</f>
        <v>0</v>
      </c>
      <c r="AC4423" s="44" t="n">
        <f aca="false">ROUND(X4423+Y4423+Z4423+AA4423+AB4423,1)</f>
        <v>327.6</v>
      </c>
      <c r="AD4423" s="45"/>
    </row>
    <row r="4424" customFormat="false" ht="15" hidden="false" customHeight="false" outlineLevel="0" collapsed="false">
      <c r="A4424" s="48" t="s">
        <v>29</v>
      </c>
      <c r="B4424" s="61" t="n">
        <v>0</v>
      </c>
      <c r="C4424" s="50" t="s">
        <v>5</v>
      </c>
      <c r="D4424" s="51" t="n">
        <v>80</v>
      </c>
      <c r="E4424" s="51" t="n">
        <v>0</v>
      </c>
      <c r="F4424" s="51" t="n">
        <v>60</v>
      </c>
      <c r="G4424" s="51" t="n">
        <v>0</v>
      </c>
      <c r="H4424" s="51" t="n">
        <v>0</v>
      </c>
      <c r="I4424" s="52" t="n">
        <v>40</v>
      </c>
      <c r="J4424" s="52" t="n">
        <v>65</v>
      </c>
      <c r="K4424" s="52" t="n">
        <v>0</v>
      </c>
      <c r="L4424" s="52" t="n">
        <v>0</v>
      </c>
      <c r="M4424" s="52" t="n">
        <v>0</v>
      </c>
      <c r="N4424" s="53" t="n">
        <f aca="false">D4424*$D$4</f>
        <v>100</v>
      </c>
      <c r="O4424" s="53" t="n">
        <f aca="false">E4424*$E$4</f>
        <v>0</v>
      </c>
      <c r="P4424" s="53" t="n">
        <f aca="false">F4424*$F$4</f>
        <v>75</v>
      </c>
      <c r="Q4424" s="53" t="n">
        <f aca="false">G4424*$G$4</f>
        <v>0</v>
      </c>
      <c r="R4424" s="53" t="n">
        <f aca="false">H4424*$H$4</f>
        <v>0</v>
      </c>
      <c r="S4424" s="53" t="n">
        <f aca="false">(N4424/100)*(I4424*$I$4)+(N4424/100)*(J4424*$J$4)</f>
        <v>210</v>
      </c>
      <c r="T4424" s="53" t="n">
        <f aca="false">(O4424/100)*(K4424*$K$4)</f>
        <v>0</v>
      </c>
      <c r="U4424" s="53" t="n">
        <f aca="false">(P4424/100)*(K4424*$K$4)+(P4424/100)*(L4424*$L$4)</f>
        <v>0</v>
      </c>
      <c r="V4424" s="53" t="n">
        <f aca="false">(Q4424/100)*(L4424*$L$4)</f>
        <v>0</v>
      </c>
      <c r="W4424" s="53" t="n">
        <f aca="false">(R4424/100)*(K4424*$K$4)+(R4424/100)*(L4424*$L$4)</f>
        <v>0</v>
      </c>
      <c r="X4424" s="53" t="n">
        <f aca="false">N4424+S4424</f>
        <v>310</v>
      </c>
      <c r="Y4424" s="53" t="n">
        <f aca="false">O4424+T4424</f>
        <v>0</v>
      </c>
      <c r="Z4424" s="53" t="n">
        <f aca="false">P4424+U4424</f>
        <v>75</v>
      </c>
      <c r="AA4424" s="53" t="n">
        <f aca="false">Q4424+V4424</f>
        <v>0</v>
      </c>
      <c r="AB4424" s="53" t="n">
        <f aca="false">R4424+W4424</f>
        <v>0</v>
      </c>
      <c r="AC4424" s="54" t="n">
        <f aca="false">ROUND(X4424+Y4424+Z4424+AA4424+AB4424,1)</f>
        <v>385</v>
      </c>
      <c r="AD4424" s="55" t="n">
        <f aca="false">(ROUND(AC4424-AC4423,1)/AC4423)</f>
        <v>0.175213675213675</v>
      </c>
      <c r="AE4424" s="46"/>
    </row>
    <row r="4425" customFormat="false" ht="15" hidden="false" customHeight="false" outlineLevel="0" collapsed="false">
      <c r="A4425" s="48" t="s">
        <v>30</v>
      </c>
      <c r="B4425" s="61" t="n">
        <v>20</v>
      </c>
      <c r="C4425" s="50" t="s">
        <v>6</v>
      </c>
      <c r="D4425" s="51" t="n">
        <v>80</v>
      </c>
      <c r="E4425" s="51" t="n">
        <v>0</v>
      </c>
      <c r="F4425" s="51" t="n">
        <v>60</v>
      </c>
      <c r="G4425" s="51" t="n">
        <v>0</v>
      </c>
      <c r="H4425" s="51" t="n">
        <v>0</v>
      </c>
      <c r="I4425" s="52" t="n">
        <v>20</v>
      </c>
      <c r="J4425" s="52" t="n">
        <v>50</v>
      </c>
      <c r="K4425" s="52" t="n">
        <v>0</v>
      </c>
      <c r="L4425" s="52" t="n">
        <v>0</v>
      </c>
      <c r="M4425" s="52" t="n">
        <v>0</v>
      </c>
      <c r="N4425" s="53" t="n">
        <f aca="false">D4425*$D$5</f>
        <v>104</v>
      </c>
      <c r="O4425" s="53" t="n">
        <f aca="false">E4425*$E$5</f>
        <v>0</v>
      </c>
      <c r="P4425" s="53" t="n">
        <f aca="false">F4425*$F$5</f>
        <v>78</v>
      </c>
      <c r="Q4425" s="53" t="n">
        <f aca="false">G4425*$G$5</f>
        <v>0</v>
      </c>
      <c r="R4425" s="53" t="n">
        <f aca="false">H4425*$H$5</f>
        <v>0</v>
      </c>
      <c r="S4425" s="53" t="n">
        <f aca="false">(N4425/100)*(I4425*$I$5)+(N4425/100)*(J4425*$J$5)</f>
        <v>145.6</v>
      </c>
      <c r="T4425" s="53" t="n">
        <f aca="false">(O4425/100)*(K4425*$K$5)</f>
        <v>0</v>
      </c>
      <c r="U4425" s="53" t="n">
        <f aca="false">(P4425/100)*(K4425*$K$5)+(P4425/100)*(L4425*$L$5)</f>
        <v>0</v>
      </c>
      <c r="V4425" s="53" t="n">
        <f aca="false">(Q4425/100)*(L4425*$L$5)</f>
        <v>0</v>
      </c>
      <c r="W4425" s="53" t="n">
        <f aca="false">(R4425/100)*(K4425*$K$5)+(R4425/100)*(L4425*$L$5)</f>
        <v>0</v>
      </c>
      <c r="X4425" s="53" t="n">
        <f aca="false">N4425+S4425</f>
        <v>249.6</v>
      </c>
      <c r="Y4425" s="53" t="n">
        <f aca="false">O4425+T4425</f>
        <v>0</v>
      </c>
      <c r="Z4425" s="53" t="n">
        <f aca="false">P4425+U4425</f>
        <v>78</v>
      </c>
      <c r="AA4425" s="53" t="n">
        <f aca="false">Q4425+V4425</f>
        <v>0</v>
      </c>
      <c r="AB4425" s="53" t="n">
        <f aca="false">R4425+W4425</f>
        <v>0</v>
      </c>
      <c r="AC4425" s="54" t="n">
        <f aca="false">ROUND(X4425+Y4425+Z4425+AA4425+AB4425,1)</f>
        <v>327.6</v>
      </c>
      <c r="AD4425" s="55" t="n">
        <f aca="false">(ROUND(AC4425-AC4423,1)/AC4423)</f>
        <v>0</v>
      </c>
    </row>
    <row r="4426" customFormat="false" ht="15" hidden="false" customHeight="false" outlineLevel="0" collapsed="false">
      <c r="A4426" s="48" t="s">
        <v>31</v>
      </c>
      <c r="B4426" s="61" t="n">
        <v>16</v>
      </c>
      <c r="C4426" s="50" t="s">
        <v>7</v>
      </c>
      <c r="D4426" s="51" t="n">
        <v>80</v>
      </c>
      <c r="E4426" s="51" t="n">
        <v>0</v>
      </c>
      <c r="F4426" s="51" t="n">
        <v>60</v>
      </c>
      <c r="G4426" s="51" t="n">
        <v>0</v>
      </c>
      <c r="H4426" s="51" t="n">
        <v>0</v>
      </c>
      <c r="I4426" s="52" t="n">
        <v>20</v>
      </c>
      <c r="J4426" s="52" t="n">
        <v>50</v>
      </c>
      <c r="K4426" s="52" t="n">
        <v>0</v>
      </c>
      <c r="L4426" s="52" t="n">
        <v>0</v>
      </c>
      <c r="M4426" s="52" t="n">
        <v>0</v>
      </c>
      <c r="N4426" s="53" t="n">
        <f aca="false">D4426*$D$6</f>
        <v>104</v>
      </c>
      <c r="O4426" s="53" t="n">
        <f aca="false">E4426*$E$6</f>
        <v>0</v>
      </c>
      <c r="P4426" s="53" t="n">
        <f aca="false">F4426*$F$6</f>
        <v>78</v>
      </c>
      <c r="Q4426" s="53" t="n">
        <f aca="false">G4426*$G$6</f>
        <v>0</v>
      </c>
      <c r="R4426" s="53" t="n">
        <f aca="false">H4426*$H$6</f>
        <v>0</v>
      </c>
      <c r="S4426" s="53" t="n">
        <f aca="false">(N4426/100)*(I4426*$I$6)+(N4426/100)*(J4426*$J$6)</f>
        <v>145.6</v>
      </c>
      <c r="T4426" s="53" t="n">
        <f aca="false">(O4426/100)*(K4426*$K$6)</f>
        <v>0</v>
      </c>
      <c r="U4426" s="53" t="n">
        <f aca="false">(P4426/100)*(K4426*$K$6)+(P4426/100)*(L4426*$L$6)</f>
        <v>0</v>
      </c>
      <c r="V4426" s="53" t="n">
        <f aca="false">(Q4426/100)*(L4426*$L$6)</f>
        <v>0</v>
      </c>
      <c r="W4426" s="53" t="n">
        <f aca="false">(R4426/100)*(K4426*$K$6)+(R4426/100)*(L4426*$L$6)</f>
        <v>0</v>
      </c>
      <c r="X4426" s="53" t="n">
        <f aca="false">N4426+S4426</f>
        <v>249.6</v>
      </c>
      <c r="Y4426" s="53" t="n">
        <f aca="false">O4426+T4426</f>
        <v>0</v>
      </c>
      <c r="Z4426" s="53" t="n">
        <f aca="false">P4426+U4426</f>
        <v>78</v>
      </c>
      <c r="AA4426" s="53" t="n">
        <f aca="false">Q4426+V4426</f>
        <v>0</v>
      </c>
      <c r="AB4426" s="53" t="n">
        <f aca="false">R4426+W4426</f>
        <v>0</v>
      </c>
      <c r="AC4426" s="54" t="n">
        <f aca="false">ROUND(X4426+Y4426+Z4426+AA4426+AB4426,1)</f>
        <v>327.6</v>
      </c>
      <c r="AD4426" s="55" t="n">
        <f aca="false">(ROUND(AC4426-AC4423,1)/AC4423)</f>
        <v>0</v>
      </c>
      <c r="AE4426" s="46"/>
    </row>
    <row r="4427" customFormat="false" ht="15" hidden="false" customHeight="false" outlineLevel="0" collapsed="false">
      <c r="A4427" s="48" t="s">
        <v>32</v>
      </c>
      <c r="B4427" s="61" t="n">
        <v>16</v>
      </c>
      <c r="C4427" s="50" t="s">
        <v>8</v>
      </c>
      <c r="D4427" s="51" t="n">
        <v>80</v>
      </c>
      <c r="E4427" s="51" t="n">
        <v>0</v>
      </c>
      <c r="F4427" s="51" t="n">
        <v>60</v>
      </c>
      <c r="G4427" s="51" t="n">
        <v>0</v>
      </c>
      <c r="H4427" s="51" t="n">
        <v>0</v>
      </c>
      <c r="I4427" s="52" t="n">
        <v>20</v>
      </c>
      <c r="J4427" s="52" t="n">
        <v>50</v>
      </c>
      <c r="K4427" s="52" t="n">
        <v>0</v>
      </c>
      <c r="L4427" s="52" t="n">
        <v>0</v>
      </c>
      <c r="M4427" s="52" t="n">
        <v>0</v>
      </c>
      <c r="N4427" s="53" t="n">
        <f aca="false">D4427*$D$7</f>
        <v>104</v>
      </c>
      <c r="O4427" s="53" t="n">
        <f aca="false">E4427*$E$7</f>
        <v>0</v>
      </c>
      <c r="P4427" s="53" t="n">
        <f aca="false">F4427*$F$7</f>
        <v>78</v>
      </c>
      <c r="Q4427" s="53" t="n">
        <f aca="false">G4427*$G$7</f>
        <v>0</v>
      </c>
      <c r="R4427" s="53" t="n">
        <f aca="false">H4427*$H$7</f>
        <v>0</v>
      </c>
      <c r="S4427" s="53" t="n">
        <f aca="false">(N4427/100)*(I4427*$I$7)+(N4427/100)*(J4427*$J$7)</f>
        <v>145.6</v>
      </c>
      <c r="T4427" s="53" t="n">
        <f aca="false">(O4427/100)*(K4427*$K$7)</f>
        <v>0</v>
      </c>
      <c r="U4427" s="53" t="n">
        <f aca="false">(P4427/100)*(K4427*$K$7)+(P4427/100)*(L4427*$L$7)</f>
        <v>0</v>
      </c>
      <c r="V4427" s="53" t="n">
        <f aca="false">(Q4427/100)*(L4427*$L$7)</f>
        <v>0</v>
      </c>
      <c r="W4427" s="53" t="n">
        <f aca="false">(R4427/100)*(K4427*$K$7)+(R4427/100)*(L4427*$L$7)</f>
        <v>0</v>
      </c>
      <c r="X4427" s="53" t="n">
        <f aca="false">N4427+S4427</f>
        <v>249.6</v>
      </c>
      <c r="Y4427" s="53" t="n">
        <f aca="false">O4427+T4427</f>
        <v>0</v>
      </c>
      <c r="Z4427" s="53" t="n">
        <f aca="false">P4427+U4427</f>
        <v>78</v>
      </c>
      <c r="AA4427" s="53" t="n">
        <f aca="false">Q4427+V4427</f>
        <v>0</v>
      </c>
      <c r="AB4427" s="53" t="n">
        <f aca="false">R4427+W4427</f>
        <v>0</v>
      </c>
      <c r="AC4427" s="54" t="n">
        <f aca="false">ROUND(X4427+Y4427+Z4427+AA4427+AB4427,1)</f>
        <v>327.6</v>
      </c>
      <c r="AD4427" s="55" t="n">
        <f aca="false">(ROUND(AC4427-AC4423,1)/AC4423)</f>
        <v>0</v>
      </c>
    </row>
    <row r="4428" customFormat="false" ht="15" hidden="false" customHeight="false" outlineLevel="0" collapsed="false">
      <c r="A4428" s="48" t="s">
        <v>33</v>
      </c>
      <c r="B4428" s="61"/>
      <c r="C4428" s="50" t="s">
        <v>9</v>
      </c>
      <c r="D4428" s="51" t="n">
        <v>80</v>
      </c>
      <c r="E4428" s="51" t="n">
        <v>0</v>
      </c>
      <c r="F4428" s="51" t="n">
        <v>60</v>
      </c>
      <c r="G4428" s="51" t="n">
        <v>0</v>
      </c>
      <c r="H4428" s="51" t="n">
        <v>0</v>
      </c>
      <c r="I4428" s="52" t="n">
        <v>20</v>
      </c>
      <c r="J4428" s="52" t="n">
        <v>50</v>
      </c>
      <c r="K4428" s="52" t="n">
        <v>0</v>
      </c>
      <c r="L4428" s="52" t="n">
        <v>0</v>
      </c>
      <c r="M4428" s="52" t="n">
        <v>0</v>
      </c>
      <c r="N4428" s="53" t="n">
        <f aca="false">D4428*$D$8</f>
        <v>104</v>
      </c>
      <c r="O4428" s="53" t="n">
        <f aca="false">E4428*$E$8</f>
        <v>0</v>
      </c>
      <c r="P4428" s="53" t="n">
        <f aca="false">F4428*$F$8</f>
        <v>78</v>
      </c>
      <c r="Q4428" s="53" t="n">
        <f aca="false">G4428*$G$8</f>
        <v>0</v>
      </c>
      <c r="R4428" s="53" t="n">
        <f aca="false">H4428*$H$8</f>
        <v>0</v>
      </c>
      <c r="S4428" s="53" t="n">
        <f aca="false">(N4428/100)*(I4428*$I$8)+(N4428/100)*(J4428*$J$8)</f>
        <v>145.6</v>
      </c>
      <c r="T4428" s="53" t="n">
        <f aca="false">(O4428/100)*(K4428*$K$8)</f>
        <v>0</v>
      </c>
      <c r="U4428" s="53" t="n">
        <f aca="false">(P4428/100)*(K4428*$K$8)+(P4428/100)*(L4428*$L$8)</f>
        <v>0</v>
      </c>
      <c r="V4428" s="53" t="n">
        <f aca="false">(Q4428/100)*(L4428*$L$8)</f>
        <v>0</v>
      </c>
      <c r="W4428" s="53" t="n">
        <f aca="false">(R4428/100)*(K4428*$K$8)+(R4428/100)*(L4428*$L$8)</f>
        <v>0</v>
      </c>
      <c r="X4428" s="53" t="n">
        <f aca="false">N4428+S4428</f>
        <v>249.6</v>
      </c>
      <c r="Y4428" s="53" t="n">
        <f aca="false">O4428+T4428</f>
        <v>0</v>
      </c>
      <c r="Z4428" s="53" t="n">
        <f aca="false">P4428+U4428</f>
        <v>78</v>
      </c>
      <c r="AA4428" s="53" t="n">
        <f aca="false">Q4428+V4428</f>
        <v>0</v>
      </c>
      <c r="AB4428" s="53" t="n">
        <f aca="false">R4428+W4428</f>
        <v>0</v>
      </c>
      <c r="AC4428" s="54" t="n">
        <f aca="false">ROUND(X4428+Y4428+Z4428+AA4428+AB4428,1)</f>
        <v>327.6</v>
      </c>
      <c r="AD4428" s="55" t="n">
        <f aca="false">(ROUND(AC4428-AC4423,1)/AC4423)</f>
        <v>0</v>
      </c>
      <c r="AE4428" s="47"/>
    </row>
    <row r="4429" customFormat="false" ht="15" hidden="false" customHeight="false" outlineLevel="0" collapsed="false">
      <c r="A4429" s="48" t="s">
        <v>34</v>
      </c>
      <c r="B4429" s="61"/>
      <c r="C4429" s="50" t="s">
        <v>10</v>
      </c>
      <c r="D4429" s="51" t="n">
        <v>40</v>
      </c>
      <c r="E4429" s="51" t="n">
        <v>130</v>
      </c>
      <c r="F4429" s="51" t="n">
        <v>0</v>
      </c>
      <c r="G4429" s="51" t="n">
        <v>0</v>
      </c>
      <c r="H4429" s="51" t="n">
        <v>0</v>
      </c>
      <c r="I4429" s="52" t="n">
        <v>20</v>
      </c>
      <c r="J4429" s="52" t="n">
        <v>50</v>
      </c>
      <c r="K4429" s="52" t="n">
        <v>70</v>
      </c>
      <c r="L4429" s="52" t="n">
        <v>0</v>
      </c>
      <c r="M4429" s="52" t="n">
        <v>0</v>
      </c>
      <c r="N4429" s="53" t="n">
        <f aca="false">D4429*$D$9</f>
        <v>50</v>
      </c>
      <c r="O4429" s="53" t="n">
        <f aca="false">E4429*$E$9</f>
        <v>162.5</v>
      </c>
      <c r="P4429" s="53" t="n">
        <f aca="false">F4429*$F$9</f>
        <v>0</v>
      </c>
      <c r="Q4429" s="53" t="n">
        <f aca="false">G4429*$G$9</f>
        <v>0</v>
      </c>
      <c r="R4429" s="53" t="n">
        <f aca="false">H4429*$H$9</f>
        <v>0</v>
      </c>
      <c r="S4429" s="53" t="n">
        <f aca="false">(N4429/100)*(I4429*$I$9)+(N4429/100)*(J4429*$J$9)</f>
        <v>35</v>
      </c>
      <c r="T4429" s="53" t="n">
        <f aca="false">(O4429/100)*(K4429*$K$9)</f>
        <v>159.25</v>
      </c>
      <c r="U4429" s="53" t="n">
        <f aca="false">(P4429/100)*(K4429*$K$9)+(P4429/100)*(L4429*$L$9)</f>
        <v>0</v>
      </c>
      <c r="V4429" s="53" t="n">
        <f aca="false">(Q4429/100)*(L4429*$L$9)</f>
        <v>0</v>
      </c>
      <c r="W4429" s="53" t="n">
        <f aca="false">(R4429/100)*(K4429*$K$9)+(R4429/100)*(L4429*$L$9)</f>
        <v>0</v>
      </c>
      <c r="X4429" s="53" t="n">
        <f aca="false">N4429+S4429</f>
        <v>85</v>
      </c>
      <c r="Y4429" s="53" t="n">
        <f aca="false">O4429+T4429</f>
        <v>321.75</v>
      </c>
      <c r="Z4429" s="53" t="n">
        <f aca="false">P4429+U4429</f>
        <v>0</v>
      </c>
      <c r="AA4429" s="53" t="n">
        <f aca="false">Q4429+V4429</f>
        <v>0</v>
      </c>
      <c r="AB4429" s="53" t="n">
        <f aca="false">R4429+W4429</f>
        <v>0</v>
      </c>
      <c r="AC4429" s="54" t="n">
        <f aca="false">ROUND(X4429+Y4429+Z4429+AA4429+AB4429,1)</f>
        <v>406.8</v>
      </c>
      <c r="AD4429" s="55" t="n">
        <f aca="false">(ROUND(AC4429-AC4423,1)/AC4423)</f>
        <v>0.241758241758242</v>
      </c>
    </row>
    <row r="4430" customFormat="false" ht="15" hidden="false" customHeight="false" outlineLevel="0" collapsed="false">
      <c r="A4430" s="48" t="s">
        <v>35</v>
      </c>
      <c r="B4430" s="61"/>
      <c r="C4430" s="50" t="s">
        <v>11</v>
      </c>
      <c r="D4430" s="51" t="n">
        <v>40</v>
      </c>
      <c r="E4430" s="51" t="n">
        <v>0</v>
      </c>
      <c r="F4430" s="51" t="n">
        <v>130</v>
      </c>
      <c r="G4430" s="51" t="n">
        <v>0</v>
      </c>
      <c r="H4430" s="51" t="n">
        <v>0</v>
      </c>
      <c r="I4430" s="52" t="n">
        <v>20</v>
      </c>
      <c r="J4430" s="52" t="n">
        <v>50</v>
      </c>
      <c r="K4430" s="52" t="n">
        <v>40</v>
      </c>
      <c r="L4430" s="52" t="n">
        <v>40</v>
      </c>
      <c r="M4430" s="52" t="n">
        <v>0</v>
      </c>
      <c r="N4430" s="53" t="n">
        <f aca="false">D4430*$D$10</f>
        <v>50</v>
      </c>
      <c r="O4430" s="53" t="n">
        <f aca="false">E4430*$E$10</f>
        <v>0</v>
      </c>
      <c r="P4430" s="53" t="n">
        <f aca="false">F4430*$F$10</f>
        <v>162.5</v>
      </c>
      <c r="Q4430" s="53" t="n">
        <f aca="false">G4430*$G$10</f>
        <v>0</v>
      </c>
      <c r="R4430" s="53" t="n">
        <f aca="false">H4430*$H$10</f>
        <v>0</v>
      </c>
      <c r="S4430" s="53" t="n">
        <f aca="false">(N4430/100)*(I4430*$I$10)+(N4430/100)*(J4430*$J$10)</f>
        <v>35</v>
      </c>
      <c r="T4430" s="53" t="n">
        <f aca="false">(O4430/100)*(K4430*$J$10)</f>
        <v>0</v>
      </c>
      <c r="U4430" s="53" t="n">
        <f aca="false">(P4430/100)*(K4430*$K$10)+(P4430/100)*(L4430*$L$10)</f>
        <v>182</v>
      </c>
      <c r="V4430" s="53" t="n">
        <f aca="false">(Q4430/100)*(L4430*$L$10)</f>
        <v>0</v>
      </c>
      <c r="W4430" s="53" t="n">
        <f aca="false">(R4430/100)*(K4430*$K$10)+(R4430/100)*(L4430*$L$10)</f>
        <v>0</v>
      </c>
      <c r="X4430" s="53" t="n">
        <f aca="false">N4430+S4430</f>
        <v>85</v>
      </c>
      <c r="Y4430" s="53" t="n">
        <f aca="false">O4430+T4430</f>
        <v>0</v>
      </c>
      <c r="Z4430" s="53" t="n">
        <f aca="false">P4430+U4430</f>
        <v>344.5</v>
      </c>
      <c r="AA4430" s="53" t="n">
        <f aca="false">Q4430+V4430</f>
        <v>0</v>
      </c>
      <c r="AB4430" s="53" t="n">
        <f aca="false">R4430+W4430</f>
        <v>0</v>
      </c>
      <c r="AC4430" s="54" t="n">
        <f aca="false">ROUND(X4430+Y4430+Z4430+AA4430+AB4430,1)</f>
        <v>429.5</v>
      </c>
      <c r="AD4430" s="55" t="n">
        <f aca="false">(ROUND(AC4430-AC4423,1)/AC4423)</f>
        <v>0.311050061050061</v>
      </c>
      <c r="AE4430" s="46"/>
    </row>
    <row r="4431" customFormat="false" ht="15" hidden="false" customHeight="false" outlineLevel="0" collapsed="false">
      <c r="A4431" s="48" t="s">
        <v>36</v>
      </c>
      <c r="B4431" s="61"/>
      <c r="C4431" s="50" t="s">
        <v>12</v>
      </c>
      <c r="D4431" s="51" t="n">
        <v>40</v>
      </c>
      <c r="E4431" s="51" t="n">
        <v>0</v>
      </c>
      <c r="F4431" s="51" t="n">
        <v>0</v>
      </c>
      <c r="G4431" s="51" t="n">
        <v>130</v>
      </c>
      <c r="H4431" s="51" t="n">
        <v>0</v>
      </c>
      <c r="I4431" s="52" t="n">
        <v>20</v>
      </c>
      <c r="J4431" s="52" t="n">
        <v>50</v>
      </c>
      <c r="K4431" s="52" t="n">
        <v>0</v>
      </c>
      <c r="L4431" s="52" t="n">
        <v>70</v>
      </c>
      <c r="M4431" s="52" t="n">
        <v>0</v>
      </c>
      <c r="N4431" s="53" t="n">
        <f aca="false">D4431*$D$11</f>
        <v>50</v>
      </c>
      <c r="O4431" s="53" t="n">
        <f aca="false">E4431*$E$11</f>
        <v>0</v>
      </c>
      <c r="P4431" s="53" t="n">
        <f aca="false">F4431*$F$11</f>
        <v>0</v>
      </c>
      <c r="Q4431" s="53" t="n">
        <f aca="false">G4431*$G$11</f>
        <v>162.5</v>
      </c>
      <c r="R4431" s="53" t="n">
        <f aca="false">H4431*$H$11</f>
        <v>0</v>
      </c>
      <c r="S4431" s="53" t="n">
        <f aca="false">(N4431/100)*(I4431*$I$11)+(N4431/100)*(J4431*$J$11)</f>
        <v>35</v>
      </c>
      <c r="T4431" s="53" t="n">
        <f aca="false">(O4431/100)*(K4431*$K$11)</f>
        <v>0</v>
      </c>
      <c r="U4431" s="53" t="n">
        <f aca="false">(P4431/100)*(K4431*$K$11)+(P4431/100)*(L4431*$L$11)</f>
        <v>0</v>
      </c>
      <c r="V4431" s="53" t="n">
        <f aca="false">(Q4431/100)*(L4431*$L$11)</f>
        <v>159.25</v>
      </c>
      <c r="W4431" s="53" t="n">
        <f aca="false">(R4431/100)*(K4431*$K$11)+(R4431/100)*(L4431*$L$11)</f>
        <v>0</v>
      </c>
      <c r="X4431" s="53" t="n">
        <f aca="false">N4431+S4431</f>
        <v>85</v>
      </c>
      <c r="Y4431" s="53" t="n">
        <f aca="false">O4431+T4431</f>
        <v>0</v>
      </c>
      <c r="Z4431" s="53" t="n">
        <f aca="false">P4431+U4431</f>
        <v>0</v>
      </c>
      <c r="AA4431" s="53" t="n">
        <f aca="false">Q4431+V4431</f>
        <v>321.75</v>
      </c>
      <c r="AB4431" s="53" t="n">
        <f aca="false">R4431+W4431</f>
        <v>0</v>
      </c>
      <c r="AC4431" s="54" t="n">
        <f aca="false">ROUND(X4431+Y4431+Z4431+AA4431+AB4431,1)</f>
        <v>406.8</v>
      </c>
      <c r="AD4431" s="55" t="n">
        <f aca="false">(ROUND(AC4431-AC4423,1)/AC4423)</f>
        <v>0.241758241758242</v>
      </c>
    </row>
    <row r="4432" customFormat="false" ht="15" hidden="false" customHeight="false" outlineLevel="0" collapsed="false">
      <c r="A4432" s="48" t="s">
        <v>37</v>
      </c>
      <c r="B4432" s="61"/>
      <c r="C4432" s="50" t="s">
        <v>13</v>
      </c>
      <c r="D4432" s="51" t="n">
        <v>40</v>
      </c>
      <c r="E4432" s="51" t="n">
        <v>0</v>
      </c>
      <c r="F4432" s="51" t="n">
        <v>0</v>
      </c>
      <c r="G4432" s="51" t="n">
        <v>0</v>
      </c>
      <c r="H4432" s="51" t="n">
        <v>130</v>
      </c>
      <c r="I4432" s="52" t="n">
        <v>20</v>
      </c>
      <c r="J4432" s="52" t="n">
        <v>50</v>
      </c>
      <c r="K4432" s="52" t="n">
        <v>35</v>
      </c>
      <c r="L4432" s="52" t="n">
        <v>35</v>
      </c>
      <c r="M4432" s="52" t="n">
        <v>0</v>
      </c>
      <c r="N4432" s="53" t="n">
        <f aca="false">D4432*$D$12</f>
        <v>50</v>
      </c>
      <c r="O4432" s="53" t="n">
        <f aca="false">E4432*$E$12</f>
        <v>0</v>
      </c>
      <c r="P4432" s="53" t="n">
        <f aca="false">F4432*$F$12</f>
        <v>0</v>
      </c>
      <c r="Q4432" s="53" t="n">
        <f aca="false">G4432*$G$12</f>
        <v>0</v>
      </c>
      <c r="R4432" s="53" t="n">
        <f aca="false">H4432*$H$12</f>
        <v>162.5</v>
      </c>
      <c r="S4432" s="53" t="n">
        <f aca="false">(N4432/100)*(I4432*$I$12)+(N4432/100)*(J4432*$J$12)</f>
        <v>35</v>
      </c>
      <c r="T4432" s="53" t="n">
        <f aca="false">(O4432/100)*(K4432*$K$12)</f>
        <v>0</v>
      </c>
      <c r="U4432" s="53" t="n">
        <f aca="false">(P4432/100)*(K4432*$K$12)+(P4432/100)*(L4432*$L$12)</f>
        <v>0</v>
      </c>
      <c r="V4432" s="53" t="n">
        <f aca="false">(Q4432/100)*(L4432*$L$12)</f>
        <v>0</v>
      </c>
      <c r="W4432" s="53" t="n">
        <f aca="false">(R4432/100)*(K4432*$K$12)+(R4432/100)*(L4432*$L$12)</f>
        <v>159.25</v>
      </c>
      <c r="X4432" s="53" t="n">
        <f aca="false">N4432+S4432</f>
        <v>85</v>
      </c>
      <c r="Y4432" s="53" t="n">
        <f aca="false">O4432+T4432</f>
        <v>0</v>
      </c>
      <c r="Z4432" s="53" t="n">
        <f aca="false">P4432+U4432</f>
        <v>0</v>
      </c>
      <c r="AA4432" s="53" t="n">
        <f aca="false">Q4432+V4432</f>
        <v>0</v>
      </c>
      <c r="AB4432" s="53" t="n">
        <f aca="false">R4432+W4432</f>
        <v>321.75</v>
      </c>
      <c r="AC4432" s="54" t="n">
        <f aca="false">ROUND(X4432+Y4432+Z4432+AA4432+AB4432,1)</f>
        <v>406.8</v>
      </c>
      <c r="AD4432" s="55" t="n">
        <f aca="false">(ROUND(AC4432-AC4423,1)/AC4423)</f>
        <v>0.241758241758242</v>
      </c>
      <c r="AE4432" s="46"/>
    </row>
    <row r="4433" customFormat="false" ht="15" hidden="false" customHeight="false" outlineLevel="0" collapsed="false">
      <c r="A4433" s="48" t="s">
        <v>38</v>
      </c>
      <c r="B4433" s="61"/>
      <c r="C4433" s="50" t="s">
        <v>14</v>
      </c>
      <c r="D4433" s="51" t="n">
        <v>80</v>
      </c>
      <c r="E4433" s="51" t="n">
        <v>0</v>
      </c>
      <c r="F4433" s="51" t="n">
        <v>60</v>
      </c>
      <c r="G4433" s="51" t="n">
        <v>0</v>
      </c>
      <c r="H4433" s="51" t="n">
        <v>0</v>
      </c>
      <c r="I4433" s="52" t="n">
        <v>20</v>
      </c>
      <c r="J4433" s="52" t="n">
        <v>50</v>
      </c>
      <c r="K4433" s="52" t="n">
        <v>0</v>
      </c>
      <c r="L4433" s="52" t="n">
        <v>0</v>
      </c>
      <c r="M4433" s="52" t="n">
        <v>40</v>
      </c>
      <c r="N4433" s="53" t="n">
        <f aca="false">D4433*$D$13</f>
        <v>100</v>
      </c>
      <c r="O4433" s="53" t="n">
        <f aca="false">E4433*$E$13</f>
        <v>0</v>
      </c>
      <c r="P4433" s="53" t="n">
        <f aca="false">F4433*$F$13</f>
        <v>75</v>
      </c>
      <c r="Q4433" s="53" t="n">
        <f aca="false">G4433*$G$13</f>
        <v>0</v>
      </c>
      <c r="R4433" s="53" t="n">
        <f aca="false">H4433*$H$13</f>
        <v>0</v>
      </c>
      <c r="S4433" s="53" t="n">
        <f aca="false">(N4433/100)*(I4433*$I$13)+(N4433/100)*(J4433*$J$13)+(N4433/100)*(M4433*$M$13)</f>
        <v>150</v>
      </c>
      <c r="T4433" s="53" t="n">
        <f aca="false">(O4433/100)*(K4433*$K$13)+(O4433/100)*(M4433*$M$13)</f>
        <v>0</v>
      </c>
      <c r="U4433" s="53" t="n">
        <f aca="false">(P4433/100)*(K4433*$K$13)+(P4433/100)*(L4433*$L$13)+(P4433/100)*(M4433*$M$13)</f>
        <v>60</v>
      </c>
      <c r="V4433" s="53" t="n">
        <f aca="false">(Q4433/100)*(L4433*$L$13)+(Q4433/100)*(M4433*$M$13)</f>
        <v>0</v>
      </c>
      <c r="W4433" s="53" t="n">
        <f aca="false">(R4433/100)*(K4433*$K$13)+(R4433/100)*(L4433*$L$13)+(R4433/100)*(M4433*$M$13)</f>
        <v>0</v>
      </c>
      <c r="X4433" s="53" t="n">
        <f aca="false">N4433+S4433</f>
        <v>250</v>
      </c>
      <c r="Y4433" s="53" t="n">
        <f aca="false">O4433+T4433</f>
        <v>0</v>
      </c>
      <c r="Z4433" s="53" t="n">
        <f aca="false">P4433+U4433</f>
        <v>135</v>
      </c>
      <c r="AA4433" s="53" t="n">
        <f aca="false">Q4433+V4433</f>
        <v>0</v>
      </c>
      <c r="AB4433" s="53" t="n">
        <f aca="false">R4433+W4433</f>
        <v>0</v>
      </c>
      <c r="AC4433" s="54" t="n">
        <f aca="false">ROUND(X4433+Y4433+Z4433+AA4433+AB4433,1)</f>
        <v>385</v>
      </c>
      <c r="AD4433" s="55" t="n">
        <f aca="false">(ROUND(AC4433-AC4423,1)/AC4423)</f>
        <v>0.175213675213675</v>
      </c>
    </row>
    <row r="4434" customFormat="false" ht="15" hidden="false" customHeight="false" outlineLevel="0" collapsed="false">
      <c r="A4434" s="48" t="s">
        <v>39</v>
      </c>
      <c r="B4434" s="61"/>
      <c r="C4434" s="50" t="s">
        <v>15</v>
      </c>
      <c r="D4434" s="51" t="n">
        <v>95</v>
      </c>
      <c r="E4434" s="51" t="n">
        <v>0</v>
      </c>
      <c r="F4434" s="51" t="n">
        <v>0</v>
      </c>
      <c r="G4434" s="51" t="n">
        <v>0</v>
      </c>
      <c r="H4434" s="51" t="n">
        <v>0</v>
      </c>
      <c r="I4434" s="52" t="n">
        <v>20</v>
      </c>
      <c r="J4434" s="52" t="n">
        <v>50</v>
      </c>
      <c r="K4434" s="52" t="n">
        <v>80</v>
      </c>
      <c r="L4434" s="52" t="n">
        <v>0</v>
      </c>
      <c r="M4434" s="52" t="n">
        <v>0</v>
      </c>
      <c r="N4434" s="53" t="n">
        <f aca="false">D4434*$D$14</f>
        <v>118.75</v>
      </c>
      <c r="O4434" s="53" t="n">
        <f aca="false">E4434*$E$14</f>
        <v>0</v>
      </c>
      <c r="P4434" s="53" t="n">
        <f aca="false">F4434*$F$14</f>
        <v>0</v>
      </c>
      <c r="Q4434" s="53" t="n">
        <f aca="false">G4434*$G$14</f>
        <v>0</v>
      </c>
      <c r="R4434" s="53" t="n">
        <f aca="false">H4434*$H$14</f>
        <v>0</v>
      </c>
      <c r="S4434" s="53" t="n">
        <f aca="false">(N4434/100)*(I4434*$I$14)+(N4434/100)*(J4434*$J$14)+(N4434/100)*(K4434*$K$14)</f>
        <v>273.125</v>
      </c>
      <c r="T4434" s="53" t="n">
        <f aca="false">(O4434/100)*(K4434*$K$14)</f>
        <v>0</v>
      </c>
      <c r="U4434" s="53" t="n">
        <f aca="false">(P4434/100)*(K4434*$K$14)+(P4434/100)*(L4434*$L$14)</f>
        <v>0</v>
      </c>
      <c r="V4434" s="53" t="n">
        <f aca="false">(Q4434/100)*(L4434*$L$14)</f>
        <v>0</v>
      </c>
      <c r="W4434" s="53" t="n">
        <f aca="false">(R4434/100)*(K4434*$L$14)+(R4434/100)*(L4434*$M$14)</f>
        <v>0</v>
      </c>
      <c r="X4434" s="53" t="n">
        <f aca="false">N4434+S4434</f>
        <v>391.875</v>
      </c>
      <c r="Y4434" s="53" t="n">
        <f aca="false">O4434+T4434</f>
        <v>0</v>
      </c>
      <c r="Z4434" s="53" t="n">
        <f aca="false">P4434+U4434</f>
        <v>0</v>
      </c>
      <c r="AA4434" s="53" t="n">
        <f aca="false">Q4434+V4434</f>
        <v>0</v>
      </c>
      <c r="AB4434" s="53" t="n">
        <f aca="false">R4434+W4434</f>
        <v>0</v>
      </c>
      <c r="AC4434" s="54" t="n">
        <f aca="false">ROUND(X4434+Y4434+Z4434+AA4434+AB4434,1)</f>
        <v>391.9</v>
      </c>
      <c r="AD4434" s="55" t="n">
        <f aca="false">(ROUND(AC4434-AC4423,1)/AC4423)</f>
        <v>0.196275946275946</v>
      </c>
      <c r="AE4434" s="46"/>
    </row>
    <row r="4435" customFormat="false" ht="15" hidden="false" customHeight="false" outlineLevel="0" collapsed="false">
      <c r="A4435" s="48"/>
      <c r="B4435" s="61"/>
      <c r="C4435" s="50" t="s">
        <v>16</v>
      </c>
      <c r="D4435" s="51" t="n">
        <v>95</v>
      </c>
      <c r="E4435" s="51" t="n">
        <v>0</v>
      </c>
      <c r="F4435" s="51" t="n">
        <v>0</v>
      </c>
      <c r="G4435" s="51" t="n">
        <v>0</v>
      </c>
      <c r="H4435" s="51" t="n">
        <v>0</v>
      </c>
      <c r="I4435" s="52" t="n">
        <v>20</v>
      </c>
      <c r="J4435" s="52" t="n">
        <v>50</v>
      </c>
      <c r="K4435" s="52" t="n">
        <v>0</v>
      </c>
      <c r="L4435" s="52" t="n">
        <v>80</v>
      </c>
      <c r="M4435" s="52" t="n">
        <v>0</v>
      </c>
      <c r="N4435" s="53" t="n">
        <f aca="false">D4435*$D$15</f>
        <v>118.75</v>
      </c>
      <c r="O4435" s="53" t="n">
        <f aca="false">E4435*$E$15</f>
        <v>0</v>
      </c>
      <c r="P4435" s="53" t="n">
        <f aca="false">F4435*$F$15</f>
        <v>0</v>
      </c>
      <c r="Q4435" s="53" t="n">
        <f aca="false">G4435*$G$15</f>
        <v>0</v>
      </c>
      <c r="R4435" s="53" t="n">
        <f aca="false">H4435*$H$15</f>
        <v>0</v>
      </c>
      <c r="S4435" s="53" t="n">
        <f aca="false">(N4435/100)*(I4435*$I$15)+(N4435/100)*(J4435*$J$15)+(N4435/100)*(L4435*$L$15)</f>
        <v>273.125</v>
      </c>
      <c r="T4435" s="53" t="n">
        <f aca="false">(O4435/100)*(K4435*$K$15)</f>
        <v>0</v>
      </c>
      <c r="U4435" s="53" t="n">
        <f aca="false">(P4435/100)*(K4435*$K$15)+(P4435/100)*(L4435*$L$15)</f>
        <v>0</v>
      </c>
      <c r="V4435" s="53" t="n">
        <f aca="false">(Q4435/100)*(L4435*$L$15)</f>
        <v>0</v>
      </c>
      <c r="W4435" s="53" t="n">
        <f aca="false">(R4435/100)*(K4435*$K$15)+(R4435/100)*(L4435*$L$15)</f>
        <v>0</v>
      </c>
      <c r="X4435" s="53" t="n">
        <f aca="false">N4435+S4435</f>
        <v>391.875</v>
      </c>
      <c r="Y4435" s="53" t="n">
        <f aca="false">O4435+T4435</f>
        <v>0</v>
      </c>
      <c r="Z4435" s="53" t="n">
        <f aca="false">P4435+U4435</f>
        <v>0</v>
      </c>
      <c r="AA4435" s="53" t="n">
        <f aca="false">Q4435+V4435</f>
        <v>0</v>
      </c>
      <c r="AB4435" s="53" t="n">
        <f aca="false">R4435+W4435</f>
        <v>0</v>
      </c>
      <c r="AC4435" s="54" t="n">
        <f aca="false">ROUND(X4435+Y4435+Z4435+AA4435+AB4435,1)</f>
        <v>391.9</v>
      </c>
      <c r="AD4435" s="55" t="n">
        <f aca="false">(ROUND(AC4435-AC4423,1)/AC4423)</f>
        <v>0.196275946275946</v>
      </c>
    </row>
    <row r="4436" customFormat="false" ht="15" hidden="false" customHeight="false" outlineLevel="0" collapsed="false">
      <c r="A4436" s="48"/>
      <c r="B4436" s="61"/>
      <c r="C4436" s="50" t="s">
        <v>17</v>
      </c>
      <c r="D4436" s="51" t="n">
        <v>80</v>
      </c>
      <c r="E4436" s="51" t="n">
        <v>0</v>
      </c>
      <c r="F4436" s="51" t="n">
        <v>60</v>
      </c>
      <c r="G4436" s="51" t="n">
        <v>0</v>
      </c>
      <c r="H4436" s="51" t="n">
        <v>0</v>
      </c>
      <c r="I4436" s="52" t="n">
        <v>20</v>
      </c>
      <c r="J4436" s="52" t="n">
        <v>85</v>
      </c>
      <c r="K4436" s="52" t="n">
        <v>0</v>
      </c>
      <c r="L4436" s="52" t="n">
        <v>0</v>
      </c>
      <c r="M4436" s="52" t="n">
        <v>0</v>
      </c>
      <c r="N4436" s="53" t="n">
        <f aca="false">D4436*$D$16</f>
        <v>100</v>
      </c>
      <c r="O4436" s="53" t="n">
        <f aca="false">E4436*$E$16</f>
        <v>0</v>
      </c>
      <c r="P4436" s="53" t="n">
        <f aca="false">F4436*$F$16</f>
        <v>75</v>
      </c>
      <c r="Q4436" s="53" t="n">
        <f aca="false">G4436*$G$16</f>
        <v>0</v>
      </c>
      <c r="R4436" s="53" t="n">
        <f aca="false">H4436*$H$16</f>
        <v>0</v>
      </c>
      <c r="S4436" s="53" t="n">
        <f aca="false">(N4436/100)*(I4436*$I$16)+(N4436/100)*(J4436*$J$16)</f>
        <v>232.5</v>
      </c>
      <c r="T4436" s="53" t="n">
        <f aca="false">(O4436/100)*(K4436*$K$16)</f>
        <v>0</v>
      </c>
      <c r="U4436" s="53" t="n">
        <f aca="false">(P4436/100)*(K4436*$K$16)+(P4436/100)*(L4436*$L$16)</f>
        <v>0</v>
      </c>
      <c r="V4436" s="53" t="n">
        <f aca="false">(Q4436/100)*(L4436*$L$16)</f>
        <v>0</v>
      </c>
      <c r="W4436" s="53" t="n">
        <f aca="false">(R4436/100)*(K4436*$K$16)+(R4436/100)*(L4436*$L$16)</f>
        <v>0</v>
      </c>
      <c r="X4436" s="53" t="n">
        <f aca="false">N4436+S4436</f>
        <v>332.5</v>
      </c>
      <c r="Y4436" s="53" t="n">
        <f aca="false">O4436+T4436</f>
        <v>0</v>
      </c>
      <c r="Z4436" s="53" t="n">
        <f aca="false">P4436+U4436</f>
        <v>75</v>
      </c>
      <c r="AA4436" s="53" t="n">
        <f aca="false">Q4436+V4436</f>
        <v>0</v>
      </c>
      <c r="AB4436" s="53" t="n">
        <f aca="false">R4436+W4436</f>
        <v>0</v>
      </c>
      <c r="AC4436" s="54" t="n">
        <f aca="false">ROUND(X4436+Y4436+Z4436+AA4436+AB4436,1)</f>
        <v>407.5</v>
      </c>
      <c r="AD4436" s="55" t="n">
        <f aca="false">(ROUND(AC4436-AC4423,1)/AC4423)</f>
        <v>0.243894993894994</v>
      </c>
      <c r="AE4436" s="46"/>
    </row>
    <row r="4437" customFormat="false" ht="15" hidden="false" customHeight="false" outlineLevel="0" collapsed="false">
      <c r="A4437" s="48"/>
      <c r="B4437" s="61"/>
      <c r="C4437" s="50" t="s">
        <v>18</v>
      </c>
      <c r="D4437" s="51" t="n">
        <v>80</v>
      </c>
      <c r="E4437" s="51" t="n">
        <v>0</v>
      </c>
      <c r="F4437" s="51" t="n">
        <v>60</v>
      </c>
      <c r="G4437" s="51" t="n">
        <v>0</v>
      </c>
      <c r="H4437" s="51" t="n">
        <v>0</v>
      </c>
      <c r="I4437" s="52" t="n">
        <v>60</v>
      </c>
      <c r="J4437" s="52" t="n">
        <v>50</v>
      </c>
      <c r="K4437" s="52" t="n">
        <v>0</v>
      </c>
      <c r="L4437" s="52" t="n">
        <v>0</v>
      </c>
      <c r="M4437" s="52" t="n">
        <v>0</v>
      </c>
      <c r="N4437" s="53" t="n">
        <f aca="false">D4437*$D$17</f>
        <v>100</v>
      </c>
      <c r="O4437" s="53" t="n">
        <f aca="false">E4437*$E$17</f>
        <v>0</v>
      </c>
      <c r="P4437" s="53" t="n">
        <f aca="false">F4437*$F$17</f>
        <v>75</v>
      </c>
      <c r="Q4437" s="53" t="n">
        <f aca="false">G4437*$G$17</f>
        <v>0</v>
      </c>
      <c r="R4437" s="53" t="n">
        <f aca="false">H4437*$H$17</f>
        <v>0</v>
      </c>
      <c r="S4437" s="53" t="n">
        <f aca="false">(N4437/100)*(I4437*$I$17)+(N4437/100)*(J4437*$J$17)</f>
        <v>200</v>
      </c>
      <c r="T4437" s="53" t="n">
        <f aca="false">(O4437/100)*(K4437*$K$17)</f>
        <v>0</v>
      </c>
      <c r="U4437" s="53" t="n">
        <f aca="false">(P4437/100)*(K4437*$K$17)+(P4437/100)*(L4437*$L$17)</f>
        <v>0</v>
      </c>
      <c r="V4437" s="53" t="n">
        <f aca="false">(Q4437/100)*(L4437*$L$17)</f>
        <v>0</v>
      </c>
      <c r="W4437" s="53" t="n">
        <f aca="false">(R4437/100)*(K4437*$K$17)+(R4437/100)*(L4437*$L$17)</f>
        <v>0</v>
      </c>
      <c r="X4437" s="53" t="n">
        <f aca="false">N4437+S4437</f>
        <v>300</v>
      </c>
      <c r="Y4437" s="53" t="n">
        <f aca="false">O4437+T4437</f>
        <v>0</v>
      </c>
      <c r="Z4437" s="53" t="n">
        <f aca="false">P4437+U4437</f>
        <v>75</v>
      </c>
      <c r="AA4437" s="53" t="n">
        <f aca="false">Q4437+V4437</f>
        <v>0</v>
      </c>
      <c r="AB4437" s="53" t="n">
        <f aca="false">R4437+W4437</f>
        <v>0</v>
      </c>
      <c r="AC4437" s="54" t="n">
        <f aca="false">ROUND(X4437+Y4437+Z4437+AA4437+AB4437,1)</f>
        <v>375</v>
      </c>
      <c r="AD4437" s="55" t="n">
        <f aca="false">(ROUND(AC4437-AC4423,1)/AC4423)</f>
        <v>0.144688644688645</v>
      </c>
    </row>
    <row r="4438" customFormat="false" ht="15" hidden="false" customHeight="false" outlineLevel="0" collapsed="false">
      <c r="A4438" s="64"/>
      <c r="B4438" s="65" t="s">
        <v>358</v>
      </c>
      <c r="C4438" s="65"/>
      <c r="D4438" s="65"/>
      <c r="E4438" s="65"/>
      <c r="F4438" s="65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  <c r="U4438" s="65"/>
      <c r="V4438" s="65"/>
      <c r="W4438" s="65"/>
      <c r="X4438" s="65"/>
      <c r="Y4438" s="65"/>
      <c r="Z4438" s="65"/>
      <c r="AA4438" s="65"/>
      <c r="AB4438" s="65"/>
      <c r="AC4438" s="12" t="n">
        <v>500</v>
      </c>
      <c r="AD4438" s="12"/>
    </row>
    <row r="4439" customFormat="false" ht="15" hidden="false" customHeight="false" outlineLevel="0" collapsed="false">
      <c r="A4439" s="56" t="s">
        <v>19</v>
      </c>
      <c r="B4439" s="49" t="s">
        <v>359</v>
      </c>
      <c r="C4439" s="50" t="s">
        <v>4</v>
      </c>
      <c r="D4439" s="51" t="n">
        <v>85</v>
      </c>
      <c r="E4439" s="51" t="n">
        <v>0</v>
      </c>
      <c r="F4439" s="51" t="n">
        <v>0</v>
      </c>
      <c r="G4439" s="51" t="n">
        <v>0</v>
      </c>
      <c r="H4439" s="51" t="n">
        <v>0</v>
      </c>
      <c r="I4439" s="52" t="n">
        <v>75</v>
      </c>
      <c r="J4439" s="52" t="n">
        <v>25</v>
      </c>
      <c r="K4439" s="52" t="n">
        <v>0</v>
      </c>
      <c r="L4439" s="52" t="n">
        <v>0</v>
      </c>
      <c r="M4439" s="52" t="n">
        <v>0</v>
      </c>
      <c r="N4439" s="53" t="n">
        <f aca="false">D4439*$D$3</f>
        <v>110.5</v>
      </c>
      <c r="O4439" s="53" t="n">
        <f aca="false">E4439*$E$3</f>
        <v>0</v>
      </c>
      <c r="P4439" s="53" t="n">
        <f aca="false">F4439*$F$3</f>
        <v>0</v>
      </c>
      <c r="Q4439" s="53" t="n">
        <f aca="false">G4439*$G$3</f>
        <v>0</v>
      </c>
      <c r="R4439" s="53" t="n">
        <f aca="false">H4439*$H$3</f>
        <v>0</v>
      </c>
      <c r="S4439" s="53" t="n">
        <f aca="false">(N4439/100)*(I4439*$I$3)+(N4439/100)*(J4439*$J$3)</f>
        <v>221</v>
      </c>
      <c r="T4439" s="53" t="n">
        <f aca="false">(O4439/100)*(K4439*$K$3)</f>
        <v>0</v>
      </c>
      <c r="U4439" s="53" t="n">
        <f aca="false">(P4439/100)*(K4439*$K$3)+(P4439/100)*(L4439*$L$3)</f>
        <v>0</v>
      </c>
      <c r="V4439" s="53" t="n">
        <f aca="false">(Q4439/100)*(L4439*$L$3)</f>
        <v>0</v>
      </c>
      <c r="W4439" s="53" t="n">
        <f aca="false">(R4439/100)*(K4439*$K$3)+(R4439/100)*(L4439*$L$3)</f>
        <v>0</v>
      </c>
      <c r="X4439" s="53" t="n">
        <f aca="false">N4439+S4439</f>
        <v>331.5</v>
      </c>
      <c r="Y4439" s="53" t="n">
        <f aca="false">O4439+T4439</f>
        <v>0</v>
      </c>
      <c r="Z4439" s="53" t="n">
        <f aca="false">P4439+U4439</f>
        <v>0</v>
      </c>
      <c r="AA4439" s="53" t="n">
        <f aca="false">Q4439+V4439</f>
        <v>0</v>
      </c>
      <c r="AB4439" s="53" t="n">
        <f aca="false">R4439+W4439</f>
        <v>0</v>
      </c>
      <c r="AC4439" s="54" t="n">
        <f aca="false">ROUND(X4439+Y4439+Z4439+AA4439+AB4439,1)</f>
        <v>331.5</v>
      </c>
      <c r="AD4439" s="55" t="n">
        <v>0</v>
      </c>
    </row>
    <row r="4440" customFormat="false" ht="15" hidden="false" customHeight="false" outlineLevel="0" collapsed="false">
      <c r="A4440" s="48" t="s">
        <v>29</v>
      </c>
      <c r="B4440" s="49" t="n">
        <v>10</v>
      </c>
      <c r="C4440" s="50" t="s">
        <v>5</v>
      </c>
      <c r="D4440" s="51" t="n">
        <v>85</v>
      </c>
      <c r="E4440" s="51" t="n">
        <v>0</v>
      </c>
      <c r="F4440" s="51" t="n">
        <v>0</v>
      </c>
      <c r="G4440" s="51" t="n">
        <v>0</v>
      </c>
      <c r="H4440" s="51" t="n">
        <v>0</v>
      </c>
      <c r="I4440" s="52" t="n">
        <v>85</v>
      </c>
      <c r="J4440" s="52" t="n">
        <v>40</v>
      </c>
      <c r="K4440" s="52" t="n">
        <v>0</v>
      </c>
      <c r="L4440" s="52" t="n">
        <v>0</v>
      </c>
      <c r="M4440" s="52" t="n">
        <v>0</v>
      </c>
      <c r="N4440" s="53" t="n">
        <f aca="false">D4440*$D$4</f>
        <v>106.25</v>
      </c>
      <c r="O4440" s="53" t="n">
        <f aca="false">E4440*$E$4</f>
        <v>0</v>
      </c>
      <c r="P4440" s="53" t="n">
        <f aca="false">F4440*$F$4</f>
        <v>0</v>
      </c>
      <c r="Q4440" s="53" t="n">
        <f aca="false">G4440*$G$4</f>
        <v>0</v>
      </c>
      <c r="R4440" s="53" t="n">
        <f aca="false">H4440*$H$4</f>
        <v>0</v>
      </c>
      <c r="S4440" s="53" t="n">
        <f aca="false">(N4440/100)*(I4440*$I$4)+(N4440/100)*(J4440*$J$4)</f>
        <v>265.625</v>
      </c>
      <c r="T4440" s="53" t="n">
        <f aca="false">(O4440/100)*(K4440*$K$4)</f>
        <v>0</v>
      </c>
      <c r="U4440" s="53" t="n">
        <f aca="false">(P4440/100)*(K4440*$K$4)+(P4440/100)*(L4440*$L$4)</f>
        <v>0</v>
      </c>
      <c r="V4440" s="53" t="n">
        <f aca="false">(Q4440/100)*(L4440*$L$4)</f>
        <v>0</v>
      </c>
      <c r="W4440" s="53" t="n">
        <f aca="false">(R4440/100)*(K4440*$K$4)+(R4440/100)*(L4440*$L$4)</f>
        <v>0</v>
      </c>
      <c r="X4440" s="53" t="n">
        <f aca="false">N4440+S4440</f>
        <v>371.875</v>
      </c>
      <c r="Y4440" s="53" t="n">
        <f aca="false">O4440+T4440</f>
        <v>0</v>
      </c>
      <c r="Z4440" s="53" t="n">
        <f aca="false">P4440+U4440</f>
        <v>0</v>
      </c>
      <c r="AA4440" s="53" t="n">
        <f aca="false">Q4440+V4440</f>
        <v>0</v>
      </c>
      <c r="AB4440" s="53" t="n">
        <f aca="false">R4440+W4440</f>
        <v>0</v>
      </c>
      <c r="AC4440" s="54" t="n">
        <f aca="false">ROUND(X4440+Y4440+Z4440+AA4440+AB4440,1)</f>
        <v>371.9</v>
      </c>
      <c r="AD4440" s="55" t="n">
        <f aca="false">(ROUND(AC4440-AC4439,1)/AC4439)</f>
        <v>0.121870286576169</v>
      </c>
    </row>
    <row r="4441" customFormat="false" ht="15" hidden="false" customHeight="false" outlineLevel="0" collapsed="false">
      <c r="A4441" s="48" t="s">
        <v>30</v>
      </c>
      <c r="B4441" s="49" t="n">
        <v>10</v>
      </c>
      <c r="C4441" s="50" t="s">
        <v>6</v>
      </c>
      <c r="D4441" s="51" t="n">
        <v>85</v>
      </c>
      <c r="E4441" s="51" t="n">
        <v>0</v>
      </c>
      <c r="F4441" s="51" t="n">
        <v>0</v>
      </c>
      <c r="G4441" s="51" t="n">
        <v>0</v>
      </c>
      <c r="H4441" s="51" t="n">
        <v>0</v>
      </c>
      <c r="I4441" s="52" t="n">
        <v>75</v>
      </c>
      <c r="J4441" s="52" t="n">
        <v>25</v>
      </c>
      <c r="K4441" s="52" t="n">
        <v>0</v>
      </c>
      <c r="L4441" s="52" t="n">
        <v>0</v>
      </c>
      <c r="M4441" s="52" t="n">
        <v>0</v>
      </c>
      <c r="N4441" s="53" t="n">
        <f aca="false">D4441*$D$5</f>
        <v>110.5</v>
      </c>
      <c r="O4441" s="53" t="n">
        <f aca="false">E4441*$E$5</f>
        <v>0</v>
      </c>
      <c r="P4441" s="53" t="n">
        <f aca="false">F4441*$F$5</f>
        <v>0</v>
      </c>
      <c r="Q4441" s="53" t="n">
        <f aca="false">G4441*$G$5</f>
        <v>0</v>
      </c>
      <c r="R4441" s="53" t="n">
        <f aca="false">H4441*$H$5</f>
        <v>0</v>
      </c>
      <c r="S4441" s="53" t="n">
        <f aca="false">(N4441/100)*(I4441*$I$5)+(N4441/100)*(J4441*$J$5)</f>
        <v>221</v>
      </c>
      <c r="T4441" s="53" t="n">
        <f aca="false">(O4441/100)*(K4441*$K$5)</f>
        <v>0</v>
      </c>
      <c r="U4441" s="53" t="n">
        <f aca="false">(P4441/100)*(K4441*$K$5)+(P4441/100)*(L4441*$L$5)</f>
        <v>0</v>
      </c>
      <c r="V4441" s="53" t="n">
        <f aca="false">(Q4441/100)*(L4441*$L$5)</f>
        <v>0</v>
      </c>
      <c r="W4441" s="53" t="n">
        <f aca="false">(R4441/100)*(K4441*$K$5)+(R4441/100)*(L4441*$L$5)</f>
        <v>0</v>
      </c>
      <c r="X4441" s="53" t="n">
        <f aca="false">N4441+S4441</f>
        <v>331.5</v>
      </c>
      <c r="Y4441" s="53" t="n">
        <f aca="false">O4441+T4441</f>
        <v>0</v>
      </c>
      <c r="Z4441" s="53" t="n">
        <f aca="false">P4441+U4441</f>
        <v>0</v>
      </c>
      <c r="AA4441" s="53" t="n">
        <f aca="false">Q4441+V4441</f>
        <v>0</v>
      </c>
      <c r="AB4441" s="53" t="n">
        <f aca="false">R4441+W4441</f>
        <v>0</v>
      </c>
      <c r="AC4441" s="54" t="n">
        <f aca="false">ROUND(X4441+Y4441+Z4441+AA4441+AB4441,1)</f>
        <v>331.5</v>
      </c>
      <c r="AD4441" s="55" t="n">
        <f aca="false">(ROUND(AC4441-AC4439,1)/AC4439)</f>
        <v>0</v>
      </c>
    </row>
    <row r="4442" customFormat="false" ht="15" hidden="false" customHeight="false" outlineLevel="0" collapsed="false">
      <c r="A4442" s="48" t="s">
        <v>31</v>
      </c>
      <c r="B4442" s="49" t="n">
        <v>0</v>
      </c>
      <c r="C4442" s="50" t="s">
        <v>7</v>
      </c>
      <c r="D4442" s="51" t="n">
        <v>85</v>
      </c>
      <c r="E4442" s="51" t="n">
        <v>0</v>
      </c>
      <c r="F4442" s="51" t="n">
        <v>0</v>
      </c>
      <c r="G4442" s="51" t="n">
        <v>0</v>
      </c>
      <c r="H4442" s="51" t="n">
        <v>0</v>
      </c>
      <c r="I4442" s="52" t="n">
        <v>75</v>
      </c>
      <c r="J4442" s="52" t="n">
        <v>25</v>
      </c>
      <c r="K4442" s="52" t="n">
        <v>0</v>
      </c>
      <c r="L4442" s="52" t="n">
        <v>0</v>
      </c>
      <c r="M4442" s="52" t="n">
        <v>0</v>
      </c>
      <c r="N4442" s="53" t="n">
        <f aca="false">D4442*$D$6</f>
        <v>110.5</v>
      </c>
      <c r="O4442" s="53" t="n">
        <f aca="false">E4442*$E$6</f>
        <v>0</v>
      </c>
      <c r="P4442" s="53" t="n">
        <f aca="false">F4442*$F$6</f>
        <v>0</v>
      </c>
      <c r="Q4442" s="53" t="n">
        <f aca="false">G4442*$G$6</f>
        <v>0</v>
      </c>
      <c r="R4442" s="53" t="n">
        <f aca="false">H4442*$H$6</f>
        <v>0</v>
      </c>
      <c r="S4442" s="53" t="n">
        <f aca="false">(N4442/100)*(I4442*$I$6)+(N4442/100)*(J4442*$J$6)</f>
        <v>221</v>
      </c>
      <c r="T4442" s="53" t="n">
        <f aca="false">(O4442/100)*(K4442*$K$6)</f>
        <v>0</v>
      </c>
      <c r="U4442" s="53" t="n">
        <f aca="false">(P4442/100)*(K4442*$K$6)+(P4442/100)*(L4442*$L$6)</f>
        <v>0</v>
      </c>
      <c r="V4442" s="53" t="n">
        <f aca="false">(Q4442/100)*(L4442*$L$6)</f>
        <v>0</v>
      </c>
      <c r="W4442" s="53" t="n">
        <f aca="false">(R4442/100)*(K4442*$K$6)+(R4442/100)*(L4442*$L$6)</f>
        <v>0</v>
      </c>
      <c r="X4442" s="53" t="n">
        <f aca="false">N4442+S4442</f>
        <v>331.5</v>
      </c>
      <c r="Y4442" s="53" t="n">
        <f aca="false">O4442+T4442</f>
        <v>0</v>
      </c>
      <c r="Z4442" s="53" t="n">
        <f aca="false">P4442+U4442</f>
        <v>0</v>
      </c>
      <c r="AA4442" s="53" t="n">
        <f aca="false">Q4442+V4442</f>
        <v>0</v>
      </c>
      <c r="AB4442" s="53" t="n">
        <f aca="false">R4442+W4442</f>
        <v>0</v>
      </c>
      <c r="AC4442" s="54" t="n">
        <f aca="false">ROUND(X4442+Y4442+Z4442+AA4442+AB4442,1)</f>
        <v>331.5</v>
      </c>
      <c r="AD4442" s="55" t="n">
        <f aca="false">(ROUND(AC4442-AC4439,1)/AC4439)</f>
        <v>0</v>
      </c>
    </row>
    <row r="4443" customFormat="false" ht="15" hidden="false" customHeight="false" outlineLevel="0" collapsed="false">
      <c r="A4443" s="48" t="s">
        <v>32</v>
      </c>
      <c r="B4443" s="49" t="n">
        <v>0</v>
      </c>
      <c r="C4443" s="50" t="s">
        <v>8</v>
      </c>
      <c r="D4443" s="51" t="n">
        <v>85</v>
      </c>
      <c r="E4443" s="51" t="n">
        <v>0</v>
      </c>
      <c r="F4443" s="51" t="n">
        <v>0</v>
      </c>
      <c r="G4443" s="51" t="n">
        <v>0</v>
      </c>
      <c r="H4443" s="51" t="n">
        <v>0</v>
      </c>
      <c r="I4443" s="52" t="n">
        <v>75</v>
      </c>
      <c r="J4443" s="52" t="n">
        <v>25</v>
      </c>
      <c r="K4443" s="52" t="n">
        <v>0</v>
      </c>
      <c r="L4443" s="52" t="n">
        <v>0</v>
      </c>
      <c r="M4443" s="52" t="n">
        <v>0</v>
      </c>
      <c r="N4443" s="53" t="n">
        <f aca="false">D4443*$D$7</f>
        <v>110.5</v>
      </c>
      <c r="O4443" s="53" t="n">
        <f aca="false">E4443*$E$7</f>
        <v>0</v>
      </c>
      <c r="P4443" s="53" t="n">
        <f aca="false">F4443*$F$7</f>
        <v>0</v>
      </c>
      <c r="Q4443" s="53" t="n">
        <f aca="false">G4443*$G$7</f>
        <v>0</v>
      </c>
      <c r="R4443" s="53" t="n">
        <f aca="false">H4443*$H$7</f>
        <v>0</v>
      </c>
      <c r="S4443" s="53" t="n">
        <f aca="false">(N4443/100)*(I4443*$I$7)+(N4443/100)*(J4443*$J$7)</f>
        <v>221</v>
      </c>
      <c r="T4443" s="53" t="n">
        <f aca="false">(O4443/100)*(K4443*$K$7)</f>
        <v>0</v>
      </c>
      <c r="U4443" s="53" t="n">
        <f aca="false">(P4443/100)*(K4443*$K$7)+(P4443/100)*(L4443*$L$7)</f>
        <v>0</v>
      </c>
      <c r="V4443" s="53" t="n">
        <f aca="false">(Q4443/100)*(L4443*$L$7)</f>
        <v>0</v>
      </c>
      <c r="W4443" s="53" t="n">
        <f aca="false">(R4443/100)*(K4443*$K$7)+(R4443/100)*(L4443*$L$7)</f>
        <v>0</v>
      </c>
      <c r="X4443" s="53" t="n">
        <f aca="false">N4443+S4443</f>
        <v>331.5</v>
      </c>
      <c r="Y4443" s="53" t="n">
        <f aca="false">O4443+T4443</f>
        <v>0</v>
      </c>
      <c r="Z4443" s="53" t="n">
        <f aca="false">P4443+U4443</f>
        <v>0</v>
      </c>
      <c r="AA4443" s="53" t="n">
        <f aca="false">Q4443+V4443</f>
        <v>0</v>
      </c>
      <c r="AB4443" s="53" t="n">
        <f aca="false">R4443+W4443</f>
        <v>0</v>
      </c>
      <c r="AC4443" s="54" t="n">
        <f aca="false">ROUND(X4443+Y4443+Z4443+AA4443+AB4443,1)</f>
        <v>331.5</v>
      </c>
      <c r="AD4443" s="55" t="n">
        <f aca="false">(ROUND(AC4443-AC4439,1)/AC4439)</f>
        <v>0</v>
      </c>
    </row>
    <row r="4444" customFormat="false" ht="15" hidden="false" customHeight="false" outlineLevel="0" collapsed="false">
      <c r="A4444" s="48" t="s">
        <v>33</v>
      </c>
      <c r="B4444" s="49"/>
      <c r="C4444" s="50" t="s">
        <v>9</v>
      </c>
      <c r="D4444" s="51" t="n">
        <v>85</v>
      </c>
      <c r="E4444" s="51" t="n">
        <v>0</v>
      </c>
      <c r="F4444" s="51" t="n">
        <v>0</v>
      </c>
      <c r="G4444" s="51" t="n">
        <v>0</v>
      </c>
      <c r="H4444" s="51" t="n">
        <v>0</v>
      </c>
      <c r="I4444" s="52" t="n">
        <v>75</v>
      </c>
      <c r="J4444" s="52" t="n">
        <v>25</v>
      </c>
      <c r="K4444" s="52" t="n">
        <v>0</v>
      </c>
      <c r="L4444" s="52" t="n">
        <v>0</v>
      </c>
      <c r="M4444" s="52" t="n">
        <v>0</v>
      </c>
      <c r="N4444" s="53" t="n">
        <f aca="false">D4444*$D$8</f>
        <v>110.5</v>
      </c>
      <c r="O4444" s="53" t="n">
        <f aca="false">E4444*$E$8</f>
        <v>0</v>
      </c>
      <c r="P4444" s="53" t="n">
        <f aca="false">F4444*$F$8</f>
        <v>0</v>
      </c>
      <c r="Q4444" s="53" t="n">
        <f aca="false">G4444*$G$8</f>
        <v>0</v>
      </c>
      <c r="R4444" s="53" t="n">
        <f aca="false">H4444*$H$8</f>
        <v>0</v>
      </c>
      <c r="S4444" s="53" t="n">
        <f aca="false">(N4444/100)*(I4444*$I$8)+(N4444/100)*(J4444*$J$8)</f>
        <v>221</v>
      </c>
      <c r="T4444" s="53" t="n">
        <f aca="false">(O4444/100)*(K4444*$K$8)</f>
        <v>0</v>
      </c>
      <c r="U4444" s="53" t="n">
        <f aca="false">(P4444/100)*(K4444*$K$8)+(P4444/100)*(L4444*$L$8)</f>
        <v>0</v>
      </c>
      <c r="V4444" s="53" t="n">
        <f aca="false">(Q4444/100)*(L4444*$L$8)</f>
        <v>0</v>
      </c>
      <c r="W4444" s="53" t="n">
        <f aca="false">(R4444/100)*(K4444*$K$8)+(R4444/100)*(L4444*$L$8)</f>
        <v>0</v>
      </c>
      <c r="X4444" s="53" t="n">
        <f aca="false">N4444+S4444</f>
        <v>331.5</v>
      </c>
      <c r="Y4444" s="53" t="n">
        <f aca="false">O4444+T4444</f>
        <v>0</v>
      </c>
      <c r="Z4444" s="53" t="n">
        <f aca="false">P4444+U4444</f>
        <v>0</v>
      </c>
      <c r="AA4444" s="53" t="n">
        <f aca="false">Q4444+V4444</f>
        <v>0</v>
      </c>
      <c r="AB4444" s="53" t="n">
        <f aca="false">R4444+W4444</f>
        <v>0</v>
      </c>
      <c r="AC4444" s="54" t="n">
        <f aca="false">ROUND(X4444+Y4444+Z4444+AA4444+AB4444,1)</f>
        <v>331.5</v>
      </c>
      <c r="AD4444" s="55" t="n">
        <f aca="false">(ROUND(AC4444-AC4439,1)/AC4439)</f>
        <v>0</v>
      </c>
    </row>
    <row r="4445" customFormat="false" ht="15" hidden="false" customHeight="false" outlineLevel="0" collapsed="false">
      <c r="A4445" s="48" t="s">
        <v>34</v>
      </c>
      <c r="B4445" s="49"/>
      <c r="C4445" s="50" t="s">
        <v>10</v>
      </c>
      <c r="D4445" s="51" t="n">
        <v>42</v>
      </c>
      <c r="E4445" s="51" t="n">
        <v>95</v>
      </c>
      <c r="F4445" s="51" t="n">
        <v>0</v>
      </c>
      <c r="G4445" s="51" t="n">
        <v>0</v>
      </c>
      <c r="H4445" s="51" t="n">
        <v>0</v>
      </c>
      <c r="I4445" s="52" t="n">
        <v>75</v>
      </c>
      <c r="J4445" s="52" t="n">
        <v>25</v>
      </c>
      <c r="K4445" s="52" t="n">
        <v>105</v>
      </c>
      <c r="L4445" s="52" t="n">
        <v>0</v>
      </c>
      <c r="M4445" s="52" t="n">
        <v>0</v>
      </c>
      <c r="N4445" s="53" t="n">
        <f aca="false">D4445*$D$9</f>
        <v>52.5</v>
      </c>
      <c r="O4445" s="53" t="n">
        <f aca="false">E4445*$E$9</f>
        <v>118.75</v>
      </c>
      <c r="P4445" s="53" t="n">
        <f aca="false">F4445*$F$9</f>
        <v>0</v>
      </c>
      <c r="Q4445" s="53" t="n">
        <f aca="false">G4445*$G$9</f>
        <v>0</v>
      </c>
      <c r="R4445" s="53" t="n">
        <f aca="false">H4445*$H$9</f>
        <v>0</v>
      </c>
      <c r="S4445" s="53" t="n">
        <f aca="false">(N4445/100)*(I4445*$I$9)+(N4445/100)*(J4445*$J$9)</f>
        <v>52.5</v>
      </c>
      <c r="T4445" s="53" t="n">
        <f aca="false">(O4445/100)*(K4445*$K$9)</f>
        <v>174.5625</v>
      </c>
      <c r="U4445" s="53" t="n">
        <f aca="false">(P4445/100)*(K4445*$K$9)+(P4445/100)*(L4445*$L$9)</f>
        <v>0</v>
      </c>
      <c r="V4445" s="53" t="n">
        <f aca="false">(Q4445/100)*(L4445*$L$9)</f>
        <v>0</v>
      </c>
      <c r="W4445" s="53" t="n">
        <f aca="false">(R4445/100)*(K4445*$K$9)+(R4445/100)*(L4445*$L$9)</f>
        <v>0</v>
      </c>
      <c r="X4445" s="53" t="n">
        <f aca="false">N4445+S4445</f>
        <v>105</v>
      </c>
      <c r="Y4445" s="53" t="n">
        <f aca="false">O4445+T4445</f>
        <v>293.3125</v>
      </c>
      <c r="Z4445" s="53" t="n">
        <f aca="false">P4445+U4445</f>
        <v>0</v>
      </c>
      <c r="AA4445" s="53" t="n">
        <f aca="false">Q4445+V4445</f>
        <v>0</v>
      </c>
      <c r="AB4445" s="53" t="n">
        <f aca="false">R4445+W4445</f>
        <v>0</v>
      </c>
      <c r="AC4445" s="54" t="n">
        <f aca="false">ROUND(X4445+Y4445+Z4445+AA4445+AB4445,1)</f>
        <v>398.3</v>
      </c>
      <c r="AD4445" s="55" t="n">
        <f aca="false">(ROUND(AC4445-AC4439,1)/AC4439)</f>
        <v>0.201508295625943</v>
      </c>
    </row>
    <row r="4446" customFormat="false" ht="15" hidden="false" customHeight="false" outlineLevel="0" collapsed="false">
      <c r="A4446" s="48" t="s">
        <v>35</v>
      </c>
      <c r="B4446" s="49"/>
      <c r="C4446" s="50" t="s">
        <v>11</v>
      </c>
      <c r="D4446" s="51" t="n">
        <v>42</v>
      </c>
      <c r="E4446" s="51" t="n">
        <v>0</v>
      </c>
      <c r="F4446" s="51" t="n">
        <v>95</v>
      </c>
      <c r="G4446" s="51" t="n">
        <v>0</v>
      </c>
      <c r="H4446" s="51" t="n">
        <v>0</v>
      </c>
      <c r="I4446" s="52" t="n">
        <v>75</v>
      </c>
      <c r="J4446" s="52" t="n">
        <v>25</v>
      </c>
      <c r="K4446" s="52" t="n">
        <v>52.5</v>
      </c>
      <c r="L4446" s="52" t="n">
        <v>52.5</v>
      </c>
      <c r="M4446" s="52" t="n">
        <v>0</v>
      </c>
      <c r="N4446" s="53" t="n">
        <f aca="false">D4446*$D$10</f>
        <v>52.5</v>
      </c>
      <c r="O4446" s="53" t="n">
        <f aca="false">E4446*$E$10</f>
        <v>0</v>
      </c>
      <c r="P4446" s="53" t="n">
        <f aca="false">F4446*$F$10</f>
        <v>118.75</v>
      </c>
      <c r="Q4446" s="53" t="n">
        <f aca="false">G4446*$G$10</f>
        <v>0</v>
      </c>
      <c r="R4446" s="53" t="n">
        <f aca="false">H4446*$H$10</f>
        <v>0</v>
      </c>
      <c r="S4446" s="53" t="n">
        <f aca="false">(N4446/100)*(I4446*$I$10)+(N4446/100)*(J4446*$J$10)</f>
        <v>52.5</v>
      </c>
      <c r="T4446" s="53" t="n">
        <f aca="false">(O4446/100)*(K4446*$J$10)</f>
        <v>0</v>
      </c>
      <c r="U4446" s="53" t="n">
        <f aca="false">(P4446/100)*(K4446*$K$10)+(P4446/100)*(L4446*$L$10)</f>
        <v>174.5625</v>
      </c>
      <c r="V4446" s="53" t="n">
        <f aca="false">(Q4446/100)*(L4446*$L$10)</f>
        <v>0</v>
      </c>
      <c r="W4446" s="53" t="n">
        <f aca="false">(R4446/100)*(K4446*$K$10)+(R4446/100)*(L4446*$L$10)</f>
        <v>0</v>
      </c>
      <c r="X4446" s="53" t="n">
        <f aca="false">N4446+S4446</f>
        <v>105</v>
      </c>
      <c r="Y4446" s="53" t="n">
        <f aca="false">O4446+T4446</f>
        <v>0</v>
      </c>
      <c r="Z4446" s="53" t="n">
        <f aca="false">P4446+U4446</f>
        <v>293.3125</v>
      </c>
      <c r="AA4446" s="53" t="n">
        <f aca="false">Q4446+V4446</f>
        <v>0</v>
      </c>
      <c r="AB4446" s="53" t="n">
        <f aca="false">R4446+W4446</f>
        <v>0</v>
      </c>
      <c r="AC4446" s="54" t="n">
        <f aca="false">ROUND(X4446+Y4446+Z4446+AA4446+AB4446,1)</f>
        <v>398.3</v>
      </c>
      <c r="AD4446" s="55" t="n">
        <f aca="false">(ROUND(AC4446-AC4439,1)/AC4439)</f>
        <v>0.201508295625943</v>
      </c>
    </row>
    <row r="4447" customFormat="false" ht="15" hidden="false" customHeight="false" outlineLevel="0" collapsed="false">
      <c r="A4447" s="48" t="s">
        <v>36</v>
      </c>
      <c r="B4447" s="49"/>
      <c r="C4447" s="50" t="s">
        <v>12</v>
      </c>
      <c r="D4447" s="51" t="n">
        <v>42</v>
      </c>
      <c r="E4447" s="51" t="n">
        <v>0</v>
      </c>
      <c r="F4447" s="51" t="n">
        <v>0</v>
      </c>
      <c r="G4447" s="51" t="n">
        <v>95</v>
      </c>
      <c r="H4447" s="51" t="n">
        <v>0</v>
      </c>
      <c r="I4447" s="52" t="n">
        <v>75</v>
      </c>
      <c r="J4447" s="52" t="n">
        <v>25</v>
      </c>
      <c r="K4447" s="52" t="n">
        <v>0</v>
      </c>
      <c r="L4447" s="52" t="n">
        <v>105</v>
      </c>
      <c r="M4447" s="52" t="n">
        <v>0</v>
      </c>
      <c r="N4447" s="53" t="n">
        <f aca="false">D4447*$D$11</f>
        <v>52.5</v>
      </c>
      <c r="O4447" s="53" t="n">
        <f aca="false">E4447*$E$11</f>
        <v>0</v>
      </c>
      <c r="P4447" s="53" t="n">
        <f aca="false">F4447*$F$11</f>
        <v>0</v>
      </c>
      <c r="Q4447" s="53" t="n">
        <f aca="false">G4447*$G$11</f>
        <v>118.75</v>
      </c>
      <c r="R4447" s="53" t="n">
        <f aca="false">H4447*$H$11</f>
        <v>0</v>
      </c>
      <c r="S4447" s="53" t="n">
        <f aca="false">(N4447/100)*(I4447*$I$11)+(N4447/100)*(J4447*$J$11)</f>
        <v>52.5</v>
      </c>
      <c r="T4447" s="53" t="n">
        <f aca="false">(O4447/100)*(K4447*$K$11)</f>
        <v>0</v>
      </c>
      <c r="U4447" s="53" t="n">
        <f aca="false">(P4447/100)*(K4447*$K$11)+(P4447/100)*(L4447*$L$11)</f>
        <v>0</v>
      </c>
      <c r="V4447" s="53" t="n">
        <f aca="false">(Q4447/100)*(L4447*$L$11)</f>
        <v>174.5625</v>
      </c>
      <c r="W4447" s="53" t="n">
        <f aca="false">(R4447/100)*(K4447*$K$11)+(R4447/100)*(L4447*$L$11)</f>
        <v>0</v>
      </c>
      <c r="X4447" s="53" t="n">
        <f aca="false">N4447+S4447</f>
        <v>105</v>
      </c>
      <c r="Y4447" s="53" t="n">
        <f aca="false">O4447+T4447</f>
        <v>0</v>
      </c>
      <c r="Z4447" s="53" t="n">
        <f aca="false">P4447+U4447</f>
        <v>0</v>
      </c>
      <c r="AA4447" s="53" t="n">
        <f aca="false">Q4447+V4447</f>
        <v>293.3125</v>
      </c>
      <c r="AB4447" s="53" t="n">
        <f aca="false">R4447+W4447</f>
        <v>0</v>
      </c>
      <c r="AC4447" s="54" t="n">
        <f aca="false">ROUND(X4447+Y4447+Z4447+AA4447+AB4447,1)</f>
        <v>398.3</v>
      </c>
      <c r="AD4447" s="55" t="n">
        <f aca="false">(ROUND(AC4447-AC4439,1)/AC4439)</f>
        <v>0.201508295625943</v>
      </c>
    </row>
    <row r="4448" customFormat="false" ht="15" hidden="false" customHeight="false" outlineLevel="0" collapsed="false">
      <c r="A4448" s="48" t="s">
        <v>37</v>
      </c>
      <c r="B4448" s="49"/>
      <c r="C4448" s="50" t="s">
        <v>13</v>
      </c>
      <c r="D4448" s="51" t="n">
        <v>42</v>
      </c>
      <c r="E4448" s="51" t="n">
        <v>0</v>
      </c>
      <c r="F4448" s="51" t="n">
        <v>0</v>
      </c>
      <c r="G4448" s="51" t="n">
        <v>0</v>
      </c>
      <c r="H4448" s="51" t="n">
        <v>95</v>
      </c>
      <c r="I4448" s="52" t="n">
        <v>75</v>
      </c>
      <c r="J4448" s="52" t="n">
        <v>25</v>
      </c>
      <c r="K4448" s="52" t="n">
        <v>52.5</v>
      </c>
      <c r="L4448" s="52" t="n">
        <v>52.5</v>
      </c>
      <c r="M4448" s="52" t="n">
        <v>0</v>
      </c>
      <c r="N4448" s="53" t="n">
        <f aca="false">D4448*$D$12</f>
        <v>52.5</v>
      </c>
      <c r="O4448" s="53" t="n">
        <f aca="false">E4448*$E$12</f>
        <v>0</v>
      </c>
      <c r="P4448" s="53" t="n">
        <f aca="false">F4448*$F$12</f>
        <v>0</v>
      </c>
      <c r="Q4448" s="53" t="n">
        <f aca="false">G4448*$G$12</f>
        <v>0</v>
      </c>
      <c r="R4448" s="53" t="n">
        <f aca="false">H4448*$H$12</f>
        <v>118.75</v>
      </c>
      <c r="S4448" s="53" t="n">
        <f aca="false">(N4448/100)*(I4448*$I$12)+(N4448/100)*(J4448*$J$12)</f>
        <v>52.5</v>
      </c>
      <c r="T4448" s="53" t="n">
        <f aca="false">(O4448/100)*(K4448*$K$12)</f>
        <v>0</v>
      </c>
      <c r="U4448" s="53" t="n">
        <f aca="false">(P4448/100)*(K4448*$K$12)+(P4448/100)*(L4448*$L$12)</f>
        <v>0</v>
      </c>
      <c r="V4448" s="53" t="n">
        <f aca="false">(Q4448/100)*(L4448*$L$12)</f>
        <v>0</v>
      </c>
      <c r="W4448" s="53" t="n">
        <f aca="false">(R4448/100)*(K4448*$K$12)+(R4448/100)*(L4448*$L$12)</f>
        <v>174.5625</v>
      </c>
      <c r="X4448" s="53" t="n">
        <f aca="false">N4448+S4448</f>
        <v>105</v>
      </c>
      <c r="Y4448" s="53" t="n">
        <f aca="false">O4448+T4448</f>
        <v>0</v>
      </c>
      <c r="Z4448" s="53" t="n">
        <f aca="false">P4448+U4448</f>
        <v>0</v>
      </c>
      <c r="AA4448" s="53" t="n">
        <f aca="false">Q4448+V4448</f>
        <v>0</v>
      </c>
      <c r="AB4448" s="53" t="n">
        <f aca="false">R4448+W4448</f>
        <v>293.3125</v>
      </c>
      <c r="AC4448" s="54" t="n">
        <f aca="false">ROUND(X4448+Y4448+Z4448+AA4448+AB4448,1)</f>
        <v>398.3</v>
      </c>
      <c r="AD4448" s="55" t="n">
        <f aca="false">(ROUND(AC4448-AC4439,1)/AC4439)</f>
        <v>0.201508295625943</v>
      </c>
    </row>
    <row r="4449" customFormat="false" ht="15" hidden="false" customHeight="false" outlineLevel="0" collapsed="false">
      <c r="A4449" s="48" t="s">
        <v>38</v>
      </c>
      <c r="B4449" s="49"/>
      <c r="C4449" s="50" t="s">
        <v>14</v>
      </c>
      <c r="D4449" s="51" t="n">
        <v>85</v>
      </c>
      <c r="E4449" s="51" t="n">
        <v>0</v>
      </c>
      <c r="F4449" s="51" t="n">
        <v>0</v>
      </c>
      <c r="G4449" s="51" t="n">
        <v>0</v>
      </c>
      <c r="H4449" s="51" t="n">
        <v>0</v>
      </c>
      <c r="I4449" s="52" t="n">
        <v>75</v>
      </c>
      <c r="J4449" s="52" t="n">
        <v>25</v>
      </c>
      <c r="K4449" s="52" t="n">
        <v>0</v>
      </c>
      <c r="L4449" s="52" t="n">
        <v>0</v>
      </c>
      <c r="M4449" s="52" t="n">
        <v>80</v>
      </c>
      <c r="N4449" s="53" t="n">
        <f aca="false">D4449*$D$13</f>
        <v>106.25</v>
      </c>
      <c r="O4449" s="53" t="n">
        <f aca="false">E4449*$E$13</f>
        <v>0</v>
      </c>
      <c r="P4449" s="53" t="n">
        <f aca="false">F4449*$F$13</f>
        <v>0</v>
      </c>
      <c r="Q4449" s="53" t="n">
        <f aca="false">G4449*$G$13</f>
        <v>0</v>
      </c>
      <c r="R4449" s="53" t="n">
        <f aca="false">H4449*$H$13</f>
        <v>0</v>
      </c>
      <c r="S4449" s="53" t="n">
        <f aca="false">(N4449/100)*(I4449*$I$13)+(N4449/100)*(J4449*$J$13)+(N4449/100)*(M4449*$M$13)</f>
        <v>276.25</v>
      </c>
      <c r="T4449" s="53" t="n">
        <f aca="false">(O4449/100)*(K4449*$K$13)+(O4449/100)*(M4449*$M$13)</f>
        <v>0</v>
      </c>
      <c r="U4449" s="53" t="n">
        <f aca="false">(P4449/100)*(K4449*$K$13)+(P4449/100)*(L4449*$L$13)+(P4449/100)*(M4449*$M$13)</f>
        <v>0</v>
      </c>
      <c r="V4449" s="53" t="n">
        <f aca="false">(Q4449/100)*(L4449*$L$13)+(Q4449/100)*(M4449*$M$13)</f>
        <v>0</v>
      </c>
      <c r="W4449" s="53" t="n">
        <f aca="false">(R4449/100)*(K4449*$K$13)+(R4449/100)*(L4449*$L$13)+(R4449/100)*(M4449*$M$13)</f>
        <v>0</v>
      </c>
      <c r="X4449" s="53" t="n">
        <f aca="false">N4449+S4449</f>
        <v>382.5</v>
      </c>
      <c r="Y4449" s="53" t="n">
        <f aca="false">O4449+T4449</f>
        <v>0</v>
      </c>
      <c r="Z4449" s="53" t="n">
        <f aca="false">P4449+U4449</f>
        <v>0</v>
      </c>
      <c r="AA4449" s="53" t="n">
        <f aca="false">Q4449+V4449</f>
        <v>0</v>
      </c>
      <c r="AB4449" s="53" t="n">
        <f aca="false">R4449+W4449</f>
        <v>0</v>
      </c>
      <c r="AC4449" s="54" t="n">
        <f aca="false">ROUND(X4449+Y4449+Z4449+AA4449+AB4449,1)</f>
        <v>382.5</v>
      </c>
      <c r="AD4449" s="55" t="n">
        <f aca="false">(ROUND(AC4449-AC4439,1)/AC4439)</f>
        <v>0.153846153846154</v>
      </c>
    </row>
    <row r="4450" customFormat="false" ht="15" hidden="false" customHeight="false" outlineLevel="0" collapsed="false">
      <c r="A4450" s="48" t="s">
        <v>39</v>
      </c>
      <c r="B4450" s="49"/>
      <c r="C4450" s="50" t="s">
        <v>15</v>
      </c>
      <c r="D4450" s="51" t="n">
        <v>85</v>
      </c>
      <c r="E4450" s="51" t="n">
        <v>0</v>
      </c>
      <c r="F4450" s="51" t="n">
        <v>0</v>
      </c>
      <c r="G4450" s="51" t="n">
        <v>0</v>
      </c>
      <c r="H4450" s="51" t="n">
        <v>0</v>
      </c>
      <c r="I4450" s="52" t="n">
        <v>75</v>
      </c>
      <c r="J4450" s="52" t="n">
        <v>25</v>
      </c>
      <c r="K4450" s="52" t="n">
        <v>80</v>
      </c>
      <c r="L4450" s="52" t="n">
        <v>0</v>
      </c>
      <c r="M4450" s="52" t="n">
        <v>0</v>
      </c>
      <c r="N4450" s="53" t="n">
        <f aca="false">D4450*$D$14</f>
        <v>106.25</v>
      </c>
      <c r="O4450" s="53" t="n">
        <f aca="false">E4450*$E$14</f>
        <v>0</v>
      </c>
      <c r="P4450" s="53" t="n">
        <f aca="false">F4450*$F$14</f>
        <v>0</v>
      </c>
      <c r="Q4450" s="53" t="n">
        <f aca="false">G4450*$G$14</f>
        <v>0</v>
      </c>
      <c r="R4450" s="53" t="n">
        <f aca="false">H4450*$H$14</f>
        <v>0</v>
      </c>
      <c r="S4450" s="53" t="n">
        <f aca="false">(N4450/100)*(I4450*$I$14)+(N4450/100)*(J4450*$J$14)+(N4450/100)*(K4450*$K$14)</f>
        <v>276.25</v>
      </c>
      <c r="T4450" s="53" t="n">
        <f aca="false">(O4450/100)*(K4450*$K$14)</f>
        <v>0</v>
      </c>
      <c r="U4450" s="53" t="n">
        <f aca="false">(P4450/100)*(K4450*$K$14)+(P4450/100)*(L4450*$L$14)</f>
        <v>0</v>
      </c>
      <c r="V4450" s="53" t="n">
        <f aca="false">(Q4450/100)*(L4450*$L$14)</f>
        <v>0</v>
      </c>
      <c r="W4450" s="53" t="n">
        <f aca="false">(R4450/100)*(K4450*$L$14)+(R4450/100)*(L4450*$M$14)</f>
        <v>0</v>
      </c>
      <c r="X4450" s="53" t="n">
        <f aca="false">N4450+S4450</f>
        <v>382.5</v>
      </c>
      <c r="Y4450" s="53" t="n">
        <f aca="false">O4450+T4450</f>
        <v>0</v>
      </c>
      <c r="Z4450" s="53" t="n">
        <f aca="false">P4450+U4450</f>
        <v>0</v>
      </c>
      <c r="AA4450" s="53" t="n">
        <f aca="false">Q4450+V4450</f>
        <v>0</v>
      </c>
      <c r="AB4450" s="53" t="n">
        <f aca="false">R4450+W4450</f>
        <v>0</v>
      </c>
      <c r="AC4450" s="54" t="n">
        <f aca="false">ROUND(X4450+Y4450+Z4450+AA4450+AB4450,1)</f>
        <v>382.5</v>
      </c>
      <c r="AD4450" s="55" t="n">
        <f aca="false">(ROUND(AC4450-AC4439,1)/AC4439)</f>
        <v>0.153846153846154</v>
      </c>
    </row>
    <row r="4451" customFormat="false" ht="15" hidden="false" customHeight="false" outlineLevel="0" collapsed="false">
      <c r="A4451" s="48"/>
      <c r="B4451" s="49"/>
      <c r="C4451" s="50" t="s">
        <v>16</v>
      </c>
      <c r="D4451" s="51" t="n">
        <v>85</v>
      </c>
      <c r="E4451" s="51" t="n">
        <v>0</v>
      </c>
      <c r="F4451" s="51" t="n">
        <v>0</v>
      </c>
      <c r="G4451" s="51" t="n">
        <v>0</v>
      </c>
      <c r="H4451" s="51" t="n">
        <v>0</v>
      </c>
      <c r="I4451" s="52" t="n">
        <v>75</v>
      </c>
      <c r="J4451" s="52" t="n">
        <v>25</v>
      </c>
      <c r="K4451" s="52" t="n">
        <v>0</v>
      </c>
      <c r="L4451" s="52" t="n">
        <v>80</v>
      </c>
      <c r="M4451" s="52" t="n">
        <v>0</v>
      </c>
      <c r="N4451" s="53" t="n">
        <f aca="false">D4451*$D$15</f>
        <v>106.25</v>
      </c>
      <c r="O4451" s="53" t="n">
        <f aca="false">E4451*$E$15</f>
        <v>0</v>
      </c>
      <c r="P4451" s="53" t="n">
        <f aca="false">F4451*$F$15</f>
        <v>0</v>
      </c>
      <c r="Q4451" s="53" t="n">
        <f aca="false">G4451*$G$15</f>
        <v>0</v>
      </c>
      <c r="R4451" s="53" t="n">
        <f aca="false">H4451*$H$15</f>
        <v>0</v>
      </c>
      <c r="S4451" s="53" t="n">
        <f aca="false">(N4451/100)*(I4451*$I$15)+(N4451/100)*(J4451*$J$15)+(N4451/100)*(L4451*$L$15)</f>
        <v>276.25</v>
      </c>
      <c r="T4451" s="53" t="n">
        <f aca="false">(O4451/100)*(K4451*$K$15)</f>
        <v>0</v>
      </c>
      <c r="U4451" s="53" t="n">
        <f aca="false">(P4451/100)*(K4451*$K$15)+(P4451/100)*(L4451*$L$15)</f>
        <v>0</v>
      </c>
      <c r="V4451" s="53" t="n">
        <f aca="false">(Q4451/100)*(L4451*$L$15)</f>
        <v>0</v>
      </c>
      <c r="W4451" s="53" t="n">
        <f aca="false">(R4451/100)*(K4451*$K$15)+(R4451/100)*(L4451*$L$15)</f>
        <v>0</v>
      </c>
      <c r="X4451" s="53" t="n">
        <f aca="false">N4451+S4451</f>
        <v>382.5</v>
      </c>
      <c r="Y4451" s="53" t="n">
        <f aca="false">O4451+T4451</f>
        <v>0</v>
      </c>
      <c r="Z4451" s="53" t="n">
        <f aca="false">P4451+U4451</f>
        <v>0</v>
      </c>
      <c r="AA4451" s="53" t="n">
        <f aca="false">Q4451+V4451</f>
        <v>0</v>
      </c>
      <c r="AB4451" s="53" t="n">
        <f aca="false">R4451+W4451</f>
        <v>0</v>
      </c>
      <c r="AC4451" s="54" t="n">
        <f aca="false">ROUND(X4451+Y4451+Z4451+AA4451+AB4451,1)</f>
        <v>382.5</v>
      </c>
      <c r="AD4451" s="55" t="n">
        <f aca="false">(ROUND(AC4451-AC4439,1)/AC4439)</f>
        <v>0.153846153846154</v>
      </c>
    </row>
    <row r="4452" customFormat="false" ht="15" hidden="false" customHeight="false" outlineLevel="0" collapsed="false">
      <c r="A4452" s="48"/>
      <c r="B4452" s="49"/>
      <c r="C4452" s="50" t="s">
        <v>17</v>
      </c>
      <c r="D4452" s="51" t="n">
        <v>85</v>
      </c>
      <c r="E4452" s="51" t="n">
        <v>0</v>
      </c>
      <c r="F4452" s="51" t="n">
        <v>0</v>
      </c>
      <c r="G4452" s="51" t="n">
        <v>0</v>
      </c>
      <c r="H4452" s="51" t="n">
        <v>0</v>
      </c>
      <c r="I4452" s="52" t="n">
        <v>75</v>
      </c>
      <c r="J4452" s="52" t="n">
        <v>65</v>
      </c>
      <c r="K4452" s="52" t="n">
        <v>0</v>
      </c>
      <c r="L4452" s="52" t="n">
        <v>0</v>
      </c>
      <c r="M4452" s="52" t="n">
        <v>0</v>
      </c>
      <c r="N4452" s="53" t="n">
        <f aca="false">D4452*$D$16</f>
        <v>106.25</v>
      </c>
      <c r="O4452" s="53" t="n">
        <f aca="false">E4452*$E$16</f>
        <v>0</v>
      </c>
      <c r="P4452" s="53" t="n">
        <f aca="false">F4452*$F$16</f>
        <v>0</v>
      </c>
      <c r="Q4452" s="53" t="n">
        <f aca="false">G4452*$G$16</f>
        <v>0</v>
      </c>
      <c r="R4452" s="53" t="n">
        <f aca="false">H4452*$H$16</f>
        <v>0</v>
      </c>
      <c r="S4452" s="53" t="n">
        <f aca="false">(N4452/100)*(I4452*$I$16)+(N4452/100)*(J4452*$J$16)</f>
        <v>252.34375</v>
      </c>
      <c r="T4452" s="53" t="n">
        <f aca="false">(O4452/100)*(K4452*$K$16)</f>
        <v>0</v>
      </c>
      <c r="U4452" s="53" t="n">
        <f aca="false">(P4452/100)*(K4452*$K$16)+(P4452/100)*(L4452*$L$16)</f>
        <v>0</v>
      </c>
      <c r="V4452" s="53" t="n">
        <f aca="false">(Q4452/100)*(L4452*$L$16)</f>
        <v>0</v>
      </c>
      <c r="W4452" s="53" t="n">
        <f aca="false">(R4452/100)*(K4452*$K$16)+(R4452/100)*(L4452*$L$16)</f>
        <v>0</v>
      </c>
      <c r="X4452" s="53" t="n">
        <f aca="false">N4452+S4452</f>
        <v>358.59375</v>
      </c>
      <c r="Y4452" s="53" t="n">
        <f aca="false">O4452+T4452</f>
        <v>0</v>
      </c>
      <c r="Z4452" s="53" t="n">
        <f aca="false">P4452+U4452</f>
        <v>0</v>
      </c>
      <c r="AA4452" s="53" t="n">
        <f aca="false">Q4452+V4452</f>
        <v>0</v>
      </c>
      <c r="AB4452" s="53" t="n">
        <f aca="false">R4452+W4452</f>
        <v>0</v>
      </c>
      <c r="AC4452" s="54" t="n">
        <f aca="false">ROUND(X4452+Y4452+Z4452+AA4452+AB4452,1)</f>
        <v>358.6</v>
      </c>
      <c r="AD4452" s="55" t="n">
        <f aca="false">(ROUND(AC4452-AC4439,1)/AC4439)</f>
        <v>0.0817496229260935</v>
      </c>
    </row>
    <row r="4453" customFormat="false" ht="15" hidden="false" customHeight="false" outlineLevel="0" collapsed="false">
      <c r="A4453" s="48"/>
      <c r="B4453" s="49"/>
      <c r="C4453" s="50" t="s">
        <v>18</v>
      </c>
      <c r="D4453" s="51" t="n">
        <v>85</v>
      </c>
      <c r="E4453" s="51" t="n">
        <v>0</v>
      </c>
      <c r="F4453" s="51" t="n">
        <v>0</v>
      </c>
      <c r="G4453" s="51" t="n">
        <v>0</v>
      </c>
      <c r="H4453" s="51" t="n">
        <v>0</v>
      </c>
      <c r="I4453" s="52" t="n">
        <v>100</v>
      </c>
      <c r="J4453" s="52" t="n">
        <v>25</v>
      </c>
      <c r="K4453" s="52" t="n">
        <v>0</v>
      </c>
      <c r="L4453" s="52" t="n">
        <v>0</v>
      </c>
      <c r="M4453" s="52" t="n">
        <v>0</v>
      </c>
      <c r="N4453" s="53" t="n">
        <f aca="false">D4453*$D$17</f>
        <v>106.25</v>
      </c>
      <c r="O4453" s="53" t="n">
        <f aca="false">E4453*$E$17</f>
        <v>0</v>
      </c>
      <c r="P4453" s="53" t="n">
        <f aca="false">F4453*$F$17</f>
        <v>0</v>
      </c>
      <c r="Q4453" s="53" t="n">
        <f aca="false">G4453*$G$17</f>
        <v>0</v>
      </c>
      <c r="R4453" s="53" t="n">
        <f aca="false">H4453*$H$17</f>
        <v>0</v>
      </c>
      <c r="S4453" s="53" t="n">
        <f aca="false">(N4453/100)*(I4453*$I$17)+(N4453/100)*(J4453*$J$17)</f>
        <v>292.1875</v>
      </c>
      <c r="T4453" s="53" t="n">
        <f aca="false">(O4453/100)*(K4453*$K$17)</f>
        <v>0</v>
      </c>
      <c r="U4453" s="53" t="n">
        <f aca="false">(P4453/100)*(K4453*$K$17)+(P4453/100)*(L4453*$L$17)</f>
        <v>0</v>
      </c>
      <c r="V4453" s="53" t="n">
        <f aca="false">(Q4453/100)*(L4453*$L$17)</f>
        <v>0</v>
      </c>
      <c r="W4453" s="53" t="n">
        <f aca="false">(R4453/100)*(K4453*$K$17)+(R4453/100)*(L4453*$L$17)</f>
        <v>0</v>
      </c>
      <c r="X4453" s="53" t="n">
        <f aca="false">N4453+S4453</f>
        <v>398.4375</v>
      </c>
      <c r="Y4453" s="53" t="n">
        <f aca="false">O4453+T4453</f>
        <v>0</v>
      </c>
      <c r="Z4453" s="53" t="n">
        <f aca="false">P4453+U4453</f>
        <v>0</v>
      </c>
      <c r="AA4453" s="53" t="n">
        <f aca="false">Q4453+V4453</f>
        <v>0</v>
      </c>
      <c r="AB4453" s="53" t="n">
        <f aca="false">R4453+W4453</f>
        <v>0</v>
      </c>
      <c r="AC4453" s="54" t="n">
        <f aca="false">ROUND(X4453+Y4453+Z4453+AA4453+AB4453,1)</f>
        <v>398.4</v>
      </c>
      <c r="AD4453" s="55" t="n">
        <f aca="false">(ROUND(AC4453-AC4439,1)/AC4439)</f>
        <v>0.201809954751131</v>
      </c>
    </row>
    <row r="4454" customFormat="false" ht="15" hidden="false" customHeight="false" outlineLevel="0" collapsed="false">
      <c r="A4454" s="56" t="s">
        <v>19</v>
      </c>
      <c r="B4454" s="57" t="s">
        <v>360</v>
      </c>
      <c r="C4454" s="40" t="s">
        <v>4</v>
      </c>
      <c r="D4454" s="41" t="n">
        <v>85</v>
      </c>
      <c r="E4454" s="41" t="n">
        <v>0</v>
      </c>
      <c r="F4454" s="41" t="n">
        <v>0</v>
      </c>
      <c r="G4454" s="41" t="n">
        <v>0</v>
      </c>
      <c r="H4454" s="41" t="n">
        <v>0</v>
      </c>
      <c r="I4454" s="42" t="n">
        <v>50</v>
      </c>
      <c r="J4454" s="42" t="n">
        <v>50</v>
      </c>
      <c r="K4454" s="42" t="n">
        <v>0</v>
      </c>
      <c r="L4454" s="42" t="n">
        <v>0</v>
      </c>
      <c r="M4454" s="42" t="n">
        <v>0</v>
      </c>
      <c r="N4454" s="43" t="n">
        <f aca="false">D4454*$D$3</f>
        <v>110.5</v>
      </c>
      <c r="O4454" s="43" t="n">
        <f aca="false">E4454*$E$3</f>
        <v>0</v>
      </c>
      <c r="P4454" s="43" t="n">
        <f aca="false">F4454*$F$3</f>
        <v>0</v>
      </c>
      <c r="Q4454" s="43" t="n">
        <f aca="false">G4454*$G$3</f>
        <v>0</v>
      </c>
      <c r="R4454" s="43" t="n">
        <f aca="false">H4454*$H$3</f>
        <v>0</v>
      </c>
      <c r="S4454" s="43" t="n">
        <f aca="false">(N4454/100)*(I4454*$I$3)+(N4454/100)*(J4454*$J$3)</f>
        <v>221</v>
      </c>
      <c r="T4454" s="43" t="n">
        <f aca="false">(O4454/100)*(K4454*$K$3)</f>
        <v>0</v>
      </c>
      <c r="U4454" s="43" t="n">
        <f aca="false">(P4454/100)*(K4454*$K$3)+(P4454/100)*(L4454*$L$3)</f>
        <v>0</v>
      </c>
      <c r="V4454" s="43" t="n">
        <f aca="false">(Q4454/100)*(L4454*$L$3)</f>
        <v>0</v>
      </c>
      <c r="W4454" s="43" t="n">
        <f aca="false">(R4454/100)*(K4454*$K$3)+(R4454/100)*(L4454*$L$3)</f>
        <v>0</v>
      </c>
      <c r="X4454" s="43" t="n">
        <f aca="false">N4454+S4454</f>
        <v>331.5</v>
      </c>
      <c r="Y4454" s="43" t="n">
        <f aca="false">O4454+T4454</f>
        <v>0</v>
      </c>
      <c r="Z4454" s="43" t="n">
        <f aca="false">P4454+U4454</f>
        <v>0</v>
      </c>
      <c r="AA4454" s="43" t="n">
        <f aca="false">Q4454+V4454</f>
        <v>0</v>
      </c>
      <c r="AB4454" s="43" t="n">
        <f aca="false">R4454+W4454</f>
        <v>0</v>
      </c>
      <c r="AC4454" s="44" t="n">
        <f aca="false">ROUND(X4454+Y4454+Z4454+AA4454+AB4454,1)</f>
        <v>331.5</v>
      </c>
      <c r="AD4454" s="45" t="n">
        <v>0</v>
      </c>
    </row>
    <row r="4455" customFormat="false" ht="15" hidden="false" customHeight="false" outlineLevel="0" collapsed="false">
      <c r="A4455" s="48" t="s">
        <v>29</v>
      </c>
      <c r="B4455" s="58" t="n">
        <v>0</v>
      </c>
      <c r="C4455" s="50" t="s">
        <v>5</v>
      </c>
      <c r="D4455" s="51" t="n">
        <v>85</v>
      </c>
      <c r="E4455" s="51" t="n">
        <v>0</v>
      </c>
      <c r="F4455" s="51" t="n">
        <v>0</v>
      </c>
      <c r="G4455" s="51" t="n">
        <v>0</v>
      </c>
      <c r="H4455" s="51" t="n">
        <v>0</v>
      </c>
      <c r="I4455" s="52" t="n">
        <v>70</v>
      </c>
      <c r="J4455" s="52" t="n">
        <v>70</v>
      </c>
      <c r="K4455" s="52" t="n">
        <v>0</v>
      </c>
      <c r="L4455" s="52" t="n">
        <v>0</v>
      </c>
      <c r="M4455" s="52" t="n">
        <v>0</v>
      </c>
      <c r="N4455" s="53" t="n">
        <f aca="false">D4455*$D$4</f>
        <v>106.25</v>
      </c>
      <c r="O4455" s="53" t="n">
        <f aca="false">E4455*$E$4</f>
        <v>0</v>
      </c>
      <c r="P4455" s="53" t="n">
        <f aca="false">F4455*$F$4</f>
        <v>0</v>
      </c>
      <c r="Q4455" s="53" t="n">
        <f aca="false">G4455*$G$4</f>
        <v>0</v>
      </c>
      <c r="R4455" s="53" t="n">
        <f aca="false">H4455*$H$4</f>
        <v>0</v>
      </c>
      <c r="S4455" s="53" t="n">
        <f aca="false">(N4455/100)*(I4455*$I$4)+(N4455/100)*(J4455*$J$4)</f>
        <v>297.5</v>
      </c>
      <c r="T4455" s="53" t="n">
        <f aca="false">(O4455/100)*(K4455*$K$4)</f>
        <v>0</v>
      </c>
      <c r="U4455" s="53" t="n">
        <f aca="false">(P4455/100)*(K4455*$K$4)+(P4455/100)*(L4455*$L$4)</f>
        <v>0</v>
      </c>
      <c r="V4455" s="53" t="n">
        <f aca="false">(Q4455/100)*(L4455*$L$4)</f>
        <v>0</v>
      </c>
      <c r="W4455" s="53" t="n">
        <f aca="false">(R4455/100)*(K4455*$K$4)+(R4455/100)*(L4455*$L$4)</f>
        <v>0</v>
      </c>
      <c r="X4455" s="53" t="n">
        <f aca="false">N4455+S4455</f>
        <v>403.75</v>
      </c>
      <c r="Y4455" s="53" t="n">
        <f aca="false">O4455+T4455</f>
        <v>0</v>
      </c>
      <c r="Z4455" s="53" t="n">
        <f aca="false">P4455+U4455</f>
        <v>0</v>
      </c>
      <c r="AA4455" s="53" t="n">
        <f aca="false">Q4455+V4455</f>
        <v>0</v>
      </c>
      <c r="AB4455" s="53" t="n">
        <f aca="false">R4455+W4455</f>
        <v>0</v>
      </c>
      <c r="AC4455" s="54" t="n">
        <f aca="false">ROUND(X4455+Y4455+Z4455+AA4455+AB4455,1)</f>
        <v>403.8</v>
      </c>
      <c r="AD4455" s="55" t="n">
        <f aca="false">(ROUND(AC4455-AC4454,1)/AC4454)</f>
        <v>0.218099547511312</v>
      </c>
    </row>
    <row r="4456" customFormat="false" ht="15" hidden="false" customHeight="false" outlineLevel="0" collapsed="false">
      <c r="A4456" s="48" t="s">
        <v>30</v>
      </c>
      <c r="B4456" s="58" t="n">
        <v>0</v>
      </c>
      <c r="C4456" s="50" t="s">
        <v>6</v>
      </c>
      <c r="D4456" s="51" t="n">
        <v>85</v>
      </c>
      <c r="E4456" s="51" t="n">
        <v>0</v>
      </c>
      <c r="F4456" s="51" t="n">
        <v>0</v>
      </c>
      <c r="G4456" s="51" t="n">
        <v>0</v>
      </c>
      <c r="H4456" s="51" t="n">
        <v>0</v>
      </c>
      <c r="I4456" s="52" t="n">
        <v>50</v>
      </c>
      <c r="J4456" s="52" t="n">
        <v>50</v>
      </c>
      <c r="K4456" s="52" t="n">
        <v>0</v>
      </c>
      <c r="L4456" s="52" t="n">
        <v>0</v>
      </c>
      <c r="M4456" s="52" t="n">
        <v>0</v>
      </c>
      <c r="N4456" s="53" t="n">
        <f aca="false">D4456*$D$5</f>
        <v>110.5</v>
      </c>
      <c r="O4456" s="53" t="n">
        <f aca="false">E4456*$E$5</f>
        <v>0</v>
      </c>
      <c r="P4456" s="53" t="n">
        <f aca="false">F4456*$F$5</f>
        <v>0</v>
      </c>
      <c r="Q4456" s="53" t="n">
        <f aca="false">G4456*$G$5</f>
        <v>0</v>
      </c>
      <c r="R4456" s="53" t="n">
        <f aca="false">H4456*$H$5</f>
        <v>0</v>
      </c>
      <c r="S4456" s="53" t="n">
        <f aca="false">(N4456/100)*(I4456*$I$5)+(N4456/100)*(J4456*$J$5)</f>
        <v>221</v>
      </c>
      <c r="T4456" s="53" t="n">
        <f aca="false">(O4456/100)*(K4456*$K$5)</f>
        <v>0</v>
      </c>
      <c r="U4456" s="53" t="n">
        <f aca="false">(P4456/100)*(K4456*$K$5)+(P4456/100)*(L4456*$L$5)</f>
        <v>0</v>
      </c>
      <c r="V4456" s="53" t="n">
        <f aca="false">(Q4456/100)*(L4456*$L$5)</f>
        <v>0</v>
      </c>
      <c r="W4456" s="53" t="n">
        <f aca="false">(R4456/100)*(K4456*$K$5)+(R4456/100)*(L4456*$L$5)</f>
        <v>0</v>
      </c>
      <c r="X4456" s="53" t="n">
        <f aca="false">N4456+S4456</f>
        <v>331.5</v>
      </c>
      <c r="Y4456" s="53" t="n">
        <f aca="false">O4456+T4456</f>
        <v>0</v>
      </c>
      <c r="Z4456" s="53" t="n">
        <f aca="false">P4456+U4456</f>
        <v>0</v>
      </c>
      <c r="AA4456" s="53" t="n">
        <f aca="false">Q4456+V4456</f>
        <v>0</v>
      </c>
      <c r="AB4456" s="53" t="n">
        <f aca="false">R4456+W4456</f>
        <v>0</v>
      </c>
      <c r="AC4456" s="54" t="n">
        <f aca="false">ROUND(X4456+Y4456+Z4456+AA4456+AB4456,1)</f>
        <v>331.5</v>
      </c>
      <c r="AD4456" s="55" t="n">
        <f aca="false">(ROUND(AC4456-AC4454,1)/AC4454)</f>
        <v>0</v>
      </c>
    </row>
    <row r="4457" customFormat="false" ht="15" hidden="false" customHeight="false" outlineLevel="0" collapsed="false">
      <c r="A4457" s="48" t="s">
        <v>31</v>
      </c>
      <c r="B4457" s="58" t="n">
        <v>0</v>
      </c>
      <c r="C4457" s="50" t="s">
        <v>7</v>
      </c>
      <c r="D4457" s="51" t="n">
        <v>85</v>
      </c>
      <c r="E4457" s="51" t="n">
        <v>0</v>
      </c>
      <c r="F4457" s="51" t="n">
        <v>0</v>
      </c>
      <c r="G4457" s="51" t="n">
        <v>0</v>
      </c>
      <c r="H4457" s="51" t="n">
        <v>0</v>
      </c>
      <c r="I4457" s="52" t="n">
        <v>50</v>
      </c>
      <c r="J4457" s="52" t="n">
        <v>50</v>
      </c>
      <c r="K4457" s="52" t="n">
        <v>0</v>
      </c>
      <c r="L4457" s="52" t="n">
        <v>0</v>
      </c>
      <c r="M4457" s="52" t="n">
        <v>0</v>
      </c>
      <c r="N4457" s="53" t="n">
        <f aca="false">D4457*$D$6</f>
        <v>110.5</v>
      </c>
      <c r="O4457" s="53" t="n">
        <f aca="false">E4457*$E$6</f>
        <v>0</v>
      </c>
      <c r="P4457" s="53" t="n">
        <f aca="false">F4457*$F$6</f>
        <v>0</v>
      </c>
      <c r="Q4457" s="53" t="n">
        <f aca="false">G4457*$G$6</f>
        <v>0</v>
      </c>
      <c r="R4457" s="53" t="n">
        <f aca="false">H4457*$H$6</f>
        <v>0</v>
      </c>
      <c r="S4457" s="53" t="n">
        <f aca="false">(N4457/100)*(I4457*$I$6)+(N4457/100)*(J4457*$J$6)</f>
        <v>221</v>
      </c>
      <c r="T4457" s="53" t="n">
        <f aca="false">(O4457/100)*(K4457*$K$6)</f>
        <v>0</v>
      </c>
      <c r="U4457" s="53" t="n">
        <f aca="false">(P4457/100)*(K4457*$K$6)+(P4457/100)*(L4457*$L$6)</f>
        <v>0</v>
      </c>
      <c r="V4457" s="53" t="n">
        <f aca="false">(Q4457/100)*(L4457*$L$6)</f>
        <v>0</v>
      </c>
      <c r="W4457" s="53" t="n">
        <f aca="false">(R4457/100)*(K4457*$K$6)+(R4457/100)*(L4457*$L$6)</f>
        <v>0</v>
      </c>
      <c r="X4457" s="53" t="n">
        <f aca="false">N4457+S4457</f>
        <v>331.5</v>
      </c>
      <c r="Y4457" s="53" t="n">
        <f aca="false">O4457+T4457</f>
        <v>0</v>
      </c>
      <c r="Z4457" s="53" t="n">
        <f aca="false">P4457+U4457</f>
        <v>0</v>
      </c>
      <c r="AA4457" s="53" t="n">
        <f aca="false">Q4457+V4457</f>
        <v>0</v>
      </c>
      <c r="AB4457" s="53" t="n">
        <f aca="false">R4457+W4457</f>
        <v>0</v>
      </c>
      <c r="AC4457" s="54" t="n">
        <f aca="false">ROUND(X4457+Y4457+Z4457+AA4457+AB4457,1)</f>
        <v>331.5</v>
      </c>
      <c r="AD4457" s="55" t="n">
        <f aca="false">(ROUND(AC4457-AC4454,1)/AC4454)</f>
        <v>0</v>
      </c>
    </row>
    <row r="4458" customFormat="false" ht="15" hidden="false" customHeight="false" outlineLevel="0" collapsed="false">
      <c r="A4458" s="48" t="s">
        <v>32</v>
      </c>
      <c r="B4458" s="58" t="n">
        <v>0</v>
      </c>
      <c r="C4458" s="50" t="s">
        <v>8</v>
      </c>
      <c r="D4458" s="51" t="n">
        <v>85</v>
      </c>
      <c r="E4458" s="51" t="n">
        <v>0</v>
      </c>
      <c r="F4458" s="51" t="n">
        <v>0</v>
      </c>
      <c r="G4458" s="51" t="n">
        <v>0</v>
      </c>
      <c r="H4458" s="51" t="n">
        <v>0</v>
      </c>
      <c r="I4458" s="52" t="n">
        <v>50</v>
      </c>
      <c r="J4458" s="52" t="n">
        <v>50</v>
      </c>
      <c r="K4458" s="52" t="n">
        <v>0</v>
      </c>
      <c r="L4458" s="52" t="n">
        <v>0</v>
      </c>
      <c r="M4458" s="52" t="n">
        <v>0</v>
      </c>
      <c r="N4458" s="53" t="n">
        <f aca="false">D4458*$D$7</f>
        <v>110.5</v>
      </c>
      <c r="O4458" s="53" t="n">
        <f aca="false">E4458*$E$7</f>
        <v>0</v>
      </c>
      <c r="P4458" s="53" t="n">
        <f aca="false">F4458*$F$7</f>
        <v>0</v>
      </c>
      <c r="Q4458" s="53" t="n">
        <f aca="false">G4458*$G$7</f>
        <v>0</v>
      </c>
      <c r="R4458" s="53" t="n">
        <f aca="false">H4458*$H$7</f>
        <v>0</v>
      </c>
      <c r="S4458" s="53" t="n">
        <f aca="false">(N4458/100)*(I4458*$I$7)+(N4458/100)*(J4458*$J$7)</f>
        <v>221</v>
      </c>
      <c r="T4458" s="53" t="n">
        <f aca="false">(O4458/100)*(K4458*$K$7)</f>
        <v>0</v>
      </c>
      <c r="U4458" s="53" t="n">
        <f aca="false">(P4458/100)*(K4458*$K$7)+(P4458/100)*(L4458*$L$7)</f>
        <v>0</v>
      </c>
      <c r="V4458" s="53" t="n">
        <f aca="false">(Q4458/100)*(L4458*$L$7)</f>
        <v>0</v>
      </c>
      <c r="W4458" s="53" t="n">
        <f aca="false">(R4458/100)*(K4458*$K$7)+(R4458/100)*(L4458*$L$7)</f>
        <v>0</v>
      </c>
      <c r="X4458" s="53" t="n">
        <f aca="false">N4458+S4458</f>
        <v>331.5</v>
      </c>
      <c r="Y4458" s="53" t="n">
        <f aca="false">O4458+T4458</f>
        <v>0</v>
      </c>
      <c r="Z4458" s="53" t="n">
        <f aca="false">P4458+U4458</f>
        <v>0</v>
      </c>
      <c r="AA4458" s="53" t="n">
        <f aca="false">Q4458+V4458</f>
        <v>0</v>
      </c>
      <c r="AB4458" s="53" t="n">
        <f aca="false">R4458+W4458</f>
        <v>0</v>
      </c>
      <c r="AC4458" s="54" t="n">
        <f aca="false">ROUND(X4458+Y4458+Z4458+AA4458+AB4458,1)</f>
        <v>331.5</v>
      </c>
      <c r="AD4458" s="55" t="n">
        <f aca="false">(ROUND(AC4458-AC4454,1)/AC4454)</f>
        <v>0</v>
      </c>
    </row>
    <row r="4459" customFormat="false" ht="15" hidden="false" customHeight="false" outlineLevel="0" collapsed="false">
      <c r="A4459" s="48" t="s">
        <v>33</v>
      </c>
      <c r="B4459" s="58"/>
      <c r="C4459" s="50" t="s">
        <v>9</v>
      </c>
      <c r="D4459" s="51" t="n">
        <v>85</v>
      </c>
      <c r="E4459" s="51" t="n">
        <v>0</v>
      </c>
      <c r="F4459" s="51" t="n">
        <v>0</v>
      </c>
      <c r="G4459" s="51" t="n">
        <v>0</v>
      </c>
      <c r="H4459" s="51" t="n">
        <v>0</v>
      </c>
      <c r="I4459" s="52" t="n">
        <v>50</v>
      </c>
      <c r="J4459" s="52" t="n">
        <v>50</v>
      </c>
      <c r="K4459" s="52" t="n">
        <v>0</v>
      </c>
      <c r="L4459" s="52" t="n">
        <v>0</v>
      </c>
      <c r="M4459" s="52" t="n">
        <v>0</v>
      </c>
      <c r="N4459" s="53" t="n">
        <f aca="false">D4459*$D$8</f>
        <v>110.5</v>
      </c>
      <c r="O4459" s="53" t="n">
        <f aca="false">E4459*$E$8</f>
        <v>0</v>
      </c>
      <c r="P4459" s="53" t="n">
        <f aca="false">F4459*$F$8</f>
        <v>0</v>
      </c>
      <c r="Q4459" s="53" t="n">
        <f aca="false">G4459*$G$8</f>
        <v>0</v>
      </c>
      <c r="R4459" s="53" t="n">
        <f aca="false">H4459*$H$8</f>
        <v>0</v>
      </c>
      <c r="S4459" s="53" t="n">
        <f aca="false">(N4459/100)*(I4459*$I$8)+(N4459/100)*(J4459*$J$8)</f>
        <v>221</v>
      </c>
      <c r="T4459" s="53" t="n">
        <f aca="false">(O4459/100)*(K4459*$K$8)</f>
        <v>0</v>
      </c>
      <c r="U4459" s="53" t="n">
        <f aca="false">(P4459/100)*(K4459*$K$8)+(P4459/100)*(L4459*$L$8)</f>
        <v>0</v>
      </c>
      <c r="V4459" s="53" t="n">
        <f aca="false">(Q4459/100)*(L4459*$L$8)</f>
        <v>0</v>
      </c>
      <c r="W4459" s="53" t="n">
        <f aca="false">(R4459/100)*(K4459*$K$8)+(R4459/100)*(L4459*$L$8)</f>
        <v>0</v>
      </c>
      <c r="X4459" s="53" t="n">
        <f aca="false">N4459+S4459</f>
        <v>331.5</v>
      </c>
      <c r="Y4459" s="53" t="n">
        <f aca="false">O4459+T4459</f>
        <v>0</v>
      </c>
      <c r="Z4459" s="53" t="n">
        <f aca="false">P4459+U4459</f>
        <v>0</v>
      </c>
      <c r="AA4459" s="53" t="n">
        <f aca="false">Q4459+V4459</f>
        <v>0</v>
      </c>
      <c r="AB4459" s="53" t="n">
        <f aca="false">R4459+W4459</f>
        <v>0</v>
      </c>
      <c r="AC4459" s="54" t="n">
        <f aca="false">ROUND(X4459+Y4459+Z4459+AA4459+AB4459,1)</f>
        <v>331.5</v>
      </c>
      <c r="AD4459" s="55" t="n">
        <f aca="false">(ROUND(AC4459-AC4454,1)/AC4454)</f>
        <v>0</v>
      </c>
    </row>
    <row r="4460" customFormat="false" ht="15" hidden="false" customHeight="false" outlineLevel="0" collapsed="false">
      <c r="A4460" s="48" t="s">
        <v>34</v>
      </c>
      <c r="B4460" s="58"/>
      <c r="C4460" s="50" t="s">
        <v>10</v>
      </c>
      <c r="D4460" s="51" t="n">
        <v>42</v>
      </c>
      <c r="E4460" s="51" t="n">
        <v>95</v>
      </c>
      <c r="F4460" s="51" t="n">
        <v>0</v>
      </c>
      <c r="G4460" s="51" t="n">
        <v>0</v>
      </c>
      <c r="H4460" s="51" t="n">
        <v>0</v>
      </c>
      <c r="I4460" s="52" t="n">
        <v>50</v>
      </c>
      <c r="J4460" s="52" t="n">
        <v>50</v>
      </c>
      <c r="K4460" s="52" t="n">
        <v>105</v>
      </c>
      <c r="L4460" s="52" t="n">
        <v>0</v>
      </c>
      <c r="M4460" s="52" t="n">
        <v>0</v>
      </c>
      <c r="N4460" s="53" t="n">
        <f aca="false">D4460*$D$9</f>
        <v>52.5</v>
      </c>
      <c r="O4460" s="53" t="n">
        <f aca="false">E4460*$E$9</f>
        <v>118.75</v>
      </c>
      <c r="P4460" s="53" t="n">
        <f aca="false">F4460*$F$9</f>
        <v>0</v>
      </c>
      <c r="Q4460" s="53" t="n">
        <f aca="false">G4460*$G$9</f>
        <v>0</v>
      </c>
      <c r="R4460" s="53" t="n">
        <f aca="false">H4460*$H$9</f>
        <v>0</v>
      </c>
      <c r="S4460" s="53" t="n">
        <f aca="false">(N4460/100)*(I4460*$I$9)+(N4460/100)*(J4460*$J$9)</f>
        <v>52.5</v>
      </c>
      <c r="T4460" s="53" t="n">
        <f aca="false">(O4460/100)*(K4460*$K$9)</f>
        <v>174.5625</v>
      </c>
      <c r="U4460" s="53" t="n">
        <f aca="false">(P4460/100)*(K4460*$K$9)+(P4460/100)*(L4460*$L$9)</f>
        <v>0</v>
      </c>
      <c r="V4460" s="53" t="n">
        <f aca="false">(Q4460/100)*(L4460*$L$9)</f>
        <v>0</v>
      </c>
      <c r="W4460" s="53" t="n">
        <f aca="false">(R4460/100)*(K4460*$K$9)+(R4460/100)*(L4460*$L$9)</f>
        <v>0</v>
      </c>
      <c r="X4460" s="53" t="n">
        <f aca="false">N4460+S4460</f>
        <v>105</v>
      </c>
      <c r="Y4460" s="53" t="n">
        <f aca="false">O4460+T4460</f>
        <v>293.3125</v>
      </c>
      <c r="Z4460" s="53" t="n">
        <f aca="false">P4460+U4460</f>
        <v>0</v>
      </c>
      <c r="AA4460" s="53" t="n">
        <f aca="false">Q4460+V4460</f>
        <v>0</v>
      </c>
      <c r="AB4460" s="53" t="n">
        <f aca="false">R4460+W4460</f>
        <v>0</v>
      </c>
      <c r="AC4460" s="54" t="n">
        <f aca="false">ROUND(X4460+Y4460+Z4460+AA4460+AB4460,1)</f>
        <v>398.3</v>
      </c>
      <c r="AD4460" s="55" t="n">
        <f aca="false">(ROUND(AC4460-AC4454,1)/AC4454)</f>
        <v>0.201508295625943</v>
      </c>
    </row>
    <row r="4461" customFormat="false" ht="15" hidden="false" customHeight="false" outlineLevel="0" collapsed="false">
      <c r="A4461" s="48" t="s">
        <v>35</v>
      </c>
      <c r="B4461" s="58"/>
      <c r="C4461" s="50" t="s">
        <v>11</v>
      </c>
      <c r="D4461" s="51" t="n">
        <v>42</v>
      </c>
      <c r="E4461" s="51" t="n">
        <v>0</v>
      </c>
      <c r="F4461" s="51" t="n">
        <v>95</v>
      </c>
      <c r="G4461" s="51" t="n">
        <v>0</v>
      </c>
      <c r="H4461" s="51" t="n">
        <v>0</v>
      </c>
      <c r="I4461" s="52" t="n">
        <v>50</v>
      </c>
      <c r="J4461" s="52" t="n">
        <v>50</v>
      </c>
      <c r="K4461" s="52" t="n">
        <v>52.5</v>
      </c>
      <c r="L4461" s="52" t="n">
        <v>52.5</v>
      </c>
      <c r="M4461" s="52" t="n">
        <v>0</v>
      </c>
      <c r="N4461" s="53" t="n">
        <f aca="false">D4461*$D$10</f>
        <v>52.5</v>
      </c>
      <c r="O4461" s="53" t="n">
        <f aca="false">E4461*$E$10</f>
        <v>0</v>
      </c>
      <c r="P4461" s="53" t="n">
        <f aca="false">F4461*$F$10</f>
        <v>118.75</v>
      </c>
      <c r="Q4461" s="53" t="n">
        <f aca="false">G4461*$G$10</f>
        <v>0</v>
      </c>
      <c r="R4461" s="53" t="n">
        <f aca="false">H4461*$H$10</f>
        <v>0</v>
      </c>
      <c r="S4461" s="53" t="n">
        <f aca="false">(N4461/100)*(I4461*$I$10)+(N4461/100)*(J4461*$J$10)</f>
        <v>52.5</v>
      </c>
      <c r="T4461" s="53" t="n">
        <f aca="false">(O4461/100)*(K4461*$J$10)</f>
        <v>0</v>
      </c>
      <c r="U4461" s="53" t="n">
        <f aca="false">(P4461/100)*(K4461*$K$10)+(P4461/100)*(L4461*$L$10)</f>
        <v>174.5625</v>
      </c>
      <c r="V4461" s="53" t="n">
        <f aca="false">(Q4461/100)*(L4461*$L$10)</f>
        <v>0</v>
      </c>
      <c r="W4461" s="53" t="n">
        <f aca="false">(R4461/100)*(K4461*$K$10)+(R4461/100)*(L4461*$L$10)</f>
        <v>0</v>
      </c>
      <c r="X4461" s="53" t="n">
        <f aca="false">N4461+S4461</f>
        <v>105</v>
      </c>
      <c r="Y4461" s="53" t="n">
        <f aca="false">O4461+T4461</f>
        <v>0</v>
      </c>
      <c r="Z4461" s="53" t="n">
        <f aca="false">P4461+U4461</f>
        <v>293.3125</v>
      </c>
      <c r="AA4461" s="53" t="n">
        <f aca="false">Q4461+V4461</f>
        <v>0</v>
      </c>
      <c r="AB4461" s="53" t="n">
        <f aca="false">R4461+W4461</f>
        <v>0</v>
      </c>
      <c r="AC4461" s="54" t="n">
        <f aca="false">ROUND(X4461+Y4461+Z4461+AA4461+AB4461,1)</f>
        <v>398.3</v>
      </c>
      <c r="AD4461" s="55" t="n">
        <f aca="false">(ROUND(AC4461-AC4454,1)/AC4454)</f>
        <v>0.201508295625943</v>
      </c>
    </row>
    <row r="4462" customFormat="false" ht="15" hidden="false" customHeight="false" outlineLevel="0" collapsed="false">
      <c r="A4462" s="48" t="s">
        <v>36</v>
      </c>
      <c r="B4462" s="58"/>
      <c r="C4462" s="50" t="s">
        <v>12</v>
      </c>
      <c r="D4462" s="51" t="n">
        <v>42</v>
      </c>
      <c r="E4462" s="51" t="n">
        <v>0</v>
      </c>
      <c r="F4462" s="51" t="n">
        <v>0</v>
      </c>
      <c r="G4462" s="51" t="n">
        <v>95</v>
      </c>
      <c r="H4462" s="51" t="n">
        <v>0</v>
      </c>
      <c r="I4462" s="52" t="n">
        <v>50</v>
      </c>
      <c r="J4462" s="52" t="n">
        <v>50</v>
      </c>
      <c r="K4462" s="52" t="n">
        <v>0</v>
      </c>
      <c r="L4462" s="52" t="n">
        <v>105</v>
      </c>
      <c r="M4462" s="52" t="n">
        <v>0</v>
      </c>
      <c r="N4462" s="53" t="n">
        <f aca="false">D4462*$D$11</f>
        <v>52.5</v>
      </c>
      <c r="O4462" s="53" t="n">
        <f aca="false">E4462*$E$11</f>
        <v>0</v>
      </c>
      <c r="P4462" s="53" t="n">
        <f aca="false">F4462*$F$11</f>
        <v>0</v>
      </c>
      <c r="Q4462" s="53" t="n">
        <f aca="false">G4462*$G$11</f>
        <v>118.75</v>
      </c>
      <c r="R4462" s="53" t="n">
        <f aca="false">H4462*$H$11</f>
        <v>0</v>
      </c>
      <c r="S4462" s="53" t="n">
        <f aca="false">(N4462/100)*(I4462*$I$11)+(N4462/100)*(J4462*$J$11)</f>
        <v>52.5</v>
      </c>
      <c r="T4462" s="53" t="n">
        <f aca="false">(O4462/100)*(K4462*$K$11)</f>
        <v>0</v>
      </c>
      <c r="U4462" s="53" t="n">
        <f aca="false">(P4462/100)*(K4462*$K$11)+(P4462/100)*(L4462*$L$11)</f>
        <v>0</v>
      </c>
      <c r="V4462" s="53" t="n">
        <f aca="false">(Q4462/100)*(L4462*$L$11)</f>
        <v>174.5625</v>
      </c>
      <c r="W4462" s="53" t="n">
        <f aca="false">(R4462/100)*(K4462*$K$11)+(R4462/100)*(L4462*$L$11)</f>
        <v>0</v>
      </c>
      <c r="X4462" s="53" t="n">
        <f aca="false">N4462+S4462</f>
        <v>105</v>
      </c>
      <c r="Y4462" s="53" t="n">
        <f aca="false">O4462+T4462</f>
        <v>0</v>
      </c>
      <c r="Z4462" s="53" t="n">
        <f aca="false">P4462+U4462</f>
        <v>0</v>
      </c>
      <c r="AA4462" s="53" t="n">
        <f aca="false">Q4462+V4462</f>
        <v>293.3125</v>
      </c>
      <c r="AB4462" s="53" t="n">
        <f aca="false">R4462+W4462</f>
        <v>0</v>
      </c>
      <c r="AC4462" s="54" t="n">
        <f aca="false">ROUND(X4462+Y4462+Z4462+AA4462+AB4462,1)</f>
        <v>398.3</v>
      </c>
      <c r="AD4462" s="55" t="n">
        <f aca="false">(ROUND(AC4462-AC4454,1)/AC4454)</f>
        <v>0.201508295625943</v>
      </c>
    </row>
    <row r="4463" customFormat="false" ht="15" hidden="false" customHeight="false" outlineLevel="0" collapsed="false">
      <c r="A4463" s="48" t="s">
        <v>37</v>
      </c>
      <c r="B4463" s="58"/>
      <c r="C4463" s="50" t="s">
        <v>13</v>
      </c>
      <c r="D4463" s="51" t="n">
        <v>42</v>
      </c>
      <c r="E4463" s="51" t="n">
        <v>0</v>
      </c>
      <c r="F4463" s="51" t="n">
        <v>0</v>
      </c>
      <c r="G4463" s="51" t="n">
        <v>0</v>
      </c>
      <c r="H4463" s="51" t="n">
        <v>95</v>
      </c>
      <c r="I4463" s="52" t="n">
        <v>50</v>
      </c>
      <c r="J4463" s="52" t="n">
        <v>50</v>
      </c>
      <c r="K4463" s="52" t="n">
        <v>52.5</v>
      </c>
      <c r="L4463" s="52" t="n">
        <v>52.5</v>
      </c>
      <c r="M4463" s="52" t="n">
        <v>0</v>
      </c>
      <c r="N4463" s="53" t="n">
        <f aca="false">D4463*$D$12</f>
        <v>52.5</v>
      </c>
      <c r="O4463" s="53" t="n">
        <f aca="false">E4463*$E$12</f>
        <v>0</v>
      </c>
      <c r="P4463" s="53" t="n">
        <f aca="false">F4463*$F$12</f>
        <v>0</v>
      </c>
      <c r="Q4463" s="53" t="n">
        <f aca="false">G4463*$G$12</f>
        <v>0</v>
      </c>
      <c r="R4463" s="53" t="n">
        <f aca="false">H4463*$H$12</f>
        <v>118.75</v>
      </c>
      <c r="S4463" s="53" t="n">
        <f aca="false">(N4463/100)*(I4463*$I$12)+(N4463/100)*(J4463*$J$12)</f>
        <v>52.5</v>
      </c>
      <c r="T4463" s="53" t="n">
        <f aca="false">(O4463/100)*(K4463*$K$12)</f>
        <v>0</v>
      </c>
      <c r="U4463" s="53" t="n">
        <f aca="false">(P4463/100)*(K4463*$K$12)+(P4463/100)*(L4463*$L$12)</f>
        <v>0</v>
      </c>
      <c r="V4463" s="53" t="n">
        <f aca="false">(Q4463/100)*(L4463*$L$12)</f>
        <v>0</v>
      </c>
      <c r="W4463" s="53" t="n">
        <f aca="false">(R4463/100)*(K4463*$K$12)+(R4463/100)*(L4463*$L$12)</f>
        <v>174.5625</v>
      </c>
      <c r="X4463" s="53" t="n">
        <f aca="false">N4463+S4463</f>
        <v>105</v>
      </c>
      <c r="Y4463" s="53" t="n">
        <f aca="false">O4463+T4463</f>
        <v>0</v>
      </c>
      <c r="Z4463" s="53" t="n">
        <f aca="false">P4463+U4463</f>
        <v>0</v>
      </c>
      <c r="AA4463" s="53" t="n">
        <f aca="false">Q4463+V4463</f>
        <v>0</v>
      </c>
      <c r="AB4463" s="53" t="n">
        <f aca="false">R4463+W4463</f>
        <v>293.3125</v>
      </c>
      <c r="AC4463" s="54" t="n">
        <f aca="false">ROUND(X4463+Y4463+Z4463+AA4463+AB4463,1)</f>
        <v>398.3</v>
      </c>
      <c r="AD4463" s="55" t="n">
        <f aca="false">(ROUND(AC4463-AC4454,1)/AC4454)</f>
        <v>0.201508295625943</v>
      </c>
    </row>
    <row r="4464" customFormat="false" ht="15" hidden="false" customHeight="false" outlineLevel="0" collapsed="false">
      <c r="A4464" s="48" t="s">
        <v>38</v>
      </c>
      <c r="B4464" s="58"/>
      <c r="C4464" s="50" t="s">
        <v>14</v>
      </c>
      <c r="D4464" s="51" t="n">
        <v>85</v>
      </c>
      <c r="E4464" s="51" t="n">
        <v>0</v>
      </c>
      <c r="F4464" s="51" t="n">
        <v>0</v>
      </c>
      <c r="G4464" s="51" t="n">
        <v>0</v>
      </c>
      <c r="H4464" s="51" t="n">
        <v>0</v>
      </c>
      <c r="I4464" s="52" t="n">
        <v>50</v>
      </c>
      <c r="J4464" s="52" t="n">
        <v>50</v>
      </c>
      <c r="K4464" s="52" t="n">
        <v>0</v>
      </c>
      <c r="L4464" s="52" t="n">
        <v>0</v>
      </c>
      <c r="M4464" s="52" t="n">
        <v>80</v>
      </c>
      <c r="N4464" s="53" t="n">
        <f aca="false">D4464*$D$13</f>
        <v>106.25</v>
      </c>
      <c r="O4464" s="53" t="n">
        <f aca="false">E4464*$E$13</f>
        <v>0</v>
      </c>
      <c r="P4464" s="53" t="n">
        <f aca="false">F4464*$F$13</f>
        <v>0</v>
      </c>
      <c r="Q4464" s="53" t="n">
        <f aca="false">G4464*$G$13</f>
        <v>0</v>
      </c>
      <c r="R4464" s="53" t="n">
        <f aca="false">H4464*$H$13</f>
        <v>0</v>
      </c>
      <c r="S4464" s="53" t="n">
        <f aca="false">(N4464/100)*(I4464*$I$13)+(N4464/100)*(J4464*$J$13)+(N4464/100)*(M4464*$M$13)</f>
        <v>276.25</v>
      </c>
      <c r="T4464" s="53" t="n">
        <f aca="false">(O4464/100)*(K4464*$K$13)+(O4464/100)*(M4464*$M$13)</f>
        <v>0</v>
      </c>
      <c r="U4464" s="53" t="n">
        <f aca="false">(P4464/100)*(K4464*$K$13)+(P4464/100)*(L4464*$L$13)+(P4464/100)*(M4464*$M$13)</f>
        <v>0</v>
      </c>
      <c r="V4464" s="53" t="n">
        <f aca="false">(Q4464/100)*(L4464*$L$13)+(Q4464/100)*(M4464*$M$13)</f>
        <v>0</v>
      </c>
      <c r="W4464" s="53" t="n">
        <f aca="false">(R4464/100)*(K4464*$K$13)+(R4464/100)*(L4464*$L$13)+(R4464/100)*(M4464*$M$13)</f>
        <v>0</v>
      </c>
      <c r="X4464" s="53" t="n">
        <f aca="false">N4464+S4464</f>
        <v>382.5</v>
      </c>
      <c r="Y4464" s="53" t="n">
        <f aca="false">O4464+T4464</f>
        <v>0</v>
      </c>
      <c r="Z4464" s="53" t="n">
        <f aca="false">P4464+U4464</f>
        <v>0</v>
      </c>
      <c r="AA4464" s="53" t="n">
        <f aca="false">Q4464+V4464</f>
        <v>0</v>
      </c>
      <c r="AB4464" s="53" t="n">
        <f aca="false">R4464+W4464</f>
        <v>0</v>
      </c>
      <c r="AC4464" s="54" t="n">
        <f aca="false">ROUND(X4464+Y4464+Z4464+AA4464+AB4464,1)</f>
        <v>382.5</v>
      </c>
      <c r="AD4464" s="55" t="n">
        <f aca="false">(ROUND(AC4464-AC4454,1)/AC4454)</f>
        <v>0.153846153846154</v>
      </c>
    </row>
    <row r="4465" customFormat="false" ht="15" hidden="false" customHeight="false" outlineLevel="0" collapsed="false">
      <c r="A4465" s="48" t="s">
        <v>39</v>
      </c>
      <c r="B4465" s="58"/>
      <c r="C4465" s="50" t="s">
        <v>15</v>
      </c>
      <c r="D4465" s="51" t="n">
        <v>85</v>
      </c>
      <c r="E4465" s="51" t="n">
        <v>0</v>
      </c>
      <c r="F4465" s="51" t="n">
        <v>0</v>
      </c>
      <c r="G4465" s="51" t="n">
        <v>0</v>
      </c>
      <c r="H4465" s="51" t="n">
        <v>0</v>
      </c>
      <c r="I4465" s="52" t="n">
        <v>50</v>
      </c>
      <c r="J4465" s="52" t="n">
        <v>50</v>
      </c>
      <c r="K4465" s="52" t="n">
        <v>80</v>
      </c>
      <c r="L4465" s="52" t="n">
        <v>0</v>
      </c>
      <c r="M4465" s="52" t="n">
        <v>0</v>
      </c>
      <c r="N4465" s="53" t="n">
        <f aca="false">D4465*$D$14</f>
        <v>106.25</v>
      </c>
      <c r="O4465" s="53" t="n">
        <f aca="false">E4465*$E$14</f>
        <v>0</v>
      </c>
      <c r="P4465" s="53" t="n">
        <f aca="false">F4465*$F$14</f>
        <v>0</v>
      </c>
      <c r="Q4465" s="53" t="n">
        <f aca="false">G4465*$G$14</f>
        <v>0</v>
      </c>
      <c r="R4465" s="53" t="n">
        <f aca="false">H4465*$H$14</f>
        <v>0</v>
      </c>
      <c r="S4465" s="53" t="n">
        <f aca="false">(N4465/100)*(I4465*$I$14)+(N4465/100)*(J4465*$J$14)+(N4465/100)*(K4465*$K$14)</f>
        <v>276.25</v>
      </c>
      <c r="T4465" s="53" t="n">
        <f aca="false">(O4465/100)*(K4465*$K$14)</f>
        <v>0</v>
      </c>
      <c r="U4465" s="53" t="n">
        <f aca="false">(P4465/100)*(K4465*$K$14)+(P4465/100)*(L4465*$L$14)</f>
        <v>0</v>
      </c>
      <c r="V4465" s="53" t="n">
        <f aca="false">(Q4465/100)*(L4465*$L$14)</f>
        <v>0</v>
      </c>
      <c r="W4465" s="53" t="n">
        <f aca="false">(R4465/100)*(K4465*$L$14)+(R4465/100)*(L4465*$M$14)</f>
        <v>0</v>
      </c>
      <c r="X4465" s="53" t="n">
        <f aca="false">N4465+S4465</f>
        <v>382.5</v>
      </c>
      <c r="Y4465" s="53" t="n">
        <f aca="false">O4465+T4465</f>
        <v>0</v>
      </c>
      <c r="Z4465" s="53" t="n">
        <f aca="false">P4465+U4465</f>
        <v>0</v>
      </c>
      <c r="AA4465" s="53" t="n">
        <f aca="false">Q4465+V4465</f>
        <v>0</v>
      </c>
      <c r="AB4465" s="53" t="n">
        <f aca="false">R4465+W4465</f>
        <v>0</v>
      </c>
      <c r="AC4465" s="54" t="n">
        <f aca="false">ROUND(X4465+Y4465+Z4465+AA4465+AB4465,1)</f>
        <v>382.5</v>
      </c>
      <c r="AD4465" s="55" t="n">
        <f aca="false">(ROUND(AC4465-AC4454,1)/AC4454)</f>
        <v>0.153846153846154</v>
      </c>
    </row>
    <row r="4466" customFormat="false" ht="15" hidden="false" customHeight="false" outlineLevel="0" collapsed="false">
      <c r="A4466" s="48"/>
      <c r="B4466" s="58"/>
      <c r="C4466" s="50" t="s">
        <v>16</v>
      </c>
      <c r="D4466" s="51" t="n">
        <v>85</v>
      </c>
      <c r="E4466" s="51" t="n">
        <v>0</v>
      </c>
      <c r="F4466" s="51" t="n">
        <v>0</v>
      </c>
      <c r="G4466" s="51" t="n">
        <v>0</v>
      </c>
      <c r="H4466" s="51" t="n">
        <v>0</v>
      </c>
      <c r="I4466" s="52" t="n">
        <v>50</v>
      </c>
      <c r="J4466" s="52" t="n">
        <v>50</v>
      </c>
      <c r="K4466" s="52" t="n">
        <v>0</v>
      </c>
      <c r="L4466" s="52" t="n">
        <v>80</v>
      </c>
      <c r="M4466" s="52" t="n">
        <v>0</v>
      </c>
      <c r="N4466" s="53" t="n">
        <f aca="false">D4466*$D$15</f>
        <v>106.25</v>
      </c>
      <c r="O4466" s="53" t="n">
        <f aca="false">E4466*$E$15</f>
        <v>0</v>
      </c>
      <c r="P4466" s="53" t="n">
        <f aca="false">F4466*$F$15</f>
        <v>0</v>
      </c>
      <c r="Q4466" s="53" t="n">
        <f aca="false">G4466*$G$15</f>
        <v>0</v>
      </c>
      <c r="R4466" s="53" t="n">
        <f aca="false">H4466*$H$15</f>
        <v>0</v>
      </c>
      <c r="S4466" s="53" t="n">
        <f aca="false">(N4466/100)*(I4466*$I$15)+(N4466/100)*(J4466*$J$15)+(N4466/100)*(L4466*$L$15)</f>
        <v>276.25</v>
      </c>
      <c r="T4466" s="53" t="n">
        <f aca="false">(O4466/100)*(K4466*$K$15)</f>
        <v>0</v>
      </c>
      <c r="U4466" s="53" t="n">
        <f aca="false">(P4466/100)*(K4466*$K$15)+(P4466/100)*(L4466*$L$15)</f>
        <v>0</v>
      </c>
      <c r="V4466" s="53" t="n">
        <f aca="false">(Q4466/100)*(L4466*$L$15)</f>
        <v>0</v>
      </c>
      <c r="W4466" s="53" t="n">
        <f aca="false">(R4466/100)*(K4466*$K$15)+(R4466/100)*(L4466*$L$15)</f>
        <v>0</v>
      </c>
      <c r="X4466" s="53" t="n">
        <f aca="false">N4466+S4466</f>
        <v>382.5</v>
      </c>
      <c r="Y4466" s="53" t="n">
        <f aca="false">O4466+T4466</f>
        <v>0</v>
      </c>
      <c r="Z4466" s="53" t="n">
        <f aca="false">P4466+U4466</f>
        <v>0</v>
      </c>
      <c r="AA4466" s="53" t="n">
        <f aca="false">Q4466+V4466</f>
        <v>0</v>
      </c>
      <c r="AB4466" s="53" t="n">
        <f aca="false">R4466+W4466</f>
        <v>0</v>
      </c>
      <c r="AC4466" s="54" t="n">
        <f aca="false">ROUND(X4466+Y4466+Z4466+AA4466+AB4466,1)</f>
        <v>382.5</v>
      </c>
      <c r="AD4466" s="55" t="n">
        <f aca="false">(ROUND(AC4466-AC4454,1)/AC4454)</f>
        <v>0.153846153846154</v>
      </c>
    </row>
    <row r="4467" customFormat="false" ht="15" hidden="false" customHeight="false" outlineLevel="0" collapsed="false">
      <c r="A4467" s="48"/>
      <c r="B4467" s="58"/>
      <c r="C4467" s="50" t="s">
        <v>17</v>
      </c>
      <c r="D4467" s="51" t="n">
        <v>85</v>
      </c>
      <c r="E4467" s="51" t="n">
        <v>0</v>
      </c>
      <c r="F4467" s="51" t="n">
        <v>0</v>
      </c>
      <c r="G4467" s="51" t="n">
        <v>0</v>
      </c>
      <c r="H4467" s="51" t="n">
        <v>0</v>
      </c>
      <c r="I4467" s="52" t="n">
        <v>50</v>
      </c>
      <c r="J4467" s="52" t="n">
        <v>80</v>
      </c>
      <c r="K4467" s="52" t="n">
        <v>0</v>
      </c>
      <c r="L4467" s="52" t="n">
        <v>0</v>
      </c>
      <c r="M4467" s="52" t="n">
        <v>0</v>
      </c>
      <c r="N4467" s="53" t="n">
        <f aca="false">D4467*$D$16</f>
        <v>106.25</v>
      </c>
      <c r="O4467" s="53" t="n">
        <f aca="false">E4467*$E$16</f>
        <v>0</v>
      </c>
      <c r="P4467" s="53" t="n">
        <f aca="false">F4467*$F$16</f>
        <v>0</v>
      </c>
      <c r="Q4467" s="53" t="n">
        <f aca="false">G4467*$G$16</f>
        <v>0</v>
      </c>
      <c r="R4467" s="53" t="n">
        <f aca="false">H4467*$H$16</f>
        <v>0</v>
      </c>
      <c r="S4467" s="53" t="n">
        <f aca="false">(N4467/100)*(I4467*$I$16)+(N4467/100)*(J4467*$J$16)</f>
        <v>265.625</v>
      </c>
      <c r="T4467" s="53" t="n">
        <f aca="false">(O4467/100)*(K4467*$K$16)</f>
        <v>0</v>
      </c>
      <c r="U4467" s="53" t="n">
        <f aca="false">(P4467/100)*(K4467*$K$16)+(P4467/100)*(L4467*$L$16)</f>
        <v>0</v>
      </c>
      <c r="V4467" s="53" t="n">
        <f aca="false">(Q4467/100)*(L4467*$L$16)</f>
        <v>0</v>
      </c>
      <c r="W4467" s="53" t="n">
        <f aca="false">(R4467/100)*(K4467*$K$16)+(R4467/100)*(L4467*$L$16)</f>
        <v>0</v>
      </c>
      <c r="X4467" s="53" t="n">
        <f aca="false">N4467+S4467</f>
        <v>371.875</v>
      </c>
      <c r="Y4467" s="53" t="n">
        <f aca="false">O4467+T4467</f>
        <v>0</v>
      </c>
      <c r="Z4467" s="53" t="n">
        <f aca="false">P4467+U4467</f>
        <v>0</v>
      </c>
      <c r="AA4467" s="53" t="n">
        <f aca="false">Q4467+V4467</f>
        <v>0</v>
      </c>
      <c r="AB4467" s="53" t="n">
        <f aca="false">R4467+W4467</f>
        <v>0</v>
      </c>
      <c r="AC4467" s="54" t="n">
        <f aca="false">ROUND(X4467+Y4467+Z4467+AA4467+AB4467,1)</f>
        <v>371.9</v>
      </c>
      <c r="AD4467" s="55" t="n">
        <f aca="false">(ROUND(AC4467-AC4454,1)/AC4454)</f>
        <v>0.121870286576169</v>
      </c>
    </row>
    <row r="4468" customFormat="false" ht="15" hidden="false" customHeight="false" outlineLevel="0" collapsed="false">
      <c r="A4468" s="48"/>
      <c r="B4468" s="58"/>
      <c r="C4468" s="50" t="s">
        <v>18</v>
      </c>
      <c r="D4468" s="51" t="n">
        <v>85</v>
      </c>
      <c r="E4468" s="51" t="n">
        <v>0</v>
      </c>
      <c r="F4468" s="51" t="n">
        <v>0</v>
      </c>
      <c r="G4468" s="51" t="n">
        <v>0</v>
      </c>
      <c r="H4468" s="51" t="n">
        <v>0</v>
      </c>
      <c r="I4468" s="52" t="n">
        <v>80</v>
      </c>
      <c r="J4468" s="52" t="n">
        <v>50</v>
      </c>
      <c r="K4468" s="52" t="n">
        <v>0</v>
      </c>
      <c r="L4468" s="52" t="n">
        <v>0</v>
      </c>
      <c r="M4468" s="52" t="n">
        <v>0</v>
      </c>
      <c r="N4468" s="53" t="n">
        <f aca="false">D4468*$D$17</f>
        <v>106.25</v>
      </c>
      <c r="O4468" s="53" t="n">
        <f aca="false">E4468*$E$17</f>
        <v>0</v>
      </c>
      <c r="P4468" s="53" t="n">
        <f aca="false">F4468*$F$17</f>
        <v>0</v>
      </c>
      <c r="Q4468" s="53" t="n">
        <f aca="false">G4468*$G$17</f>
        <v>0</v>
      </c>
      <c r="R4468" s="53" t="n">
        <f aca="false">H4468*$H$17</f>
        <v>0</v>
      </c>
      <c r="S4468" s="53" t="n">
        <f aca="false">(N4468/100)*(I4468*$I$17)+(N4468/100)*(J4468*$J$17)</f>
        <v>265.625</v>
      </c>
      <c r="T4468" s="53" t="n">
        <f aca="false">(O4468/100)*(K4468*$K$17)</f>
        <v>0</v>
      </c>
      <c r="U4468" s="53" t="n">
        <f aca="false">(P4468/100)*(K4468*$K$17)+(P4468/100)*(L4468*$L$17)</f>
        <v>0</v>
      </c>
      <c r="V4468" s="53" t="n">
        <f aca="false">(Q4468/100)*(L4468*$L$17)</f>
        <v>0</v>
      </c>
      <c r="W4468" s="53" t="n">
        <f aca="false">(R4468/100)*(K4468*$K$17)+(R4468/100)*(L4468*$L$17)</f>
        <v>0</v>
      </c>
      <c r="X4468" s="53" t="n">
        <f aca="false">N4468+S4468</f>
        <v>371.875</v>
      </c>
      <c r="Y4468" s="53" t="n">
        <f aca="false">O4468+T4468</f>
        <v>0</v>
      </c>
      <c r="Z4468" s="53" t="n">
        <f aca="false">P4468+U4468</f>
        <v>0</v>
      </c>
      <c r="AA4468" s="53" t="n">
        <f aca="false">Q4468+V4468</f>
        <v>0</v>
      </c>
      <c r="AB4468" s="53" t="n">
        <f aca="false">R4468+W4468</f>
        <v>0</v>
      </c>
      <c r="AC4468" s="54" t="n">
        <f aca="false">ROUND(X4468+Y4468+Z4468+AA4468+AB4468,1)</f>
        <v>371.9</v>
      </c>
      <c r="AD4468" s="55" t="n">
        <f aca="false">(ROUND(AC4468-AC4454,1)/AC4454)</f>
        <v>0.121870286576169</v>
      </c>
    </row>
    <row r="4469" customFormat="false" ht="15" hidden="false" customHeight="false" outlineLevel="0" collapsed="false">
      <c r="A4469" s="56" t="s">
        <v>19</v>
      </c>
      <c r="B4469" s="60" t="s">
        <v>361</v>
      </c>
      <c r="C4469" s="40" t="s">
        <v>53</v>
      </c>
      <c r="D4469" s="41" t="n">
        <v>70</v>
      </c>
      <c r="E4469" s="41" t="n">
        <v>0</v>
      </c>
      <c r="F4469" s="41" t="n">
        <v>50</v>
      </c>
      <c r="G4469" s="41" t="n">
        <v>0</v>
      </c>
      <c r="H4469" s="41" t="n">
        <v>0</v>
      </c>
      <c r="I4469" s="42" t="n">
        <v>70</v>
      </c>
      <c r="J4469" s="42" t="n">
        <v>30</v>
      </c>
      <c r="K4469" s="42" t="n">
        <v>0</v>
      </c>
      <c r="L4469" s="42" t="n">
        <v>0</v>
      </c>
      <c r="M4469" s="42" t="n">
        <v>0</v>
      </c>
      <c r="N4469" s="43" t="n">
        <f aca="false">D4469*$D$3</f>
        <v>91</v>
      </c>
      <c r="O4469" s="43" t="n">
        <f aca="false">E4469*$E$3</f>
        <v>0</v>
      </c>
      <c r="P4469" s="43" t="n">
        <f aca="false">F4469*$F$3</f>
        <v>65</v>
      </c>
      <c r="Q4469" s="43" t="n">
        <f aca="false">G4469*$G$3</f>
        <v>0</v>
      </c>
      <c r="R4469" s="43" t="n">
        <f aca="false">H4469*$H$3</f>
        <v>0</v>
      </c>
      <c r="S4469" s="43" t="n">
        <f aca="false">(N4469/100)*(I4469*$I$3)+(N4469/100)*(J4469*$J$3)</f>
        <v>182</v>
      </c>
      <c r="T4469" s="43" t="n">
        <f aca="false">(O4469/100)*(K4469*$K$3)</f>
        <v>0</v>
      </c>
      <c r="U4469" s="43" t="n">
        <f aca="false">(P4469/100)*(K4469*$K$3)+(P4469/100)*(L4469*$L$3)</f>
        <v>0</v>
      </c>
      <c r="V4469" s="43" t="n">
        <f aca="false">(Q4469/100)*(L4469*$L$3)</f>
        <v>0</v>
      </c>
      <c r="W4469" s="43" t="n">
        <f aca="false">(R4469/100)*(K4469*$K$3)+(R4469/100)*(L4469*$L$3)</f>
        <v>0</v>
      </c>
      <c r="X4469" s="43" t="n">
        <f aca="false">N4469+S4469</f>
        <v>273</v>
      </c>
      <c r="Y4469" s="43" t="n">
        <f aca="false">O4469+T4469</f>
        <v>0</v>
      </c>
      <c r="Z4469" s="43" t="n">
        <f aca="false">P4469+U4469</f>
        <v>65</v>
      </c>
      <c r="AA4469" s="43" t="n">
        <f aca="false">Q4469+V4469</f>
        <v>0</v>
      </c>
      <c r="AB4469" s="43" t="n">
        <f aca="false">R4469+W4469</f>
        <v>0</v>
      </c>
      <c r="AC4469" s="44" t="n">
        <f aca="false">ROUND(X4469+Y4469+Z4469+AA4469+AB4469,1)</f>
        <v>338</v>
      </c>
      <c r="AD4469" s="45"/>
    </row>
    <row r="4470" customFormat="false" ht="15" hidden="false" customHeight="false" outlineLevel="0" collapsed="false">
      <c r="A4470" s="48" t="s">
        <v>29</v>
      </c>
      <c r="B4470" s="61" t="n">
        <v>20</v>
      </c>
      <c r="C4470" s="50" t="s">
        <v>5</v>
      </c>
      <c r="D4470" s="51" t="n">
        <v>70</v>
      </c>
      <c r="E4470" s="51" t="n">
        <v>0</v>
      </c>
      <c r="F4470" s="51" t="n">
        <v>50</v>
      </c>
      <c r="G4470" s="51" t="n">
        <v>0</v>
      </c>
      <c r="H4470" s="51" t="n">
        <v>0</v>
      </c>
      <c r="I4470" s="52" t="n">
        <v>80</v>
      </c>
      <c r="J4470" s="52" t="n">
        <v>50</v>
      </c>
      <c r="K4470" s="52" t="n">
        <v>0</v>
      </c>
      <c r="L4470" s="52" t="n">
        <v>0</v>
      </c>
      <c r="M4470" s="52" t="n">
        <v>0</v>
      </c>
      <c r="N4470" s="53" t="n">
        <f aca="false">D4470*$D$4</f>
        <v>87.5</v>
      </c>
      <c r="O4470" s="53" t="n">
        <f aca="false">E4470*$E$4</f>
        <v>0</v>
      </c>
      <c r="P4470" s="53" t="n">
        <f aca="false">F4470*$F$4</f>
        <v>62.5</v>
      </c>
      <c r="Q4470" s="53" t="n">
        <f aca="false">G4470*$G$4</f>
        <v>0</v>
      </c>
      <c r="R4470" s="53" t="n">
        <f aca="false">H4470*$H$4</f>
        <v>0</v>
      </c>
      <c r="S4470" s="53" t="n">
        <f aca="false">(N4470/100)*(I4470*$I$4)+(N4470/100)*(J4470*$J$4)</f>
        <v>227.5</v>
      </c>
      <c r="T4470" s="53" t="n">
        <f aca="false">(O4470/100)*(K4470*$K$4)</f>
        <v>0</v>
      </c>
      <c r="U4470" s="53" t="n">
        <f aca="false">(P4470/100)*(K4470*$K$4)+(P4470/100)*(L4470*$L$4)</f>
        <v>0</v>
      </c>
      <c r="V4470" s="53" t="n">
        <f aca="false">(Q4470/100)*(L4470*$L$4)</f>
        <v>0</v>
      </c>
      <c r="W4470" s="53" t="n">
        <f aca="false">(R4470/100)*(K4470*$K$4)+(R4470/100)*(L4470*$L$4)</f>
        <v>0</v>
      </c>
      <c r="X4470" s="53" t="n">
        <f aca="false">N4470+S4470</f>
        <v>315</v>
      </c>
      <c r="Y4470" s="53" t="n">
        <f aca="false">O4470+T4470</f>
        <v>0</v>
      </c>
      <c r="Z4470" s="53" t="n">
        <f aca="false">P4470+U4470</f>
        <v>62.5</v>
      </c>
      <c r="AA4470" s="53" t="n">
        <f aca="false">Q4470+V4470</f>
        <v>0</v>
      </c>
      <c r="AB4470" s="53" t="n">
        <f aca="false">R4470+W4470</f>
        <v>0</v>
      </c>
      <c r="AC4470" s="54" t="n">
        <f aca="false">ROUND(X4470+Y4470+Z4470+AA4470+AB4470,1)</f>
        <v>377.5</v>
      </c>
      <c r="AD4470" s="55" t="n">
        <f aca="false">(ROUND(AC4470-AC4469,1)/AC4469)</f>
        <v>0.116863905325444</v>
      </c>
    </row>
    <row r="4471" customFormat="false" ht="15" hidden="false" customHeight="false" outlineLevel="0" collapsed="false">
      <c r="A4471" s="48" t="s">
        <v>30</v>
      </c>
      <c r="B4471" s="61" t="n">
        <v>12</v>
      </c>
      <c r="C4471" s="50" t="s">
        <v>6</v>
      </c>
      <c r="D4471" s="51" t="n">
        <v>70</v>
      </c>
      <c r="E4471" s="51" t="n">
        <v>0</v>
      </c>
      <c r="F4471" s="51" t="n">
        <v>50</v>
      </c>
      <c r="G4471" s="51" t="n">
        <v>0</v>
      </c>
      <c r="H4471" s="51" t="n">
        <v>0</v>
      </c>
      <c r="I4471" s="52" t="n">
        <v>70</v>
      </c>
      <c r="J4471" s="52" t="n">
        <v>30</v>
      </c>
      <c r="K4471" s="52" t="n">
        <v>0</v>
      </c>
      <c r="L4471" s="52" t="n">
        <v>0</v>
      </c>
      <c r="M4471" s="52" t="n">
        <v>0</v>
      </c>
      <c r="N4471" s="53" t="n">
        <f aca="false">D4471*$D$5</f>
        <v>91</v>
      </c>
      <c r="O4471" s="53" t="n">
        <f aca="false">E4471*$E$5</f>
        <v>0</v>
      </c>
      <c r="P4471" s="53" t="n">
        <f aca="false">F4471*$F$5</f>
        <v>65</v>
      </c>
      <c r="Q4471" s="53" t="n">
        <f aca="false">G4471*$G$5</f>
        <v>0</v>
      </c>
      <c r="R4471" s="53" t="n">
        <f aca="false">H4471*$H$5</f>
        <v>0</v>
      </c>
      <c r="S4471" s="53" t="n">
        <f aca="false">(N4471/100)*(I4471*$I$5)+(N4471/100)*(J4471*$J$5)</f>
        <v>182</v>
      </c>
      <c r="T4471" s="53" t="n">
        <f aca="false">(O4471/100)*(K4471*$K$5)</f>
        <v>0</v>
      </c>
      <c r="U4471" s="53" t="n">
        <f aca="false">(P4471/100)*(K4471*$K$5)+(P4471/100)*(L4471*$L$5)</f>
        <v>0</v>
      </c>
      <c r="V4471" s="53" t="n">
        <f aca="false">(Q4471/100)*(L4471*$L$5)</f>
        <v>0</v>
      </c>
      <c r="W4471" s="53" t="n">
        <f aca="false">(R4471/100)*(K4471*$K$5)+(R4471/100)*(L4471*$L$5)</f>
        <v>0</v>
      </c>
      <c r="X4471" s="53" t="n">
        <f aca="false">N4471+S4471</f>
        <v>273</v>
      </c>
      <c r="Y4471" s="53" t="n">
        <f aca="false">O4471+T4471</f>
        <v>0</v>
      </c>
      <c r="Z4471" s="53" t="n">
        <f aca="false">P4471+U4471</f>
        <v>65</v>
      </c>
      <c r="AA4471" s="53" t="n">
        <f aca="false">Q4471+V4471</f>
        <v>0</v>
      </c>
      <c r="AB4471" s="53" t="n">
        <f aca="false">R4471+W4471</f>
        <v>0</v>
      </c>
      <c r="AC4471" s="54" t="n">
        <f aca="false">ROUND(X4471+Y4471+Z4471+AA4471+AB4471,1)</f>
        <v>338</v>
      </c>
      <c r="AD4471" s="55" t="n">
        <f aca="false">(ROUND(AC4471-AC4469,1)/AC4469)</f>
        <v>0</v>
      </c>
    </row>
    <row r="4472" customFormat="false" ht="15" hidden="false" customHeight="false" outlineLevel="0" collapsed="false">
      <c r="A4472" s="48" t="s">
        <v>31</v>
      </c>
      <c r="B4472" s="61" t="n">
        <v>16</v>
      </c>
      <c r="C4472" s="50" t="s">
        <v>7</v>
      </c>
      <c r="D4472" s="51" t="n">
        <v>70</v>
      </c>
      <c r="E4472" s="51" t="n">
        <v>0</v>
      </c>
      <c r="F4472" s="51" t="n">
        <v>50</v>
      </c>
      <c r="G4472" s="51" t="n">
        <v>0</v>
      </c>
      <c r="H4472" s="51" t="n">
        <v>0</v>
      </c>
      <c r="I4472" s="52" t="n">
        <v>70</v>
      </c>
      <c r="J4472" s="52" t="n">
        <v>30</v>
      </c>
      <c r="K4472" s="52" t="n">
        <v>0</v>
      </c>
      <c r="L4472" s="52" t="n">
        <v>0</v>
      </c>
      <c r="M4472" s="52" t="n">
        <v>0</v>
      </c>
      <c r="N4472" s="53" t="n">
        <f aca="false">D4472*$D$6</f>
        <v>91</v>
      </c>
      <c r="O4472" s="53" t="n">
        <f aca="false">E4472*$E$6</f>
        <v>0</v>
      </c>
      <c r="P4472" s="53" t="n">
        <f aca="false">F4472*$F$6</f>
        <v>65</v>
      </c>
      <c r="Q4472" s="53" t="n">
        <f aca="false">G4472*$G$6</f>
        <v>0</v>
      </c>
      <c r="R4472" s="53" t="n">
        <f aca="false">H4472*$H$6</f>
        <v>0</v>
      </c>
      <c r="S4472" s="53" t="n">
        <f aca="false">(N4472/100)*(I4472*$I$6)+(N4472/100)*(J4472*$J$6)</f>
        <v>182</v>
      </c>
      <c r="T4472" s="53" t="n">
        <f aca="false">(O4472/100)*(K4472*$K$6)</f>
        <v>0</v>
      </c>
      <c r="U4472" s="53" t="n">
        <f aca="false">(P4472/100)*(K4472*$K$6)+(P4472/100)*(L4472*$L$6)</f>
        <v>0</v>
      </c>
      <c r="V4472" s="53" t="n">
        <f aca="false">(Q4472/100)*(L4472*$L$6)</f>
        <v>0</v>
      </c>
      <c r="W4472" s="53" t="n">
        <f aca="false">(R4472/100)*(K4472*$K$6)+(R4472/100)*(L4472*$L$6)</f>
        <v>0</v>
      </c>
      <c r="X4472" s="53" t="n">
        <f aca="false">N4472+S4472</f>
        <v>273</v>
      </c>
      <c r="Y4472" s="53" t="n">
        <f aca="false">O4472+T4472</f>
        <v>0</v>
      </c>
      <c r="Z4472" s="53" t="n">
        <f aca="false">P4472+U4472</f>
        <v>65</v>
      </c>
      <c r="AA4472" s="53" t="n">
        <f aca="false">Q4472+V4472</f>
        <v>0</v>
      </c>
      <c r="AB4472" s="53" t="n">
        <f aca="false">R4472+W4472</f>
        <v>0</v>
      </c>
      <c r="AC4472" s="54" t="n">
        <f aca="false">ROUND(X4472+Y4472+Z4472+AA4472+AB4472,1)</f>
        <v>338</v>
      </c>
      <c r="AD4472" s="55" t="n">
        <f aca="false">(ROUND(AC4472-AC4469,1)/AC4469)</f>
        <v>0</v>
      </c>
    </row>
    <row r="4473" customFormat="false" ht="15" hidden="false" customHeight="false" outlineLevel="0" collapsed="false">
      <c r="A4473" s="48" t="s">
        <v>32</v>
      </c>
      <c r="B4473" s="61" t="n">
        <v>16</v>
      </c>
      <c r="C4473" s="50" t="s">
        <v>8</v>
      </c>
      <c r="D4473" s="51" t="n">
        <v>70</v>
      </c>
      <c r="E4473" s="51" t="n">
        <v>0</v>
      </c>
      <c r="F4473" s="51" t="n">
        <v>50</v>
      </c>
      <c r="G4473" s="51" t="n">
        <v>0</v>
      </c>
      <c r="H4473" s="51" t="n">
        <v>0</v>
      </c>
      <c r="I4473" s="52" t="n">
        <v>70</v>
      </c>
      <c r="J4473" s="52" t="n">
        <v>30</v>
      </c>
      <c r="K4473" s="52" t="n">
        <v>0</v>
      </c>
      <c r="L4473" s="52" t="n">
        <v>0</v>
      </c>
      <c r="M4473" s="52" t="n">
        <v>0</v>
      </c>
      <c r="N4473" s="53" t="n">
        <f aca="false">D4473*$D$7</f>
        <v>91</v>
      </c>
      <c r="O4473" s="53" t="n">
        <f aca="false">E4473*$E$7</f>
        <v>0</v>
      </c>
      <c r="P4473" s="53" t="n">
        <f aca="false">F4473*$F$7</f>
        <v>65</v>
      </c>
      <c r="Q4473" s="53" t="n">
        <f aca="false">G4473*$G$7</f>
        <v>0</v>
      </c>
      <c r="R4473" s="53" t="n">
        <f aca="false">H4473*$H$7</f>
        <v>0</v>
      </c>
      <c r="S4473" s="53" t="n">
        <f aca="false">(N4473/100)*(I4473*$I$7)+(N4473/100)*(J4473*$J$7)</f>
        <v>182</v>
      </c>
      <c r="T4473" s="53" t="n">
        <f aca="false">(O4473/100)*(K4473*$K$7)</f>
        <v>0</v>
      </c>
      <c r="U4473" s="53" t="n">
        <f aca="false">(P4473/100)*(K4473*$K$7)+(P4473/100)*(L4473*$L$7)</f>
        <v>0</v>
      </c>
      <c r="V4473" s="53" t="n">
        <f aca="false">(Q4473/100)*(L4473*$L$7)</f>
        <v>0</v>
      </c>
      <c r="W4473" s="53" t="n">
        <f aca="false">(R4473/100)*(K4473*$K$7)+(R4473/100)*(L4473*$L$7)</f>
        <v>0</v>
      </c>
      <c r="X4473" s="53" t="n">
        <f aca="false">N4473+S4473</f>
        <v>273</v>
      </c>
      <c r="Y4473" s="53" t="n">
        <f aca="false">O4473+T4473</f>
        <v>0</v>
      </c>
      <c r="Z4473" s="53" t="n">
        <f aca="false">P4473+U4473</f>
        <v>65</v>
      </c>
      <c r="AA4473" s="53" t="n">
        <f aca="false">Q4473+V4473</f>
        <v>0</v>
      </c>
      <c r="AB4473" s="53" t="n">
        <f aca="false">R4473+W4473</f>
        <v>0</v>
      </c>
      <c r="AC4473" s="54" t="n">
        <f aca="false">ROUND(X4473+Y4473+Z4473+AA4473+AB4473,1)</f>
        <v>338</v>
      </c>
      <c r="AD4473" s="55" t="n">
        <f aca="false">(ROUND(AC4473-AC4469,1)/AC4469)</f>
        <v>0</v>
      </c>
    </row>
    <row r="4474" customFormat="false" ht="15" hidden="false" customHeight="false" outlineLevel="0" collapsed="false">
      <c r="A4474" s="48" t="s">
        <v>33</v>
      </c>
      <c r="B4474" s="61"/>
      <c r="C4474" s="50" t="s">
        <v>9</v>
      </c>
      <c r="D4474" s="51" t="n">
        <v>70</v>
      </c>
      <c r="E4474" s="51" t="n">
        <v>0</v>
      </c>
      <c r="F4474" s="51" t="n">
        <v>50</v>
      </c>
      <c r="G4474" s="51" t="n">
        <v>0</v>
      </c>
      <c r="H4474" s="51" t="n">
        <v>0</v>
      </c>
      <c r="I4474" s="52" t="n">
        <v>70</v>
      </c>
      <c r="J4474" s="52" t="n">
        <v>30</v>
      </c>
      <c r="K4474" s="52" t="n">
        <v>0</v>
      </c>
      <c r="L4474" s="52" t="n">
        <v>0</v>
      </c>
      <c r="M4474" s="52" t="n">
        <v>0</v>
      </c>
      <c r="N4474" s="53" t="n">
        <f aca="false">D4474*$D$8</f>
        <v>91</v>
      </c>
      <c r="O4474" s="53" t="n">
        <f aca="false">E4474*$E$8</f>
        <v>0</v>
      </c>
      <c r="P4474" s="53" t="n">
        <f aca="false">F4474*$F$8</f>
        <v>65</v>
      </c>
      <c r="Q4474" s="53" t="n">
        <f aca="false">G4474*$G$8</f>
        <v>0</v>
      </c>
      <c r="R4474" s="53" t="n">
        <f aca="false">H4474*$H$8</f>
        <v>0</v>
      </c>
      <c r="S4474" s="53" t="n">
        <f aca="false">(N4474/100)*(I4474*$I$8)+(N4474/100)*(J4474*$J$8)</f>
        <v>182</v>
      </c>
      <c r="T4474" s="53" t="n">
        <f aca="false">(O4474/100)*(K4474*$K$8)</f>
        <v>0</v>
      </c>
      <c r="U4474" s="53" t="n">
        <f aca="false">(P4474/100)*(K4474*$K$8)+(P4474/100)*(L4474*$L$8)</f>
        <v>0</v>
      </c>
      <c r="V4474" s="53" t="n">
        <f aca="false">(Q4474/100)*(L4474*$L$8)</f>
        <v>0</v>
      </c>
      <c r="W4474" s="53" t="n">
        <f aca="false">(R4474/100)*(K4474*$K$8)+(R4474/100)*(L4474*$L$8)</f>
        <v>0</v>
      </c>
      <c r="X4474" s="53" t="n">
        <f aca="false">N4474+S4474</f>
        <v>273</v>
      </c>
      <c r="Y4474" s="53" t="n">
        <f aca="false">O4474+T4474</f>
        <v>0</v>
      </c>
      <c r="Z4474" s="53" t="n">
        <f aca="false">P4474+U4474</f>
        <v>65</v>
      </c>
      <c r="AA4474" s="53" t="n">
        <f aca="false">Q4474+V4474</f>
        <v>0</v>
      </c>
      <c r="AB4474" s="53" t="n">
        <f aca="false">R4474+W4474</f>
        <v>0</v>
      </c>
      <c r="AC4474" s="54" t="n">
        <f aca="false">ROUND(X4474+Y4474+Z4474+AA4474+AB4474,1)</f>
        <v>338</v>
      </c>
      <c r="AD4474" s="55" t="n">
        <f aca="false">(ROUND(AC4474-AC4469,1)/AC4469)</f>
        <v>0</v>
      </c>
    </row>
    <row r="4475" customFormat="false" ht="15" hidden="false" customHeight="false" outlineLevel="0" collapsed="false">
      <c r="A4475" s="48" t="s">
        <v>34</v>
      </c>
      <c r="B4475" s="61"/>
      <c r="C4475" s="50" t="s">
        <v>10</v>
      </c>
      <c r="D4475" s="51" t="n">
        <v>35</v>
      </c>
      <c r="E4475" s="51" t="n">
        <v>120</v>
      </c>
      <c r="F4475" s="51" t="n">
        <v>0</v>
      </c>
      <c r="G4475" s="51" t="n">
        <v>0</v>
      </c>
      <c r="H4475" s="51" t="n">
        <v>0</v>
      </c>
      <c r="I4475" s="52" t="n">
        <v>70</v>
      </c>
      <c r="J4475" s="52" t="n">
        <v>30</v>
      </c>
      <c r="K4475" s="52" t="n">
        <v>80</v>
      </c>
      <c r="L4475" s="52" t="n">
        <v>0</v>
      </c>
      <c r="M4475" s="52" t="n">
        <v>0</v>
      </c>
      <c r="N4475" s="53" t="n">
        <f aca="false">D4475*$D$9</f>
        <v>43.75</v>
      </c>
      <c r="O4475" s="53" t="n">
        <f aca="false">E4475*$E$9</f>
        <v>150</v>
      </c>
      <c r="P4475" s="53" t="n">
        <f aca="false">F4475*$F$9</f>
        <v>0</v>
      </c>
      <c r="Q4475" s="53" t="n">
        <f aca="false">G4475*$G$9</f>
        <v>0</v>
      </c>
      <c r="R4475" s="53" t="n">
        <f aca="false">H4475*$H$9</f>
        <v>0</v>
      </c>
      <c r="S4475" s="53" t="n">
        <f aca="false">(N4475/100)*(I4475*$I$9)+(N4475/100)*(J4475*$J$9)</f>
        <v>43.75</v>
      </c>
      <c r="T4475" s="53" t="n">
        <f aca="false">(O4475/100)*(K4475*$K$9)</f>
        <v>168</v>
      </c>
      <c r="U4475" s="53" t="n">
        <f aca="false">(P4475/100)*(K4475*$K$9)+(P4475/100)*(L4475*$L$9)</f>
        <v>0</v>
      </c>
      <c r="V4475" s="53" t="n">
        <f aca="false">(Q4475/100)*(L4475*$L$9)</f>
        <v>0</v>
      </c>
      <c r="W4475" s="53" t="n">
        <f aca="false">(R4475/100)*(K4475*$K$9)+(R4475/100)*(L4475*$L$9)</f>
        <v>0</v>
      </c>
      <c r="X4475" s="53" t="n">
        <f aca="false">N4475+S4475</f>
        <v>87.5</v>
      </c>
      <c r="Y4475" s="53" t="n">
        <f aca="false">O4475+T4475</f>
        <v>318</v>
      </c>
      <c r="Z4475" s="53" t="n">
        <f aca="false">P4475+U4475</f>
        <v>0</v>
      </c>
      <c r="AA4475" s="53" t="n">
        <f aca="false">Q4475+V4475</f>
        <v>0</v>
      </c>
      <c r="AB4475" s="53" t="n">
        <f aca="false">R4475+W4475</f>
        <v>0</v>
      </c>
      <c r="AC4475" s="54" t="n">
        <f aca="false">ROUND(X4475+Y4475+Z4475+AA4475+AB4475,1)</f>
        <v>405.5</v>
      </c>
      <c r="AD4475" s="55" t="n">
        <f aca="false">(ROUND(AC4475-AC4469,1)/AC4469)</f>
        <v>0.199704142011834</v>
      </c>
    </row>
    <row r="4476" customFormat="false" ht="15" hidden="false" customHeight="false" outlineLevel="0" collapsed="false">
      <c r="A4476" s="48" t="s">
        <v>35</v>
      </c>
      <c r="B4476" s="61"/>
      <c r="C4476" s="50" t="s">
        <v>11</v>
      </c>
      <c r="D4476" s="51" t="n">
        <v>35</v>
      </c>
      <c r="E4476" s="51" t="n">
        <v>0</v>
      </c>
      <c r="F4476" s="51" t="n">
        <v>120</v>
      </c>
      <c r="G4476" s="51" t="n">
        <v>0</v>
      </c>
      <c r="H4476" s="51" t="n">
        <v>0</v>
      </c>
      <c r="I4476" s="52" t="n">
        <v>70</v>
      </c>
      <c r="J4476" s="52" t="n">
        <v>30</v>
      </c>
      <c r="K4476" s="52" t="n">
        <v>45</v>
      </c>
      <c r="L4476" s="52" t="n">
        <v>45</v>
      </c>
      <c r="M4476" s="52" t="n">
        <v>0</v>
      </c>
      <c r="N4476" s="53" t="n">
        <f aca="false">D4476*$D$10</f>
        <v>43.75</v>
      </c>
      <c r="O4476" s="53" t="n">
        <f aca="false">E4476*$E$10</f>
        <v>0</v>
      </c>
      <c r="P4476" s="53" t="n">
        <f aca="false">F4476*$F$10</f>
        <v>150</v>
      </c>
      <c r="Q4476" s="53" t="n">
        <f aca="false">G4476*$G$10</f>
        <v>0</v>
      </c>
      <c r="R4476" s="53" t="n">
        <f aca="false">H4476*$H$10</f>
        <v>0</v>
      </c>
      <c r="S4476" s="53" t="n">
        <f aca="false">(N4476/100)*(I4476*$I$10)+(N4476/100)*(J4476*$J$10)</f>
        <v>43.75</v>
      </c>
      <c r="T4476" s="53" t="n">
        <f aca="false">(O4476/100)*(K4476*$J$10)</f>
        <v>0</v>
      </c>
      <c r="U4476" s="53" t="n">
        <f aca="false">(P4476/100)*(K4476*$K$10)+(P4476/100)*(L4476*$L$10)</f>
        <v>189</v>
      </c>
      <c r="V4476" s="53" t="n">
        <f aca="false">(Q4476/100)*(L4476*$L$10)</f>
        <v>0</v>
      </c>
      <c r="W4476" s="53" t="n">
        <f aca="false">(R4476/100)*(K4476*$K$10)+(R4476/100)*(L4476*$L$10)</f>
        <v>0</v>
      </c>
      <c r="X4476" s="53" t="n">
        <f aca="false">N4476+S4476</f>
        <v>87.5</v>
      </c>
      <c r="Y4476" s="53" t="n">
        <f aca="false">O4476+T4476</f>
        <v>0</v>
      </c>
      <c r="Z4476" s="53" t="n">
        <f aca="false">P4476+U4476</f>
        <v>339</v>
      </c>
      <c r="AA4476" s="53" t="n">
        <f aca="false">Q4476+V4476</f>
        <v>0</v>
      </c>
      <c r="AB4476" s="53" t="n">
        <f aca="false">R4476+W4476</f>
        <v>0</v>
      </c>
      <c r="AC4476" s="54" t="n">
        <f aca="false">ROUND(X4476+Y4476+Z4476+AA4476+AB4476,1)</f>
        <v>426.5</v>
      </c>
      <c r="AD4476" s="55" t="n">
        <f aca="false">(ROUND(AC4476-AC4469,1)/AC4469)</f>
        <v>0.261834319526627</v>
      </c>
    </row>
    <row r="4477" customFormat="false" ht="15" hidden="false" customHeight="false" outlineLevel="0" collapsed="false">
      <c r="A4477" s="48" t="s">
        <v>36</v>
      </c>
      <c r="B4477" s="61"/>
      <c r="C4477" s="50" t="s">
        <v>12</v>
      </c>
      <c r="D4477" s="51" t="n">
        <v>35</v>
      </c>
      <c r="E4477" s="51" t="n">
        <v>0</v>
      </c>
      <c r="F4477" s="51" t="n">
        <v>0</v>
      </c>
      <c r="G4477" s="51" t="n">
        <v>120</v>
      </c>
      <c r="H4477" s="51" t="n">
        <v>0</v>
      </c>
      <c r="I4477" s="52" t="n">
        <v>70</v>
      </c>
      <c r="J4477" s="52" t="n">
        <v>30</v>
      </c>
      <c r="K4477" s="52" t="n">
        <v>0</v>
      </c>
      <c r="L4477" s="52" t="n">
        <v>80</v>
      </c>
      <c r="M4477" s="52" t="n">
        <v>0</v>
      </c>
      <c r="N4477" s="53" t="n">
        <f aca="false">D4477*$D$11</f>
        <v>43.75</v>
      </c>
      <c r="O4477" s="53" t="n">
        <f aca="false">E4477*$E$11</f>
        <v>0</v>
      </c>
      <c r="P4477" s="53" t="n">
        <f aca="false">F4477*$F$11</f>
        <v>0</v>
      </c>
      <c r="Q4477" s="53" t="n">
        <f aca="false">G4477*$G$11</f>
        <v>150</v>
      </c>
      <c r="R4477" s="53" t="n">
        <f aca="false">H4477*$H$11</f>
        <v>0</v>
      </c>
      <c r="S4477" s="53" t="n">
        <f aca="false">(N4477/100)*(I4477*$I$11)+(N4477/100)*(J4477*$J$11)</f>
        <v>43.75</v>
      </c>
      <c r="T4477" s="53" t="n">
        <f aca="false">(O4477/100)*(K4477*$K$11)</f>
        <v>0</v>
      </c>
      <c r="U4477" s="53" t="n">
        <f aca="false">(P4477/100)*(K4477*$K$11)+(P4477/100)*(L4477*$L$11)</f>
        <v>0</v>
      </c>
      <c r="V4477" s="53" t="n">
        <f aca="false">(Q4477/100)*(L4477*$L$11)</f>
        <v>168</v>
      </c>
      <c r="W4477" s="53" t="n">
        <f aca="false">(R4477/100)*(K4477*$K$11)+(R4477/100)*(L4477*$L$11)</f>
        <v>0</v>
      </c>
      <c r="X4477" s="53" t="n">
        <f aca="false">N4477+S4477</f>
        <v>87.5</v>
      </c>
      <c r="Y4477" s="53" t="n">
        <f aca="false">O4477+T4477</f>
        <v>0</v>
      </c>
      <c r="Z4477" s="53" t="n">
        <f aca="false">P4477+U4477</f>
        <v>0</v>
      </c>
      <c r="AA4477" s="53" t="n">
        <f aca="false">Q4477+V4477</f>
        <v>318</v>
      </c>
      <c r="AB4477" s="53" t="n">
        <f aca="false">R4477+W4477</f>
        <v>0</v>
      </c>
      <c r="AC4477" s="54" t="n">
        <f aca="false">ROUND(X4477+Y4477+Z4477+AA4477+AB4477,1)</f>
        <v>405.5</v>
      </c>
      <c r="AD4477" s="55" t="n">
        <f aca="false">(ROUND(AC4477-AC4469,1)/AC4469)</f>
        <v>0.199704142011834</v>
      </c>
    </row>
    <row r="4478" customFormat="false" ht="15" hidden="false" customHeight="false" outlineLevel="0" collapsed="false">
      <c r="A4478" s="48" t="s">
        <v>37</v>
      </c>
      <c r="B4478" s="61"/>
      <c r="C4478" s="50" t="s">
        <v>13</v>
      </c>
      <c r="D4478" s="51" t="n">
        <v>35</v>
      </c>
      <c r="E4478" s="51" t="n">
        <v>0</v>
      </c>
      <c r="F4478" s="51" t="n">
        <v>0</v>
      </c>
      <c r="G4478" s="51" t="n">
        <v>0</v>
      </c>
      <c r="H4478" s="51" t="n">
        <v>120</v>
      </c>
      <c r="I4478" s="52" t="n">
        <v>70</v>
      </c>
      <c r="J4478" s="52" t="n">
        <v>30</v>
      </c>
      <c r="K4478" s="52" t="n">
        <v>40</v>
      </c>
      <c r="L4478" s="52" t="n">
        <v>40</v>
      </c>
      <c r="M4478" s="52" t="n">
        <v>0</v>
      </c>
      <c r="N4478" s="53" t="n">
        <f aca="false">D4478*$D$12</f>
        <v>43.75</v>
      </c>
      <c r="O4478" s="53" t="n">
        <f aca="false">E4478*$E$12</f>
        <v>0</v>
      </c>
      <c r="P4478" s="53" t="n">
        <f aca="false">F4478*$F$12</f>
        <v>0</v>
      </c>
      <c r="Q4478" s="53" t="n">
        <f aca="false">G4478*$G$12</f>
        <v>0</v>
      </c>
      <c r="R4478" s="53" t="n">
        <f aca="false">H4478*$H$12</f>
        <v>150</v>
      </c>
      <c r="S4478" s="53" t="n">
        <f aca="false">(N4478/100)*(I4478*$I$12)+(N4478/100)*(J4478*$J$12)</f>
        <v>43.75</v>
      </c>
      <c r="T4478" s="53" t="n">
        <f aca="false">(O4478/100)*(K4478*$K$12)</f>
        <v>0</v>
      </c>
      <c r="U4478" s="53" t="n">
        <f aca="false">(P4478/100)*(K4478*$K$12)+(P4478/100)*(L4478*$L$12)</f>
        <v>0</v>
      </c>
      <c r="V4478" s="53" t="n">
        <f aca="false">(Q4478/100)*(L4478*$L$12)</f>
        <v>0</v>
      </c>
      <c r="W4478" s="53" t="n">
        <f aca="false">(R4478/100)*(K4478*$K$12)+(R4478/100)*(L4478*$L$12)</f>
        <v>168</v>
      </c>
      <c r="X4478" s="53" t="n">
        <f aca="false">N4478+S4478</f>
        <v>87.5</v>
      </c>
      <c r="Y4478" s="53" t="n">
        <f aca="false">O4478+T4478</f>
        <v>0</v>
      </c>
      <c r="Z4478" s="53" t="n">
        <f aca="false">P4478+U4478</f>
        <v>0</v>
      </c>
      <c r="AA4478" s="53" t="n">
        <f aca="false">Q4478+V4478</f>
        <v>0</v>
      </c>
      <c r="AB4478" s="53" t="n">
        <f aca="false">R4478+W4478</f>
        <v>318</v>
      </c>
      <c r="AC4478" s="54" t="n">
        <f aca="false">ROUND(X4478+Y4478+Z4478+AA4478+AB4478,1)</f>
        <v>405.5</v>
      </c>
      <c r="AD4478" s="55" t="n">
        <f aca="false">(ROUND(AC4478-AC4469,1)/AC4469)</f>
        <v>0.199704142011834</v>
      </c>
    </row>
    <row r="4479" customFormat="false" ht="15" hidden="false" customHeight="false" outlineLevel="0" collapsed="false">
      <c r="A4479" s="48" t="s">
        <v>38</v>
      </c>
      <c r="B4479" s="61"/>
      <c r="C4479" s="50" t="s">
        <v>14</v>
      </c>
      <c r="D4479" s="51" t="n">
        <v>70</v>
      </c>
      <c r="E4479" s="51" t="n">
        <v>0</v>
      </c>
      <c r="F4479" s="51" t="n">
        <v>50</v>
      </c>
      <c r="G4479" s="51" t="n">
        <v>0</v>
      </c>
      <c r="H4479" s="51" t="n">
        <v>0</v>
      </c>
      <c r="I4479" s="52" t="n">
        <v>70</v>
      </c>
      <c r="J4479" s="52" t="n">
        <v>30</v>
      </c>
      <c r="K4479" s="52" t="n">
        <v>0</v>
      </c>
      <c r="L4479" s="52" t="n">
        <v>0</v>
      </c>
      <c r="M4479" s="52" t="n">
        <v>60</v>
      </c>
      <c r="N4479" s="53" t="n">
        <f aca="false">D4479*$D$13</f>
        <v>87.5</v>
      </c>
      <c r="O4479" s="53" t="n">
        <f aca="false">E4479*$E$13</f>
        <v>0</v>
      </c>
      <c r="P4479" s="53" t="n">
        <f aca="false">F4479*$F$13</f>
        <v>62.5</v>
      </c>
      <c r="Q4479" s="53" t="n">
        <f aca="false">G4479*$G$13</f>
        <v>0</v>
      </c>
      <c r="R4479" s="53" t="n">
        <f aca="false">H4479*$H$13</f>
        <v>0</v>
      </c>
      <c r="S4479" s="53" t="n">
        <f aca="false">(N4479/100)*(I4479*$I$13)+(N4479/100)*(J4479*$J$13)+(N4479/100)*(M4479*$M$13)</f>
        <v>192.5</v>
      </c>
      <c r="T4479" s="53" t="n">
        <f aca="false">(O4479/100)*(K4479*$K$13)+(O4479/100)*(M4479*$M$13)</f>
        <v>0</v>
      </c>
      <c r="U4479" s="53" t="n">
        <f aca="false">(P4479/100)*(K4479*$K$13)+(P4479/100)*(L4479*$L$13)+(P4479/100)*(M4479*$M$13)</f>
        <v>75</v>
      </c>
      <c r="V4479" s="53" t="n">
        <f aca="false">(Q4479/100)*(L4479*$L$13)+(Q4479/100)*(M4479*$M$13)</f>
        <v>0</v>
      </c>
      <c r="W4479" s="53" t="n">
        <f aca="false">(R4479/100)*(K4479*$K$13)+(R4479/100)*(L4479*$L$13)+(R4479/100)*(M4479*$M$13)</f>
        <v>0</v>
      </c>
      <c r="X4479" s="53" t="n">
        <f aca="false">N4479+S4479</f>
        <v>280</v>
      </c>
      <c r="Y4479" s="53" t="n">
        <f aca="false">O4479+T4479</f>
        <v>0</v>
      </c>
      <c r="Z4479" s="53" t="n">
        <f aca="false">P4479+U4479</f>
        <v>137.5</v>
      </c>
      <c r="AA4479" s="53" t="n">
        <f aca="false">Q4479+V4479</f>
        <v>0</v>
      </c>
      <c r="AB4479" s="53" t="n">
        <f aca="false">R4479+W4479</f>
        <v>0</v>
      </c>
      <c r="AC4479" s="54" t="n">
        <f aca="false">ROUND(X4479+Y4479+Z4479+AA4479+AB4479,1)</f>
        <v>417.5</v>
      </c>
      <c r="AD4479" s="55" t="n">
        <f aca="false">(ROUND(AC4479-AC4469,1)/AC4469)</f>
        <v>0.235207100591716</v>
      </c>
    </row>
    <row r="4480" customFormat="false" ht="15" hidden="false" customHeight="false" outlineLevel="0" collapsed="false">
      <c r="A4480" s="48" t="s">
        <v>39</v>
      </c>
      <c r="B4480" s="61"/>
      <c r="C4480" s="50" t="s">
        <v>15</v>
      </c>
      <c r="D4480" s="51" t="n">
        <v>90</v>
      </c>
      <c r="E4480" s="51" t="n">
        <v>0</v>
      </c>
      <c r="F4480" s="51" t="n">
        <v>0</v>
      </c>
      <c r="G4480" s="51" t="n">
        <v>0</v>
      </c>
      <c r="H4480" s="51" t="n">
        <v>0</v>
      </c>
      <c r="I4480" s="52" t="n">
        <v>70</v>
      </c>
      <c r="J4480" s="52" t="n">
        <v>30</v>
      </c>
      <c r="K4480" s="52" t="n">
        <v>80</v>
      </c>
      <c r="L4480" s="52" t="n">
        <v>0</v>
      </c>
      <c r="M4480" s="52" t="n">
        <v>0</v>
      </c>
      <c r="N4480" s="53" t="n">
        <f aca="false">D4480*$D$14</f>
        <v>112.5</v>
      </c>
      <c r="O4480" s="53" t="n">
        <f aca="false">E4480*$E$14</f>
        <v>0</v>
      </c>
      <c r="P4480" s="53" t="n">
        <f aca="false">F4480*$F$14</f>
        <v>0</v>
      </c>
      <c r="Q4480" s="53" t="n">
        <f aca="false">G4480*$G$14</f>
        <v>0</v>
      </c>
      <c r="R4480" s="53" t="n">
        <f aca="false">H4480*$H$14</f>
        <v>0</v>
      </c>
      <c r="S4480" s="53" t="n">
        <f aca="false">(N4480/100)*(I4480*$I$14)+(N4480/100)*(J4480*$J$14)+(N4480/100)*(K4480*$K$14)</f>
        <v>292.5</v>
      </c>
      <c r="T4480" s="53" t="n">
        <f aca="false">(O4480/100)*(K4480*$K$14)</f>
        <v>0</v>
      </c>
      <c r="U4480" s="53" t="n">
        <f aca="false">(P4480/100)*(K4480*$K$14)+(P4480/100)*(L4480*$L$14)</f>
        <v>0</v>
      </c>
      <c r="V4480" s="53" t="n">
        <f aca="false">(Q4480/100)*(L4480*$L$14)</f>
        <v>0</v>
      </c>
      <c r="W4480" s="53" t="n">
        <f aca="false">(R4480/100)*(K4480*$L$14)+(R4480/100)*(L4480*$M$14)</f>
        <v>0</v>
      </c>
      <c r="X4480" s="53" t="n">
        <f aca="false">N4480+S4480</f>
        <v>405</v>
      </c>
      <c r="Y4480" s="53" t="n">
        <f aca="false">O4480+T4480</f>
        <v>0</v>
      </c>
      <c r="Z4480" s="53" t="n">
        <f aca="false">P4480+U4480</f>
        <v>0</v>
      </c>
      <c r="AA4480" s="53" t="n">
        <f aca="false">Q4480+V4480</f>
        <v>0</v>
      </c>
      <c r="AB4480" s="53" t="n">
        <f aca="false">R4480+W4480</f>
        <v>0</v>
      </c>
      <c r="AC4480" s="54" t="n">
        <f aca="false">ROUND(X4480+Y4480+Z4480+AA4480+AB4480,1)</f>
        <v>405</v>
      </c>
      <c r="AD4480" s="55" t="n">
        <f aca="false">(ROUND(AC4480-AC4469,1)/AC4469)</f>
        <v>0.198224852071006</v>
      </c>
    </row>
    <row r="4481" customFormat="false" ht="15" hidden="false" customHeight="false" outlineLevel="0" collapsed="false">
      <c r="A4481" s="48"/>
      <c r="B4481" s="61"/>
      <c r="C4481" s="50" t="s">
        <v>16</v>
      </c>
      <c r="D4481" s="51" t="n">
        <v>90</v>
      </c>
      <c r="E4481" s="51" t="n">
        <v>0</v>
      </c>
      <c r="F4481" s="51" t="n">
        <v>0</v>
      </c>
      <c r="G4481" s="51" t="n">
        <v>0</v>
      </c>
      <c r="H4481" s="51" t="n">
        <v>0</v>
      </c>
      <c r="I4481" s="52" t="n">
        <v>70</v>
      </c>
      <c r="J4481" s="52" t="n">
        <v>30</v>
      </c>
      <c r="K4481" s="52" t="n">
        <v>0</v>
      </c>
      <c r="L4481" s="52" t="n">
        <v>80</v>
      </c>
      <c r="M4481" s="52" t="n">
        <v>0</v>
      </c>
      <c r="N4481" s="53" t="n">
        <f aca="false">D4481*$D$15</f>
        <v>112.5</v>
      </c>
      <c r="O4481" s="53" t="n">
        <f aca="false">E4481*$E$15</f>
        <v>0</v>
      </c>
      <c r="P4481" s="53" t="n">
        <f aca="false">F4481*$F$15</f>
        <v>0</v>
      </c>
      <c r="Q4481" s="53" t="n">
        <f aca="false">G4481*$G$15</f>
        <v>0</v>
      </c>
      <c r="R4481" s="53" t="n">
        <f aca="false">H4481*$H$15</f>
        <v>0</v>
      </c>
      <c r="S4481" s="53" t="n">
        <f aca="false">(N4481/100)*(I4481*$I$15)+(N4481/100)*(J4481*$J$15)+(N4481/100)*(L4481*$L$15)</f>
        <v>292.5</v>
      </c>
      <c r="T4481" s="53" t="n">
        <f aca="false">(O4481/100)*(K4481*$K$15)</f>
        <v>0</v>
      </c>
      <c r="U4481" s="53" t="n">
        <f aca="false">(P4481/100)*(K4481*$K$15)+(P4481/100)*(L4481*$L$15)</f>
        <v>0</v>
      </c>
      <c r="V4481" s="53" t="n">
        <f aca="false">(Q4481/100)*(L4481*$L$15)</f>
        <v>0</v>
      </c>
      <c r="W4481" s="53" t="n">
        <f aca="false">(R4481/100)*(K4481*$K$15)+(R4481/100)*(L4481*$L$15)</f>
        <v>0</v>
      </c>
      <c r="X4481" s="53" t="n">
        <f aca="false">N4481+S4481</f>
        <v>405</v>
      </c>
      <c r="Y4481" s="53" t="n">
        <f aca="false">O4481+T4481</f>
        <v>0</v>
      </c>
      <c r="Z4481" s="53" t="n">
        <f aca="false">P4481+U4481</f>
        <v>0</v>
      </c>
      <c r="AA4481" s="53" t="n">
        <f aca="false">Q4481+V4481</f>
        <v>0</v>
      </c>
      <c r="AB4481" s="53" t="n">
        <f aca="false">R4481+W4481</f>
        <v>0</v>
      </c>
      <c r="AC4481" s="54" t="n">
        <f aca="false">ROUND(X4481+Y4481+Z4481+AA4481+AB4481,1)</f>
        <v>405</v>
      </c>
      <c r="AD4481" s="55" t="n">
        <f aca="false">(ROUND(AC4481-AC4469,1)/AC4469)</f>
        <v>0.198224852071006</v>
      </c>
    </row>
    <row r="4482" customFormat="false" ht="15" hidden="false" customHeight="false" outlineLevel="0" collapsed="false">
      <c r="A4482" s="48"/>
      <c r="B4482" s="61"/>
      <c r="C4482" s="50" t="s">
        <v>17</v>
      </c>
      <c r="D4482" s="51" t="n">
        <v>70</v>
      </c>
      <c r="E4482" s="51" t="n">
        <v>0</v>
      </c>
      <c r="F4482" s="51" t="n">
        <v>50</v>
      </c>
      <c r="G4482" s="51" t="n">
        <v>0</v>
      </c>
      <c r="H4482" s="51" t="n">
        <v>0</v>
      </c>
      <c r="I4482" s="52" t="n">
        <v>70</v>
      </c>
      <c r="J4482" s="52" t="n">
        <v>70</v>
      </c>
      <c r="K4482" s="52" t="n">
        <v>0</v>
      </c>
      <c r="L4482" s="52" t="n">
        <v>0</v>
      </c>
      <c r="M4482" s="52" t="n">
        <v>0</v>
      </c>
      <c r="N4482" s="53" t="n">
        <f aca="false">D4482*$D$16</f>
        <v>87.5</v>
      </c>
      <c r="O4482" s="53" t="n">
        <f aca="false">E4482*$E$16</f>
        <v>0</v>
      </c>
      <c r="P4482" s="53" t="n">
        <f aca="false">F4482*$F$16</f>
        <v>62.5</v>
      </c>
      <c r="Q4482" s="53" t="n">
        <f aca="false">G4482*$G$16</f>
        <v>0</v>
      </c>
      <c r="R4482" s="53" t="n">
        <f aca="false">H4482*$H$16</f>
        <v>0</v>
      </c>
      <c r="S4482" s="53" t="n">
        <f aca="false">(N4482/100)*(I4482*$I$16)+(N4482/100)*(J4482*$J$16)</f>
        <v>214.375</v>
      </c>
      <c r="T4482" s="53" t="n">
        <f aca="false">(O4482/100)*(K4482*$K$16)</f>
        <v>0</v>
      </c>
      <c r="U4482" s="53" t="n">
        <f aca="false">(P4482/100)*(K4482*$K$16)+(P4482/100)*(L4482*$L$16)</f>
        <v>0</v>
      </c>
      <c r="V4482" s="53" t="n">
        <f aca="false">(Q4482/100)*(L4482*$L$16)</f>
        <v>0</v>
      </c>
      <c r="W4482" s="53" t="n">
        <f aca="false">(R4482/100)*(K4482*$K$16)+(R4482/100)*(L4482*$L$16)</f>
        <v>0</v>
      </c>
      <c r="X4482" s="53" t="n">
        <f aca="false">N4482+S4482</f>
        <v>301.875</v>
      </c>
      <c r="Y4482" s="53" t="n">
        <f aca="false">O4482+T4482</f>
        <v>0</v>
      </c>
      <c r="Z4482" s="53" t="n">
        <f aca="false">P4482+U4482</f>
        <v>62.5</v>
      </c>
      <c r="AA4482" s="53" t="n">
        <f aca="false">Q4482+V4482</f>
        <v>0</v>
      </c>
      <c r="AB4482" s="53" t="n">
        <f aca="false">R4482+W4482</f>
        <v>0</v>
      </c>
      <c r="AC4482" s="54" t="n">
        <f aca="false">ROUND(X4482+Y4482+Z4482+AA4482+AB4482,1)</f>
        <v>364.4</v>
      </c>
      <c r="AD4482" s="55" t="n">
        <f aca="false">(ROUND(AC4482-AC4469,1)/AC4469)</f>
        <v>0.0781065088757396</v>
      </c>
    </row>
    <row r="4483" customFormat="false" ht="15" hidden="false" customHeight="false" outlineLevel="0" collapsed="false">
      <c r="A4483" s="48"/>
      <c r="B4483" s="61"/>
      <c r="C4483" s="50" t="s">
        <v>18</v>
      </c>
      <c r="D4483" s="51" t="n">
        <v>70</v>
      </c>
      <c r="E4483" s="51" t="n">
        <v>0</v>
      </c>
      <c r="F4483" s="51" t="n">
        <v>50</v>
      </c>
      <c r="G4483" s="51" t="n">
        <v>0</v>
      </c>
      <c r="H4483" s="51" t="n">
        <v>0</v>
      </c>
      <c r="I4483" s="52" t="n">
        <v>105</v>
      </c>
      <c r="J4483" s="52" t="n">
        <v>30</v>
      </c>
      <c r="K4483" s="52" t="n">
        <v>0</v>
      </c>
      <c r="L4483" s="52" t="n">
        <v>0</v>
      </c>
      <c r="M4483" s="52" t="n">
        <v>0</v>
      </c>
      <c r="N4483" s="53" t="n">
        <f aca="false">D4483*$D$17</f>
        <v>87.5</v>
      </c>
      <c r="O4483" s="53" t="n">
        <f aca="false">E4483*$E$17</f>
        <v>0</v>
      </c>
      <c r="P4483" s="53" t="n">
        <f aca="false">F4483*$F$17</f>
        <v>62.5</v>
      </c>
      <c r="Q4483" s="53" t="n">
        <f aca="false">G4483*$G$17</f>
        <v>0</v>
      </c>
      <c r="R4483" s="53" t="n">
        <f aca="false">H4483*$H$17</f>
        <v>0</v>
      </c>
      <c r="S4483" s="53" t="n">
        <f aca="false">(N4483/100)*(I4483*$I$17)+(N4483/100)*(J4483*$J$17)</f>
        <v>255.9375</v>
      </c>
      <c r="T4483" s="53" t="n">
        <f aca="false">(O4483/100)*(K4483*$K$17)</f>
        <v>0</v>
      </c>
      <c r="U4483" s="53" t="n">
        <f aca="false">(P4483/100)*(K4483*$K$17)+(P4483/100)*(L4483*$L$17)</f>
        <v>0</v>
      </c>
      <c r="V4483" s="53" t="n">
        <f aca="false">(Q4483/100)*(L4483*$L$17)</f>
        <v>0</v>
      </c>
      <c r="W4483" s="53" t="n">
        <f aca="false">(R4483/100)*(K4483*$K$17)+(R4483/100)*(L4483*$L$17)</f>
        <v>0</v>
      </c>
      <c r="X4483" s="53" t="n">
        <f aca="false">N4483+S4483</f>
        <v>343.4375</v>
      </c>
      <c r="Y4483" s="53" t="n">
        <f aca="false">O4483+T4483</f>
        <v>0</v>
      </c>
      <c r="Z4483" s="53" t="n">
        <f aca="false">P4483+U4483</f>
        <v>62.5</v>
      </c>
      <c r="AA4483" s="53" t="n">
        <f aca="false">Q4483+V4483</f>
        <v>0</v>
      </c>
      <c r="AB4483" s="53" t="n">
        <f aca="false">R4483+W4483</f>
        <v>0</v>
      </c>
      <c r="AC4483" s="54" t="n">
        <f aca="false">ROUND(X4483+Y4483+Z4483+AA4483+AB4483,1)</f>
        <v>405.9</v>
      </c>
      <c r="AD4483" s="55" t="n">
        <f aca="false">(ROUND(AC4483-AC4469,1)/AC4469)</f>
        <v>0.200887573964497</v>
      </c>
    </row>
    <row r="4484" customFormat="false" ht="15" hidden="false" customHeight="false" outlineLevel="0" collapsed="false">
      <c r="A4484" s="56" t="s">
        <v>19</v>
      </c>
      <c r="B4484" s="62" t="s">
        <v>362</v>
      </c>
      <c r="C4484" s="40" t="s">
        <v>50</v>
      </c>
      <c r="D4484" s="41" t="n">
        <v>70</v>
      </c>
      <c r="E4484" s="41" t="n">
        <v>0</v>
      </c>
      <c r="F4484" s="41" t="n">
        <v>0</v>
      </c>
      <c r="G4484" s="41" t="n">
        <v>50</v>
      </c>
      <c r="H4484" s="41" t="n">
        <v>0</v>
      </c>
      <c r="I4484" s="42" t="n">
        <v>30</v>
      </c>
      <c r="J4484" s="42" t="n">
        <v>70</v>
      </c>
      <c r="K4484" s="42" t="n">
        <v>0</v>
      </c>
      <c r="L4484" s="42" t="n">
        <v>0</v>
      </c>
      <c r="M4484" s="42" t="n">
        <v>0</v>
      </c>
      <c r="N4484" s="43" t="n">
        <f aca="false">D4484*$D$3</f>
        <v>91</v>
      </c>
      <c r="O4484" s="43" t="n">
        <f aca="false">E4484*$E$3</f>
        <v>0</v>
      </c>
      <c r="P4484" s="43" t="n">
        <f aca="false">F4484*$F$3</f>
        <v>0</v>
      </c>
      <c r="Q4484" s="43" t="n">
        <f aca="false">G4484*$G$3</f>
        <v>65</v>
      </c>
      <c r="R4484" s="43" t="n">
        <f aca="false">H4484*$H$3</f>
        <v>0</v>
      </c>
      <c r="S4484" s="43" t="n">
        <f aca="false">(N4484/100)*(I4484*$I$3)+(N4484/100)*(J4484*$J$3)</f>
        <v>182</v>
      </c>
      <c r="T4484" s="43" t="n">
        <f aca="false">(O4484/100)*(K4484*$K$3)</f>
        <v>0</v>
      </c>
      <c r="U4484" s="43" t="n">
        <f aca="false">(P4484/100)*(K4484*$K$3)+(P4484/100)*(L4484*$L$3)</f>
        <v>0</v>
      </c>
      <c r="V4484" s="43" t="n">
        <f aca="false">(Q4484/100)*(L4484*$L$3)</f>
        <v>0</v>
      </c>
      <c r="W4484" s="43" t="n">
        <f aca="false">(R4484/100)*(K4484*$K$3)+(R4484/100)*(L4484*$L$3)</f>
        <v>0</v>
      </c>
      <c r="X4484" s="43" t="n">
        <f aca="false">N4484+S4484</f>
        <v>273</v>
      </c>
      <c r="Y4484" s="43" t="n">
        <f aca="false">O4484+T4484</f>
        <v>0</v>
      </c>
      <c r="Z4484" s="43" t="n">
        <f aca="false">P4484+U4484</f>
        <v>0</v>
      </c>
      <c r="AA4484" s="43" t="n">
        <f aca="false">Q4484+V4484</f>
        <v>65</v>
      </c>
      <c r="AB4484" s="43" t="n">
        <f aca="false">R4484+W4484</f>
        <v>0</v>
      </c>
      <c r="AC4484" s="44" t="n">
        <f aca="false">ROUND(X4484+Y4484+Z4484+AA4484+AB4484,1)</f>
        <v>338</v>
      </c>
      <c r="AD4484" s="45"/>
    </row>
    <row r="4485" customFormat="false" ht="15" hidden="false" customHeight="false" outlineLevel="0" collapsed="false">
      <c r="A4485" s="48" t="s">
        <v>29</v>
      </c>
      <c r="B4485" s="63" t="n">
        <v>12</v>
      </c>
      <c r="C4485" s="50" t="s">
        <v>5</v>
      </c>
      <c r="D4485" s="51" t="n">
        <v>70</v>
      </c>
      <c r="E4485" s="51" t="n">
        <v>0</v>
      </c>
      <c r="F4485" s="51" t="n">
        <v>0</v>
      </c>
      <c r="G4485" s="51" t="n">
        <v>50</v>
      </c>
      <c r="H4485" s="51" t="n">
        <v>0</v>
      </c>
      <c r="I4485" s="52" t="n">
        <v>50</v>
      </c>
      <c r="J4485" s="52" t="n">
        <v>80</v>
      </c>
      <c r="K4485" s="52" t="n">
        <v>0</v>
      </c>
      <c r="L4485" s="52" t="n">
        <v>0</v>
      </c>
      <c r="M4485" s="52" t="n">
        <v>0</v>
      </c>
      <c r="N4485" s="53" t="n">
        <f aca="false">D4485*$D$4</f>
        <v>87.5</v>
      </c>
      <c r="O4485" s="53" t="n">
        <f aca="false">E4485*$E$4</f>
        <v>0</v>
      </c>
      <c r="P4485" s="53" t="n">
        <f aca="false">F4485*$F$4</f>
        <v>0</v>
      </c>
      <c r="Q4485" s="53" t="n">
        <f aca="false">G4485*$G$4</f>
        <v>62.5</v>
      </c>
      <c r="R4485" s="53" t="n">
        <f aca="false">H4485*$H$4</f>
        <v>0</v>
      </c>
      <c r="S4485" s="53" t="n">
        <f aca="false">(N4485/100)*(I4485*$I$4)+(N4485/100)*(J4485*$J$4)</f>
        <v>227.5</v>
      </c>
      <c r="T4485" s="53" t="n">
        <f aca="false">(O4485/100)*(K4485*$K$4)</f>
        <v>0</v>
      </c>
      <c r="U4485" s="53" t="n">
        <f aca="false">(P4485/100)*(K4485*$K$4)+(P4485/100)*(L4485*$L$4)</f>
        <v>0</v>
      </c>
      <c r="V4485" s="53" t="n">
        <f aca="false">(Q4485/100)*(L4485*$L$4)</f>
        <v>0</v>
      </c>
      <c r="W4485" s="53" t="n">
        <f aca="false">(R4485/100)*(K4485*$K$4)+(R4485/100)*(L4485*$L$4)</f>
        <v>0</v>
      </c>
      <c r="X4485" s="53" t="n">
        <f aca="false">N4485+S4485</f>
        <v>315</v>
      </c>
      <c r="Y4485" s="53" t="n">
        <f aca="false">O4485+T4485</f>
        <v>0</v>
      </c>
      <c r="Z4485" s="53" t="n">
        <f aca="false">P4485+U4485</f>
        <v>0</v>
      </c>
      <c r="AA4485" s="53" t="n">
        <f aca="false">Q4485+V4485</f>
        <v>62.5</v>
      </c>
      <c r="AB4485" s="53" t="n">
        <f aca="false">R4485+W4485</f>
        <v>0</v>
      </c>
      <c r="AC4485" s="54" t="n">
        <f aca="false">ROUND(X4485+Y4485+Z4485+AA4485+AB4485,1)</f>
        <v>377.5</v>
      </c>
      <c r="AD4485" s="55" t="n">
        <f aca="false">(ROUND(AC4485-AC4484,1)/AC4484)</f>
        <v>0.116863905325444</v>
      </c>
    </row>
    <row r="4486" customFormat="false" ht="15" hidden="false" customHeight="false" outlineLevel="0" collapsed="false">
      <c r="A4486" s="48" t="s">
        <v>30</v>
      </c>
      <c r="B4486" s="63" t="n">
        <v>12</v>
      </c>
      <c r="C4486" s="50" t="s">
        <v>6</v>
      </c>
      <c r="D4486" s="51" t="n">
        <v>70</v>
      </c>
      <c r="E4486" s="51" t="n">
        <v>0</v>
      </c>
      <c r="F4486" s="51" t="n">
        <v>0</v>
      </c>
      <c r="G4486" s="51" t="n">
        <v>50</v>
      </c>
      <c r="H4486" s="51" t="n">
        <v>0</v>
      </c>
      <c r="I4486" s="52" t="n">
        <v>30</v>
      </c>
      <c r="J4486" s="52" t="n">
        <v>70</v>
      </c>
      <c r="K4486" s="52" t="n">
        <v>0</v>
      </c>
      <c r="L4486" s="52" t="n">
        <v>0</v>
      </c>
      <c r="M4486" s="52" t="n">
        <v>0</v>
      </c>
      <c r="N4486" s="53" t="n">
        <f aca="false">D4486*$D$5</f>
        <v>91</v>
      </c>
      <c r="O4486" s="53" t="n">
        <f aca="false">E4486*$E$5</f>
        <v>0</v>
      </c>
      <c r="P4486" s="53" t="n">
        <f aca="false">F4486*$F$5</f>
        <v>0</v>
      </c>
      <c r="Q4486" s="53" t="n">
        <f aca="false">G4486*$G$5</f>
        <v>65</v>
      </c>
      <c r="R4486" s="53" t="n">
        <f aca="false">H4486*$H$5</f>
        <v>0</v>
      </c>
      <c r="S4486" s="53" t="n">
        <f aca="false">(N4486/100)*(I4486*$I$5)+(N4486/100)*(J4486*$J$5)</f>
        <v>182</v>
      </c>
      <c r="T4486" s="53" t="n">
        <f aca="false">(O4486/100)*(K4486*$K$5)</f>
        <v>0</v>
      </c>
      <c r="U4486" s="53" t="n">
        <f aca="false">(P4486/100)*(K4486*$K$5)+(P4486/100)*(L4486*$L$5)</f>
        <v>0</v>
      </c>
      <c r="V4486" s="53" t="n">
        <f aca="false">(Q4486/100)*(L4486*$L$5)</f>
        <v>0</v>
      </c>
      <c r="W4486" s="53" t="n">
        <f aca="false">(R4486/100)*(K4486*$K$5)+(R4486/100)*(L4486*$L$5)</f>
        <v>0</v>
      </c>
      <c r="X4486" s="53" t="n">
        <f aca="false">N4486+S4486</f>
        <v>273</v>
      </c>
      <c r="Y4486" s="53" t="n">
        <f aca="false">O4486+T4486</f>
        <v>0</v>
      </c>
      <c r="Z4486" s="53" t="n">
        <f aca="false">P4486+U4486</f>
        <v>0</v>
      </c>
      <c r="AA4486" s="53" t="n">
        <f aca="false">Q4486+V4486</f>
        <v>65</v>
      </c>
      <c r="AB4486" s="53" t="n">
        <f aca="false">R4486+W4486</f>
        <v>0</v>
      </c>
      <c r="AC4486" s="54" t="n">
        <f aca="false">ROUND(X4486+Y4486+Z4486+AA4486+AB4486,1)</f>
        <v>338</v>
      </c>
      <c r="AD4486" s="55" t="n">
        <f aca="false">(ROUND(AC4486-AC4484,1)/AC4484)</f>
        <v>0</v>
      </c>
    </row>
    <row r="4487" customFormat="false" ht="15" hidden="false" customHeight="false" outlineLevel="0" collapsed="false">
      <c r="A4487" s="48" t="s">
        <v>31</v>
      </c>
      <c r="B4487" s="63" t="n">
        <v>0</v>
      </c>
      <c r="C4487" s="50" t="s">
        <v>7</v>
      </c>
      <c r="D4487" s="51" t="n">
        <v>70</v>
      </c>
      <c r="E4487" s="51" t="n">
        <v>0</v>
      </c>
      <c r="F4487" s="51" t="n">
        <v>0</v>
      </c>
      <c r="G4487" s="51" t="n">
        <v>50</v>
      </c>
      <c r="H4487" s="51" t="n">
        <v>0</v>
      </c>
      <c r="I4487" s="52" t="n">
        <v>30</v>
      </c>
      <c r="J4487" s="52" t="n">
        <v>70</v>
      </c>
      <c r="K4487" s="52" t="n">
        <v>0</v>
      </c>
      <c r="L4487" s="52" t="n">
        <v>0</v>
      </c>
      <c r="M4487" s="52" t="n">
        <v>0</v>
      </c>
      <c r="N4487" s="53" t="n">
        <f aca="false">D4487*$D$6</f>
        <v>91</v>
      </c>
      <c r="O4487" s="53" t="n">
        <f aca="false">E4487*$E$6</f>
        <v>0</v>
      </c>
      <c r="P4487" s="53" t="n">
        <f aca="false">F4487*$F$6</f>
        <v>0</v>
      </c>
      <c r="Q4487" s="53" t="n">
        <f aca="false">G4487*$G$6</f>
        <v>65</v>
      </c>
      <c r="R4487" s="53" t="n">
        <f aca="false">H4487*$H$6</f>
        <v>0</v>
      </c>
      <c r="S4487" s="53" t="n">
        <f aca="false">(N4487/100)*(I4487*$I$6)+(N4487/100)*(J4487*$J$6)</f>
        <v>182</v>
      </c>
      <c r="T4487" s="53" t="n">
        <f aca="false">(O4487/100)*(K4487*$K$6)</f>
        <v>0</v>
      </c>
      <c r="U4487" s="53" t="n">
        <f aca="false">(P4487/100)*(K4487*$K$6)+(P4487/100)*(L4487*$L$6)</f>
        <v>0</v>
      </c>
      <c r="V4487" s="53" t="n">
        <f aca="false">(Q4487/100)*(L4487*$L$6)</f>
        <v>0</v>
      </c>
      <c r="W4487" s="53" t="n">
        <f aca="false">(R4487/100)*(K4487*$K$6)+(R4487/100)*(L4487*$L$6)</f>
        <v>0</v>
      </c>
      <c r="X4487" s="53" t="n">
        <f aca="false">N4487+S4487</f>
        <v>273</v>
      </c>
      <c r="Y4487" s="53" t="n">
        <f aca="false">O4487+T4487</f>
        <v>0</v>
      </c>
      <c r="Z4487" s="53" t="n">
        <f aca="false">P4487+U4487</f>
        <v>0</v>
      </c>
      <c r="AA4487" s="53" t="n">
        <f aca="false">Q4487+V4487</f>
        <v>65</v>
      </c>
      <c r="AB4487" s="53" t="n">
        <f aca="false">R4487+W4487</f>
        <v>0</v>
      </c>
      <c r="AC4487" s="54" t="n">
        <f aca="false">ROUND(X4487+Y4487+Z4487+AA4487+AB4487,1)</f>
        <v>338</v>
      </c>
      <c r="AD4487" s="55" t="n">
        <f aca="false">(ROUND(AC4487-AC4484,1)/AC4484)</f>
        <v>0</v>
      </c>
    </row>
    <row r="4488" customFormat="false" ht="15" hidden="false" customHeight="false" outlineLevel="0" collapsed="false">
      <c r="A4488" s="48" t="s">
        <v>32</v>
      </c>
      <c r="B4488" s="63" t="n">
        <v>32</v>
      </c>
      <c r="C4488" s="50" t="s">
        <v>8</v>
      </c>
      <c r="D4488" s="51" t="n">
        <v>70</v>
      </c>
      <c r="E4488" s="51" t="n">
        <v>0</v>
      </c>
      <c r="F4488" s="51" t="n">
        <v>0</v>
      </c>
      <c r="G4488" s="51" t="n">
        <v>50</v>
      </c>
      <c r="H4488" s="51" t="n">
        <v>0</v>
      </c>
      <c r="I4488" s="52" t="n">
        <v>30</v>
      </c>
      <c r="J4488" s="52" t="n">
        <v>70</v>
      </c>
      <c r="K4488" s="52" t="n">
        <v>0</v>
      </c>
      <c r="L4488" s="52" t="n">
        <v>0</v>
      </c>
      <c r="M4488" s="52" t="n">
        <v>0</v>
      </c>
      <c r="N4488" s="53" t="n">
        <f aca="false">D4488*$D$7</f>
        <v>91</v>
      </c>
      <c r="O4488" s="53" t="n">
        <f aca="false">E4488*$E$7</f>
        <v>0</v>
      </c>
      <c r="P4488" s="53" t="n">
        <f aca="false">F4488*$F$7</f>
        <v>0</v>
      </c>
      <c r="Q4488" s="53" t="n">
        <f aca="false">G4488*$G$7</f>
        <v>65</v>
      </c>
      <c r="R4488" s="53" t="n">
        <f aca="false">H4488*$H$7</f>
        <v>0</v>
      </c>
      <c r="S4488" s="53" t="n">
        <f aca="false">(N4488/100)*(I4488*$I$7)+(N4488/100)*(J4488*$J$7)</f>
        <v>182</v>
      </c>
      <c r="T4488" s="53" t="n">
        <f aca="false">(O4488/100)*(K4488*$K$7)</f>
        <v>0</v>
      </c>
      <c r="U4488" s="53" t="n">
        <f aca="false">(P4488/100)*(K4488*$K$7)+(P4488/100)*(L4488*$L$7)</f>
        <v>0</v>
      </c>
      <c r="V4488" s="53" t="n">
        <f aca="false">(Q4488/100)*(L4488*$L$7)</f>
        <v>0</v>
      </c>
      <c r="W4488" s="53" t="n">
        <f aca="false">(R4488/100)*(K4488*$K$7)+(R4488/100)*(L4488*$L$7)</f>
        <v>0</v>
      </c>
      <c r="X4488" s="53" t="n">
        <f aca="false">N4488+S4488</f>
        <v>273</v>
      </c>
      <c r="Y4488" s="53" t="n">
        <f aca="false">O4488+T4488</f>
        <v>0</v>
      </c>
      <c r="Z4488" s="53" t="n">
        <f aca="false">P4488+U4488</f>
        <v>0</v>
      </c>
      <c r="AA4488" s="53" t="n">
        <f aca="false">Q4488+V4488</f>
        <v>65</v>
      </c>
      <c r="AB4488" s="53" t="n">
        <f aca="false">R4488+W4488</f>
        <v>0</v>
      </c>
      <c r="AC4488" s="54" t="n">
        <f aca="false">ROUND(X4488+Y4488+Z4488+AA4488+AB4488,1)</f>
        <v>338</v>
      </c>
      <c r="AD4488" s="55" t="n">
        <f aca="false">(ROUND(AC4488-AC4484,1)/AC4484)</f>
        <v>0</v>
      </c>
    </row>
    <row r="4489" customFormat="false" ht="15" hidden="false" customHeight="false" outlineLevel="0" collapsed="false">
      <c r="A4489" s="48" t="s">
        <v>33</v>
      </c>
      <c r="B4489" s="63"/>
      <c r="C4489" s="50" t="s">
        <v>9</v>
      </c>
      <c r="D4489" s="51" t="n">
        <v>70</v>
      </c>
      <c r="E4489" s="51" t="n">
        <v>0</v>
      </c>
      <c r="F4489" s="51" t="n">
        <v>0</v>
      </c>
      <c r="G4489" s="51" t="n">
        <v>50</v>
      </c>
      <c r="H4489" s="51" t="n">
        <v>0</v>
      </c>
      <c r="I4489" s="52" t="n">
        <v>30</v>
      </c>
      <c r="J4489" s="52" t="n">
        <v>70</v>
      </c>
      <c r="K4489" s="52" t="n">
        <v>0</v>
      </c>
      <c r="L4489" s="52" t="n">
        <v>0</v>
      </c>
      <c r="M4489" s="52" t="n">
        <v>0</v>
      </c>
      <c r="N4489" s="53" t="n">
        <f aca="false">D4489*$D$8</f>
        <v>91</v>
      </c>
      <c r="O4489" s="53" t="n">
        <f aca="false">E4489*$E$8</f>
        <v>0</v>
      </c>
      <c r="P4489" s="53" t="n">
        <f aca="false">F4489*$F$8</f>
        <v>0</v>
      </c>
      <c r="Q4489" s="53" t="n">
        <f aca="false">G4489*$G$8</f>
        <v>65</v>
      </c>
      <c r="R4489" s="53" t="n">
        <f aca="false">H4489*$H$8</f>
        <v>0</v>
      </c>
      <c r="S4489" s="53" t="n">
        <f aca="false">(N4489/100)*(I4489*$I$8)+(N4489/100)*(J4489*$J$8)</f>
        <v>182</v>
      </c>
      <c r="T4489" s="53" t="n">
        <f aca="false">(O4489/100)*(K4489*$K$8)</f>
        <v>0</v>
      </c>
      <c r="U4489" s="53" t="n">
        <f aca="false">(P4489/100)*(K4489*$K$8)+(P4489/100)*(L4489*$L$8)</f>
        <v>0</v>
      </c>
      <c r="V4489" s="53" t="n">
        <f aca="false">(Q4489/100)*(L4489*$L$8)</f>
        <v>0</v>
      </c>
      <c r="W4489" s="53" t="n">
        <f aca="false">(R4489/100)*(K4489*$K$8)+(R4489/100)*(L4489*$L$8)</f>
        <v>0</v>
      </c>
      <c r="X4489" s="53" t="n">
        <f aca="false">N4489+S4489</f>
        <v>273</v>
      </c>
      <c r="Y4489" s="53" t="n">
        <f aca="false">O4489+T4489</f>
        <v>0</v>
      </c>
      <c r="Z4489" s="53" t="n">
        <f aca="false">P4489+U4489</f>
        <v>0</v>
      </c>
      <c r="AA4489" s="53" t="n">
        <f aca="false">Q4489+V4489</f>
        <v>65</v>
      </c>
      <c r="AB4489" s="53" t="n">
        <f aca="false">R4489+W4489</f>
        <v>0</v>
      </c>
      <c r="AC4489" s="54" t="n">
        <f aca="false">ROUND(X4489+Y4489+Z4489+AA4489+AB4489,1)</f>
        <v>338</v>
      </c>
      <c r="AD4489" s="55" t="n">
        <f aca="false">(ROUND(AC4489-AC4484,1)/AC4484)</f>
        <v>0</v>
      </c>
    </row>
    <row r="4490" customFormat="false" ht="15" hidden="false" customHeight="false" outlineLevel="0" collapsed="false">
      <c r="A4490" s="48" t="s">
        <v>34</v>
      </c>
      <c r="B4490" s="63"/>
      <c r="C4490" s="50" t="s">
        <v>10</v>
      </c>
      <c r="D4490" s="51" t="n">
        <v>40</v>
      </c>
      <c r="E4490" s="51" t="n">
        <v>120</v>
      </c>
      <c r="F4490" s="51" t="n">
        <v>0</v>
      </c>
      <c r="G4490" s="51" t="n">
        <v>0</v>
      </c>
      <c r="H4490" s="51" t="n">
        <v>0</v>
      </c>
      <c r="I4490" s="52" t="n">
        <v>30</v>
      </c>
      <c r="J4490" s="52" t="n">
        <v>70</v>
      </c>
      <c r="K4490" s="52" t="n">
        <v>80</v>
      </c>
      <c r="L4490" s="52" t="n">
        <v>0</v>
      </c>
      <c r="M4490" s="52" t="n">
        <v>0</v>
      </c>
      <c r="N4490" s="53" t="n">
        <f aca="false">D4490*$D$9</f>
        <v>50</v>
      </c>
      <c r="O4490" s="53" t="n">
        <f aca="false">E4490*$E$9</f>
        <v>150</v>
      </c>
      <c r="P4490" s="53" t="n">
        <f aca="false">F4490*$F$9</f>
        <v>0</v>
      </c>
      <c r="Q4490" s="53" t="n">
        <f aca="false">G4490*$G$9</f>
        <v>0</v>
      </c>
      <c r="R4490" s="53" t="n">
        <f aca="false">H4490*$H$9</f>
        <v>0</v>
      </c>
      <c r="S4490" s="53" t="n">
        <f aca="false">(N4490/100)*(I4490*$I$9)+(N4490/100)*(J4490*$J$9)</f>
        <v>50</v>
      </c>
      <c r="T4490" s="53" t="n">
        <f aca="false">(O4490/100)*(K4490*$K$9)</f>
        <v>168</v>
      </c>
      <c r="U4490" s="53" t="n">
        <f aca="false">(P4490/100)*(K4490*$K$9)+(P4490/100)*(L4490*$L$9)</f>
        <v>0</v>
      </c>
      <c r="V4490" s="53" t="n">
        <f aca="false">(Q4490/100)*(L4490*$L$9)</f>
        <v>0</v>
      </c>
      <c r="W4490" s="53" t="n">
        <f aca="false">(R4490/100)*(K4490*$K$9)+(R4490/100)*(L4490*$L$9)</f>
        <v>0</v>
      </c>
      <c r="X4490" s="53" t="n">
        <f aca="false">N4490+S4490</f>
        <v>100</v>
      </c>
      <c r="Y4490" s="53" t="n">
        <f aca="false">O4490+T4490</f>
        <v>318</v>
      </c>
      <c r="Z4490" s="53" t="n">
        <f aca="false">P4490+U4490</f>
        <v>0</v>
      </c>
      <c r="AA4490" s="53" t="n">
        <f aca="false">Q4490+V4490</f>
        <v>0</v>
      </c>
      <c r="AB4490" s="53" t="n">
        <f aca="false">R4490+W4490</f>
        <v>0</v>
      </c>
      <c r="AC4490" s="54" t="n">
        <f aca="false">ROUND(X4490+Y4490+Z4490+AA4490+AB4490,1)</f>
        <v>418</v>
      </c>
      <c r="AD4490" s="55" t="n">
        <f aca="false">(ROUND(AC4490-AC4484,1)/AC4484)</f>
        <v>0.236686390532544</v>
      </c>
    </row>
    <row r="4491" customFormat="false" ht="15" hidden="false" customHeight="false" outlineLevel="0" collapsed="false">
      <c r="A4491" s="48" t="s">
        <v>35</v>
      </c>
      <c r="B4491" s="63"/>
      <c r="C4491" s="50" t="s">
        <v>11</v>
      </c>
      <c r="D4491" s="51" t="n">
        <v>40</v>
      </c>
      <c r="E4491" s="51" t="n">
        <v>0</v>
      </c>
      <c r="F4491" s="51" t="n">
        <v>120</v>
      </c>
      <c r="G4491" s="51" t="n">
        <v>0</v>
      </c>
      <c r="H4491" s="51" t="n">
        <v>0</v>
      </c>
      <c r="I4491" s="52" t="n">
        <v>30</v>
      </c>
      <c r="J4491" s="52" t="n">
        <v>70</v>
      </c>
      <c r="K4491" s="52" t="n">
        <v>40</v>
      </c>
      <c r="L4491" s="52" t="n">
        <v>40</v>
      </c>
      <c r="M4491" s="52" t="n">
        <v>0</v>
      </c>
      <c r="N4491" s="53" t="n">
        <f aca="false">D4491*$D$10</f>
        <v>50</v>
      </c>
      <c r="O4491" s="53" t="n">
        <f aca="false">E4491*$E$10</f>
        <v>0</v>
      </c>
      <c r="P4491" s="53" t="n">
        <f aca="false">F4491*$F$10</f>
        <v>150</v>
      </c>
      <c r="Q4491" s="53" t="n">
        <f aca="false">G4491*$G$10</f>
        <v>0</v>
      </c>
      <c r="R4491" s="53" t="n">
        <f aca="false">H4491*$H$10</f>
        <v>0</v>
      </c>
      <c r="S4491" s="53" t="n">
        <f aca="false">(N4491/100)*(I4491*$I$10)+(N4491/100)*(J4491*$J$10)</f>
        <v>50</v>
      </c>
      <c r="T4491" s="53" t="n">
        <f aca="false">(O4491/100)*(K4491*$J$10)</f>
        <v>0</v>
      </c>
      <c r="U4491" s="53" t="n">
        <f aca="false">(P4491/100)*(K4491*$K$10)+(P4491/100)*(L4491*$L$10)</f>
        <v>168</v>
      </c>
      <c r="V4491" s="53" t="n">
        <f aca="false">(Q4491/100)*(L4491*$L$10)</f>
        <v>0</v>
      </c>
      <c r="W4491" s="53" t="n">
        <f aca="false">(R4491/100)*(K4491*$K$10)+(R4491/100)*(L4491*$L$10)</f>
        <v>0</v>
      </c>
      <c r="X4491" s="53" t="n">
        <f aca="false">N4491+S4491</f>
        <v>100</v>
      </c>
      <c r="Y4491" s="53" t="n">
        <f aca="false">O4491+T4491</f>
        <v>0</v>
      </c>
      <c r="Z4491" s="53" t="n">
        <f aca="false">P4491+U4491</f>
        <v>318</v>
      </c>
      <c r="AA4491" s="53" t="n">
        <f aca="false">Q4491+V4491</f>
        <v>0</v>
      </c>
      <c r="AB4491" s="53" t="n">
        <f aca="false">R4491+W4491</f>
        <v>0</v>
      </c>
      <c r="AC4491" s="54" t="n">
        <f aca="false">ROUND(X4491+Y4491+Z4491+AA4491+AB4491,1)</f>
        <v>418</v>
      </c>
      <c r="AD4491" s="55" t="n">
        <f aca="false">(ROUND(AC4491-AC4484,1)/AC4484)</f>
        <v>0.236686390532544</v>
      </c>
    </row>
    <row r="4492" customFormat="false" ht="15" hidden="false" customHeight="false" outlineLevel="0" collapsed="false">
      <c r="A4492" s="48" t="s">
        <v>36</v>
      </c>
      <c r="B4492" s="63"/>
      <c r="C4492" s="50" t="s">
        <v>12</v>
      </c>
      <c r="D4492" s="51" t="n">
        <v>40</v>
      </c>
      <c r="E4492" s="51" t="n">
        <v>0</v>
      </c>
      <c r="F4492" s="51" t="n">
        <v>0</v>
      </c>
      <c r="G4492" s="51" t="n">
        <v>120</v>
      </c>
      <c r="H4492" s="51" t="n">
        <v>0</v>
      </c>
      <c r="I4492" s="52" t="n">
        <v>30</v>
      </c>
      <c r="J4492" s="52" t="n">
        <v>70</v>
      </c>
      <c r="K4492" s="52" t="n">
        <v>0</v>
      </c>
      <c r="L4492" s="52" t="n">
        <v>90</v>
      </c>
      <c r="M4492" s="52" t="n">
        <v>0</v>
      </c>
      <c r="N4492" s="53" t="n">
        <f aca="false">D4492*$D$11</f>
        <v>50</v>
      </c>
      <c r="O4492" s="53" t="n">
        <f aca="false">E4492*$E$11</f>
        <v>0</v>
      </c>
      <c r="P4492" s="53" t="n">
        <f aca="false">F4492*$F$11</f>
        <v>0</v>
      </c>
      <c r="Q4492" s="53" t="n">
        <f aca="false">G4492*$G$11</f>
        <v>150</v>
      </c>
      <c r="R4492" s="53" t="n">
        <f aca="false">H4492*$H$11</f>
        <v>0</v>
      </c>
      <c r="S4492" s="53" t="n">
        <f aca="false">(N4492/100)*(I4492*$I$11)+(N4492/100)*(J4492*$J$11)</f>
        <v>50</v>
      </c>
      <c r="T4492" s="53" t="n">
        <f aca="false">(O4492/100)*(K4492*$K$11)</f>
        <v>0</v>
      </c>
      <c r="U4492" s="53" t="n">
        <f aca="false">(P4492/100)*(K4492*$K$11)+(P4492/100)*(L4492*$L$11)</f>
        <v>0</v>
      </c>
      <c r="V4492" s="53" t="n">
        <f aca="false">(Q4492/100)*(L4492*$L$11)</f>
        <v>189</v>
      </c>
      <c r="W4492" s="53" t="n">
        <f aca="false">(R4492/100)*(K4492*$K$11)+(R4492/100)*(L4492*$L$11)</f>
        <v>0</v>
      </c>
      <c r="X4492" s="53" t="n">
        <f aca="false">N4492+S4492</f>
        <v>100</v>
      </c>
      <c r="Y4492" s="53" t="n">
        <f aca="false">O4492+T4492</f>
        <v>0</v>
      </c>
      <c r="Z4492" s="53" t="n">
        <f aca="false">P4492+U4492</f>
        <v>0</v>
      </c>
      <c r="AA4492" s="53" t="n">
        <f aca="false">Q4492+V4492</f>
        <v>339</v>
      </c>
      <c r="AB4492" s="53" t="n">
        <f aca="false">R4492+W4492</f>
        <v>0</v>
      </c>
      <c r="AC4492" s="54" t="n">
        <f aca="false">ROUND(X4492+Y4492+Z4492+AA4492+AB4492,1)</f>
        <v>439</v>
      </c>
      <c r="AD4492" s="55" t="n">
        <f aca="false">(ROUND(AC4492-AC4484,1)/AC4484)</f>
        <v>0.298816568047337</v>
      </c>
    </row>
    <row r="4493" customFormat="false" ht="15" hidden="false" customHeight="false" outlineLevel="0" collapsed="false">
      <c r="A4493" s="48" t="s">
        <v>37</v>
      </c>
      <c r="B4493" s="63"/>
      <c r="C4493" s="50" t="s">
        <v>13</v>
      </c>
      <c r="D4493" s="51" t="n">
        <v>40</v>
      </c>
      <c r="E4493" s="51" t="n">
        <v>0</v>
      </c>
      <c r="F4493" s="51" t="n">
        <v>0</v>
      </c>
      <c r="G4493" s="51" t="n">
        <v>0</v>
      </c>
      <c r="H4493" s="51" t="n">
        <v>120</v>
      </c>
      <c r="I4493" s="52" t="n">
        <v>30</v>
      </c>
      <c r="J4493" s="52" t="n">
        <v>70</v>
      </c>
      <c r="K4493" s="52" t="n">
        <v>40</v>
      </c>
      <c r="L4493" s="52" t="n">
        <v>40</v>
      </c>
      <c r="M4493" s="52" t="n">
        <v>0</v>
      </c>
      <c r="N4493" s="53" t="n">
        <f aca="false">D4493*$D$12</f>
        <v>50</v>
      </c>
      <c r="O4493" s="53" t="n">
        <f aca="false">E4493*$E$12</f>
        <v>0</v>
      </c>
      <c r="P4493" s="53" t="n">
        <f aca="false">F4493*$F$12</f>
        <v>0</v>
      </c>
      <c r="Q4493" s="53" t="n">
        <f aca="false">G4493*$G$12</f>
        <v>0</v>
      </c>
      <c r="R4493" s="53" t="n">
        <f aca="false">H4493*$H$12</f>
        <v>150</v>
      </c>
      <c r="S4493" s="53" t="n">
        <f aca="false">(N4493/100)*(I4493*$I$12)+(N4493/100)*(J4493*$J$12)</f>
        <v>50</v>
      </c>
      <c r="T4493" s="53" t="n">
        <f aca="false">(O4493/100)*(K4493*$K$12)</f>
        <v>0</v>
      </c>
      <c r="U4493" s="53" t="n">
        <f aca="false">(P4493/100)*(K4493*$K$12)+(P4493/100)*(L4493*$L$12)</f>
        <v>0</v>
      </c>
      <c r="V4493" s="53" t="n">
        <f aca="false">(Q4493/100)*(L4493*$L$12)</f>
        <v>0</v>
      </c>
      <c r="W4493" s="53" t="n">
        <f aca="false">(R4493/100)*(K4493*$K$12)+(R4493/100)*(L4493*$L$12)</f>
        <v>168</v>
      </c>
      <c r="X4493" s="53" t="n">
        <f aca="false">N4493+S4493</f>
        <v>100</v>
      </c>
      <c r="Y4493" s="53" t="n">
        <f aca="false">O4493+T4493</f>
        <v>0</v>
      </c>
      <c r="Z4493" s="53" t="n">
        <f aca="false">P4493+U4493</f>
        <v>0</v>
      </c>
      <c r="AA4493" s="53" t="n">
        <f aca="false">Q4493+V4493</f>
        <v>0</v>
      </c>
      <c r="AB4493" s="53" t="n">
        <f aca="false">R4493+W4493</f>
        <v>318</v>
      </c>
      <c r="AC4493" s="54" t="n">
        <f aca="false">ROUND(X4493+Y4493+Z4493+AA4493+AB4493,1)</f>
        <v>418</v>
      </c>
      <c r="AD4493" s="55" t="n">
        <f aca="false">(ROUND(AC4493-AC4484,1)/AC4484)</f>
        <v>0.236686390532544</v>
      </c>
    </row>
    <row r="4494" customFormat="false" ht="15" hidden="false" customHeight="false" outlineLevel="0" collapsed="false">
      <c r="A4494" s="48" t="s">
        <v>38</v>
      </c>
      <c r="B4494" s="63"/>
      <c r="C4494" s="50" t="s">
        <v>14</v>
      </c>
      <c r="D4494" s="51" t="n">
        <v>70</v>
      </c>
      <c r="E4494" s="51" t="n">
        <v>0</v>
      </c>
      <c r="F4494" s="51" t="n">
        <v>0</v>
      </c>
      <c r="G4494" s="51" t="n">
        <v>50</v>
      </c>
      <c r="H4494" s="51" t="n">
        <v>0</v>
      </c>
      <c r="I4494" s="52" t="n">
        <v>30</v>
      </c>
      <c r="J4494" s="52" t="n">
        <v>70</v>
      </c>
      <c r="K4494" s="52" t="n">
        <v>0</v>
      </c>
      <c r="L4494" s="52" t="n">
        <v>0</v>
      </c>
      <c r="M4494" s="52" t="n">
        <v>60</v>
      </c>
      <c r="N4494" s="53" t="n">
        <f aca="false">D4494*$D$13</f>
        <v>87.5</v>
      </c>
      <c r="O4494" s="53" t="n">
        <f aca="false">E4494*$E$13</f>
        <v>0</v>
      </c>
      <c r="P4494" s="53" t="n">
        <f aca="false">F4494*$F$13</f>
        <v>0</v>
      </c>
      <c r="Q4494" s="53" t="n">
        <f aca="false">G4494*$G$13</f>
        <v>62.5</v>
      </c>
      <c r="R4494" s="53" t="n">
        <f aca="false">H4494*$H$13</f>
        <v>0</v>
      </c>
      <c r="S4494" s="53" t="n">
        <f aca="false">(N4494/100)*(I4494*$I$13)+(N4494/100)*(J4494*$J$13)+(N4494/100)*(M4494*$M$13)</f>
        <v>192.5</v>
      </c>
      <c r="T4494" s="53" t="n">
        <f aca="false">(O4494/100)*(K4494*$K$13)+(O4494/100)*(M4494*$M$13)</f>
        <v>0</v>
      </c>
      <c r="U4494" s="53" t="n">
        <f aca="false">(P4494/100)*(K4494*$K$13)+(P4494/100)*(L4494*$L$13)+(P4494/100)*(M4494*$M$13)</f>
        <v>0</v>
      </c>
      <c r="V4494" s="53" t="n">
        <f aca="false">(Q4494/100)*(L4494*$L$13)+(Q4494/100)*(M4494*$M$13)</f>
        <v>75</v>
      </c>
      <c r="W4494" s="53" t="n">
        <f aca="false">(R4494/100)*(K4494*$K$13)+(R4494/100)*(L4494*$L$13)+(R4494/100)*(M4494*$M$13)</f>
        <v>0</v>
      </c>
      <c r="X4494" s="53" t="n">
        <f aca="false">N4494+S4494</f>
        <v>280</v>
      </c>
      <c r="Y4494" s="53" t="n">
        <f aca="false">O4494+T4494</f>
        <v>0</v>
      </c>
      <c r="Z4494" s="53" t="n">
        <f aca="false">P4494+U4494</f>
        <v>0</v>
      </c>
      <c r="AA4494" s="53" t="n">
        <f aca="false">Q4494+V4494</f>
        <v>137.5</v>
      </c>
      <c r="AB4494" s="53" t="n">
        <f aca="false">R4494+W4494</f>
        <v>0</v>
      </c>
      <c r="AC4494" s="54" t="n">
        <f aca="false">ROUND(X4494+Y4494+Z4494+AA4494+AB4494,1)</f>
        <v>417.5</v>
      </c>
      <c r="AD4494" s="55" t="n">
        <f aca="false">(ROUND(AC4494-AC4484,1)/AC4484)</f>
        <v>0.235207100591716</v>
      </c>
    </row>
    <row r="4495" customFormat="false" ht="15" hidden="false" customHeight="false" outlineLevel="0" collapsed="false">
      <c r="A4495" s="48" t="s">
        <v>39</v>
      </c>
      <c r="B4495" s="63"/>
      <c r="C4495" s="50" t="s">
        <v>15</v>
      </c>
      <c r="D4495" s="51" t="n">
        <v>90</v>
      </c>
      <c r="E4495" s="51" t="n">
        <v>0</v>
      </c>
      <c r="F4495" s="51" t="n">
        <v>0</v>
      </c>
      <c r="G4495" s="51" t="n">
        <v>0</v>
      </c>
      <c r="H4495" s="51" t="n">
        <v>0</v>
      </c>
      <c r="I4495" s="52" t="n">
        <v>30</v>
      </c>
      <c r="J4495" s="52" t="n">
        <v>70</v>
      </c>
      <c r="K4495" s="52" t="n">
        <v>80</v>
      </c>
      <c r="L4495" s="52" t="n">
        <v>0</v>
      </c>
      <c r="M4495" s="52" t="n">
        <v>0</v>
      </c>
      <c r="N4495" s="53" t="n">
        <f aca="false">D4495*$D$14</f>
        <v>112.5</v>
      </c>
      <c r="O4495" s="53" t="n">
        <f aca="false">E4495*$E$14</f>
        <v>0</v>
      </c>
      <c r="P4495" s="53" t="n">
        <f aca="false">F4495*$F$14</f>
        <v>0</v>
      </c>
      <c r="Q4495" s="53" t="n">
        <f aca="false">G4495*$G$14</f>
        <v>0</v>
      </c>
      <c r="R4495" s="53" t="n">
        <f aca="false">H4495*$H$14</f>
        <v>0</v>
      </c>
      <c r="S4495" s="53" t="n">
        <f aca="false">(N4495/100)*(I4495*$I$14)+(N4495/100)*(J4495*$J$14)+(N4495/100)*(K4495*$K$14)</f>
        <v>292.5</v>
      </c>
      <c r="T4495" s="53" t="n">
        <f aca="false">(O4495/100)*(K4495*$K$14)</f>
        <v>0</v>
      </c>
      <c r="U4495" s="53" t="n">
        <f aca="false">(P4495/100)*(K4495*$K$14)+(P4495/100)*(L4495*$L$14)</f>
        <v>0</v>
      </c>
      <c r="V4495" s="53" t="n">
        <f aca="false">(Q4495/100)*(L4495*$L$14)</f>
        <v>0</v>
      </c>
      <c r="W4495" s="53" t="n">
        <f aca="false">(R4495/100)*(K4495*$L$14)+(R4495/100)*(L4495*$M$14)</f>
        <v>0</v>
      </c>
      <c r="X4495" s="53" t="n">
        <f aca="false">N4495+S4495</f>
        <v>405</v>
      </c>
      <c r="Y4495" s="53" t="n">
        <f aca="false">O4495+T4495</f>
        <v>0</v>
      </c>
      <c r="Z4495" s="53" t="n">
        <f aca="false">P4495+U4495</f>
        <v>0</v>
      </c>
      <c r="AA4495" s="53" t="n">
        <f aca="false">Q4495+V4495</f>
        <v>0</v>
      </c>
      <c r="AB4495" s="53" t="n">
        <f aca="false">R4495+W4495</f>
        <v>0</v>
      </c>
      <c r="AC4495" s="54" t="n">
        <f aca="false">ROUND(X4495+Y4495+Z4495+AA4495+AB4495,1)</f>
        <v>405</v>
      </c>
      <c r="AD4495" s="55" t="n">
        <f aca="false">(ROUND(AC4495-AC4484,1)/AC4484)</f>
        <v>0.198224852071006</v>
      </c>
    </row>
    <row r="4496" customFormat="false" ht="15" hidden="false" customHeight="false" outlineLevel="0" collapsed="false">
      <c r="A4496" s="48"/>
      <c r="B4496" s="63"/>
      <c r="C4496" s="50" t="s">
        <v>16</v>
      </c>
      <c r="D4496" s="51" t="n">
        <v>90</v>
      </c>
      <c r="E4496" s="51" t="n">
        <v>0</v>
      </c>
      <c r="F4496" s="51" t="n">
        <v>0</v>
      </c>
      <c r="G4496" s="51" t="n">
        <v>0</v>
      </c>
      <c r="H4496" s="51" t="n">
        <v>0</v>
      </c>
      <c r="I4496" s="52" t="n">
        <v>30</v>
      </c>
      <c r="J4496" s="52" t="n">
        <v>70</v>
      </c>
      <c r="K4496" s="52" t="n">
        <v>0</v>
      </c>
      <c r="L4496" s="52" t="n">
        <v>80</v>
      </c>
      <c r="M4496" s="52" t="n">
        <v>0</v>
      </c>
      <c r="N4496" s="53" t="n">
        <f aca="false">D4496*$D$15</f>
        <v>112.5</v>
      </c>
      <c r="O4496" s="53" t="n">
        <f aca="false">E4496*$E$15</f>
        <v>0</v>
      </c>
      <c r="P4496" s="53" t="n">
        <f aca="false">F4496*$F$15</f>
        <v>0</v>
      </c>
      <c r="Q4496" s="53" t="n">
        <f aca="false">G4496*$G$15</f>
        <v>0</v>
      </c>
      <c r="R4496" s="53" t="n">
        <f aca="false">H4496*$H$15</f>
        <v>0</v>
      </c>
      <c r="S4496" s="53" t="n">
        <f aca="false">(N4496/100)*(I4496*$I$15)+(N4496/100)*(J4496*$J$15)+(N4496/100)*(L4496*$L$15)</f>
        <v>292.5</v>
      </c>
      <c r="T4496" s="53" t="n">
        <f aca="false">(O4496/100)*(K4496*$K$15)</f>
        <v>0</v>
      </c>
      <c r="U4496" s="53" t="n">
        <f aca="false">(P4496/100)*(K4496*$K$15)+(P4496/100)*(L4496*$L$15)</f>
        <v>0</v>
      </c>
      <c r="V4496" s="53" t="n">
        <f aca="false">(Q4496/100)*(L4496*$L$15)</f>
        <v>0</v>
      </c>
      <c r="W4496" s="53" t="n">
        <f aca="false">(R4496/100)*(K4496*$K$15)+(R4496/100)*(L4496*$L$15)</f>
        <v>0</v>
      </c>
      <c r="X4496" s="53" t="n">
        <f aca="false">N4496+S4496</f>
        <v>405</v>
      </c>
      <c r="Y4496" s="53" t="n">
        <f aca="false">O4496+T4496</f>
        <v>0</v>
      </c>
      <c r="Z4496" s="53" t="n">
        <f aca="false">P4496+U4496</f>
        <v>0</v>
      </c>
      <c r="AA4496" s="53" t="n">
        <f aca="false">Q4496+V4496</f>
        <v>0</v>
      </c>
      <c r="AB4496" s="53" t="n">
        <f aca="false">R4496+W4496</f>
        <v>0</v>
      </c>
      <c r="AC4496" s="54" t="n">
        <f aca="false">ROUND(X4496+Y4496+Z4496+AA4496+AB4496,1)</f>
        <v>405</v>
      </c>
      <c r="AD4496" s="55" t="n">
        <f aca="false">(ROUND(AC4496-AC4484,1)/AC4484)</f>
        <v>0.198224852071006</v>
      </c>
    </row>
    <row r="4497" customFormat="false" ht="15" hidden="false" customHeight="false" outlineLevel="0" collapsed="false">
      <c r="A4497" s="48"/>
      <c r="B4497" s="63"/>
      <c r="C4497" s="50" t="s">
        <v>17</v>
      </c>
      <c r="D4497" s="51" t="n">
        <v>70</v>
      </c>
      <c r="E4497" s="51" t="n">
        <v>0</v>
      </c>
      <c r="F4497" s="51" t="n">
        <v>0</v>
      </c>
      <c r="G4497" s="51" t="n">
        <v>50</v>
      </c>
      <c r="H4497" s="51" t="n">
        <v>0</v>
      </c>
      <c r="I4497" s="52" t="n">
        <v>30</v>
      </c>
      <c r="J4497" s="52" t="n">
        <v>105</v>
      </c>
      <c r="K4497" s="52" t="n">
        <v>0</v>
      </c>
      <c r="L4497" s="52" t="n">
        <v>0</v>
      </c>
      <c r="M4497" s="52" t="n">
        <v>0</v>
      </c>
      <c r="N4497" s="53" t="n">
        <f aca="false">D4497*$D$16</f>
        <v>87.5</v>
      </c>
      <c r="O4497" s="53" t="n">
        <f aca="false">E4497*$E$16</f>
        <v>0</v>
      </c>
      <c r="P4497" s="53" t="n">
        <f aca="false">F4497*$F$16</f>
        <v>0</v>
      </c>
      <c r="Q4497" s="53" t="n">
        <f aca="false">G4497*$G$16</f>
        <v>62.5</v>
      </c>
      <c r="R4497" s="53" t="n">
        <f aca="false">H4497*$H$16</f>
        <v>0</v>
      </c>
      <c r="S4497" s="53" t="n">
        <f aca="false">(N4497/100)*(I4497*$I$16)+(N4497/100)*(J4497*$J$16)</f>
        <v>255.9375</v>
      </c>
      <c r="T4497" s="53" t="n">
        <f aca="false">(O4497/100)*(K4497*$K$16)</f>
        <v>0</v>
      </c>
      <c r="U4497" s="53" t="n">
        <f aca="false">(P4497/100)*(K4497*$K$16)+(P4497/100)*(L4497*$L$16)</f>
        <v>0</v>
      </c>
      <c r="V4497" s="53" t="n">
        <f aca="false">(Q4497/100)*(L4497*$L$16)</f>
        <v>0</v>
      </c>
      <c r="W4497" s="53" t="n">
        <f aca="false">(R4497/100)*(K4497*$K$16)+(R4497/100)*(L4497*$L$16)</f>
        <v>0</v>
      </c>
      <c r="X4497" s="53" t="n">
        <f aca="false">N4497+S4497</f>
        <v>343.4375</v>
      </c>
      <c r="Y4497" s="53" t="n">
        <f aca="false">O4497+T4497</f>
        <v>0</v>
      </c>
      <c r="Z4497" s="53" t="n">
        <f aca="false">P4497+U4497</f>
        <v>0</v>
      </c>
      <c r="AA4497" s="53" t="n">
        <f aca="false">Q4497+V4497</f>
        <v>62.5</v>
      </c>
      <c r="AB4497" s="53" t="n">
        <f aca="false">R4497+W4497</f>
        <v>0</v>
      </c>
      <c r="AC4497" s="54" t="n">
        <f aca="false">ROUND(X4497+Y4497+Z4497+AA4497+AB4497,1)</f>
        <v>405.9</v>
      </c>
      <c r="AD4497" s="55" t="n">
        <f aca="false">(ROUND(AC4497-AC4484,1)/AC4484)</f>
        <v>0.200887573964497</v>
      </c>
    </row>
    <row r="4498" customFormat="false" ht="15" hidden="false" customHeight="false" outlineLevel="0" collapsed="false">
      <c r="A4498" s="48"/>
      <c r="B4498" s="63"/>
      <c r="C4498" s="50" t="s">
        <v>18</v>
      </c>
      <c r="D4498" s="51" t="n">
        <v>70</v>
      </c>
      <c r="E4498" s="51" t="n">
        <v>0</v>
      </c>
      <c r="F4498" s="51" t="n">
        <v>0</v>
      </c>
      <c r="G4498" s="51" t="n">
        <v>50</v>
      </c>
      <c r="H4498" s="51" t="n">
        <v>0</v>
      </c>
      <c r="I4498" s="52" t="n">
        <v>70</v>
      </c>
      <c r="J4498" s="52" t="n">
        <v>70</v>
      </c>
      <c r="K4498" s="52" t="n">
        <v>0</v>
      </c>
      <c r="L4498" s="52" t="n">
        <v>0</v>
      </c>
      <c r="M4498" s="52" t="n">
        <v>0</v>
      </c>
      <c r="N4498" s="53" t="n">
        <f aca="false">D4498*$D$17</f>
        <v>87.5</v>
      </c>
      <c r="O4498" s="53" t="n">
        <f aca="false">E4498*$E$17</f>
        <v>0</v>
      </c>
      <c r="P4498" s="53" t="n">
        <f aca="false">F4498*$F$17</f>
        <v>0</v>
      </c>
      <c r="Q4498" s="53" t="n">
        <f aca="false">G4498*$G$17</f>
        <v>62.5</v>
      </c>
      <c r="R4498" s="53" t="n">
        <f aca="false">H4498*$H$17</f>
        <v>0</v>
      </c>
      <c r="S4498" s="53" t="n">
        <f aca="false">(N4498/100)*(I4498*$I$17)+(N4498/100)*(J4498*$J$17)</f>
        <v>214.375</v>
      </c>
      <c r="T4498" s="53" t="n">
        <f aca="false">(O4498/100)*(K4498*$K$17)</f>
        <v>0</v>
      </c>
      <c r="U4498" s="53" t="n">
        <f aca="false">(P4498/100)*(K4498*$K$17)+(P4498/100)*(L4498*$L$17)</f>
        <v>0</v>
      </c>
      <c r="V4498" s="53" t="n">
        <f aca="false">(Q4498/100)*(L4498*$L$17)</f>
        <v>0</v>
      </c>
      <c r="W4498" s="53" t="n">
        <f aca="false">(R4498/100)*(K4498*$K$17)+(R4498/100)*(L4498*$L$17)</f>
        <v>0</v>
      </c>
      <c r="X4498" s="53" t="n">
        <f aca="false">N4498+S4498</f>
        <v>301.875</v>
      </c>
      <c r="Y4498" s="53" t="n">
        <f aca="false">O4498+T4498</f>
        <v>0</v>
      </c>
      <c r="Z4498" s="53" t="n">
        <f aca="false">P4498+U4498</f>
        <v>0</v>
      </c>
      <c r="AA4498" s="53" t="n">
        <f aca="false">Q4498+V4498</f>
        <v>62.5</v>
      </c>
      <c r="AB4498" s="53" t="n">
        <f aca="false">R4498+W4498</f>
        <v>0</v>
      </c>
      <c r="AC4498" s="54" t="n">
        <f aca="false">ROUND(X4498+Y4498+Z4498+AA4498+AB4498,1)</f>
        <v>364.4</v>
      </c>
      <c r="AD4498" s="55" t="n">
        <f aca="false">(ROUND(AC4498-AC4484,1)/AC4484)</f>
        <v>0.0781065088757396</v>
      </c>
    </row>
    <row r="4499" customFormat="false" ht="15" hidden="false" customHeight="false" outlineLevel="0" collapsed="false">
      <c r="A4499" s="56" t="s">
        <v>19</v>
      </c>
      <c r="B4499" s="60" t="s">
        <v>363</v>
      </c>
      <c r="C4499" s="40" t="s">
        <v>50</v>
      </c>
      <c r="D4499" s="41" t="n">
        <v>90</v>
      </c>
      <c r="E4499" s="41" t="n">
        <v>0</v>
      </c>
      <c r="F4499" s="41" t="n">
        <v>0</v>
      </c>
      <c r="G4499" s="41" t="n">
        <v>0</v>
      </c>
      <c r="H4499" s="41" t="n">
        <v>0</v>
      </c>
      <c r="I4499" s="42" t="n">
        <v>20</v>
      </c>
      <c r="J4499" s="42" t="n">
        <v>20</v>
      </c>
      <c r="K4499" s="42" t="n">
        <v>0</v>
      </c>
      <c r="L4499" s="42" t="n">
        <v>50</v>
      </c>
      <c r="M4499" s="42" t="n">
        <v>0</v>
      </c>
      <c r="N4499" s="43" t="n">
        <f aca="false">D4499*$D$3</f>
        <v>117</v>
      </c>
      <c r="O4499" s="43" t="n">
        <f aca="false">E4499*$E$3</f>
        <v>0</v>
      </c>
      <c r="P4499" s="43" t="n">
        <f aca="false">F4499*$F$3</f>
        <v>0</v>
      </c>
      <c r="Q4499" s="43" t="n">
        <f aca="false">G4499*$G$3</f>
        <v>0</v>
      </c>
      <c r="R4499" s="43" t="n">
        <f aca="false">H4499*$H$3</f>
        <v>0</v>
      </c>
      <c r="S4499" s="43" t="n">
        <f aca="false">(N4499/100)*(I4499*$I$3)+(N4499/100)*(J4499*$J$3)+(N4499/100)*(L4499*$L$3)</f>
        <v>210.6</v>
      </c>
      <c r="T4499" s="43" t="n">
        <f aca="false">(O4499/100)*(K4499*$K$3)</f>
        <v>0</v>
      </c>
      <c r="U4499" s="43" t="n">
        <f aca="false">(P4499/100)*(K4499*$K$3)+(P4499/100)*(L4499*$L$3)</f>
        <v>0</v>
      </c>
      <c r="V4499" s="43" t="n">
        <f aca="false">(Q4499/100)*(L4499*$L$3)</f>
        <v>0</v>
      </c>
      <c r="W4499" s="43" t="n">
        <f aca="false">(R4499/100)*(K4499*$K$3)+(R4499/100)*(L4499*$L$3)</f>
        <v>0</v>
      </c>
      <c r="X4499" s="43" t="n">
        <f aca="false">N4499+S4499</f>
        <v>327.6</v>
      </c>
      <c r="Y4499" s="43" t="n">
        <f aca="false">O4499+T4499</f>
        <v>0</v>
      </c>
      <c r="Z4499" s="43" t="n">
        <f aca="false">P4499+U4499</f>
        <v>0</v>
      </c>
      <c r="AA4499" s="43" t="n">
        <f aca="false">Q4499+V4499</f>
        <v>0</v>
      </c>
      <c r="AB4499" s="43" t="n">
        <f aca="false">R4499+W4499</f>
        <v>0</v>
      </c>
      <c r="AC4499" s="44" t="n">
        <f aca="false">ROUND(X4499+Y4499+Z4499+AA4499+AB4499,1)</f>
        <v>327.6</v>
      </c>
      <c r="AD4499" s="45" t="s">
        <v>16</v>
      </c>
    </row>
    <row r="4500" customFormat="false" ht="15" hidden="false" customHeight="false" outlineLevel="0" collapsed="false">
      <c r="A4500" s="48" t="s">
        <v>29</v>
      </c>
      <c r="B4500" s="61" t="n">
        <v>10</v>
      </c>
      <c r="C4500" s="50" t="s">
        <v>5</v>
      </c>
      <c r="D4500" s="51" t="n">
        <v>90</v>
      </c>
      <c r="E4500" s="51" t="n">
        <v>0</v>
      </c>
      <c r="F4500" s="51" t="n">
        <v>0</v>
      </c>
      <c r="G4500" s="51" t="n">
        <v>0</v>
      </c>
      <c r="H4500" s="51" t="n">
        <v>0</v>
      </c>
      <c r="I4500" s="52" t="n">
        <v>40</v>
      </c>
      <c r="J4500" s="52" t="n">
        <v>40</v>
      </c>
      <c r="K4500" s="52" t="n">
        <v>0</v>
      </c>
      <c r="L4500" s="52" t="n">
        <v>50</v>
      </c>
      <c r="M4500" s="52" t="n">
        <v>0</v>
      </c>
      <c r="N4500" s="53" t="n">
        <f aca="false">D4500*$D$4</f>
        <v>112.5</v>
      </c>
      <c r="O4500" s="53" t="n">
        <f aca="false">E4500*$E$4</f>
        <v>0</v>
      </c>
      <c r="P4500" s="53" t="n">
        <f aca="false">F4500*$F$4</f>
        <v>0</v>
      </c>
      <c r="Q4500" s="53" t="n">
        <f aca="false">G4500*$G$4</f>
        <v>0</v>
      </c>
      <c r="R4500" s="53" t="n">
        <f aca="false">H4500*$H$4</f>
        <v>0</v>
      </c>
      <c r="S4500" s="53" t="n">
        <f aca="false">(N4500/100)*(I4500*$I$4)+(N4500/100)*(J4500*$J$4)+(N4500/100)*(L4500*$L$4)</f>
        <v>292.5</v>
      </c>
      <c r="T4500" s="53" t="n">
        <f aca="false">(O4500/100)*(K4500*$K$4)</f>
        <v>0</v>
      </c>
      <c r="U4500" s="53" t="n">
        <f aca="false">(P4500/100)*(K4500*$K$4)+(P4500/100)*(L4500*$L$4)</f>
        <v>0</v>
      </c>
      <c r="V4500" s="53" t="n">
        <f aca="false">(Q4500/100)*(L4500*$L$4)</f>
        <v>0</v>
      </c>
      <c r="W4500" s="53" t="n">
        <f aca="false">(R4500/100)*(K4500*$K$4)+(R4500/100)*(L4500*$L$4)</f>
        <v>0</v>
      </c>
      <c r="X4500" s="53" t="n">
        <f aca="false">N4500+S4500</f>
        <v>405</v>
      </c>
      <c r="Y4500" s="53" t="n">
        <f aca="false">O4500+T4500</f>
        <v>0</v>
      </c>
      <c r="Z4500" s="53" t="n">
        <f aca="false">P4500+U4500</f>
        <v>0</v>
      </c>
      <c r="AA4500" s="53" t="n">
        <f aca="false">Q4500+V4500</f>
        <v>0</v>
      </c>
      <c r="AB4500" s="53" t="n">
        <f aca="false">R4500+W4500</f>
        <v>0</v>
      </c>
      <c r="AC4500" s="54" t="n">
        <f aca="false">ROUND(X4500+Y4500+Z4500+AA4500+AB4500,1)</f>
        <v>405</v>
      </c>
      <c r="AD4500" s="55" t="n">
        <f aca="false">(ROUND(AC4500-AC4499,1)/AC4499)</f>
        <v>0.236263736263736</v>
      </c>
    </row>
    <row r="4501" customFormat="false" ht="15" hidden="false" customHeight="false" outlineLevel="0" collapsed="false">
      <c r="A4501" s="48" t="s">
        <v>30</v>
      </c>
      <c r="B4501" s="61" t="n">
        <v>10</v>
      </c>
      <c r="C4501" s="50" t="s">
        <v>6</v>
      </c>
      <c r="D4501" s="51" t="n">
        <v>90</v>
      </c>
      <c r="E4501" s="51" t="n">
        <v>0</v>
      </c>
      <c r="F4501" s="51" t="n">
        <v>0</v>
      </c>
      <c r="G4501" s="51" t="n">
        <v>0</v>
      </c>
      <c r="H4501" s="51" t="n">
        <v>0</v>
      </c>
      <c r="I4501" s="52" t="n">
        <v>20</v>
      </c>
      <c r="J4501" s="52" t="n">
        <v>20</v>
      </c>
      <c r="K4501" s="52" t="n">
        <v>0</v>
      </c>
      <c r="L4501" s="52" t="n">
        <v>50</v>
      </c>
      <c r="M4501" s="52" t="n">
        <v>0</v>
      </c>
      <c r="N4501" s="53" t="n">
        <f aca="false">D4501*$D$5</f>
        <v>117</v>
      </c>
      <c r="O4501" s="53" t="n">
        <f aca="false">E4501*$E$5</f>
        <v>0</v>
      </c>
      <c r="P4501" s="53" t="n">
        <f aca="false">F4501*$F$5</f>
        <v>0</v>
      </c>
      <c r="Q4501" s="53" t="n">
        <f aca="false">G4501*$G$5</f>
        <v>0</v>
      </c>
      <c r="R4501" s="53" t="n">
        <f aca="false">H4501*$H$5</f>
        <v>0</v>
      </c>
      <c r="S4501" s="53" t="n">
        <f aca="false">(N4501/100)*(I4501*$I$5)+(N4501/100)*(J4501*$J$5)+(N4501/100)*(L4501*$L$5)</f>
        <v>210.6</v>
      </c>
      <c r="T4501" s="53" t="n">
        <f aca="false">(O4501/100)*(K4501*$K$5)</f>
        <v>0</v>
      </c>
      <c r="U4501" s="53" t="n">
        <f aca="false">(P4501/100)*(K4501*$K$5)+(P4501/100)*(L4501*$L$5)</f>
        <v>0</v>
      </c>
      <c r="V4501" s="53" t="n">
        <f aca="false">(Q4501/100)*(L4501*$L$5)</f>
        <v>0</v>
      </c>
      <c r="W4501" s="53" t="n">
        <f aca="false">(R4501/100)*(K4501*$K$5)+(R4501/100)*(L4501*$L$5)</f>
        <v>0</v>
      </c>
      <c r="X4501" s="53" t="n">
        <f aca="false">N4501+S4501</f>
        <v>327.6</v>
      </c>
      <c r="Y4501" s="53" t="n">
        <f aca="false">O4501+T4501</f>
        <v>0</v>
      </c>
      <c r="Z4501" s="53" t="n">
        <f aca="false">P4501+U4501</f>
        <v>0</v>
      </c>
      <c r="AA4501" s="53" t="n">
        <f aca="false">Q4501+V4501</f>
        <v>0</v>
      </c>
      <c r="AB4501" s="53" t="n">
        <f aca="false">R4501+W4501</f>
        <v>0</v>
      </c>
      <c r="AC4501" s="54" t="n">
        <f aca="false">ROUND(X4501+Y4501+Z4501+AA4501+AB4501,1)</f>
        <v>327.6</v>
      </c>
      <c r="AD4501" s="55" t="n">
        <f aca="false">(ROUND(AC4501-AC4499,1)/AC4499)</f>
        <v>0</v>
      </c>
    </row>
    <row r="4502" customFormat="false" ht="15" hidden="false" customHeight="false" outlineLevel="0" collapsed="false">
      <c r="A4502" s="48" t="s">
        <v>31</v>
      </c>
      <c r="B4502" s="61" t="n">
        <v>0</v>
      </c>
      <c r="C4502" s="50" t="s">
        <v>7</v>
      </c>
      <c r="D4502" s="51" t="n">
        <v>90</v>
      </c>
      <c r="E4502" s="51" t="n">
        <v>0</v>
      </c>
      <c r="F4502" s="51" t="n">
        <v>0</v>
      </c>
      <c r="G4502" s="51" t="n">
        <v>0</v>
      </c>
      <c r="H4502" s="51" t="n">
        <v>0</v>
      </c>
      <c r="I4502" s="52" t="n">
        <v>20</v>
      </c>
      <c r="J4502" s="52" t="n">
        <v>20</v>
      </c>
      <c r="K4502" s="52" t="n">
        <v>0</v>
      </c>
      <c r="L4502" s="52" t="n">
        <v>50</v>
      </c>
      <c r="M4502" s="52" t="n">
        <v>0</v>
      </c>
      <c r="N4502" s="53" t="n">
        <f aca="false">D4502*$D$6</f>
        <v>117</v>
      </c>
      <c r="O4502" s="53" t="n">
        <f aca="false">E4502*$E$6</f>
        <v>0</v>
      </c>
      <c r="P4502" s="53" t="n">
        <f aca="false">F4502*$F$6</f>
        <v>0</v>
      </c>
      <c r="Q4502" s="53" t="n">
        <f aca="false">G4502*$G$6</f>
        <v>0</v>
      </c>
      <c r="R4502" s="53" t="n">
        <f aca="false">H4502*$H$6</f>
        <v>0</v>
      </c>
      <c r="S4502" s="53" t="n">
        <f aca="false">(N4502/100)*(I4502*$I$6)+(N4502/100)*(J4502*$J$6)+(N4502/100)*(L4502*$L$6)</f>
        <v>210.6</v>
      </c>
      <c r="T4502" s="53" t="n">
        <f aca="false">(O4502/100)*(K4502*$K$6)</f>
        <v>0</v>
      </c>
      <c r="U4502" s="53" t="n">
        <f aca="false">(P4502/100)*(K4502*$K$6)+(P4502/100)*(L4502*$L$6)</f>
        <v>0</v>
      </c>
      <c r="V4502" s="53" t="n">
        <f aca="false">(Q4502/100)*(L4502*$L$6)</f>
        <v>0</v>
      </c>
      <c r="W4502" s="53" t="n">
        <f aca="false">(R4502/100)*(K4502*$K$6)+(R4502/100)*(L4502*$L$6)</f>
        <v>0</v>
      </c>
      <c r="X4502" s="53" t="n">
        <f aca="false">N4502+S4502</f>
        <v>327.6</v>
      </c>
      <c r="Y4502" s="53" t="n">
        <f aca="false">O4502+T4502</f>
        <v>0</v>
      </c>
      <c r="Z4502" s="53" t="n">
        <f aca="false">P4502+U4502</f>
        <v>0</v>
      </c>
      <c r="AA4502" s="53" t="n">
        <f aca="false">Q4502+V4502</f>
        <v>0</v>
      </c>
      <c r="AB4502" s="53" t="n">
        <f aca="false">R4502+W4502</f>
        <v>0</v>
      </c>
      <c r="AC4502" s="54" t="n">
        <f aca="false">ROUND(X4502+Y4502+Z4502+AA4502+AB4502,1)</f>
        <v>327.6</v>
      </c>
      <c r="AD4502" s="55" t="n">
        <f aca="false">(ROUND(AC4502-AC4499,1)/AC4499)</f>
        <v>0</v>
      </c>
    </row>
    <row r="4503" customFormat="false" ht="15" hidden="false" customHeight="false" outlineLevel="0" collapsed="false">
      <c r="A4503" s="48" t="s">
        <v>32</v>
      </c>
      <c r="B4503" s="61" t="n">
        <v>40</v>
      </c>
      <c r="C4503" s="50" t="s">
        <v>8</v>
      </c>
      <c r="D4503" s="51" t="n">
        <v>90</v>
      </c>
      <c r="E4503" s="51" t="n">
        <v>0</v>
      </c>
      <c r="F4503" s="51" t="n">
        <v>0</v>
      </c>
      <c r="G4503" s="51" t="n">
        <v>0</v>
      </c>
      <c r="H4503" s="51" t="n">
        <v>0</v>
      </c>
      <c r="I4503" s="52" t="n">
        <v>20</v>
      </c>
      <c r="J4503" s="52" t="n">
        <v>20</v>
      </c>
      <c r="K4503" s="52" t="n">
        <v>0</v>
      </c>
      <c r="L4503" s="52" t="n">
        <v>50</v>
      </c>
      <c r="M4503" s="52" t="n">
        <v>0</v>
      </c>
      <c r="N4503" s="53" t="n">
        <f aca="false">D4503*$D$7</f>
        <v>117</v>
      </c>
      <c r="O4503" s="53" t="n">
        <f aca="false">E4503*$E$7</f>
        <v>0</v>
      </c>
      <c r="P4503" s="53" t="n">
        <f aca="false">F4503*$F$7</f>
        <v>0</v>
      </c>
      <c r="Q4503" s="53" t="n">
        <f aca="false">G4503*$G$7</f>
        <v>0</v>
      </c>
      <c r="R4503" s="53" t="n">
        <f aca="false">H4503*$H$7</f>
        <v>0</v>
      </c>
      <c r="S4503" s="53" t="n">
        <f aca="false">(N4503/100)*(I4503*$I$7)+(N4503/100)*(J4503*$J$7)+(N4503/100)*(L4503*$L$7)</f>
        <v>210.6</v>
      </c>
      <c r="T4503" s="53" t="n">
        <f aca="false">(O4503/100)*(K4503*$K$7)</f>
        <v>0</v>
      </c>
      <c r="U4503" s="53" t="n">
        <f aca="false">(P4503/100)*(K4503*$K$7)+(P4503/100)*(L4503*$L$7)</f>
        <v>0</v>
      </c>
      <c r="V4503" s="53" t="n">
        <f aca="false">(Q4503/100)*(L4503*$L$7)</f>
        <v>0</v>
      </c>
      <c r="W4503" s="53" t="n">
        <f aca="false">(R4503/100)*(K4503*$K$7)+(R4503/100)*(L4503*$L$7)</f>
        <v>0</v>
      </c>
      <c r="X4503" s="53" t="n">
        <f aca="false">N4503+S4503</f>
        <v>327.6</v>
      </c>
      <c r="Y4503" s="53" t="n">
        <f aca="false">O4503+T4503</f>
        <v>0</v>
      </c>
      <c r="Z4503" s="53" t="n">
        <f aca="false">P4503+U4503</f>
        <v>0</v>
      </c>
      <c r="AA4503" s="53" t="n">
        <f aca="false">Q4503+V4503</f>
        <v>0</v>
      </c>
      <c r="AB4503" s="53" t="n">
        <f aca="false">R4503+W4503</f>
        <v>0</v>
      </c>
      <c r="AC4503" s="54" t="n">
        <f aca="false">ROUND(X4503+Y4503+Z4503+AA4503+AB4503,1)</f>
        <v>327.6</v>
      </c>
      <c r="AD4503" s="55" t="n">
        <f aca="false">(ROUND(AC4503-AC4499,1)/AC4499)</f>
        <v>0</v>
      </c>
    </row>
    <row r="4504" customFormat="false" ht="15" hidden="false" customHeight="false" outlineLevel="0" collapsed="false">
      <c r="A4504" s="48" t="s">
        <v>33</v>
      </c>
      <c r="B4504" s="61"/>
      <c r="C4504" s="50" t="s">
        <v>9</v>
      </c>
      <c r="D4504" s="51" t="n">
        <v>90</v>
      </c>
      <c r="E4504" s="51" t="n">
        <v>0</v>
      </c>
      <c r="F4504" s="51" t="n">
        <v>0</v>
      </c>
      <c r="G4504" s="51" t="n">
        <v>0</v>
      </c>
      <c r="H4504" s="51" t="n">
        <v>0</v>
      </c>
      <c r="I4504" s="52" t="n">
        <v>20</v>
      </c>
      <c r="J4504" s="52" t="n">
        <v>20</v>
      </c>
      <c r="K4504" s="52" t="n">
        <v>0</v>
      </c>
      <c r="L4504" s="52" t="n">
        <v>50</v>
      </c>
      <c r="M4504" s="52" t="n">
        <v>0</v>
      </c>
      <c r="N4504" s="53" t="n">
        <f aca="false">D4504*$D$8</f>
        <v>117</v>
      </c>
      <c r="O4504" s="53" t="n">
        <f aca="false">E4504*$E$8</f>
        <v>0</v>
      </c>
      <c r="P4504" s="53" t="n">
        <f aca="false">F4504*$F$8</f>
        <v>0</v>
      </c>
      <c r="Q4504" s="53" t="n">
        <f aca="false">G4504*$G$8</f>
        <v>0</v>
      </c>
      <c r="R4504" s="53" t="n">
        <f aca="false">H4504*$H$8</f>
        <v>0</v>
      </c>
      <c r="S4504" s="53" t="n">
        <f aca="false">(N4504/100)*(I4504*$I$8)+(N4504/100)*(J4504*$J$8)+(N4504/100)*(L4504*$L$8)</f>
        <v>210.6</v>
      </c>
      <c r="T4504" s="53" t="n">
        <f aca="false">(O4504/100)*(K4504*$K$8)</f>
        <v>0</v>
      </c>
      <c r="U4504" s="53" t="n">
        <f aca="false">(P4504/100)*(K4504*$K$8)+(P4504/100)*(L4504*$L$8)</f>
        <v>0</v>
      </c>
      <c r="V4504" s="53" t="n">
        <f aca="false">(Q4504/100)*(L4504*$L$8)</f>
        <v>0</v>
      </c>
      <c r="W4504" s="53" t="n">
        <f aca="false">(R4504/100)*(K4504*$K$8)+(R4504/100)*(L4504*$L$8)</f>
        <v>0</v>
      </c>
      <c r="X4504" s="53" t="n">
        <f aca="false">N4504+S4504</f>
        <v>327.6</v>
      </c>
      <c r="Y4504" s="53" t="n">
        <f aca="false">O4504+T4504</f>
        <v>0</v>
      </c>
      <c r="Z4504" s="53" t="n">
        <f aca="false">P4504+U4504</f>
        <v>0</v>
      </c>
      <c r="AA4504" s="53" t="n">
        <f aca="false">Q4504+V4504</f>
        <v>0</v>
      </c>
      <c r="AB4504" s="53" t="n">
        <f aca="false">R4504+W4504</f>
        <v>0</v>
      </c>
      <c r="AC4504" s="54" t="n">
        <f aca="false">ROUND(X4504+Y4504+Z4504+AA4504+AB4504,1)</f>
        <v>327.6</v>
      </c>
      <c r="AD4504" s="55" t="n">
        <f aca="false">(ROUND(AC4504-AC4499,1)/AC4499)</f>
        <v>0</v>
      </c>
    </row>
    <row r="4505" customFormat="false" ht="15" hidden="false" customHeight="false" outlineLevel="0" collapsed="false">
      <c r="A4505" s="48" t="s">
        <v>34</v>
      </c>
      <c r="B4505" s="61"/>
      <c r="C4505" s="50" t="s">
        <v>10</v>
      </c>
      <c r="D4505" s="51" t="n">
        <v>45</v>
      </c>
      <c r="E4505" s="51" t="n">
        <v>95</v>
      </c>
      <c r="F4505" s="51" t="n">
        <v>0</v>
      </c>
      <c r="G4505" s="51" t="n">
        <v>0</v>
      </c>
      <c r="H4505" s="51" t="n">
        <v>0</v>
      </c>
      <c r="I4505" s="52" t="n">
        <v>20</v>
      </c>
      <c r="J4505" s="52" t="n">
        <v>20</v>
      </c>
      <c r="K4505" s="52" t="n">
        <v>118</v>
      </c>
      <c r="L4505" s="52" t="n">
        <v>0</v>
      </c>
      <c r="M4505" s="52" t="n">
        <v>0</v>
      </c>
      <c r="N4505" s="53" t="n">
        <f aca="false">D4505*$D$9</f>
        <v>56.25</v>
      </c>
      <c r="O4505" s="53" t="n">
        <f aca="false">E4505*$E$9</f>
        <v>118.75</v>
      </c>
      <c r="P4505" s="53" t="n">
        <f aca="false">F4505*$F$9</f>
        <v>0</v>
      </c>
      <c r="Q4505" s="53" t="n">
        <f aca="false">G4505*$G$9</f>
        <v>0</v>
      </c>
      <c r="R4505" s="53" t="n">
        <f aca="false">H4505*$H$9</f>
        <v>0</v>
      </c>
      <c r="S4505" s="53" t="n">
        <f aca="false">(N4505/100)*(I4505*$I$9)+(N4505/100)*(J4505*$J$9)+(N4505/100)*(L4505*$L$9)</f>
        <v>22.5</v>
      </c>
      <c r="T4505" s="53" t="n">
        <f aca="false">(O4505/100)*(K4505*$K$9)</f>
        <v>196.175</v>
      </c>
      <c r="U4505" s="53" t="n">
        <f aca="false">(P4505/100)*(K4505*$K$9)+(P4505/100)*(L4505*$L$9)</f>
        <v>0</v>
      </c>
      <c r="V4505" s="53" t="n">
        <f aca="false">(Q4505/100)*(L4505*$L$9)</f>
        <v>0</v>
      </c>
      <c r="W4505" s="53" t="n">
        <f aca="false">(R4505/100)*(K4505*$K$9)+(R4505/100)*(L4505*$L$9)</f>
        <v>0</v>
      </c>
      <c r="X4505" s="53" t="n">
        <f aca="false">N4505+S4505</f>
        <v>78.75</v>
      </c>
      <c r="Y4505" s="53" t="n">
        <f aca="false">O4505+T4505</f>
        <v>314.925</v>
      </c>
      <c r="Z4505" s="53" t="n">
        <f aca="false">P4505+U4505</f>
        <v>0</v>
      </c>
      <c r="AA4505" s="53" t="n">
        <f aca="false">Q4505+V4505</f>
        <v>0</v>
      </c>
      <c r="AB4505" s="53" t="n">
        <f aca="false">R4505+W4505</f>
        <v>0</v>
      </c>
      <c r="AC4505" s="54" t="n">
        <f aca="false">ROUND(X4505+Y4505+Z4505+AA4505+AB4505,1)</f>
        <v>393.7</v>
      </c>
      <c r="AD4505" s="55" t="n">
        <f aca="false">(ROUND(AC4505-AC4499,1)/AC4499)</f>
        <v>0.201770451770452</v>
      </c>
    </row>
    <row r="4506" customFormat="false" ht="15" hidden="false" customHeight="false" outlineLevel="0" collapsed="false">
      <c r="A4506" s="48" t="s">
        <v>35</v>
      </c>
      <c r="B4506" s="61"/>
      <c r="C4506" s="50" t="s">
        <v>11</v>
      </c>
      <c r="D4506" s="51" t="n">
        <v>45</v>
      </c>
      <c r="E4506" s="51" t="n">
        <v>0</v>
      </c>
      <c r="F4506" s="51" t="n">
        <v>96</v>
      </c>
      <c r="G4506" s="51" t="n">
        <v>0</v>
      </c>
      <c r="H4506" s="51" t="n">
        <v>0</v>
      </c>
      <c r="I4506" s="52" t="n">
        <v>20</v>
      </c>
      <c r="J4506" s="52" t="n">
        <v>20</v>
      </c>
      <c r="K4506" s="52" t="n">
        <v>48</v>
      </c>
      <c r="L4506" s="52" t="n">
        <v>48</v>
      </c>
      <c r="M4506" s="52" t="n">
        <v>0</v>
      </c>
      <c r="N4506" s="53" t="n">
        <f aca="false">D4506*$D$10</f>
        <v>56.25</v>
      </c>
      <c r="O4506" s="53" t="n">
        <f aca="false">E4506*$E$10</f>
        <v>0</v>
      </c>
      <c r="P4506" s="53" t="n">
        <f aca="false">F4506*$F$10</f>
        <v>120</v>
      </c>
      <c r="Q4506" s="53" t="n">
        <f aca="false">G4506*$G$10</f>
        <v>0</v>
      </c>
      <c r="R4506" s="53" t="n">
        <f aca="false">H4506*$H$10</f>
        <v>0</v>
      </c>
      <c r="S4506" s="53" t="n">
        <f aca="false">(N4506/100)*(I4506*$I$10)+(N4506/100)*(J4506*$J$10)+(N4506/100)*(L4506*$L$10)</f>
        <v>60.3</v>
      </c>
      <c r="T4506" s="53" t="n">
        <f aca="false">(O4506/100)*(K4506*$J$10)</f>
        <v>0</v>
      </c>
      <c r="U4506" s="53" t="n">
        <f aca="false">(P4506/100)*(K4506*$K$10)+(P4506/100)*(L4506*$L$10)</f>
        <v>161.28</v>
      </c>
      <c r="V4506" s="53" t="n">
        <f aca="false">(Q4506/100)*(L4506*$L$10)</f>
        <v>0</v>
      </c>
      <c r="W4506" s="53" t="n">
        <f aca="false">(R4506/100)*(K4506*$K$10)+(R4506/100)*(L4506*$L$10)</f>
        <v>0</v>
      </c>
      <c r="X4506" s="53" t="n">
        <f aca="false">N4506+S4506</f>
        <v>116.55</v>
      </c>
      <c r="Y4506" s="53" t="n">
        <f aca="false">O4506+T4506</f>
        <v>0</v>
      </c>
      <c r="Z4506" s="53" t="n">
        <f aca="false">P4506+U4506</f>
        <v>281.28</v>
      </c>
      <c r="AA4506" s="53" t="n">
        <f aca="false">Q4506+V4506</f>
        <v>0</v>
      </c>
      <c r="AB4506" s="53" t="n">
        <f aca="false">R4506+W4506</f>
        <v>0</v>
      </c>
      <c r="AC4506" s="54" t="n">
        <f aca="false">ROUND(X4506+Y4506+Z4506+AA4506+AB4506,1)</f>
        <v>397.8</v>
      </c>
      <c r="AD4506" s="55" t="n">
        <f aca="false">(ROUND(AC4506-AC4499,1)/AC4499)</f>
        <v>0.214285714285714</v>
      </c>
    </row>
    <row r="4507" customFormat="false" ht="15" hidden="false" customHeight="false" outlineLevel="0" collapsed="false">
      <c r="A4507" s="48" t="s">
        <v>36</v>
      </c>
      <c r="B4507" s="61"/>
      <c r="C4507" s="50" t="s">
        <v>12</v>
      </c>
      <c r="D4507" s="51" t="n">
        <v>45</v>
      </c>
      <c r="E4507" s="51" t="n">
        <v>0</v>
      </c>
      <c r="F4507" s="51" t="n">
        <v>0</v>
      </c>
      <c r="G4507" s="51" t="n">
        <v>97</v>
      </c>
      <c r="H4507" s="51" t="n">
        <v>0</v>
      </c>
      <c r="I4507" s="52" t="n">
        <v>20</v>
      </c>
      <c r="J4507" s="52" t="n">
        <v>20</v>
      </c>
      <c r="K4507" s="52" t="n">
        <v>0</v>
      </c>
      <c r="L4507" s="52" t="n">
        <v>81</v>
      </c>
      <c r="M4507" s="52" t="n">
        <v>0</v>
      </c>
      <c r="N4507" s="53" t="n">
        <f aca="false">D4507*$D$11</f>
        <v>56.25</v>
      </c>
      <c r="O4507" s="53" t="n">
        <f aca="false">E4507*$E$11</f>
        <v>0</v>
      </c>
      <c r="P4507" s="53" t="n">
        <f aca="false">F4507*$F$11</f>
        <v>0</v>
      </c>
      <c r="Q4507" s="53" t="n">
        <f aca="false">G4507*$G$11</f>
        <v>121.25</v>
      </c>
      <c r="R4507" s="53" t="n">
        <f aca="false">H4507*$H$11</f>
        <v>0</v>
      </c>
      <c r="S4507" s="53" t="n">
        <f aca="false">(N4507/100)*(I4507*$I$11)+(N4507/100)*(J4507*$J$11)+(N4507/100)*(L4507*$L$11)</f>
        <v>86.2875</v>
      </c>
      <c r="T4507" s="53" t="n">
        <f aca="false">(O4507/100)*(K4507*$K$11)</f>
        <v>0</v>
      </c>
      <c r="U4507" s="53" t="n">
        <f aca="false">(P4507/100)*(K4507*$K$11)+(P4507/100)*(L4507*$L$11)</f>
        <v>0</v>
      </c>
      <c r="V4507" s="53" t="n">
        <f aca="false">(Q4507/100)*(L4507*$L$11)</f>
        <v>137.4975</v>
      </c>
      <c r="W4507" s="53" t="n">
        <f aca="false">(R4507/100)*(K4507*$K$11)+(R4507/100)*(L4507*$L$11)</f>
        <v>0</v>
      </c>
      <c r="X4507" s="53" t="n">
        <f aca="false">N4507+S4507</f>
        <v>142.5375</v>
      </c>
      <c r="Y4507" s="53" t="n">
        <f aca="false">O4507+T4507</f>
        <v>0</v>
      </c>
      <c r="Z4507" s="53" t="n">
        <f aca="false">P4507+U4507</f>
        <v>0</v>
      </c>
      <c r="AA4507" s="53" t="n">
        <f aca="false">Q4507+V4507</f>
        <v>258.7475</v>
      </c>
      <c r="AB4507" s="53" t="n">
        <f aca="false">R4507+W4507</f>
        <v>0</v>
      </c>
      <c r="AC4507" s="54" t="n">
        <f aca="false">ROUND(X4507+Y4507+Z4507+AA4507+AB4507,1)</f>
        <v>401.3</v>
      </c>
      <c r="AD4507" s="55" t="n">
        <f aca="false">(ROUND(AC4507-AC4499,1)/AC4499)</f>
        <v>0.224969474969475</v>
      </c>
    </row>
    <row r="4508" customFormat="false" ht="15" hidden="false" customHeight="false" outlineLevel="0" collapsed="false">
      <c r="A4508" s="48" t="s">
        <v>37</v>
      </c>
      <c r="B4508" s="61"/>
      <c r="C4508" s="50" t="s">
        <v>13</v>
      </c>
      <c r="D4508" s="51" t="n">
        <v>45</v>
      </c>
      <c r="E4508" s="51" t="n">
        <v>0</v>
      </c>
      <c r="F4508" s="51" t="n">
        <v>0</v>
      </c>
      <c r="G4508" s="51" t="n">
        <v>0</v>
      </c>
      <c r="H4508" s="51" t="n">
        <v>96</v>
      </c>
      <c r="I4508" s="52" t="n">
        <v>20</v>
      </c>
      <c r="J4508" s="52" t="n">
        <v>20</v>
      </c>
      <c r="K4508" s="52" t="n">
        <v>48</v>
      </c>
      <c r="L4508" s="52" t="n">
        <v>48</v>
      </c>
      <c r="M4508" s="52" t="n">
        <v>0</v>
      </c>
      <c r="N4508" s="53" t="n">
        <f aca="false">D4508*$D$12</f>
        <v>56.25</v>
      </c>
      <c r="O4508" s="53" t="n">
        <f aca="false">E4508*$E$12</f>
        <v>0</v>
      </c>
      <c r="P4508" s="53" t="n">
        <f aca="false">F4508*$F$12</f>
        <v>0</v>
      </c>
      <c r="Q4508" s="53" t="n">
        <f aca="false">G4508*$G$12</f>
        <v>0</v>
      </c>
      <c r="R4508" s="53" t="n">
        <f aca="false">H4508*$H$12</f>
        <v>120</v>
      </c>
      <c r="S4508" s="53" t="n">
        <f aca="false">(N4508/100)*(I4508*$I$12)+(N4508/100)*(J4508*$J$12)+(N4508/100)*(L4508*$L$12)</f>
        <v>60.3</v>
      </c>
      <c r="T4508" s="53" t="n">
        <f aca="false">(O4508/100)*(K4508*$K$12)</f>
        <v>0</v>
      </c>
      <c r="U4508" s="53" t="n">
        <f aca="false">(P4508/100)*(K4508*$K$12)+(P4508/100)*(L4508*$L$12)</f>
        <v>0</v>
      </c>
      <c r="V4508" s="53" t="n">
        <f aca="false">(Q4508/100)*(L4508*$L$12)</f>
        <v>0</v>
      </c>
      <c r="W4508" s="53" t="n">
        <f aca="false">(R4508/100)*(K4508*$K$12)+(R4508/100)*(L4508*$L$12)</f>
        <v>161.28</v>
      </c>
      <c r="X4508" s="53" t="n">
        <f aca="false">N4508+S4508</f>
        <v>116.55</v>
      </c>
      <c r="Y4508" s="53" t="n">
        <f aca="false">O4508+T4508</f>
        <v>0</v>
      </c>
      <c r="Z4508" s="53" t="n">
        <f aca="false">P4508+U4508</f>
        <v>0</v>
      </c>
      <c r="AA4508" s="53" t="n">
        <f aca="false">Q4508+V4508</f>
        <v>0</v>
      </c>
      <c r="AB4508" s="53" t="n">
        <f aca="false">R4508+W4508</f>
        <v>281.28</v>
      </c>
      <c r="AC4508" s="54" t="n">
        <f aca="false">ROUND(X4508+Y4508+Z4508+AA4508+AB4508,1)</f>
        <v>397.8</v>
      </c>
      <c r="AD4508" s="55" t="n">
        <f aca="false">(ROUND(AC4508-AC4499,1)/AC4499)</f>
        <v>0.214285714285714</v>
      </c>
    </row>
    <row r="4509" customFormat="false" ht="15" hidden="false" customHeight="false" outlineLevel="0" collapsed="false">
      <c r="A4509" s="48" t="s">
        <v>38</v>
      </c>
      <c r="B4509" s="61"/>
      <c r="C4509" s="50" t="s">
        <v>14</v>
      </c>
      <c r="D4509" s="51" t="n">
        <v>90</v>
      </c>
      <c r="E4509" s="51" t="n">
        <v>0</v>
      </c>
      <c r="F4509" s="51" t="n">
        <v>0</v>
      </c>
      <c r="G4509" s="51" t="n">
        <v>0</v>
      </c>
      <c r="H4509" s="51" t="n">
        <v>0</v>
      </c>
      <c r="I4509" s="52" t="n">
        <v>20</v>
      </c>
      <c r="J4509" s="52" t="n">
        <v>20</v>
      </c>
      <c r="K4509" s="52" t="n">
        <v>0</v>
      </c>
      <c r="L4509" s="52" t="n">
        <v>50</v>
      </c>
      <c r="M4509" s="52" t="n">
        <v>75</v>
      </c>
      <c r="N4509" s="53" t="n">
        <f aca="false">D4509*$D$13</f>
        <v>112.5</v>
      </c>
      <c r="O4509" s="53" t="n">
        <f aca="false">E4509*$E$13</f>
        <v>0</v>
      </c>
      <c r="P4509" s="53" t="n">
        <f aca="false">F4509*$F$13</f>
        <v>0</v>
      </c>
      <c r="Q4509" s="53" t="n">
        <f aca="false">G4509*$G$13</f>
        <v>0</v>
      </c>
      <c r="R4509" s="53" t="n">
        <f aca="false">H4509*$H$13</f>
        <v>0</v>
      </c>
      <c r="S4509" s="53" t="n">
        <f aca="false">(N4509/100)*(I4509*$I$13)+(N4509/100)*(J4509*$J$13)+(N4509/100)*(M4509*$M$13)+(N4509/100)*(L4509*$L$13)</f>
        <v>270</v>
      </c>
      <c r="T4509" s="53" t="n">
        <f aca="false">(O4509/100)*(K4509*$K$13)+(O4509/100)*(M4509*$M$13)</f>
        <v>0</v>
      </c>
      <c r="U4509" s="53" t="n">
        <f aca="false">(P4509/100)*(K4509*$K$13)+(P4509/100)*(L4509*$L$13)+(P4509/100)*(M4509*$M$13)</f>
        <v>0</v>
      </c>
      <c r="V4509" s="53" t="n">
        <f aca="false">(Q4509/100)*(L4509*$L$13)+(Q4509/100)*(M4509*$M$13)</f>
        <v>0</v>
      </c>
      <c r="W4509" s="53" t="n">
        <f aca="false">(R4509/100)*(K4509*$K$13)+(R4509/100)*(L4509*$L$13)+(R4509/100)*(M4509*$M$13)</f>
        <v>0</v>
      </c>
      <c r="X4509" s="53" t="n">
        <f aca="false">N4509+S4509</f>
        <v>382.5</v>
      </c>
      <c r="Y4509" s="53" t="n">
        <f aca="false">O4509+T4509</f>
        <v>0</v>
      </c>
      <c r="Z4509" s="53" t="n">
        <f aca="false">P4509+U4509</f>
        <v>0</v>
      </c>
      <c r="AA4509" s="53" t="n">
        <f aca="false">Q4509+V4509</f>
        <v>0</v>
      </c>
      <c r="AB4509" s="53" t="n">
        <f aca="false">R4509+W4509</f>
        <v>0</v>
      </c>
      <c r="AC4509" s="54" t="n">
        <f aca="false">ROUND(X4509+Y4509+Z4509+AA4509+AB4509,1)</f>
        <v>382.5</v>
      </c>
      <c r="AD4509" s="55" t="n">
        <f aca="false">(ROUND(AC4509-AC4499,1)/AC4499)</f>
        <v>0.167582417582418</v>
      </c>
    </row>
    <row r="4510" customFormat="false" ht="15" hidden="false" customHeight="false" outlineLevel="0" collapsed="false">
      <c r="A4510" s="48" t="s">
        <v>39</v>
      </c>
      <c r="B4510" s="61"/>
      <c r="C4510" s="50" t="s">
        <v>15</v>
      </c>
      <c r="D4510" s="51" t="n">
        <v>95</v>
      </c>
      <c r="E4510" s="51" t="n">
        <v>0</v>
      </c>
      <c r="F4510" s="51" t="n">
        <v>0</v>
      </c>
      <c r="G4510" s="51" t="n">
        <v>0</v>
      </c>
      <c r="H4510" s="51" t="n">
        <v>0</v>
      </c>
      <c r="I4510" s="52" t="n">
        <v>20</v>
      </c>
      <c r="J4510" s="52" t="n">
        <v>20</v>
      </c>
      <c r="K4510" s="52" t="n">
        <v>90</v>
      </c>
      <c r="L4510" s="52" t="n">
        <v>0</v>
      </c>
      <c r="M4510" s="52" t="n">
        <v>0</v>
      </c>
      <c r="N4510" s="53" t="n">
        <f aca="false">D4510*$D$14</f>
        <v>118.75</v>
      </c>
      <c r="O4510" s="53" t="n">
        <f aca="false">E4510*$E$14</f>
        <v>0</v>
      </c>
      <c r="P4510" s="53" t="n">
        <f aca="false">F4510*$F$14</f>
        <v>0</v>
      </c>
      <c r="Q4510" s="53" t="n">
        <f aca="false">G4510*$G$14</f>
        <v>0</v>
      </c>
      <c r="R4510" s="53" t="n">
        <f aca="false">H4510*$H$14</f>
        <v>0</v>
      </c>
      <c r="S4510" s="53" t="n">
        <f aca="false">(N4510/100)*(I4510*$I$14)+(N4510/100)*(J4510*$J$14)+(N4510/100)*(K4510*$K$14)</f>
        <v>261.25</v>
      </c>
      <c r="T4510" s="53" t="n">
        <f aca="false">(O4510/100)*(K4510*$K$14)</f>
        <v>0</v>
      </c>
      <c r="U4510" s="53" t="n">
        <f aca="false">(P4510/100)*(K4510*$K$14)+(P4510/100)*(L4510*$L$14)</f>
        <v>0</v>
      </c>
      <c r="V4510" s="53" t="n">
        <f aca="false">(Q4510/100)*(L4510*$L$14)</f>
        <v>0</v>
      </c>
      <c r="W4510" s="53" t="n">
        <f aca="false">(R4510/100)*(K4510*$L$14)+(R4510/100)*(L4510*$M$14)</f>
        <v>0</v>
      </c>
      <c r="X4510" s="53" t="n">
        <f aca="false">N4510+S4510</f>
        <v>380</v>
      </c>
      <c r="Y4510" s="53" t="n">
        <f aca="false">O4510+T4510</f>
        <v>0</v>
      </c>
      <c r="Z4510" s="53" t="n">
        <f aca="false">P4510+U4510</f>
        <v>0</v>
      </c>
      <c r="AA4510" s="53" t="n">
        <f aca="false">Q4510+V4510</f>
        <v>0</v>
      </c>
      <c r="AB4510" s="53" t="n">
        <f aca="false">R4510+W4510</f>
        <v>0</v>
      </c>
      <c r="AC4510" s="54" t="n">
        <f aca="false">ROUND(X4510+Y4510+Z4510+AA4510+AB4510,1)</f>
        <v>380</v>
      </c>
      <c r="AD4510" s="55" t="n">
        <f aca="false">(ROUND(AC4510-AC4499,1)/AC4499)</f>
        <v>0.15995115995116</v>
      </c>
    </row>
    <row r="4511" customFormat="false" ht="15" hidden="false" customHeight="false" outlineLevel="0" collapsed="false">
      <c r="A4511" s="48"/>
      <c r="B4511" s="61"/>
      <c r="C4511" s="50" t="s">
        <v>16</v>
      </c>
      <c r="D4511" s="51" t="n">
        <v>95</v>
      </c>
      <c r="E4511" s="51" t="n">
        <v>0</v>
      </c>
      <c r="F4511" s="51" t="n">
        <v>0</v>
      </c>
      <c r="G4511" s="51" t="n">
        <v>0</v>
      </c>
      <c r="H4511" s="51" t="n">
        <v>0</v>
      </c>
      <c r="I4511" s="52" t="n">
        <v>20</v>
      </c>
      <c r="J4511" s="52" t="n">
        <v>20</v>
      </c>
      <c r="K4511" s="52" t="n">
        <v>0</v>
      </c>
      <c r="L4511" s="52" t="n">
        <v>90</v>
      </c>
      <c r="M4511" s="52" t="n">
        <v>0</v>
      </c>
      <c r="N4511" s="53" t="n">
        <f aca="false">D4511*$D$15</f>
        <v>118.75</v>
      </c>
      <c r="O4511" s="53" t="n">
        <f aca="false">E4511*$E$15</f>
        <v>0</v>
      </c>
      <c r="P4511" s="53" t="n">
        <f aca="false">F4511*$F$15</f>
        <v>0</v>
      </c>
      <c r="Q4511" s="53" t="n">
        <f aca="false">G4511*$G$15</f>
        <v>0</v>
      </c>
      <c r="R4511" s="53" t="n">
        <f aca="false">H4511*$H$15</f>
        <v>0</v>
      </c>
      <c r="S4511" s="53" t="n">
        <f aca="false">(N4511/100)*(I4511*$I$15)+(N4511/100)*(J4511*$J$15)+(N4511/100)*(L4511*$L$15)</f>
        <v>261.25</v>
      </c>
      <c r="T4511" s="53" t="n">
        <f aca="false">(O4511/100)*(K4511*$K$15)</f>
        <v>0</v>
      </c>
      <c r="U4511" s="53" t="n">
        <f aca="false">(P4511/100)*(K4511*$K$15)+(P4511/100)*(L4511*$L$15)</f>
        <v>0</v>
      </c>
      <c r="V4511" s="53" t="n">
        <f aca="false">(Q4511/100)*(L4511*$L$15)</f>
        <v>0</v>
      </c>
      <c r="W4511" s="53" t="n">
        <f aca="false">(R4511/100)*(K4511*$K$15)+(R4511/100)*(L4511*$L$15)</f>
        <v>0</v>
      </c>
      <c r="X4511" s="53" t="n">
        <f aca="false">N4511+S4511</f>
        <v>380</v>
      </c>
      <c r="Y4511" s="53" t="n">
        <f aca="false">O4511+T4511</f>
        <v>0</v>
      </c>
      <c r="Z4511" s="53" t="n">
        <f aca="false">P4511+U4511</f>
        <v>0</v>
      </c>
      <c r="AA4511" s="53" t="n">
        <f aca="false">Q4511+V4511</f>
        <v>0</v>
      </c>
      <c r="AB4511" s="53" t="n">
        <f aca="false">R4511+W4511</f>
        <v>0</v>
      </c>
      <c r="AC4511" s="54" t="n">
        <f aca="false">ROUND(X4511+Y4511+Z4511+AA4511+AB4511,1)</f>
        <v>380</v>
      </c>
      <c r="AD4511" s="55" t="n">
        <f aca="false">(ROUND(AC4511-AC4499,1)/AC4499)</f>
        <v>0.15995115995116</v>
      </c>
    </row>
    <row r="4512" customFormat="false" ht="15" hidden="false" customHeight="false" outlineLevel="0" collapsed="false">
      <c r="A4512" s="48"/>
      <c r="B4512" s="61"/>
      <c r="C4512" s="50" t="s">
        <v>17</v>
      </c>
      <c r="D4512" s="51" t="n">
        <v>90</v>
      </c>
      <c r="E4512" s="51" t="n">
        <v>0</v>
      </c>
      <c r="F4512" s="51" t="n">
        <v>0</v>
      </c>
      <c r="G4512" s="51" t="n">
        <v>0</v>
      </c>
      <c r="H4512" s="51" t="n">
        <v>0</v>
      </c>
      <c r="I4512" s="52" t="n">
        <v>20</v>
      </c>
      <c r="J4512" s="52" t="n">
        <v>60</v>
      </c>
      <c r="K4512" s="52" t="n">
        <v>0</v>
      </c>
      <c r="L4512" s="52" t="n">
        <v>50</v>
      </c>
      <c r="M4512" s="52" t="n">
        <v>0</v>
      </c>
      <c r="N4512" s="53" t="n">
        <f aca="false">D4512*$D$16</f>
        <v>112.5</v>
      </c>
      <c r="O4512" s="53" t="n">
        <f aca="false">E4512*$E$16</f>
        <v>0</v>
      </c>
      <c r="P4512" s="53" t="n">
        <f aca="false">F4512*$F$16</f>
        <v>0</v>
      </c>
      <c r="Q4512" s="53" t="n">
        <f aca="false">G4512*$G$16</f>
        <v>0</v>
      </c>
      <c r="R4512" s="53" t="n">
        <f aca="false">H4512*$H$16</f>
        <v>0</v>
      </c>
      <c r="S4512" s="53" t="n">
        <f aca="false">(N4512/100)*(I4512*$I$16)+(N4512/100)*(J4512*$J$16)+(N4512/100)*(L4512*$L$16)</f>
        <v>247.5</v>
      </c>
      <c r="T4512" s="53" t="n">
        <f aca="false">(O4512/100)*(K4512*$K$16)</f>
        <v>0</v>
      </c>
      <c r="U4512" s="53" t="n">
        <f aca="false">(P4512/100)*(K4512*$K$16)+(P4512/100)*(L4512*$L$16)</f>
        <v>0</v>
      </c>
      <c r="V4512" s="53" t="n">
        <f aca="false">(Q4512/100)*(L4512*$L$16)</f>
        <v>0</v>
      </c>
      <c r="W4512" s="53" t="n">
        <f aca="false">(R4512/100)*(K4512*$K$16)+(R4512/100)*(L4512*$L$16)</f>
        <v>0</v>
      </c>
      <c r="X4512" s="53" t="n">
        <f aca="false">N4512+S4512</f>
        <v>360</v>
      </c>
      <c r="Y4512" s="53" t="n">
        <f aca="false">O4512+T4512</f>
        <v>0</v>
      </c>
      <c r="Z4512" s="53" t="n">
        <f aca="false">P4512+U4512</f>
        <v>0</v>
      </c>
      <c r="AA4512" s="53" t="n">
        <f aca="false">Q4512+V4512</f>
        <v>0</v>
      </c>
      <c r="AB4512" s="53" t="n">
        <f aca="false">R4512+W4512</f>
        <v>0</v>
      </c>
      <c r="AC4512" s="54" t="n">
        <f aca="false">ROUND(X4512+Y4512+Z4512+AA4512+AB4512,1)</f>
        <v>360</v>
      </c>
      <c r="AD4512" s="55" t="n">
        <f aca="false">(ROUND(AC4512-AC4499,1)/AC4499)</f>
        <v>0.0989010989010989</v>
      </c>
    </row>
    <row r="4513" customFormat="false" ht="15" hidden="false" customHeight="false" outlineLevel="0" collapsed="false">
      <c r="A4513" s="48"/>
      <c r="B4513" s="61"/>
      <c r="C4513" s="50" t="s">
        <v>18</v>
      </c>
      <c r="D4513" s="51" t="n">
        <v>90</v>
      </c>
      <c r="E4513" s="51" t="n">
        <v>0</v>
      </c>
      <c r="F4513" s="51" t="n">
        <v>0</v>
      </c>
      <c r="G4513" s="51" t="n">
        <v>0</v>
      </c>
      <c r="H4513" s="51" t="n">
        <v>0</v>
      </c>
      <c r="I4513" s="52" t="n">
        <v>60</v>
      </c>
      <c r="J4513" s="52" t="n">
        <v>20</v>
      </c>
      <c r="K4513" s="52" t="n">
        <v>0</v>
      </c>
      <c r="L4513" s="52" t="n">
        <v>50</v>
      </c>
      <c r="M4513" s="52" t="n">
        <v>0</v>
      </c>
      <c r="N4513" s="53" t="n">
        <f aca="false">D4513*$D$17</f>
        <v>112.5</v>
      </c>
      <c r="O4513" s="53" t="n">
        <f aca="false">E4513*$E$17</f>
        <v>0</v>
      </c>
      <c r="P4513" s="53" t="n">
        <f aca="false">F4513*$F$17</f>
        <v>0</v>
      </c>
      <c r="Q4513" s="53" t="n">
        <f aca="false">G4513*$G$17</f>
        <v>0</v>
      </c>
      <c r="R4513" s="53" t="n">
        <f aca="false">H4513*$H$17</f>
        <v>0</v>
      </c>
      <c r="S4513" s="53" t="n">
        <f aca="false">(N4513/100)*(I4513*$I$17)+(N4513/100)*(J4513*$J$17)+(N4513/100)*(L4513*$L$17)</f>
        <v>247.5</v>
      </c>
      <c r="T4513" s="53" t="n">
        <f aca="false">(O4513/100)*(K4513*$K$17)</f>
        <v>0</v>
      </c>
      <c r="U4513" s="53" t="n">
        <f aca="false">(P4513/100)*(K4513*$K$17)+(P4513/100)*(L4513*$L$17)</f>
        <v>0</v>
      </c>
      <c r="V4513" s="53" t="n">
        <f aca="false">(Q4513/100)*(L4513*$L$17)</f>
        <v>0</v>
      </c>
      <c r="W4513" s="53" t="n">
        <f aca="false">(R4513/100)*(K4513*$K$17)+(R4513/100)*(L4513*$L$17)</f>
        <v>0</v>
      </c>
      <c r="X4513" s="53" t="n">
        <f aca="false">N4513+S4513</f>
        <v>360</v>
      </c>
      <c r="Y4513" s="53" t="n">
        <f aca="false">O4513+T4513</f>
        <v>0</v>
      </c>
      <c r="Z4513" s="53" t="n">
        <f aca="false">P4513+U4513</f>
        <v>0</v>
      </c>
      <c r="AA4513" s="53" t="n">
        <f aca="false">Q4513+V4513</f>
        <v>0</v>
      </c>
      <c r="AB4513" s="53" t="n">
        <f aca="false">R4513+W4513</f>
        <v>0</v>
      </c>
      <c r="AC4513" s="54" t="n">
        <f aca="false">ROUND(X4513+Y4513+Z4513+AA4513+AB4513,1)</f>
        <v>360</v>
      </c>
      <c r="AD4513" s="55" t="n">
        <f aca="false">(ROUND(AC4513-AC4499,1)/AC4499)</f>
        <v>0.0989010989010989</v>
      </c>
    </row>
    <row r="4514" customFormat="false" ht="15" hidden="false" customHeight="false" outlineLevel="0" collapsed="false">
      <c r="A4514" s="56" t="s">
        <v>19</v>
      </c>
      <c r="B4514" s="62" t="s">
        <v>364</v>
      </c>
      <c r="C4514" s="40" t="s">
        <v>50</v>
      </c>
      <c r="D4514" s="41" t="n">
        <v>160</v>
      </c>
      <c r="E4514" s="41" t="n">
        <v>0</v>
      </c>
      <c r="F4514" s="41" t="n">
        <v>0</v>
      </c>
      <c r="G4514" s="41" t="n">
        <v>0</v>
      </c>
      <c r="H4514" s="41" t="n">
        <v>0</v>
      </c>
      <c r="I4514" s="42" t="n">
        <v>30</v>
      </c>
      <c r="J4514" s="42" t="n">
        <v>0</v>
      </c>
      <c r="K4514" s="42" t="n">
        <v>0</v>
      </c>
      <c r="L4514" s="42" t="n">
        <v>0</v>
      </c>
      <c r="M4514" s="42" t="n">
        <v>0</v>
      </c>
      <c r="N4514" s="43" t="n">
        <f aca="false">D4514*$D$3</f>
        <v>208</v>
      </c>
      <c r="O4514" s="43" t="n">
        <f aca="false">E4514*$E$3</f>
        <v>0</v>
      </c>
      <c r="P4514" s="43" t="n">
        <f aca="false">F4514*$F$3</f>
        <v>0</v>
      </c>
      <c r="Q4514" s="43" t="n">
        <f aca="false">G4514*$G$3</f>
        <v>0</v>
      </c>
      <c r="R4514" s="43" t="n">
        <f aca="false">H4514*$H$3</f>
        <v>0</v>
      </c>
      <c r="S4514" s="43" t="n">
        <f aca="false">(N4514/100)*(I4514*$I$3)+(N4514/100)*(J4514*$J$3)</f>
        <v>124.8</v>
      </c>
      <c r="T4514" s="43" t="n">
        <f aca="false">(O4514/100)*(K4514*$K$3)</f>
        <v>0</v>
      </c>
      <c r="U4514" s="43" t="n">
        <f aca="false">(P4514/100)*(K4514*$K$3)+(P4514/100)*(L4514*$L$3)</f>
        <v>0</v>
      </c>
      <c r="V4514" s="43" t="n">
        <f aca="false">(Q4514/100)*(L4514*$L$3)</f>
        <v>0</v>
      </c>
      <c r="W4514" s="43" t="n">
        <f aca="false">(R4514/100)*(K4514*$K$3)+(R4514/100)*(L4514*$L$3)</f>
        <v>0</v>
      </c>
      <c r="X4514" s="43" t="n">
        <f aca="false">N4514+S4514</f>
        <v>332.8</v>
      </c>
      <c r="Y4514" s="43" t="n">
        <f aca="false">O4514+T4514</f>
        <v>0</v>
      </c>
      <c r="Z4514" s="43" t="n">
        <f aca="false">P4514+U4514</f>
        <v>0</v>
      </c>
      <c r="AA4514" s="43" t="n">
        <f aca="false">Q4514+V4514</f>
        <v>0</v>
      </c>
      <c r="AB4514" s="43" t="n">
        <f aca="false">R4514+W4514</f>
        <v>0</v>
      </c>
      <c r="AC4514" s="44" t="n">
        <f aca="false">ROUND(X4514+Y4514+Z4514+AA4514+AB4514,1)</f>
        <v>332.8</v>
      </c>
      <c r="AD4514" s="45"/>
    </row>
    <row r="4515" customFormat="false" ht="15" hidden="false" customHeight="false" outlineLevel="0" collapsed="false">
      <c r="A4515" s="48" t="s">
        <v>29</v>
      </c>
      <c r="B4515" s="63" t="n">
        <v>40</v>
      </c>
      <c r="C4515" s="50" t="s">
        <v>5</v>
      </c>
      <c r="D4515" s="51" t="n">
        <v>160</v>
      </c>
      <c r="E4515" s="51" t="n">
        <v>0</v>
      </c>
      <c r="F4515" s="51" t="n">
        <v>0</v>
      </c>
      <c r="G4515" s="51" t="n">
        <v>0</v>
      </c>
      <c r="H4515" s="51" t="n">
        <v>0</v>
      </c>
      <c r="I4515" s="52" t="n">
        <v>35</v>
      </c>
      <c r="J4515" s="52" t="n">
        <v>10</v>
      </c>
      <c r="K4515" s="52" t="n">
        <v>0</v>
      </c>
      <c r="L4515" s="52" t="n">
        <v>0</v>
      </c>
      <c r="M4515" s="52" t="n">
        <v>0</v>
      </c>
      <c r="N4515" s="53" t="n">
        <f aca="false">D4515*$D$4</f>
        <v>200</v>
      </c>
      <c r="O4515" s="53" t="n">
        <f aca="false">E4515*$E$4</f>
        <v>0</v>
      </c>
      <c r="P4515" s="53" t="n">
        <f aca="false">F4515*$F$4</f>
        <v>0</v>
      </c>
      <c r="Q4515" s="53" t="n">
        <f aca="false">G4515*$G$4</f>
        <v>0</v>
      </c>
      <c r="R4515" s="53" t="n">
        <f aca="false">H4515*$H$4</f>
        <v>0</v>
      </c>
      <c r="S4515" s="53" t="n">
        <f aca="false">(N4515/100)*(I4515*$I$4)+(N4515/100)*(J4515*$J$4)</f>
        <v>180</v>
      </c>
      <c r="T4515" s="53" t="n">
        <f aca="false">(O4515/100)*(K4515*$K$4)</f>
        <v>0</v>
      </c>
      <c r="U4515" s="53" t="n">
        <f aca="false">(P4515/100)*(K4515*$K$4)+(P4515/100)*(L4515*$L$4)</f>
        <v>0</v>
      </c>
      <c r="V4515" s="53" t="n">
        <f aca="false">(Q4515/100)*(L4515*$L$4)</f>
        <v>0</v>
      </c>
      <c r="W4515" s="53" t="n">
        <f aca="false">(R4515/100)*(K4515*$K$4)+(R4515/100)*(L4515*$L$4)</f>
        <v>0</v>
      </c>
      <c r="X4515" s="53" t="n">
        <f aca="false">N4515+S4515</f>
        <v>380</v>
      </c>
      <c r="Y4515" s="53" t="n">
        <f aca="false">O4515+T4515</f>
        <v>0</v>
      </c>
      <c r="Z4515" s="53" t="n">
        <f aca="false">P4515+U4515</f>
        <v>0</v>
      </c>
      <c r="AA4515" s="53" t="n">
        <f aca="false">Q4515+V4515</f>
        <v>0</v>
      </c>
      <c r="AB4515" s="53" t="n">
        <f aca="false">R4515+W4515</f>
        <v>0</v>
      </c>
      <c r="AC4515" s="54" t="n">
        <f aca="false">ROUND(X4515+Y4515+Z4515+AA4515+AB4515,1)</f>
        <v>380</v>
      </c>
      <c r="AD4515" s="55" t="n">
        <f aca="false">(ROUND(AC4515-AC4514,1)/AC4514)</f>
        <v>0.141826923076923</v>
      </c>
    </row>
    <row r="4516" customFormat="false" ht="15" hidden="false" customHeight="false" outlineLevel="0" collapsed="false">
      <c r="A4516" s="48" t="s">
        <v>30</v>
      </c>
      <c r="B4516" s="63" t="n">
        <v>0</v>
      </c>
      <c r="C4516" s="50" t="s">
        <v>6</v>
      </c>
      <c r="D4516" s="51" t="n">
        <v>160</v>
      </c>
      <c r="E4516" s="51" t="n">
        <v>0</v>
      </c>
      <c r="F4516" s="51" t="n">
        <v>0</v>
      </c>
      <c r="G4516" s="51" t="n">
        <v>0</v>
      </c>
      <c r="H4516" s="51" t="n">
        <v>0</v>
      </c>
      <c r="I4516" s="52" t="n">
        <v>30</v>
      </c>
      <c r="J4516" s="52" t="n">
        <v>0</v>
      </c>
      <c r="K4516" s="52" t="n">
        <v>0</v>
      </c>
      <c r="L4516" s="52" t="n">
        <v>0</v>
      </c>
      <c r="M4516" s="52" t="n">
        <v>0</v>
      </c>
      <c r="N4516" s="53" t="n">
        <f aca="false">D4516*$D$5</f>
        <v>208</v>
      </c>
      <c r="O4516" s="53" t="n">
        <f aca="false">E4516*$E$5</f>
        <v>0</v>
      </c>
      <c r="P4516" s="53" t="n">
        <f aca="false">F4516*$F$5</f>
        <v>0</v>
      </c>
      <c r="Q4516" s="53" t="n">
        <f aca="false">G4516*$G$5</f>
        <v>0</v>
      </c>
      <c r="R4516" s="53" t="n">
        <f aca="false">H4516*$H$5</f>
        <v>0</v>
      </c>
      <c r="S4516" s="53" t="n">
        <f aca="false">(N4516/100)*(I4516*$I$5)+(N4516/100)*(J4516*$J$5)</f>
        <v>124.8</v>
      </c>
      <c r="T4516" s="53" t="n">
        <f aca="false">(O4516/100)*(K4516*$K$5)</f>
        <v>0</v>
      </c>
      <c r="U4516" s="53" t="n">
        <f aca="false">(P4516/100)*(K4516*$K$5)+(P4516/100)*(L4516*$L$5)</f>
        <v>0</v>
      </c>
      <c r="V4516" s="53" t="n">
        <f aca="false">(Q4516/100)*(L4516*$L$5)</f>
        <v>0</v>
      </c>
      <c r="W4516" s="53" t="n">
        <f aca="false">(R4516/100)*(K4516*$K$5)+(R4516/100)*(L4516*$L$5)</f>
        <v>0</v>
      </c>
      <c r="X4516" s="53" t="n">
        <f aca="false">N4516+S4516</f>
        <v>332.8</v>
      </c>
      <c r="Y4516" s="53" t="n">
        <f aca="false">O4516+T4516</f>
        <v>0</v>
      </c>
      <c r="Z4516" s="53" t="n">
        <f aca="false">P4516+U4516</f>
        <v>0</v>
      </c>
      <c r="AA4516" s="53" t="n">
        <f aca="false">Q4516+V4516</f>
        <v>0</v>
      </c>
      <c r="AB4516" s="53" t="n">
        <f aca="false">R4516+W4516</f>
        <v>0</v>
      </c>
      <c r="AC4516" s="54" t="n">
        <f aca="false">ROUND(X4516+Y4516+Z4516+AA4516+AB4516,1)</f>
        <v>332.8</v>
      </c>
      <c r="AD4516" s="55" t="n">
        <f aca="false">(ROUND(AC4516-AC4514,1)/AC4514)</f>
        <v>0</v>
      </c>
    </row>
    <row r="4517" customFormat="false" ht="15" hidden="false" customHeight="false" outlineLevel="0" collapsed="false">
      <c r="A4517" s="48" t="s">
        <v>31</v>
      </c>
      <c r="B4517" s="63" t="n">
        <v>0</v>
      </c>
      <c r="C4517" s="50" t="s">
        <v>7</v>
      </c>
      <c r="D4517" s="51" t="n">
        <v>160</v>
      </c>
      <c r="E4517" s="51" t="n">
        <v>0</v>
      </c>
      <c r="F4517" s="51" t="n">
        <v>0</v>
      </c>
      <c r="G4517" s="51" t="n">
        <v>0</v>
      </c>
      <c r="H4517" s="51" t="n">
        <v>0</v>
      </c>
      <c r="I4517" s="52" t="n">
        <v>30</v>
      </c>
      <c r="J4517" s="52" t="n">
        <v>0</v>
      </c>
      <c r="K4517" s="52" t="n">
        <v>0</v>
      </c>
      <c r="L4517" s="52" t="n">
        <v>0</v>
      </c>
      <c r="M4517" s="52" t="n">
        <v>0</v>
      </c>
      <c r="N4517" s="53" t="n">
        <f aca="false">D4517*$D$6</f>
        <v>208</v>
      </c>
      <c r="O4517" s="53" t="n">
        <f aca="false">E4517*$E$6</f>
        <v>0</v>
      </c>
      <c r="P4517" s="53" t="n">
        <f aca="false">F4517*$F$6</f>
        <v>0</v>
      </c>
      <c r="Q4517" s="53" t="n">
        <f aca="false">G4517*$G$6</f>
        <v>0</v>
      </c>
      <c r="R4517" s="53" t="n">
        <f aca="false">H4517*$H$6</f>
        <v>0</v>
      </c>
      <c r="S4517" s="53" t="n">
        <f aca="false">(N4517/100)*(I4517*$I$6)+(N4517/100)*(J4517*$J$6)</f>
        <v>124.8</v>
      </c>
      <c r="T4517" s="53" t="n">
        <f aca="false">(O4517/100)*(K4517*$K$6)</f>
        <v>0</v>
      </c>
      <c r="U4517" s="53" t="n">
        <f aca="false">(P4517/100)*(K4517*$K$6)+(P4517/100)*(L4517*$L$6)</f>
        <v>0</v>
      </c>
      <c r="V4517" s="53" t="n">
        <f aca="false">(Q4517/100)*(L4517*$L$6)</f>
        <v>0</v>
      </c>
      <c r="W4517" s="53" t="n">
        <f aca="false">(R4517/100)*(K4517*$K$6)+(R4517/100)*(L4517*$L$6)</f>
        <v>0</v>
      </c>
      <c r="X4517" s="53" t="n">
        <f aca="false">N4517+S4517</f>
        <v>332.8</v>
      </c>
      <c r="Y4517" s="53" t="n">
        <f aca="false">O4517+T4517</f>
        <v>0</v>
      </c>
      <c r="Z4517" s="53" t="n">
        <f aca="false">P4517+U4517</f>
        <v>0</v>
      </c>
      <c r="AA4517" s="53" t="n">
        <f aca="false">Q4517+V4517</f>
        <v>0</v>
      </c>
      <c r="AB4517" s="53" t="n">
        <f aca="false">R4517+W4517</f>
        <v>0</v>
      </c>
      <c r="AC4517" s="54" t="n">
        <f aca="false">ROUND(X4517+Y4517+Z4517+AA4517+AB4517,1)</f>
        <v>332.8</v>
      </c>
      <c r="AD4517" s="55" t="n">
        <f aca="false">(ROUND(AC4517-AC4514,1)/AC4514)</f>
        <v>0</v>
      </c>
    </row>
    <row r="4518" customFormat="false" ht="15" hidden="false" customHeight="false" outlineLevel="0" collapsed="false">
      <c r="A4518" s="48" t="s">
        <v>32</v>
      </c>
      <c r="B4518" s="63" t="n">
        <v>0</v>
      </c>
      <c r="C4518" s="50" t="s">
        <v>8</v>
      </c>
      <c r="D4518" s="51" t="n">
        <v>160</v>
      </c>
      <c r="E4518" s="51" t="n">
        <v>0</v>
      </c>
      <c r="F4518" s="51" t="n">
        <v>0</v>
      </c>
      <c r="G4518" s="51" t="n">
        <v>0</v>
      </c>
      <c r="H4518" s="51" t="n">
        <v>0</v>
      </c>
      <c r="I4518" s="52" t="n">
        <v>30</v>
      </c>
      <c r="J4518" s="52" t="n">
        <v>0</v>
      </c>
      <c r="K4518" s="52" t="n">
        <v>0</v>
      </c>
      <c r="L4518" s="52" t="n">
        <v>0</v>
      </c>
      <c r="M4518" s="52" t="n">
        <v>0</v>
      </c>
      <c r="N4518" s="53" t="n">
        <f aca="false">D4518*$D$7</f>
        <v>208</v>
      </c>
      <c r="O4518" s="53" t="n">
        <f aca="false">E4518*$E$7</f>
        <v>0</v>
      </c>
      <c r="P4518" s="53" t="n">
        <f aca="false">F4518*$F$7</f>
        <v>0</v>
      </c>
      <c r="Q4518" s="53" t="n">
        <f aca="false">G4518*$G$7</f>
        <v>0</v>
      </c>
      <c r="R4518" s="53" t="n">
        <f aca="false">H4518*$H$7</f>
        <v>0</v>
      </c>
      <c r="S4518" s="53" t="n">
        <f aca="false">(N4518/100)*(I4518*$I$7)+(N4518/100)*(J4518*$J$7)</f>
        <v>124.8</v>
      </c>
      <c r="T4518" s="53" t="n">
        <f aca="false">(O4518/100)*(K4518*$K$7)</f>
        <v>0</v>
      </c>
      <c r="U4518" s="53" t="n">
        <f aca="false">(P4518/100)*(K4518*$K$7)+(P4518/100)*(L4518*$L$7)</f>
        <v>0</v>
      </c>
      <c r="V4518" s="53" t="n">
        <f aca="false">(Q4518/100)*(L4518*$L$7)</f>
        <v>0</v>
      </c>
      <c r="W4518" s="53" t="n">
        <f aca="false">(R4518/100)*(K4518*$K$7)+(R4518/100)*(L4518*$L$7)</f>
        <v>0</v>
      </c>
      <c r="X4518" s="53" t="n">
        <f aca="false">N4518+S4518</f>
        <v>332.8</v>
      </c>
      <c r="Y4518" s="53" t="n">
        <f aca="false">O4518+T4518</f>
        <v>0</v>
      </c>
      <c r="Z4518" s="53" t="n">
        <f aca="false">P4518+U4518</f>
        <v>0</v>
      </c>
      <c r="AA4518" s="53" t="n">
        <f aca="false">Q4518+V4518</f>
        <v>0</v>
      </c>
      <c r="AB4518" s="53" t="n">
        <f aca="false">R4518+W4518</f>
        <v>0</v>
      </c>
      <c r="AC4518" s="54" t="n">
        <f aca="false">ROUND(X4518+Y4518+Z4518+AA4518+AB4518,1)</f>
        <v>332.8</v>
      </c>
      <c r="AD4518" s="55" t="n">
        <f aca="false">(ROUND(AC4518-AC4514,1)/AC4514)</f>
        <v>0</v>
      </c>
    </row>
    <row r="4519" customFormat="false" ht="15" hidden="false" customHeight="false" outlineLevel="0" collapsed="false">
      <c r="A4519" s="48" t="s">
        <v>33</v>
      </c>
      <c r="B4519" s="63"/>
      <c r="C4519" s="50" t="s">
        <v>9</v>
      </c>
      <c r="D4519" s="51" t="n">
        <v>160</v>
      </c>
      <c r="E4519" s="51" t="n">
        <v>0</v>
      </c>
      <c r="F4519" s="51" t="n">
        <v>0</v>
      </c>
      <c r="G4519" s="51" t="n">
        <v>0</v>
      </c>
      <c r="H4519" s="51" t="n">
        <v>0</v>
      </c>
      <c r="I4519" s="52" t="n">
        <v>30</v>
      </c>
      <c r="J4519" s="52" t="n">
        <v>0</v>
      </c>
      <c r="K4519" s="52" t="n">
        <v>0</v>
      </c>
      <c r="L4519" s="52" t="n">
        <v>0</v>
      </c>
      <c r="M4519" s="52" t="n">
        <v>0</v>
      </c>
      <c r="N4519" s="53" t="n">
        <f aca="false">D4519*$D$8</f>
        <v>208</v>
      </c>
      <c r="O4519" s="53" t="n">
        <f aca="false">E4519*$E$8</f>
        <v>0</v>
      </c>
      <c r="P4519" s="53" t="n">
        <f aca="false">F4519*$F$8</f>
        <v>0</v>
      </c>
      <c r="Q4519" s="53" t="n">
        <f aca="false">G4519*$G$8</f>
        <v>0</v>
      </c>
      <c r="R4519" s="53" t="n">
        <f aca="false">H4519*$H$8</f>
        <v>0</v>
      </c>
      <c r="S4519" s="53" t="n">
        <f aca="false">(N4519/100)*(I4519*$I$8)+(N4519/100)*(J4519*$J$8)</f>
        <v>124.8</v>
      </c>
      <c r="T4519" s="53" t="n">
        <f aca="false">(O4519/100)*(K4519*$K$8)</f>
        <v>0</v>
      </c>
      <c r="U4519" s="53" t="n">
        <f aca="false">(P4519/100)*(K4519*$K$8)+(P4519/100)*(L4519*$L$8)</f>
        <v>0</v>
      </c>
      <c r="V4519" s="53" t="n">
        <f aca="false">(Q4519/100)*(L4519*$L$8)</f>
        <v>0</v>
      </c>
      <c r="W4519" s="53" t="n">
        <f aca="false">(R4519/100)*(K4519*$K$8)+(R4519/100)*(L4519*$L$8)</f>
        <v>0</v>
      </c>
      <c r="X4519" s="53" t="n">
        <f aca="false">N4519+S4519</f>
        <v>332.8</v>
      </c>
      <c r="Y4519" s="53" t="n">
        <f aca="false">O4519+T4519</f>
        <v>0</v>
      </c>
      <c r="Z4519" s="53" t="n">
        <f aca="false">P4519+U4519</f>
        <v>0</v>
      </c>
      <c r="AA4519" s="53" t="n">
        <f aca="false">Q4519+V4519</f>
        <v>0</v>
      </c>
      <c r="AB4519" s="53" t="n">
        <f aca="false">R4519+W4519</f>
        <v>0</v>
      </c>
      <c r="AC4519" s="54" t="n">
        <f aca="false">ROUND(X4519+Y4519+Z4519+AA4519+AB4519,1)</f>
        <v>332.8</v>
      </c>
      <c r="AD4519" s="55" t="n">
        <f aca="false">(ROUND(AC4519-AC4514,1)/AC4514)</f>
        <v>0</v>
      </c>
    </row>
    <row r="4520" customFormat="false" ht="15" hidden="false" customHeight="false" outlineLevel="0" collapsed="false">
      <c r="A4520" s="48" t="s">
        <v>34</v>
      </c>
      <c r="B4520" s="63"/>
      <c r="C4520" s="50" t="s">
        <v>10</v>
      </c>
      <c r="D4520" s="51" t="n">
        <v>80</v>
      </c>
      <c r="E4520" s="51" t="n">
        <v>160</v>
      </c>
      <c r="F4520" s="51" t="n">
        <v>0</v>
      </c>
      <c r="G4520" s="51" t="n">
        <v>0</v>
      </c>
      <c r="H4520" s="51" t="n">
        <v>0</v>
      </c>
      <c r="I4520" s="52" t="n">
        <v>30</v>
      </c>
      <c r="J4520" s="52" t="n">
        <v>0</v>
      </c>
      <c r="K4520" s="52" t="n">
        <v>40</v>
      </c>
      <c r="L4520" s="52" t="n">
        <v>0</v>
      </c>
      <c r="M4520" s="52" t="n">
        <v>0</v>
      </c>
      <c r="N4520" s="53" t="n">
        <f aca="false">D4520*$D$9</f>
        <v>100</v>
      </c>
      <c r="O4520" s="53" t="n">
        <f aca="false">E4520*$E$9</f>
        <v>200</v>
      </c>
      <c r="P4520" s="53" t="n">
        <f aca="false">F4520*$F$9</f>
        <v>0</v>
      </c>
      <c r="Q4520" s="53" t="n">
        <f aca="false">G4520*$G$9</f>
        <v>0</v>
      </c>
      <c r="R4520" s="53" t="n">
        <f aca="false">H4520*$H$9</f>
        <v>0</v>
      </c>
      <c r="S4520" s="53" t="n">
        <f aca="false">(N4520/100)*(I4520*$I$9)+(N4520/100)*(J4520*$J$9)</f>
        <v>30</v>
      </c>
      <c r="T4520" s="53" t="n">
        <f aca="false">(O4520/100)*(K4520*$K$9)</f>
        <v>112</v>
      </c>
      <c r="U4520" s="53" t="n">
        <f aca="false">(P4520/100)*(K4520*$K$9)+(P4520/100)*(L4520*$L$9)</f>
        <v>0</v>
      </c>
      <c r="V4520" s="53" t="n">
        <f aca="false">(Q4520/100)*(L4520*$L$9)</f>
        <v>0</v>
      </c>
      <c r="W4520" s="53" t="n">
        <f aca="false">(R4520/100)*(K4520*$K$9)+(R4520/100)*(L4520*$L$9)</f>
        <v>0</v>
      </c>
      <c r="X4520" s="53" t="n">
        <f aca="false">N4520+S4520</f>
        <v>130</v>
      </c>
      <c r="Y4520" s="53" t="n">
        <f aca="false">O4520+T4520</f>
        <v>312</v>
      </c>
      <c r="Z4520" s="53" t="n">
        <f aca="false">P4520+U4520</f>
        <v>0</v>
      </c>
      <c r="AA4520" s="53" t="n">
        <f aca="false">Q4520+V4520</f>
        <v>0</v>
      </c>
      <c r="AB4520" s="53" t="n">
        <f aca="false">R4520+W4520</f>
        <v>0</v>
      </c>
      <c r="AC4520" s="54" t="n">
        <f aca="false">ROUND(X4520+Y4520+Z4520+AA4520+AB4520,1)</f>
        <v>442</v>
      </c>
      <c r="AD4520" s="55" t="n">
        <f aca="false">(ROUND(AC4520-AC4514,1)/AC4514)</f>
        <v>0.328125</v>
      </c>
    </row>
    <row r="4521" customFormat="false" ht="15" hidden="false" customHeight="false" outlineLevel="0" collapsed="false">
      <c r="A4521" s="48" t="s">
        <v>35</v>
      </c>
      <c r="B4521" s="63"/>
      <c r="C4521" s="50" t="s">
        <v>11</v>
      </c>
      <c r="D4521" s="51" t="n">
        <v>80</v>
      </c>
      <c r="E4521" s="51" t="n">
        <v>0</v>
      </c>
      <c r="F4521" s="51" t="n">
        <v>160</v>
      </c>
      <c r="G4521" s="51" t="n">
        <v>0</v>
      </c>
      <c r="H4521" s="51" t="n">
        <v>0</v>
      </c>
      <c r="I4521" s="52" t="n">
        <v>30</v>
      </c>
      <c r="J4521" s="52" t="n">
        <v>0</v>
      </c>
      <c r="K4521" s="52" t="n">
        <v>20</v>
      </c>
      <c r="L4521" s="52" t="n">
        <v>20</v>
      </c>
      <c r="M4521" s="52" t="n">
        <v>0</v>
      </c>
      <c r="N4521" s="53" t="n">
        <f aca="false">D4521*$D$10</f>
        <v>100</v>
      </c>
      <c r="O4521" s="53" t="n">
        <f aca="false">E4521*$E$10</f>
        <v>0</v>
      </c>
      <c r="P4521" s="53" t="n">
        <f aca="false">F4521*$F$10</f>
        <v>200</v>
      </c>
      <c r="Q4521" s="53" t="n">
        <f aca="false">G4521*$G$10</f>
        <v>0</v>
      </c>
      <c r="R4521" s="53" t="n">
        <f aca="false">H4521*$H$10</f>
        <v>0</v>
      </c>
      <c r="S4521" s="53" t="n">
        <f aca="false">(N4521/100)*(I4521*$I$10)+(N4521/100)*(J4521*$J$10)</f>
        <v>30</v>
      </c>
      <c r="T4521" s="53" t="n">
        <f aca="false">(O4521/100)*(K4521*$J$10)</f>
        <v>0</v>
      </c>
      <c r="U4521" s="53" t="n">
        <f aca="false">(P4521/100)*(K4521*$K$10)+(P4521/100)*(L4521*$L$10)</f>
        <v>112</v>
      </c>
      <c r="V4521" s="53" t="n">
        <f aca="false">(Q4521/100)*(L4521*$L$10)</f>
        <v>0</v>
      </c>
      <c r="W4521" s="53" t="n">
        <f aca="false">(R4521/100)*(K4521*$K$10)+(R4521/100)*(L4521*$L$10)</f>
        <v>0</v>
      </c>
      <c r="X4521" s="53" t="n">
        <f aca="false">N4521+S4521</f>
        <v>130</v>
      </c>
      <c r="Y4521" s="53" t="n">
        <f aca="false">O4521+T4521</f>
        <v>0</v>
      </c>
      <c r="Z4521" s="53" t="n">
        <f aca="false">P4521+U4521</f>
        <v>312</v>
      </c>
      <c r="AA4521" s="53" t="n">
        <f aca="false">Q4521+V4521</f>
        <v>0</v>
      </c>
      <c r="AB4521" s="53" t="n">
        <f aca="false">R4521+W4521</f>
        <v>0</v>
      </c>
      <c r="AC4521" s="54" t="n">
        <f aca="false">ROUND(X4521+Y4521+Z4521+AA4521+AB4521,1)</f>
        <v>442</v>
      </c>
      <c r="AD4521" s="55" t="n">
        <f aca="false">(ROUND(AC4521-AC4514,1)/AC4514)</f>
        <v>0.328125</v>
      </c>
    </row>
    <row r="4522" customFormat="false" ht="15" hidden="false" customHeight="false" outlineLevel="0" collapsed="false">
      <c r="A4522" s="48" t="s">
        <v>36</v>
      </c>
      <c r="B4522" s="63"/>
      <c r="C4522" s="50" t="s">
        <v>12</v>
      </c>
      <c r="D4522" s="51" t="n">
        <v>80</v>
      </c>
      <c r="E4522" s="51" t="n">
        <v>0</v>
      </c>
      <c r="F4522" s="51" t="n">
        <v>0</v>
      </c>
      <c r="G4522" s="51" t="n">
        <v>160</v>
      </c>
      <c r="H4522" s="51" t="n">
        <v>0</v>
      </c>
      <c r="I4522" s="52" t="n">
        <v>30</v>
      </c>
      <c r="J4522" s="52" t="n">
        <v>0</v>
      </c>
      <c r="K4522" s="52" t="n">
        <v>0</v>
      </c>
      <c r="L4522" s="52" t="n">
        <v>40</v>
      </c>
      <c r="M4522" s="52" t="n">
        <v>0</v>
      </c>
      <c r="N4522" s="53" t="n">
        <f aca="false">D4522*$D$11</f>
        <v>100</v>
      </c>
      <c r="O4522" s="53" t="n">
        <f aca="false">E4522*$E$11</f>
        <v>0</v>
      </c>
      <c r="P4522" s="53" t="n">
        <f aca="false">F4522*$F$11</f>
        <v>0</v>
      </c>
      <c r="Q4522" s="53" t="n">
        <f aca="false">G4522*$G$11</f>
        <v>200</v>
      </c>
      <c r="R4522" s="53" t="n">
        <f aca="false">H4522*$H$11</f>
        <v>0</v>
      </c>
      <c r="S4522" s="53" t="n">
        <f aca="false">(N4522/100)*(I4522*$I$11)+(N4522/100)*(J4522*$J$11)</f>
        <v>30</v>
      </c>
      <c r="T4522" s="53" t="n">
        <f aca="false">(O4522/100)*(K4522*$K$11)</f>
        <v>0</v>
      </c>
      <c r="U4522" s="53" t="n">
        <f aca="false">(P4522/100)*(K4522*$K$11)+(P4522/100)*(L4522*$L$11)</f>
        <v>0</v>
      </c>
      <c r="V4522" s="53" t="n">
        <f aca="false">(Q4522/100)*(L4522*$L$11)</f>
        <v>112</v>
      </c>
      <c r="W4522" s="53" t="n">
        <f aca="false">(R4522/100)*(K4522*$K$11)+(R4522/100)*(L4522*$L$11)</f>
        <v>0</v>
      </c>
      <c r="X4522" s="53" t="n">
        <f aca="false">N4522+S4522</f>
        <v>130</v>
      </c>
      <c r="Y4522" s="53" t="n">
        <f aca="false">O4522+T4522</f>
        <v>0</v>
      </c>
      <c r="Z4522" s="53" t="n">
        <f aca="false">P4522+U4522</f>
        <v>0</v>
      </c>
      <c r="AA4522" s="53" t="n">
        <f aca="false">Q4522+V4522</f>
        <v>312</v>
      </c>
      <c r="AB4522" s="53" t="n">
        <f aca="false">R4522+W4522</f>
        <v>0</v>
      </c>
      <c r="AC4522" s="54" t="n">
        <f aca="false">ROUND(X4522+Y4522+Z4522+AA4522+AB4522,1)</f>
        <v>442</v>
      </c>
      <c r="AD4522" s="55" t="n">
        <f aca="false">(ROUND(AC4522-AC4514,1)/AC4514)</f>
        <v>0.328125</v>
      </c>
    </row>
    <row r="4523" customFormat="false" ht="15" hidden="false" customHeight="false" outlineLevel="0" collapsed="false">
      <c r="A4523" s="48" t="s">
        <v>37</v>
      </c>
      <c r="B4523" s="63"/>
      <c r="C4523" s="50" t="s">
        <v>13</v>
      </c>
      <c r="D4523" s="51" t="n">
        <v>80</v>
      </c>
      <c r="E4523" s="51" t="n">
        <v>0</v>
      </c>
      <c r="F4523" s="51" t="n">
        <v>0</v>
      </c>
      <c r="G4523" s="51" t="n">
        <v>0</v>
      </c>
      <c r="H4523" s="51" t="n">
        <v>160</v>
      </c>
      <c r="I4523" s="52" t="n">
        <v>30</v>
      </c>
      <c r="J4523" s="52" t="n">
        <v>0</v>
      </c>
      <c r="K4523" s="52" t="n">
        <v>20</v>
      </c>
      <c r="L4523" s="52" t="n">
        <v>20</v>
      </c>
      <c r="M4523" s="52" t="n">
        <v>0</v>
      </c>
      <c r="N4523" s="53" t="n">
        <f aca="false">D4523*$D$12</f>
        <v>100</v>
      </c>
      <c r="O4523" s="53" t="n">
        <f aca="false">E4523*$E$12</f>
        <v>0</v>
      </c>
      <c r="P4523" s="53" t="n">
        <f aca="false">F4523*$F$12</f>
        <v>0</v>
      </c>
      <c r="Q4523" s="53" t="n">
        <f aca="false">G4523*$G$12</f>
        <v>0</v>
      </c>
      <c r="R4523" s="53" t="n">
        <f aca="false">H4523*$H$12</f>
        <v>200</v>
      </c>
      <c r="S4523" s="53" t="n">
        <f aca="false">(N4523/100)*(I4523*$I$12)+(N4523/100)*(J4523*$J$12)</f>
        <v>30</v>
      </c>
      <c r="T4523" s="53" t="n">
        <f aca="false">(O4523/100)*(K4523*$K$12)</f>
        <v>0</v>
      </c>
      <c r="U4523" s="53" t="n">
        <f aca="false">(P4523/100)*(K4523*$K$12)+(P4523/100)*(L4523*$L$12)</f>
        <v>0</v>
      </c>
      <c r="V4523" s="53" t="n">
        <f aca="false">(Q4523/100)*(L4523*$L$12)</f>
        <v>0</v>
      </c>
      <c r="W4523" s="53" t="n">
        <f aca="false">(R4523/100)*(K4523*$K$12)+(R4523/100)*(L4523*$L$12)</f>
        <v>112</v>
      </c>
      <c r="X4523" s="53" t="n">
        <f aca="false">N4523+S4523</f>
        <v>130</v>
      </c>
      <c r="Y4523" s="53" t="n">
        <f aca="false">O4523+T4523</f>
        <v>0</v>
      </c>
      <c r="Z4523" s="53" t="n">
        <f aca="false">P4523+U4523</f>
        <v>0</v>
      </c>
      <c r="AA4523" s="53" t="n">
        <f aca="false">Q4523+V4523</f>
        <v>0</v>
      </c>
      <c r="AB4523" s="53" t="n">
        <f aca="false">R4523+W4523</f>
        <v>312</v>
      </c>
      <c r="AC4523" s="54" t="n">
        <f aca="false">ROUND(X4523+Y4523+Z4523+AA4523+AB4523,1)</f>
        <v>442</v>
      </c>
      <c r="AD4523" s="55" t="n">
        <f aca="false">(ROUND(AC4523-AC4514,1)/AC4514)</f>
        <v>0.328125</v>
      </c>
    </row>
    <row r="4524" customFormat="false" ht="15" hidden="false" customHeight="false" outlineLevel="0" collapsed="false">
      <c r="A4524" s="48" t="s">
        <v>38</v>
      </c>
      <c r="B4524" s="63"/>
      <c r="C4524" s="50" t="s">
        <v>14</v>
      </c>
      <c r="D4524" s="51" t="n">
        <v>160</v>
      </c>
      <c r="E4524" s="51" t="n">
        <v>0</v>
      </c>
      <c r="F4524" s="51" t="n">
        <v>0</v>
      </c>
      <c r="G4524" s="51" t="n">
        <v>0</v>
      </c>
      <c r="H4524" s="51" t="n">
        <v>0</v>
      </c>
      <c r="I4524" s="52" t="n">
        <v>30</v>
      </c>
      <c r="J4524" s="52" t="n">
        <v>0</v>
      </c>
      <c r="K4524" s="52" t="n">
        <v>0</v>
      </c>
      <c r="L4524" s="52" t="n">
        <v>0</v>
      </c>
      <c r="M4524" s="52" t="n">
        <v>35</v>
      </c>
      <c r="N4524" s="53" t="n">
        <f aca="false">D4524*$D$13</f>
        <v>200</v>
      </c>
      <c r="O4524" s="53" t="n">
        <f aca="false">E4524*$E$13</f>
        <v>0</v>
      </c>
      <c r="P4524" s="53" t="n">
        <f aca="false">F4524*$F$13</f>
        <v>0</v>
      </c>
      <c r="Q4524" s="53" t="n">
        <f aca="false">G4524*$G$13</f>
        <v>0</v>
      </c>
      <c r="R4524" s="53" t="n">
        <f aca="false">H4524*$H$13</f>
        <v>0</v>
      </c>
      <c r="S4524" s="53" t="n">
        <f aca="false">(N4524/100)*(I4524*$I$13)+(N4524/100)*(J4524*$J$13)+(N4524/100)*(M4524*$M$13)</f>
        <v>200</v>
      </c>
      <c r="T4524" s="53" t="n">
        <f aca="false">(O4524/100)*(K4524*$K$13)+(O4524/100)*(M4524*$M$13)</f>
        <v>0</v>
      </c>
      <c r="U4524" s="53" t="n">
        <f aca="false">(P4524/100)*(K4524*$K$13)+(P4524/100)*(L4524*$L$13)+(P4524/100)*(M4524*$M$13)</f>
        <v>0</v>
      </c>
      <c r="V4524" s="53" t="n">
        <f aca="false">(Q4524/100)*(L4524*$L$13)+(Q4524/100)*(M4524*$M$13)</f>
        <v>0</v>
      </c>
      <c r="W4524" s="53" t="n">
        <f aca="false">(R4524/100)*(K4524*$K$13)+(R4524/100)*(L4524*$L$13)+(R4524/100)*(M4524*$M$13)</f>
        <v>0</v>
      </c>
      <c r="X4524" s="53" t="n">
        <f aca="false">N4524+S4524</f>
        <v>400</v>
      </c>
      <c r="Y4524" s="53" t="n">
        <f aca="false">O4524+T4524</f>
        <v>0</v>
      </c>
      <c r="Z4524" s="53" t="n">
        <f aca="false">P4524+U4524</f>
        <v>0</v>
      </c>
      <c r="AA4524" s="53" t="n">
        <f aca="false">Q4524+V4524</f>
        <v>0</v>
      </c>
      <c r="AB4524" s="53" t="n">
        <f aca="false">R4524+W4524</f>
        <v>0</v>
      </c>
      <c r="AC4524" s="54" t="n">
        <f aca="false">ROUND(X4524+Y4524+Z4524+AA4524+AB4524,1)</f>
        <v>400</v>
      </c>
      <c r="AD4524" s="55" t="n">
        <f aca="false">(ROUND(AC4524-AC4514,1)/AC4514)</f>
        <v>0.201923076923077</v>
      </c>
    </row>
    <row r="4525" customFormat="false" ht="15" hidden="false" customHeight="false" outlineLevel="0" collapsed="false">
      <c r="A4525" s="48" t="s">
        <v>39</v>
      </c>
      <c r="B4525" s="63"/>
      <c r="C4525" s="50" t="s">
        <v>15</v>
      </c>
      <c r="D4525" s="51" t="n">
        <v>160</v>
      </c>
      <c r="E4525" s="51" t="n">
        <v>0</v>
      </c>
      <c r="F4525" s="51" t="n">
        <v>0</v>
      </c>
      <c r="G4525" s="51" t="n">
        <v>0</v>
      </c>
      <c r="H4525" s="51" t="n">
        <v>0</v>
      </c>
      <c r="I4525" s="52" t="n">
        <v>30</v>
      </c>
      <c r="J4525" s="52" t="n">
        <v>0</v>
      </c>
      <c r="K4525" s="52" t="n">
        <v>35</v>
      </c>
      <c r="L4525" s="52" t="n">
        <v>0</v>
      </c>
      <c r="M4525" s="52" t="n">
        <v>0</v>
      </c>
      <c r="N4525" s="53" t="n">
        <f aca="false">D4525*$D$14</f>
        <v>200</v>
      </c>
      <c r="O4525" s="53" t="n">
        <f aca="false">E4525*$E$14</f>
        <v>0</v>
      </c>
      <c r="P4525" s="53" t="n">
        <f aca="false">F4525*$F$14</f>
        <v>0</v>
      </c>
      <c r="Q4525" s="53" t="n">
        <f aca="false">G4525*$G$14</f>
        <v>0</v>
      </c>
      <c r="R4525" s="53" t="n">
        <f aca="false">H4525*$H$14</f>
        <v>0</v>
      </c>
      <c r="S4525" s="53" t="n">
        <f aca="false">(N4525/100)*(I4525*$I$14)+(N4525/100)*(J4525*$J$14)+(N4525/100)*(K4525*$K$14)</f>
        <v>200</v>
      </c>
      <c r="T4525" s="53" t="n">
        <f aca="false">(O4525/100)*(K4525*$K$14)</f>
        <v>0</v>
      </c>
      <c r="U4525" s="53" t="n">
        <f aca="false">(P4525/100)*(K4525*$K$14)+(P4525/100)*(L4525*$L$14)</f>
        <v>0</v>
      </c>
      <c r="V4525" s="53" t="n">
        <f aca="false">(Q4525/100)*(L4525*$L$14)</f>
        <v>0</v>
      </c>
      <c r="W4525" s="53" t="n">
        <f aca="false">(R4525/100)*(K4525*$L$14)+(R4525/100)*(L4525*$M$14)</f>
        <v>0</v>
      </c>
      <c r="X4525" s="53" t="n">
        <f aca="false">N4525+S4525</f>
        <v>400</v>
      </c>
      <c r="Y4525" s="53" t="n">
        <f aca="false">O4525+T4525</f>
        <v>0</v>
      </c>
      <c r="Z4525" s="53" t="n">
        <f aca="false">P4525+U4525</f>
        <v>0</v>
      </c>
      <c r="AA4525" s="53" t="n">
        <f aca="false">Q4525+V4525</f>
        <v>0</v>
      </c>
      <c r="AB4525" s="53" t="n">
        <f aca="false">R4525+W4525</f>
        <v>0</v>
      </c>
      <c r="AC4525" s="54" t="n">
        <f aca="false">ROUND(X4525+Y4525+Z4525+AA4525+AB4525,1)</f>
        <v>400</v>
      </c>
      <c r="AD4525" s="55" t="n">
        <f aca="false">(ROUND(AC4525-AC4514,1)/AC4514)</f>
        <v>0.201923076923077</v>
      </c>
    </row>
    <row r="4526" customFormat="false" ht="15" hidden="false" customHeight="false" outlineLevel="0" collapsed="false">
      <c r="A4526" s="48"/>
      <c r="B4526" s="63"/>
      <c r="C4526" s="50" t="s">
        <v>16</v>
      </c>
      <c r="D4526" s="51" t="n">
        <v>160</v>
      </c>
      <c r="E4526" s="51" t="n">
        <v>0</v>
      </c>
      <c r="F4526" s="51" t="n">
        <v>0</v>
      </c>
      <c r="G4526" s="51" t="n">
        <v>0</v>
      </c>
      <c r="H4526" s="51" t="n">
        <v>0</v>
      </c>
      <c r="I4526" s="52" t="n">
        <v>30</v>
      </c>
      <c r="J4526" s="52" t="n">
        <v>0</v>
      </c>
      <c r="K4526" s="52" t="n">
        <v>0</v>
      </c>
      <c r="L4526" s="52" t="n">
        <v>35</v>
      </c>
      <c r="M4526" s="52" t="n">
        <v>0</v>
      </c>
      <c r="N4526" s="53" t="n">
        <f aca="false">D4526*$D$15</f>
        <v>200</v>
      </c>
      <c r="O4526" s="53" t="n">
        <f aca="false">E4526*$E$15</f>
        <v>0</v>
      </c>
      <c r="P4526" s="53" t="n">
        <f aca="false">F4526*$F$15</f>
        <v>0</v>
      </c>
      <c r="Q4526" s="53" t="n">
        <f aca="false">G4526*$G$15</f>
        <v>0</v>
      </c>
      <c r="R4526" s="53" t="n">
        <f aca="false">H4526*$H$15</f>
        <v>0</v>
      </c>
      <c r="S4526" s="53" t="n">
        <f aca="false">(N4526/100)*(I4526*$I$15)+(N4526/100)*(J4526*$J$15)+(N4526/100)*(L4526*$L$15)</f>
        <v>200</v>
      </c>
      <c r="T4526" s="53" t="n">
        <f aca="false">(O4526/100)*(K4526*$K$15)</f>
        <v>0</v>
      </c>
      <c r="U4526" s="53" t="n">
        <f aca="false">(P4526/100)*(K4526*$K$15)+(P4526/100)*(L4526*$L$15)</f>
        <v>0</v>
      </c>
      <c r="V4526" s="53" t="n">
        <f aca="false">(Q4526/100)*(L4526*$L$15)</f>
        <v>0</v>
      </c>
      <c r="W4526" s="53" t="n">
        <f aca="false">(R4526/100)*(K4526*$K$15)+(R4526/100)*(L4526*$L$15)</f>
        <v>0</v>
      </c>
      <c r="X4526" s="53" t="n">
        <f aca="false">N4526+S4526</f>
        <v>400</v>
      </c>
      <c r="Y4526" s="53" t="n">
        <f aca="false">O4526+T4526</f>
        <v>0</v>
      </c>
      <c r="Z4526" s="53" t="n">
        <f aca="false">P4526+U4526</f>
        <v>0</v>
      </c>
      <c r="AA4526" s="53" t="n">
        <f aca="false">Q4526+V4526</f>
        <v>0</v>
      </c>
      <c r="AB4526" s="53" t="n">
        <f aca="false">R4526+W4526</f>
        <v>0</v>
      </c>
      <c r="AC4526" s="54" t="n">
        <f aca="false">ROUND(X4526+Y4526+Z4526+AA4526+AB4526,1)</f>
        <v>400</v>
      </c>
      <c r="AD4526" s="55" t="n">
        <f aca="false">(ROUND(AC4526-AC4514,1)/AC4514)</f>
        <v>0.201923076923077</v>
      </c>
    </row>
    <row r="4527" customFormat="false" ht="15" hidden="false" customHeight="false" outlineLevel="0" collapsed="false">
      <c r="A4527" s="48"/>
      <c r="B4527" s="63"/>
      <c r="C4527" s="50" t="s">
        <v>17</v>
      </c>
      <c r="D4527" s="51" t="n">
        <v>160</v>
      </c>
      <c r="E4527" s="51" t="n">
        <v>0</v>
      </c>
      <c r="F4527" s="51" t="n">
        <v>0</v>
      </c>
      <c r="G4527" s="51" t="n">
        <v>0</v>
      </c>
      <c r="H4527" s="51" t="n">
        <v>0</v>
      </c>
      <c r="I4527" s="52" t="n">
        <v>30</v>
      </c>
      <c r="J4527" s="52" t="n">
        <v>25</v>
      </c>
      <c r="K4527" s="52" t="n">
        <v>0</v>
      </c>
      <c r="L4527" s="52" t="n">
        <v>0</v>
      </c>
      <c r="M4527" s="52" t="n">
        <v>0</v>
      </c>
      <c r="N4527" s="53" t="n">
        <f aca="false">D4527*$D$16</f>
        <v>200</v>
      </c>
      <c r="O4527" s="53" t="n">
        <f aca="false">E4527*$E$16</f>
        <v>0</v>
      </c>
      <c r="P4527" s="53" t="n">
        <f aca="false">F4527*$F$16</f>
        <v>0</v>
      </c>
      <c r="Q4527" s="53" t="n">
        <f aca="false">G4527*$G$16</f>
        <v>0</v>
      </c>
      <c r="R4527" s="53" t="n">
        <f aca="false">H4527*$H$16</f>
        <v>0</v>
      </c>
      <c r="S4527" s="53" t="n">
        <f aca="false">(N4527/100)*(I4527*$I$16)+(N4527/100)*(J4527*$J$16)</f>
        <v>185</v>
      </c>
      <c r="T4527" s="53" t="n">
        <f aca="false">(O4527/100)*(K4527*$K$16)</f>
        <v>0</v>
      </c>
      <c r="U4527" s="53" t="n">
        <f aca="false">(P4527/100)*(K4527*$K$16)+(P4527/100)*(L4527*$L$16)</f>
        <v>0</v>
      </c>
      <c r="V4527" s="53" t="n">
        <f aca="false">(Q4527/100)*(L4527*$L$16)</f>
        <v>0</v>
      </c>
      <c r="W4527" s="53" t="n">
        <f aca="false">(R4527/100)*(K4527*$K$16)+(R4527/100)*(L4527*$L$16)</f>
        <v>0</v>
      </c>
      <c r="X4527" s="53" t="n">
        <f aca="false">N4527+S4527</f>
        <v>385</v>
      </c>
      <c r="Y4527" s="53" t="n">
        <f aca="false">O4527+T4527</f>
        <v>0</v>
      </c>
      <c r="Z4527" s="53" t="n">
        <f aca="false">P4527+U4527</f>
        <v>0</v>
      </c>
      <c r="AA4527" s="53" t="n">
        <f aca="false">Q4527+V4527</f>
        <v>0</v>
      </c>
      <c r="AB4527" s="53" t="n">
        <f aca="false">R4527+W4527</f>
        <v>0</v>
      </c>
      <c r="AC4527" s="54" t="n">
        <f aca="false">ROUND(X4527+Y4527+Z4527+AA4527+AB4527,1)</f>
        <v>385</v>
      </c>
      <c r="AD4527" s="55" t="n">
        <f aca="false">(ROUND(AC4527-AC4514,1)/AC4514)</f>
        <v>0.156850961538462</v>
      </c>
    </row>
    <row r="4528" customFormat="false" ht="15" hidden="false" customHeight="false" outlineLevel="0" collapsed="false">
      <c r="A4528" s="48"/>
      <c r="B4528" s="63"/>
      <c r="C4528" s="50" t="s">
        <v>18</v>
      </c>
      <c r="D4528" s="51" t="n">
        <v>160</v>
      </c>
      <c r="E4528" s="51" t="n">
        <v>0</v>
      </c>
      <c r="F4528" s="51" t="n">
        <v>0</v>
      </c>
      <c r="G4528" s="51" t="n">
        <v>0</v>
      </c>
      <c r="H4528" s="51" t="n">
        <v>0</v>
      </c>
      <c r="I4528" s="52" t="n">
        <v>45</v>
      </c>
      <c r="J4528" s="52" t="n">
        <v>0</v>
      </c>
      <c r="K4528" s="52" t="n">
        <v>0</v>
      </c>
      <c r="L4528" s="52" t="n">
        <v>0</v>
      </c>
      <c r="M4528" s="52" t="n">
        <v>0</v>
      </c>
      <c r="N4528" s="53" t="n">
        <f aca="false">D4528*$D$17</f>
        <v>200</v>
      </c>
      <c r="O4528" s="53" t="n">
        <f aca="false">E4528*$E$17</f>
        <v>0</v>
      </c>
      <c r="P4528" s="53" t="n">
        <f aca="false">F4528*$F$17</f>
        <v>0</v>
      </c>
      <c r="Q4528" s="53" t="n">
        <f aca="false">G4528*$G$17</f>
        <v>0</v>
      </c>
      <c r="R4528" s="53" t="n">
        <f aca="false">H4528*$H$17</f>
        <v>0</v>
      </c>
      <c r="S4528" s="53" t="n">
        <f aca="false">(N4528/100)*(I4528*$I$17)+(N4528/100)*(J4528*$J$17)</f>
        <v>225</v>
      </c>
      <c r="T4528" s="53" t="n">
        <f aca="false">(O4528/100)*(K4528*$K$17)</f>
        <v>0</v>
      </c>
      <c r="U4528" s="53" t="n">
        <f aca="false">(P4528/100)*(K4528*$K$17)+(P4528/100)*(L4528*$L$17)</f>
        <v>0</v>
      </c>
      <c r="V4528" s="53" t="n">
        <f aca="false">(Q4528/100)*(L4528*$L$17)</f>
        <v>0</v>
      </c>
      <c r="W4528" s="53" t="n">
        <f aca="false">(R4528/100)*(K4528*$K$17)+(R4528/100)*(L4528*$L$17)</f>
        <v>0</v>
      </c>
      <c r="X4528" s="53" t="n">
        <f aca="false">N4528+S4528</f>
        <v>425</v>
      </c>
      <c r="Y4528" s="53" t="n">
        <f aca="false">O4528+T4528</f>
        <v>0</v>
      </c>
      <c r="Z4528" s="53" t="n">
        <f aca="false">P4528+U4528</f>
        <v>0</v>
      </c>
      <c r="AA4528" s="53" t="n">
        <f aca="false">Q4528+V4528</f>
        <v>0</v>
      </c>
      <c r="AB4528" s="53" t="n">
        <f aca="false">R4528+W4528</f>
        <v>0</v>
      </c>
      <c r="AC4528" s="54" t="n">
        <f aca="false">ROUND(X4528+Y4528+Z4528+AA4528+AB4528,1)</f>
        <v>425</v>
      </c>
      <c r="AD4528" s="55" t="n">
        <f aca="false">(ROUND(AC4528-AC4514,1)/AC4514)</f>
        <v>0.277043269230769</v>
      </c>
    </row>
    <row r="4529" customFormat="false" ht="15" hidden="false" customHeight="false" outlineLevel="0" collapsed="false">
      <c r="A4529" s="56" t="s">
        <v>19</v>
      </c>
      <c r="B4529" s="60" t="s">
        <v>365</v>
      </c>
      <c r="C4529" s="40" t="s">
        <v>50</v>
      </c>
      <c r="D4529" s="41" t="n">
        <v>0</v>
      </c>
      <c r="E4529" s="41" t="n">
        <v>0</v>
      </c>
      <c r="F4529" s="41" t="n">
        <v>0</v>
      </c>
      <c r="G4529" s="41" t="n">
        <v>0</v>
      </c>
      <c r="H4529" s="41" t="n">
        <v>100</v>
      </c>
      <c r="I4529" s="42" t="n">
        <v>0</v>
      </c>
      <c r="J4529" s="42" t="n">
        <v>0</v>
      </c>
      <c r="K4529" s="42" t="n">
        <v>40</v>
      </c>
      <c r="L4529" s="42" t="n">
        <v>40</v>
      </c>
      <c r="M4529" s="42" t="n">
        <v>0</v>
      </c>
      <c r="N4529" s="43" t="n">
        <f aca="false">D4529*$D$3</f>
        <v>0</v>
      </c>
      <c r="O4529" s="43" t="n">
        <f aca="false">E4529*$E$3</f>
        <v>0</v>
      </c>
      <c r="P4529" s="43" t="n">
        <f aca="false">F4529*$F$3</f>
        <v>0</v>
      </c>
      <c r="Q4529" s="43" t="n">
        <f aca="false">G4529*$G$3</f>
        <v>0</v>
      </c>
      <c r="R4529" s="43" t="n">
        <f aca="false">H4529*$H$3</f>
        <v>130</v>
      </c>
      <c r="S4529" s="43" t="n">
        <f aca="false">(N4529/100)*(I4529*$I$3)+(N4529/100)*(J4529*$J$3)</f>
        <v>0</v>
      </c>
      <c r="T4529" s="43" t="n">
        <f aca="false">(O4529/100)*(K4529*$K$3)</f>
        <v>0</v>
      </c>
      <c r="U4529" s="43" t="n">
        <f aca="false">(P4529/100)*(K4529*$K$3)+(P4529/100)*(L4529*$L$3)</f>
        <v>0</v>
      </c>
      <c r="V4529" s="43" t="n">
        <f aca="false">(Q4529/100)*(L4529*$L$3)</f>
        <v>0</v>
      </c>
      <c r="W4529" s="43" t="n">
        <f aca="false">(R4529/100)*(K4529*$K$3)+(R4529/100)*(L4529*$L$3)</f>
        <v>208</v>
      </c>
      <c r="X4529" s="43" t="n">
        <f aca="false">N4529+S4529</f>
        <v>0</v>
      </c>
      <c r="Y4529" s="43" t="n">
        <f aca="false">O4529+T4529</f>
        <v>0</v>
      </c>
      <c r="Z4529" s="43" t="n">
        <f aca="false">P4529+U4529</f>
        <v>0</v>
      </c>
      <c r="AA4529" s="43" t="n">
        <f aca="false">Q4529+V4529</f>
        <v>0</v>
      </c>
      <c r="AB4529" s="43" t="n">
        <f aca="false">R4529+W4529</f>
        <v>338</v>
      </c>
      <c r="AC4529" s="44" t="n">
        <f aca="false">ROUND(X4529+Y4529+Z4529+AA4529+AB4529,1)</f>
        <v>338</v>
      </c>
      <c r="AD4529" s="45"/>
    </row>
    <row r="4530" customFormat="false" ht="15" hidden="false" customHeight="false" outlineLevel="0" collapsed="false">
      <c r="A4530" s="48" t="s">
        <v>29</v>
      </c>
      <c r="B4530" s="61" t="n">
        <v>0</v>
      </c>
      <c r="C4530" s="50"/>
      <c r="D4530" s="51"/>
      <c r="E4530" s="51"/>
      <c r="F4530" s="51"/>
      <c r="G4530" s="51"/>
      <c r="H4530" s="51"/>
      <c r="I4530" s="52"/>
      <c r="J4530" s="52"/>
      <c r="K4530" s="52"/>
      <c r="L4530" s="52"/>
      <c r="M4530" s="52"/>
      <c r="N4530" s="53" t="n">
        <f aca="false">D4530*$D$4</f>
        <v>0</v>
      </c>
      <c r="O4530" s="53" t="n">
        <f aca="false">E4530*$E$4</f>
        <v>0</v>
      </c>
      <c r="P4530" s="53" t="n">
        <f aca="false">F4530*$F$4</f>
        <v>0</v>
      </c>
      <c r="Q4530" s="53" t="n">
        <f aca="false">G4530*$G$4</f>
        <v>0</v>
      </c>
      <c r="R4530" s="53" t="n">
        <f aca="false">H4530*$H$4</f>
        <v>0</v>
      </c>
      <c r="S4530" s="53" t="n">
        <f aca="false">(N4530/100)*(I4530*$I$4)+(N4530/100)*(J4530*$J$4)</f>
        <v>0</v>
      </c>
      <c r="T4530" s="53" t="n">
        <f aca="false">(O4530/100)*(K4530*$K$4)</f>
        <v>0</v>
      </c>
      <c r="U4530" s="53" t="n">
        <f aca="false">(P4530/100)*(K4530*$K$4)+(P4530/100)*(L4530*$L$4)</f>
        <v>0</v>
      </c>
      <c r="V4530" s="53" t="n">
        <f aca="false">(Q4530/100)*(L4530*$L$4)</f>
        <v>0</v>
      </c>
      <c r="W4530" s="53" t="n">
        <f aca="false">(R4530/100)*(K4530*$K$4)+(R4530/100)*(L4530*$L$4)</f>
        <v>0</v>
      </c>
      <c r="X4530" s="53" t="n">
        <f aca="false">N4530+S4530</f>
        <v>0</v>
      </c>
      <c r="Y4530" s="53" t="n">
        <f aca="false">O4530+T4530</f>
        <v>0</v>
      </c>
      <c r="Z4530" s="53" t="n">
        <f aca="false">P4530+U4530</f>
        <v>0</v>
      </c>
      <c r="AA4530" s="53" t="n">
        <f aca="false">Q4530+V4530</f>
        <v>0</v>
      </c>
      <c r="AB4530" s="53" t="n">
        <f aca="false">R4530+W4530</f>
        <v>0</v>
      </c>
      <c r="AC4530" s="54" t="n">
        <f aca="false">ROUND(X4530+Y4530+Z4530+AA4530+AB4530,1)</f>
        <v>0</v>
      </c>
      <c r="AD4530" s="55" t="n">
        <f aca="false">(ROUND(AC4530-AC4529,1)/AC4529)</f>
        <v>-1</v>
      </c>
    </row>
    <row r="4531" customFormat="false" ht="15" hidden="false" customHeight="false" outlineLevel="0" collapsed="false">
      <c r="A4531" s="48" t="s">
        <v>30</v>
      </c>
      <c r="B4531" s="61" t="n">
        <v>0</v>
      </c>
      <c r="C4531" s="50" t="s">
        <v>6</v>
      </c>
      <c r="D4531" s="51" t="n">
        <v>0</v>
      </c>
      <c r="E4531" s="51" t="n">
        <v>0</v>
      </c>
      <c r="F4531" s="51" t="n">
        <v>0</v>
      </c>
      <c r="G4531" s="51" t="n">
        <v>0</v>
      </c>
      <c r="H4531" s="51" t="n">
        <v>100</v>
      </c>
      <c r="I4531" s="52" t="n">
        <v>0</v>
      </c>
      <c r="J4531" s="52" t="n">
        <v>0</v>
      </c>
      <c r="K4531" s="52" t="n">
        <v>40</v>
      </c>
      <c r="L4531" s="52" t="n">
        <v>40</v>
      </c>
      <c r="M4531" s="52" t="n">
        <v>0</v>
      </c>
      <c r="N4531" s="53" t="n">
        <f aca="false">D4531*$D$5</f>
        <v>0</v>
      </c>
      <c r="O4531" s="53" t="n">
        <f aca="false">E4531*$E$5</f>
        <v>0</v>
      </c>
      <c r="P4531" s="53" t="n">
        <f aca="false">F4531*$F$5</f>
        <v>0</v>
      </c>
      <c r="Q4531" s="53" t="n">
        <f aca="false">G4531*$G$5</f>
        <v>0</v>
      </c>
      <c r="R4531" s="53" t="n">
        <f aca="false">H4531*$H$5</f>
        <v>130</v>
      </c>
      <c r="S4531" s="53" t="n">
        <f aca="false">(N4531/100)*(I4531*$I$5)+(N4531/100)*(J4531*$J$5)</f>
        <v>0</v>
      </c>
      <c r="T4531" s="53" t="n">
        <f aca="false">(O4531/100)*(K4531*$K$5)</f>
        <v>0</v>
      </c>
      <c r="U4531" s="53" t="n">
        <f aca="false">(P4531/100)*(K4531*$K$5)+(P4531/100)*(L4531*$L$5)</f>
        <v>0</v>
      </c>
      <c r="V4531" s="53" t="n">
        <f aca="false">(Q4531/100)*(L4531*$L$5)</f>
        <v>0</v>
      </c>
      <c r="W4531" s="53" t="n">
        <f aca="false">(R4531/100)*(K4531*$K$5)+(R4531/100)*(L4531*$L$5)</f>
        <v>208</v>
      </c>
      <c r="X4531" s="53" t="n">
        <f aca="false">N4531+S4531</f>
        <v>0</v>
      </c>
      <c r="Y4531" s="53" t="n">
        <f aca="false">O4531+T4531</f>
        <v>0</v>
      </c>
      <c r="Z4531" s="53" t="n">
        <f aca="false">P4531+U4531</f>
        <v>0</v>
      </c>
      <c r="AA4531" s="53" t="n">
        <f aca="false">Q4531+V4531</f>
        <v>0</v>
      </c>
      <c r="AB4531" s="53" t="n">
        <f aca="false">R4531+W4531</f>
        <v>338</v>
      </c>
      <c r="AC4531" s="54" t="n">
        <f aca="false">ROUND(X4531+Y4531+Z4531+AA4531+AB4531,1)</f>
        <v>338</v>
      </c>
      <c r="AD4531" s="55" t="n">
        <f aca="false">(ROUND(AC4531-AC4529,1)/AC4529)</f>
        <v>0</v>
      </c>
    </row>
    <row r="4532" customFormat="false" ht="15" hidden="false" customHeight="false" outlineLevel="0" collapsed="false">
      <c r="A4532" s="48" t="s">
        <v>31</v>
      </c>
      <c r="B4532" s="61" t="n">
        <v>16</v>
      </c>
      <c r="C4532" s="50" t="s">
        <v>7</v>
      </c>
      <c r="D4532" s="51" t="n">
        <v>0</v>
      </c>
      <c r="E4532" s="51" t="n">
        <v>0</v>
      </c>
      <c r="F4532" s="51" t="n">
        <v>0</v>
      </c>
      <c r="G4532" s="51" t="n">
        <v>0</v>
      </c>
      <c r="H4532" s="51" t="n">
        <v>100</v>
      </c>
      <c r="I4532" s="52" t="n">
        <v>0</v>
      </c>
      <c r="J4532" s="52" t="n">
        <v>0</v>
      </c>
      <c r="K4532" s="52" t="n">
        <v>40</v>
      </c>
      <c r="L4532" s="52" t="n">
        <v>40</v>
      </c>
      <c r="M4532" s="52" t="n">
        <v>0</v>
      </c>
      <c r="N4532" s="53" t="n">
        <f aca="false">D4532*$D$6</f>
        <v>0</v>
      </c>
      <c r="O4532" s="53" t="n">
        <f aca="false">E4532*$E$6</f>
        <v>0</v>
      </c>
      <c r="P4532" s="53" t="n">
        <f aca="false">F4532*$F$6</f>
        <v>0</v>
      </c>
      <c r="Q4532" s="53" t="n">
        <f aca="false">G4532*$G$6</f>
        <v>0</v>
      </c>
      <c r="R4532" s="53" t="n">
        <f aca="false">H4532*$H$6</f>
        <v>130</v>
      </c>
      <c r="S4532" s="53" t="n">
        <f aca="false">(N4532/100)*(I4532*$I$6)+(N4532/100)*(J4532*$J$6)</f>
        <v>0</v>
      </c>
      <c r="T4532" s="53" t="n">
        <f aca="false">(O4532/100)*(K4532*$K$6)</f>
        <v>0</v>
      </c>
      <c r="U4532" s="53" t="n">
        <f aca="false">(P4532/100)*(K4532*$K$6)+(P4532/100)*(L4532*$L$6)</f>
        <v>0</v>
      </c>
      <c r="V4532" s="53" t="n">
        <f aca="false">(Q4532/100)*(L4532*$L$6)</f>
        <v>0</v>
      </c>
      <c r="W4532" s="53" t="n">
        <f aca="false">(R4532/100)*(K4532*$K$6)+(R4532/100)*(L4532*$L$6)</f>
        <v>208</v>
      </c>
      <c r="X4532" s="53" t="n">
        <f aca="false">N4532+S4532</f>
        <v>0</v>
      </c>
      <c r="Y4532" s="53" t="n">
        <f aca="false">O4532+T4532</f>
        <v>0</v>
      </c>
      <c r="Z4532" s="53" t="n">
        <f aca="false">P4532+U4532</f>
        <v>0</v>
      </c>
      <c r="AA4532" s="53" t="n">
        <f aca="false">Q4532+V4532</f>
        <v>0</v>
      </c>
      <c r="AB4532" s="53" t="n">
        <f aca="false">R4532+W4532</f>
        <v>338</v>
      </c>
      <c r="AC4532" s="54" t="n">
        <f aca="false">ROUND(X4532+Y4532+Z4532+AA4532+AB4532,1)</f>
        <v>338</v>
      </c>
      <c r="AD4532" s="55" t="n">
        <f aca="false">(ROUND(AC4532-AC4529,1)/AC4529)</f>
        <v>0</v>
      </c>
    </row>
    <row r="4533" customFormat="false" ht="15" hidden="false" customHeight="false" outlineLevel="0" collapsed="false">
      <c r="A4533" s="48" t="s">
        <v>32</v>
      </c>
      <c r="B4533" s="61" t="n">
        <v>16</v>
      </c>
      <c r="C4533" s="50" t="s">
        <v>8</v>
      </c>
      <c r="D4533" s="51" t="n">
        <v>0</v>
      </c>
      <c r="E4533" s="51" t="n">
        <v>0</v>
      </c>
      <c r="F4533" s="51" t="n">
        <v>0</v>
      </c>
      <c r="G4533" s="51" t="n">
        <v>0</v>
      </c>
      <c r="H4533" s="51" t="n">
        <v>100</v>
      </c>
      <c r="I4533" s="52" t="n">
        <v>0</v>
      </c>
      <c r="J4533" s="52" t="n">
        <v>0</v>
      </c>
      <c r="K4533" s="52" t="n">
        <v>40</v>
      </c>
      <c r="L4533" s="52" t="n">
        <v>40</v>
      </c>
      <c r="M4533" s="52" t="n">
        <v>0</v>
      </c>
      <c r="N4533" s="53" t="n">
        <f aca="false">D4533*$D$7</f>
        <v>0</v>
      </c>
      <c r="O4533" s="53" t="n">
        <f aca="false">E4533*$E$7</f>
        <v>0</v>
      </c>
      <c r="P4533" s="53" t="n">
        <f aca="false">F4533*$F$7</f>
        <v>0</v>
      </c>
      <c r="Q4533" s="53" t="n">
        <f aca="false">G4533*$G$7</f>
        <v>0</v>
      </c>
      <c r="R4533" s="53" t="n">
        <f aca="false">H4533*$H$7</f>
        <v>130</v>
      </c>
      <c r="S4533" s="53" t="n">
        <f aca="false">(N4533/100)*(I4533*$I$7)+(N4533/100)*(J4533*$J$7)</f>
        <v>0</v>
      </c>
      <c r="T4533" s="53" t="n">
        <f aca="false">(O4533/100)*(K4533*$K$7)</f>
        <v>0</v>
      </c>
      <c r="U4533" s="53" t="n">
        <f aca="false">(P4533/100)*(K4533*$K$7)+(P4533/100)*(L4533*$L$7)</f>
        <v>0</v>
      </c>
      <c r="V4533" s="53" t="n">
        <f aca="false">(Q4533/100)*(L4533*$L$7)</f>
        <v>0</v>
      </c>
      <c r="W4533" s="53" t="n">
        <f aca="false">(R4533/100)*(K4533*$K$7)+(R4533/100)*(L4533*$L$7)</f>
        <v>208</v>
      </c>
      <c r="X4533" s="53" t="n">
        <f aca="false">N4533+S4533</f>
        <v>0</v>
      </c>
      <c r="Y4533" s="53" t="n">
        <f aca="false">O4533+T4533</f>
        <v>0</v>
      </c>
      <c r="Z4533" s="53" t="n">
        <f aca="false">P4533+U4533</f>
        <v>0</v>
      </c>
      <c r="AA4533" s="53" t="n">
        <f aca="false">Q4533+V4533</f>
        <v>0</v>
      </c>
      <c r="AB4533" s="53" t="n">
        <f aca="false">R4533+W4533</f>
        <v>338</v>
      </c>
      <c r="AC4533" s="54" t="n">
        <f aca="false">ROUND(X4533+Y4533+Z4533+AA4533+AB4533,1)</f>
        <v>338</v>
      </c>
      <c r="AD4533" s="55" t="n">
        <f aca="false">(ROUND(AC4533-AC4529,1)/AC4529)</f>
        <v>0</v>
      </c>
    </row>
    <row r="4534" customFormat="false" ht="15" hidden="false" customHeight="false" outlineLevel="0" collapsed="false">
      <c r="A4534" s="48" t="s">
        <v>33</v>
      </c>
      <c r="B4534" s="61"/>
      <c r="C4534" s="50" t="s">
        <v>9</v>
      </c>
      <c r="D4534" s="51" t="n">
        <v>0</v>
      </c>
      <c r="E4534" s="51" t="n">
        <v>0</v>
      </c>
      <c r="F4534" s="51" t="n">
        <v>0</v>
      </c>
      <c r="G4534" s="51" t="n">
        <v>0</v>
      </c>
      <c r="H4534" s="51" t="n">
        <v>100</v>
      </c>
      <c r="I4534" s="52" t="n">
        <v>0</v>
      </c>
      <c r="J4534" s="52" t="n">
        <v>0</v>
      </c>
      <c r="K4534" s="52" t="n">
        <v>40</v>
      </c>
      <c r="L4534" s="52" t="n">
        <v>40</v>
      </c>
      <c r="M4534" s="52" t="n">
        <v>0</v>
      </c>
      <c r="N4534" s="53" t="n">
        <f aca="false">D4534*$D$8</f>
        <v>0</v>
      </c>
      <c r="O4534" s="53" t="n">
        <f aca="false">E4534*$E$8</f>
        <v>0</v>
      </c>
      <c r="P4534" s="53" t="n">
        <f aca="false">F4534*$F$8</f>
        <v>0</v>
      </c>
      <c r="Q4534" s="53" t="n">
        <f aca="false">G4534*$G$8</f>
        <v>0</v>
      </c>
      <c r="R4534" s="53" t="n">
        <f aca="false">H4534*$H$8</f>
        <v>130</v>
      </c>
      <c r="S4534" s="53" t="n">
        <f aca="false">(N4534/100)*(I4534*$I$8)+(N4534/100)*(J4534*$J$8)</f>
        <v>0</v>
      </c>
      <c r="T4534" s="53" t="n">
        <f aca="false">(O4534/100)*(K4534*$K$8)</f>
        <v>0</v>
      </c>
      <c r="U4534" s="53" t="n">
        <f aca="false">(P4534/100)*(K4534*$K$8)+(P4534/100)*(L4534*$L$8)</f>
        <v>0</v>
      </c>
      <c r="V4534" s="53" t="n">
        <f aca="false">(Q4534/100)*(L4534*$L$8)</f>
        <v>0</v>
      </c>
      <c r="W4534" s="53" t="n">
        <f aca="false">(R4534/100)*(K4534*$K$8)+(R4534/100)*(L4534*$L$8)</f>
        <v>208</v>
      </c>
      <c r="X4534" s="53" t="n">
        <f aca="false">N4534+S4534</f>
        <v>0</v>
      </c>
      <c r="Y4534" s="53" t="n">
        <f aca="false">O4534+T4534</f>
        <v>0</v>
      </c>
      <c r="Z4534" s="53" t="n">
        <f aca="false">P4534+U4534</f>
        <v>0</v>
      </c>
      <c r="AA4534" s="53" t="n">
        <f aca="false">Q4534+V4534</f>
        <v>0</v>
      </c>
      <c r="AB4534" s="53" t="n">
        <f aca="false">R4534+W4534</f>
        <v>338</v>
      </c>
      <c r="AC4534" s="54" t="n">
        <f aca="false">ROUND(X4534+Y4534+Z4534+AA4534+AB4534,1)</f>
        <v>338</v>
      </c>
      <c r="AD4534" s="55" t="n">
        <f aca="false">(ROUND(AC4534-AC4529,1)/AC4529)</f>
        <v>0</v>
      </c>
    </row>
    <row r="4535" customFormat="false" ht="15" hidden="false" customHeight="false" outlineLevel="0" collapsed="false">
      <c r="A4535" s="48" t="s">
        <v>34</v>
      </c>
      <c r="B4535" s="61"/>
      <c r="C4535" s="50" t="s">
        <v>10</v>
      </c>
      <c r="D4535" s="51" t="n">
        <v>0</v>
      </c>
      <c r="E4535" s="51" t="n">
        <v>150</v>
      </c>
      <c r="F4535" s="51" t="n">
        <v>0</v>
      </c>
      <c r="G4535" s="51" t="n">
        <v>0</v>
      </c>
      <c r="H4535" s="51" t="n">
        <v>0</v>
      </c>
      <c r="I4535" s="52" t="n">
        <v>0</v>
      </c>
      <c r="J4535" s="52" t="n">
        <v>0</v>
      </c>
      <c r="K4535" s="52" t="n">
        <v>86</v>
      </c>
      <c r="L4535" s="52" t="n">
        <v>0</v>
      </c>
      <c r="M4535" s="52" t="n">
        <v>0</v>
      </c>
      <c r="N4535" s="53" t="n">
        <f aca="false">D4535*$D$9</f>
        <v>0</v>
      </c>
      <c r="O4535" s="53" t="n">
        <f aca="false">E4535*$E$9</f>
        <v>187.5</v>
      </c>
      <c r="P4535" s="53" t="n">
        <f aca="false">F4535*$F$9</f>
        <v>0</v>
      </c>
      <c r="Q4535" s="53" t="n">
        <f aca="false">G4535*$G$9</f>
        <v>0</v>
      </c>
      <c r="R4535" s="53" t="n">
        <f aca="false">H4535*$H$9</f>
        <v>0</v>
      </c>
      <c r="S4535" s="53" t="n">
        <f aca="false">(N4535/100)*(I4535*$I$9)+(N4535/100)*(J4535*$J$9)</f>
        <v>0</v>
      </c>
      <c r="T4535" s="53" t="n">
        <f aca="false">(O4535/100)*(K4535*$K$9)</f>
        <v>225.75</v>
      </c>
      <c r="U4535" s="53" t="n">
        <f aca="false">(P4535/100)*(K4535*$K$9)+(P4535/100)*(L4535*$L$9)</f>
        <v>0</v>
      </c>
      <c r="V4535" s="53" t="n">
        <f aca="false">(Q4535/100)*(L4535*$L$9)</f>
        <v>0</v>
      </c>
      <c r="W4535" s="53" t="n">
        <f aca="false">(R4535/100)*(K4535*$K$9)+(R4535/100)*(L4535*$L$9)</f>
        <v>0</v>
      </c>
      <c r="X4535" s="53" t="n">
        <f aca="false">N4535+S4535</f>
        <v>0</v>
      </c>
      <c r="Y4535" s="53" t="n">
        <f aca="false">O4535+T4535</f>
        <v>413.25</v>
      </c>
      <c r="Z4535" s="53" t="n">
        <f aca="false">P4535+U4535</f>
        <v>0</v>
      </c>
      <c r="AA4535" s="53" t="n">
        <f aca="false">Q4535+V4535</f>
        <v>0</v>
      </c>
      <c r="AB4535" s="53" t="n">
        <f aca="false">R4535+W4535</f>
        <v>0</v>
      </c>
      <c r="AC4535" s="54" t="n">
        <f aca="false">ROUND(X4535+Y4535+Z4535+AA4535+AB4535,1)</f>
        <v>413.3</v>
      </c>
      <c r="AD4535" s="55" t="n">
        <f aca="false">(ROUND(AC4535-AC4529,1)/AC4529)</f>
        <v>0.222781065088757</v>
      </c>
    </row>
    <row r="4536" customFormat="false" ht="15" hidden="false" customHeight="false" outlineLevel="0" collapsed="false">
      <c r="A4536" s="48" t="s">
        <v>35</v>
      </c>
      <c r="B4536" s="61"/>
      <c r="C4536" s="50" t="s">
        <v>11</v>
      </c>
      <c r="D4536" s="51" t="n">
        <v>0</v>
      </c>
      <c r="E4536" s="51" t="n">
        <v>0</v>
      </c>
      <c r="F4536" s="51" t="n">
        <v>150</v>
      </c>
      <c r="G4536" s="51" t="n">
        <v>0</v>
      </c>
      <c r="H4536" s="51" t="n">
        <v>0</v>
      </c>
      <c r="I4536" s="52" t="n">
        <v>0</v>
      </c>
      <c r="J4536" s="52" t="n">
        <v>0</v>
      </c>
      <c r="K4536" s="52" t="n">
        <v>43</v>
      </c>
      <c r="L4536" s="52" t="n">
        <v>43</v>
      </c>
      <c r="M4536" s="52" t="n">
        <v>0</v>
      </c>
      <c r="N4536" s="53" t="n">
        <f aca="false">D4536*$D$10</f>
        <v>0</v>
      </c>
      <c r="O4536" s="53" t="n">
        <f aca="false">E4536*$E$10</f>
        <v>0</v>
      </c>
      <c r="P4536" s="53" t="n">
        <f aca="false">F4536*$F$10</f>
        <v>187.5</v>
      </c>
      <c r="Q4536" s="53" t="n">
        <f aca="false">G4536*$G$10</f>
        <v>0</v>
      </c>
      <c r="R4536" s="53" t="n">
        <f aca="false">H4536*$H$10</f>
        <v>0</v>
      </c>
      <c r="S4536" s="53" t="n">
        <f aca="false">(N4536/100)*(I4536*$I$10)+(N4536/100)*(J4536*$J$10)</f>
        <v>0</v>
      </c>
      <c r="T4536" s="53" t="n">
        <f aca="false">(O4536/100)*(K4536*$J$10)</f>
        <v>0</v>
      </c>
      <c r="U4536" s="53" t="n">
        <f aca="false">(P4536/100)*(K4536*$K$10)+(P4536/100)*(L4536*$L$10)</f>
        <v>225.75</v>
      </c>
      <c r="V4536" s="53" t="n">
        <f aca="false">(Q4536/100)*(L4536*$L$10)</f>
        <v>0</v>
      </c>
      <c r="W4536" s="53" t="n">
        <f aca="false">(R4536/100)*(K4536*$K$10)+(R4536/100)*(L4536*$L$10)</f>
        <v>0</v>
      </c>
      <c r="X4536" s="53" t="n">
        <f aca="false">N4536+S4536</f>
        <v>0</v>
      </c>
      <c r="Y4536" s="53" t="n">
        <f aca="false">O4536+T4536</f>
        <v>0</v>
      </c>
      <c r="Z4536" s="53" t="n">
        <f aca="false">P4536+U4536</f>
        <v>413.25</v>
      </c>
      <c r="AA4536" s="53" t="n">
        <f aca="false">Q4536+V4536</f>
        <v>0</v>
      </c>
      <c r="AB4536" s="53" t="n">
        <f aca="false">R4536+W4536</f>
        <v>0</v>
      </c>
      <c r="AC4536" s="54" t="n">
        <f aca="false">ROUND(X4536+Y4536+Z4536+AA4536+AB4536,1)</f>
        <v>413.3</v>
      </c>
      <c r="AD4536" s="55" t="n">
        <f aca="false">(ROUND(AC4536-AC4529,1)/AC4529)</f>
        <v>0.222781065088757</v>
      </c>
    </row>
    <row r="4537" customFormat="false" ht="15" hidden="false" customHeight="false" outlineLevel="0" collapsed="false">
      <c r="A4537" s="48" t="s">
        <v>36</v>
      </c>
      <c r="B4537" s="61"/>
      <c r="C4537" s="50" t="s">
        <v>12</v>
      </c>
      <c r="D4537" s="51" t="n">
        <v>0</v>
      </c>
      <c r="E4537" s="51" t="n">
        <v>0</v>
      </c>
      <c r="F4537" s="51" t="n">
        <v>0</v>
      </c>
      <c r="G4537" s="51" t="n">
        <v>150</v>
      </c>
      <c r="H4537" s="51" t="n">
        <v>0</v>
      </c>
      <c r="I4537" s="52" t="n">
        <v>0</v>
      </c>
      <c r="J4537" s="52" t="n">
        <v>0</v>
      </c>
      <c r="K4537" s="52" t="n">
        <v>0</v>
      </c>
      <c r="L4537" s="52" t="n">
        <v>86</v>
      </c>
      <c r="M4537" s="52" t="n">
        <v>0</v>
      </c>
      <c r="N4537" s="53" t="n">
        <f aca="false">D4537*$D$11</f>
        <v>0</v>
      </c>
      <c r="O4537" s="53" t="n">
        <f aca="false">E4537*$E$11</f>
        <v>0</v>
      </c>
      <c r="P4537" s="53" t="n">
        <f aca="false">F4537*$F$11</f>
        <v>0</v>
      </c>
      <c r="Q4537" s="53" t="n">
        <f aca="false">G4537*$G$11</f>
        <v>187.5</v>
      </c>
      <c r="R4537" s="53" t="n">
        <f aca="false">H4537*$H$11</f>
        <v>0</v>
      </c>
      <c r="S4537" s="53" t="n">
        <f aca="false">(N4537/100)*(I4537*$I$11)+(N4537/100)*(J4537*$J$11)</f>
        <v>0</v>
      </c>
      <c r="T4537" s="53" t="n">
        <f aca="false">(O4537/100)*(K4537*$K$11)</f>
        <v>0</v>
      </c>
      <c r="U4537" s="53" t="n">
        <f aca="false">(P4537/100)*(K4537*$K$11)+(P4537/100)*(L4537*$L$11)</f>
        <v>0</v>
      </c>
      <c r="V4537" s="53" t="n">
        <f aca="false">(Q4537/100)*(L4537*$L$11)</f>
        <v>225.75</v>
      </c>
      <c r="W4537" s="53" t="n">
        <f aca="false">(R4537/100)*(K4537*$K$11)+(R4537/100)*(L4537*$L$11)</f>
        <v>0</v>
      </c>
      <c r="X4537" s="53" t="n">
        <f aca="false">N4537+S4537</f>
        <v>0</v>
      </c>
      <c r="Y4537" s="53" t="n">
        <f aca="false">O4537+T4537</f>
        <v>0</v>
      </c>
      <c r="Z4537" s="53" t="n">
        <f aca="false">P4537+U4537</f>
        <v>0</v>
      </c>
      <c r="AA4537" s="53" t="n">
        <f aca="false">Q4537+V4537</f>
        <v>413.25</v>
      </c>
      <c r="AB4537" s="53" t="n">
        <f aca="false">R4537+W4537</f>
        <v>0</v>
      </c>
      <c r="AC4537" s="54" t="n">
        <f aca="false">ROUND(X4537+Y4537+Z4537+AA4537+AB4537,1)</f>
        <v>413.3</v>
      </c>
      <c r="AD4537" s="55" t="n">
        <f aca="false">(ROUND(AC4537-AC4529,1)/AC4529)</f>
        <v>0.222781065088757</v>
      </c>
    </row>
    <row r="4538" customFormat="false" ht="15" hidden="false" customHeight="false" outlineLevel="0" collapsed="false">
      <c r="A4538" s="48" t="s">
        <v>37</v>
      </c>
      <c r="B4538" s="61"/>
      <c r="C4538" s="50" t="s">
        <v>13</v>
      </c>
      <c r="D4538" s="51" t="n">
        <v>0</v>
      </c>
      <c r="E4538" s="51" t="n">
        <v>0</v>
      </c>
      <c r="F4538" s="51" t="n">
        <v>0</v>
      </c>
      <c r="G4538" s="51" t="n">
        <v>0</v>
      </c>
      <c r="H4538" s="51" t="n">
        <v>150</v>
      </c>
      <c r="I4538" s="52" t="n">
        <v>0</v>
      </c>
      <c r="J4538" s="52" t="n">
        <v>0</v>
      </c>
      <c r="K4538" s="52" t="n">
        <v>45</v>
      </c>
      <c r="L4538" s="52" t="n">
        <v>45</v>
      </c>
      <c r="M4538" s="52" t="n">
        <v>0</v>
      </c>
      <c r="N4538" s="53" t="n">
        <f aca="false">D4538*$D$12</f>
        <v>0</v>
      </c>
      <c r="O4538" s="53" t="n">
        <f aca="false">E4538*$E$12</f>
        <v>0</v>
      </c>
      <c r="P4538" s="53" t="n">
        <f aca="false">F4538*$F$12</f>
        <v>0</v>
      </c>
      <c r="Q4538" s="53" t="n">
        <f aca="false">G4538*$G$12</f>
        <v>0</v>
      </c>
      <c r="R4538" s="53" t="n">
        <f aca="false">H4538*$H$12</f>
        <v>187.5</v>
      </c>
      <c r="S4538" s="53" t="n">
        <f aca="false">(N4538/100)*(I4538*$I$12)+(N4538/100)*(J4538*$J$12)</f>
        <v>0</v>
      </c>
      <c r="T4538" s="53" t="n">
        <f aca="false">(O4538/100)*(K4538*$K$12)</f>
        <v>0</v>
      </c>
      <c r="U4538" s="53" t="n">
        <f aca="false">(P4538/100)*(K4538*$K$12)+(P4538/100)*(L4538*$L$12)</f>
        <v>0</v>
      </c>
      <c r="V4538" s="53" t="n">
        <f aca="false">(Q4538/100)*(L4538*$L$12)</f>
        <v>0</v>
      </c>
      <c r="W4538" s="53" t="n">
        <f aca="false">(R4538/100)*(K4538*$K$12)+(R4538/100)*(L4538*$L$12)</f>
        <v>236.25</v>
      </c>
      <c r="X4538" s="53" t="n">
        <f aca="false">N4538+S4538</f>
        <v>0</v>
      </c>
      <c r="Y4538" s="53" t="n">
        <f aca="false">O4538+T4538</f>
        <v>0</v>
      </c>
      <c r="Z4538" s="53" t="n">
        <f aca="false">P4538+U4538</f>
        <v>0</v>
      </c>
      <c r="AA4538" s="53" t="n">
        <f aca="false">Q4538+V4538</f>
        <v>0</v>
      </c>
      <c r="AB4538" s="53" t="n">
        <f aca="false">R4538+W4538</f>
        <v>423.75</v>
      </c>
      <c r="AC4538" s="54" t="n">
        <f aca="false">ROUND(X4538+Y4538+Z4538+AA4538+AB4538,1)</f>
        <v>423.8</v>
      </c>
      <c r="AD4538" s="55" t="n">
        <f aca="false">(ROUND(AC4538-AC4529,1)/AC4529)</f>
        <v>0.253846153846154</v>
      </c>
    </row>
    <row r="4539" customFormat="false" ht="15" hidden="false" customHeight="false" outlineLevel="0" collapsed="false">
      <c r="A4539" s="48" t="s">
        <v>38</v>
      </c>
      <c r="B4539" s="61"/>
      <c r="C4539" s="50" t="s">
        <v>14</v>
      </c>
      <c r="D4539" s="51" t="n">
        <v>0</v>
      </c>
      <c r="E4539" s="51" t="n">
        <v>0</v>
      </c>
      <c r="F4539" s="51" t="n">
        <v>0</v>
      </c>
      <c r="G4539" s="51" t="n">
        <v>0</v>
      </c>
      <c r="H4539" s="51" t="n">
        <v>100</v>
      </c>
      <c r="I4539" s="52" t="n">
        <v>0</v>
      </c>
      <c r="J4539" s="52" t="n">
        <v>0</v>
      </c>
      <c r="K4539" s="52" t="n">
        <v>40</v>
      </c>
      <c r="L4539" s="52" t="n">
        <v>40</v>
      </c>
      <c r="M4539" s="52" t="n">
        <v>70</v>
      </c>
      <c r="N4539" s="53" t="n">
        <f aca="false">D4539*$D$13</f>
        <v>0</v>
      </c>
      <c r="O4539" s="53" t="n">
        <f aca="false">E4539*$E$13</f>
        <v>0</v>
      </c>
      <c r="P4539" s="53" t="n">
        <f aca="false">F4539*$F$13</f>
        <v>0</v>
      </c>
      <c r="Q4539" s="53" t="n">
        <f aca="false">G4539*$G$13</f>
        <v>0</v>
      </c>
      <c r="R4539" s="53" t="n">
        <f aca="false">H4539*$H$13</f>
        <v>125</v>
      </c>
      <c r="S4539" s="53" t="n">
        <f aca="false">(N4539/100)*(I4539*$I$13)+(N4539/100)*(J4539*$J$13)+(N4539/100)*(M4539*$M$13)</f>
        <v>0</v>
      </c>
      <c r="T4539" s="53" t="n">
        <f aca="false">(O4539/100)*(K4539*$K$13)+(O4539/100)*(M4539*$M$13)</f>
        <v>0</v>
      </c>
      <c r="U4539" s="53" t="n">
        <f aca="false">(P4539/100)*(K4539*$K$13)+(P4539/100)*(L4539*$L$13)+(P4539/100)*(M4539*$M$13)</f>
        <v>0</v>
      </c>
      <c r="V4539" s="53" t="n">
        <f aca="false">(Q4539/100)*(L4539*$L$13)+(Q4539/100)*(M4539*$M$13)</f>
        <v>0</v>
      </c>
      <c r="W4539" s="53" t="n">
        <f aca="false">(R4539/100)*(K4539*$K$13)+(R4539/100)*(L4539*$L$13)+(R4539/100)*(M4539*$M$13)</f>
        <v>275</v>
      </c>
      <c r="X4539" s="53" t="n">
        <f aca="false">N4539+S4539</f>
        <v>0</v>
      </c>
      <c r="Y4539" s="53" t="n">
        <f aca="false">O4539+T4539</f>
        <v>0</v>
      </c>
      <c r="Z4539" s="53" t="n">
        <f aca="false">P4539+U4539</f>
        <v>0</v>
      </c>
      <c r="AA4539" s="53" t="n">
        <f aca="false">Q4539+V4539</f>
        <v>0</v>
      </c>
      <c r="AB4539" s="53" t="n">
        <f aca="false">R4539+W4539</f>
        <v>400</v>
      </c>
      <c r="AC4539" s="54" t="n">
        <f aca="false">ROUND(X4539+Y4539+Z4539+AA4539+AB4539,1)</f>
        <v>400</v>
      </c>
      <c r="AD4539" s="55" t="n">
        <f aca="false">(ROUND(AC4539-AC4529,1)/AC4529)</f>
        <v>0.183431952662722</v>
      </c>
    </row>
    <row r="4540" customFormat="false" ht="15" hidden="false" customHeight="false" outlineLevel="0" collapsed="false">
      <c r="A4540" s="48" t="s">
        <v>39</v>
      </c>
      <c r="B4540" s="61"/>
      <c r="C4540" s="50" t="s">
        <v>15</v>
      </c>
      <c r="D4540" s="51" t="n">
        <v>120</v>
      </c>
      <c r="E4540" s="51" t="n">
        <v>0</v>
      </c>
      <c r="F4540" s="51" t="n">
        <v>0</v>
      </c>
      <c r="G4540" s="51" t="n">
        <v>0</v>
      </c>
      <c r="H4540" s="51" t="n">
        <v>0</v>
      </c>
      <c r="I4540" s="52" t="n">
        <v>0</v>
      </c>
      <c r="J4540" s="52" t="n">
        <v>0</v>
      </c>
      <c r="K4540" s="52" t="n">
        <v>85</v>
      </c>
      <c r="L4540" s="52" t="n">
        <v>0</v>
      </c>
      <c r="M4540" s="52" t="n">
        <v>0</v>
      </c>
      <c r="N4540" s="53" t="n">
        <f aca="false">D4540*$D$14</f>
        <v>150</v>
      </c>
      <c r="O4540" s="53" t="n">
        <f aca="false">E4540*$E$14</f>
        <v>0</v>
      </c>
      <c r="P4540" s="53" t="n">
        <f aca="false">F4540*$F$14</f>
        <v>0</v>
      </c>
      <c r="Q4540" s="53" t="n">
        <f aca="false">G4540*$G$14</f>
        <v>0</v>
      </c>
      <c r="R4540" s="53" t="n">
        <f aca="false">H4540*$H$14</f>
        <v>0</v>
      </c>
      <c r="S4540" s="53" t="n">
        <f aca="false">(N4540/100)*(I4540*$I$14)+(N4540/100)*(J4540*$J$14)+(N4540/100)*(K4540*$K$14)</f>
        <v>255</v>
      </c>
      <c r="T4540" s="53" t="n">
        <f aca="false">(O4540/100)*(K4540*$K$14)</f>
        <v>0</v>
      </c>
      <c r="U4540" s="53" t="n">
        <f aca="false">(P4540/100)*(K4540*$K$14)+(P4540/100)*(L4540*$L$14)</f>
        <v>0</v>
      </c>
      <c r="V4540" s="53" t="n">
        <f aca="false">(Q4540/100)*(L4540*$L$14)</f>
        <v>0</v>
      </c>
      <c r="W4540" s="53" t="n">
        <f aca="false">(R4540/100)*(K4540*$L$14)+(R4540/100)*(L4540*$M$14)</f>
        <v>0</v>
      </c>
      <c r="X4540" s="53" t="n">
        <f aca="false">N4540+S4540</f>
        <v>405</v>
      </c>
      <c r="Y4540" s="53" t="n">
        <f aca="false">O4540+T4540</f>
        <v>0</v>
      </c>
      <c r="Z4540" s="53" t="n">
        <f aca="false">P4540+U4540</f>
        <v>0</v>
      </c>
      <c r="AA4540" s="53" t="n">
        <f aca="false">Q4540+V4540</f>
        <v>0</v>
      </c>
      <c r="AB4540" s="53" t="n">
        <f aca="false">R4540+W4540</f>
        <v>0</v>
      </c>
      <c r="AC4540" s="54" t="n">
        <f aca="false">ROUND(X4540+Y4540+Z4540+AA4540+AB4540,1)</f>
        <v>405</v>
      </c>
      <c r="AD4540" s="55" t="n">
        <f aca="false">(ROUND(AC4540-AC4529,1)/AC4529)</f>
        <v>0.198224852071006</v>
      </c>
    </row>
    <row r="4541" customFormat="false" ht="15" hidden="false" customHeight="false" outlineLevel="0" collapsed="false">
      <c r="A4541" s="48"/>
      <c r="B4541" s="61"/>
      <c r="C4541" s="50" t="s">
        <v>16</v>
      </c>
      <c r="D4541" s="51" t="n">
        <v>120</v>
      </c>
      <c r="E4541" s="51" t="n">
        <v>0</v>
      </c>
      <c r="F4541" s="51" t="n">
        <v>0</v>
      </c>
      <c r="G4541" s="51" t="n">
        <v>0</v>
      </c>
      <c r="H4541" s="51" t="n">
        <v>0</v>
      </c>
      <c r="I4541" s="52" t="n">
        <v>0</v>
      </c>
      <c r="J4541" s="52" t="n">
        <v>0</v>
      </c>
      <c r="K4541" s="52" t="n">
        <v>0</v>
      </c>
      <c r="L4541" s="52" t="n">
        <v>85</v>
      </c>
      <c r="M4541" s="52" t="n">
        <v>0</v>
      </c>
      <c r="N4541" s="53" t="n">
        <f aca="false">D4541*$D$15</f>
        <v>150</v>
      </c>
      <c r="O4541" s="53" t="n">
        <f aca="false">E4541*$E$15</f>
        <v>0</v>
      </c>
      <c r="P4541" s="53" t="n">
        <f aca="false">F4541*$F$15</f>
        <v>0</v>
      </c>
      <c r="Q4541" s="53" t="n">
        <f aca="false">G4541*$G$15</f>
        <v>0</v>
      </c>
      <c r="R4541" s="53" t="n">
        <f aca="false">H4541*$H$15</f>
        <v>0</v>
      </c>
      <c r="S4541" s="53" t="n">
        <f aca="false">(N4541/100)*(I4541*$I$15)+(N4541/100)*(J4541*$J$15)+(N4541/100)*(L4541*$L$15)</f>
        <v>255</v>
      </c>
      <c r="T4541" s="53" t="n">
        <f aca="false">(O4541/100)*(K4541*$K$15)</f>
        <v>0</v>
      </c>
      <c r="U4541" s="53" t="n">
        <f aca="false">(P4541/100)*(K4541*$K$15)+(P4541/100)*(L4541*$L$15)</f>
        <v>0</v>
      </c>
      <c r="V4541" s="53" t="n">
        <f aca="false">(Q4541/100)*(L4541*$L$15)</f>
        <v>0</v>
      </c>
      <c r="W4541" s="53" t="n">
        <f aca="false">(R4541/100)*(K4541*$K$15)+(R4541/100)*(L4541*$L$15)</f>
        <v>0</v>
      </c>
      <c r="X4541" s="53" t="n">
        <f aca="false">N4541+S4541</f>
        <v>405</v>
      </c>
      <c r="Y4541" s="53" t="n">
        <f aca="false">O4541+T4541</f>
        <v>0</v>
      </c>
      <c r="Z4541" s="53" t="n">
        <f aca="false">P4541+U4541</f>
        <v>0</v>
      </c>
      <c r="AA4541" s="53" t="n">
        <f aca="false">Q4541+V4541</f>
        <v>0</v>
      </c>
      <c r="AB4541" s="53" t="n">
        <f aca="false">R4541+W4541</f>
        <v>0</v>
      </c>
      <c r="AC4541" s="54" t="n">
        <f aca="false">ROUND(X4541+Y4541+Z4541+AA4541+AB4541,1)</f>
        <v>405</v>
      </c>
      <c r="AD4541" s="55" t="n">
        <f aca="false">(ROUND(AC4541-AC4529,1)/AC4529)</f>
        <v>0.198224852071006</v>
      </c>
    </row>
    <row r="4542" customFormat="false" ht="15" hidden="false" customHeight="false" outlineLevel="0" collapsed="false">
      <c r="A4542" s="48"/>
      <c r="B4542" s="61"/>
      <c r="C4542" s="50"/>
      <c r="D4542" s="51"/>
      <c r="E4542" s="51"/>
      <c r="F4542" s="51"/>
      <c r="G4542" s="51"/>
      <c r="H4542" s="51"/>
      <c r="I4542" s="52"/>
      <c r="J4542" s="52"/>
      <c r="K4542" s="52"/>
      <c r="L4542" s="52"/>
      <c r="M4542" s="52"/>
      <c r="N4542" s="53" t="n">
        <f aca="false">D4542*$D$16</f>
        <v>0</v>
      </c>
      <c r="O4542" s="53" t="n">
        <f aca="false">E4542*$E$16</f>
        <v>0</v>
      </c>
      <c r="P4542" s="53" t="n">
        <f aca="false">F4542*$F$16</f>
        <v>0</v>
      </c>
      <c r="Q4542" s="53" t="n">
        <f aca="false">G4542*$G$16</f>
        <v>0</v>
      </c>
      <c r="R4542" s="53" t="n">
        <f aca="false">H4542*$H$16</f>
        <v>0</v>
      </c>
      <c r="S4542" s="53" t="n">
        <f aca="false">(N4542/100)*(I4542*$I$16)+(N4542/100)*(J4542*$J$16)</f>
        <v>0</v>
      </c>
      <c r="T4542" s="53" t="n">
        <f aca="false">(O4542/100)*(K4542*$K$16)</f>
        <v>0</v>
      </c>
      <c r="U4542" s="53" t="n">
        <f aca="false">(P4542/100)*(K4542*$K$16)+(P4542/100)*(L4542*$L$16)</f>
        <v>0</v>
      </c>
      <c r="V4542" s="53" t="n">
        <f aca="false">(Q4542/100)*(L4542*$L$16)</f>
        <v>0</v>
      </c>
      <c r="W4542" s="53" t="n">
        <f aca="false">(R4542/100)*(K4542*$K$16)+(R4542/100)*(L4542*$L$16)</f>
        <v>0</v>
      </c>
      <c r="X4542" s="53" t="n">
        <f aca="false">N4542+S4542</f>
        <v>0</v>
      </c>
      <c r="Y4542" s="53" t="n">
        <f aca="false">O4542+T4542</f>
        <v>0</v>
      </c>
      <c r="Z4542" s="53" t="n">
        <f aca="false">P4542+U4542</f>
        <v>0</v>
      </c>
      <c r="AA4542" s="53" t="n">
        <f aca="false">Q4542+V4542</f>
        <v>0</v>
      </c>
      <c r="AB4542" s="53" t="n">
        <f aca="false">R4542+W4542</f>
        <v>0</v>
      </c>
      <c r="AC4542" s="54" t="n">
        <f aca="false">ROUND(X4542+Y4542+Z4542+AA4542+AB4542,1)</f>
        <v>0</v>
      </c>
      <c r="AD4542" s="55" t="n">
        <f aca="false">(ROUND(AC4542-AC4529,1)/AC4529)</f>
        <v>-1</v>
      </c>
    </row>
    <row r="4543" customFormat="false" ht="15" hidden="false" customHeight="false" outlineLevel="0" collapsed="false">
      <c r="A4543" s="48"/>
      <c r="B4543" s="61"/>
      <c r="C4543" s="50"/>
      <c r="D4543" s="51"/>
      <c r="E4543" s="51"/>
      <c r="F4543" s="51"/>
      <c r="G4543" s="51"/>
      <c r="H4543" s="51"/>
      <c r="I4543" s="52"/>
      <c r="J4543" s="52"/>
      <c r="K4543" s="52"/>
      <c r="L4543" s="52"/>
      <c r="M4543" s="52"/>
      <c r="N4543" s="53" t="n">
        <f aca="false">D4543*$D$17</f>
        <v>0</v>
      </c>
      <c r="O4543" s="53" t="n">
        <f aca="false">E4543*$E$17</f>
        <v>0</v>
      </c>
      <c r="P4543" s="53" t="n">
        <f aca="false">F4543*$F$17</f>
        <v>0</v>
      </c>
      <c r="Q4543" s="53" t="n">
        <f aca="false">G4543*$G$17</f>
        <v>0</v>
      </c>
      <c r="R4543" s="53" t="n">
        <f aca="false">H4543*$H$17</f>
        <v>0</v>
      </c>
      <c r="S4543" s="53" t="n">
        <f aca="false">(N4543/100)*(I4543*$I$17)+(N4543/100)*(J4543*$J$17)</f>
        <v>0</v>
      </c>
      <c r="T4543" s="53" t="n">
        <f aca="false">(O4543/100)*(K4543*$K$17)</f>
        <v>0</v>
      </c>
      <c r="U4543" s="53" t="n">
        <f aca="false">(P4543/100)*(K4543*$K$17)+(P4543/100)*(L4543*$L$17)</f>
        <v>0</v>
      </c>
      <c r="V4543" s="53" t="n">
        <f aca="false">(Q4543/100)*(L4543*$L$17)</f>
        <v>0</v>
      </c>
      <c r="W4543" s="53" t="n">
        <f aca="false">(R4543/100)*(K4543*$K$17)+(R4543/100)*(L4543*$L$17)</f>
        <v>0</v>
      </c>
      <c r="X4543" s="53" t="n">
        <f aca="false">N4543+S4543</f>
        <v>0</v>
      </c>
      <c r="Y4543" s="53" t="n">
        <f aca="false">O4543+T4543</f>
        <v>0</v>
      </c>
      <c r="Z4543" s="53" t="n">
        <f aca="false">P4543+U4543</f>
        <v>0</v>
      </c>
      <c r="AA4543" s="53" t="n">
        <f aca="false">Q4543+V4543</f>
        <v>0</v>
      </c>
      <c r="AB4543" s="53" t="n">
        <f aca="false">R4543+W4543</f>
        <v>0</v>
      </c>
      <c r="AC4543" s="54" t="n">
        <f aca="false">ROUND(X4543+Y4543+Z4543+AA4543+AB4543,1)</f>
        <v>0</v>
      </c>
      <c r="AD4543" s="55" t="n">
        <f aca="false">(ROUND(AC4543-AC4529,1)/AC4529)</f>
        <v>-1</v>
      </c>
    </row>
    <row r="4544" customFormat="false" ht="15" hidden="false" customHeight="false" outlineLevel="0" collapsed="false">
      <c r="A4544" s="56" t="s">
        <v>19</v>
      </c>
      <c r="B4544" s="62" t="s">
        <v>366</v>
      </c>
      <c r="C4544" s="40" t="s">
        <v>50</v>
      </c>
      <c r="D4544" s="41" t="n">
        <v>50</v>
      </c>
      <c r="E4544" s="41" t="n">
        <v>0</v>
      </c>
      <c r="F4544" s="41" t="n">
        <v>0</v>
      </c>
      <c r="G4544" s="41" t="n">
        <v>0</v>
      </c>
      <c r="H4544" s="41" t="n">
        <v>75</v>
      </c>
      <c r="I4544" s="42" t="n">
        <v>40</v>
      </c>
      <c r="J4544" s="42" t="n">
        <v>30</v>
      </c>
      <c r="K4544" s="42" t="n">
        <v>20</v>
      </c>
      <c r="L4544" s="42" t="n">
        <v>20</v>
      </c>
      <c r="M4544" s="42" t="n">
        <v>0</v>
      </c>
      <c r="N4544" s="43" t="n">
        <f aca="false">D4544*$D$3</f>
        <v>65</v>
      </c>
      <c r="O4544" s="43" t="n">
        <f aca="false">E4544*$E$3</f>
        <v>0</v>
      </c>
      <c r="P4544" s="43" t="n">
        <f aca="false">F4544*$F$3</f>
        <v>0</v>
      </c>
      <c r="Q4544" s="43" t="n">
        <f aca="false">G4544*$G$3</f>
        <v>0</v>
      </c>
      <c r="R4544" s="43" t="n">
        <f aca="false">H4544*$H$3</f>
        <v>97.5</v>
      </c>
      <c r="S4544" s="43" t="n">
        <f aca="false">(N4544/100)*(I4544*$I$3)+(N4544/100)*(J4544*$J$3)</f>
        <v>91</v>
      </c>
      <c r="T4544" s="43" t="n">
        <f aca="false">(O4544/100)*(K4544*$K$3)</f>
        <v>0</v>
      </c>
      <c r="U4544" s="43" t="n">
        <f aca="false">(P4544/100)*(K4544*$K$3)+(P4544/100)*(L4544*$L$3)</f>
        <v>0</v>
      </c>
      <c r="V4544" s="43" t="n">
        <f aca="false">(Q4544/100)*(L4544*$L$3)</f>
        <v>0</v>
      </c>
      <c r="W4544" s="43" t="n">
        <f aca="false">(R4544/100)*(K4544*$K$3)+(R4544/100)*(L4544*$L$3)</f>
        <v>78</v>
      </c>
      <c r="X4544" s="43" t="n">
        <f aca="false">N4544+S4544</f>
        <v>156</v>
      </c>
      <c r="Y4544" s="43" t="n">
        <f aca="false">O4544+T4544</f>
        <v>0</v>
      </c>
      <c r="Z4544" s="43" t="n">
        <f aca="false">P4544+U4544</f>
        <v>0</v>
      </c>
      <c r="AA4544" s="43" t="n">
        <f aca="false">Q4544+V4544</f>
        <v>0</v>
      </c>
      <c r="AB4544" s="43" t="n">
        <f aca="false">R4544+W4544</f>
        <v>175.5</v>
      </c>
      <c r="AC4544" s="44" t="n">
        <f aca="false">ROUND(X4544+Y4544+Z4544+AA4544+AB4544,1)</f>
        <v>331.5</v>
      </c>
      <c r="AD4544" s="45"/>
    </row>
    <row r="4545" customFormat="false" ht="15" hidden="false" customHeight="false" outlineLevel="0" collapsed="false">
      <c r="A4545" s="48" t="s">
        <v>29</v>
      </c>
      <c r="B4545" s="63" t="n">
        <v>16</v>
      </c>
      <c r="C4545" s="50" t="s">
        <v>5</v>
      </c>
      <c r="D4545" s="51" t="n">
        <v>50</v>
      </c>
      <c r="E4545" s="51" t="n">
        <v>0</v>
      </c>
      <c r="F4545" s="51" t="n">
        <v>0</v>
      </c>
      <c r="G4545" s="51" t="n">
        <v>0</v>
      </c>
      <c r="H4545" s="51" t="n">
        <v>75</v>
      </c>
      <c r="I4545" s="52" t="n">
        <v>80</v>
      </c>
      <c r="J4545" s="52" t="n">
        <v>50</v>
      </c>
      <c r="K4545" s="52" t="n">
        <v>20</v>
      </c>
      <c r="L4545" s="52" t="n">
        <v>20</v>
      </c>
      <c r="M4545" s="52" t="n">
        <v>0</v>
      </c>
      <c r="N4545" s="53" t="n">
        <f aca="false">D4545*$D$4</f>
        <v>62.5</v>
      </c>
      <c r="O4545" s="53" t="n">
        <f aca="false">E4545*$E$4</f>
        <v>0</v>
      </c>
      <c r="P4545" s="53" t="n">
        <f aca="false">F4545*$F$4</f>
        <v>0</v>
      </c>
      <c r="Q4545" s="53" t="n">
        <f aca="false">G4545*$G$4</f>
        <v>0</v>
      </c>
      <c r="R4545" s="53" t="n">
        <f aca="false">H4545*$H$4</f>
        <v>93.75</v>
      </c>
      <c r="S4545" s="53" t="n">
        <f aca="false">(N4545/100)*(I4545*$I$4)+(N4545/100)*(J4545*$J$4)</f>
        <v>162.5</v>
      </c>
      <c r="T4545" s="53" t="n">
        <f aca="false">(O4545/100)*(K4545*$K$4)</f>
        <v>0</v>
      </c>
      <c r="U4545" s="53" t="n">
        <f aca="false">(P4545/100)*(K4545*$K$4)+(P4545/100)*(L4545*$L$4)</f>
        <v>0</v>
      </c>
      <c r="V4545" s="53" t="n">
        <f aca="false">(Q4545/100)*(L4545*$L$4)</f>
        <v>0</v>
      </c>
      <c r="W4545" s="53" t="n">
        <f aca="false">(R4545/100)*(K4545*$K$4)+(R4545/100)*(L4545*$L$4)</f>
        <v>75</v>
      </c>
      <c r="X4545" s="53" t="n">
        <f aca="false">N4545+S4545</f>
        <v>225</v>
      </c>
      <c r="Y4545" s="53" t="n">
        <f aca="false">O4545+T4545</f>
        <v>0</v>
      </c>
      <c r="Z4545" s="53" t="n">
        <f aca="false">P4545+U4545</f>
        <v>0</v>
      </c>
      <c r="AA4545" s="53" t="n">
        <f aca="false">Q4545+V4545</f>
        <v>0</v>
      </c>
      <c r="AB4545" s="53" t="n">
        <f aca="false">R4545+W4545</f>
        <v>168.75</v>
      </c>
      <c r="AC4545" s="54" t="n">
        <f aca="false">ROUND(X4545+Y4545+Z4545+AA4545+AB4545,1)</f>
        <v>393.8</v>
      </c>
      <c r="AD4545" s="55" t="n">
        <f aca="false">(ROUND(AC4545-AC4544,1)/AC4544)</f>
        <v>0.187933634992459</v>
      </c>
    </row>
    <row r="4546" customFormat="false" ht="15" hidden="false" customHeight="false" outlineLevel="0" collapsed="false">
      <c r="A4546" s="48" t="s">
        <v>30</v>
      </c>
      <c r="B4546" s="63" t="n">
        <v>10</v>
      </c>
      <c r="C4546" s="50" t="s">
        <v>6</v>
      </c>
      <c r="D4546" s="51" t="n">
        <v>50</v>
      </c>
      <c r="E4546" s="51" t="n">
        <v>0</v>
      </c>
      <c r="F4546" s="51" t="n">
        <v>0</v>
      </c>
      <c r="G4546" s="51" t="n">
        <v>0</v>
      </c>
      <c r="H4546" s="51" t="n">
        <v>75</v>
      </c>
      <c r="I4546" s="52" t="n">
        <v>40</v>
      </c>
      <c r="J4546" s="52" t="n">
        <v>30</v>
      </c>
      <c r="K4546" s="52" t="n">
        <v>20</v>
      </c>
      <c r="L4546" s="52" t="n">
        <v>20</v>
      </c>
      <c r="M4546" s="52" t="n">
        <v>0</v>
      </c>
      <c r="N4546" s="53" t="n">
        <f aca="false">D4546*$D$5</f>
        <v>65</v>
      </c>
      <c r="O4546" s="53" t="n">
        <f aca="false">E4546*$E$5</f>
        <v>0</v>
      </c>
      <c r="P4546" s="53" t="n">
        <f aca="false">F4546*$F$5</f>
        <v>0</v>
      </c>
      <c r="Q4546" s="53" t="n">
        <f aca="false">G4546*$G$5</f>
        <v>0</v>
      </c>
      <c r="R4546" s="53" t="n">
        <f aca="false">H4546*$H$5</f>
        <v>97.5</v>
      </c>
      <c r="S4546" s="53" t="n">
        <f aca="false">(N4546/100)*(I4546*$I$5)+(N4546/100)*(J4546*$J$5)</f>
        <v>91</v>
      </c>
      <c r="T4546" s="53" t="n">
        <f aca="false">(O4546/100)*(K4546*$K$5)</f>
        <v>0</v>
      </c>
      <c r="U4546" s="53" t="n">
        <f aca="false">(P4546/100)*(K4546*$K$5)+(P4546/100)*(L4546*$L$5)</f>
        <v>0</v>
      </c>
      <c r="V4546" s="53" t="n">
        <f aca="false">(Q4546/100)*(L4546*$L$5)</f>
        <v>0</v>
      </c>
      <c r="W4546" s="53" t="n">
        <f aca="false">(R4546/100)*(K4546*$K$5)+(R4546/100)*(L4546*$L$5)</f>
        <v>78</v>
      </c>
      <c r="X4546" s="53" t="n">
        <f aca="false">N4546+S4546</f>
        <v>156</v>
      </c>
      <c r="Y4546" s="53" t="n">
        <f aca="false">O4546+T4546</f>
        <v>0</v>
      </c>
      <c r="Z4546" s="53" t="n">
        <f aca="false">P4546+U4546</f>
        <v>0</v>
      </c>
      <c r="AA4546" s="53" t="n">
        <f aca="false">Q4546+V4546</f>
        <v>0</v>
      </c>
      <c r="AB4546" s="53" t="n">
        <f aca="false">R4546+W4546</f>
        <v>175.5</v>
      </c>
      <c r="AC4546" s="54" t="n">
        <f aca="false">ROUND(X4546+Y4546+Z4546+AA4546+AB4546,1)</f>
        <v>331.5</v>
      </c>
      <c r="AD4546" s="55" t="n">
        <f aca="false">(ROUND(AC4546-AC4544,1)/AC4544)</f>
        <v>0</v>
      </c>
    </row>
    <row r="4547" customFormat="false" ht="15" hidden="false" customHeight="false" outlineLevel="0" collapsed="false">
      <c r="A4547" s="48" t="s">
        <v>31</v>
      </c>
      <c r="B4547" s="63" t="n">
        <v>18</v>
      </c>
      <c r="C4547" s="50" t="s">
        <v>7</v>
      </c>
      <c r="D4547" s="51" t="n">
        <v>50</v>
      </c>
      <c r="E4547" s="51" t="n">
        <v>0</v>
      </c>
      <c r="F4547" s="51" t="n">
        <v>0</v>
      </c>
      <c r="G4547" s="51" t="n">
        <v>0</v>
      </c>
      <c r="H4547" s="51" t="n">
        <v>75</v>
      </c>
      <c r="I4547" s="52" t="n">
        <v>40</v>
      </c>
      <c r="J4547" s="52" t="n">
        <v>30</v>
      </c>
      <c r="K4547" s="52" t="n">
        <v>20</v>
      </c>
      <c r="L4547" s="52" t="n">
        <v>20</v>
      </c>
      <c r="M4547" s="52" t="n">
        <v>0</v>
      </c>
      <c r="N4547" s="53" t="n">
        <f aca="false">D4547*$D$6</f>
        <v>65</v>
      </c>
      <c r="O4547" s="53" t="n">
        <f aca="false">E4547*$E$6</f>
        <v>0</v>
      </c>
      <c r="P4547" s="53" t="n">
        <f aca="false">F4547*$F$6</f>
        <v>0</v>
      </c>
      <c r="Q4547" s="53" t="n">
        <f aca="false">G4547*$G$6</f>
        <v>0</v>
      </c>
      <c r="R4547" s="53" t="n">
        <f aca="false">H4547*$H$6</f>
        <v>97.5</v>
      </c>
      <c r="S4547" s="53" t="n">
        <f aca="false">(N4547/100)*(I4547*$I$6)+(N4547/100)*(J4547*$J$6)</f>
        <v>91</v>
      </c>
      <c r="T4547" s="53" t="n">
        <f aca="false">(O4547/100)*(K4547*$K$6)</f>
        <v>0</v>
      </c>
      <c r="U4547" s="53" t="n">
        <f aca="false">(P4547/100)*(K4547*$K$6)+(P4547/100)*(L4547*$L$6)</f>
        <v>0</v>
      </c>
      <c r="V4547" s="53" t="n">
        <f aca="false">(Q4547/100)*(L4547*$L$6)</f>
        <v>0</v>
      </c>
      <c r="W4547" s="53" t="n">
        <f aca="false">(R4547/100)*(K4547*$K$6)+(R4547/100)*(L4547*$L$6)</f>
        <v>78</v>
      </c>
      <c r="X4547" s="53" t="n">
        <f aca="false">N4547+S4547</f>
        <v>156</v>
      </c>
      <c r="Y4547" s="53" t="n">
        <f aca="false">O4547+T4547</f>
        <v>0</v>
      </c>
      <c r="Z4547" s="53" t="n">
        <f aca="false">P4547+U4547</f>
        <v>0</v>
      </c>
      <c r="AA4547" s="53" t="n">
        <f aca="false">Q4547+V4547</f>
        <v>0</v>
      </c>
      <c r="AB4547" s="53" t="n">
        <f aca="false">R4547+W4547</f>
        <v>175.5</v>
      </c>
      <c r="AC4547" s="54" t="n">
        <f aca="false">ROUND(X4547+Y4547+Z4547+AA4547+AB4547,1)</f>
        <v>331.5</v>
      </c>
      <c r="AD4547" s="55" t="n">
        <f aca="false">(ROUND(AC4547-AC4544,1)/AC4544)</f>
        <v>0</v>
      </c>
    </row>
    <row r="4548" customFormat="false" ht="15" hidden="false" customHeight="false" outlineLevel="0" collapsed="false">
      <c r="A4548" s="48" t="s">
        <v>32</v>
      </c>
      <c r="B4548" s="63" t="n">
        <v>18</v>
      </c>
      <c r="C4548" s="50" t="s">
        <v>8</v>
      </c>
      <c r="D4548" s="51" t="n">
        <v>50</v>
      </c>
      <c r="E4548" s="51" t="n">
        <v>0</v>
      </c>
      <c r="F4548" s="51" t="n">
        <v>0</v>
      </c>
      <c r="G4548" s="51" t="n">
        <v>0</v>
      </c>
      <c r="H4548" s="51" t="n">
        <v>75</v>
      </c>
      <c r="I4548" s="52" t="n">
        <v>40</v>
      </c>
      <c r="J4548" s="52" t="n">
        <v>30</v>
      </c>
      <c r="K4548" s="52" t="n">
        <v>20</v>
      </c>
      <c r="L4548" s="52" t="n">
        <v>20</v>
      </c>
      <c r="M4548" s="52" t="n">
        <v>0</v>
      </c>
      <c r="N4548" s="53" t="n">
        <f aca="false">D4548*$D$7</f>
        <v>65</v>
      </c>
      <c r="O4548" s="53" t="n">
        <f aca="false">E4548*$E$7</f>
        <v>0</v>
      </c>
      <c r="P4548" s="53" t="n">
        <f aca="false">F4548*$F$7</f>
        <v>0</v>
      </c>
      <c r="Q4548" s="53" t="n">
        <f aca="false">G4548*$G$7</f>
        <v>0</v>
      </c>
      <c r="R4548" s="53" t="n">
        <f aca="false">H4548*$H$7</f>
        <v>97.5</v>
      </c>
      <c r="S4548" s="53" t="n">
        <f aca="false">(N4548/100)*(I4548*$I$7)+(N4548/100)*(J4548*$J$7)</f>
        <v>91</v>
      </c>
      <c r="T4548" s="53" t="n">
        <f aca="false">(O4548/100)*(K4548*$K$7)</f>
        <v>0</v>
      </c>
      <c r="U4548" s="53" t="n">
        <f aca="false">(P4548/100)*(K4548*$K$7)+(P4548/100)*(L4548*$L$7)</f>
        <v>0</v>
      </c>
      <c r="V4548" s="53" t="n">
        <f aca="false">(Q4548/100)*(L4548*$L$7)</f>
        <v>0</v>
      </c>
      <c r="W4548" s="53" t="n">
        <f aca="false">(R4548/100)*(K4548*$K$7)+(R4548/100)*(L4548*$L$7)</f>
        <v>78</v>
      </c>
      <c r="X4548" s="53" t="n">
        <f aca="false">N4548+S4548</f>
        <v>156</v>
      </c>
      <c r="Y4548" s="53" t="n">
        <f aca="false">O4548+T4548</f>
        <v>0</v>
      </c>
      <c r="Z4548" s="53" t="n">
        <f aca="false">P4548+U4548</f>
        <v>0</v>
      </c>
      <c r="AA4548" s="53" t="n">
        <f aca="false">Q4548+V4548</f>
        <v>0</v>
      </c>
      <c r="AB4548" s="53" t="n">
        <f aca="false">R4548+W4548</f>
        <v>175.5</v>
      </c>
      <c r="AC4548" s="54" t="n">
        <f aca="false">ROUND(X4548+Y4548+Z4548+AA4548+AB4548,1)</f>
        <v>331.5</v>
      </c>
      <c r="AD4548" s="55" t="n">
        <f aca="false">(ROUND(AC4548-AC4544,1)/AC4544)</f>
        <v>0</v>
      </c>
    </row>
    <row r="4549" customFormat="false" ht="15" hidden="false" customHeight="false" outlineLevel="0" collapsed="false">
      <c r="A4549" s="48" t="s">
        <v>33</v>
      </c>
      <c r="B4549" s="63"/>
      <c r="C4549" s="50" t="s">
        <v>9</v>
      </c>
      <c r="D4549" s="51" t="n">
        <v>50</v>
      </c>
      <c r="E4549" s="51" t="n">
        <v>0</v>
      </c>
      <c r="F4549" s="51" t="n">
        <v>0</v>
      </c>
      <c r="G4549" s="51" t="n">
        <v>0</v>
      </c>
      <c r="H4549" s="51" t="n">
        <v>75</v>
      </c>
      <c r="I4549" s="52" t="n">
        <v>40</v>
      </c>
      <c r="J4549" s="52" t="n">
        <v>30</v>
      </c>
      <c r="K4549" s="52" t="n">
        <v>20</v>
      </c>
      <c r="L4549" s="52" t="n">
        <v>20</v>
      </c>
      <c r="M4549" s="52" t="n">
        <v>0</v>
      </c>
      <c r="N4549" s="53" t="n">
        <f aca="false">D4549*$D$8</f>
        <v>65</v>
      </c>
      <c r="O4549" s="53" t="n">
        <f aca="false">E4549*$E$8</f>
        <v>0</v>
      </c>
      <c r="P4549" s="53" t="n">
        <f aca="false">F4549*$F$8</f>
        <v>0</v>
      </c>
      <c r="Q4549" s="53" t="n">
        <f aca="false">G4549*$G$8</f>
        <v>0</v>
      </c>
      <c r="R4549" s="53" t="n">
        <f aca="false">H4549*$H$8</f>
        <v>97.5</v>
      </c>
      <c r="S4549" s="53" t="n">
        <f aca="false">(N4549/100)*(I4549*$I$8)+(N4549/100)*(J4549*$J$8)</f>
        <v>91</v>
      </c>
      <c r="T4549" s="53" t="n">
        <f aca="false">(O4549/100)*(K4549*$K$8)</f>
        <v>0</v>
      </c>
      <c r="U4549" s="53" t="n">
        <f aca="false">(P4549/100)*(K4549*$K$8)+(P4549/100)*(L4549*$L$8)</f>
        <v>0</v>
      </c>
      <c r="V4549" s="53" t="n">
        <f aca="false">(Q4549/100)*(L4549*$L$8)</f>
        <v>0</v>
      </c>
      <c r="W4549" s="53" t="n">
        <f aca="false">(R4549/100)*(K4549*$K$8)+(R4549/100)*(L4549*$L$8)</f>
        <v>78</v>
      </c>
      <c r="X4549" s="53" t="n">
        <f aca="false">N4549+S4549</f>
        <v>156</v>
      </c>
      <c r="Y4549" s="53" t="n">
        <f aca="false">O4549+T4549</f>
        <v>0</v>
      </c>
      <c r="Z4549" s="53" t="n">
        <f aca="false">P4549+U4549</f>
        <v>0</v>
      </c>
      <c r="AA4549" s="53" t="n">
        <f aca="false">Q4549+V4549</f>
        <v>0</v>
      </c>
      <c r="AB4549" s="53" t="n">
        <f aca="false">R4549+W4549</f>
        <v>175.5</v>
      </c>
      <c r="AC4549" s="54" t="n">
        <f aca="false">ROUND(X4549+Y4549+Z4549+AA4549+AB4549,1)</f>
        <v>331.5</v>
      </c>
      <c r="AD4549" s="55" t="n">
        <f aca="false">(ROUND(AC4549-AC4544,1)/AC4544)</f>
        <v>0</v>
      </c>
    </row>
    <row r="4550" customFormat="false" ht="15" hidden="false" customHeight="false" outlineLevel="0" collapsed="false">
      <c r="A4550" s="48" t="s">
        <v>34</v>
      </c>
      <c r="B4550" s="63"/>
      <c r="C4550" s="50" t="s">
        <v>10</v>
      </c>
      <c r="D4550" s="51" t="n">
        <v>25</v>
      </c>
      <c r="E4550" s="51" t="n">
        <v>130</v>
      </c>
      <c r="F4550" s="51" t="n">
        <v>0</v>
      </c>
      <c r="G4550" s="51" t="n">
        <v>0</v>
      </c>
      <c r="H4550" s="51" t="n">
        <v>0</v>
      </c>
      <c r="I4550" s="52" t="n">
        <v>40</v>
      </c>
      <c r="J4550" s="52" t="n">
        <v>30</v>
      </c>
      <c r="K4550" s="52" t="n">
        <v>80</v>
      </c>
      <c r="L4550" s="52" t="n">
        <v>0</v>
      </c>
      <c r="M4550" s="52" t="n">
        <v>0</v>
      </c>
      <c r="N4550" s="53" t="n">
        <f aca="false">D4550*$D$9</f>
        <v>31.25</v>
      </c>
      <c r="O4550" s="53" t="n">
        <f aca="false">E4550*$E$9</f>
        <v>162.5</v>
      </c>
      <c r="P4550" s="53" t="n">
        <f aca="false">F4550*$F$9</f>
        <v>0</v>
      </c>
      <c r="Q4550" s="53" t="n">
        <f aca="false">G4550*$G$9</f>
        <v>0</v>
      </c>
      <c r="R4550" s="53" t="n">
        <f aca="false">H4550*$H$9</f>
        <v>0</v>
      </c>
      <c r="S4550" s="53" t="n">
        <f aca="false">(N4550/100)*(I4550*$I$9)+(N4550/100)*(J4550*$J$9)</f>
        <v>21.875</v>
      </c>
      <c r="T4550" s="53" t="n">
        <f aca="false">(O4550/100)*(K4550*$K$9)</f>
        <v>182</v>
      </c>
      <c r="U4550" s="53" t="n">
        <f aca="false">(P4550/100)*(K4550*$K$9)+(P4550/100)*(L4550*$L$9)</f>
        <v>0</v>
      </c>
      <c r="V4550" s="53" t="n">
        <f aca="false">(Q4550/100)*(L4550*$L$9)</f>
        <v>0</v>
      </c>
      <c r="W4550" s="53" t="n">
        <f aca="false">(R4550/100)*(K4550*$K$9)+(R4550/100)*(L4550*$L$9)</f>
        <v>0</v>
      </c>
      <c r="X4550" s="53" t="n">
        <f aca="false">N4550+S4550</f>
        <v>53.125</v>
      </c>
      <c r="Y4550" s="53" t="n">
        <f aca="false">O4550+T4550</f>
        <v>344.5</v>
      </c>
      <c r="Z4550" s="53" t="n">
        <f aca="false">P4550+U4550</f>
        <v>0</v>
      </c>
      <c r="AA4550" s="53" t="n">
        <f aca="false">Q4550+V4550</f>
        <v>0</v>
      </c>
      <c r="AB4550" s="53" t="n">
        <f aca="false">R4550+W4550</f>
        <v>0</v>
      </c>
      <c r="AC4550" s="54" t="n">
        <f aca="false">ROUND(X4550+Y4550+Z4550+AA4550+AB4550,1)</f>
        <v>397.6</v>
      </c>
      <c r="AD4550" s="55" t="n">
        <f aca="false">(ROUND(AC4550-AC4544,1)/AC4544)</f>
        <v>0.199396681749623</v>
      </c>
    </row>
    <row r="4551" customFormat="false" ht="15" hidden="false" customHeight="false" outlineLevel="0" collapsed="false">
      <c r="A4551" s="48" t="s">
        <v>35</v>
      </c>
      <c r="B4551" s="63"/>
      <c r="C4551" s="50" t="s">
        <v>11</v>
      </c>
      <c r="D4551" s="51" t="n">
        <v>25</v>
      </c>
      <c r="E4551" s="51" t="n">
        <v>0</v>
      </c>
      <c r="F4551" s="51" t="n">
        <v>130</v>
      </c>
      <c r="G4551" s="51" t="n">
        <v>0</v>
      </c>
      <c r="H4551" s="51" t="n">
        <v>0</v>
      </c>
      <c r="I4551" s="52" t="n">
        <v>40</v>
      </c>
      <c r="J4551" s="52" t="n">
        <v>30</v>
      </c>
      <c r="K4551" s="52" t="n">
        <v>40</v>
      </c>
      <c r="L4551" s="52" t="n">
        <v>40</v>
      </c>
      <c r="M4551" s="52" t="n">
        <v>0</v>
      </c>
      <c r="N4551" s="53" t="n">
        <f aca="false">D4551*$D$10</f>
        <v>31.25</v>
      </c>
      <c r="O4551" s="53" t="n">
        <f aca="false">E4551*$E$10</f>
        <v>0</v>
      </c>
      <c r="P4551" s="53" t="n">
        <f aca="false">F4551*$F$10</f>
        <v>162.5</v>
      </c>
      <c r="Q4551" s="53" t="n">
        <f aca="false">G4551*$G$10</f>
        <v>0</v>
      </c>
      <c r="R4551" s="53" t="n">
        <f aca="false">H4551*$H$10</f>
        <v>0</v>
      </c>
      <c r="S4551" s="53" t="n">
        <f aca="false">(N4551/100)*(I4551*$I$10)+(N4551/100)*(J4551*$J$10)</f>
        <v>21.875</v>
      </c>
      <c r="T4551" s="53" t="n">
        <f aca="false">(O4551/100)*(K4551*$J$10)</f>
        <v>0</v>
      </c>
      <c r="U4551" s="53" t="n">
        <f aca="false">(P4551/100)*(K4551*$K$10)+(P4551/100)*(L4551*$L$10)</f>
        <v>182</v>
      </c>
      <c r="V4551" s="53" t="n">
        <f aca="false">(Q4551/100)*(L4551*$L$10)</f>
        <v>0</v>
      </c>
      <c r="W4551" s="53" t="n">
        <f aca="false">(R4551/100)*(K4551*$K$10)+(R4551/100)*(L4551*$L$10)</f>
        <v>0</v>
      </c>
      <c r="X4551" s="53" t="n">
        <f aca="false">N4551+S4551</f>
        <v>53.125</v>
      </c>
      <c r="Y4551" s="53" t="n">
        <f aca="false">O4551+T4551</f>
        <v>0</v>
      </c>
      <c r="Z4551" s="53" t="n">
        <f aca="false">P4551+U4551</f>
        <v>344.5</v>
      </c>
      <c r="AA4551" s="53" t="n">
        <f aca="false">Q4551+V4551</f>
        <v>0</v>
      </c>
      <c r="AB4551" s="53" t="n">
        <f aca="false">R4551+W4551</f>
        <v>0</v>
      </c>
      <c r="AC4551" s="54" t="n">
        <f aca="false">ROUND(X4551+Y4551+Z4551+AA4551+AB4551,1)</f>
        <v>397.6</v>
      </c>
      <c r="AD4551" s="55" t="n">
        <f aca="false">(ROUND(AC4551-AC4544,1)/AC4544)</f>
        <v>0.199396681749623</v>
      </c>
    </row>
    <row r="4552" customFormat="false" ht="15" hidden="false" customHeight="false" outlineLevel="0" collapsed="false">
      <c r="A4552" s="48" t="s">
        <v>36</v>
      </c>
      <c r="B4552" s="63"/>
      <c r="C4552" s="50" t="s">
        <v>12</v>
      </c>
      <c r="D4552" s="51" t="n">
        <v>25</v>
      </c>
      <c r="E4552" s="51" t="n">
        <v>0</v>
      </c>
      <c r="F4552" s="51" t="n">
        <v>0</v>
      </c>
      <c r="G4552" s="51" t="n">
        <v>130</v>
      </c>
      <c r="H4552" s="51" t="n">
        <v>0</v>
      </c>
      <c r="I4552" s="52" t="n">
        <v>40</v>
      </c>
      <c r="J4552" s="52" t="n">
        <v>30</v>
      </c>
      <c r="K4552" s="52" t="n">
        <v>0</v>
      </c>
      <c r="L4552" s="52" t="n">
        <v>80</v>
      </c>
      <c r="M4552" s="52" t="n">
        <v>0</v>
      </c>
      <c r="N4552" s="53" t="n">
        <f aca="false">D4552*$D$11</f>
        <v>31.25</v>
      </c>
      <c r="O4552" s="53" t="n">
        <f aca="false">E4552*$E$11</f>
        <v>0</v>
      </c>
      <c r="P4552" s="53" t="n">
        <f aca="false">F4552*$F$11</f>
        <v>0</v>
      </c>
      <c r="Q4552" s="53" t="n">
        <f aca="false">G4552*$G$11</f>
        <v>162.5</v>
      </c>
      <c r="R4552" s="53" t="n">
        <f aca="false">H4552*$H$11</f>
        <v>0</v>
      </c>
      <c r="S4552" s="53" t="n">
        <f aca="false">(N4552/100)*(I4552*$I$11)+(N4552/100)*(J4552*$J$11)</f>
        <v>21.875</v>
      </c>
      <c r="T4552" s="53" t="n">
        <f aca="false">(O4552/100)*(K4552*$K$11)</f>
        <v>0</v>
      </c>
      <c r="U4552" s="53" t="n">
        <f aca="false">(P4552/100)*(K4552*$K$11)+(P4552/100)*(L4552*$L$11)</f>
        <v>0</v>
      </c>
      <c r="V4552" s="53" t="n">
        <f aca="false">(Q4552/100)*(L4552*$L$11)</f>
        <v>182</v>
      </c>
      <c r="W4552" s="53" t="n">
        <f aca="false">(R4552/100)*(K4552*$K$11)+(R4552/100)*(L4552*$L$11)</f>
        <v>0</v>
      </c>
      <c r="X4552" s="53" t="n">
        <f aca="false">N4552+S4552</f>
        <v>53.125</v>
      </c>
      <c r="Y4552" s="53" t="n">
        <f aca="false">O4552+T4552</f>
        <v>0</v>
      </c>
      <c r="Z4552" s="53" t="n">
        <f aca="false">P4552+U4552</f>
        <v>0</v>
      </c>
      <c r="AA4552" s="53" t="n">
        <f aca="false">Q4552+V4552</f>
        <v>344.5</v>
      </c>
      <c r="AB4552" s="53" t="n">
        <f aca="false">R4552+W4552</f>
        <v>0</v>
      </c>
      <c r="AC4552" s="54" t="n">
        <f aca="false">ROUND(X4552+Y4552+Z4552+AA4552+AB4552,1)</f>
        <v>397.6</v>
      </c>
      <c r="AD4552" s="55" t="n">
        <f aca="false">(ROUND(AC4552-AC4544,1)/AC4544)</f>
        <v>0.199396681749623</v>
      </c>
    </row>
    <row r="4553" customFormat="false" ht="15" hidden="false" customHeight="false" outlineLevel="0" collapsed="false">
      <c r="A4553" s="48" t="s">
        <v>37</v>
      </c>
      <c r="B4553" s="63"/>
      <c r="C4553" s="50" t="s">
        <v>13</v>
      </c>
      <c r="D4553" s="51" t="n">
        <v>25</v>
      </c>
      <c r="E4553" s="51" t="n">
        <v>0</v>
      </c>
      <c r="F4553" s="51" t="n">
        <v>0</v>
      </c>
      <c r="G4553" s="51" t="n">
        <v>0</v>
      </c>
      <c r="H4553" s="51" t="n">
        <v>130</v>
      </c>
      <c r="I4553" s="52" t="n">
        <v>40</v>
      </c>
      <c r="J4553" s="52" t="n">
        <v>30</v>
      </c>
      <c r="K4553" s="52" t="n">
        <v>45</v>
      </c>
      <c r="L4553" s="52" t="n">
        <v>45</v>
      </c>
      <c r="M4553" s="52" t="n">
        <v>0</v>
      </c>
      <c r="N4553" s="53" t="n">
        <f aca="false">D4553*$D$12</f>
        <v>31.25</v>
      </c>
      <c r="O4553" s="53" t="n">
        <f aca="false">E4553*$E$12</f>
        <v>0</v>
      </c>
      <c r="P4553" s="53" t="n">
        <f aca="false">F4553*$F$12</f>
        <v>0</v>
      </c>
      <c r="Q4553" s="53" t="n">
        <f aca="false">G4553*$G$12</f>
        <v>0</v>
      </c>
      <c r="R4553" s="53" t="n">
        <f aca="false">H4553*$H$12</f>
        <v>162.5</v>
      </c>
      <c r="S4553" s="53" t="n">
        <f aca="false">(N4553/100)*(I4553*$I$12)+(N4553/100)*(J4553*$J$12)</f>
        <v>21.875</v>
      </c>
      <c r="T4553" s="53" t="n">
        <f aca="false">(O4553/100)*(K4553*$K$12)</f>
        <v>0</v>
      </c>
      <c r="U4553" s="53" t="n">
        <f aca="false">(P4553/100)*(K4553*$K$12)+(P4553/100)*(L4553*$L$12)</f>
        <v>0</v>
      </c>
      <c r="V4553" s="53" t="n">
        <f aca="false">(Q4553/100)*(L4553*$L$12)</f>
        <v>0</v>
      </c>
      <c r="W4553" s="53" t="n">
        <f aca="false">(R4553/100)*(K4553*$K$12)+(R4553/100)*(L4553*$L$12)</f>
        <v>204.75</v>
      </c>
      <c r="X4553" s="53" t="n">
        <f aca="false">N4553+S4553</f>
        <v>53.125</v>
      </c>
      <c r="Y4553" s="53" t="n">
        <f aca="false">O4553+T4553</f>
        <v>0</v>
      </c>
      <c r="Z4553" s="53" t="n">
        <f aca="false">P4553+U4553</f>
        <v>0</v>
      </c>
      <c r="AA4553" s="53" t="n">
        <f aca="false">Q4553+V4553</f>
        <v>0</v>
      </c>
      <c r="AB4553" s="53" t="n">
        <f aca="false">R4553+W4553</f>
        <v>367.25</v>
      </c>
      <c r="AC4553" s="54" t="n">
        <f aca="false">ROUND(X4553+Y4553+Z4553+AA4553+AB4553,1)</f>
        <v>420.4</v>
      </c>
      <c r="AD4553" s="55" t="n">
        <f aca="false">(ROUND(AC4553-AC4544,1)/AC4544)</f>
        <v>0.268174962292609</v>
      </c>
    </row>
    <row r="4554" customFormat="false" ht="15" hidden="false" customHeight="false" outlineLevel="0" collapsed="false">
      <c r="A4554" s="48" t="s">
        <v>38</v>
      </c>
      <c r="B4554" s="63"/>
      <c r="C4554" s="50" t="s">
        <v>14</v>
      </c>
      <c r="D4554" s="51" t="n">
        <v>50</v>
      </c>
      <c r="E4554" s="51" t="n">
        <v>0</v>
      </c>
      <c r="F4554" s="51" t="n">
        <v>0</v>
      </c>
      <c r="G4554" s="51" t="n">
        <v>0</v>
      </c>
      <c r="H4554" s="51" t="n">
        <v>75</v>
      </c>
      <c r="I4554" s="52" t="n">
        <v>40</v>
      </c>
      <c r="J4554" s="52" t="n">
        <v>30</v>
      </c>
      <c r="K4554" s="52" t="n">
        <v>20</v>
      </c>
      <c r="L4554" s="52" t="n">
        <v>20</v>
      </c>
      <c r="M4554" s="52" t="n">
        <v>50</v>
      </c>
      <c r="N4554" s="53" t="n">
        <f aca="false">D4554*$D$13</f>
        <v>62.5</v>
      </c>
      <c r="O4554" s="53" t="n">
        <f aca="false">E4554*$E$13</f>
        <v>0</v>
      </c>
      <c r="P4554" s="53" t="n">
        <f aca="false">F4554*$F$13</f>
        <v>0</v>
      </c>
      <c r="Q4554" s="53" t="n">
        <f aca="false">G4554*$G$13</f>
        <v>0</v>
      </c>
      <c r="R4554" s="53" t="n">
        <f aca="false">H4554*$H$13</f>
        <v>93.75</v>
      </c>
      <c r="S4554" s="53" t="n">
        <f aca="false">(N4554/100)*(I4554*$I$13)+(N4554/100)*(J4554*$J$13)+(N4554/100)*(M4554*$M$13)</f>
        <v>106.25</v>
      </c>
      <c r="T4554" s="53" t="n">
        <f aca="false">(O4554/100)*(K4554*$K$13)+(O4554/100)*(M4554*$M$13)</f>
        <v>0</v>
      </c>
      <c r="U4554" s="53" t="n">
        <f aca="false">(P4554/100)*(K4554*$K$13)+(P4554/100)*(L4554*$L$13)+(P4554/100)*(M4554*$M$13)</f>
        <v>0</v>
      </c>
      <c r="V4554" s="53" t="n">
        <f aca="false">(Q4554/100)*(L4554*$L$13)+(Q4554/100)*(M4554*$M$13)</f>
        <v>0</v>
      </c>
      <c r="W4554" s="53" t="n">
        <f aca="false">(R4554/100)*(K4554*$K$13)+(R4554/100)*(L4554*$L$13)+(R4554/100)*(M4554*$M$13)</f>
        <v>131.25</v>
      </c>
      <c r="X4554" s="53" t="n">
        <f aca="false">N4554+S4554</f>
        <v>168.75</v>
      </c>
      <c r="Y4554" s="53" t="n">
        <f aca="false">O4554+T4554</f>
        <v>0</v>
      </c>
      <c r="Z4554" s="53" t="n">
        <f aca="false">P4554+U4554</f>
        <v>0</v>
      </c>
      <c r="AA4554" s="53" t="n">
        <f aca="false">Q4554+V4554</f>
        <v>0</v>
      </c>
      <c r="AB4554" s="53" t="n">
        <f aca="false">R4554+W4554</f>
        <v>225</v>
      </c>
      <c r="AC4554" s="54" t="n">
        <f aca="false">ROUND(X4554+Y4554+Z4554+AA4554+AB4554,1)</f>
        <v>393.8</v>
      </c>
      <c r="AD4554" s="55" t="n">
        <f aca="false">(ROUND(AC4554-AC4544,1)/AC4544)</f>
        <v>0.187933634992459</v>
      </c>
    </row>
    <row r="4555" customFormat="false" ht="15" hidden="false" customHeight="false" outlineLevel="0" collapsed="false">
      <c r="A4555" s="48" t="s">
        <v>39</v>
      </c>
      <c r="B4555" s="63"/>
      <c r="C4555" s="50" t="s">
        <v>15</v>
      </c>
      <c r="D4555" s="51" t="n">
        <v>95</v>
      </c>
      <c r="E4555" s="51" t="n">
        <v>0</v>
      </c>
      <c r="F4555" s="51" t="n">
        <v>0</v>
      </c>
      <c r="G4555" s="51" t="n">
        <v>0</v>
      </c>
      <c r="H4555" s="51" t="n">
        <v>0</v>
      </c>
      <c r="I4555" s="52" t="n">
        <v>40</v>
      </c>
      <c r="J4555" s="52" t="n">
        <v>30</v>
      </c>
      <c r="K4555" s="52" t="n">
        <v>80</v>
      </c>
      <c r="L4555" s="52" t="n">
        <v>0</v>
      </c>
      <c r="M4555" s="52" t="n">
        <v>0</v>
      </c>
      <c r="N4555" s="53" t="n">
        <f aca="false">D4555*$D$14</f>
        <v>118.75</v>
      </c>
      <c r="O4555" s="53" t="n">
        <f aca="false">E4555*$E$14</f>
        <v>0</v>
      </c>
      <c r="P4555" s="53" t="n">
        <f aca="false">F4555*$F$14</f>
        <v>0</v>
      </c>
      <c r="Q4555" s="53" t="n">
        <f aca="false">G4555*$G$14</f>
        <v>0</v>
      </c>
      <c r="R4555" s="53" t="n">
        <f aca="false">H4555*$H$14</f>
        <v>0</v>
      </c>
      <c r="S4555" s="53" t="n">
        <f aca="false">(N4555/100)*(I4555*$I$14)+(N4555/100)*(J4555*$J$14)+(N4555/100)*(K4555*$K$14)</f>
        <v>273.125</v>
      </c>
      <c r="T4555" s="53" t="n">
        <f aca="false">(O4555/100)*(K4555*$K$14)</f>
        <v>0</v>
      </c>
      <c r="U4555" s="53" t="n">
        <f aca="false">(P4555/100)*(K4555*$K$14)+(P4555/100)*(L4555*$L$14)</f>
        <v>0</v>
      </c>
      <c r="V4555" s="53" t="n">
        <f aca="false">(Q4555/100)*(L4555*$L$14)</f>
        <v>0</v>
      </c>
      <c r="W4555" s="53" t="n">
        <f aca="false">(R4555/100)*(K4555*$L$14)+(R4555/100)*(L4555*$M$14)</f>
        <v>0</v>
      </c>
      <c r="X4555" s="53" t="n">
        <f aca="false">N4555+S4555</f>
        <v>391.875</v>
      </c>
      <c r="Y4555" s="53" t="n">
        <f aca="false">O4555+T4555</f>
        <v>0</v>
      </c>
      <c r="Z4555" s="53" t="n">
        <f aca="false">P4555+U4555</f>
        <v>0</v>
      </c>
      <c r="AA4555" s="53" t="n">
        <f aca="false">Q4555+V4555</f>
        <v>0</v>
      </c>
      <c r="AB4555" s="53" t="n">
        <f aca="false">R4555+W4555</f>
        <v>0</v>
      </c>
      <c r="AC4555" s="54" t="n">
        <f aca="false">ROUND(X4555+Y4555+Z4555+AA4555+AB4555,1)</f>
        <v>391.9</v>
      </c>
      <c r="AD4555" s="55" t="n">
        <f aca="false">(ROUND(AC4555-AC4544,1)/AC4544)</f>
        <v>0.182202111613876</v>
      </c>
    </row>
    <row r="4556" customFormat="false" ht="15" hidden="false" customHeight="false" outlineLevel="0" collapsed="false">
      <c r="A4556" s="48"/>
      <c r="B4556" s="63"/>
      <c r="C4556" s="50" t="s">
        <v>16</v>
      </c>
      <c r="D4556" s="51" t="n">
        <v>95</v>
      </c>
      <c r="E4556" s="51" t="n">
        <v>0</v>
      </c>
      <c r="F4556" s="51" t="n">
        <v>0</v>
      </c>
      <c r="G4556" s="51" t="n">
        <v>0</v>
      </c>
      <c r="H4556" s="51" t="n">
        <v>0</v>
      </c>
      <c r="I4556" s="52" t="n">
        <v>40</v>
      </c>
      <c r="J4556" s="52" t="n">
        <v>30</v>
      </c>
      <c r="K4556" s="52" t="n">
        <v>0</v>
      </c>
      <c r="L4556" s="52" t="n">
        <v>80</v>
      </c>
      <c r="M4556" s="52" t="n">
        <v>0</v>
      </c>
      <c r="N4556" s="53" t="n">
        <f aca="false">D4556*$D$15</f>
        <v>118.75</v>
      </c>
      <c r="O4556" s="53" t="n">
        <f aca="false">E4556*$E$15</f>
        <v>0</v>
      </c>
      <c r="P4556" s="53" t="n">
        <f aca="false">F4556*$F$15</f>
        <v>0</v>
      </c>
      <c r="Q4556" s="53" t="n">
        <f aca="false">G4556*$G$15</f>
        <v>0</v>
      </c>
      <c r="R4556" s="53" t="n">
        <f aca="false">H4556*$H$15</f>
        <v>0</v>
      </c>
      <c r="S4556" s="53" t="n">
        <f aca="false">(N4556/100)*(I4556*$I$15)+(N4556/100)*(J4556*$J$15)+(N4556/100)*(L4556*$L$15)</f>
        <v>273.125</v>
      </c>
      <c r="T4556" s="53" t="n">
        <f aca="false">(O4556/100)*(K4556*$K$15)</f>
        <v>0</v>
      </c>
      <c r="U4556" s="53" t="n">
        <f aca="false">(P4556/100)*(K4556*$K$15)+(P4556/100)*(L4556*$L$15)</f>
        <v>0</v>
      </c>
      <c r="V4556" s="53" t="n">
        <f aca="false">(Q4556/100)*(L4556*$L$15)</f>
        <v>0</v>
      </c>
      <c r="W4556" s="53" t="n">
        <f aca="false">(R4556/100)*(K4556*$K$15)+(R4556/100)*(L4556*$L$15)</f>
        <v>0</v>
      </c>
      <c r="X4556" s="53" t="n">
        <f aca="false">N4556+S4556</f>
        <v>391.875</v>
      </c>
      <c r="Y4556" s="53" t="n">
        <f aca="false">O4556+T4556</f>
        <v>0</v>
      </c>
      <c r="Z4556" s="53" t="n">
        <f aca="false">P4556+U4556</f>
        <v>0</v>
      </c>
      <c r="AA4556" s="53" t="n">
        <f aca="false">Q4556+V4556</f>
        <v>0</v>
      </c>
      <c r="AB4556" s="53" t="n">
        <f aca="false">R4556+W4556</f>
        <v>0</v>
      </c>
      <c r="AC4556" s="54" t="n">
        <f aca="false">ROUND(X4556+Y4556+Z4556+AA4556+AB4556,1)</f>
        <v>391.9</v>
      </c>
      <c r="AD4556" s="55" t="n">
        <f aca="false">(ROUND(AC4556-AC4544,1)/AC4544)</f>
        <v>0.182202111613876</v>
      </c>
    </row>
    <row r="4557" customFormat="false" ht="15" hidden="false" customHeight="false" outlineLevel="0" collapsed="false">
      <c r="A4557" s="48"/>
      <c r="B4557" s="63"/>
      <c r="C4557" s="50" t="s">
        <v>17</v>
      </c>
      <c r="D4557" s="51" t="n">
        <v>50</v>
      </c>
      <c r="E4557" s="51" t="n">
        <v>0</v>
      </c>
      <c r="F4557" s="51" t="n">
        <v>0</v>
      </c>
      <c r="G4557" s="51" t="n">
        <v>0</v>
      </c>
      <c r="H4557" s="51" t="n">
        <v>75</v>
      </c>
      <c r="I4557" s="52" t="n">
        <v>40</v>
      </c>
      <c r="J4557" s="52" t="n">
        <v>90</v>
      </c>
      <c r="K4557" s="52" t="n">
        <v>20</v>
      </c>
      <c r="L4557" s="52" t="n">
        <v>20</v>
      </c>
      <c r="M4557" s="52" t="n">
        <v>0</v>
      </c>
      <c r="N4557" s="53" t="n">
        <f aca="false">D4557*$D$16</f>
        <v>62.5</v>
      </c>
      <c r="O4557" s="53" t="n">
        <f aca="false">E4557*$E$16</f>
        <v>0</v>
      </c>
      <c r="P4557" s="53" t="n">
        <f aca="false">F4557*$F$16</f>
        <v>0</v>
      </c>
      <c r="Q4557" s="53" t="n">
        <f aca="false">G4557*$G$16</f>
        <v>0</v>
      </c>
      <c r="R4557" s="53" t="n">
        <f aca="false">H4557*$H$16</f>
        <v>93.75</v>
      </c>
      <c r="S4557" s="53" t="n">
        <f aca="false">(N4557/100)*(I4557*$I$16)+(N4557/100)*(J4557*$J$16)</f>
        <v>165.625</v>
      </c>
      <c r="T4557" s="53" t="n">
        <f aca="false">(O4557/100)*(K4557*$K$16)</f>
        <v>0</v>
      </c>
      <c r="U4557" s="53" t="n">
        <f aca="false">(P4557/100)*(K4557*$K$16)+(P4557/100)*(L4557*$L$16)</f>
        <v>0</v>
      </c>
      <c r="V4557" s="53" t="n">
        <f aca="false">(Q4557/100)*(L4557*$L$16)</f>
        <v>0</v>
      </c>
      <c r="W4557" s="53" t="n">
        <f aca="false">(R4557/100)*(K4557*$K$16)+(R4557/100)*(L4557*$L$16)</f>
        <v>37.5</v>
      </c>
      <c r="X4557" s="53" t="n">
        <f aca="false">N4557+S4557</f>
        <v>228.125</v>
      </c>
      <c r="Y4557" s="53" t="n">
        <f aca="false">O4557+T4557</f>
        <v>0</v>
      </c>
      <c r="Z4557" s="53" t="n">
        <f aca="false">P4557+U4557</f>
        <v>0</v>
      </c>
      <c r="AA4557" s="53" t="n">
        <f aca="false">Q4557+V4557</f>
        <v>0</v>
      </c>
      <c r="AB4557" s="53" t="n">
        <f aca="false">R4557+W4557</f>
        <v>131.25</v>
      </c>
      <c r="AC4557" s="54" t="n">
        <f aca="false">ROUND(X4557+Y4557+Z4557+AA4557+AB4557,1)</f>
        <v>359.4</v>
      </c>
      <c r="AD4557" s="55" t="n">
        <f aca="false">(ROUND(AC4557-AC4544,1)/AC4544)</f>
        <v>0.0841628959276018</v>
      </c>
    </row>
    <row r="4558" customFormat="false" ht="15" hidden="false" customHeight="false" outlineLevel="0" collapsed="false">
      <c r="A4558" s="48"/>
      <c r="B4558" s="63"/>
      <c r="C4558" s="50" t="s">
        <v>18</v>
      </c>
      <c r="D4558" s="51" t="n">
        <v>50</v>
      </c>
      <c r="E4558" s="51" t="n">
        <v>0</v>
      </c>
      <c r="F4558" s="51" t="n">
        <v>0</v>
      </c>
      <c r="G4558" s="51" t="n">
        <v>0</v>
      </c>
      <c r="H4558" s="51" t="n">
        <v>75</v>
      </c>
      <c r="I4558" s="52" t="n">
        <v>120</v>
      </c>
      <c r="J4558" s="52" t="n">
        <v>30</v>
      </c>
      <c r="K4558" s="52" t="n">
        <v>20</v>
      </c>
      <c r="L4558" s="52" t="n">
        <v>20</v>
      </c>
      <c r="M4558" s="52" t="n">
        <v>0</v>
      </c>
      <c r="N4558" s="53" t="n">
        <f aca="false">D4558*$D$17</f>
        <v>62.5</v>
      </c>
      <c r="O4558" s="53" t="n">
        <f aca="false">E4558*$E$17</f>
        <v>0</v>
      </c>
      <c r="P4558" s="53" t="n">
        <f aca="false">F4558*$F$17</f>
        <v>0</v>
      </c>
      <c r="Q4558" s="53" t="n">
        <f aca="false">G4558*$G$17</f>
        <v>0</v>
      </c>
      <c r="R4558" s="53" t="n">
        <f aca="false">H4558*$H$17</f>
        <v>93.75</v>
      </c>
      <c r="S4558" s="53" t="n">
        <f aca="false">(N4558/100)*(I4558*$I$17)+(N4558/100)*(J4558*$J$17)</f>
        <v>206.25</v>
      </c>
      <c r="T4558" s="53" t="n">
        <f aca="false">(O4558/100)*(K4558*$K$17)</f>
        <v>0</v>
      </c>
      <c r="U4558" s="53" t="n">
        <f aca="false">(P4558/100)*(K4558*$K$17)+(P4558/100)*(L4558*$L$17)</f>
        <v>0</v>
      </c>
      <c r="V4558" s="53" t="n">
        <f aca="false">(Q4558/100)*(L4558*$L$17)</f>
        <v>0</v>
      </c>
      <c r="W4558" s="53" t="n">
        <f aca="false">(R4558/100)*(K4558*$K$17)+(R4558/100)*(L4558*$L$17)</f>
        <v>37.5</v>
      </c>
      <c r="X4558" s="53" t="n">
        <f aca="false">N4558+S4558</f>
        <v>268.75</v>
      </c>
      <c r="Y4558" s="53" t="n">
        <f aca="false">O4558+T4558</f>
        <v>0</v>
      </c>
      <c r="Z4558" s="53" t="n">
        <f aca="false">P4558+U4558</f>
        <v>0</v>
      </c>
      <c r="AA4558" s="53" t="n">
        <f aca="false">Q4558+V4558</f>
        <v>0</v>
      </c>
      <c r="AB4558" s="53" t="n">
        <f aca="false">R4558+W4558</f>
        <v>131.25</v>
      </c>
      <c r="AC4558" s="54" t="n">
        <f aca="false">ROUND(X4558+Y4558+Z4558+AA4558+AB4558,1)</f>
        <v>400</v>
      </c>
      <c r="AD4558" s="55" t="n">
        <f aca="false">(ROUND(AC4558-AC4544,1)/AC4544)</f>
        <v>0.206636500754148</v>
      </c>
    </row>
    <row r="4559" customFormat="false" ht="15" hidden="false" customHeight="false" outlineLevel="0" collapsed="false">
      <c r="A4559" s="64"/>
      <c r="B4559" s="65" t="s">
        <v>367</v>
      </c>
      <c r="C4559" s="65"/>
      <c r="D4559" s="65"/>
      <c r="E4559" s="65"/>
      <c r="F4559" s="65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  <c r="U4559" s="65"/>
      <c r="V4559" s="65"/>
      <c r="W4559" s="65"/>
      <c r="X4559" s="65"/>
      <c r="Y4559" s="65"/>
      <c r="Z4559" s="65"/>
      <c r="AA4559" s="65"/>
      <c r="AB4559" s="65"/>
      <c r="AC4559" s="12" t="n">
        <v>500</v>
      </c>
      <c r="AD4559" s="12"/>
    </row>
    <row r="4560" customFormat="false" ht="15" hidden="false" customHeight="false" outlineLevel="0" collapsed="false">
      <c r="A4560" s="56" t="s">
        <v>19</v>
      </c>
      <c r="B4560" s="49" t="s">
        <v>368</v>
      </c>
      <c r="C4560" s="50" t="s">
        <v>4</v>
      </c>
      <c r="D4560" s="51" t="n">
        <v>85</v>
      </c>
      <c r="E4560" s="51" t="n">
        <v>0</v>
      </c>
      <c r="F4560" s="51" t="n">
        <v>0</v>
      </c>
      <c r="G4560" s="51" t="n">
        <v>0</v>
      </c>
      <c r="H4560" s="51" t="n">
        <v>0</v>
      </c>
      <c r="I4560" s="52" t="n">
        <v>30</v>
      </c>
      <c r="J4560" s="52" t="n">
        <v>70</v>
      </c>
      <c r="K4560" s="52" t="n">
        <v>0</v>
      </c>
      <c r="L4560" s="52" t="n">
        <v>0</v>
      </c>
      <c r="M4560" s="52" t="n">
        <v>0</v>
      </c>
      <c r="N4560" s="53" t="n">
        <f aca="false">D4560*$D$3</f>
        <v>110.5</v>
      </c>
      <c r="O4560" s="53" t="n">
        <f aca="false">E4560*$E$3</f>
        <v>0</v>
      </c>
      <c r="P4560" s="53" t="n">
        <f aca="false">F4560*$F$3</f>
        <v>0</v>
      </c>
      <c r="Q4560" s="53" t="n">
        <f aca="false">G4560*$G$3</f>
        <v>0</v>
      </c>
      <c r="R4560" s="53" t="n">
        <f aca="false">H4560*$H$3</f>
        <v>0</v>
      </c>
      <c r="S4560" s="53" t="n">
        <f aca="false">(N4560/100)*(I4560*$I$3)+(N4560/100)*(J4560*$J$3)</f>
        <v>221</v>
      </c>
      <c r="T4560" s="53" t="n">
        <f aca="false">(O4560/100)*(K4560*$K$3)</f>
        <v>0</v>
      </c>
      <c r="U4560" s="53" t="n">
        <f aca="false">(P4560/100)*(K4560*$K$3)+(P4560/100)*(L4560*$L$3)</f>
        <v>0</v>
      </c>
      <c r="V4560" s="53" t="n">
        <f aca="false">(Q4560/100)*(L4560*$L$3)</f>
        <v>0</v>
      </c>
      <c r="W4560" s="53" t="n">
        <f aca="false">(R4560/100)*(K4560*$K$3)+(R4560/100)*(L4560*$L$3)</f>
        <v>0</v>
      </c>
      <c r="X4560" s="53" t="n">
        <f aca="false">N4560+S4560</f>
        <v>331.5</v>
      </c>
      <c r="Y4560" s="53" t="n">
        <f aca="false">O4560+T4560</f>
        <v>0</v>
      </c>
      <c r="Z4560" s="53" t="n">
        <f aca="false">P4560+U4560</f>
        <v>0</v>
      </c>
      <c r="AA4560" s="53" t="n">
        <f aca="false">Q4560+V4560</f>
        <v>0</v>
      </c>
      <c r="AB4560" s="53" t="n">
        <f aca="false">R4560+W4560</f>
        <v>0</v>
      </c>
      <c r="AC4560" s="54" t="n">
        <f aca="false">ROUND(X4560+Y4560+Z4560+AA4560+AB4560,1)</f>
        <v>331.5</v>
      </c>
      <c r="AD4560" s="55" t="n">
        <v>0</v>
      </c>
    </row>
    <row r="4561" customFormat="false" ht="15" hidden="false" customHeight="false" outlineLevel="0" collapsed="false">
      <c r="A4561" s="48" t="s">
        <v>29</v>
      </c>
      <c r="B4561" s="49" t="n">
        <v>6</v>
      </c>
      <c r="C4561" s="50" t="s">
        <v>5</v>
      </c>
      <c r="D4561" s="51" t="n">
        <v>85</v>
      </c>
      <c r="E4561" s="51" t="n">
        <v>0</v>
      </c>
      <c r="F4561" s="51" t="n">
        <v>0</v>
      </c>
      <c r="G4561" s="51" t="n">
        <v>0</v>
      </c>
      <c r="H4561" s="51" t="n">
        <v>0</v>
      </c>
      <c r="I4561" s="52" t="n">
        <v>50</v>
      </c>
      <c r="J4561" s="52" t="n">
        <v>80</v>
      </c>
      <c r="K4561" s="52" t="n">
        <v>0</v>
      </c>
      <c r="L4561" s="52" t="n">
        <v>0</v>
      </c>
      <c r="M4561" s="52" t="n">
        <v>0</v>
      </c>
      <c r="N4561" s="53" t="n">
        <f aca="false">D4561*$D$4</f>
        <v>106.25</v>
      </c>
      <c r="O4561" s="53" t="n">
        <f aca="false">E4561*$E$4</f>
        <v>0</v>
      </c>
      <c r="P4561" s="53" t="n">
        <f aca="false">F4561*$F$4</f>
        <v>0</v>
      </c>
      <c r="Q4561" s="53" t="n">
        <f aca="false">G4561*$G$4</f>
        <v>0</v>
      </c>
      <c r="R4561" s="53" t="n">
        <f aca="false">H4561*$H$4</f>
        <v>0</v>
      </c>
      <c r="S4561" s="53" t="n">
        <f aca="false">(N4561/100)*(I4561*$I$4)+(N4561/100)*(J4561*$J$4)</f>
        <v>276.25</v>
      </c>
      <c r="T4561" s="53" t="n">
        <f aca="false">(O4561/100)*(K4561*$K$4)</f>
        <v>0</v>
      </c>
      <c r="U4561" s="53" t="n">
        <f aca="false">(P4561/100)*(K4561*$K$4)+(P4561/100)*(L4561*$L$4)</f>
        <v>0</v>
      </c>
      <c r="V4561" s="53" t="n">
        <f aca="false">(Q4561/100)*(L4561*$L$4)</f>
        <v>0</v>
      </c>
      <c r="W4561" s="53" t="n">
        <f aca="false">(R4561/100)*(K4561*$K$4)+(R4561/100)*(L4561*$L$4)</f>
        <v>0</v>
      </c>
      <c r="X4561" s="53" t="n">
        <f aca="false">N4561+S4561</f>
        <v>382.5</v>
      </c>
      <c r="Y4561" s="53" t="n">
        <f aca="false">O4561+T4561</f>
        <v>0</v>
      </c>
      <c r="Z4561" s="53" t="n">
        <f aca="false">P4561+U4561</f>
        <v>0</v>
      </c>
      <c r="AA4561" s="53" t="n">
        <f aca="false">Q4561+V4561</f>
        <v>0</v>
      </c>
      <c r="AB4561" s="53" t="n">
        <f aca="false">R4561+W4561</f>
        <v>0</v>
      </c>
      <c r="AC4561" s="54" t="n">
        <f aca="false">ROUND(X4561+Y4561+Z4561+AA4561+AB4561,1)</f>
        <v>382.5</v>
      </c>
      <c r="AD4561" s="55" t="n">
        <f aca="false">(ROUND(AC4561-AC4560,1)/AC4560)</f>
        <v>0.153846153846154</v>
      </c>
    </row>
    <row r="4562" customFormat="false" ht="15" hidden="false" customHeight="false" outlineLevel="0" collapsed="false">
      <c r="A4562" s="48" t="s">
        <v>30</v>
      </c>
      <c r="B4562" s="49" t="n">
        <v>14</v>
      </c>
      <c r="C4562" s="50" t="s">
        <v>6</v>
      </c>
      <c r="D4562" s="51" t="n">
        <v>85</v>
      </c>
      <c r="E4562" s="51" t="n">
        <v>0</v>
      </c>
      <c r="F4562" s="51" t="n">
        <v>0</v>
      </c>
      <c r="G4562" s="51" t="n">
        <v>0</v>
      </c>
      <c r="H4562" s="51" t="n">
        <v>0</v>
      </c>
      <c r="I4562" s="52" t="n">
        <v>30</v>
      </c>
      <c r="J4562" s="52" t="n">
        <v>70</v>
      </c>
      <c r="K4562" s="52" t="n">
        <v>0</v>
      </c>
      <c r="L4562" s="52" t="n">
        <v>0</v>
      </c>
      <c r="M4562" s="52" t="n">
        <v>0</v>
      </c>
      <c r="N4562" s="53" t="n">
        <f aca="false">D4562*$D$5</f>
        <v>110.5</v>
      </c>
      <c r="O4562" s="53" t="n">
        <f aca="false">E4562*$E$5</f>
        <v>0</v>
      </c>
      <c r="P4562" s="53" t="n">
        <f aca="false">F4562*$F$5</f>
        <v>0</v>
      </c>
      <c r="Q4562" s="53" t="n">
        <f aca="false">G4562*$G$5</f>
        <v>0</v>
      </c>
      <c r="R4562" s="53" t="n">
        <f aca="false">H4562*$H$5</f>
        <v>0</v>
      </c>
      <c r="S4562" s="53" t="n">
        <f aca="false">(N4562/100)*(I4562*$I$5)+(N4562/100)*(J4562*$J$5)</f>
        <v>221</v>
      </c>
      <c r="T4562" s="53" t="n">
        <f aca="false">(O4562/100)*(K4562*$K$5)</f>
        <v>0</v>
      </c>
      <c r="U4562" s="53" t="n">
        <f aca="false">(P4562/100)*(K4562*$K$5)+(P4562/100)*(L4562*$L$5)</f>
        <v>0</v>
      </c>
      <c r="V4562" s="53" t="n">
        <f aca="false">(Q4562/100)*(L4562*$L$5)</f>
        <v>0</v>
      </c>
      <c r="W4562" s="53" t="n">
        <f aca="false">(R4562/100)*(K4562*$K$5)+(R4562/100)*(L4562*$L$5)</f>
        <v>0</v>
      </c>
      <c r="X4562" s="53" t="n">
        <f aca="false">N4562+S4562</f>
        <v>331.5</v>
      </c>
      <c r="Y4562" s="53" t="n">
        <f aca="false">O4562+T4562</f>
        <v>0</v>
      </c>
      <c r="Z4562" s="53" t="n">
        <f aca="false">P4562+U4562</f>
        <v>0</v>
      </c>
      <c r="AA4562" s="53" t="n">
        <f aca="false">Q4562+V4562</f>
        <v>0</v>
      </c>
      <c r="AB4562" s="53" t="n">
        <f aca="false">R4562+W4562</f>
        <v>0</v>
      </c>
      <c r="AC4562" s="54" t="n">
        <f aca="false">ROUND(X4562+Y4562+Z4562+AA4562+AB4562,1)</f>
        <v>331.5</v>
      </c>
      <c r="AD4562" s="55" t="n">
        <f aca="false">(ROUND(AC4562-AC4560,1)/AC4560)</f>
        <v>0</v>
      </c>
    </row>
    <row r="4563" customFormat="false" ht="15" hidden="false" customHeight="false" outlineLevel="0" collapsed="false">
      <c r="A4563" s="48" t="s">
        <v>31</v>
      </c>
      <c r="B4563" s="49" t="n">
        <v>0</v>
      </c>
      <c r="C4563" s="50" t="s">
        <v>7</v>
      </c>
      <c r="D4563" s="51" t="n">
        <v>85</v>
      </c>
      <c r="E4563" s="51" t="n">
        <v>0</v>
      </c>
      <c r="F4563" s="51" t="n">
        <v>0</v>
      </c>
      <c r="G4563" s="51" t="n">
        <v>0</v>
      </c>
      <c r="H4563" s="51" t="n">
        <v>0</v>
      </c>
      <c r="I4563" s="52" t="n">
        <v>30</v>
      </c>
      <c r="J4563" s="52" t="n">
        <v>70</v>
      </c>
      <c r="K4563" s="52" t="n">
        <v>0</v>
      </c>
      <c r="L4563" s="52" t="n">
        <v>0</v>
      </c>
      <c r="M4563" s="52" t="n">
        <v>0</v>
      </c>
      <c r="N4563" s="53" t="n">
        <f aca="false">D4563*$D$6</f>
        <v>110.5</v>
      </c>
      <c r="O4563" s="53" t="n">
        <f aca="false">E4563*$E$6</f>
        <v>0</v>
      </c>
      <c r="P4563" s="53" t="n">
        <f aca="false">F4563*$F$6</f>
        <v>0</v>
      </c>
      <c r="Q4563" s="53" t="n">
        <f aca="false">G4563*$G$6</f>
        <v>0</v>
      </c>
      <c r="R4563" s="53" t="n">
        <f aca="false">H4563*$H$6</f>
        <v>0</v>
      </c>
      <c r="S4563" s="53" t="n">
        <f aca="false">(N4563/100)*(I4563*$I$6)+(N4563/100)*(J4563*$J$6)</f>
        <v>221</v>
      </c>
      <c r="T4563" s="53" t="n">
        <f aca="false">(O4563/100)*(K4563*$K$6)</f>
        <v>0</v>
      </c>
      <c r="U4563" s="53" t="n">
        <f aca="false">(P4563/100)*(K4563*$K$6)+(P4563/100)*(L4563*$L$6)</f>
        <v>0</v>
      </c>
      <c r="V4563" s="53" t="n">
        <f aca="false">(Q4563/100)*(L4563*$L$6)</f>
        <v>0</v>
      </c>
      <c r="W4563" s="53" t="n">
        <f aca="false">(R4563/100)*(K4563*$K$6)+(R4563/100)*(L4563*$L$6)</f>
        <v>0</v>
      </c>
      <c r="X4563" s="53" t="n">
        <f aca="false">N4563+S4563</f>
        <v>331.5</v>
      </c>
      <c r="Y4563" s="53" t="n">
        <f aca="false">O4563+T4563</f>
        <v>0</v>
      </c>
      <c r="Z4563" s="53" t="n">
        <f aca="false">P4563+U4563</f>
        <v>0</v>
      </c>
      <c r="AA4563" s="53" t="n">
        <f aca="false">Q4563+V4563</f>
        <v>0</v>
      </c>
      <c r="AB4563" s="53" t="n">
        <f aca="false">R4563+W4563</f>
        <v>0</v>
      </c>
      <c r="AC4563" s="54" t="n">
        <f aca="false">ROUND(X4563+Y4563+Z4563+AA4563+AB4563,1)</f>
        <v>331.5</v>
      </c>
      <c r="AD4563" s="55" t="n">
        <f aca="false">(ROUND(AC4563-AC4560,1)/AC4560)</f>
        <v>0</v>
      </c>
    </row>
    <row r="4564" customFormat="false" ht="15" hidden="false" customHeight="false" outlineLevel="0" collapsed="false">
      <c r="A4564" s="48" t="s">
        <v>32</v>
      </c>
      <c r="B4564" s="49" t="n">
        <v>0</v>
      </c>
      <c r="C4564" s="50" t="s">
        <v>8</v>
      </c>
      <c r="D4564" s="51" t="n">
        <v>85</v>
      </c>
      <c r="E4564" s="51" t="n">
        <v>0</v>
      </c>
      <c r="F4564" s="51" t="n">
        <v>0</v>
      </c>
      <c r="G4564" s="51" t="n">
        <v>0</v>
      </c>
      <c r="H4564" s="51" t="n">
        <v>0</v>
      </c>
      <c r="I4564" s="52" t="n">
        <v>30</v>
      </c>
      <c r="J4564" s="52" t="n">
        <v>70</v>
      </c>
      <c r="K4564" s="52" t="n">
        <v>0</v>
      </c>
      <c r="L4564" s="52" t="n">
        <v>0</v>
      </c>
      <c r="M4564" s="52" t="n">
        <v>0</v>
      </c>
      <c r="N4564" s="53" t="n">
        <f aca="false">D4564*$D$7</f>
        <v>110.5</v>
      </c>
      <c r="O4564" s="53" t="n">
        <f aca="false">E4564*$E$7</f>
        <v>0</v>
      </c>
      <c r="P4564" s="53" t="n">
        <f aca="false">F4564*$F$7</f>
        <v>0</v>
      </c>
      <c r="Q4564" s="53" t="n">
        <f aca="false">G4564*$G$7</f>
        <v>0</v>
      </c>
      <c r="R4564" s="53" t="n">
        <f aca="false">H4564*$H$7</f>
        <v>0</v>
      </c>
      <c r="S4564" s="53" t="n">
        <f aca="false">(N4564/100)*(I4564*$I$7)+(N4564/100)*(J4564*$J$7)</f>
        <v>221</v>
      </c>
      <c r="T4564" s="53" t="n">
        <f aca="false">(O4564/100)*(K4564*$K$7)</f>
        <v>0</v>
      </c>
      <c r="U4564" s="53" t="n">
        <f aca="false">(P4564/100)*(K4564*$K$7)+(P4564/100)*(L4564*$L$7)</f>
        <v>0</v>
      </c>
      <c r="V4564" s="53" t="n">
        <f aca="false">(Q4564/100)*(L4564*$L$7)</f>
        <v>0</v>
      </c>
      <c r="W4564" s="53" t="n">
        <f aca="false">(R4564/100)*(K4564*$K$7)+(R4564/100)*(L4564*$L$7)</f>
        <v>0</v>
      </c>
      <c r="X4564" s="53" t="n">
        <f aca="false">N4564+S4564</f>
        <v>331.5</v>
      </c>
      <c r="Y4564" s="53" t="n">
        <f aca="false">O4564+T4564</f>
        <v>0</v>
      </c>
      <c r="Z4564" s="53" t="n">
        <f aca="false">P4564+U4564</f>
        <v>0</v>
      </c>
      <c r="AA4564" s="53" t="n">
        <f aca="false">Q4564+V4564</f>
        <v>0</v>
      </c>
      <c r="AB4564" s="53" t="n">
        <f aca="false">R4564+W4564</f>
        <v>0</v>
      </c>
      <c r="AC4564" s="54" t="n">
        <f aca="false">ROUND(X4564+Y4564+Z4564+AA4564+AB4564,1)</f>
        <v>331.5</v>
      </c>
      <c r="AD4564" s="55" t="n">
        <f aca="false">(ROUND(AC4564-AC4560,1)/AC4560)</f>
        <v>0</v>
      </c>
    </row>
    <row r="4565" customFormat="false" ht="15" hidden="false" customHeight="false" outlineLevel="0" collapsed="false">
      <c r="A4565" s="48" t="s">
        <v>33</v>
      </c>
      <c r="B4565" s="49"/>
      <c r="C4565" s="50" t="s">
        <v>9</v>
      </c>
      <c r="D4565" s="51" t="n">
        <v>85</v>
      </c>
      <c r="E4565" s="51" t="n">
        <v>0</v>
      </c>
      <c r="F4565" s="51" t="n">
        <v>0</v>
      </c>
      <c r="G4565" s="51" t="n">
        <v>0</v>
      </c>
      <c r="H4565" s="51" t="n">
        <v>0</v>
      </c>
      <c r="I4565" s="52" t="n">
        <v>30</v>
      </c>
      <c r="J4565" s="52" t="n">
        <v>70</v>
      </c>
      <c r="K4565" s="52" t="n">
        <v>0</v>
      </c>
      <c r="L4565" s="52" t="n">
        <v>0</v>
      </c>
      <c r="M4565" s="52" t="n">
        <v>0</v>
      </c>
      <c r="N4565" s="53" t="n">
        <f aca="false">D4565*$D$8</f>
        <v>110.5</v>
      </c>
      <c r="O4565" s="53" t="n">
        <f aca="false">E4565*$E$8</f>
        <v>0</v>
      </c>
      <c r="P4565" s="53" t="n">
        <f aca="false">F4565*$F$8</f>
        <v>0</v>
      </c>
      <c r="Q4565" s="53" t="n">
        <f aca="false">G4565*$G$8</f>
        <v>0</v>
      </c>
      <c r="R4565" s="53" t="n">
        <f aca="false">H4565*$H$8</f>
        <v>0</v>
      </c>
      <c r="S4565" s="53" t="n">
        <f aca="false">(N4565/100)*(I4565*$I$8)+(N4565/100)*(J4565*$J$8)</f>
        <v>221</v>
      </c>
      <c r="T4565" s="53" t="n">
        <f aca="false">(O4565/100)*(K4565*$K$8)</f>
        <v>0</v>
      </c>
      <c r="U4565" s="53" t="n">
        <f aca="false">(P4565/100)*(K4565*$K$8)+(P4565/100)*(L4565*$L$8)</f>
        <v>0</v>
      </c>
      <c r="V4565" s="53" t="n">
        <f aca="false">(Q4565/100)*(L4565*$L$8)</f>
        <v>0</v>
      </c>
      <c r="W4565" s="53" t="n">
        <f aca="false">(R4565/100)*(K4565*$K$8)+(R4565/100)*(L4565*$L$8)</f>
        <v>0</v>
      </c>
      <c r="X4565" s="53" t="n">
        <f aca="false">N4565+S4565</f>
        <v>331.5</v>
      </c>
      <c r="Y4565" s="53" t="n">
        <f aca="false">O4565+T4565</f>
        <v>0</v>
      </c>
      <c r="Z4565" s="53" t="n">
        <f aca="false">P4565+U4565</f>
        <v>0</v>
      </c>
      <c r="AA4565" s="53" t="n">
        <f aca="false">Q4565+V4565</f>
        <v>0</v>
      </c>
      <c r="AB4565" s="53" t="n">
        <f aca="false">R4565+W4565</f>
        <v>0</v>
      </c>
      <c r="AC4565" s="54" t="n">
        <f aca="false">ROUND(X4565+Y4565+Z4565+AA4565+AB4565,1)</f>
        <v>331.5</v>
      </c>
      <c r="AD4565" s="55" t="n">
        <f aca="false">(ROUND(AC4565-AC4560,1)/AC4560)</f>
        <v>0</v>
      </c>
    </row>
    <row r="4566" customFormat="false" ht="15" hidden="false" customHeight="false" outlineLevel="0" collapsed="false">
      <c r="A4566" s="48" t="s">
        <v>34</v>
      </c>
      <c r="B4566" s="49"/>
      <c r="C4566" s="50" t="s">
        <v>10</v>
      </c>
      <c r="D4566" s="51" t="n">
        <v>42</v>
      </c>
      <c r="E4566" s="51" t="n">
        <v>85</v>
      </c>
      <c r="F4566" s="51" t="n">
        <v>0</v>
      </c>
      <c r="G4566" s="51" t="n">
        <v>0</v>
      </c>
      <c r="H4566" s="51" t="n">
        <v>0</v>
      </c>
      <c r="I4566" s="52" t="n">
        <v>30</v>
      </c>
      <c r="J4566" s="52" t="n">
        <v>70</v>
      </c>
      <c r="K4566" s="52" t="n">
        <v>120</v>
      </c>
      <c r="L4566" s="52" t="n">
        <v>0</v>
      </c>
      <c r="M4566" s="52" t="n">
        <v>0</v>
      </c>
      <c r="N4566" s="53" t="n">
        <f aca="false">D4566*$D$9</f>
        <v>52.5</v>
      </c>
      <c r="O4566" s="53" t="n">
        <f aca="false">E4566*$E$9</f>
        <v>106.25</v>
      </c>
      <c r="P4566" s="53" t="n">
        <f aca="false">F4566*$F$9</f>
        <v>0</v>
      </c>
      <c r="Q4566" s="53" t="n">
        <f aca="false">G4566*$G$9</f>
        <v>0</v>
      </c>
      <c r="R4566" s="53" t="n">
        <f aca="false">H4566*$H$9</f>
        <v>0</v>
      </c>
      <c r="S4566" s="53" t="n">
        <f aca="false">(N4566/100)*(I4566*$I$9)+(N4566/100)*(J4566*$J$9)</f>
        <v>52.5</v>
      </c>
      <c r="T4566" s="53" t="n">
        <f aca="false">(O4566/100)*(K4566*$K$9)</f>
        <v>178.5</v>
      </c>
      <c r="U4566" s="53" t="n">
        <f aca="false">(P4566/100)*(K4566*$K$9)+(P4566/100)*(L4566*$L$9)</f>
        <v>0</v>
      </c>
      <c r="V4566" s="53" t="n">
        <f aca="false">(Q4566/100)*(L4566*$L$9)</f>
        <v>0</v>
      </c>
      <c r="W4566" s="53" t="n">
        <f aca="false">(R4566/100)*(K4566*$K$9)+(R4566/100)*(L4566*$L$9)</f>
        <v>0</v>
      </c>
      <c r="X4566" s="53" t="n">
        <f aca="false">N4566+S4566</f>
        <v>105</v>
      </c>
      <c r="Y4566" s="53" t="n">
        <f aca="false">O4566+T4566</f>
        <v>284.75</v>
      </c>
      <c r="Z4566" s="53" t="n">
        <f aca="false">P4566+U4566</f>
        <v>0</v>
      </c>
      <c r="AA4566" s="53" t="n">
        <f aca="false">Q4566+V4566</f>
        <v>0</v>
      </c>
      <c r="AB4566" s="53" t="n">
        <f aca="false">R4566+W4566</f>
        <v>0</v>
      </c>
      <c r="AC4566" s="54" t="n">
        <f aca="false">ROUND(X4566+Y4566+Z4566+AA4566+AB4566,1)</f>
        <v>389.8</v>
      </c>
      <c r="AD4566" s="55" t="n">
        <f aca="false">(ROUND(AC4566-AC4560,1)/AC4560)</f>
        <v>0.175867269984917</v>
      </c>
    </row>
    <row r="4567" customFormat="false" ht="15" hidden="false" customHeight="false" outlineLevel="0" collapsed="false">
      <c r="A4567" s="48" t="s">
        <v>35</v>
      </c>
      <c r="B4567" s="49"/>
      <c r="C4567" s="50" t="s">
        <v>11</v>
      </c>
      <c r="D4567" s="51" t="n">
        <v>42</v>
      </c>
      <c r="E4567" s="51" t="n">
        <v>0</v>
      </c>
      <c r="F4567" s="51" t="n">
        <v>85</v>
      </c>
      <c r="G4567" s="51" t="n">
        <v>0</v>
      </c>
      <c r="H4567" s="51" t="n">
        <v>0</v>
      </c>
      <c r="I4567" s="52" t="n">
        <v>30</v>
      </c>
      <c r="J4567" s="52" t="n">
        <v>70</v>
      </c>
      <c r="K4567" s="52" t="n">
        <v>60</v>
      </c>
      <c r="L4567" s="52" t="n">
        <v>60</v>
      </c>
      <c r="M4567" s="52" t="n">
        <v>0</v>
      </c>
      <c r="N4567" s="53" t="n">
        <f aca="false">D4567*$D$10</f>
        <v>52.5</v>
      </c>
      <c r="O4567" s="53" t="n">
        <f aca="false">E4567*$E$10</f>
        <v>0</v>
      </c>
      <c r="P4567" s="53" t="n">
        <f aca="false">F4567*$F$10</f>
        <v>106.25</v>
      </c>
      <c r="Q4567" s="53" t="n">
        <f aca="false">G4567*$G$10</f>
        <v>0</v>
      </c>
      <c r="R4567" s="53" t="n">
        <f aca="false">H4567*$H$10</f>
        <v>0</v>
      </c>
      <c r="S4567" s="53" t="n">
        <f aca="false">(N4567/100)*(I4567*$I$10)+(N4567/100)*(J4567*$J$10)</f>
        <v>52.5</v>
      </c>
      <c r="T4567" s="53" t="n">
        <f aca="false">(O4567/100)*(K4567*$J$10)</f>
        <v>0</v>
      </c>
      <c r="U4567" s="53" t="n">
        <f aca="false">(P4567/100)*(K4567*$K$10)+(P4567/100)*(L4567*$L$10)</f>
        <v>178.5</v>
      </c>
      <c r="V4567" s="53" t="n">
        <f aca="false">(Q4567/100)*(L4567*$L$10)</f>
        <v>0</v>
      </c>
      <c r="W4567" s="53" t="n">
        <f aca="false">(R4567/100)*(K4567*$K$10)+(R4567/100)*(L4567*$L$10)</f>
        <v>0</v>
      </c>
      <c r="X4567" s="53" t="n">
        <f aca="false">N4567+S4567</f>
        <v>105</v>
      </c>
      <c r="Y4567" s="53" t="n">
        <f aca="false">O4567+T4567</f>
        <v>0</v>
      </c>
      <c r="Z4567" s="53" t="n">
        <f aca="false">P4567+U4567</f>
        <v>284.75</v>
      </c>
      <c r="AA4567" s="53" t="n">
        <f aca="false">Q4567+V4567</f>
        <v>0</v>
      </c>
      <c r="AB4567" s="53" t="n">
        <f aca="false">R4567+W4567</f>
        <v>0</v>
      </c>
      <c r="AC4567" s="54" t="n">
        <f aca="false">ROUND(X4567+Y4567+Z4567+AA4567+AB4567,1)</f>
        <v>389.8</v>
      </c>
      <c r="AD4567" s="55" t="n">
        <f aca="false">(ROUND(AC4567-AC4560,1)/AC4560)</f>
        <v>0.175867269984917</v>
      </c>
    </row>
    <row r="4568" customFormat="false" ht="15" hidden="false" customHeight="false" outlineLevel="0" collapsed="false">
      <c r="A4568" s="48" t="s">
        <v>36</v>
      </c>
      <c r="B4568" s="49"/>
      <c r="C4568" s="50" t="s">
        <v>12</v>
      </c>
      <c r="D4568" s="51" t="n">
        <v>42</v>
      </c>
      <c r="E4568" s="51" t="n">
        <v>0</v>
      </c>
      <c r="F4568" s="51" t="n">
        <v>0</v>
      </c>
      <c r="G4568" s="51" t="n">
        <v>85</v>
      </c>
      <c r="H4568" s="51" t="n">
        <v>0</v>
      </c>
      <c r="I4568" s="52" t="n">
        <v>30</v>
      </c>
      <c r="J4568" s="52" t="n">
        <v>70</v>
      </c>
      <c r="K4568" s="52" t="n">
        <v>0</v>
      </c>
      <c r="L4568" s="52" t="n">
        <v>120</v>
      </c>
      <c r="M4568" s="52" t="n">
        <v>0</v>
      </c>
      <c r="N4568" s="53" t="n">
        <f aca="false">D4568*$D$11</f>
        <v>52.5</v>
      </c>
      <c r="O4568" s="53" t="n">
        <f aca="false">E4568*$E$11</f>
        <v>0</v>
      </c>
      <c r="P4568" s="53" t="n">
        <f aca="false">F4568*$F$11</f>
        <v>0</v>
      </c>
      <c r="Q4568" s="53" t="n">
        <f aca="false">G4568*$G$11</f>
        <v>106.25</v>
      </c>
      <c r="R4568" s="53" t="n">
        <f aca="false">H4568*$H$11</f>
        <v>0</v>
      </c>
      <c r="S4568" s="53" t="n">
        <f aca="false">(N4568/100)*(I4568*$I$11)+(N4568/100)*(J4568*$J$11)</f>
        <v>52.5</v>
      </c>
      <c r="T4568" s="53" t="n">
        <f aca="false">(O4568/100)*(K4568*$K$11)</f>
        <v>0</v>
      </c>
      <c r="U4568" s="53" t="n">
        <f aca="false">(P4568/100)*(K4568*$K$11)+(P4568/100)*(L4568*$L$11)</f>
        <v>0</v>
      </c>
      <c r="V4568" s="53" t="n">
        <f aca="false">(Q4568/100)*(L4568*$L$11)</f>
        <v>178.5</v>
      </c>
      <c r="W4568" s="53" t="n">
        <f aca="false">(R4568/100)*(K4568*$K$11)+(R4568/100)*(L4568*$L$11)</f>
        <v>0</v>
      </c>
      <c r="X4568" s="53" t="n">
        <f aca="false">N4568+S4568</f>
        <v>105</v>
      </c>
      <c r="Y4568" s="53" t="n">
        <f aca="false">O4568+T4568</f>
        <v>0</v>
      </c>
      <c r="Z4568" s="53" t="n">
        <f aca="false">P4568+U4568</f>
        <v>0</v>
      </c>
      <c r="AA4568" s="53" t="n">
        <f aca="false">Q4568+V4568</f>
        <v>284.75</v>
      </c>
      <c r="AB4568" s="53" t="n">
        <f aca="false">R4568+W4568</f>
        <v>0</v>
      </c>
      <c r="AC4568" s="54" t="n">
        <f aca="false">ROUND(X4568+Y4568+Z4568+AA4568+AB4568,1)</f>
        <v>389.8</v>
      </c>
      <c r="AD4568" s="55" t="n">
        <f aca="false">(ROUND(AC4568-AC4560,1)/AC4560)</f>
        <v>0.175867269984917</v>
      </c>
    </row>
    <row r="4569" customFormat="false" ht="15" hidden="false" customHeight="false" outlineLevel="0" collapsed="false">
      <c r="A4569" s="48" t="s">
        <v>37</v>
      </c>
      <c r="B4569" s="49"/>
      <c r="C4569" s="50" t="s">
        <v>13</v>
      </c>
      <c r="D4569" s="51" t="n">
        <v>42</v>
      </c>
      <c r="E4569" s="51" t="n">
        <v>0</v>
      </c>
      <c r="F4569" s="51" t="n">
        <v>0</v>
      </c>
      <c r="G4569" s="51" t="n">
        <v>0</v>
      </c>
      <c r="H4569" s="51" t="n">
        <v>85</v>
      </c>
      <c r="I4569" s="52" t="n">
        <v>30</v>
      </c>
      <c r="J4569" s="52" t="n">
        <v>70</v>
      </c>
      <c r="K4569" s="52" t="n">
        <v>60</v>
      </c>
      <c r="L4569" s="52" t="n">
        <v>60</v>
      </c>
      <c r="M4569" s="52" t="n">
        <v>0</v>
      </c>
      <c r="N4569" s="53" t="n">
        <f aca="false">D4569*$D$12</f>
        <v>52.5</v>
      </c>
      <c r="O4569" s="53" t="n">
        <f aca="false">E4569*$E$12</f>
        <v>0</v>
      </c>
      <c r="P4569" s="53" t="n">
        <f aca="false">F4569*$F$12</f>
        <v>0</v>
      </c>
      <c r="Q4569" s="53" t="n">
        <f aca="false">G4569*$G$12</f>
        <v>0</v>
      </c>
      <c r="R4569" s="53" t="n">
        <f aca="false">H4569*$H$12</f>
        <v>106.25</v>
      </c>
      <c r="S4569" s="53" t="n">
        <f aca="false">(N4569/100)*(I4569*$I$12)+(N4569/100)*(J4569*$J$12)</f>
        <v>52.5</v>
      </c>
      <c r="T4569" s="53" t="n">
        <f aca="false">(O4569/100)*(K4569*$K$12)</f>
        <v>0</v>
      </c>
      <c r="U4569" s="53" t="n">
        <f aca="false">(P4569/100)*(K4569*$K$12)+(P4569/100)*(L4569*$L$12)</f>
        <v>0</v>
      </c>
      <c r="V4569" s="53" t="n">
        <f aca="false">(Q4569/100)*(L4569*$L$12)</f>
        <v>0</v>
      </c>
      <c r="W4569" s="53" t="n">
        <f aca="false">(R4569/100)*(K4569*$K$12)+(R4569/100)*(L4569*$L$12)</f>
        <v>178.5</v>
      </c>
      <c r="X4569" s="53" t="n">
        <f aca="false">N4569+S4569</f>
        <v>105</v>
      </c>
      <c r="Y4569" s="53" t="n">
        <f aca="false">O4569+T4569</f>
        <v>0</v>
      </c>
      <c r="Z4569" s="53" t="n">
        <f aca="false">P4569+U4569</f>
        <v>0</v>
      </c>
      <c r="AA4569" s="53" t="n">
        <f aca="false">Q4569+V4569</f>
        <v>0</v>
      </c>
      <c r="AB4569" s="53" t="n">
        <f aca="false">R4569+W4569</f>
        <v>284.75</v>
      </c>
      <c r="AC4569" s="54" t="n">
        <f aca="false">ROUND(X4569+Y4569+Z4569+AA4569+AB4569,1)</f>
        <v>389.8</v>
      </c>
      <c r="AD4569" s="55" t="n">
        <f aca="false">(ROUND(AC4569-AC4560,1)/AC4560)</f>
        <v>0.175867269984917</v>
      </c>
    </row>
    <row r="4570" customFormat="false" ht="15" hidden="false" customHeight="false" outlineLevel="0" collapsed="false">
      <c r="A4570" s="48" t="s">
        <v>38</v>
      </c>
      <c r="B4570" s="49"/>
      <c r="C4570" s="50" t="s">
        <v>14</v>
      </c>
      <c r="D4570" s="51" t="n">
        <v>85</v>
      </c>
      <c r="E4570" s="51" t="n">
        <v>0</v>
      </c>
      <c r="F4570" s="51" t="n">
        <v>0</v>
      </c>
      <c r="G4570" s="51" t="n">
        <v>0</v>
      </c>
      <c r="H4570" s="51" t="n">
        <v>0</v>
      </c>
      <c r="I4570" s="52" t="n">
        <v>30</v>
      </c>
      <c r="J4570" s="52" t="n">
        <v>70</v>
      </c>
      <c r="K4570" s="52" t="n">
        <v>0</v>
      </c>
      <c r="L4570" s="52" t="n">
        <v>0</v>
      </c>
      <c r="M4570" s="52" t="n">
        <v>80</v>
      </c>
      <c r="N4570" s="53" t="n">
        <f aca="false">D4570*$D$13</f>
        <v>106.25</v>
      </c>
      <c r="O4570" s="53" t="n">
        <f aca="false">E4570*$E$13</f>
        <v>0</v>
      </c>
      <c r="P4570" s="53" t="n">
        <f aca="false">F4570*$F$13</f>
        <v>0</v>
      </c>
      <c r="Q4570" s="53" t="n">
        <f aca="false">G4570*$G$13</f>
        <v>0</v>
      </c>
      <c r="R4570" s="53" t="n">
        <f aca="false">H4570*$H$13</f>
        <v>0</v>
      </c>
      <c r="S4570" s="53" t="n">
        <f aca="false">(N4570/100)*(I4570*$I$13)+(N4570/100)*(J4570*$J$13)+(N4570/100)*(M4570*$M$13)</f>
        <v>276.25</v>
      </c>
      <c r="T4570" s="53" t="n">
        <f aca="false">(O4570/100)*(K4570*$K$13)+(O4570/100)*(M4570*$M$13)</f>
        <v>0</v>
      </c>
      <c r="U4570" s="53" t="n">
        <f aca="false">(P4570/100)*(K4570*$K$13)+(P4570/100)*(L4570*$L$13)+(P4570/100)*(M4570*$M$13)</f>
        <v>0</v>
      </c>
      <c r="V4570" s="53" t="n">
        <f aca="false">(Q4570/100)*(L4570*$L$13)+(Q4570/100)*(M4570*$M$13)</f>
        <v>0</v>
      </c>
      <c r="W4570" s="53" t="n">
        <f aca="false">(R4570/100)*(K4570*$K$13)+(R4570/100)*(L4570*$L$13)+(R4570/100)*(M4570*$M$13)</f>
        <v>0</v>
      </c>
      <c r="X4570" s="53" t="n">
        <f aca="false">N4570+S4570</f>
        <v>382.5</v>
      </c>
      <c r="Y4570" s="53" t="n">
        <f aca="false">O4570+T4570</f>
        <v>0</v>
      </c>
      <c r="Z4570" s="53" t="n">
        <f aca="false">P4570+U4570</f>
        <v>0</v>
      </c>
      <c r="AA4570" s="53" t="n">
        <f aca="false">Q4570+V4570</f>
        <v>0</v>
      </c>
      <c r="AB4570" s="53" t="n">
        <f aca="false">R4570+W4570</f>
        <v>0</v>
      </c>
      <c r="AC4570" s="54" t="n">
        <f aca="false">ROUND(X4570+Y4570+Z4570+AA4570+AB4570,1)</f>
        <v>382.5</v>
      </c>
      <c r="AD4570" s="55" t="n">
        <f aca="false">(ROUND(AC4570-AC4560,1)/AC4560)</f>
        <v>0.153846153846154</v>
      </c>
    </row>
    <row r="4571" customFormat="false" ht="15" hidden="false" customHeight="false" outlineLevel="0" collapsed="false">
      <c r="A4571" s="48" t="s">
        <v>39</v>
      </c>
      <c r="B4571" s="49"/>
      <c r="C4571" s="50" t="s">
        <v>15</v>
      </c>
      <c r="D4571" s="51" t="n">
        <v>85</v>
      </c>
      <c r="E4571" s="51" t="n">
        <v>0</v>
      </c>
      <c r="F4571" s="51" t="n">
        <v>0</v>
      </c>
      <c r="G4571" s="51" t="n">
        <v>0</v>
      </c>
      <c r="H4571" s="51" t="n">
        <v>0</v>
      </c>
      <c r="I4571" s="52" t="n">
        <v>30</v>
      </c>
      <c r="J4571" s="52" t="n">
        <v>70</v>
      </c>
      <c r="K4571" s="52" t="n">
        <v>80</v>
      </c>
      <c r="L4571" s="52" t="n">
        <v>0</v>
      </c>
      <c r="M4571" s="52" t="n">
        <v>0</v>
      </c>
      <c r="N4571" s="53" t="n">
        <f aca="false">D4571*$D$14</f>
        <v>106.25</v>
      </c>
      <c r="O4571" s="53" t="n">
        <f aca="false">E4571*$E$14</f>
        <v>0</v>
      </c>
      <c r="P4571" s="53" t="n">
        <f aca="false">F4571*$F$14</f>
        <v>0</v>
      </c>
      <c r="Q4571" s="53" t="n">
        <f aca="false">G4571*$G$14</f>
        <v>0</v>
      </c>
      <c r="R4571" s="53" t="n">
        <f aca="false">H4571*$H$14</f>
        <v>0</v>
      </c>
      <c r="S4571" s="53" t="n">
        <f aca="false">(N4571/100)*(I4571*$I$14)+(N4571/100)*(J4571*$J$14)+(N4571/100)*(K4571*$K$14)</f>
        <v>276.25</v>
      </c>
      <c r="T4571" s="53" t="n">
        <f aca="false">(O4571/100)*(K4571*$K$14)</f>
        <v>0</v>
      </c>
      <c r="U4571" s="53" t="n">
        <f aca="false">(P4571/100)*(K4571*$K$14)+(P4571/100)*(L4571*$L$14)</f>
        <v>0</v>
      </c>
      <c r="V4571" s="53" t="n">
        <f aca="false">(Q4571/100)*(L4571*$L$14)</f>
        <v>0</v>
      </c>
      <c r="W4571" s="53" t="n">
        <f aca="false">(R4571/100)*(K4571*$L$14)+(R4571/100)*(L4571*$M$14)</f>
        <v>0</v>
      </c>
      <c r="X4571" s="53" t="n">
        <f aca="false">N4571+S4571</f>
        <v>382.5</v>
      </c>
      <c r="Y4571" s="53" t="n">
        <f aca="false">O4571+T4571</f>
        <v>0</v>
      </c>
      <c r="Z4571" s="53" t="n">
        <f aca="false">P4571+U4571</f>
        <v>0</v>
      </c>
      <c r="AA4571" s="53" t="n">
        <f aca="false">Q4571+V4571</f>
        <v>0</v>
      </c>
      <c r="AB4571" s="53" t="n">
        <f aca="false">R4571+W4571</f>
        <v>0</v>
      </c>
      <c r="AC4571" s="54" t="n">
        <f aca="false">ROUND(X4571+Y4571+Z4571+AA4571+AB4571,1)</f>
        <v>382.5</v>
      </c>
      <c r="AD4571" s="55" t="n">
        <f aca="false">(ROUND(AC4571-AC4560,1)/AC4560)</f>
        <v>0.153846153846154</v>
      </c>
    </row>
    <row r="4572" customFormat="false" ht="15" hidden="false" customHeight="false" outlineLevel="0" collapsed="false">
      <c r="A4572" s="48"/>
      <c r="B4572" s="49"/>
      <c r="C4572" s="50" t="s">
        <v>16</v>
      </c>
      <c r="D4572" s="51" t="n">
        <v>85</v>
      </c>
      <c r="E4572" s="51" t="n">
        <v>0</v>
      </c>
      <c r="F4572" s="51" t="n">
        <v>0</v>
      </c>
      <c r="G4572" s="51" t="n">
        <v>0</v>
      </c>
      <c r="H4572" s="51" t="n">
        <v>0</v>
      </c>
      <c r="I4572" s="52" t="n">
        <v>30</v>
      </c>
      <c r="J4572" s="52" t="n">
        <v>70</v>
      </c>
      <c r="K4572" s="52" t="n">
        <v>0</v>
      </c>
      <c r="L4572" s="52" t="n">
        <v>80</v>
      </c>
      <c r="M4572" s="52" t="n">
        <v>0</v>
      </c>
      <c r="N4572" s="53" t="n">
        <f aca="false">D4572*$D$15</f>
        <v>106.25</v>
      </c>
      <c r="O4572" s="53" t="n">
        <f aca="false">E4572*$E$15</f>
        <v>0</v>
      </c>
      <c r="P4572" s="53" t="n">
        <f aca="false">F4572*$F$15</f>
        <v>0</v>
      </c>
      <c r="Q4572" s="53" t="n">
        <f aca="false">G4572*$G$15</f>
        <v>0</v>
      </c>
      <c r="R4572" s="53" t="n">
        <f aca="false">H4572*$H$15</f>
        <v>0</v>
      </c>
      <c r="S4572" s="53" t="n">
        <f aca="false">(N4572/100)*(I4572*$I$15)+(N4572/100)*(J4572*$J$15)+(N4572/100)*(L4572*$L$15)</f>
        <v>276.25</v>
      </c>
      <c r="T4572" s="53" t="n">
        <f aca="false">(O4572/100)*(K4572*$K$15)</f>
        <v>0</v>
      </c>
      <c r="U4572" s="53" t="n">
        <f aca="false">(P4572/100)*(K4572*$K$15)+(P4572/100)*(L4572*$L$15)</f>
        <v>0</v>
      </c>
      <c r="V4572" s="53" t="n">
        <f aca="false">(Q4572/100)*(L4572*$L$15)</f>
        <v>0</v>
      </c>
      <c r="W4572" s="53" t="n">
        <f aca="false">(R4572/100)*(K4572*$K$15)+(R4572/100)*(L4572*$L$15)</f>
        <v>0</v>
      </c>
      <c r="X4572" s="53" t="n">
        <f aca="false">N4572+S4572</f>
        <v>382.5</v>
      </c>
      <c r="Y4572" s="53" t="n">
        <f aca="false">O4572+T4572</f>
        <v>0</v>
      </c>
      <c r="Z4572" s="53" t="n">
        <f aca="false">P4572+U4572</f>
        <v>0</v>
      </c>
      <c r="AA4572" s="53" t="n">
        <f aca="false">Q4572+V4572</f>
        <v>0</v>
      </c>
      <c r="AB4572" s="53" t="n">
        <f aca="false">R4572+W4572</f>
        <v>0</v>
      </c>
      <c r="AC4572" s="54" t="n">
        <f aca="false">ROUND(X4572+Y4572+Z4572+AA4572+AB4572,1)</f>
        <v>382.5</v>
      </c>
      <c r="AD4572" s="55" t="n">
        <f aca="false">(ROUND(AC4572-AC4560,1)/AC4560)</f>
        <v>0.153846153846154</v>
      </c>
    </row>
    <row r="4573" customFormat="false" ht="15" hidden="false" customHeight="false" outlineLevel="0" collapsed="false">
      <c r="A4573" s="48"/>
      <c r="B4573" s="49"/>
      <c r="C4573" s="50" t="s">
        <v>17</v>
      </c>
      <c r="D4573" s="51" t="n">
        <v>85</v>
      </c>
      <c r="E4573" s="51" t="n">
        <v>0</v>
      </c>
      <c r="F4573" s="51" t="n">
        <v>0</v>
      </c>
      <c r="G4573" s="51" t="n">
        <v>0</v>
      </c>
      <c r="H4573" s="51" t="n">
        <v>0</v>
      </c>
      <c r="I4573" s="52" t="n">
        <v>30</v>
      </c>
      <c r="J4573" s="52" t="n">
        <v>100</v>
      </c>
      <c r="K4573" s="52" t="n">
        <v>0</v>
      </c>
      <c r="L4573" s="52" t="n">
        <v>0</v>
      </c>
      <c r="M4573" s="52" t="n">
        <v>0</v>
      </c>
      <c r="N4573" s="53" t="n">
        <f aca="false">D4573*$D$16</f>
        <v>106.25</v>
      </c>
      <c r="O4573" s="53" t="n">
        <f aca="false">E4573*$E$16</f>
        <v>0</v>
      </c>
      <c r="P4573" s="53" t="n">
        <f aca="false">F4573*$F$16</f>
        <v>0</v>
      </c>
      <c r="Q4573" s="53" t="n">
        <f aca="false">G4573*$G$16</f>
        <v>0</v>
      </c>
      <c r="R4573" s="53" t="n">
        <f aca="false">H4573*$H$16</f>
        <v>0</v>
      </c>
      <c r="S4573" s="53" t="n">
        <f aca="false">(N4573/100)*(I4573*$I$16)+(N4573/100)*(J4573*$J$16)</f>
        <v>297.5</v>
      </c>
      <c r="T4573" s="53" t="n">
        <f aca="false">(O4573/100)*(K4573*$K$16)</f>
        <v>0</v>
      </c>
      <c r="U4573" s="53" t="n">
        <f aca="false">(P4573/100)*(K4573*$K$16)+(P4573/100)*(L4573*$L$16)</f>
        <v>0</v>
      </c>
      <c r="V4573" s="53" t="n">
        <f aca="false">(Q4573/100)*(L4573*$L$16)</f>
        <v>0</v>
      </c>
      <c r="W4573" s="53" t="n">
        <f aca="false">(R4573/100)*(K4573*$K$16)+(R4573/100)*(L4573*$L$16)</f>
        <v>0</v>
      </c>
      <c r="X4573" s="53" t="n">
        <f aca="false">N4573+S4573</f>
        <v>403.75</v>
      </c>
      <c r="Y4573" s="53" t="n">
        <f aca="false">O4573+T4573</f>
        <v>0</v>
      </c>
      <c r="Z4573" s="53" t="n">
        <f aca="false">P4573+U4573</f>
        <v>0</v>
      </c>
      <c r="AA4573" s="53" t="n">
        <f aca="false">Q4573+V4573</f>
        <v>0</v>
      </c>
      <c r="AB4573" s="53" t="n">
        <f aca="false">R4573+W4573</f>
        <v>0</v>
      </c>
      <c r="AC4573" s="54" t="n">
        <f aca="false">ROUND(X4573+Y4573+Z4573+AA4573+AB4573,1)</f>
        <v>403.8</v>
      </c>
      <c r="AD4573" s="55" t="n">
        <f aca="false">(ROUND(AC4573-AC4560,1)/AC4560)</f>
        <v>0.218099547511312</v>
      </c>
    </row>
    <row r="4574" customFormat="false" ht="15" hidden="false" customHeight="false" outlineLevel="0" collapsed="false">
      <c r="A4574" s="48"/>
      <c r="B4574" s="49"/>
      <c r="C4574" s="50" t="s">
        <v>18</v>
      </c>
      <c r="D4574" s="51" t="n">
        <v>85</v>
      </c>
      <c r="E4574" s="51" t="n">
        <v>0</v>
      </c>
      <c r="F4574" s="51" t="n">
        <v>0</v>
      </c>
      <c r="G4574" s="51" t="n">
        <v>0</v>
      </c>
      <c r="H4574" s="51" t="n">
        <v>0</v>
      </c>
      <c r="I4574" s="52" t="n">
        <v>70</v>
      </c>
      <c r="J4574" s="52" t="n">
        <v>70</v>
      </c>
      <c r="K4574" s="52" t="n">
        <v>0</v>
      </c>
      <c r="L4574" s="52" t="n">
        <v>0</v>
      </c>
      <c r="M4574" s="52" t="n">
        <v>0</v>
      </c>
      <c r="N4574" s="53" t="n">
        <f aca="false">D4574*$D$17</f>
        <v>106.25</v>
      </c>
      <c r="O4574" s="53" t="n">
        <f aca="false">E4574*$E$17</f>
        <v>0</v>
      </c>
      <c r="P4574" s="53" t="n">
        <f aca="false">F4574*$F$17</f>
        <v>0</v>
      </c>
      <c r="Q4574" s="53" t="n">
        <f aca="false">G4574*$G$17</f>
        <v>0</v>
      </c>
      <c r="R4574" s="53" t="n">
        <f aca="false">H4574*$H$17</f>
        <v>0</v>
      </c>
      <c r="S4574" s="53" t="n">
        <f aca="false">(N4574/100)*(I4574*$I$17)+(N4574/100)*(J4574*$J$17)</f>
        <v>260.3125</v>
      </c>
      <c r="T4574" s="53" t="n">
        <f aca="false">(O4574/100)*(K4574*$K$17)</f>
        <v>0</v>
      </c>
      <c r="U4574" s="53" t="n">
        <f aca="false">(P4574/100)*(K4574*$K$17)+(P4574/100)*(L4574*$L$17)</f>
        <v>0</v>
      </c>
      <c r="V4574" s="53" t="n">
        <f aca="false">(Q4574/100)*(L4574*$L$17)</f>
        <v>0</v>
      </c>
      <c r="W4574" s="53" t="n">
        <f aca="false">(R4574/100)*(K4574*$K$17)+(R4574/100)*(L4574*$L$17)</f>
        <v>0</v>
      </c>
      <c r="X4574" s="53" t="n">
        <f aca="false">N4574+S4574</f>
        <v>366.5625</v>
      </c>
      <c r="Y4574" s="53" t="n">
        <f aca="false">O4574+T4574</f>
        <v>0</v>
      </c>
      <c r="Z4574" s="53" t="n">
        <f aca="false">P4574+U4574</f>
        <v>0</v>
      </c>
      <c r="AA4574" s="53" t="n">
        <f aca="false">Q4574+V4574</f>
        <v>0</v>
      </c>
      <c r="AB4574" s="53" t="n">
        <f aca="false">R4574+W4574</f>
        <v>0</v>
      </c>
      <c r="AC4574" s="54" t="n">
        <f aca="false">ROUND(X4574+Y4574+Z4574+AA4574+AB4574,1)</f>
        <v>366.6</v>
      </c>
      <c r="AD4574" s="55" t="n">
        <f aca="false">(ROUND(AC4574-AC4560,1)/AC4560)</f>
        <v>0.105882352941176</v>
      </c>
    </row>
    <row r="4575" customFormat="false" ht="15" hidden="false" customHeight="false" outlineLevel="0" collapsed="false">
      <c r="A4575" s="56" t="s">
        <v>19</v>
      </c>
      <c r="B4575" s="60" t="s">
        <v>369</v>
      </c>
      <c r="C4575" s="40" t="s">
        <v>50</v>
      </c>
      <c r="D4575" s="41" t="n">
        <v>84</v>
      </c>
      <c r="E4575" s="41" t="n">
        <v>0</v>
      </c>
      <c r="F4575" s="41" t="n">
        <v>0</v>
      </c>
      <c r="G4575" s="41" t="n">
        <v>0</v>
      </c>
      <c r="H4575" s="41" t="n">
        <v>0</v>
      </c>
      <c r="I4575" s="42" t="n">
        <v>20</v>
      </c>
      <c r="J4575" s="42" t="n">
        <v>80</v>
      </c>
      <c r="K4575" s="42" t="n">
        <v>0</v>
      </c>
      <c r="L4575" s="42" t="n">
        <v>0</v>
      </c>
      <c r="M4575" s="42" t="n">
        <v>0</v>
      </c>
      <c r="N4575" s="43" t="n">
        <f aca="false">D4575*$D$3</f>
        <v>109.2</v>
      </c>
      <c r="O4575" s="43" t="n">
        <f aca="false">E4575*$E$3</f>
        <v>0</v>
      </c>
      <c r="P4575" s="43" t="n">
        <f aca="false">F4575*$F$3</f>
        <v>0</v>
      </c>
      <c r="Q4575" s="43" t="n">
        <f aca="false">G4575*$G$3</f>
        <v>0</v>
      </c>
      <c r="R4575" s="43" t="n">
        <f aca="false">H4575*$H$3</f>
        <v>0</v>
      </c>
      <c r="S4575" s="43" t="n">
        <f aca="false">(N4575/100)*(I4575*$I$3)+(N4575/100)*(J4575*$J$3)</f>
        <v>218.4</v>
      </c>
      <c r="T4575" s="43" t="n">
        <f aca="false">(O4575/100)*(K4575*$K$3)</f>
        <v>0</v>
      </c>
      <c r="U4575" s="43" t="n">
        <f aca="false">(P4575/100)*(K4575*$K$3)+(P4575/100)*(L4575*$L$3)</f>
        <v>0</v>
      </c>
      <c r="V4575" s="43" t="n">
        <f aca="false">(Q4575/100)*(L4575*$L$3)</f>
        <v>0</v>
      </c>
      <c r="W4575" s="43" t="n">
        <f aca="false">(R4575/100)*(K4575*$K$3)+(R4575/100)*(L4575*$L$3)</f>
        <v>0</v>
      </c>
      <c r="X4575" s="43" t="n">
        <f aca="false">N4575+S4575</f>
        <v>327.6</v>
      </c>
      <c r="Y4575" s="43" t="n">
        <f aca="false">O4575+T4575</f>
        <v>0</v>
      </c>
      <c r="Z4575" s="43" t="n">
        <f aca="false">P4575+U4575</f>
        <v>0</v>
      </c>
      <c r="AA4575" s="43" t="n">
        <f aca="false">Q4575+V4575</f>
        <v>0</v>
      </c>
      <c r="AB4575" s="43" t="n">
        <f aca="false">R4575+W4575</f>
        <v>0</v>
      </c>
      <c r="AC4575" s="44" t="n">
        <f aca="false">ROUND(X4575+Y4575+Z4575+AA4575+AB4575,1)</f>
        <v>327.6</v>
      </c>
      <c r="AD4575" s="45"/>
    </row>
    <row r="4576" customFormat="false" ht="15" hidden="false" customHeight="false" outlineLevel="0" collapsed="false">
      <c r="A4576" s="48" t="s">
        <v>29</v>
      </c>
      <c r="B4576" s="61" t="n">
        <v>8</v>
      </c>
      <c r="C4576" s="50" t="s">
        <v>5</v>
      </c>
      <c r="D4576" s="51" t="n">
        <v>84</v>
      </c>
      <c r="E4576" s="51" t="n">
        <v>0</v>
      </c>
      <c r="F4576" s="51" t="n">
        <v>0</v>
      </c>
      <c r="G4576" s="51" t="n">
        <v>0</v>
      </c>
      <c r="H4576" s="51" t="n">
        <v>0</v>
      </c>
      <c r="I4576" s="52" t="n">
        <v>50</v>
      </c>
      <c r="J4576" s="52" t="n">
        <v>80</v>
      </c>
      <c r="K4576" s="52" t="n">
        <v>0</v>
      </c>
      <c r="L4576" s="52" t="n">
        <v>0</v>
      </c>
      <c r="M4576" s="52" t="n">
        <v>0</v>
      </c>
      <c r="N4576" s="53" t="n">
        <f aca="false">D4576*$D$4</f>
        <v>105</v>
      </c>
      <c r="O4576" s="53" t="n">
        <f aca="false">E4576*$E$4</f>
        <v>0</v>
      </c>
      <c r="P4576" s="53" t="n">
        <f aca="false">F4576*$F$4</f>
        <v>0</v>
      </c>
      <c r="Q4576" s="53" t="n">
        <f aca="false">G4576*$G$4</f>
        <v>0</v>
      </c>
      <c r="R4576" s="53" t="n">
        <f aca="false">H4576*$H$4</f>
        <v>0</v>
      </c>
      <c r="S4576" s="53" t="n">
        <f aca="false">(N4576/100)*(I4576*$I$4)+(N4576/100)*(J4576*$J$4)</f>
        <v>273</v>
      </c>
      <c r="T4576" s="53" t="n">
        <f aca="false">(O4576/100)*(K4576*$K$4)</f>
        <v>0</v>
      </c>
      <c r="U4576" s="53" t="n">
        <f aca="false">(P4576/100)*(K4576*$K$4)+(P4576/100)*(L4576*$L$4)</f>
        <v>0</v>
      </c>
      <c r="V4576" s="53" t="n">
        <f aca="false">(Q4576/100)*(L4576*$L$4)</f>
        <v>0</v>
      </c>
      <c r="W4576" s="53" t="n">
        <f aca="false">(R4576/100)*(K4576*$K$4)+(R4576/100)*(L4576*$L$4)</f>
        <v>0</v>
      </c>
      <c r="X4576" s="53" t="n">
        <f aca="false">N4576+S4576</f>
        <v>378</v>
      </c>
      <c r="Y4576" s="53" t="n">
        <f aca="false">O4576+T4576</f>
        <v>0</v>
      </c>
      <c r="Z4576" s="53" t="n">
        <f aca="false">P4576+U4576</f>
        <v>0</v>
      </c>
      <c r="AA4576" s="53" t="n">
        <f aca="false">Q4576+V4576</f>
        <v>0</v>
      </c>
      <c r="AB4576" s="53" t="n">
        <f aca="false">R4576+W4576</f>
        <v>0</v>
      </c>
      <c r="AC4576" s="54" t="n">
        <f aca="false">ROUND(X4576+Y4576+Z4576+AA4576+AB4576,1)</f>
        <v>378</v>
      </c>
      <c r="AD4576" s="55" t="n">
        <f aca="false">(ROUND(AC4576-AC4575,1)/AC4575)</f>
        <v>0.153846153846154</v>
      </c>
    </row>
    <row r="4577" customFormat="false" ht="15" hidden="false" customHeight="false" outlineLevel="0" collapsed="false">
      <c r="A4577" s="48" t="s">
        <v>30</v>
      </c>
      <c r="B4577" s="61" t="n">
        <v>18</v>
      </c>
      <c r="C4577" s="50" t="s">
        <v>6</v>
      </c>
      <c r="D4577" s="51" t="n">
        <v>84</v>
      </c>
      <c r="E4577" s="51" t="n">
        <v>0</v>
      </c>
      <c r="F4577" s="51" t="n">
        <v>0</v>
      </c>
      <c r="G4577" s="51" t="n">
        <v>0</v>
      </c>
      <c r="H4577" s="51" t="n">
        <v>0</v>
      </c>
      <c r="I4577" s="52" t="n">
        <v>20</v>
      </c>
      <c r="J4577" s="52" t="n">
        <v>80</v>
      </c>
      <c r="K4577" s="52" t="n">
        <v>0</v>
      </c>
      <c r="L4577" s="52" t="n">
        <v>0</v>
      </c>
      <c r="M4577" s="52" t="n">
        <v>0</v>
      </c>
      <c r="N4577" s="53" t="n">
        <f aca="false">D4577*$D$5</f>
        <v>109.2</v>
      </c>
      <c r="O4577" s="53" t="n">
        <f aca="false">E4577*$E$5</f>
        <v>0</v>
      </c>
      <c r="P4577" s="53" t="n">
        <f aca="false">F4577*$F$5</f>
        <v>0</v>
      </c>
      <c r="Q4577" s="53" t="n">
        <f aca="false">G4577*$G$5</f>
        <v>0</v>
      </c>
      <c r="R4577" s="53" t="n">
        <f aca="false">H4577*$H$5</f>
        <v>0</v>
      </c>
      <c r="S4577" s="53" t="n">
        <f aca="false">(N4577/100)*(I4577*$I$5)+(N4577/100)*(J4577*$J$5)</f>
        <v>218.4</v>
      </c>
      <c r="T4577" s="53" t="n">
        <f aca="false">(O4577/100)*(K4577*$K$5)</f>
        <v>0</v>
      </c>
      <c r="U4577" s="53" t="n">
        <f aca="false">(P4577/100)*(K4577*$K$5)+(P4577/100)*(L4577*$L$5)</f>
        <v>0</v>
      </c>
      <c r="V4577" s="53" t="n">
        <f aca="false">(Q4577/100)*(L4577*$L$5)</f>
        <v>0</v>
      </c>
      <c r="W4577" s="53" t="n">
        <f aca="false">(R4577/100)*(K4577*$K$5)+(R4577/100)*(L4577*$L$5)</f>
        <v>0</v>
      </c>
      <c r="X4577" s="53" t="n">
        <f aca="false">N4577+S4577</f>
        <v>327.6</v>
      </c>
      <c r="Y4577" s="53" t="n">
        <f aca="false">O4577+T4577</f>
        <v>0</v>
      </c>
      <c r="Z4577" s="53" t="n">
        <f aca="false">P4577+U4577</f>
        <v>0</v>
      </c>
      <c r="AA4577" s="53" t="n">
        <f aca="false">Q4577+V4577</f>
        <v>0</v>
      </c>
      <c r="AB4577" s="53" t="n">
        <f aca="false">R4577+W4577</f>
        <v>0</v>
      </c>
      <c r="AC4577" s="54" t="n">
        <f aca="false">ROUND(X4577+Y4577+Z4577+AA4577+AB4577,1)</f>
        <v>327.6</v>
      </c>
      <c r="AD4577" s="55" t="n">
        <f aca="false">(ROUND(AC4577-AC4575,1)/AC4575)</f>
        <v>0</v>
      </c>
    </row>
    <row r="4578" customFormat="false" ht="15" hidden="false" customHeight="false" outlineLevel="0" collapsed="false">
      <c r="A4578" s="48" t="s">
        <v>31</v>
      </c>
      <c r="B4578" s="61" t="n">
        <v>0</v>
      </c>
      <c r="C4578" s="50" t="s">
        <v>7</v>
      </c>
      <c r="D4578" s="51" t="n">
        <v>84</v>
      </c>
      <c r="E4578" s="51" t="n">
        <v>0</v>
      </c>
      <c r="F4578" s="51" t="n">
        <v>0</v>
      </c>
      <c r="G4578" s="51" t="n">
        <v>0</v>
      </c>
      <c r="H4578" s="51" t="n">
        <v>0</v>
      </c>
      <c r="I4578" s="52" t="n">
        <v>20</v>
      </c>
      <c r="J4578" s="52" t="n">
        <v>80</v>
      </c>
      <c r="K4578" s="52" t="n">
        <v>0</v>
      </c>
      <c r="L4578" s="52" t="n">
        <v>0</v>
      </c>
      <c r="M4578" s="52" t="n">
        <v>0</v>
      </c>
      <c r="N4578" s="53" t="n">
        <f aca="false">D4578*$D$6</f>
        <v>109.2</v>
      </c>
      <c r="O4578" s="53" t="n">
        <f aca="false">E4578*$E$6</f>
        <v>0</v>
      </c>
      <c r="P4578" s="53" t="n">
        <f aca="false">F4578*$F$6</f>
        <v>0</v>
      </c>
      <c r="Q4578" s="53" t="n">
        <f aca="false">G4578*$G$6</f>
        <v>0</v>
      </c>
      <c r="R4578" s="53" t="n">
        <f aca="false">H4578*$H$6</f>
        <v>0</v>
      </c>
      <c r="S4578" s="53" t="n">
        <f aca="false">(N4578/100)*(I4578*$I$6)+(N4578/100)*(J4578*$J$6)</f>
        <v>218.4</v>
      </c>
      <c r="T4578" s="53" t="n">
        <f aca="false">(O4578/100)*(K4578*$K$6)</f>
        <v>0</v>
      </c>
      <c r="U4578" s="53" t="n">
        <f aca="false">(P4578/100)*(K4578*$K$6)+(P4578/100)*(L4578*$L$6)</f>
        <v>0</v>
      </c>
      <c r="V4578" s="53" t="n">
        <f aca="false">(Q4578/100)*(L4578*$L$6)</f>
        <v>0</v>
      </c>
      <c r="W4578" s="53" t="n">
        <f aca="false">(R4578/100)*(K4578*$K$6)+(R4578/100)*(L4578*$L$6)</f>
        <v>0</v>
      </c>
      <c r="X4578" s="53" t="n">
        <f aca="false">N4578+S4578</f>
        <v>327.6</v>
      </c>
      <c r="Y4578" s="53" t="n">
        <f aca="false">O4578+T4578</f>
        <v>0</v>
      </c>
      <c r="Z4578" s="53" t="n">
        <f aca="false">P4578+U4578</f>
        <v>0</v>
      </c>
      <c r="AA4578" s="53" t="n">
        <f aca="false">Q4578+V4578</f>
        <v>0</v>
      </c>
      <c r="AB4578" s="53" t="n">
        <f aca="false">R4578+W4578</f>
        <v>0</v>
      </c>
      <c r="AC4578" s="54" t="n">
        <f aca="false">ROUND(X4578+Y4578+Z4578+AA4578+AB4578,1)</f>
        <v>327.6</v>
      </c>
      <c r="AD4578" s="55" t="n">
        <f aca="false">(ROUND(AC4578-AC4575,1)/AC4575)</f>
        <v>0</v>
      </c>
    </row>
    <row r="4579" customFormat="false" ht="15" hidden="false" customHeight="false" outlineLevel="0" collapsed="false">
      <c r="A4579" s="48" t="s">
        <v>32</v>
      </c>
      <c r="B4579" s="61" t="n">
        <v>0</v>
      </c>
      <c r="C4579" s="50" t="s">
        <v>8</v>
      </c>
      <c r="D4579" s="51" t="n">
        <v>84</v>
      </c>
      <c r="E4579" s="51" t="n">
        <v>0</v>
      </c>
      <c r="F4579" s="51" t="n">
        <v>0</v>
      </c>
      <c r="G4579" s="51" t="n">
        <v>0</v>
      </c>
      <c r="H4579" s="51" t="n">
        <v>0</v>
      </c>
      <c r="I4579" s="52" t="n">
        <v>20</v>
      </c>
      <c r="J4579" s="52" t="n">
        <v>80</v>
      </c>
      <c r="K4579" s="52" t="n">
        <v>0</v>
      </c>
      <c r="L4579" s="52" t="n">
        <v>0</v>
      </c>
      <c r="M4579" s="52" t="n">
        <v>0</v>
      </c>
      <c r="N4579" s="53" t="n">
        <f aca="false">D4579*$D$7</f>
        <v>109.2</v>
      </c>
      <c r="O4579" s="53" t="n">
        <f aca="false">E4579*$E$7</f>
        <v>0</v>
      </c>
      <c r="P4579" s="53" t="n">
        <f aca="false">F4579*$F$7</f>
        <v>0</v>
      </c>
      <c r="Q4579" s="53" t="n">
        <f aca="false">G4579*$G$7</f>
        <v>0</v>
      </c>
      <c r="R4579" s="53" t="n">
        <f aca="false">H4579*$H$7</f>
        <v>0</v>
      </c>
      <c r="S4579" s="53" t="n">
        <f aca="false">(N4579/100)*(I4579*$I$7)+(N4579/100)*(J4579*$J$7)</f>
        <v>218.4</v>
      </c>
      <c r="T4579" s="53" t="n">
        <f aca="false">(O4579/100)*(K4579*$K$7)</f>
        <v>0</v>
      </c>
      <c r="U4579" s="53" t="n">
        <f aca="false">(P4579/100)*(K4579*$K$7)+(P4579/100)*(L4579*$L$7)</f>
        <v>0</v>
      </c>
      <c r="V4579" s="53" t="n">
        <f aca="false">(Q4579/100)*(L4579*$L$7)</f>
        <v>0</v>
      </c>
      <c r="W4579" s="53" t="n">
        <f aca="false">(R4579/100)*(K4579*$K$7)+(R4579/100)*(L4579*$L$7)</f>
        <v>0</v>
      </c>
      <c r="X4579" s="53" t="n">
        <f aca="false">N4579+S4579</f>
        <v>327.6</v>
      </c>
      <c r="Y4579" s="53" t="n">
        <f aca="false">O4579+T4579</f>
        <v>0</v>
      </c>
      <c r="Z4579" s="53" t="n">
        <f aca="false">P4579+U4579</f>
        <v>0</v>
      </c>
      <c r="AA4579" s="53" t="n">
        <f aca="false">Q4579+V4579</f>
        <v>0</v>
      </c>
      <c r="AB4579" s="53" t="n">
        <f aca="false">R4579+W4579</f>
        <v>0</v>
      </c>
      <c r="AC4579" s="54" t="n">
        <f aca="false">ROUND(X4579+Y4579+Z4579+AA4579+AB4579,1)</f>
        <v>327.6</v>
      </c>
      <c r="AD4579" s="55" t="n">
        <f aca="false">(ROUND(AC4579-AC4575,1)/AC4575)</f>
        <v>0</v>
      </c>
    </row>
    <row r="4580" customFormat="false" ht="15" hidden="false" customHeight="false" outlineLevel="0" collapsed="false">
      <c r="A4580" s="48" t="s">
        <v>33</v>
      </c>
      <c r="B4580" s="61"/>
      <c r="C4580" s="50" t="s">
        <v>9</v>
      </c>
      <c r="D4580" s="51" t="n">
        <v>84</v>
      </c>
      <c r="E4580" s="51" t="n">
        <v>0</v>
      </c>
      <c r="F4580" s="51" t="n">
        <v>0</v>
      </c>
      <c r="G4580" s="51" t="n">
        <v>0</v>
      </c>
      <c r="H4580" s="51" t="n">
        <v>0</v>
      </c>
      <c r="I4580" s="52" t="n">
        <v>20</v>
      </c>
      <c r="J4580" s="52" t="n">
        <v>80</v>
      </c>
      <c r="K4580" s="52" t="n">
        <v>0</v>
      </c>
      <c r="L4580" s="52" t="n">
        <v>0</v>
      </c>
      <c r="M4580" s="52" t="n">
        <v>0</v>
      </c>
      <c r="N4580" s="53" t="n">
        <f aca="false">D4580*$D$8</f>
        <v>109.2</v>
      </c>
      <c r="O4580" s="53" t="n">
        <f aca="false">E4580*$E$8</f>
        <v>0</v>
      </c>
      <c r="P4580" s="53" t="n">
        <f aca="false">F4580*$F$8</f>
        <v>0</v>
      </c>
      <c r="Q4580" s="53" t="n">
        <f aca="false">G4580*$G$8</f>
        <v>0</v>
      </c>
      <c r="R4580" s="53" t="n">
        <f aca="false">H4580*$H$8</f>
        <v>0</v>
      </c>
      <c r="S4580" s="53" t="n">
        <f aca="false">(N4580/100)*(I4580*$I$8)+(N4580/100)*(J4580*$J$8)</f>
        <v>218.4</v>
      </c>
      <c r="T4580" s="53" t="n">
        <f aca="false">(O4580/100)*(K4580*$K$8)</f>
        <v>0</v>
      </c>
      <c r="U4580" s="53" t="n">
        <f aca="false">(P4580/100)*(K4580*$K$8)+(P4580/100)*(L4580*$L$8)</f>
        <v>0</v>
      </c>
      <c r="V4580" s="53" t="n">
        <f aca="false">(Q4580/100)*(L4580*$L$8)</f>
        <v>0</v>
      </c>
      <c r="W4580" s="53" t="n">
        <f aca="false">(R4580/100)*(K4580*$K$8)+(R4580/100)*(L4580*$L$8)</f>
        <v>0</v>
      </c>
      <c r="X4580" s="53" t="n">
        <f aca="false">N4580+S4580</f>
        <v>327.6</v>
      </c>
      <c r="Y4580" s="53" t="n">
        <f aca="false">O4580+T4580</f>
        <v>0</v>
      </c>
      <c r="Z4580" s="53" t="n">
        <f aca="false">P4580+U4580</f>
        <v>0</v>
      </c>
      <c r="AA4580" s="53" t="n">
        <f aca="false">Q4580+V4580</f>
        <v>0</v>
      </c>
      <c r="AB4580" s="53" t="n">
        <f aca="false">R4580+W4580</f>
        <v>0</v>
      </c>
      <c r="AC4580" s="54" t="n">
        <f aca="false">ROUND(X4580+Y4580+Z4580+AA4580+AB4580,1)</f>
        <v>327.6</v>
      </c>
      <c r="AD4580" s="55" t="n">
        <f aca="false">(ROUND(AC4580-AC4575,1)/AC4575)</f>
        <v>0</v>
      </c>
    </row>
    <row r="4581" customFormat="false" ht="15" hidden="false" customHeight="false" outlineLevel="0" collapsed="false">
      <c r="A4581" s="48" t="s">
        <v>34</v>
      </c>
      <c r="B4581" s="61"/>
      <c r="C4581" s="50" t="s">
        <v>10</v>
      </c>
      <c r="D4581" s="51" t="n">
        <v>42</v>
      </c>
      <c r="E4581" s="51" t="n">
        <v>85</v>
      </c>
      <c r="F4581" s="51" t="n">
        <v>0</v>
      </c>
      <c r="G4581" s="51" t="n">
        <v>0</v>
      </c>
      <c r="H4581" s="51" t="n">
        <v>0</v>
      </c>
      <c r="I4581" s="52" t="n">
        <v>20</v>
      </c>
      <c r="J4581" s="52" t="n">
        <v>80</v>
      </c>
      <c r="K4581" s="52" t="n">
        <v>120</v>
      </c>
      <c r="L4581" s="52" t="n">
        <v>0</v>
      </c>
      <c r="M4581" s="52" t="n">
        <v>0</v>
      </c>
      <c r="N4581" s="53" t="n">
        <f aca="false">D4581*$D$9</f>
        <v>52.5</v>
      </c>
      <c r="O4581" s="53" t="n">
        <f aca="false">E4581*$E$9</f>
        <v>106.25</v>
      </c>
      <c r="P4581" s="53" t="n">
        <f aca="false">F4581*$F$9</f>
        <v>0</v>
      </c>
      <c r="Q4581" s="53" t="n">
        <f aca="false">G4581*$G$9</f>
        <v>0</v>
      </c>
      <c r="R4581" s="53" t="n">
        <f aca="false">H4581*$H$9</f>
        <v>0</v>
      </c>
      <c r="S4581" s="53" t="n">
        <f aca="false">(N4581/100)*(I4581*$I$9)+(N4581/100)*(J4581*$J$9)</f>
        <v>52.5</v>
      </c>
      <c r="T4581" s="53" t="n">
        <f aca="false">(O4581/100)*(K4581*$K$9)</f>
        <v>178.5</v>
      </c>
      <c r="U4581" s="53" t="n">
        <f aca="false">(P4581/100)*(K4581*$K$9)+(P4581/100)*(L4581*$L$9)</f>
        <v>0</v>
      </c>
      <c r="V4581" s="53" t="n">
        <f aca="false">(Q4581/100)*(L4581*$L$9)</f>
        <v>0</v>
      </c>
      <c r="W4581" s="53" t="n">
        <f aca="false">(R4581/100)*(K4581*$K$9)+(R4581/100)*(L4581*$L$9)</f>
        <v>0</v>
      </c>
      <c r="X4581" s="53" t="n">
        <f aca="false">N4581+S4581</f>
        <v>105</v>
      </c>
      <c r="Y4581" s="53" t="n">
        <f aca="false">O4581+T4581</f>
        <v>284.75</v>
      </c>
      <c r="Z4581" s="53" t="n">
        <f aca="false">P4581+U4581</f>
        <v>0</v>
      </c>
      <c r="AA4581" s="53" t="n">
        <f aca="false">Q4581+V4581</f>
        <v>0</v>
      </c>
      <c r="AB4581" s="53" t="n">
        <f aca="false">R4581+W4581</f>
        <v>0</v>
      </c>
      <c r="AC4581" s="54" t="n">
        <f aca="false">ROUND(X4581+Y4581+Z4581+AA4581+AB4581,1)</f>
        <v>389.8</v>
      </c>
      <c r="AD4581" s="55" t="n">
        <f aca="false">(ROUND(AC4581-AC4575,1)/AC4575)</f>
        <v>0.18986568986569</v>
      </c>
    </row>
    <row r="4582" customFormat="false" ht="15" hidden="false" customHeight="false" outlineLevel="0" collapsed="false">
      <c r="A4582" s="48" t="s">
        <v>35</v>
      </c>
      <c r="B4582" s="61"/>
      <c r="C4582" s="50" t="s">
        <v>11</v>
      </c>
      <c r="D4582" s="51" t="n">
        <v>42</v>
      </c>
      <c r="E4582" s="51" t="n">
        <v>0</v>
      </c>
      <c r="F4582" s="51" t="n">
        <v>85</v>
      </c>
      <c r="G4582" s="51" t="n">
        <v>0</v>
      </c>
      <c r="H4582" s="51" t="n">
        <v>0</v>
      </c>
      <c r="I4582" s="52" t="n">
        <v>20</v>
      </c>
      <c r="J4582" s="52" t="n">
        <v>80</v>
      </c>
      <c r="K4582" s="52" t="n">
        <v>60</v>
      </c>
      <c r="L4582" s="52" t="n">
        <v>60</v>
      </c>
      <c r="M4582" s="52" t="n">
        <v>0</v>
      </c>
      <c r="N4582" s="53" t="n">
        <f aca="false">D4582*$D$10</f>
        <v>52.5</v>
      </c>
      <c r="O4582" s="53" t="n">
        <f aca="false">E4582*$E$10</f>
        <v>0</v>
      </c>
      <c r="P4582" s="53" t="n">
        <f aca="false">F4582*$F$10</f>
        <v>106.25</v>
      </c>
      <c r="Q4582" s="53" t="n">
        <f aca="false">G4582*$G$10</f>
        <v>0</v>
      </c>
      <c r="R4582" s="53" t="n">
        <f aca="false">H4582*$H$10</f>
        <v>0</v>
      </c>
      <c r="S4582" s="53" t="n">
        <f aca="false">(N4582/100)*(I4582*$I$10)+(N4582/100)*(J4582*$J$10)</f>
        <v>52.5</v>
      </c>
      <c r="T4582" s="53" t="n">
        <f aca="false">(O4582/100)*(K4582*$J$10)</f>
        <v>0</v>
      </c>
      <c r="U4582" s="53" t="n">
        <f aca="false">(P4582/100)*(K4582*$K$10)+(P4582/100)*(L4582*$L$10)</f>
        <v>178.5</v>
      </c>
      <c r="V4582" s="53" t="n">
        <f aca="false">(Q4582/100)*(L4582*$L$10)</f>
        <v>0</v>
      </c>
      <c r="W4582" s="53" t="n">
        <f aca="false">(R4582/100)*(K4582*$K$10)+(R4582/100)*(L4582*$L$10)</f>
        <v>0</v>
      </c>
      <c r="X4582" s="53" t="n">
        <f aca="false">N4582+S4582</f>
        <v>105</v>
      </c>
      <c r="Y4582" s="53" t="n">
        <f aca="false">O4582+T4582</f>
        <v>0</v>
      </c>
      <c r="Z4582" s="53" t="n">
        <f aca="false">P4582+U4582</f>
        <v>284.75</v>
      </c>
      <c r="AA4582" s="53" t="n">
        <f aca="false">Q4582+V4582</f>
        <v>0</v>
      </c>
      <c r="AB4582" s="53" t="n">
        <f aca="false">R4582+W4582</f>
        <v>0</v>
      </c>
      <c r="AC4582" s="54" t="n">
        <f aca="false">ROUND(X4582+Y4582+Z4582+AA4582+AB4582,1)</f>
        <v>389.8</v>
      </c>
      <c r="AD4582" s="55" t="n">
        <f aca="false">(ROUND(AC4582-AC4575,1)/AC4575)</f>
        <v>0.18986568986569</v>
      </c>
    </row>
    <row r="4583" customFormat="false" ht="15" hidden="false" customHeight="false" outlineLevel="0" collapsed="false">
      <c r="A4583" s="48" t="s">
        <v>36</v>
      </c>
      <c r="B4583" s="61"/>
      <c r="C4583" s="50" t="s">
        <v>12</v>
      </c>
      <c r="D4583" s="51" t="n">
        <v>42</v>
      </c>
      <c r="E4583" s="51" t="n">
        <v>0</v>
      </c>
      <c r="F4583" s="51" t="n">
        <v>0</v>
      </c>
      <c r="G4583" s="51" t="n">
        <v>85</v>
      </c>
      <c r="H4583" s="51" t="n">
        <v>0</v>
      </c>
      <c r="I4583" s="52" t="n">
        <v>20</v>
      </c>
      <c r="J4583" s="52" t="n">
        <v>80</v>
      </c>
      <c r="K4583" s="52" t="n">
        <v>0</v>
      </c>
      <c r="L4583" s="52" t="n">
        <v>120</v>
      </c>
      <c r="M4583" s="52" t="n">
        <v>0</v>
      </c>
      <c r="N4583" s="53" t="n">
        <f aca="false">D4583*$D$11</f>
        <v>52.5</v>
      </c>
      <c r="O4583" s="53" t="n">
        <f aca="false">E4583*$E$11</f>
        <v>0</v>
      </c>
      <c r="P4583" s="53" t="n">
        <f aca="false">F4583*$F$11</f>
        <v>0</v>
      </c>
      <c r="Q4583" s="53" t="n">
        <f aca="false">G4583*$G$11</f>
        <v>106.25</v>
      </c>
      <c r="R4583" s="53" t="n">
        <f aca="false">H4583*$H$11</f>
        <v>0</v>
      </c>
      <c r="S4583" s="53" t="n">
        <f aca="false">(N4583/100)*(I4583*$I$11)+(N4583/100)*(J4583*$J$11)</f>
        <v>52.5</v>
      </c>
      <c r="T4583" s="53" t="n">
        <f aca="false">(O4583/100)*(K4583*$K$11)</f>
        <v>0</v>
      </c>
      <c r="U4583" s="53" t="n">
        <f aca="false">(P4583/100)*(K4583*$K$11)+(P4583/100)*(L4583*$L$11)</f>
        <v>0</v>
      </c>
      <c r="V4583" s="53" t="n">
        <f aca="false">(Q4583/100)*(L4583*$L$11)</f>
        <v>178.5</v>
      </c>
      <c r="W4583" s="53" t="n">
        <f aca="false">(R4583/100)*(K4583*$K$11)+(R4583/100)*(L4583*$L$11)</f>
        <v>0</v>
      </c>
      <c r="X4583" s="53" t="n">
        <f aca="false">N4583+S4583</f>
        <v>105</v>
      </c>
      <c r="Y4583" s="53" t="n">
        <f aca="false">O4583+T4583</f>
        <v>0</v>
      </c>
      <c r="Z4583" s="53" t="n">
        <f aca="false">P4583+U4583</f>
        <v>0</v>
      </c>
      <c r="AA4583" s="53" t="n">
        <f aca="false">Q4583+V4583</f>
        <v>284.75</v>
      </c>
      <c r="AB4583" s="53" t="n">
        <f aca="false">R4583+W4583</f>
        <v>0</v>
      </c>
      <c r="AC4583" s="54" t="n">
        <f aca="false">ROUND(X4583+Y4583+Z4583+AA4583+AB4583,1)</f>
        <v>389.8</v>
      </c>
      <c r="AD4583" s="55" t="n">
        <f aca="false">(ROUND(AC4583-AC4575,1)/AC4575)</f>
        <v>0.18986568986569</v>
      </c>
    </row>
    <row r="4584" customFormat="false" ht="15" hidden="false" customHeight="false" outlineLevel="0" collapsed="false">
      <c r="A4584" s="48" t="s">
        <v>37</v>
      </c>
      <c r="B4584" s="61"/>
      <c r="C4584" s="50" t="s">
        <v>13</v>
      </c>
      <c r="D4584" s="51" t="n">
        <v>42</v>
      </c>
      <c r="E4584" s="51" t="n">
        <v>0</v>
      </c>
      <c r="F4584" s="51" t="n">
        <v>0</v>
      </c>
      <c r="G4584" s="51" t="n">
        <v>0</v>
      </c>
      <c r="H4584" s="51" t="n">
        <v>85</v>
      </c>
      <c r="I4584" s="52" t="n">
        <v>20</v>
      </c>
      <c r="J4584" s="52" t="n">
        <v>80</v>
      </c>
      <c r="K4584" s="52" t="n">
        <v>60</v>
      </c>
      <c r="L4584" s="52" t="n">
        <v>60</v>
      </c>
      <c r="M4584" s="52" t="n">
        <v>0</v>
      </c>
      <c r="N4584" s="53" t="n">
        <f aca="false">D4584*$D$12</f>
        <v>52.5</v>
      </c>
      <c r="O4584" s="53" t="n">
        <f aca="false">E4584*$E$12</f>
        <v>0</v>
      </c>
      <c r="P4584" s="53" t="n">
        <f aca="false">F4584*$F$12</f>
        <v>0</v>
      </c>
      <c r="Q4584" s="53" t="n">
        <f aca="false">G4584*$G$12</f>
        <v>0</v>
      </c>
      <c r="R4584" s="53" t="n">
        <f aca="false">H4584*$H$12</f>
        <v>106.25</v>
      </c>
      <c r="S4584" s="53" t="n">
        <f aca="false">(N4584/100)*(I4584*$I$12)+(N4584/100)*(J4584*$J$12)</f>
        <v>52.5</v>
      </c>
      <c r="T4584" s="53" t="n">
        <f aca="false">(O4584/100)*(K4584*$K$12)</f>
        <v>0</v>
      </c>
      <c r="U4584" s="53" t="n">
        <f aca="false">(P4584/100)*(K4584*$K$12)+(P4584/100)*(L4584*$L$12)</f>
        <v>0</v>
      </c>
      <c r="V4584" s="53" t="n">
        <f aca="false">(Q4584/100)*(L4584*$L$12)</f>
        <v>0</v>
      </c>
      <c r="W4584" s="53" t="n">
        <f aca="false">(R4584/100)*(K4584*$K$12)+(R4584/100)*(L4584*$L$12)</f>
        <v>178.5</v>
      </c>
      <c r="X4584" s="53" t="n">
        <f aca="false">N4584+S4584</f>
        <v>105</v>
      </c>
      <c r="Y4584" s="53" t="n">
        <f aca="false">O4584+T4584</f>
        <v>0</v>
      </c>
      <c r="Z4584" s="53" t="n">
        <f aca="false">P4584+U4584</f>
        <v>0</v>
      </c>
      <c r="AA4584" s="53" t="n">
        <f aca="false">Q4584+V4584</f>
        <v>0</v>
      </c>
      <c r="AB4584" s="53" t="n">
        <f aca="false">R4584+W4584</f>
        <v>284.75</v>
      </c>
      <c r="AC4584" s="54" t="n">
        <f aca="false">ROUND(X4584+Y4584+Z4584+AA4584+AB4584,1)</f>
        <v>389.8</v>
      </c>
      <c r="AD4584" s="55" t="n">
        <f aca="false">(ROUND(AC4584-AC4575,1)/AC4575)</f>
        <v>0.18986568986569</v>
      </c>
    </row>
    <row r="4585" customFormat="false" ht="15" hidden="false" customHeight="false" outlineLevel="0" collapsed="false">
      <c r="A4585" s="48" t="s">
        <v>38</v>
      </c>
      <c r="B4585" s="61"/>
      <c r="C4585" s="50" t="s">
        <v>14</v>
      </c>
      <c r="D4585" s="51" t="n">
        <v>84</v>
      </c>
      <c r="E4585" s="51" t="n">
        <v>0</v>
      </c>
      <c r="F4585" s="51" t="n">
        <v>0</v>
      </c>
      <c r="G4585" s="51" t="n">
        <v>0</v>
      </c>
      <c r="H4585" s="51" t="n">
        <v>0</v>
      </c>
      <c r="I4585" s="52" t="n">
        <v>20</v>
      </c>
      <c r="J4585" s="52" t="n">
        <v>80</v>
      </c>
      <c r="K4585" s="52" t="n">
        <v>0</v>
      </c>
      <c r="L4585" s="52" t="n">
        <v>0</v>
      </c>
      <c r="M4585" s="52" t="n">
        <v>80</v>
      </c>
      <c r="N4585" s="53" t="n">
        <f aca="false">D4585*$D$13</f>
        <v>105</v>
      </c>
      <c r="O4585" s="53" t="n">
        <f aca="false">E4585*$E$13</f>
        <v>0</v>
      </c>
      <c r="P4585" s="53" t="n">
        <f aca="false">F4585*$F$13</f>
        <v>0</v>
      </c>
      <c r="Q4585" s="53" t="n">
        <f aca="false">G4585*$G$13</f>
        <v>0</v>
      </c>
      <c r="R4585" s="53" t="n">
        <f aca="false">H4585*$H$13</f>
        <v>0</v>
      </c>
      <c r="S4585" s="53" t="n">
        <f aca="false">(N4585/100)*(I4585*$I$13)+(N4585/100)*(J4585*$J$13)+(N4585/100)*(M4585*$M$13)</f>
        <v>273</v>
      </c>
      <c r="T4585" s="53" t="n">
        <f aca="false">(O4585/100)*(K4585*$K$13)+(O4585/100)*(M4585*$M$13)</f>
        <v>0</v>
      </c>
      <c r="U4585" s="53" t="n">
        <f aca="false">(P4585/100)*(K4585*$K$13)+(P4585/100)*(L4585*$L$13)+(P4585/100)*(M4585*$M$13)</f>
        <v>0</v>
      </c>
      <c r="V4585" s="53" t="n">
        <f aca="false">(Q4585/100)*(L4585*$L$13)+(Q4585/100)*(M4585*$M$13)</f>
        <v>0</v>
      </c>
      <c r="W4585" s="53" t="n">
        <f aca="false">(R4585/100)*(K4585*$K$13)+(R4585/100)*(L4585*$L$13)+(R4585/100)*(M4585*$M$13)</f>
        <v>0</v>
      </c>
      <c r="X4585" s="53" t="n">
        <f aca="false">N4585+S4585</f>
        <v>378</v>
      </c>
      <c r="Y4585" s="53" t="n">
        <f aca="false">O4585+T4585</f>
        <v>0</v>
      </c>
      <c r="Z4585" s="53" t="n">
        <f aca="false">P4585+U4585</f>
        <v>0</v>
      </c>
      <c r="AA4585" s="53" t="n">
        <f aca="false">Q4585+V4585</f>
        <v>0</v>
      </c>
      <c r="AB4585" s="53" t="n">
        <f aca="false">R4585+W4585</f>
        <v>0</v>
      </c>
      <c r="AC4585" s="54" t="n">
        <f aca="false">ROUND(X4585+Y4585+Z4585+AA4585+AB4585,1)</f>
        <v>378</v>
      </c>
      <c r="AD4585" s="55" t="n">
        <f aca="false">(ROUND(AC4585-AC4575,1)/AC4575)</f>
        <v>0.153846153846154</v>
      </c>
    </row>
    <row r="4586" customFormat="false" ht="15" hidden="false" customHeight="false" outlineLevel="0" collapsed="false">
      <c r="A4586" s="48" t="s">
        <v>39</v>
      </c>
      <c r="B4586" s="61"/>
      <c r="C4586" s="50" t="s">
        <v>15</v>
      </c>
      <c r="D4586" s="51" t="n">
        <v>84</v>
      </c>
      <c r="E4586" s="51" t="n">
        <v>0</v>
      </c>
      <c r="F4586" s="51" t="n">
        <v>0</v>
      </c>
      <c r="G4586" s="51" t="n">
        <v>0</v>
      </c>
      <c r="H4586" s="51" t="n">
        <v>0</v>
      </c>
      <c r="I4586" s="52" t="n">
        <v>20</v>
      </c>
      <c r="J4586" s="52" t="n">
        <v>80</v>
      </c>
      <c r="K4586" s="52" t="n">
        <v>80</v>
      </c>
      <c r="L4586" s="52" t="n">
        <v>0</v>
      </c>
      <c r="M4586" s="52" t="n">
        <v>0</v>
      </c>
      <c r="N4586" s="53" t="n">
        <f aca="false">D4586*$D$14</f>
        <v>105</v>
      </c>
      <c r="O4586" s="53" t="n">
        <f aca="false">E4586*$E$14</f>
        <v>0</v>
      </c>
      <c r="P4586" s="53" t="n">
        <f aca="false">F4586*$F$14</f>
        <v>0</v>
      </c>
      <c r="Q4586" s="53" t="n">
        <f aca="false">G4586*$G$14</f>
        <v>0</v>
      </c>
      <c r="R4586" s="53" t="n">
        <f aca="false">H4586*$H$14</f>
        <v>0</v>
      </c>
      <c r="S4586" s="53" t="n">
        <f aca="false">(N4586/100)*(I4586*$I$14)+(N4586/100)*(J4586*$J$14)+(N4586/100)*(K4586*$K$14)</f>
        <v>273</v>
      </c>
      <c r="T4586" s="53" t="n">
        <f aca="false">(O4586/100)*(K4586*$K$14)</f>
        <v>0</v>
      </c>
      <c r="U4586" s="53" t="n">
        <f aca="false">(P4586/100)*(K4586*$K$14)+(P4586/100)*(L4586*$L$14)</f>
        <v>0</v>
      </c>
      <c r="V4586" s="53" t="n">
        <f aca="false">(Q4586/100)*(L4586*$L$14)</f>
        <v>0</v>
      </c>
      <c r="W4586" s="53" t="n">
        <f aca="false">(R4586/100)*(K4586*$L$14)+(R4586/100)*(L4586*$M$14)</f>
        <v>0</v>
      </c>
      <c r="X4586" s="53" t="n">
        <f aca="false">N4586+S4586</f>
        <v>378</v>
      </c>
      <c r="Y4586" s="53" t="n">
        <f aca="false">O4586+T4586</f>
        <v>0</v>
      </c>
      <c r="Z4586" s="53" t="n">
        <f aca="false">P4586+U4586</f>
        <v>0</v>
      </c>
      <c r="AA4586" s="53" t="n">
        <f aca="false">Q4586+V4586</f>
        <v>0</v>
      </c>
      <c r="AB4586" s="53" t="n">
        <f aca="false">R4586+W4586</f>
        <v>0</v>
      </c>
      <c r="AC4586" s="54" t="n">
        <f aca="false">ROUND(X4586+Y4586+Z4586+AA4586+AB4586,1)</f>
        <v>378</v>
      </c>
      <c r="AD4586" s="55" t="n">
        <f aca="false">(ROUND(AC4586-AC4575,1)/AC4575)</f>
        <v>0.153846153846154</v>
      </c>
    </row>
    <row r="4587" customFormat="false" ht="15" hidden="false" customHeight="false" outlineLevel="0" collapsed="false">
      <c r="A4587" s="48"/>
      <c r="B4587" s="61"/>
      <c r="C4587" s="50" t="s">
        <v>16</v>
      </c>
      <c r="D4587" s="51" t="n">
        <v>84</v>
      </c>
      <c r="E4587" s="51" t="n">
        <v>0</v>
      </c>
      <c r="F4587" s="51" t="n">
        <v>0</v>
      </c>
      <c r="G4587" s="51" t="n">
        <v>0</v>
      </c>
      <c r="H4587" s="51" t="n">
        <v>0</v>
      </c>
      <c r="I4587" s="52" t="n">
        <v>20</v>
      </c>
      <c r="J4587" s="52" t="n">
        <v>80</v>
      </c>
      <c r="K4587" s="52" t="n">
        <v>0</v>
      </c>
      <c r="L4587" s="52" t="n">
        <v>80</v>
      </c>
      <c r="M4587" s="52" t="n">
        <v>0</v>
      </c>
      <c r="N4587" s="53" t="n">
        <f aca="false">D4587*$D$15</f>
        <v>105</v>
      </c>
      <c r="O4587" s="53" t="n">
        <f aca="false">E4587*$E$15</f>
        <v>0</v>
      </c>
      <c r="P4587" s="53" t="n">
        <f aca="false">F4587*$F$15</f>
        <v>0</v>
      </c>
      <c r="Q4587" s="53" t="n">
        <f aca="false">G4587*$G$15</f>
        <v>0</v>
      </c>
      <c r="R4587" s="53" t="n">
        <f aca="false">H4587*$H$15</f>
        <v>0</v>
      </c>
      <c r="S4587" s="53" t="n">
        <f aca="false">(N4587/100)*(I4587*$I$15)+(N4587/100)*(J4587*$J$15)+(N4587/100)*(L4587*$L$15)</f>
        <v>273</v>
      </c>
      <c r="T4587" s="53" t="n">
        <f aca="false">(O4587/100)*(K4587*$K$15)</f>
        <v>0</v>
      </c>
      <c r="U4587" s="53" t="n">
        <f aca="false">(P4587/100)*(K4587*$K$15)+(P4587/100)*(L4587*$L$15)</f>
        <v>0</v>
      </c>
      <c r="V4587" s="53" t="n">
        <f aca="false">(Q4587/100)*(L4587*$L$15)</f>
        <v>0</v>
      </c>
      <c r="W4587" s="53" t="n">
        <f aca="false">(R4587/100)*(K4587*$K$15)+(R4587/100)*(L4587*$L$15)</f>
        <v>0</v>
      </c>
      <c r="X4587" s="53" t="n">
        <f aca="false">N4587+S4587</f>
        <v>378</v>
      </c>
      <c r="Y4587" s="53" t="n">
        <f aca="false">O4587+T4587</f>
        <v>0</v>
      </c>
      <c r="Z4587" s="53" t="n">
        <f aca="false">P4587+U4587</f>
        <v>0</v>
      </c>
      <c r="AA4587" s="53" t="n">
        <f aca="false">Q4587+V4587</f>
        <v>0</v>
      </c>
      <c r="AB4587" s="53" t="n">
        <f aca="false">R4587+W4587</f>
        <v>0</v>
      </c>
      <c r="AC4587" s="54" t="n">
        <f aca="false">ROUND(X4587+Y4587+Z4587+AA4587+AB4587,1)</f>
        <v>378</v>
      </c>
      <c r="AD4587" s="55" t="n">
        <f aca="false">(ROUND(AC4587-AC4575,1)/AC4575)</f>
        <v>0.153846153846154</v>
      </c>
    </row>
    <row r="4588" customFormat="false" ht="15" hidden="false" customHeight="false" outlineLevel="0" collapsed="false">
      <c r="A4588" s="48"/>
      <c r="B4588" s="61"/>
      <c r="C4588" s="50" t="s">
        <v>17</v>
      </c>
      <c r="D4588" s="51" t="n">
        <v>84</v>
      </c>
      <c r="E4588" s="51" t="n">
        <v>0</v>
      </c>
      <c r="F4588" s="51" t="n">
        <v>0</v>
      </c>
      <c r="G4588" s="51" t="n">
        <v>0</v>
      </c>
      <c r="H4588" s="51" t="n">
        <v>0</v>
      </c>
      <c r="I4588" s="52" t="n">
        <v>20</v>
      </c>
      <c r="J4588" s="52" t="n">
        <v>105</v>
      </c>
      <c r="K4588" s="52" t="n">
        <v>0</v>
      </c>
      <c r="L4588" s="52" t="n">
        <v>0</v>
      </c>
      <c r="M4588" s="52" t="n">
        <v>0</v>
      </c>
      <c r="N4588" s="53" t="n">
        <f aca="false">D4588*$D$16</f>
        <v>105</v>
      </c>
      <c r="O4588" s="53" t="n">
        <f aca="false">E4588*$E$16</f>
        <v>0</v>
      </c>
      <c r="P4588" s="53" t="n">
        <f aca="false">F4588*$F$16</f>
        <v>0</v>
      </c>
      <c r="Q4588" s="53" t="n">
        <f aca="false">G4588*$G$16</f>
        <v>0</v>
      </c>
      <c r="R4588" s="53" t="n">
        <f aca="false">H4588*$H$16</f>
        <v>0</v>
      </c>
      <c r="S4588" s="53" t="n">
        <f aca="false">(N4588/100)*(I4588*$I$16)+(N4588/100)*(J4588*$J$16)</f>
        <v>296.625</v>
      </c>
      <c r="T4588" s="53" t="n">
        <f aca="false">(O4588/100)*(K4588*$K$16)</f>
        <v>0</v>
      </c>
      <c r="U4588" s="53" t="n">
        <f aca="false">(P4588/100)*(K4588*$K$16)+(P4588/100)*(L4588*$L$16)</f>
        <v>0</v>
      </c>
      <c r="V4588" s="53" t="n">
        <f aca="false">(Q4588/100)*(L4588*$L$16)</f>
        <v>0</v>
      </c>
      <c r="W4588" s="53" t="n">
        <f aca="false">(R4588/100)*(K4588*$K$16)+(R4588/100)*(L4588*$L$16)</f>
        <v>0</v>
      </c>
      <c r="X4588" s="53" t="n">
        <f aca="false">N4588+S4588</f>
        <v>401.625</v>
      </c>
      <c r="Y4588" s="53" t="n">
        <f aca="false">O4588+T4588</f>
        <v>0</v>
      </c>
      <c r="Z4588" s="53" t="n">
        <f aca="false">P4588+U4588</f>
        <v>0</v>
      </c>
      <c r="AA4588" s="53" t="n">
        <f aca="false">Q4588+V4588</f>
        <v>0</v>
      </c>
      <c r="AB4588" s="53" t="n">
        <f aca="false">R4588+W4588</f>
        <v>0</v>
      </c>
      <c r="AC4588" s="54" t="n">
        <f aca="false">ROUND(X4588+Y4588+Z4588+AA4588+AB4588,1)</f>
        <v>401.6</v>
      </c>
      <c r="AD4588" s="55" t="n">
        <f aca="false">(ROUND(AC4588-AC4575,1)/AC4575)</f>
        <v>0.225885225885226</v>
      </c>
    </row>
    <row r="4589" customFormat="false" ht="15" hidden="false" customHeight="false" outlineLevel="0" collapsed="false">
      <c r="A4589" s="48"/>
      <c r="B4589" s="61"/>
      <c r="C4589" s="50" t="s">
        <v>18</v>
      </c>
      <c r="D4589" s="51" t="n">
        <v>84</v>
      </c>
      <c r="E4589" s="51" t="n">
        <v>0</v>
      </c>
      <c r="F4589" s="51" t="n">
        <v>0</v>
      </c>
      <c r="G4589" s="51" t="n">
        <v>0</v>
      </c>
      <c r="H4589" s="51" t="n">
        <v>0</v>
      </c>
      <c r="I4589" s="52" t="n">
        <v>70</v>
      </c>
      <c r="J4589" s="52" t="n">
        <v>80</v>
      </c>
      <c r="K4589" s="52" t="n">
        <v>0</v>
      </c>
      <c r="L4589" s="52" t="n">
        <v>0</v>
      </c>
      <c r="M4589" s="52" t="n">
        <v>0</v>
      </c>
      <c r="N4589" s="53" t="n">
        <f aca="false">D4589*$D$17</f>
        <v>105</v>
      </c>
      <c r="O4589" s="53" t="n">
        <f aca="false">E4589*$E$17</f>
        <v>0</v>
      </c>
      <c r="P4589" s="53" t="n">
        <f aca="false">F4589*$F$17</f>
        <v>0</v>
      </c>
      <c r="Q4589" s="53" t="n">
        <f aca="false">G4589*$G$17</f>
        <v>0</v>
      </c>
      <c r="R4589" s="53" t="n">
        <f aca="false">H4589*$H$17</f>
        <v>0</v>
      </c>
      <c r="S4589" s="53" t="n">
        <f aca="false">(N4589/100)*(I4589*$I$17)+(N4589/100)*(J4589*$J$17)</f>
        <v>267.75</v>
      </c>
      <c r="T4589" s="53" t="n">
        <f aca="false">(O4589/100)*(K4589*$K$17)</f>
        <v>0</v>
      </c>
      <c r="U4589" s="53" t="n">
        <f aca="false">(P4589/100)*(K4589*$K$17)+(P4589/100)*(L4589*$L$17)</f>
        <v>0</v>
      </c>
      <c r="V4589" s="53" t="n">
        <f aca="false">(Q4589/100)*(L4589*$L$17)</f>
        <v>0</v>
      </c>
      <c r="W4589" s="53" t="n">
        <f aca="false">(R4589/100)*(K4589*$K$17)+(R4589/100)*(L4589*$L$17)</f>
        <v>0</v>
      </c>
      <c r="X4589" s="53" t="n">
        <f aca="false">N4589+S4589</f>
        <v>372.75</v>
      </c>
      <c r="Y4589" s="53" t="n">
        <f aca="false">O4589+T4589</f>
        <v>0</v>
      </c>
      <c r="Z4589" s="53" t="n">
        <f aca="false">P4589+U4589</f>
        <v>0</v>
      </c>
      <c r="AA4589" s="53" t="n">
        <f aca="false">Q4589+V4589</f>
        <v>0</v>
      </c>
      <c r="AB4589" s="53" t="n">
        <f aca="false">R4589+W4589</f>
        <v>0</v>
      </c>
      <c r="AC4589" s="54" t="n">
        <f aca="false">ROUND(X4589+Y4589+Z4589+AA4589+AB4589,1)</f>
        <v>372.8</v>
      </c>
      <c r="AD4589" s="55" t="n">
        <f aca="false">(ROUND(AC4589-AC4575,1)/AC4575)</f>
        <v>0.137973137973138</v>
      </c>
    </row>
    <row r="4590" customFormat="false" ht="15" hidden="false" customHeight="false" outlineLevel="0" collapsed="false">
      <c r="A4590" s="56" t="s">
        <v>19</v>
      </c>
      <c r="B4590" s="62" t="s">
        <v>370</v>
      </c>
      <c r="C4590" s="40" t="s">
        <v>50</v>
      </c>
      <c r="D4590" s="41" t="n">
        <v>88</v>
      </c>
      <c r="E4590" s="41" t="n">
        <v>0</v>
      </c>
      <c r="F4590" s="41" t="n">
        <v>0</v>
      </c>
      <c r="G4590" s="41" t="n">
        <v>0</v>
      </c>
      <c r="H4590" s="41" t="n">
        <v>0</v>
      </c>
      <c r="I4590" s="42" t="n">
        <v>15</v>
      </c>
      <c r="J4590" s="42" t="n">
        <v>80</v>
      </c>
      <c r="K4590" s="42" t="n">
        <v>0</v>
      </c>
      <c r="L4590" s="42" t="n">
        <v>0</v>
      </c>
      <c r="M4590" s="42" t="n">
        <v>0</v>
      </c>
      <c r="N4590" s="43" t="n">
        <f aca="false">D4590*$D$3</f>
        <v>114.4</v>
      </c>
      <c r="O4590" s="43" t="n">
        <f aca="false">E4590*$E$3</f>
        <v>0</v>
      </c>
      <c r="P4590" s="43" t="n">
        <f aca="false">F4590*$F$3</f>
        <v>0</v>
      </c>
      <c r="Q4590" s="43" t="n">
        <f aca="false">G4590*$G$3</f>
        <v>0</v>
      </c>
      <c r="R4590" s="43" t="n">
        <f aca="false">H4590*$H$3</f>
        <v>0</v>
      </c>
      <c r="S4590" s="43" t="n">
        <f aca="false">(N4590/100)*(I4590*$I$3)+(N4590/100)*(J4590*$J$3)</f>
        <v>217.36</v>
      </c>
      <c r="T4590" s="43" t="n">
        <f aca="false">(O4590/100)*(K4590*$K$3)</f>
        <v>0</v>
      </c>
      <c r="U4590" s="43" t="n">
        <f aca="false">(P4590/100)*(K4590*$K$3)+(P4590/100)*(L4590*$L$3)</f>
        <v>0</v>
      </c>
      <c r="V4590" s="43" t="n">
        <f aca="false">(Q4590/100)*(L4590*$L$3)</f>
        <v>0</v>
      </c>
      <c r="W4590" s="43" t="n">
        <f aca="false">(R4590/100)*(K4590*$K$3)+(R4590/100)*(L4590*$L$3)</f>
        <v>0</v>
      </c>
      <c r="X4590" s="43" t="n">
        <f aca="false">N4590+S4590</f>
        <v>331.76</v>
      </c>
      <c r="Y4590" s="43" t="n">
        <f aca="false">O4590+T4590</f>
        <v>0</v>
      </c>
      <c r="Z4590" s="43" t="n">
        <f aca="false">P4590+U4590</f>
        <v>0</v>
      </c>
      <c r="AA4590" s="43" t="n">
        <f aca="false">Q4590+V4590</f>
        <v>0</v>
      </c>
      <c r="AB4590" s="43" t="n">
        <f aca="false">R4590+W4590</f>
        <v>0</v>
      </c>
      <c r="AC4590" s="44" t="n">
        <f aca="false">ROUND(X4590+Y4590+Z4590+AA4590+AB4590,1)</f>
        <v>331.8</v>
      </c>
      <c r="AD4590" s="45"/>
    </row>
    <row r="4591" customFormat="false" ht="15" hidden="false" customHeight="false" outlineLevel="0" collapsed="false">
      <c r="A4591" s="48" t="s">
        <v>29</v>
      </c>
      <c r="B4591" s="63" t="n">
        <v>6</v>
      </c>
      <c r="C4591" s="50" t="s">
        <v>5</v>
      </c>
      <c r="D4591" s="51" t="n">
        <v>88</v>
      </c>
      <c r="E4591" s="51" t="n">
        <v>0</v>
      </c>
      <c r="F4591" s="51" t="n">
        <v>0</v>
      </c>
      <c r="G4591" s="51" t="n">
        <v>0</v>
      </c>
      <c r="H4591" s="51" t="n">
        <v>0</v>
      </c>
      <c r="I4591" s="52" t="n">
        <v>30</v>
      </c>
      <c r="J4591" s="52" t="n">
        <v>95</v>
      </c>
      <c r="K4591" s="52" t="n">
        <v>0</v>
      </c>
      <c r="L4591" s="52" t="n">
        <v>0</v>
      </c>
      <c r="M4591" s="52" t="n">
        <v>0</v>
      </c>
      <c r="N4591" s="53" t="n">
        <f aca="false">D4591*$D$4</f>
        <v>110</v>
      </c>
      <c r="O4591" s="53" t="n">
        <f aca="false">E4591*$E$4</f>
        <v>0</v>
      </c>
      <c r="P4591" s="53" t="n">
        <f aca="false">F4591*$F$4</f>
        <v>0</v>
      </c>
      <c r="Q4591" s="53" t="n">
        <f aca="false">G4591*$G$4</f>
        <v>0</v>
      </c>
      <c r="R4591" s="53" t="n">
        <f aca="false">H4591*$H$4</f>
        <v>0</v>
      </c>
      <c r="S4591" s="53" t="n">
        <f aca="false">(N4591/100)*(I4591*$I$4)+(N4591/100)*(J4591*$J$4)</f>
        <v>275</v>
      </c>
      <c r="T4591" s="53" t="n">
        <f aca="false">(O4591/100)*(K4591*$K$4)</f>
        <v>0</v>
      </c>
      <c r="U4591" s="53" t="n">
        <f aca="false">(P4591/100)*(K4591*$K$4)+(P4591/100)*(L4591*$L$4)</f>
        <v>0</v>
      </c>
      <c r="V4591" s="53" t="n">
        <f aca="false">(Q4591/100)*(L4591*$L$4)</f>
        <v>0</v>
      </c>
      <c r="W4591" s="53" t="n">
        <f aca="false">(R4591/100)*(K4591*$K$4)+(R4591/100)*(L4591*$L$4)</f>
        <v>0</v>
      </c>
      <c r="X4591" s="53" t="n">
        <f aca="false">N4591+S4591</f>
        <v>385</v>
      </c>
      <c r="Y4591" s="53" t="n">
        <f aca="false">O4591+T4591</f>
        <v>0</v>
      </c>
      <c r="Z4591" s="53" t="n">
        <f aca="false">P4591+U4591</f>
        <v>0</v>
      </c>
      <c r="AA4591" s="53" t="n">
        <f aca="false">Q4591+V4591</f>
        <v>0</v>
      </c>
      <c r="AB4591" s="53" t="n">
        <f aca="false">R4591+W4591</f>
        <v>0</v>
      </c>
      <c r="AC4591" s="54" t="n">
        <f aca="false">ROUND(X4591+Y4591+Z4591+AA4591+AB4591,1)</f>
        <v>385</v>
      </c>
      <c r="AD4591" s="55" t="n">
        <f aca="false">(ROUND(AC4591-AC4590,1)/AC4590)</f>
        <v>0.160337552742616</v>
      </c>
    </row>
    <row r="4592" customFormat="false" ht="15" hidden="false" customHeight="false" outlineLevel="0" collapsed="false">
      <c r="A4592" s="48" t="s">
        <v>30</v>
      </c>
      <c r="B4592" s="63" t="n">
        <v>20</v>
      </c>
      <c r="C4592" s="50" t="s">
        <v>6</v>
      </c>
      <c r="D4592" s="51" t="n">
        <v>88</v>
      </c>
      <c r="E4592" s="51" t="n">
        <v>0</v>
      </c>
      <c r="F4592" s="51" t="n">
        <v>0</v>
      </c>
      <c r="G4592" s="51" t="n">
        <v>0</v>
      </c>
      <c r="H4592" s="51" t="n">
        <v>0</v>
      </c>
      <c r="I4592" s="52" t="n">
        <v>15</v>
      </c>
      <c r="J4592" s="52" t="n">
        <v>80</v>
      </c>
      <c r="K4592" s="52" t="n">
        <v>0</v>
      </c>
      <c r="L4592" s="52" t="n">
        <v>0</v>
      </c>
      <c r="M4592" s="52" t="n">
        <v>0</v>
      </c>
      <c r="N4592" s="53" t="n">
        <f aca="false">D4592*$D$5</f>
        <v>114.4</v>
      </c>
      <c r="O4592" s="53" t="n">
        <f aca="false">E4592*$E$5</f>
        <v>0</v>
      </c>
      <c r="P4592" s="53" t="n">
        <f aca="false">F4592*$F$5</f>
        <v>0</v>
      </c>
      <c r="Q4592" s="53" t="n">
        <f aca="false">G4592*$G$5</f>
        <v>0</v>
      </c>
      <c r="R4592" s="53" t="n">
        <f aca="false">H4592*$H$5</f>
        <v>0</v>
      </c>
      <c r="S4592" s="53" t="n">
        <f aca="false">(N4592/100)*(I4592*$I$5)+(N4592/100)*(J4592*$J$5)</f>
        <v>217.36</v>
      </c>
      <c r="T4592" s="53" t="n">
        <f aca="false">(O4592/100)*(K4592*$K$5)</f>
        <v>0</v>
      </c>
      <c r="U4592" s="53" t="n">
        <f aca="false">(P4592/100)*(K4592*$K$5)+(P4592/100)*(L4592*$L$5)</f>
        <v>0</v>
      </c>
      <c r="V4592" s="53" t="n">
        <f aca="false">(Q4592/100)*(L4592*$L$5)</f>
        <v>0</v>
      </c>
      <c r="W4592" s="53" t="n">
        <f aca="false">(R4592/100)*(K4592*$K$5)+(R4592/100)*(L4592*$L$5)</f>
        <v>0</v>
      </c>
      <c r="X4592" s="53" t="n">
        <f aca="false">N4592+S4592</f>
        <v>331.76</v>
      </c>
      <c r="Y4592" s="53" t="n">
        <f aca="false">O4592+T4592</f>
        <v>0</v>
      </c>
      <c r="Z4592" s="53" t="n">
        <f aca="false">P4592+U4592</f>
        <v>0</v>
      </c>
      <c r="AA4592" s="53" t="n">
        <f aca="false">Q4592+V4592</f>
        <v>0</v>
      </c>
      <c r="AB4592" s="53" t="n">
        <f aca="false">R4592+W4592</f>
        <v>0</v>
      </c>
      <c r="AC4592" s="54" t="n">
        <f aca="false">ROUND(X4592+Y4592+Z4592+AA4592+AB4592,1)</f>
        <v>331.8</v>
      </c>
      <c r="AD4592" s="55" t="n">
        <f aca="false">(ROUND(AC4592-AC4590,1)/AC4590)</f>
        <v>0</v>
      </c>
    </row>
    <row r="4593" customFormat="false" ht="15" hidden="false" customHeight="false" outlineLevel="0" collapsed="false">
      <c r="A4593" s="48" t="s">
        <v>31</v>
      </c>
      <c r="B4593" s="63" t="n">
        <v>0</v>
      </c>
      <c r="C4593" s="50" t="s">
        <v>7</v>
      </c>
      <c r="D4593" s="51" t="n">
        <v>88</v>
      </c>
      <c r="E4593" s="51" t="n">
        <v>0</v>
      </c>
      <c r="F4593" s="51" t="n">
        <v>0</v>
      </c>
      <c r="G4593" s="51" t="n">
        <v>0</v>
      </c>
      <c r="H4593" s="51" t="n">
        <v>0</v>
      </c>
      <c r="I4593" s="52" t="n">
        <v>15</v>
      </c>
      <c r="J4593" s="52" t="n">
        <v>80</v>
      </c>
      <c r="K4593" s="52" t="n">
        <v>0</v>
      </c>
      <c r="L4593" s="52" t="n">
        <v>0</v>
      </c>
      <c r="M4593" s="52" t="n">
        <v>0</v>
      </c>
      <c r="N4593" s="53" t="n">
        <f aca="false">D4593*$D$6</f>
        <v>114.4</v>
      </c>
      <c r="O4593" s="53" t="n">
        <f aca="false">E4593*$E$6</f>
        <v>0</v>
      </c>
      <c r="P4593" s="53" t="n">
        <f aca="false">F4593*$F$6</f>
        <v>0</v>
      </c>
      <c r="Q4593" s="53" t="n">
        <f aca="false">G4593*$G$6</f>
        <v>0</v>
      </c>
      <c r="R4593" s="53" t="n">
        <f aca="false">H4593*$H$6</f>
        <v>0</v>
      </c>
      <c r="S4593" s="53" t="n">
        <f aca="false">(N4593/100)*(I4593*$I$6)+(N4593/100)*(J4593*$J$6)</f>
        <v>217.36</v>
      </c>
      <c r="T4593" s="53" t="n">
        <f aca="false">(O4593/100)*(K4593*$K$6)</f>
        <v>0</v>
      </c>
      <c r="U4593" s="53" t="n">
        <f aca="false">(P4593/100)*(K4593*$K$6)+(P4593/100)*(L4593*$L$6)</f>
        <v>0</v>
      </c>
      <c r="V4593" s="53" t="n">
        <f aca="false">(Q4593/100)*(L4593*$L$6)</f>
        <v>0</v>
      </c>
      <c r="W4593" s="53" t="n">
        <f aca="false">(R4593/100)*(K4593*$K$6)+(R4593/100)*(L4593*$L$6)</f>
        <v>0</v>
      </c>
      <c r="X4593" s="53" t="n">
        <f aca="false">N4593+S4593</f>
        <v>331.76</v>
      </c>
      <c r="Y4593" s="53" t="n">
        <f aca="false">O4593+T4593</f>
        <v>0</v>
      </c>
      <c r="Z4593" s="53" t="n">
        <f aca="false">P4593+U4593</f>
        <v>0</v>
      </c>
      <c r="AA4593" s="53" t="n">
        <f aca="false">Q4593+V4593</f>
        <v>0</v>
      </c>
      <c r="AB4593" s="53" t="n">
        <f aca="false">R4593+W4593</f>
        <v>0</v>
      </c>
      <c r="AC4593" s="54" t="n">
        <f aca="false">ROUND(X4593+Y4593+Z4593+AA4593+AB4593,1)</f>
        <v>331.8</v>
      </c>
      <c r="AD4593" s="55" t="n">
        <f aca="false">(ROUND(AC4593-AC4590,1)/AC4590)</f>
        <v>0</v>
      </c>
    </row>
    <row r="4594" customFormat="false" ht="15" hidden="false" customHeight="false" outlineLevel="0" collapsed="false">
      <c r="A4594" s="48" t="s">
        <v>32</v>
      </c>
      <c r="B4594" s="63" t="n">
        <v>0</v>
      </c>
      <c r="C4594" s="50" t="s">
        <v>8</v>
      </c>
      <c r="D4594" s="51" t="n">
        <v>88</v>
      </c>
      <c r="E4594" s="51" t="n">
        <v>0</v>
      </c>
      <c r="F4594" s="51" t="n">
        <v>0</v>
      </c>
      <c r="G4594" s="51" t="n">
        <v>0</v>
      </c>
      <c r="H4594" s="51" t="n">
        <v>0</v>
      </c>
      <c r="I4594" s="52" t="n">
        <v>15</v>
      </c>
      <c r="J4594" s="52" t="n">
        <v>80</v>
      </c>
      <c r="K4594" s="52" t="n">
        <v>0</v>
      </c>
      <c r="L4594" s="52" t="n">
        <v>0</v>
      </c>
      <c r="M4594" s="52" t="n">
        <v>0</v>
      </c>
      <c r="N4594" s="53" t="n">
        <f aca="false">D4594*$D$7</f>
        <v>114.4</v>
      </c>
      <c r="O4594" s="53" t="n">
        <f aca="false">E4594*$E$7</f>
        <v>0</v>
      </c>
      <c r="P4594" s="53" t="n">
        <f aca="false">F4594*$F$7</f>
        <v>0</v>
      </c>
      <c r="Q4594" s="53" t="n">
        <f aca="false">G4594*$G$7</f>
        <v>0</v>
      </c>
      <c r="R4594" s="53" t="n">
        <f aca="false">H4594*$H$7</f>
        <v>0</v>
      </c>
      <c r="S4594" s="53" t="n">
        <f aca="false">(N4594/100)*(I4594*$I$7)+(N4594/100)*(J4594*$J$7)</f>
        <v>217.36</v>
      </c>
      <c r="T4594" s="53" t="n">
        <f aca="false">(O4594/100)*(K4594*$K$7)</f>
        <v>0</v>
      </c>
      <c r="U4594" s="53" t="n">
        <f aca="false">(P4594/100)*(K4594*$K$7)+(P4594/100)*(L4594*$L$7)</f>
        <v>0</v>
      </c>
      <c r="V4594" s="53" t="n">
        <f aca="false">(Q4594/100)*(L4594*$L$7)</f>
        <v>0</v>
      </c>
      <c r="W4594" s="53" t="n">
        <f aca="false">(R4594/100)*(K4594*$K$7)+(R4594/100)*(L4594*$L$7)</f>
        <v>0</v>
      </c>
      <c r="X4594" s="53" t="n">
        <f aca="false">N4594+S4594</f>
        <v>331.76</v>
      </c>
      <c r="Y4594" s="53" t="n">
        <f aca="false">O4594+T4594</f>
        <v>0</v>
      </c>
      <c r="Z4594" s="53" t="n">
        <f aca="false">P4594+U4594</f>
        <v>0</v>
      </c>
      <c r="AA4594" s="53" t="n">
        <f aca="false">Q4594+V4594</f>
        <v>0</v>
      </c>
      <c r="AB4594" s="53" t="n">
        <f aca="false">R4594+W4594</f>
        <v>0</v>
      </c>
      <c r="AC4594" s="54" t="n">
        <f aca="false">ROUND(X4594+Y4594+Z4594+AA4594+AB4594,1)</f>
        <v>331.8</v>
      </c>
      <c r="AD4594" s="55" t="n">
        <f aca="false">(ROUND(AC4594-AC4590,1)/AC4590)</f>
        <v>0</v>
      </c>
    </row>
    <row r="4595" customFormat="false" ht="15" hidden="false" customHeight="false" outlineLevel="0" collapsed="false">
      <c r="A4595" s="48" t="s">
        <v>33</v>
      </c>
      <c r="B4595" s="63"/>
      <c r="C4595" s="50" t="s">
        <v>9</v>
      </c>
      <c r="D4595" s="51" t="n">
        <v>88</v>
      </c>
      <c r="E4595" s="51" t="n">
        <v>0</v>
      </c>
      <c r="F4595" s="51" t="n">
        <v>0</v>
      </c>
      <c r="G4595" s="51" t="n">
        <v>0</v>
      </c>
      <c r="H4595" s="51" t="n">
        <v>0</v>
      </c>
      <c r="I4595" s="52" t="n">
        <v>15</v>
      </c>
      <c r="J4595" s="52" t="n">
        <v>80</v>
      </c>
      <c r="K4595" s="52" t="n">
        <v>0</v>
      </c>
      <c r="L4595" s="52" t="n">
        <v>0</v>
      </c>
      <c r="M4595" s="52" t="n">
        <v>0</v>
      </c>
      <c r="N4595" s="53" t="n">
        <f aca="false">D4595*$D$8</f>
        <v>114.4</v>
      </c>
      <c r="O4595" s="53" t="n">
        <f aca="false">E4595*$E$8</f>
        <v>0</v>
      </c>
      <c r="P4595" s="53" t="n">
        <f aca="false">F4595*$F$8</f>
        <v>0</v>
      </c>
      <c r="Q4595" s="53" t="n">
        <f aca="false">G4595*$G$8</f>
        <v>0</v>
      </c>
      <c r="R4595" s="53" t="n">
        <f aca="false">H4595*$H$8</f>
        <v>0</v>
      </c>
      <c r="S4595" s="53" t="n">
        <f aca="false">(N4595/100)*(I4595*$I$8)+(N4595/100)*(J4595*$J$8)</f>
        <v>217.36</v>
      </c>
      <c r="T4595" s="53" t="n">
        <f aca="false">(O4595/100)*(K4595*$K$8)</f>
        <v>0</v>
      </c>
      <c r="U4595" s="53" t="n">
        <f aca="false">(P4595/100)*(K4595*$K$8)+(P4595/100)*(L4595*$L$8)</f>
        <v>0</v>
      </c>
      <c r="V4595" s="53" t="n">
        <f aca="false">(Q4595/100)*(L4595*$L$8)</f>
        <v>0</v>
      </c>
      <c r="W4595" s="53" t="n">
        <f aca="false">(R4595/100)*(K4595*$K$8)+(R4595/100)*(L4595*$L$8)</f>
        <v>0</v>
      </c>
      <c r="X4595" s="53" t="n">
        <f aca="false">N4595+S4595</f>
        <v>331.76</v>
      </c>
      <c r="Y4595" s="53" t="n">
        <f aca="false">O4595+T4595</f>
        <v>0</v>
      </c>
      <c r="Z4595" s="53" t="n">
        <f aca="false">P4595+U4595</f>
        <v>0</v>
      </c>
      <c r="AA4595" s="53" t="n">
        <f aca="false">Q4595+V4595</f>
        <v>0</v>
      </c>
      <c r="AB4595" s="53" t="n">
        <f aca="false">R4595+W4595</f>
        <v>0</v>
      </c>
      <c r="AC4595" s="54" t="n">
        <f aca="false">ROUND(X4595+Y4595+Z4595+AA4595+AB4595,1)</f>
        <v>331.8</v>
      </c>
      <c r="AD4595" s="55" t="n">
        <f aca="false">(ROUND(AC4595-AC4590,1)/AC4590)</f>
        <v>0</v>
      </c>
    </row>
    <row r="4596" customFormat="false" ht="15" hidden="false" customHeight="false" outlineLevel="0" collapsed="false">
      <c r="A4596" s="48" t="s">
        <v>34</v>
      </c>
      <c r="B4596" s="63"/>
      <c r="C4596" s="50" t="s">
        <v>10</v>
      </c>
      <c r="D4596" s="51" t="n">
        <v>44</v>
      </c>
      <c r="E4596" s="51" t="n">
        <v>95</v>
      </c>
      <c r="F4596" s="51" t="n">
        <v>0</v>
      </c>
      <c r="G4596" s="51" t="n">
        <v>0</v>
      </c>
      <c r="H4596" s="51" t="n">
        <v>0</v>
      </c>
      <c r="I4596" s="52" t="n">
        <v>15</v>
      </c>
      <c r="J4596" s="52" t="n">
        <v>80</v>
      </c>
      <c r="K4596" s="52" t="n">
        <v>100</v>
      </c>
      <c r="L4596" s="52" t="n">
        <v>0</v>
      </c>
      <c r="M4596" s="52" t="n">
        <v>0</v>
      </c>
      <c r="N4596" s="53" t="n">
        <f aca="false">D4596*$D$9</f>
        <v>55</v>
      </c>
      <c r="O4596" s="53" t="n">
        <f aca="false">E4596*$E$9</f>
        <v>118.75</v>
      </c>
      <c r="P4596" s="53" t="n">
        <f aca="false">F4596*$F$9</f>
        <v>0</v>
      </c>
      <c r="Q4596" s="53" t="n">
        <f aca="false">G4596*$G$9</f>
        <v>0</v>
      </c>
      <c r="R4596" s="53" t="n">
        <f aca="false">H4596*$H$9</f>
        <v>0</v>
      </c>
      <c r="S4596" s="53" t="n">
        <f aca="false">(N4596/100)*(I4596*$I$9)+(N4596/100)*(J4596*$J$9)</f>
        <v>52.25</v>
      </c>
      <c r="T4596" s="53" t="n">
        <f aca="false">(O4596/100)*(K4596*$K$9)</f>
        <v>166.25</v>
      </c>
      <c r="U4596" s="53" t="n">
        <f aca="false">(P4596/100)*(K4596*$K$9)+(P4596/100)*(L4596*$L$9)</f>
        <v>0</v>
      </c>
      <c r="V4596" s="53" t="n">
        <f aca="false">(Q4596/100)*(L4596*$L$9)</f>
        <v>0</v>
      </c>
      <c r="W4596" s="53" t="n">
        <f aca="false">(R4596/100)*(K4596*$K$9)+(R4596/100)*(L4596*$L$9)</f>
        <v>0</v>
      </c>
      <c r="X4596" s="53" t="n">
        <f aca="false">N4596+S4596</f>
        <v>107.25</v>
      </c>
      <c r="Y4596" s="53" t="n">
        <f aca="false">O4596+T4596</f>
        <v>285</v>
      </c>
      <c r="Z4596" s="53" t="n">
        <f aca="false">P4596+U4596</f>
        <v>0</v>
      </c>
      <c r="AA4596" s="53" t="n">
        <f aca="false">Q4596+V4596</f>
        <v>0</v>
      </c>
      <c r="AB4596" s="53" t="n">
        <f aca="false">R4596+W4596</f>
        <v>0</v>
      </c>
      <c r="AC4596" s="54" t="n">
        <f aca="false">ROUND(X4596+Y4596+Z4596+AA4596+AB4596,1)</f>
        <v>392.3</v>
      </c>
      <c r="AD4596" s="55" t="n">
        <f aca="false">(ROUND(AC4596-AC4590,1)/AC4590)</f>
        <v>0.182338758288125</v>
      </c>
    </row>
    <row r="4597" customFormat="false" ht="15" hidden="false" customHeight="false" outlineLevel="0" collapsed="false">
      <c r="A4597" s="48" t="s">
        <v>35</v>
      </c>
      <c r="B4597" s="63"/>
      <c r="C4597" s="50" t="s">
        <v>11</v>
      </c>
      <c r="D4597" s="51" t="n">
        <v>44</v>
      </c>
      <c r="E4597" s="51" t="n">
        <v>0</v>
      </c>
      <c r="F4597" s="51" t="n">
        <v>95</v>
      </c>
      <c r="G4597" s="51" t="n">
        <v>0</v>
      </c>
      <c r="H4597" s="51" t="n">
        <v>0</v>
      </c>
      <c r="I4597" s="52" t="n">
        <v>15</v>
      </c>
      <c r="J4597" s="52" t="n">
        <v>80</v>
      </c>
      <c r="K4597" s="52" t="n">
        <v>50</v>
      </c>
      <c r="L4597" s="52" t="n">
        <v>50</v>
      </c>
      <c r="M4597" s="52" t="n">
        <v>0</v>
      </c>
      <c r="N4597" s="53" t="n">
        <f aca="false">D4597*$D$10</f>
        <v>55</v>
      </c>
      <c r="O4597" s="53" t="n">
        <f aca="false">E4597*$E$10</f>
        <v>0</v>
      </c>
      <c r="P4597" s="53" t="n">
        <f aca="false">F4597*$F$10</f>
        <v>118.75</v>
      </c>
      <c r="Q4597" s="53" t="n">
        <f aca="false">G4597*$G$10</f>
        <v>0</v>
      </c>
      <c r="R4597" s="53" t="n">
        <f aca="false">H4597*$H$10</f>
        <v>0</v>
      </c>
      <c r="S4597" s="53" t="n">
        <f aca="false">(N4597/100)*(I4597*$I$10)+(N4597/100)*(J4597*$J$10)</f>
        <v>52.25</v>
      </c>
      <c r="T4597" s="53" t="n">
        <f aca="false">(O4597/100)*(K4597*$J$10)</f>
        <v>0</v>
      </c>
      <c r="U4597" s="53" t="n">
        <f aca="false">(P4597/100)*(K4597*$K$10)+(P4597/100)*(L4597*$L$10)</f>
        <v>166.25</v>
      </c>
      <c r="V4597" s="53" t="n">
        <f aca="false">(Q4597/100)*(L4597*$L$10)</f>
        <v>0</v>
      </c>
      <c r="W4597" s="53" t="n">
        <f aca="false">(R4597/100)*(K4597*$K$10)+(R4597/100)*(L4597*$L$10)</f>
        <v>0</v>
      </c>
      <c r="X4597" s="53" t="n">
        <f aca="false">N4597+S4597</f>
        <v>107.25</v>
      </c>
      <c r="Y4597" s="53" t="n">
        <f aca="false">O4597+T4597</f>
        <v>0</v>
      </c>
      <c r="Z4597" s="53" t="n">
        <f aca="false">P4597+U4597</f>
        <v>285</v>
      </c>
      <c r="AA4597" s="53" t="n">
        <f aca="false">Q4597+V4597</f>
        <v>0</v>
      </c>
      <c r="AB4597" s="53" t="n">
        <f aca="false">R4597+W4597</f>
        <v>0</v>
      </c>
      <c r="AC4597" s="54" t="n">
        <f aca="false">ROUND(X4597+Y4597+Z4597+AA4597+AB4597,1)</f>
        <v>392.3</v>
      </c>
      <c r="AD4597" s="55" t="n">
        <f aca="false">(ROUND(AC4597-AC4590,1)/AC4590)</f>
        <v>0.182338758288125</v>
      </c>
    </row>
    <row r="4598" customFormat="false" ht="15" hidden="false" customHeight="false" outlineLevel="0" collapsed="false">
      <c r="A4598" s="48" t="s">
        <v>36</v>
      </c>
      <c r="B4598" s="63"/>
      <c r="C4598" s="50" t="s">
        <v>12</v>
      </c>
      <c r="D4598" s="51" t="n">
        <v>44</v>
      </c>
      <c r="E4598" s="51" t="n">
        <v>0</v>
      </c>
      <c r="F4598" s="51" t="n">
        <v>0</v>
      </c>
      <c r="G4598" s="51" t="n">
        <v>95</v>
      </c>
      <c r="H4598" s="51" t="n">
        <v>0</v>
      </c>
      <c r="I4598" s="52" t="n">
        <v>15</v>
      </c>
      <c r="J4598" s="52" t="n">
        <v>80</v>
      </c>
      <c r="K4598" s="52" t="n">
        <v>0</v>
      </c>
      <c r="L4598" s="52" t="n">
        <v>100</v>
      </c>
      <c r="M4598" s="52" t="n">
        <v>0</v>
      </c>
      <c r="N4598" s="53" t="n">
        <f aca="false">D4598*$D$11</f>
        <v>55</v>
      </c>
      <c r="O4598" s="53" t="n">
        <f aca="false">E4598*$E$11</f>
        <v>0</v>
      </c>
      <c r="P4598" s="53" t="n">
        <f aca="false">F4598*$F$11</f>
        <v>0</v>
      </c>
      <c r="Q4598" s="53" t="n">
        <f aca="false">G4598*$G$11</f>
        <v>118.75</v>
      </c>
      <c r="R4598" s="53" t="n">
        <f aca="false">H4598*$H$11</f>
        <v>0</v>
      </c>
      <c r="S4598" s="53" t="n">
        <f aca="false">(N4598/100)*(I4598*$I$11)+(N4598/100)*(J4598*$J$11)</f>
        <v>52.25</v>
      </c>
      <c r="T4598" s="53" t="n">
        <f aca="false">(O4598/100)*(K4598*$K$11)</f>
        <v>0</v>
      </c>
      <c r="U4598" s="53" t="n">
        <f aca="false">(P4598/100)*(K4598*$K$11)+(P4598/100)*(L4598*$L$11)</f>
        <v>0</v>
      </c>
      <c r="V4598" s="53" t="n">
        <f aca="false">(Q4598/100)*(L4598*$L$11)</f>
        <v>166.25</v>
      </c>
      <c r="W4598" s="53" t="n">
        <f aca="false">(R4598/100)*(K4598*$K$11)+(R4598/100)*(L4598*$L$11)</f>
        <v>0</v>
      </c>
      <c r="X4598" s="53" t="n">
        <f aca="false">N4598+S4598</f>
        <v>107.25</v>
      </c>
      <c r="Y4598" s="53" t="n">
        <f aca="false">O4598+T4598</f>
        <v>0</v>
      </c>
      <c r="Z4598" s="53" t="n">
        <f aca="false">P4598+U4598</f>
        <v>0</v>
      </c>
      <c r="AA4598" s="53" t="n">
        <f aca="false">Q4598+V4598</f>
        <v>285</v>
      </c>
      <c r="AB4598" s="53" t="n">
        <f aca="false">R4598+W4598</f>
        <v>0</v>
      </c>
      <c r="AC4598" s="54" t="n">
        <f aca="false">ROUND(X4598+Y4598+Z4598+AA4598+AB4598,1)</f>
        <v>392.3</v>
      </c>
      <c r="AD4598" s="55" t="n">
        <f aca="false">(ROUND(AC4598-AC4590,1)/AC4590)</f>
        <v>0.182338758288125</v>
      </c>
    </row>
    <row r="4599" customFormat="false" ht="15" hidden="false" customHeight="false" outlineLevel="0" collapsed="false">
      <c r="A4599" s="48" t="s">
        <v>37</v>
      </c>
      <c r="B4599" s="63"/>
      <c r="C4599" s="50" t="s">
        <v>13</v>
      </c>
      <c r="D4599" s="51" t="n">
        <v>44</v>
      </c>
      <c r="E4599" s="51" t="n">
        <v>0</v>
      </c>
      <c r="F4599" s="51" t="n">
        <v>0</v>
      </c>
      <c r="G4599" s="51" t="n">
        <v>0</v>
      </c>
      <c r="H4599" s="51" t="n">
        <v>95</v>
      </c>
      <c r="I4599" s="52" t="n">
        <v>15</v>
      </c>
      <c r="J4599" s="52" t="n">
        <v>80</v>
      </c>
      <c r="K4599" s="52" t="n">
        <v>50</v>
      </c>
      <c r="L4599" s="52" t="n">
        <v>50</v>
      </c>
      <c r="M4599" s="52" t="n">
        <v>0</v>
      </c>
      <c r="N4599" s="53" t="n">
        <f aca="false">D4599*$D$12</f>
        <v>55</v>
      </c>
      <c r="O4599" s="53" t="n">
        <f aca="false">E4599*$E$12</f>
        <v>0</v>
      </c>
      <c r="P4599" s="53" t="n">
        <f aca="false">F4599*$F$12</f>
        <v>0</v>
      </c>
      <c r="Q4599" s="53" t="n">
        <f aca="false">G4599*$G$12</f>
        <v>0</v>
      </c>
      <c r="R4599" s="53" t="n">
        <f aca="false">H4599*$H$12</f>
        <v>118.75</v>
      </c>
      <c r="S4599" s="53" t="n">
        <f aca="false">(N4599/100)*(I4599*$I$12)+(N4599/100)*(J4599*$J$12)</f>
        <v>52.25</v>
      </c>
      <c r="T4599" s="53" t="n">
        <f aca="false">(O4599/100)*(K4599*$K$12)</f>
        <v>0</v>
      </c>
      <c r="U4599" s="53" t="n">
        <f aca="false">(P4599/100)*(K4599*$K$12)+(P4599/100)*(L4599*$L$12)</f>
        <v>0</v>
      </c>
      <c r="V4599" s="53" t="n">
        <f aca="false">(Q4599/100)*(L4599*$L$12)</f>
        <v>0</v>
      </c>
      <c r="W4599" s="53" t="n">
        <f aca="false">(R4599/100)*(K4599*$K$12)+(R4599/100)*(L4599*$L$12)</f>
        <v>166.25</v>
      </c>
      <c r="X4599" s="53" t="n">
        <f aca="false">N4599+S4599</f>
        <v>107.25</v>
      </c>
      <c r="Y4599" s="53" t="n">
        <f aca="false">O4599+T4599</f>
        <v>0</v>
      </c>
      <c r="Z4599" s="53" t="n">
        <f aca="false">P4599+U4599</f>
        <v>0</v>
      </c>
      <c r="AA4599" s="53" t="n">
        <f aca="false">Q4599+V4599</f>
        <v>0</v>
      </c>
      <c r="AB4599" s="53" t="n">
        <f aca="false">R4599+W4599</f>
        <v>285</v>
      </c>
      <c r="AC4599" s="54" t="n">
        <f aca="false">ROUND(X4599+Y4599+Z4599+AA4599+AB4599,1)</f>
        <v>392.3</v>
      </c>
      <c r="AD4599" s="55" t="n">
        <f aca="false">(ROUND(AC4599-AC4590,1)/AC4590)</f>
        <v>0.182338758288125</v>
      </c>
    </row>
    <row r="4600" customFormat="false" ht="15" hidden="false" customHeight="false" outlineLevel="0" collapsed="false">
      <c r="A4600" s="48" t="s">
        <v>38</v>
      </c>
      <c r="B4600" s="63"/>
      <c r="C4600" s="50" t="s">
        <v>14</v>
      </c>
      <c r="D4600" s="51" t="n">
        <v>88</v>
      </c>
      <c r="E4600" s="51" t="n">
        <v>0</v>
      </c>
      <c r="F4600" s="51" t="n">
        <v>0</v>
      </c>
      <c r="G4600" s="51" t="n">
        <v>0</v>
      </c>
      <c r="H4600" s="51" t="n">
        <v>0</v>
      </c>
      <c r="I4600" s="52" t="n">
        <v>15</v>
      </c>
      <c r="J4600" s="52" t="n">
        <v>80</v>
      </c>
      <c r="K4600" s="52" t="n">
        <v>0</v>
      </c>
      <c r="L4600" s="52" t="n">
        <v>0</v>
      </c>
      <c r="M4600" s="52" t="n">
        <v>77</v>
      </c>
      <c r="N4600" s="53" t="n">
        <f aca="false">D4600*$D$13</f>
        <v>110</v>
      </c>
      <c r="O4600" s="53" t="n">
        <f aca="false">E4600*$E$13</f>
        <v>0</v>
      </c>
      <c r="P4600" s="53" t="n">
        <f aca="false">F4600*$F$13</f>
        <v>0</v>
      </c>
      <c r="Q4600" s="53" t="n">
        <f aca="false">G4600*$G$13</f>
        <v>0</v>
      </c>
      <c r="R4600" s="53" t="n">
        <f aca="false">H4600*$H$13</f>
        <v>0</v>
      </c>
      <c r="S4600" s="53" t="n">
        <f aca="false">(N4600/100)*(I4600*$I$13)+(N4600/100)*(J4600*$J$13)+(N4600/100)*(M4600*$M$13)</f>
        <v>273.9</v>
      </c>
      <c r="T4600" s="53" t="n">
        <f aca="false">(O4600/100)*(K4600*$K$13)+(O4600/100)*(M4600*$M$13)</f>
        <v>0</v>
      </c>
      <c r="U4600" s="53" t="n">
        <f aca="false">(P4600/100)*(K4600*$K$13)+(P4600/100)*(L4600*$L$13)+(P4600/100)*(M4600*$M$13)</f>
        <v>0</v>
      </c>
      <c r="V4600" s="53" t="n">
        <f aca="false">(Q4600/100)*(L4600*$L$13)+(Q4600/100)*(M4600*$M$13)</f>
        <v>0</v>
      </c>
      <c r="W4600" s="53" t="n">
        <f aca="false">(R4600/100)*(K4600*$K$13)+(R4600/100)*(L4600*$L$13)+(R4600/100)*(M4600*$M$13)</f>
        <v>0</v>
      </c>
      <c r="X4600" s="53" t="n">
        <f aca="false">N4600+S4600</f>
        <v>383.9</v>
      </c>
      <c r="Y4600" s="53" t="n">
        <f aca="false">O4600+T4600</f>
        <v>0</v>
      </c>
      <c r="Z4600" s="53" t="n">
        <f aca="false">P4600+U4600</f>
        <v>0</v>
      </c>
      <c r="AA4600" s="53" t="n">
        <f aca="false">Q4600+V4600</f>
        <v>0</v>
      </c>
      <c r="AB4600" s="53" t="n">
        <f aca="false">R4600+W4600</f>
        <v>0</v>
      </c>
      <c r="AC4600" s="54" t="n">
        <f aca="false">ROUND(X4600+Y4600+Z4600+AA4600+AB4600,1)</f>
        <v>383.9</v>
      </c>
      <c r="AD4600" s="55" t="n">
        <f aca="false">(ROUND(AC4600-AC4590,1)/AC4590)</f>
        <v>0.157022302591923</v>
      </c>
    </row>
    <row r="4601" customFormat="false" ht="15" hidden="false" customHeight="false" outlineLevel="0" collapsed="false">
      <c r="A4601" s="48" t="s">
        <v>39</v>
      </c>
      <c r="B4601" s="63"/>
      <c r="C4601" s="50" t="s">
        <v>15</v>
      </c>
      <c r="D4601" s="51" t="n">
        <v>88</v>
      </c>
      <c r="E4601" s="51" t="n">
        <v>0</v>
      </c>
      <c r="F4601" s="51" t="n">
        <v>0</v>
      </c>
      <c r="G4601" s="51" t="n">
        <v>0</v>
      </c>
      <c r="H4601" s="51" t="n">
        <v>0</v>
      </c>
      <c r="I4601" s="52" t="n">
        <v>15</v>
      </c>
      <c r="J4601" s="52" t="n">
        <v>80</v>
      </c>
      <c r="K4601" s="52" t="n">
        <v>77</v>
      </c>
      <c r="L4601" s="52" t="n">
        <v>0</v>
      </c>
      <c r="M4601" s="52" t="n">
        <v>0</v>
      </c>
      <c r="N4601" s="53" t="n">
        <f aca="false">D4601*$D$14</f>
        <v>110</v>
      </c>
      <c r="O4601" s="53" t="n">
        <f aca="false">E4601*$E$14</f>
        <v>0</v>
      </c>
      <c r="P4601" s="53" t="n">
        <f aca="false">F4601*$F$14</f>
        <v>0</v>
      </c>
      <c r="Q4601" s="53" t="n">
        <f aca="false">G4601*$G$14</f>
        <v>0</v>
      </c>
      <c r="R4601" s="53" t="n">
        <f aca="false">H4601*$H$14</f>
        <v>0</v>
      </c>
      <c r="S4601" s="53" t="n">
        <f aca="false">(N4601/100)*(I4601*$I$14)+(N4601/100)*(J4601*$J$14)+(N4601/100)*(K4601*$K$14)</f>
        <v>273.9</v>
      </c>
      <c r="T4601" s="53" t="n">
        <f aca="false">(O4601/100)*(K4601*$K$14)</f>
        <v>0</v>
      </c>
      <c r="U4601" s="53" t="n">
        <f aca="false">(P4601/100)*(K4601*$K$14)+(P4601/100)*(L4601*$L$14)</f>
        <v>0</v>
      </c>
      <c r="V4601" s="53" t="n">
        <f aca="false">(Q4601/100)*(L4601*$L$14)</f>
        <v>0</v>
      </c>
      <c r="W4601" s="53" t="n">
        <f aca="false">(R4601/100)*(K4601*$L$14)+(R4601/100)*(L4601*$M$14)</f>
        <v>0</v>
      </c>
      <c r="X4601" s="53" t="n">
        <f aca="false">N4601+S4601</f>
        <v>383.9</v>
      </c>
      <c r="Y4601" s="53" t="n">
        <f aca="false">O4601+T4601</f>
        <v>0</v>
      </c>
      <c r="Z4601" s="53" t="n">
        <f aca="false">P4601+U4601</f>
        <v>0</v>
      </c>
      <c r="AA4601" s="53" t="n">
        <f aca="false">Q4601+V4601</f>
        <v>0</v>
      </c>
      <c r="AB4601" s="53" t="n">
        <f aca="false">R4601+W4601</f>
        <v>0</v>
      </c>
      <c r="AC4601" s="54" t="n">
        <f aca="false">ROUND(X4601+Y4601+Z4601+AA4601+AB4601,1)</f>
        <v>383.9</v>
      </c>
      <c r="AD4601" s="55" t="n">
        <f aca="false">(ROUND(AC4601-AC4590,1)/AC4590)</f>
        <v>0.157022302591923</v>
      </c>
    </row>
    <row r="4602" customFormat="false" ht="15" hidden="false" customHeight="false" outlineLevel="0" collapsed="false">
      <c r="A4602" s="48"/>
      <c r="B4602" s="63"/>
      <c r="C4602" s="50" t="s">
        <v>16</v>
      </c>
      <c r="D4602" s="51" t="n">
        <v>88</v>
      </c>
      <c r="E4602" s="51" t="n">
        <v>0</v>
      </c>
      <c r="F4602" s="51" t="n">
        <v>0</v>
      </c>
      <c r="G4602" s="51" t="n">
        <v>0</v>
      </c>
      <c r="H4602" s="51" t="n">
        <v>0</v>
      </c>
      <c r="I4602" s="52" t="n">
        <v>15</v>
      </c>
      <c r="J4602" s="52" t="n">
        <v>80</v>
      </c>
      <c r="K4602" s="52" t="n">
        <v>0</v>
      </c>
      <c r="L4602" s="52" t="n">
        <v>77</v>
      </c>
      <c r="M4602" s="52" t="n">
        <v>0</v>
      </c>
      <c r="N4602" s="53" t="n">
        <f aca="false">D4602*$D$15</f>
        <v>110</v>
      </c>
      <c r="O4602" s="53" t="n">
        <f aca="false">E4602*$E$15</f>
        <v>0</v>
      </c>
      <c r="P4602" s="53" t="n">
        <f aca="false">F4602*$F$15</f>
        <v>0</v>
      </c>
      <c r="Q4602" s="53" t="n">
        <f aca="false">G4602*$G$15</f>
        <v>0</v>
      </c>
      <c r="R4602" s="53" t="n">
        <f aca="false">H4602*$H$15</f>
        <v>0</v>
      </c>
      <c r="S4602" s="53" t="n">
        <f aca="false">(N4602/100)*(I4602*$I$15)+(N4602/100)*(J4602*$J$15)+(N4602/100)*(L4602*$L$15)</f>
        <v>273.9</v>
      </c>
      <c r="T4602" s="53" t="n">
        <f aca="false">(O4602/100)*(K4602*$K$15)</f>
        <v>0</v>
      </c>
      <c r="U4602" s="53" t="n">
        <f aca="false">(P4602/100)*(K4602*$K$15)+(P4602/100)*(L4602*$L$15)</f>
        <v>0</v>
      </c>
      <c r="V4602" s="53" t="n">
        <f aca="false">(Q4602/100)*(L4602*$L$15)</f>
        <v>0</v>
      </c>
      <c r="W4602" s="53" t="n">
        <f aca="false">(R4602/100)*(K4602*$K$15)+(R4602/100)*(L4602*$L$15)</f>
        <v>0</v>
      </c>
      <c r="X4602" s="53" t="n">
        <f aca="false">N4602+S4602</f>
        <v>383.9</v>
      </c>
      <c r="Y4602" s="53" t="n">
        <f aca="false">O4602+T4602</f>
        <v>0</v>
      </c>
      <c r="Z4602" s="53" t="n">
        <f aca="false">P4602+U4602</f>
        <v>0</v>
      </c>
      <c r="AA4602" s="53" t="n">
        <f aca="false">Q4602+V4602</f>
        <v>0</v>
      </c>
      <c r="AB4602" s="53" t="n">
        <f aca="false">R4602+W4602</f>
        <v>0</v>
      </c>
      <c r="AC4602" s="54" t="n">
        <f aca="false">ROUND(X4602+Y4602+Z4602+AA4602+AB4602,1)</f>
        <v>383.9</v>
      </c>
      <c r="AD4602" s="55" t="n">
        <f aca="false">(ROUND(AC4602-AC4590,1)/AC4590)</f>
        <v>0.157022302591923</v>
      </c>
    </row>
    <row r="4603" customFormat="false" ht="15" hidden="false" customHeight="false" outlineLevel="0" collapsed="false">
      <c r="A4603" s="48"/>
      <c r="B4603" s="63"/>
      <c r="C4603" s="50" t="s">
        <v>17</v>
      </c>
      <c r="D4603" s="51" t="n">
        <v>88</v>
      </c>
      <c r="E4603" s="51" t="n">
        <v>0</v>
      </c>
      <c r="F4603" s="51" t="n">
        <v>0</v>
      </c>
      <c r="G4603" s="51" t="n">
        <v>0</v>
      </c>
      <c r="H4603" s="51" t="n">
        <v>0</v>
      </c>
      <c r="I4603" s="52" t="n">
        <v>15</v>
      </c>
      <c r="J4603" s="52" t="n">
        <v>105</v>
      </c>
      <c r="K4603" s="52" t="n">
        <v>0</v>
      </c>
      <c r="L4603" s="52" t="n">
        <v>0</v>
      </c>
      <c r="M4603" s="52" t="n">
        <v>0</v>
      </c>
      <c r="N4603" s="53" t="n">
        <f aca="false">D4603*$D$16</f>
        <v>110</v>
      </c>
      <c r="O4603" s="53" t="n">
        <f aca="false">E4603*$E$16</f>
        <v>0</v>
      </c>
      <c r="P4603" s="53" t="n">
        <f aca="false">F4603*$F$16</f>
        <v>0</v>
      </c>
      <c r="Q4603" s="53" t="n">
        <f aca="false">G4603*$G$16</f>
        <v>0</v>
      </c>
      <c r="R4603" s="53" t="n">
        <f aca="false">H4603*$H$16</f>
        <v>0</v>
      </c>
      <c r="S4603" s="53" t="n">
        <f aca="false">(N4603/100)*(I4603*$I$16)+(N4603/100)*(J4603*$J$16)</f>
        <v>305.25</v>
      </c>
      <c r="T4603" s="53" t="n">
        <f aca="false">(O4603/100)*(K4603*$K$16)</f>
        <v>0</v>
      </c>
      <c r="U4603" s="53" t="n">
        <f aca="false">(P4603/100)*(K4603*$K$16)+(P4603/100)*(L4603*$L$16)</f>
        <v>0</v>
      </c>
      <c r="V4603" s="53" t="n">
        <f aca="false">(Q4603/100)*(L4603*$L$16)</f>
        <v>0</v>
      </c>
      <c r="W4603" s="53" t="n">
        <f aca="false">(R4603/100)*(K4603*$K$16)+(R4603/100)*(L4603*$L$16)</f>
        <v>0</v>
      </c>
      <c r="X4603" s="53" t="n">
        <f aca="false">N4603+S4603</f>
        <v>415.25</v>
      </c>
      <c r="Y4603" s="53" t="n">
        <f aca="false">O4603+T4603</f>
        <v>0</v>
      </c>
      <c r="Z4603" s="53" t="n">
        <f aca="false">P4603+U4603</f>
        <v>0</v>
      </c>
      <c r="AA4603" s="53" t="n">
        <f aca="false">Q4603+V4603</f>
        <v>0</v>
      </c>
      <c r="AB4603" s="53" t="n">
        <f aca="false">R4603+W4603</f>
        <v>0</v>
      </c>
      <c r="AC4603" s="54" t="n">
        <f aca="false">ROUND(X4603+Y4603+Z4603+AA4603+AB4603,1)</f>
        <v>415.3</v>
      </c>
      <c r="AD4603" s="55" t="n">
        <f aca="false">(ROUND(AC4603-AC4590,1)/AC4590)</f>
        <v>0.251657625075347</v>
      </c>
    </row>
    <row r="4604" customFormat="false" ht="15" hidden="false" customHeight="false" outlineLevel="0" collapsed="false">
      <c r="A4604" s="48"/>
      <c r="B4604" s="63"/>
      <c r="C4604" s="50" t="s">
        <v>18</v>
      </c>
      <c r="D4604" s="51" t="n">
        <v>88</v>
      </c>
      <c r="E4604" s="51" t="n">
        <v>0</v>
      </c>
      <c r="F4604" s="51" t="n">
        <v>0</v>
      </c>
      <c r="G4604" s="51" t="n">
        <v>0</v>
      </c>
      <c r="H4604" s="51" t="n">
        <v>0</v>
      </c>
      <c r="I4604" s="52" t="n">
        <v>60</v>
      </c>
      <c r="J4604" s="52" t="n">
        <v>80</v>
      </c>
      <c r="K4604" s="52" t="n">
        <v>0</v>
      </c>
      <c r="L4604" s="52" t="n">
        <v>0</v>
      </c>
      <c r="M4604" s="52" t="n">
        <v>0</v>
      </c>
      <c r="N4604" s="53" t="n">
        <f aca="false">D4604*$D$17</f>
        <v>110</v>
      </c>
      <c r="O4604" s="53" t="n">
        <f aca="false">E4604*$E$17</f>
        <v>0</v>
      </c>
      <c r="P4604" s="53" t="n">
        <f aca="false">F4604*$F$17</f>
        <v>0</v>
      </c>
      <c r="Q4604" s="53" t="n">
        <f aca="false">G4604*$G$17</f>
        <v>0</v>
      </c>
      <c r="R4604" s="53" t="n">
        <f aca="false">H4604*$H$17</f>
        <v>0</v>
      </c>
      <c r="S4604" s="53" t="n">
        <f aca="false">(N4604/100)*(I4604*$I$17)+(N4604/100)*(J4604*$J$17)</f>
        <v>253</v>
      </c>
      <c r="T4604" s="53" t="n">
        <f aca="false">(O4604/100)*(K4604*$K$17)</f>
        <v>0</v>
      </c>
      <c r="U4604" s="53" t="n">
        <f aca="false">(P4604/100)*(K4604*$K$17)+(P4604/100)*(L4604*$L$17)</f>
        <v>0</v>
      </c>
      <c r="V4604" s="53" t="n">
        <f aca="false">(Q4604/100)*(L4604*$L$17)</f>
        <v>0</v>
      </c>
      <c r="W4604" s="53" t="n">
        <f aca="false">(R4604/100)*(K4604*$K$17)+(R4604/100)*(L4604*$L$17)</f>
        <v>0</v>
      </c>
      <c r="X4604" s="53" t="n">
        <f aca="false">N4604+S4604</f>
        <v>363</v>
      </c>
      <c r="Y4604" s="53" t="n">
        <f aca="false">O4604+T4604</f>
        <v>0</v>
      </c>
      <c r="Z4604" s="53" t="n">
        <f aca="false">P4604+U4604</f>
        <v>0</v>
      </c>
      <c r="AA4604" s="53" t="n">
        <f aca="false">Q4604+V4604</f>
        <v>0</v>
      </c>
      <c r="AB4604" s="53" t="n">
        <f aca="false">R4604+W4604</f>
        <v>0</v>
      </c>
      <c r="AC4604" s="54" t="n">
        <f aca="false">ROUND(X4604+Y4604+Z4604+AA4604+AB4604,1)</f>
        <v>363</v>
      </c>
      <c r="AD4604" s="55" t="n">
        <f aca="false">(ROUND(AC4604-AC4590,1)/AC4590)</f>
        <v>0.0940325497287523</v>
      </c>
    </row>
    <row r="4605" customFormat="false" ht="15" hidden="false" customHeight="false" outlineLevel="0" collapsed="false">
      <c r="A4605" s="56" t="s">
        <v>19</v>
      </c>
      <c r="B4605" s="60" t="s">
        <v>371</v>
      </c>
      <c r="C4605" s="40" t="s">
        <v>50</v>
      </c>
      <c r="D4605" s="41" t="n">
        <v>90</v>
      </c>
      <c r="E4605" s="41" t="n">
        <v>0</v>
      </c>
      <c r="F4605" s="41" t="n">
        <v>0</v>
      </c>
      <c r="G4605" s="41" t="n">
        <v>0</v>
      </c>
      <c r="H4605" s="41" t="n">
        <v>0</v>
      </c>
      <c r="I4605" s="42" t="n">
        <v>60</v>
      </c>
      <c r="J4605" s="42" t="n">
        <v>30</v>
      </c>
      <c r="K4605" s="42" t="n">
        <v>0</v>
      </c>
      <c r="L4605" s="42" t="n">
        <v>0</v>
      </c>
      <c r="M4605" s="42" t="n">
        <v>0</v>
      </c>
      <c r="N4605" s="43" t="n">
        <f aca="false">D4605*$D$3</f>
        <v>117</v>
      </c>
      <c r="O4605" s="43" t="n">
        <f aca="false">E4605*$E$3</f>
        <v>0</v>
      </c>
      <c r="P4605" s="43" t="n">
        <f aca="false">F4605*$F$3</f>
        <v>0</v>
      </c>
      <c r="Q4605" s="43" t="n">
        <f aca="false">G4605*$G$3</f>
        <v>0</v>
      </c>
      <c r="R4605" s="43" t="n">
        <f aca="false">H4605*$H$3</f>
        <v>0</v>
      </c>
      <c r="S4605" s="43" t="n">
        <f aca="false">(N4605/100)*(I4605*$I$3)+(N4605/100)*(J4605*$J$3)</f>
        <v>210.6</v>
      </c>
      <c r="T4605" s="43" t="n">
        <f aca="false">(O4605/100)*(K4605*$K$3)</f>
        <v>0</v>
      </c>
      <c r="U4605" s="43" t="n">
        <f aca="false">(P4605/100)*(K4605*$K$3)+(P4605/100)*(L4605*$L$3)</f>
        <v>0</v>
      </c>
      <c r="V4605" s="43" t="n">
        <f aca="false">(Q4605/100)*(L4605*$L$3)</f>
        <v>0</v>
      </c>
      <c r="W4605" s="43" t="n">
        <f aca="false">(R4605/100)*(K4605*$K$3)+(R4605/100)*(L4605*$L$3)</f>
        <v>0</v>
      </c>
      <c r="X4605" s="43" t="n">
        <f aca="false">N4605+S4605</f>
        <v>327.6</v>
      </c>
      <c r="Y4605" s="43" t="n">
        <f aca="false">O4605+T4605</f>
        <v>0</v>
      </c>
      <c r="Z4605" s="43" t="n">
        <f aca="false">P4605+U4605</f>
        <v>0</v>
      </c>
      <c r="AA4605" s="43" t="n">
        <f aca="false">Q4605+V4605</f>
        <v>0</v>
      </c>
      <c r="AB4605" s="43" t="n">
        <f aca="false">R4605+W4605</f>
        <v>0</v>
      </c>
      <c r="AC4605" s="44" t="n">
        <f aca="false">ROUND(X4605+Y4605+Z4605+AA4605+AB4605,1)</f>
        <v>327.6</v>
      </c>
      <c r="AD4605" s="45"/>
    </row>
    <row r="4606" customFormat="false" ht="15" hidden="false" customHeight="false" outlineLevel="0" collapsed="false">
      <c r="A4606" s="48" t="s">
        <v>29</v>
      </c>
      <c r="B4606" s="61" t="n">
        <v>18</v>
      </c>
      <c r="C4606" s="50" t="s">
        <v>5</v>
      </c>
      <c r="D4606" s="51" t="n">
        <v>90</v>
      </c>
      <c r="E4606" s="51" t="n">
        <v>0</v>
      </c>
      <c r="F4606" s="51" t="n">
        <v>0</v>
      </c>
      <c r="G4606" s="51" t="n">
        <v>0</v>
      </c>
      <c r="H4606" s="51" t="n">
        <v>0</v>
      </c>
      <c r="I4606" s="52" t="n">
        <v>75</v>
      </c>
      <c r="J4606" s="52" t="n">
        <v>45</v>
      </c>
      <c r="K4606" s="52" t="n">
        <v>0</v>
      </c>
      <c r="L4606" s="52" t="n">
        <v>0</v>
      </c>
      <c r="M4606" s="52" t="n">
        <v>0</v>
      </c>
      <c r="N4606" s="53" t="n">
        <f aca="false">D4606*$D$4</f>
        <v>112.5</v>
      </c>
      <c r="O4606" s="53" t="n">
        <f aca="false">E4606*$E$4</f>
        <v>0</v>
      </c>
      <c r="P4606" s="53" t="n">
        <f aca="false">F4606*$F$4</f>
        <v>0</v>
      </c>
      <c r="Q4606" s="53" t="n">
        <f aca="false">G4606*$G$4</f>
        <v>0</v>
      </c>
      <c r="R4606" s="53" t="n">
        <f aca="false">H4606*$H$4</f>
        <v>0</v>
      </c>
      <c r="S4606" s="53" t="n">
        <f aca="false">(N4606/100)*(I4606*$I$4)+(N4606/100)*(J4606*$J$4)</f>
        <v>270</v>
      </c>
      <c r="T4606" s="53" t="n">
        <f aca="false">(O4606/100)*(K4606*$K$4)</f>
        <v>0</v>
      </c>
      <c r="U4606" s="53" t="n">
        <f aca="false">(P4606/100)*(K4606*$K$4)+(P4606/100)*(L4606*$L$4)</f>
        <v>0</v>
      </c>
      <c r="V4606" s="53" t="n">
        <f aca="false">(Q4606/100)*(L4606*$L$4)</f>
        <v>0</v>
      </c>
      <c r="W4606" s="53" t="n">
        <f aca="false">(R4606/100)*(K4606*$K$4)+(R4606/100)*(L4606*$L$4)</f>
        <v>0</v>
      </c>
      <c r="X4606" s="53" t="n">
        <f aca="false">N4606+S4606</f>
        <v>382.5</v>
      </c>
      <c r="Y4606" s="53" t="n">
        <f aca="false">O4606+T4606</f>
        <v>0</v>
      </c>
      <c r="Z4606" s="53" t="n">
        <f aca="false">P4606+U4606</f>
        <v>0</v>
      </c>
      <c r="AA4606" s="53" t="n">
        <f aca="false">Q4606+V4606</f>
        <v>0</v>
      </c>
      <c r="AB4606" s="53" t="n">
        <f aca="false">R4606+W4606</f>
        <v>0</v>
      </c>
      <c r="AC4606" s="54" t="n">
        <f aca="false">ROUND(X4606+Y4606+Z4606+AA4606+AB4606,1)</f>
        <v>382.5</v>
      </c>
      <c r="AD4606" s="55" t="n">
        <f aca="false">(ROUND(AC4606-AC4605,1)/AC4605)</f>
        <v>0.167582417582418</v>
      </c>
    </row>
    <row r="4607" customFormat="false" ht="15" hidden="false" customHeight="false" outlineLevel="0" collapsed="false">
      <c r="A4607" s="48" t="s">
        <v>30</v>
      </c>
      <c r="B4607" s="61" t="n">
        <v>15</v>
      </c>
      <c r="C4607" s="50" t="s">
        <v>6</v>
      </c>
      <c r="D4607" s="51" t="n">
        <v>90</v>
      </c>
      <c r="E4607" s="51" t="n">
        <v>0</v>
      </c>
      <c r="F4607" s="51" t="n">
        <v>0</v>
      </c>
      <c r="G4607" s="51" t="n">
        <v>0</v>
      </c>
      <c r="H4607" s="51" t="n">
        <v>0</v>
      </c>
      <c r="I4607" s="52" t="n">
        <v>60</v>
      </c>
      <c r="J4607" s="52" t="n">
        <v>30</v>
      </c>
      <c r="K4607" s="52" t="n">
        <v>0</v>
      </c>
      <c r="L4607" s="52" t="n">
        <v>0</v>
      </c>
      <c r="M4607" s="52" t="n">
        <v>0</v>
      </c>
      <c r="N4607" s="53" t="n">
        <f aca="false">D4607*$D$5</f>
        <v>117</v>
      </c>
      <c r="O4607" s="53" t="n">
        <f aca="false">E4607*$E$5</f>
        <v>0</v>
      </c>
      <c r="P4607" s="53" t="n">
        <f aca="false">F4607*$F$5</f>
        <v>0</v>
      </c>
      <c r="Q4607" s="53" t="n">
        <f aca="false">G4607*$G$5</f>
        <v>0</v>
      </c>
      <c r="R4607" s="53" t="n">
        <f aca="false">H4607*$H$5</f>
        <v>0</v>
      </c>
      <c r="S4607" s="53" t="n">
        <f aca="false">(N4607/100)*(I4607*$I$5)+(N4607/100)*(J4607*$J$5)</f>
        <v>210.6</v>
      </c>
      <c r="T4607" s="53" t="n">
        <f aca="false">(O4607/100)*(K4607*$K$5)</f>
        <v>0</v>
      </c>
      <c r="U4607" s="53" t="n">
        <f aca="false">(P4607/100)*(K4607*$K$5)+(P4607/100)*(L4607*$L$5)</f>
        <v>0</v>
      </c>
      <c r="V4607" s="53" t="n">
        <f aca="false">(Q4607/100)*(L4607*$L$5)</f>
        <v>0</v>
      </c>
      <c r="W4607" s="53" t="n">
        <f aca="false">(R4607/100)*(K4607*$K$5)+(R4607/100)*(L4607*$L$5)</f>
        <v>0</v>
      </c>
      <c r="X4607" s="53" t="n">
        <f aca="false">N4607+S4607</f>
        <v>327.6</v>
      </c>
      <c r="Y4607" s="53" t="n">
        <f aca="false">O4607+T4607</f>
        <v>0</v>
      </c>
      <c r="Z4607" s="53" t="n">
        <f aca="false">P4607+U4607</f>
        <v>0</v>
      </c>
      <c r="AA4607" s="53" t="n">
        <f aca="false">Q4607+V4607</f>
        <v>0</v>
      </c>
      <c r="AB4607" s="53" t="n">
        <f aca="false">R4607+W4607</f>
        <v>0</v>
      </c>
      <c r="AC4607" s="54" t="n">
        <f aca="false">ROUND(X4607+Y4607+Z4607+AA4607+AB4607,1)</f>
        <v>327.6</v>
      </c>
      <c r="AD4607" s="55" t="n">
        <f aca="false">(ROUND(AC4607-AC4605,1)/AC4605)</f>
        <v>0</v>
      </c>
    </row>
    <row r="4608" customFormat="false" ht="15" hidden="false" customHeight="false" outlineLevel="0" collapsed="false">
      <c r="A4608" s="48" t="s">
        <v>31</v>
      </c>
      <c r="B4608" s="61" t="n">
        <v>0</v>
      </c>
      <c r="C4608" s="50" t="s">
        <v>7</v>
      </c>
      <c r="D4608" s="51" t="n">
        <v>90</v>
      </c>
      <c r="E4608" s="51" t="n">
        <v>0</v>
      </c>
      <c r="F4608" s="51" t="n">
        <v>0</v>
      </c>
      <c r="G4608" s="51" t="n">
        <v>0</v>
      </c>
      <c r="H4608" s="51" t="n">
        <v>0</v>
      </c>
      <c r="I4608" s="52" t="n">
        <v>60</v>
      </c>
      <c r="J4608" s="52" t="n">
        <v>30</v>
      </c>
      <c r="K4608" s="52" t="n">
        <v>0</v>
      </c>
      <c r="L4608" s="52" t="n">
        <v>0</v>
      </c>
      <c r="M4608" s="52" t="n">
        <v>0</v>
      </c>
      <c r="N4608" s="53" t="n">
        <f aca="false">D4608*$D$6</f>
        <v>117</v>
      </c>
      <c r="O4608" s="53" t="n">
        <f aca="false">E4608*$E$6</f>
        <v>0</v>
      </c>
      <c r="P4608" s="53" t="n">
        <f aca="false">F4608*$F$6</f>
        <v>0</v>
      </c>
      <c r="Q4608" s="53" t="n">
        <f aca="false">G4608*$G$6</f>
        <v>0</v>
      </c>
      <c r="R4608" s="53" t="n">
        <f aca="false">H4608*$H$6</f>
        <v>0</v>
      </c>
      <c r="S4608" s="53" t="n">
        <f aca="false">(N4608/100)*(I4608*$I$6)+(N4608/100)*(J4608*$J$6)</f>
        <v>210.6</v>
      </c>
      <c r="T4608" s="53" t="n">
        <f aca="false">(O4608/100)*(K4608*$K$6)</f>
        <v>0</v>
      </c>
      <c r="U4608" s="53" t="n">
        <f aca="false">(P4608/100)*(K4608*$K$6)+(P4608/100)*(L4608*$L$6)</f>
        <v>0</v>
      </c>
      <c r="V4608" s="53" t="n">
        <f aca="false">(Q4608/100)*(L4608*$L$6)</f>
        <v>0</v>
      </c>
      <c r="W4608" s="53" t="n">
        <f aca="false">(R4608/100)*(K4608*$K$6)+(R4608/100)*(L4608*$L$6)</f>
        <v>0</v>
      </c>
      <c r="X4608" s="53" t="n">
        <f aca="false">N4608+S4608</f>
        <v>327.6</v>
      </c>
      <c r="Y4608" s="53" t="n">
        <f aca="false">O4608+T4608</f>
        <v>0</v>
      </c>
      <c r="Z4608" s="53" t="n">
        <f aca="false">P4608+U4608</f>
        <v>0</v>
      </c>
      <c r="AA4608" s="53" t="n">
        <f aca="false">Q4608+V4608</f>
        <v>0</v>
      </c>
      <c r="AB4608" s="53" t="n">
        <f aca="false">R4608+W4608</f>
        <v>0</v>
      </c>
      <c r="AC4608" s="54" t="n">
        <f aca="false">ROUND(X4608+Y4608+Z4608+AA4608+AB4608,1)</f>
        <v>327.6</v>
      </c>
      <c r="AD4608" s="55" t="n">
        <f aca="false">(ROUND(AC4608-AC4605,1)/AC4605)</f>
        <v>0</v>
      </c>
    </row>
    <row r="4609" customFormat="false" ht="15" hidden="false" customHeight="false" outlineLevel="0" collapsed="false">
      <c r="A4609" s="48" t="s">
        <v>32</v>
      </c>
      <c r="B4609" s="61" t="n">
        <v>0</v>
      </c>
      <c r="C4609" s="50" t="s">
        <v>8</v>
      </c>
      <c r="D4609" s="51" t="n">
        <v>90</v>
      </c>
      <c r="E4609" s="51" t="n">
        <v>0</v>
      </c>
      <c r="F4609" s="51" t="n">
        <v>0</v>
      </c>
      <c r="G4609" s="51" t="n">
        <v>0</v>
      </c>
      <c r="H4609" s="51" t="n">
        <v>0</v>
      </c>
      <c r="I4609" s="52" t="n">
        <v>60</v>
      </c>
      <c r="J4609" s="52" t="n">
        <v>30</v>
      </c>
      <c r="K4609" s="52" t="n">
        <v>0</v>
      </c>
      <c r="L4609" s="52" t="n">
        <v>0</v>
      </c>
      <c r="M4609" s="52" t="n">
        <v>0</v>
      </c>
      <c r="N4609" s="53" t="n">
        <f aca="false">D4609*$D$7</f>
        <v>117</v>
      </c>
      <c r="O4609" s="53" t="n">
        <f aca="false">E4609*$E$7</f>
        <v>0</v>
      </c>
      <c r="P4609" s="53" t="n">
        <f aca="false">F4609*$F$7</f>
        <v>0</v>
      </c>
      <c r="Q4609" s="53" t="n">
        <f aca="false">G4609*$G$7</f>
        <v>0</v>
      </c>
      <c r="R4609" s="53" t="n">
        <f aca="false">H4609*$H$7</f>
        <v>0</v>
      </c>
      <c r="S4609" s="53" t="n">
        <f aca="false">(N4609/100)*(I4609*$I$7)+(N4609/100)*(J4609*$J$7)</f>
        <v>210.6</v>
      </c>
      <c r="T4609" s="53" t="n">
        <f aca="false">(O4609/100)*(K4609*$K$7)</f>
        <v>0</v>
      </c>
      <c r="U4609" s="53" t="n">
        <f aca="false">(P4609/100)*(K4609*$K$7)+(P4609/100)*(L4609*$L$7)</f>
        <v>0</v>
      </c>
      <c r="V4609" s="53" t="n">
        <f aca="false">(Q4609/100)*(L4609*$L$7)</f>
        <v>0</v>
      </c>
      <c r="W4609" s="53" t="n">
        <f aca="false">(R4609/100)*(K4609*$K$7)+(R4609/100)*(L4609*$L$7)</f>
        <v>0</v>
      </c>
      <c r="X4609" s="53" t="n">
        <f aca="false">N4609+S4609</f>
        <v>327.6</v>
      </c>
      <c r="Y4609" s="53" t="n">
        <f aca="false">O4609+T4609</f>
        <v>0</v>
      </c>
      <c r="Z4609" s="53" t="n">
        <f aca="false">P4609+U4609</f>
        <v>0</v>
      </c>
      <c r="AA4609" s="53" t="n">
        <f aca="false">Q4609+V4609</f>
        <v>0</v>
      </c>
      <c r="AB4609" s="53" t="n">
        <f aca="false">R4609+W4609</f>
        <v>0</v>
      </c>
      <c r="AC4609" s="54" t="n">
        <f aca="false">ROUND(X4609+Y4609+Z4609+AA4609+AB4609,1)</f>
        <v>327.6</v>
      </c>
      <c r="AD4609" s="55" t="n">
        <f aca="false">(ROUND(AC4609-AC4605,1)/AC4605)</f>
        <v>0</v>
      </c>
    </row>
    <row r="4610" customFormat="false" ht="15" hidden="false" customHeight="false" outlineLevel="0" collapsed="false">
      <c r="A4610" s="48" t="s">
        <v>33</v>
      </c>
      <c r="B4610" s="61"/>
      <c r="C4610" s="50" t="s">
        <v>9</v>
      </c>
      <c r="D4610" s="51" t="n">
        <v>90</v>
      </c>
      <c r="E4610" s="51" t="n">
        <v>0</v>
      </c>
      <c r="F4610" s="51" t="n">
        <v>0</v>
      </c>
      <c r="G4610" s="51" t="n">
        <v>0</v>
      </c>
      <c r="H4610" s="51" t="n">
        <v>0</v>
      </c>
      <c r="I4610" s="52" t="n">
        <v>60</v>
      </c>
      <c r="J4610" s="52" t="n">
        <v>30</v>
      </c>
      <c r="K4610" s="52" t="n">
        <v>0</v>
      </c>
      <c r="L4610" s="52" t="n">
        <v>0</v>
      </c>
      <c r="M4610" s="52" t="n">
        <v>0</v>
      </c>
      <c r="N4610" s="53" t="n">
        <f aca="false">D4610*$D$8</f>
        <v>117</v>
      </c>
      <c r="O4610" s="53" t="n">
        <f aca="false">E4610*$E$8</f>
        <v>0</v>
      </c>
      <c r="P4610" s="53" t="n">
        <f aca="false">F4610*$F$8</f>
        <v>0</v>
      </c>
      <c r="Q4610" s="53" t="n">
        <f aca="false">G4610*$G$8</f>
        <v>0</v>
      </c>
      <c r="R4610" s="53" t="n">
        <f aca="false">H4610*$H$8</f>
        <v>0</v>
      </c>
      <c r="S4610" s="53" t="n">
        <f aca="false">(N4610/100)*(I4610*$I$8)+(N4610/100)*(J4610*$J$8)</f>
        <v>210.6</v>
      </c>
      <c r="T4610" s="53" t="n">
        <f aca="false">(O4610/100)*(K4610*$K$8)</f>
        <v>0</v>
      </c>
      <c r="U4610" s="53" t="n">
        <f aca="false">(P4610/100)*(K4610*$K$8)+(P4610/100)*(L4610*$L$8)</f>
        <v>0</v>
      </c>
      <c r="V4610" s="53" t="n">
        <f aca="false">(Q4610/100)*(L4610*$L$8)</f>
        <v>0</v>
      </c>
      <c r="W4610" s="53" t="n">
        <f aca="false">(R4610/100)*(K4610*$K$8)+(R4610/100)*(L4610*$L$8)</f>
        <v>0</v>
      </c>
      <c r="X4610" s="53" t="n">
        <f aca="false">N4610+S4610</f>
        <v>327.6</v>
      </c>
      <c r="Y4610" s="53" t="n">
        <f aca="false">O4610+T4610</f>
        <v>0</v>
      </c>
      <c r="Z4610" s="53" t="n">
        <f aca="false">P4610+U4610</f>
        <v>0</v>
      </c>
      <c r="AA4610" s="53" t="n">
        <f aca="false">Q4610+V4610</f>
        <v>0</v>
      </c>
      <c r="AB4610" s="53" t="n">
        <f aca="false">R4610+W4610</f>
        <v>0</v>
      </c>
      <c r="AC4610" s="54" t="n">
        <f aca="false">ROUND(X4610+Y4610+Z4610+AA4610+AB4610,1)</f>
        <v>327.6</v>
      </c>
      <c r="AD4610" s="55" t="n">
        <f aca="false">(ROUND(AC4610-AC4605,1)/AC4605)</f>
        <v>0</v>
      </c>
    </row>
    <row r="4611" customFormat="false" ht="15" hidden="false" customHeight="false" outlineLevel="0" collapsed="false">
      <c r="A4611" s="48" t="s">
        <v>34</v>
      </c>
      <c r="B4611" s="61"/>
      <c r="C4611" s="50" t="s">
        <v>10</v>
      </c>
      <c r="D4611" s="51" t="n">
        <v>45</v>
      </c>
      <c r="E4611" s="51" t="n">
        <v>100</v>
      </c>
      <c r="F4611" s="51" t="n">
        <v>0</v>
      </c>
      <c r="G4611" s="51" t="n">
        <v>0</v>
      </c>
      <c r="H4611" s="51" t="n">
        <v>0</v>
      </c>
      <c r="I4611" s="52" t="n">
        <v>60</v>
      </c>
      <c r="J4611" s="52" t="n">
        <v>30</v>
      </c>
      <c r="K4611" s="52" t="n">
        <v>96</v>
      </c>
      <c r="L4611" s="52" t="n">
        <v>0</v>
      </c>
      <c r="M4611" s="52" t="n">
        <v>0</v>
      </c>
      <c r="N4611" s="53" t="n">
        <f aca="false">D4611*$D$9</f>
        <v>56.25</v>
      </c>
      <c r="O4611" s="53" t="n">
        <f aca="false">E4611*$E$9</f>
        <v>125</v>
      </c>
      <c r="P4611" s="53" t="n">
        <f aca="false">F4611*$F$9</f>
        <v>0</v>
      </c>
      <c r="Q4611" s="53" t="n">
        <f aca="false">G4611*$G$9</f>
        <v>0</v>
      </c>
      <c r="R4611" s="53" t="n">
        <f aca="false">H4611*$H$9</f>
        <v>0</v>
      </c>
      <c r="S4611" s="53" t="n">
        <f aca="false">(N4611/100)*(I4611*$I$9)+(N4611/100)*(J4611*$J$9)</f>
        <v>50.625</v>
      </c>
      <c r="T4611" s="53" t="n">
        <f aca="false">(O4611/100)*(K4611*$K$9)</f>
        <v>168</v>
      </c>
      <c r="U4611" s="53" t="n">
        <f aca="false">(P4611/100)*(K4611*$K$9)+(P4611/100)*(L4611*$L$9)</f>
        <v>0</v>
      </c>
      <c r="V4611" s="53" t="n">
        <f aca="false">(Q4611/100)*(L4611*$L$9)</f>
        <v>0</v>
      </c>
      <c r="W4611" s="53" t="n">
        <f aca="false">(R4611/100)*(K4611*$K$9)+(R4611/100)*(L4611*$L$9)</f>
        <v>0</v>
      </c>
      <c r="X4611" s="53" t="n">
        <f aca="false">N4611+S4611</f>
        <v>106.875</v>
      </c>
      <c r="Y4611" s="53" t="n">
        <f aca="false">O4611+T4611</f>
        <v>293</v>
      </c>
      <c r="Z4611" s="53" t="n">
        <f aca="false">P4611+U4611</f>
        <v>0</v>
      </c>
      <c r="AA4611" s="53" t="n">
        <f aca="false">Q4611+V4611</f>
        <v>0</v>
      </c>
      <c r="AB4611" s="53" t="n">
        <f aca="false">R4611+W4611</f>
        <v>0</v>
      </c>
      <c r="AC4611" s="54" t="n">
        <f aca="false">ROUND(X4611+Y4611+Z4611+AA4611+AB4611,1)</f>
        <v>399.9</v>
      </c>
      <c r="AD4611" s="55" t="n">
        <f aca="false">(ROUND(AC4611-AC4605,1)/AC4605)</f>
        <v>0.220695970695971</v>
      </c>
    </row>
    <row r="4612" customFormat="false" ht="15" hidden="false" customHeight="false" outlineLevel="0" collapsed="false">
      <c r="A4612" s="48" t="s">
        <v>35</v>
      </c>
      <c r="B4612" s="61"/>
      <c r="C4612" s="50" t="s">
        <v>11</v>
      </c>
      <c r="D4612" s="51" t="n">
        <v>45</v>
      </c>
      <c r="E4612" s="51" t="n">
        <v>0</v>
      </c>
      <c r="F4612" s="51" t="n">
        <v>100</v>
      </c>
      <c r="G4612" s="51" t="n">
        <v>0</v>
      </c>
      <c r="H4612" s="51" t="n">
        <v>0</v>
      </c>
      <c r="I4612" s="52" t="n">
        <v>60</v>
      </c>
      <c r="J4612" s="52" t="n">
        <v>30</v>
      </c>
      <c r="K4612" s="52" t="n">
        <v>48</v>
      </c>
      <c r="L4612" s="52" t="n">
        <v>48</v>
      </c>
      <c r="M4612" s="52" t="n">
        <v>0</v>
      </c>
      <c r="N4612" s="53" t="n">
        <f aca="false">D4612*$D$10</f>
        <v>56.25</v>
      </c>
      <c r="O4612" s="53" t="n">
        <f aca="false">E4612*$E$10</f>
        <v>0</v>
      </c>
      <c r="P4612" s="53" t="n">
        <f aca="false">F4612*$F$10</f>
        <v>125</v>
      </c>
      <c r="Q4612" s="53" t="n">
        <f aca="false">G4612*$G$10</f>
        <v>0</v>
      </c>
      <c r="R4612" s="53" t="n">
        <f aca="false">H4612*$H$10</f>
        <v>0</v>
      </c>
      <c r="S4612" s="53" t="n">
        <f aca="false">(N4612/100)*(I4612*$I$10)+(N4612/100)*(J4612*$J$10)</f>
        <v>50.625</v>
      </c>
      <c r="T4612" s="53" t="n">
        <f aca="false">(O4612/100)*(K4612*$J$10)</f>
        <v>0</v>
      </c>
      <c r="U4612" s="53" t="n">
        <f aca="false">(P4612/100)*(K4612*$K$10)+(P4612/100)*(L4612*$L$10)</f>
        <v>168</v>
      </c>
      <c r="V4612" s="53" t="n">
        <f aca="false">(Q4612/100)*(L4612*$L$10)</f>
        <v>0</v>
      </c>
      <c r="W4612" s="53" t="n">
        <f aca="false">(R4612/100)*(K4612*$K$10)+(R4612/100)*(L4612*$L$10)</f>
        <v>0</v>
      </c>
      <c r="X4612" s="53" t="n">
        <f aca="false">N4612+S4612</f>
        <v>106.875</v>
      </c>
      <c r="Y4612" s="53" t="n">
        <f aca="false">O4612+T4612</f>
        <v>0</v>
      </c>
      <c r="Z4612" s="53" t="n">
        <f aca="false">P4612+U4612</f>
        <v>293</v>
      </c>
      <c r="AA4612" s="53" t="n">
        <f aca="false">Q4612+V4612</f>
        <v>0</v>
      </c>
      <c r="AB4612" s="53" t="n">
        <f aca="false">R4612+W4612</f>
        <v>0</v>
      </c>
      <c r="AC4612" s="54" t="n">
        <f aca="false">ROUND(X4612+Y4612+Z4612+AA4612+AB4612,1)</f>
        <v>399.9</v>
      </c>
      <c r="AD4612" s="55" t="n">
        <f aca="false">(ROUND(AC4612-AC4605,1)/AC4605)</f>
        <v>0.220695970695971</v>
      </c>
    </row>
    <row r="4613" customFormat="false" ht="15" hidden="false" customHeight="false" outlineLevel="0" collapsed="false">
      <c r="A4613" s="48" t="s">
        <v>36</v>
      </c>
      <c r="B4613" s="61"/>
      <c r="C4613" s="50" t="s">
        <v>12</v>
      </c>
      <c r="D4613" s="51" t="n">
        <v>45</v>
      </c>
      <c r="E4613" s="51" t="n">
        <v>0</v>
      </c>
      <c r="F4613" s="51" t="n">
        <v>0</v>
      </c>
      <c r="G4613" s="51" t="n">
        <v>100</v>
      </c>
      <c r="H4613" s="51" t="n">
        <v>0</v>
      </c>
      <c r="I4613" s="52" t="n">
        <v>60</v>
      </c>
      <c r="J4613" s="52" t="n">
        <v>30</v>
      </c>
      <c r="K4613" s="52" t="n">
        <v>0</v>
      </c>
      <c r="L4613" s="52" t="n">
        <v>96</v>
      </c>
      <c r="M4613" s="52" t="n">
        <v>0</v>
      </c>
      <c r="N4613" s="53" t="n">
        <f aca="false">D4613*$D$11</f>
        <v>56.25</v>
      </c>
      <c r="O4613" s="53" t="n">
        <f aca="false">E4613*$E$11</f>
        <v>0</v>
      </c>
      <c r="P4613" s="53" t="n">
        <f aca="false">F4613*$F$11</f>
        <v>0</v>
      </c>
      <c r="Q4613" s="53" t="n">
        <f aca="false">G4613*$G$11</f>
        <v>125</v>
      </c>
      <c r="R4613" s="53" t="n">
        <f aca="false">H4613*$H$11</f>
        <v>0</v>
      </c>
      <c r="S4613" s="53" t="n">
        <f aca="false">(N4613/100)*(I4613*$I$11)+(N4613/100)*(J4613*$J$11)</f>
        <v>50.625</v>
      </c>
      <c r="T4613" s="53" t="n">
        <f aca="false">(O4613/100)*(K4613*$K$11)</f>
        <v>0</v>
      </c>
      <c r="U4613" s="53" t="n">
        <f aca="false">(P4613/100)*(K4613*$K$11)+(P4613/100)*(L4613*$L$11)</f>
        <v>0</v>
      </c>
      <c r="V4613" s="53" t="n">
        <f aca="false">(Q4613/100)*(L4613*$L$11)</f>
        <v>168</v>
      </c>
      <c r="W4613" s="53" t="n">
        <f aca="false">(R4613/100)*(K4613*$K$11)+(R4613/100)*(L4613*$L$11)</f>
        <v>0</v>
      </c>
      <c r="X4613" s="53" t="n">
        <f aca="false">N4613+S4613</f>
        <v>106.875</v>
      </c>
      <c r="Y4613" s="53" t="n">
        <f aca="false">O4613+T4613</f>
        <v>0</v>
      </c>
      <c r="Z4613" s="53" t="n">
        <f aca="false">P4613+U4613</f>
        <v>0</v>
      </c>
      <c r="AA4613" s="53" t="n">
        <f aca="false">Q4613+V4613</f>
        <v>293</v>
      </c>
      <c r="AB4613" s="53" t="n">
        <f aca="false">R4613+W4613</f>
        <v>0</v>
      </c>
      <c r="AC4613" s="54" t="n">
        <f aca="false">ROUND(X4613+Y4613+Z4613+AA4613+AB4613,1)</f>
        <v>399.9</v>
      </c>
      <c r="AD4613" s="55" t="n">
        <f aca="false">(ROUND(AC4613-AC4605,1)/AC4605)</f>
        <v>0.220695970695971</v>
      </c>
    </row>
    <row r="4614" customFormat="false" ht="15" hidden="false" customHeight="false" outlineLevel="0" collapsed="false">
      <c r="A4614" s="48" t="s">
        <v>37</v>
      </c>
      <c r="B4614" s="61"/>
      <c r="C4614" s="50" t="s">
        <v>13</v>
      </c>
      <c r="D4614" s="51" t="n">
        <v>45</v>
      </c>
      <c r="E4614" s="51" t="n">
        <v>0</v>
      </c>
      <c r="F4614" s="51" t="n">
        <v>0</v>
      </c>
      <c r="G4614" s="51" t="n">
        <v>0</v>
      </c>
      <c r="H4614" s="51" t="n">
        <v>100</v>
      </c>
      <c r="I4614" s="52" t="n">
        <v>60</v>
      </c>
      <c r="J4614" s="52" t="n">
        <v>30</v>
      </c>
      <c r="K4614" s="52" t="n">
        <v>48</v>
      </c>
      <c r="L4614" s="52" t="n">
        <v>48</v>
      </c>
      <c r="M4614" s="52" t="n">
        <v>0</v>
      </c>
      <c r="N4614" s="53" t="n">
        <f aca="false">D4614*$D$12</f>
        <v>56.25</v>
      </c>
      <c r="O4614" s="53" t="n">
        <f aca="false">E4614*$E$12</f>
        <v>0</v>
      </c>
      <c r="P4614" s="53" t="n">
        <f aca="false">F4614*$F$12</f>
        <v>0</v>
      </c>
      <c r="Q4614" s="53" t="n">
        <f aca="false">G4614*$G$12</f>
        <v>0</v>
      </c>
      <c r="R4614" s="53" t="n">
        <f aca="false">H4614*$H$12</f>
        <v>125</v>
      </c>
      <c r="S4614" s="53" t="n">
        <f aca="false">(N4614/100)*(I4614*$I$12)+(N4614/100)*(J4614*$J$12)</f>
        <v>50.625</v>
      </c>
      <c r="T4614" s="53" t="n">
        <f aca="false">(O4614/100)*(K4614*$K$12)</f>
        <v>0</v>
      </c>
      <c r="U4614" s="53" t="n">
        <f aca="false">(P4614/100)*(K4614*$K$12)+(P4614/100)*(L4614*$L$12)</f>
        <v>0</v>
      </c>
      <c r="V4614" s="53" t="n">
        <f aca="false">(Q4614/100)*(L4614*$L$12)</f>
        <v>0</v>
      </c>
      <c r="W4614" s="53" t="n">
        <f aca="false">(R4614/100)*(K4614*$K$12)+(R4614/100)*(L4614*$L$12)</f>
        <v>168</v>
      </c>
      <c r="X4614" s="53" t="n">
        <f aca="false">N4614+S4614</f>
        <v>106.875</v>
      </c>
      <c r="Y4614" s="53" t="n">
        <f aca="false">O4614+T4614</f>
        <v>0</v>
      </c>
      <c r="Z4614" s="53" t="n">
        <f aca="false">P4614+U4614</f>
        <v>0</v>
      </c>
      <c r="AA4614" s="53" t="n">
        <f aca="false">Q4614+V4614</f>
        <v>0</v>
      </c>
      <c r="AB4614" s="53" t="n">
        <f aca="false">R4614+W4614</f>
        <v>293</v>
      </c>
      <c r="AC4614" s="54" t="n">
        <f aca="false">ROUND(X4614+Y4614+Z4614+AA4614+AB4614,1)</f>
        <v>399.9</v>
      </c>
      <c r="AD4614" s="55" t="n">
        <f aca="false">(ROUND(AC4614-AC4605,1)/AC4605)</f>
        <v>0.220695970695971</v>
      </c>
    </row>
    <row r="4615" customFormat="false" ht="15" hidden="false" customHeight="false" outlineLevel="0" collapsed="false">
      <c r="A4615" s="48" t="s">
        <v>38</v>
      </c>
      <c r="B4615" s="61"/>
      <c r="C4615" s="50" t="s">
        <v>14</v>
      </c>
      <c r="D4615" s="51" t="n">
        <v>90</v>
      </c>
      <c r="E4615" s="51" t="n">
        <v>0</v>
      </c>
      <c r="F4615" s="51" t="n">
        <v>0</v>
      </c>
      <c r="G4615" s="51" t="n">
        <v>0</v>
      </c>
      <c r="H4615" s="51" t="n">
        <v>0</v>
      </c>
      <c r="I4615" s="52" t="n">
        <v>60</v>
      </c>
      <c r="J4615" s="52" t="n">
        <v>30</v>
      </c>
      <c r="K4615" s="52" t="n">
        <v>0</v>
      </c>
      <c r="L4615" s="52" t="n">
        <v>0</v>
      </c>
      <c r="M4615" s="52" t="n">
        <v>80</v>
      </c>
      <c r="N4615" s="53" t="n">
        <f aca="false">D4615*$D$13</f>
        <v>112.5</v>
      </c>
      <c r="O4615" s="53" t="n">
        <f aca="false">E4615*$E$13</f>
        <v>0</v>
      </c>
      <c r="P4615" s="53" t="n">
        <f aca="false">F4615*$F$13</f>
        <v>0</v>
      </c>
      <c r="Q4615" s="53" t="n">
        <f aca="false">G4615*$G$13</f>
        <v>0</v>
      </c>
      <c r="R4615" s="53" t="n">
        <f aca="false">H4615*$H$13</f>
        <v>0</v>
      </c>
      <c r="S4615" s="53" t="n">
        <f aca="false">(N4615/100)*(I4615*$I$13)+(N4615/100)*(J4615*$J$13)+(N4615/100)*(M4615*$M$13)</f>
        <v>281.25</v>
      </c>
      <c r="T4615" s="53" t="n">
        <f aca="false">(O4615/100)*(K4615*$K$13)+(O4615/100)*(M4615*$M$13)</f>
        <v>0</v>
      </c>
      <c r="U4615" s="53" t="n">
        <f aca="false">(P4615/100)*(K4615*$K$13)+(P4615/100)*(L4615*$L$13)+(P4615/100)*(M4615*$M$13)</f>
        <v>0</v>
      </c>
      <c r="V4615" s="53" t="n">
        <f aca="false">(Q4615/100)*(L4615*$L$13)+(Q4615/100)*(M4615*$M$13)</f>
        <v>0</v>
      </c>
      <c r="W4615" s="53" t="n">
        <f aca="false">(R4615/100)*(K4615*$K$13)+(R4615/100)*(L4615*$L$13)+(R4615/100)*(M4615*$M$13)</f>
        <v>0</v>
      </c>
      <c r="X4615" s="53" t="n">
        <f aca="false">N4615+S4615</f>
        <v>393.75</v>
      </c>
      <c r="Y4615" s="53" t="n">
        <f aca="false">O4615+T4615</f>
        <v>0</v>
      </c>
      <c r="Z4615" s="53" t="n">
        <f aca="false">P4615+U4615</f>
        <v>0</v>
      </c>
      <c r="AA4615" s="53" t="n">
        <f aca="false">Q4615+V4615</f>
        <v>0</v>
      </c>
      <c r="AB4615" s="53" t="n">
        <f aca="false">R4615+W4615</f>
        <v>0</v>
      </c>
      <c r="AC4615" s="54" t="n">
        <f aca="false">ROUND(X4615+Y4615+Z4615+AA4615+AB4615,1)</f>
        <v>393.8</v>
      </c>
      <c r="AD4615" s="55" t="n">
        <f aca="false">(ROUND(AC4615-AC4605,1)/AC4605)</f>
        <v>0.202075702075702</v>
      </c>
    </row>
    <row r="4616" customFormat="false" ht="15" hidden="false" customHeight="false" outlineLevel="0" collapsed="false">
      <c r="A4616" s="48" t="s">
        <v>39</v>
      </c>
      <c r="B4616" s="61"/>
      <c r="C4616" s="50" t="s">
        <v>15</v>
      </c>
      <c r="D4616" s="51" t="n">
        <v>90</v>
      </c>
      <c r="E4616" s="51" t="n">
        <v>0</v>
      </c>
      <c r="F4616" s="51" t="n">
        <v>0</v>
      </c>
      <c r="G4616" s="51" t="n">
        <v>0</v>
      </c>
      <c r="H4616" s="51" t="n">
        <v>0</v>
      </c>
      <c r="I4616" s="52" t="n">
        <v>60</v>
      </c>
      <c r="J4616" s="52" t="n">
        <v>30</v>
      </c>
      <c r="K4616" s="52" t="n">
        <v>80</v>
      </c>
      <c r="L4616" s="52" t="n">
        <v>0</v>
      </c>
      <c r="M4616" s="52" t="n">
        <v>0</v>
      </c>
      <c r="N4616" s="53" t="n">
        <f aca="false">D4616*$D$14</f>
        <v>112.5</v>
      </c>
      <c r="O4616" s="53" t="n">
        <f aca="false">E4616*$E$14</f>
        <v>0</v>
      </c>
      <c r="P4616" s="53" t="n">
        <f aca="false">F4616*$F$14</f>
        <v>0</v>
      </c>
      <c r="Q4616" s="53" t="n">
        <f aca="false">G4616*$G$14</f>
        <v>0</v>
      </c>
      <c r="R4616" s="53" t="n">
        <f aca="false">H4616*$H$14</f>
        <v>0</v>
      </c>
      <c r="S4616" s="53" t="n">
        <f aca="false">(N4616/100)*(I4616*$I$14)+(N4616/100)*(J4616*$J$14)+(N4616/100)*(K4616*$K$14)</f>
        <v>281.25</v>
      </c>
      <c r="T4616" s="53" t="n">
        <f aca="false">(O4616/100)*(K4616*$K$14)</f>
        <v>0</v>
      </c>
      <c r="U4616" s="53" t="n">
        <f aca="false">(P4616/100)*(K4616*$K$14)+(P4616/100)*(L4616*$L$14)</f>
        <v>0</v>
      </c>
      <c r="V4616" s="53" t="n">
        <f aca="false">(Q4616/100)*(L4616*$L$14)</f>
        <v>0</v>
      </c>
      <c r="W4616" s="53" t="n">
        <f aca="false">(R4616/100)*(K4616*$L$14)+(R4616/100)*(L4616*$M$14)</f>
        <v>0</v>
      </c>
      <c r="X4616" s="53" t="n">
        <f aca="false">N4616+S4616</f>
        <v>393.75</v>
      </c>
      <c r="Y4616" s="53" t="n">
        <f aca="false">O4616+T4616</f>
        <v>0</v>
      </c>
      <c r="Z4616" s="53" t="n">
        <f aca="false">P4616+U4616</f>
        <v>0</v>
      </c>
      <c r="AA4616" s="53" t="n">
        <f aca="false">Q4616+V4616</f>
        <v>0</v>
      </c>
      <c r="AB4616" s="53" t="n">
        <f aca="false">R4616+W4616</f>
        <v>0</v>
      </c>
      <c r="AC4616" s="54" t="n">
        <f aca="false">ROUND(X4616+Y4616+Z4616+AA4616+AB4616,1)</f>
        <v>393.8</v>
      </c>
      <c r="AD4616" s="55" t="n">
        <f aca="false">(ROUND(AC4616-AC4605,1)/AC4605)</f>
        <v>0.202075702075702</v>
      </c>
    </row>
    <row r="4617" customFormat="false" ht="15" hidden="false" customHeight="false" outlineLevel="0" collapsed="false">
      <c r="A4617" s="48"/>
      <c r="B4617" s="61"/>
      <c r="C4617" s="50" t="s">
        <v>16</v>
      </c>
      <c r="D4617" s="51" t="n">
        <v>90</v>
      </c>
      <c r="E4617" s="51" t="n">
        <v>0</v>
      </c>
      <c r="F4617" s="51" t="n">
        <v>0</v>
      </c>
      <c r="G4617" s="51" t="n">
        <v>0</v>
      </c>
      <c r="H4617" s="51" t="n">
        <v>0</v>
      </c>
      <c r="I4617" s="52" t="n">
        <v>60</v>
      </c>
      <c r="J4617" s="52" t="n">
        <v>30</v>
      </c>
      <c r="K4617" s="52" t="n">
        <v>0</v>
      </c>
      <c r="L4617" s="52" t="n">
        <v>80</v>
      </c>
      <c r="M4617" s="52" t="n">
        <v>0</v>
      </c>
      <c r="N4617" s="53" t="n">
        <f aca="false">D4617*$D$15</f>
        <v>112.5</v>
      </c>
      <c r="O4617" s="53" t="n">
        <f aca="false">E4617*$E$15</f>
        <v>0</v>
      </c>
      <c r="P4617" s="53" t="n">
        <f aca="false">F4617*$F$15</f>
        <v>0</v>
      </c>
      <c r="Q4617" s="53" t="n">
        <f aca="false">G4617*$G$15</f>
        <v>0</v>
      </c>
      <c r="R4617" s="53" t="n">
        <f aca="false">H4617*$H$15</f>
        <v>0</v>
      </c>
      <c r="S4617" s="53" t="n">
        <f aca="false">(N4617/100)*(I4617*$I$15)+(N4617/100)*(J4617*$J$15)+(N4617/100)*(L4617*$L$15)</f>
        <v>281.25</v>
      </c>
      <c r="T4617" s="53" t="n">
        <f aca="false">(O4617/100)*(K4617*$K$15)</f>
        <v>0</v>
      </c>
      <c r="U4617" s="53" t="n">
        <f aca="false">(P4617/100)*(K4617*$K$15)+(P4617/100)*(L4617*$L$15)</f>
        <v>0</v>
      </c>
      <c r="V4617" s="53" t="n">
        <f aca="false">(Q4617/100)*(L4617*$L$15)</f>
        <v>0</v>
      </c>
      <c r="W4617" s="53" t="n">
        <f aca="false">(R4617/100)*(K4617*$K$15)+(R4617/100)*(L4617*$L$15)</f>
        <v>0</v>
      </c>
      <c r="X4617" s="53" t="n">
        <f aca="false">N4617+S4617</f>
        <v>393.75</v>
      </c>
      <c r="Y4617" s="53" t="n">
        <f aca="false">O4617+T4617</f>
        <v>0</v>
      </c>
      <c r="Z4617" s="53" t="n">
        <f aca="false">P4617+U4617</f>
        <v>0</v>
      </c>
      <c r="AA4617" s="53" t="n">
        <f aca="false">Q4617+V4617</f>
        <v>0</v>
      </c>
      <c r="AB4617" s="53" t="n">
        <f aca="false">R4617+W4617</f>
        <v>0</v>
      </c>
      <c r="AC4617" s="54" t="n">
        <f aca="false">ROUND(X4617+Y4617+Z4617+AA4617+AB4617,1)</f>
        <v>393.8</v>
      </c>
      <c r="AD4617" s="55" t="n">
        <f aca="false">(ROUND(AC4617-AC4605,1)/AC4605)</f>
        <v>0.202075702075702</v>
      </c>
    </row>
    <row r="4618" customFormat="false" ht="15" hidden="false" customHeight="false" outlineLevel="0" collapsed="false">
      <c r="A4618" s="48"/>
      <c r="B4618" s="61"/>
      <c r="C4618" s="50" t="s">
        <v>17</v>
      </c>
      <c r="D4618" s="51" t="n">
        <v>90</v>
      </c>
      <c r="E4618" s="51" t="n">
        <v>0</v>
      </c>
      <c r="F4618" s="51" t="n">
        <v>0</v>
      </c>
      <c r="G4618" s="51" t="n">
        <v>0</v>
      </c>
      <c r="H4618" s="51" t="n">
        <v>0</v>
      </c>
      <c r="I4618" s="52" t="n">
        <v>60</v>
      </c>
      <c r="J4618" s="52" t="n">
        <v>65</v>
      </c>
      <c r="K4618" s="52" t="n">
        <v>0</v>
      </c>
      <c r="L4618" s="52" t="n">
        <v>0</v>
      </c>
      <c r="M4618" s="52" t="n">
        <v>0</v>
      </c>
      <c r="N4618" s="53" t="n">
        <f aca="false">D4618*$D$16</f>
        <v>112.5</v>
      </c>
      <c r="O4618" s="53" t="n">
        <f aca="false">E4618*$E$16</f>
        <v>0</v>
      </c>
      <c r="P4618" s="53" t="n">
        <f aca="false">F4618*$F$16</f>
        <v>0</v>
      </c>
      <c r="Q4618" s="53" t="n">
        <f aca="false">G4618*$G$16</f>
        <v>0</v>
      </c>
      <c r="R4618" s="53" t="n">
        <f aca="false">H4618*$H$16</f>
        <v>0</v>
      </c>
      <c r="S4618" s="53" t="n">
        <f aca="false">(N4618/100)*(I4618*$I$16)+(N4618/100)*(J4618*$J$16)</f>
        <v>250.3125</v>
      </c>
      <c r="T4618" s="53" t="n">
        <f aca="false">(O4618/100)*(K4618*$K$16)</f>
        <v>0</v>
      </c>
      <c r="U4618" s="53" t="n">
        <f aca="false">(P4618/100)*(K4618*$K$16)+(P4618/100)*(L4618*$L$16)</f>
        <v>0</v>
      </c>
      <c r="V4618" s="53" t="n">
        <f aca="false">(Q4618/100)*(L4618*$L$16)</f>
        <v>0</v>
      </c>
      <c r="W4618" s="53" t="n">
        <f aca="false">(R4618/100)*(K4618*$K$16)+(R4618/100)*(L4618*$L$16)</f>
        <v>0</v>
      </c>
      <c r="X4618" s="53" t="n">
        <f aca="false">N4618+S4618</f>
        <v>362.8125</v>
      </c>
      <c r="Y4618" s="53" t="n">
        <f aca="false">O4618+T4618</f>
        <v>0</v>
      </c>
      <c r="Z4618" s="53" t="n">
        <f aca="false">P4618+U4618</f>
        <v>0</v>
      </c>
      <c r="AA4618" s="53" t="n">
        <f aca="false">Q4618+V4618</f>
        <v>0</v>
      </c>
      <c r="AB4618" s="53" t="n">
        <f aca="false">R4618+W4618</f>
        <v>0</v>
      </c>
      <c r="AC4618" s="54" t="n">
        <f aca="false">ROUND(X4618+Y4618+Z4618+AA4618+AB4618,1)</f>
        <v>362.8</v>
      </c>
      <c r="AD4618" s="55" t="n">
        <f aca="false">(ROUND(AC4618-AC4605,1)/AC4605)</f>
        <v>0.107448107448107</v>
      </c>
    </row>
    <row r="4619" customFormat="false" ht="15" hidden="false" customHeight="false" outlineLevel="0" collapsed="false">
      <c r="A4619" s="48"/>
      <c r="B4619" s="61"/>
      <c r="C4619" s="50" t="s">
        <v>18</v>
      </c>
      <c r="D4619" s="51" t="n">
        <v>90</v>
      </c>
      <c r="E4619" s="51" t="n">
        <v>0</v>
      </c>
      <c r="F4619" s="51" t="n">
        <v>0</v>
      </c>
      <c r="G4619" s="51" t="n">
        <v>0</v>
      </c>
      <c r="H4619" s="51" t="n">
        <v>0</v>
      </c>
      <c r="I4619" s="52" t="n">
        <v>95</v>
      </c>
      <c r="J4619" s="52" t="n">
        <v>30</v>
      </c>
      <c r="K4619" s="52" t="n">
        <v>0</v>
      </c>
      <c r="L4619" s="52" t="n">
        <v>0</v>
      </c>
      <c r="M4619" s="52" t="n">
        <v>0</v>
      </c>
      <c r="N4619" s="53" t="n">
        <f aca="false">D4619*$D$17</f>
        <v>112.5</v>
      </c>
      <c r="O4619" s="53" t="n">
        <f aca="false">E4619*$E$17</f>
        <v>0</v>
      </c>
      <c r="P4619" s="53" t="n">
        <f aca="false">F4619*$F$17</f>
        <v>0</v>
      </c>
      <c r="Q4619" s="53" t="n">
        <f aca="false">G4619*$G$17</f>
        <v>0</v>
      </c>
      <c r="R4619" s="53" t="n">
        <f aca="false">H4619*$H$17</f>
        <v>0</v>
      </c>
      <c r="S4619" s="53" t="n">
        <f aca="false">(N4619/100)*(I4619*$I$17)+(N4619/100)*(J4619*$J$17)</f>
        <v>300.9375</v>
      </c>
      <c r="T4619" s="53" t="n">
        <f aca="false">(O4619/100)*(K4619*$K$17)</f>
        <v>0</v>
      </c>
      <c r="U4619" s="53" t="n">
        <f aca="false">(P4619/100)*(K4619*$K$17)+(P4619/100)*(L4619*$L$17)</f>
        <v>0</v>
      </c>
      <c r="V4619" s="53" t="n">
        <f aca="false">(Q4619/100)*(L4619*$L$17)</f>
        <v>0</v>
      </c>
      <c r="W4619" s="53" t="n">
        <f aca="false">(R4619/100)*(K4619*$K$17)+(R4619/100)*(L4619*$L$17)</f>
        <v>0</v>
      </c>
      <c r="X4619" s="53" t="n">
        <f aca="false">N4619+S4619</f>
        <v>413.4375</v>
      </c>
      <c r="Y4619" s="53" t="n">
        <f aca="false">O4619+T4619</f>
        <v>0</v>
      </c>
      <c r="Z4619" s="53" t="n">
        <f aca="false">P4619+U4619</f>
        <v>0</v>
      </c>
      <c r="AA4619" s="53" t="n">
        <f aca="false">Q4619+V4619</f>
        <v>0</v>
      </c>
      <c r="AB4619" s="53" t="n">
        <f aca="false">R4619+W4619</f>
        <v>0</v>
      </c>
      <c r="AC4619" s="54" t="n">
        <f aca="false">ROUND(X4619+Y4619+Z4619+AA4619+AB4619,1)</f>
        <v>413.4</v>
      </c>
      <c r="AD4619" s="55" t="n">
        <f aca="false">(ROUND(AC4619-AC4605,1)/AC4605)</f>
        <v>0.261904761904762</v>
      </c>
    </row>
    <row r="4620" customFormat="false" ht="15" hidden="false" customHeight="false" outlineLevel="0" collapsed="false">
      <c r="A4620" s="56" t="s">
        <v>19</v>
      </c>
      <c r="B4620" s="62" t="s">
        <v>372</v>
      </c>
      <c r="C4620" s="40" t="s">
        <v>50</v>
      </c>
      <c r="D4620" s="41" t="n">
        <v>86</v>
      </c>
      <c r="E4620" s="41" t="n">
        <v>0</v>
      </c>
      <c r="F4620" s="41" t="n">
        <v>0</v>
      </c>
      <c r="G4620" s="41" t="n">
        <v>0</v>
      </c>
      <c r="H4620" s="41" t="n">
        <v>0</v>
      </c>
      <c r="I4620" s="42" t="n">
        <v>80</v>
      </c>
      <c r="J4620" s="42" t="n">
        <v>20</v>
      </c>
      <c r="K4620" s="42" t="n">
        <v>0</v>
      </c>
      <c r="L4620" s="42" t="n">
        <v>0</v>
      </c>
      <c r="M4620" s="42" t="n">
        <v>0</v>
      </c>
      <c r="N4620" s="43" t="n">
        <f aca="false">D4620*$D$3</f>
        <v>111.8</v>
      </c>
      <c r="O4620" s="43" t="n">
        <f aca="false">E4620*$E$3</f>
        <v>0</v>
      </c>
      <c r="P4620" s="43" t="n">
        <f aca="false">F4620*$F$3</f>
        <v>0</v>
      </c>
      <c r="Q4620" s="43" t="n">
        <f aca="false">G4620*$G$3</f>
        <v>0</v>
      </c>
      <c r="R4620" s="43" t="n">
        <f aca="false">H4620*$H$3</f>
        <v>0</v>
      </c>
      <c r="S4620" s="43" t="n">
        <f aca="false">(N4620/100)*(I4620*$I$3)+(N4620/100)*(J4620*$J$3)</f>
        <v>223.6</v>
      </c>
      <c r="T4620" s="43" t="n">
        <f aca="false">(O4620/100)*(K4620*$K$3)</f>
        <v>0</v>
      </c>
      <c r="U4620" s="43" t="n">
        <f aca="false">(P4620/100)*(K4620*$K$3)+(P4620/100)*(L4620*$L$3)</f>
        <v>0</v>
      </c>
      <c r="V4620" s="43" t="n">
        <f aca="false">(Q4620/100)*(L4620*$L$3)</f>
        <v>0</v>
      </c>
      <c r="W4620" s="43" t="n">
        <f aca="false">(R4620/100)*(K4620*$K$3)+(R4620/100)*(L4620*$L$3)</f>
        <v>0</v>
      </c>
      <c r="X4620" s="43" t="n">
        <f aca="false">N4620+S4620</f>
        <v>335.4</v>
      </c>
      <c r="Y4620" s="43" t="n">
        <f aca="false">O4620+T4620</f>
        <v>0</v>
      </c>
      <c r="Z4620" s="43" t="n">
        <f aca="false">P4620+U4620</f>
        <v>0</v>
      </c>
      <c r="AA4620" s="43" t="n">
        <f aca="false">Q4620+V4620</f>
        <v>0</v>
      </c>
      <c r="AB4620" s="43" t="n">
        <f aca="false">R4620+W4620</f>
        <v>0</v>
      </c>
      <c r="AC4620" s="44" t="n">
        <f aca="false">ROUND(X4620+Y4620+Z4620+AA4620+AB4620,1)</f>
        <v>335.4</v>
      </c>
      <c r="AD4620" s="45"/>
    </row>
    <row r="4621" customFormat="false" ht="15" hidden="false" customHeight="false" outlineLevel="0" collapsed="false">
      <c r="A4621" s="48" t="s">
        <v>29</v>
      </c>
      <c r="B4621" s="63" t="n">
        <v>20</v>
      </c>
      <c r="C4621" s="50" t="s">
        <v>5</v>
      </c>
      <c r="D4621" s="51" t="n">
        <v>86</v>
      </c>
      <c r="E4621" s="51" t="n">
        <v>0</v>
      </c>
      <c r="F4621" s="51" t="n">
        <v>0</v>
      </c>
      <c r="G4621" s="51" t="n">
        <v>0</v>
      </c>
      <c r="H4621" s="51" t="n">
        <v>0</v>
      </c>
      <c r="I4621" s="52" t="n">
        <v>95</v>
      </c>
      <c r="J4621" s="52" t="n">
        <v>40</v>
      </c>
      <c r="K4621" s="52" t="n">
        <v>0</v>
      </c>
      <c r="L4621" s="52" t="n">
        <v>0</v>
      </c>
      <c r="M4621" s="52" t="n">
        <v>0</v>
      </c>
      <c r="N4621" s="53" t="n">
        <f aca="false">D4621*$D$4</f>
        <v>107.5</v>
      </c>
      <c r="O4621" s="53" t="n">
        <f aca="false">E4621*$E$4</f>
        <v>0</v>
      </c>
      <c r="P4621" s="53" t="n">
        <f aca="false">F4621*$F$4</f>
        <v>0</v>
      </c>
      <c r="Q4621" s="53" t="n">
        <f aca="false">G4621*$G$4</f>
        <v>0</v>
      </c>
      <c r="R4621" s="53" t="n">
        <f aca="false">H4621*$H$4</f>
        <v>0</v>
      </c>
      <c r="S4621" s="53" t="n">
        <f aca="false">(N4621/100)*(I4621*$I$4)+(N4621/100)*(J4621*$J$4)</f>
        <v>290.25</v>
      </c>
      <c r="T4621" s="53" t="n">
        <f aca="false">(O4621/100)*(K4621*$K$4)</f>
        <v>0</v>
      </c>
      <c r="U4621" s="53" t="n">
        <f aca="false">(P4621/100)*(K4621*$K$4)+(P4621/100)*(L4621*$L$4)</f>
        <v>0</v>
      </c>
      <c r="V4621" s="53" t="n">
        <f aca="false">(Q4621/100)*(L4621*$L$4)</f>
        <v>0</v>
      </c>
      <c r="W4621" s="53" t="n">
        <f aca="false">(R4621/100)*(K4621*$K$4)+(R4621/100)*(L4621*$L$4)</f>
        <v>0</v>
      </c>
      <c r="X4621" s="53" t="n">
        <f aca="false">N4621+S4621</f>
        <v>397.75</v>
      </c>
      <c r="Y4621" s="53" t="n">
        <f aca="false">O4621+T4621</f>
        <v>0</v>
      </c>
      <c r="Z4621" s="53" t="n">
        <f aca="false">P4621+U4621</f>
        <v>0</v>
      </c>
      <c r="AA4621" s="53" t="n">
        <f aca="false">Q4621+V4621</f>
        <v>0</v>
      </c>
      <c r="AB4621" s="53" t="n">
        <f aca="false">R4621+W4621</f>
        <v>0</v>
      </c>
      <c r="AC4621" s="54" t="n">
        <f aca="false">ROUND(X4621+Y4621+Z4621+AA4621+AB4621,1)</f>
        <v>397.8</v>
      </c>
      <c r="AD4621" s="55" t="n">
        <f aca="false">(ROUND(AC4621-AC4620,1)/AC4620)</f>
        <v>0.186046511627907</v>
      </c>
    </row>
    <row r="4622" customFormat="false" ht="15" hidden="false" customHeight="false" outlineLevel="0" collapsed="false">
      <c r="A4622" s="48" t="s">
        <v>30</v>
      </c>
      <c r="B4622" s="63" t="n">
        <v>12</v>
      </c>
      <c r="C4622" s="50" t="s">
        <v>6</v>
      </c>
      <c r="D4622" s="51" t="n">
        <v>86</v>
      </c>
      <c r="E4622" s="51" t="n">
        <v>0</v>
      </c>
      <c r="F4622" s="51" t="n">
        <v>0</v>
      </c>
      <c r="G4622" s="51" t="n">
        <v>0</v>
      </c>
      <c r="H4622" s="51" t="n">
        <v>0</v>
      </c>
      <c r="I4622" s="52" t="n">
        <v>80</v>
      </c>
      <c r="J4622" s="52" t="n">
        <v>20</v>
      </c>
      <c r="K4622" s="52" t="n">
        <v>0</v>
      </c>
      <c r="L4622" s="52" t="n">
        <v>0</v>
      </c>
      <c r="M4622" s="52" t="n">
        <v>0</v>
      </c>
      <c r="N4622" s="53" t="n">
        <f aca="false">D4622*$D$5</f>
        <v>111.8</v>
      </c>
      <c r="O4622" s="53" t="n">
        <f aca="false">E4622*$E$5</f>
        <v>0</v>
      </c>
      <c r="P4622" s="53" t="n">
        <f aca="false">F4622*$F$5</f>
        <v>0</v>
      </c>
      <c r="Q4622" s="53" t="n">
        <f aca="false">G4622*$G$5</f>
        <v>0</v>
      </c>
      <c r="R4622" s="53" t="n">
        <f aca="false">H4622*$H$5</f>
        <v>0</v>
      </c>
      <c r="S4622" s="53" t="n">
        <f aca="false">(N4622/100)*(I4622*$I$5)+(N4622/100)*(J4622*$J$5)</f>
        <v>223.6</v>
      </c>
      <c r="T4622" s="53" t="n">
        <f aca="false">(O4622/100)*(K4622*$K$5)</f>
        <v>0</v>
      </c>
      <c r="U4622" s="53" t="n">
        <f aca="false">(P4622/100)*(K4622*$K$5)+(P4622/100)*(L4622*$L$5)</f>
        <v>0</v>
      </c>
      <c r="V4622" s="53" t="n">
        <f aca="false">(Q4622/100)*(L4622*$L$5)</f>
        <v>0</v>
      </c>
      <c r="W4622" s="53" t="n">
        <f aca="false">(R4622/100)*(K4622*$K$5)+(R4622/100)*(L4622*$L$5)</f>
        <v>0</v>
      </c>
      <c r="X4622" s="53" t="n">
        <f aca="false">N4622+S4622</f>
        <v>335.4</v>
      </c>
      <c r="Y4622" s="53" t="n">
        <f aca="false">O4622+T4622</f>
        <v>0</v>
      </c>
      <c r="Z4622" s="53" t="n">
        <f aca="false">P4622+U4622</f>
        <v>0</v>
      </c>
      <c r="AA4622" s="53" t="n">
        <f aca="false">Q4622+V4622</f>
        <v>0</v>
      </c>
      <c r="AB4622" s="53" t="n">
        <f aca="false">R4622+W4622</f>
        <v>0</v>
      </c>
      <c r="AC4622" s="54" t="n">
        <f aca="false">ROUND(X4622+Y4622+Z4622+AA4622+AB4622,1)</f>
        <v>335.4</v>
      </c>
      <c r="AD4622" s="55" t="n">
        <f aca="false">(ROUND(AC4622-AC4620,1)/AC4620)</f>
        <v>0</v>
      </c>
    </row>
    <row r="4623" customFormat="false" ht="15" hidden="false" customHeight="false" outlineLevel="0" collapsed="false">
      <c r="A4623" s="48" t="s">
        <v>31</v>
      </c>
      <c r="B4623" s="63" t="n">
        <v>0</v>
      </c>
      <c r="C4623" s="50" t="s">
        <v>7</v>
      </c>
      <c r="D4623" s="51" t="n">
        <v>86</v>
      </c>
      <c r="E4623" s="51" t="n">
        <v>0</v>
      </c>
      <c r="F4623" s="51" t="n">
        <v>0</v>
      </c>
      <c r="G4623" s="51" t="n">
        <v>0</v>
      </c>
      <c r="H4623" s="51" t="n">
        <v>0</v>
      </c>
      <c r="I4623" s="52" t="n">
        <v>80</v>
      </c>
      <c r="J4623" s="52" t="n">
        <v>20</v>
      </c>
      <c r="K4623" s="52" t="n">
        <v>0</v>
      </c>
      <c r="L4623" s="52" t="n">
        <v>0</v>
      </c>
      <c r="M4623" s="52" t="n">
        <v>0</v>
      </c>
      <c r="N4623" s="53" t="n">
        <f aca="false">D4623*$D$6</f>
        <v>111.8</v>
      </c>
      <c r="O4623" s="53" t="n">
        <f aca="false">E4623*$E$6</f>
        <v>0</v>
      </c>
      <c r="P4623" s="53" t="n">
        <f aca="false">F4623*$F$6</f>
        <v>0</v>
      </c>
      <c r="Q4623" s="53" t="n">
        <f aca="false">G4623*$G$6</f>
        <v>0</v>
      </c>
      <c r="R4623" s="53" t="n">
        <f aca="false">H4623*$H$6</f>
        <v>0</v>
      </c>
      <c r="S4623" s="53" t="n">
        <f aca="false">(N4623/100)*(I4623*$I$6)+(N4623/100)*(J4623*$J$6)</f>
        <v>223.6</v>
      </c>
      <c r="T4623" s="53" t="n">
        <f aca="false">(O4623/100)*(K4623*$K$6)</f>
        <v>0</v>
      </c>
      <c r="U4623" s="53" t="n">
        <f aca="false">(P4623/100)*(K4623*$K$6)+(P4623/100)*(L4623*$L$6)</f>
        <v>0</v>
      </c>
      <c r="V4623" s="53" t="n">
        <f aca="false">(Q4623/100)*(L4623*$L$6)</f>
        <v>0</v>
      </c>
      <c r="W4623" s="53" t="n">
        <f aca="false">(R4623/100)*(K4623*$K$6)+(R4623/100)*(L4623*$L$6)</f>
        <v>0</v>
      </c>
      <c r="X4623" s="53" t="n">
        <f aca="false">N4623+S4623</f>
        <v>335.4</v>
      </c>
      <c r="Y4623" s="53" t="n">
        <f aca="false">O4623+T4623</f>
        <v>0</v>
      </c>
      <c r="Z4623" s="53" t="n">
        <f aca="false">P4623+U4623</f>
        <v>0</v>
      </c>
      <c r="AA4623" s="53" t="n">
        <f aca="false">Q4623+V4623</f>
        <v>0</v>
      </c>
      <c r="AB4623" s="53" t="n">
        <f aca="false">R4623+W4623</f>
        <v>0</v>
      </c>
      <c r="AC4623" s="54" t="n">
        <f aca="false">ROUND(X4623+Y4623+Z4623+AA4623+AB4623,1)</f>
        <v>335.4</v>
      </c>
      <c r="AD4623" s="55" t="n">
        <f aca="false">(ROUND(AC4623-AC4620,1)/AC4620)</f>
        <v>0</v>
      </c>
    </row>
    <row r="4624" customFormat="false" ht="15" hidden="false" customHeight="false" outlineLevel="0" collapsed="false">
      <c r="A4624" s="48" t="s">
        <v>32</v>
      </c>
      <c r="B4624" s="63" t="n">
        <v>0</v>
      </c>
      <c r="C4624" s="50" t="s">
        <v>8</v>
      </c>
      <c r="D4624" s="51" t="n">
        <v>86</v>
      </c>
      <c r="E4624" s="51" t="n">
        <v>0</v>
      </c>
      <c r="F4624" s="51" t="n">
        <v>0</v>
      </c>
      <c r="G4624" s="51" t="n">
        <v>0</v>
      </c>
      <c r="H4624" s="51" t="n">
        <v>0</v>
      </c>
      <c r="I4624" s="52" t="n">
        <v>80</v>
      </c>
      <c r="J4624" s="52" t="n">
        <v>20</v>
      </c>
      <c r="K4624" s="52" t="n">
        <v>0</v>
      </c>
      <c r="L4624" s="52" t="n">
        <v>0</v>
      </c>
      <c r="M4624" s="52" t="n">
        <v>0</v>
      </c>
      <c r="N4624" s="53" t="n">
        <f aca="false">D4624*$D$7</f>
        <v>111.8</v>
      </c>
      <c r="O4624" s="53" t="n">
        <f aca="false">E4624*$E$7</f>
        <v>0</v>
      </c>
      <c r="P4624" s="53" t="n">
        <f aca="false">F4624*$F$7</f>
        <v>0</v>
      </c>
      <c r="Q4624" s="53" t="n">
        <f aca="false">G4624*$G$7</f>
        <v>0</v>
      </c>
      <c r="R4624" s="53" t="n">
        <f aca="false">H4624*$H$7</f>
        <v>0</v>
      </c>
      <c r="S4624" s="53" t="n">
        <f aca="false">(N4624/100)*(I4624*$I$7)+(N4624/100)*(J4624*$J$7)</f>
        <v>223.6</v>
      </c>
      <c r="T4624" s="53" t="n">
        <f aca="false">(O4624/100)*(K4624*$K$7)</f>
        <v>0</v>
      </c>
      <c r="U4624" s="53" t="n">
        <f aca="false">(P4624/100)*(K4624*$K$7)+(P4624/100)*(L4624*$L$7)</f>
        <v>0</v>
      </c>
      <c r="V4624" s="53" t="n">
        <f aca="false">(Q4624/100)*(L4624*$L$7)</f>
        <v>0</v>
      </c>
      <c r="W4624" s="53" t="n">
        <f aca="false">(R4624/100)*(K4624*$K$7)+(R4624/100)*(L4624*$L$7)</f>
        <v>0</v>
      </c>
      <c r="X4624" s="53" t="n">
        <f aca="false">N4624+S4624</f>
        <v>335.4</v>
      </c>
      <c r="Y4624" s="53" t="n">
        <f aca="false">O4624+T4624</f>
        <v>0</v>
      </c>
      <c r="Z4624" s="53" t="n">
        <f aca="false">P4624+U4624</f>
        <v>0</v>
      </c>
      <c r="AA4624" s="53" t="n">
        <f aca="false">Q4624+V4624</f>
        <v>0</v>
      </c>
      <c r="AB4624" s="53" t="n">
        <f aca="false">R4624+W4624</f>
        <v>0</v>
      </c>
      <c r="AC4624" s="54" t="n">
        <f aca="false">ROUND(X4624+Y4624+Z4624+AA4624+AB4624,1)</f>
        <v>335.4</v>
      </c>
      <c r="AD4624" s="55" t="n">
        <f aca="false">(ROUND(AC4624-AC4620,1)/AC4620)</f>
        <v>0</v>
      </c>
    </row>
    <row r="4625" customFormat="false" ht="15" hidden="false" customHeight="false" outlineLevel="0" collapsed="false">
      <c r="A4625" s="48" t="s">
        <v>33</v>
      </c>
      <c r="B4625" s="63"/>
      <c r="C4625" s="50" t="s">
        <v>9</v>
      </c>
      <c r="D4625" s="51" t="n">
        <v>86</v>
      </c>
      <c r="E4625" s="51" t="n">
        <v>0</v>
      </c>
      <c r="F4625" s="51" t="n">
        <v>0</v>
      </c>
      <c r="G4625" s="51" t="n">
        <v>0</v>
      </c>
      <c r="H4625" s="51" t="n">
        <v>0</v>
      </c>
      <c r="I4625" s="52" t="n">
        <v>80</v>
      </c>
      <c r="J4625" s="52" t="n">
        <v>20</v>
      </c>
      <c r="K4625" s="52" t="n">
        <v>0</v>
      </c>
      <c r="L4625" s="52" t="n">
        <v>0</v>
      </c>
      <c r="M4625" s="52" t="n">
        <v>0</v>
      </c>
      <c r="N4625" s="53" t="n">
        <f aca="false">D4625*$D$8</f>
        <v>111.8</v>
      </c>
      <c r="O4625" s="53" t="n">
        <f aca="false">E4625*$E$8</f>
        <v>0</v>
      </c>
      <c r="P4625" s="53" t="n">
        <f aca="false">F4625*$F$8</f>
        <v>0</v>
      </c>
      <c r="Q4625" s="53" t="n">
        <f aca="false">G4625*$G$8</f>
        <v>0</v>
      </c>
      <c r="R4625" s="53" t="n">
        <f aca="false">H4625*$H$8</f>
        <v>0</v>
      </c>
      <c r="S4625" s="53" t="n">
        <f aca="false">(N4625/100)*(I4625*$I$8)+(N4625/100)*(J4625*$J$8)</f>
        <v>223.6</v>
      </c>
      <c r="T4625" s="53" t="n">
        <f aca="false">(O4625/100)*(K4625*$K$8)</f>
        <v>0</v>
      </c>
      <c r="U4625" s="53" t="n">
        <f aca="false">(P4625/100)*(K4625*$K$8)+(P4625/100)*(L4625*$L$8)</f>
        <v>0</v>
      </c>
      <c r="V4625" s="53" t="n">
        <f aca="false">(Q4625/100)*(L4625*$L$8)</f>
        <v>0</v>
      </c>
      <c r="W4625" s="53" t="n">
        <f aca="false">(R4625/100)*(K4625*$K$8)+(R4625/100)*(L4625*$L$8)</f>
        <v>0</v>
      </c>
      <c r="X4625" s="53" t="n">
        <f aca="false">N4625+S4625</f>
        <v>335.4</v>
      </c>
      <c r="Y4625" s="53" t="n">
        <f aca="false">O4625+T4625</f>
        <v>0</v>
      </c>
      <c r="Z4625" s="53" t="n">
        <f aca="false">P4625+U4625</f>
        <v>0</v>
      </c>
      <c r="AA4625" s="53" t="n">
        <f aca="false">Q4625+V4625</f>
        <v>0</v>
      </c>
      <c r="AB4625" s="53" t="n">
        <f aca="false">R4625+W4625</f>
        <v>0</v>
      </c>
      <c r="AC4625" s="54" t="n">
        <f aca="false">ROUND(X4625+Y4625+Z4625+AA4625+AB4625,1)</f>
        <v>335.4</v>
      </c>
      <c r="AD4625" s="55" t="n">
        <f aca="false">(ROUND(AC4625-AC4620,1)/AC4620)</f>
        <v>0</v>
      </c>
    </row>
    <row r="4626" customFormat="false" ht="15" hidden="false" customHeight="false" outlineLevel="0" collapsed="false">
      <c r="A4626" s="48" t="s">
        <v>34</v>
      </c>
      <c r="B4626" s="63"/>
      <c r="C4626" s="50" t="s">
        <v>10</v>
      </c>
      <c r="D4626" s="51" t="n">
        <v>43</v>
      </c>
      <c r="E4626" s="51" t="n">
        <v>95</v>
      </c>
      <c r="F4626" s="51" t="n">
        <v>0</v>
      </c>
      <c r="G4626" s="51" t="n">
        <v>0</v>
      </c>
      <c r="H4626" s="51" t="n">
        <v>0</v>
      </c>
      <c r="I4626" s="52" t="n">
        <v>80</v>
      </c>
      <c r="J4626" s="52" t="n">
        <v>20</v>
      </c>
      <c r="K4626" s="52" t="n">
        <v>106</v>
      </c>
      <c r="L4626" s="52" t="n">
        <v>0</v>
      </c>
      <c r="M4626" s="52" t="n">
        <v>0</v>
      </c>
      <c r="N4626" s="53" t="n">
        <f aca="false">D4626*$D$9</f>
        <v>53.75</v>
      </c>
      <c r="O4626" s="53" t="n">
        <f aca="false">E4626*$E$9</f>
        <v>118.75</v>
      </c>
      <c r="P4626" s="53" t="n">
        <f aca="false">F4626*$F$9</f>
        <v>0</v>
      </c>
      <c r="Q4626" s="53" t="n">
        <f aca="false">G4626*$G$9</f>
        <v>0</v>
      </c>
      <c r="R4626" s="53" t="n">
        <f aca="false">H4626*$H$9</f>
        <v>0</v>
      </c>
      <c r="S4626" s="53" t="n">
        <f aca="false">(N4626/100)*(I4626*$I$9)+(N4626/100)*(J4626*$J$9)</f>
        <v>53.75</v>
      </c>
      <c r="T4626" s="53" t="n">
        <f aca="false">(O4626/100)*(K4626*$K$9)</f>
        <v>176.225</v>
      </c>
      <c r="U4626" s="53" t="n">
        <f aca="false">(P4626/100)*(K4626*$K$9)+(P4626/100)*(L4626*$L$9)</f>
        <v>0</v>
      </c>
      <c r="V4626" s="53" t="n">
        <f aca="false">(Q4626/100)*(L4626*$L$9)</f>
        <v>0</v>
      </c>
      <c r="W4626" s="53" t="n">
        <f aca="false">(R4626/100)*(K4626*$K$9)+(R4626/100)*(L4626*$L$9)</f>
        <v>0</v>
      </c>
      <c r="X4626" s="53" t="n">
        <f aca="false">N4626+S4626</f>
        <v>107.5</v>
      </c>
      <c r="Y4626" s="53" t="n">
        <f aca="false">O4626+T4626</f>
        <v>294.975</v>
      </c>
      <c r="Z4626" s="53" t="n">
        <f aca="false">P4626+U4626</f>
        <v>0</v>
      </c>
      <c r="AA4626" s="53" t="n">
        <f aca="false">Q4626+V4626</f>
        <v>0</v>
      </c>
      <c r="AB4626" s="53" t="n">
        <f aca="false">R4626+W4626</f>
        <v>0</v>
      </c>
      <c r="AC4626" s="54" t="n">
        <f aca="false">ROUND(X4626+Y4626+Z4626+AA4626+AB4626,1)</f>
        <v>402.5</v>
      </c>
      <c r="AD4626" s="55" t="n">
        <f aca="false">(ROUND(AC4626-AC4620,1)/AC4620)</f>
        <v>0.200059630292188</v>
      </c>
    </row>
    <row r="4627" customFormat="false" ht="15" hidden="false" customHeight="false" outlineLevel="0" collapsed="false">
      <c r="A4627" s="48" t="s">
        <v>35</v>
      </c>
      <c r="B4627" s="63"/>
      <c r="C4627" s="50" t="s">
        <v>11</v>
      </c>
      <c r="D4627" s="51" t="n">
        <v>43</v>
      </c>
      <c r="E4627" s="51" t="n">
        <v>0</v>
      </c>
      <c r="F4627" s="51" t="n">
        <v>95</v>
      </c>
      <c r="G4627" s="51" t="n">
        <v>0</v>
      </c>
      <c r="H4627" s="51" t="n">
        <v>0</v>
      </c>
      <c r="I4627" s="52" t="n">
        <v>80</v>
      </c>
      <c r="J4627" s="52" t="n">
        <v>20</v>
      </c>
      <c r="K4627" s="52" t="n">
        <v>53</v>
      </c>
      <c r="L4627" s="52" t="n">
        <v>53</v>
      </c>
      <c r="M4627" s="52" t="n">
        <v>0</v>
      </c>
      <c r="N4627" s="53" t="n">
        <f aca="false">D4627*$D$10</f>
        <v>53.75</v>
      </c>
      <c r="O4627" s="53" t="n">
        <f aca="false">E4627*$E$10</f>
        <v>0</v>
      </c>
      <c r="P4627" s="53" t="n">
        <f aca="false">F4627*$F$10</f>
        <v>118.75</v>
      </c>
      <c r="Q4627" s="53" t="n">
        <f aca="false">G4627*$G$10</f>
        <v>0</v>
      </c>
      <c r="R4627" s="53" t="n">
        <f aca="false">H4627*$H$10</f>
        <v>0</v>
      </c>
      <c r="S4627" s="53" t="n">
        <f aca="false">(N4627/100)*(I4627*$I$10)+(N4627/100)*(J4627*$J$10)</f>
        <v>53.75</v>
      </c>
      <c r="T4627" s="53" t="n">
        <f aca="false">(O4627/100)*(K4627*$J$10)</f>
        <v>0</v>
      </c>
      <c r="U4627" s="53" t="n">
        <f aca="false">(P4627/100)*(K4627*$K$10)+(P4627/100)*(L4627*$L$10)</f>
        <v>176.225</v>
      </c>
      <c r="V4627" s="53" t="n">
        <f aca="false">(Q4627/100)*(L4627*$L$10)</f>
        <v>0</v>
      </c>
      <c r="W4627" s="53" t="n">
        <f aca="false">(R4627/100)*(K4627*$K$10)+(R4627/100)*(L4627*$L$10)</f>
        <v>0</v>
      </c>
      <c r="X4627" s="53" t="n">
        <f aca="false">N4627+S4627</f>
        <v>107.5</v>
      </c>
      <c r="Y4627" s="53" t="n">
        <f aca="false">O4627+T4627</f>
        <v>0</v>
      </c>
      <c r="Z4627" s="53" t="n">
        <f aca="false">P4627+U4627</f>
        <v>294.975</v>
      </c>
      <c r="AA4627" s="53" t="n">
        <f aca="false">Q4627+V4627</f>
        <v>0</v>
      </c>
      <c r="AB4627" s="53" t="n">
        <f aca="false">R4627+W4627</f>
        <v>0</v>
      </c>
      <c r="AC4627" s="54" t="n">
        <f aca="false">ROUND(X4627+Y4627+Z4627+AA4627+AB4627,1)</f>
        <v>402.5</v>
      </c>
      <c r="AD4627" s="55" t="n">
        <f aca="false">(ROUND(AC4627-AC4620,1)/AC4620)</f>
        <v>0.200059630292188</v>
      </c>
    </row>
    <row r="4628" customFormat="false" ht="15" hidden="false" customHeight="false" outlineLevel="0" collapsed="false">
      <c r="A4628" s="48" t="s">
        <v>36</v>
      </c>
      <c r="B4628" s="63"/>
      <c r="C4628" s="50" t="s">
        <v>12</v>
      </c>
      <c r="D4628" s="51" t="n">
        <v>43</v>
      </c>
      <c r="E4628" s="51" t="n">
        <v>0</v>
      </c>
      <c r="F4628" s="51" t="n">
        <v>0</v>
      </c>
      <c r="G4628" s="51" t="n">
        <v>95</v>
      </c>
      <c r="H4628" s="51" t="n">
        <v>0</v>
      </c>
      <c r="I4628" s="52" t="n">
        <v>80</v>
      </c>
      <c r="J4628" s="52" t="n">
        <v>20</v>
      </c>
      <c r="K4628" s="52" t="n">
        <v>0</v>
      </c>
      <c r="L4628" s="52" t="n">
        <v>106</v>
      </c>
      <c r="M4628" s="52" t="n">
        <v>0</v>
      </c>
      <c r="N4628" s="53" t="n">
        <f aca="false">D4628*$D$11</f>
        <v>53.75</v>
      </c>
      <c r="O4628" s="53" t="n">
        <f aca="false">E4628*$E$11</f>
        <v>0</v>
      </c>
      <c r="P4628" s="53" t="n">
        <f aca="false">F4628*$F$11</f>
        <v>0</v>
      </c>
      <c r="Q4628" s="53" t="n">
        <f aca="false">G4628*$G$11</f>
        <v>118.75</v>
      </c>
      <c r="R4628" s="53" t="n">
        <f aca="false">H4628*$H$11</f>
        <v>0</v>
      </c>
      <c r="S4628" s="53" t="n">
        <f aca="false">(N4628/100)*(I4628*$I$11)+(N4628/100)*(J4628*$J$11)</f>
        <v>53.75</v>
      </c>
      <c r="T4628" s="53" t="n">
        <f aca="false">(O4628/100)*(K4628*$K$11)</f>
        <v>0</v>
      </c>
      <c r="U4628" s="53" t="n">
        <f aca="false">(P4628/100)*(K4628*$K$11)+(P4628/100)*(L4628*$L$11)</f>
        <v>0</v>
      </c>
      <c r="V4628" s="53" t="n">
        <f aca="false">(Q4628/100)*(L4628*$L$11)</f>
        <v>176.225</v>
      </c>
      <c r="W4628" s="53" t="n">
        <f aca="false">(R4628/100)*(K4628*$K$11)+(R4628/100)*(L4628*$L$11)</f>
        <v>0</v>
      </c>
      <c r="X4628" s="53" t="n">
        <f aca="false">N4628+S4628</f>
        <v>107.5</v>
      </c>
      <c r="Y4628" s="53" t="n">
        <f aca="false">O4628+T4628</f>
        <v>0</v>
      </c>
      <c r="Z4628" s="53" t="n">
        <f aca="false">P4628+U4628</f>
        <v>0</v>
      </c>
      <c r="AA4628" s="53" t="n">
        <f aca="false">Q4628+V4628</f>
        <v>294.975</v>
      </c>
      <c r="AB4628" s="53" t="n">
        <f aca="false">R4628+W4628</f>
        <v>0</v>
      </c>
      <c r="AC4628" s="54" t="n">
        <f aca="false">ROUND(X4628+Y4628+Z4628+AA4628+AB4628,1)</f>
        <v>402.5</v>
      </c>
      <c r="AD4628" s="55" t="n">
        <f aca="false">(ROUND(AC4628-AC4620,1)/AC4620)</f>
        <v>0.200059630292188</v>
      </c>
    </row>
    <row r="4629" customFormat="false" ht="15" hidden="false" customHeight="false" outlineLevel="0" collapsed="false">
      <c r="A4629" s="48" t="s">
        <v>37</v>
      </c>
      <c r="B4629" s="63"/>
      <c r="C4629" s="50" t="s">
        <v>13</v>
      </c>
      <c r="D4629" s="51" t="n">
        <v>43</v>
      </c>
      <c r="E4629" s="51" t="n">
        <v>0</v>
      </c>
      <c r="F4629" s="51" t="n">
        <v>0</v>
      </c>
      <c r="G4629" s="51" t="n">
        <v>0</v>
      </c>
      <c r="H4629" s="51" t="n">
        <v>95</v>
      </c>
      <c r="I4629" s="52" t="n">
        <v>80</v>
      </c>
      <c r="J4629" s="52" t="n">
        <v>20</v>
      </c>
      <c r="K4629" s="52" t="n">
        <v>53</v>
      </c>
      <c r="L4629" s="52" t="n">
        <v>53</v>
      </c>
      <c r="M4629" s="52" t="n">
        <v>0</v>
      </c>
      <c r="N4629" s="53" t="n">
        <f aca="false">D4629*$D$12</f>
        <v>53.75</v>
      </c>
      <c r="O4629" s="53" t="n">
        <f aca="false">E4629*$E$12</f>
        <v>0</v>
      </c>
      <c r="P4629" s="53" t="n">
        <f aca="false">F4629*$F$12</f>
        <v>0</v>
      </c>
      <c r="Q4629" s="53" t="n">
        <f aca="false">G4629*$G$12</f>
        <v>0</v>
      </c>
      <c r="R4629" s="53" t="n">
        <f aca="false">H4629*$H$12</f>
        <v>118.75</v>
      </c>
      <c r="S4629" s="53" t="n">
        <f aca="false">(N4629/100)*(I4629*$I$12)+(N4629/100)*(J4629*$J$12)</f>
        <v>53.75</v>
      </c>
      <c r="T4629" s="53" t="n">
        <f aca="false">(O4629/100)*(K4629*$K$12)</f>
        <v>0</v>
      </c>
      <c r="U4629" s="53" t="n">
        <f aca="false">(P4629/100)*(K4629*$K$12)+(P4629/100)*(L4629*$L$12)</f>
        <v>0</v>
      </c>
      <c r="V4629" s="53" t="n">
        <f aca="false">(Q4629/100)*(L4629*$L$12)</f>
        <v>0</v>
      </c>
      <c r="W4629" s="53" t="n">
        <f aca="false">(R4629/100)*(K4629*$K$12)+(R4629/100)*(L4629*$L$12)</f>
        <v>176.225</v>
      </c>
      <c r="X4629" s="53" t="n">
        <f aca="false">N4629+S4629</f>
        <v>107.5</v>
      </c>
      <c r="Y4629" s="53" t="n">
        <f aca="false">O4629+T4629</f>
        <v>0</v>
      </c>
      <c r="Z4629" s="53" t="n">
        <f aca="false">P4629+U4629</f>
        <v>0</v>
      </c>
      <c r="AA4629" s="53" t="n">
        <f aca="false">Q4629+V4629</f>
        <v>0</v>
      </c>
      <c r="AB4629" s="53" t="n">
        <f aca="false">R4629+W4629</f>
        <v>294.975</v>
      </c>
      <c r="AC4629" s="54" t="n">
        <f aca="false">ROUND(X4629+Y4629+Z4629+AA4629+AB4629,1)</f>
        <v>402.5</v>
      </c>
      <c r="AD4629" s="55" t="n">
        <f aca="false">(ROUND(AC4629-AC4620,1)/AC4620)</f>
        <v>0.200059630292188</v>
      </c>
    </row>
    <row r="4630" customFormat="false" ht="15" hidden="false" customHeight="false" outlineLevel="0" collapsed="false">
      <c r="A4630" s="48" t="s">
        <v>38</v>
      </c>
      <c r="B4630" s="63"/>
      <c r="C4630" s="50" t="s">
        <v>14</v>
      </c>
      <c r="D4630" s="51" t="n">
        <v>86</v>
      </c>
      <c r="E4630" s="51" t="n">
        <v>0</v>
      </c>
      <c r="F4630" s="51" t="n">
        <v>0</v>
      </c>
      <c r="G4630" s="51" t="n">
        <v>0</v>
      </c>
      <c r="H4630" s="51" t="n">
        <v>0</v>
      </c>
      <c r="I4630" s="52" t="n">
        <v>80</v>
      </c>
      <c r="J4630" s="52" t="n">
        <v>20</v>
      </c>
      <c r="K4630" s="52" t="n">
        <v>0</v>
      </c>
      <c r="L4630" s="52" t="n">
        <v>0</v>
      </c>
      <c r="M4630" s="52" t="n">
        <v>80</v>
      </c>
      <c r="N4630" s="53" t="n">
        <f aca="false">D4630*$D$13</f>
        <v>107.5</v>
      </c>
      <c r="O4630" s="53" t="n">
        <f aca="false">E4630*$E$13</f>
        <v>0</v>
      </c>
      <c r="P4630" s="53" t="n">
        <f aca="false">F4630*$F$13</f>
        <v>0</v>
      </c>
      <c r="Q4630" s="53" t="n">
        <f aca="false">G4630*$G$13</f>
        <v>0</v>
      </c>
      <c r="R4630" s="53" t="n">
        <f aca="false">H4630*$H$13</f>
        <v>0</v>
      </c>
      <c r="S4630" s="53" t="n">
        <f aca="false">(N4630/100)*(I4630*$I$13)+(N4630/100)*(J4630*$J$13)+(N4630/100)*(M4630*$M$13)</f>
        <v>279.5</v>
      </c>
      <c r="T4630" s="53" t="n">
        <f aca="false">(O4630/100)*(K4630*$K$13)+(O4630/100)*(M4630*$M$13)</f>
        <v>0</v>
      </c>
      <c r="U4630" s="53" t="n">
        <f aca="false">(P4630/100)*(K4630*$K$13)+(P4630/100)*(L4630*$L$13)+(P4630/100)*(M4630*$M$13)</f>
        <v>0</v>
      </c>
      <c r="V4630" s="53" t="n">
        <f aca="false">(Q4630/100)*(L4630*$L$13)+(Q4630/100)*(M4630*$M$13)</f>
        <v>0</v>
      </c>
      <c r="W4630" s="53" t="n">
        <f aca="false">(R4630/100)*(K4630*$K$13)+(R4630/100)*(L4630*$L$13)+(R4630/100)*(M4630*$M$13)</f>
        <v>0</v>
      </c>
      <c r="X4630" s="53" t="n">
        <f aca="false">N4630+S4630</f>
        <v>387</v>
      </c>
      <c r="Y4630" s="53" t="n">
        <f aca="false">O4630+T4630</f>
        <v>0</v>
      </c>
      <c r="Z4630" s="53" t="n">
        <f aca="false">P4630+U4630</f>
        <v>0</v>
      </c>
      <c r="AA4630" s="53" t="n">
        <f aca="false">Q4630+V4630</f>
        <v>0</v>
      </c>
      <c r="AB4630" s="53" t="n">
        <f aca="false">R4630+W4630</f>
        <v>0</v>
      </c>
      <c r="AC4630" s="54" t="n">
        <f aca="false">ROUND(X4630+Y4630+Z4630+AA4630+AB4630,1)</f>
        <v>387</v>
      </c>
      <c r="AD4630" s="55" t="n">
        <f aca="false">(ROUND(AC4630-AC4620,1)/AC4620)</f>
        <v>0.153846153846154</v>
      </c>
    </row>
    <row r="4631" customFormat="false" ht="15" hidden="false" customHeight="false" outlineLevel="0" collapsed="false">
      <c r="A4631" s="48" t="s">
        <v>39</v>
      </c>
      <c r="B4631" s="63"/>
      <c r="C4631" s="50" t="s">
        <v>15</v>
      </c>
      <c r="D4631" s="51" t="n">
        <v>86</v>
      </c>
      <c r="E4631" s="51" t="n">
        <v>0</v>
      </c>
      <c r="F4631" s="51" t="n">
        <v>0</v>
      </c>
      <c r="G4631" s="51" t="n">
        <v>0</v>
      </c>
      <c r="H4631" s="51" t="n">
        <v>0</v>
      </c>
      <c r="I4631" s="52" t="n">
        <v>80</v>
      </c>
      <c r="J4631" s="52" t="n">
        <v>20</v>
      </c>
      <c r="K4631" s="52" t="n">
        <v>80</v>
      </c>
      <c r="L4631" s="52" t="n">
        <v>0</v>
      </c>
      <c r="M4631" s="52" t="n">
        <v>0</v>
      </c>
      <c r="N4631" s="53" t="n">
        <f aca="false">D4631*$D$14</f>
        <v>107.5</v>
      </c>
      <c r="O4631" s="53" t="n">
        <f aca="false">E4631*$E$14</f>
        <v>0</v>
      </c>
      <c r="P4631" s="53" t="n">
        <f aca="false">F4631*$F$14</f>
        <v>0</v>
      </c>
      <c r="Q4631" s="53" t="n">
        <f aca="false">G4631*$G$14</f>
        <v>0</v>
      </c>
      <c r="R4631" s="53" t="n">
        <f aca="false">H4631*$H$14</f>
        <v>0</v>
      </c>
      <c r="S4631" s="53" t="n">
        <f aca="false">(N4631/100)*(I4631*$I$14)+(N4631/100)*(J4631*$J$14)+(N4631/100)*(K4631*$K$14)</f>
        <v>279.5</v>
      </c>
      <c r="T4631" s="53" t="n">
        <f aca="false">(O4631/100)*(K4631*$K$14)</f>
        <v>0</v>
      </c>
      <c r="U4631" s="53" t="n">
        <f aca="false">(P4631/100)*(K4631*$K$14)+(P4631/100)*(L4631*$L$14)</f>
        <v>0</v>
      </c>
      <c r="V4631" s="53" t="n">
        <f aca="false">(Q4631/100)*(L4631*$L$14)</f>
        <v>0</v>
      </c>
      <c r="W4631" s="53" t="n">
        <f aca="false">(R4631/100)*(K4631*$L$14)+(R4631/100)*(L4631*$M$14)</f>
        <v>0</v>
      </c>
      <c r="X4631" s="53" t="n">
        <f aca="false">N4631+S4631</f>
        <v>387</v>
      </c>
      <c r="Y4631" s="53" t="n">
        <f aca="false">O4631+T4631</f>
        <v>0</v>
      </c>
      <c r="Z4631" s="53" t="n">
        <f aca="false">P4631+U4631</f>
        <v>0</v>
      </c>
      <c r="AA4631" s="53" t="n">
        <f aca="false">Q4631+V4631</f>
        <v>0</v>
      </c>
      <c r="AB4631" s="53" t="n">
        <f aca="false">R4631+W4631</f>
        <v>0</v>
      </c>
      <c r="AC4631" s="54" t="n">
        <f aca="false">ROUND(X4631+Y4631+Z4631+AA4631+AB4631,1)</f>
        <v>387</v>
      </c>
      <c r="AD4631" s="55" t="n">
        <f aca="false">(ROUND(AC4631-AC4620,1)/AC4620)</f>
        <v>0.153846153846154</v>
      </c>
    </row>
    <row r="4632" customFormat="false" ht="15" hidden="false" customHeight="false" outlineLevel="0" collapsed="false">
      <c r="A4632" s="48"/>
      <c r="B4632" s="63"/>
      <c r="C4632" s="50" t="s">
        <v>16</v>
      </c>
      <c r="D4632" s="51" t="n">
        <v>86</v>
      </c>
      <c r="E4632" s="51" t="n">
        <v>0</v>
      </c>
      <c r="F4632" s="51" t="n">
        <v>0</v>
      </c>
      <c r="G4632" s="51" t="n">
        <v>0</v>
      </c>
      <c r="H4632" s="51" t="n">
        <v>0</v>
      </c>
      <c r="I4632" s="52" t="n">
        <v>80</v>
      </c>
      <c r="J4632" s="52" t="n">
        <v>20</v>
      </c>
      <c r="K4632" s="52" t="n">
        <v>0</v>
      </c>
      <c r="L4632" s="52" t="n">
        <v>80</v>
      </c>
      <c r="M4632" s="52" t="n">
        <v>0</v>
      </c>
      <c r="N4632" s="53" t="n">
        <f aca="false">D4632*$D$15</f>
        <v>107.5</v>
      </c>
      <c r="O4632" s="53" t="n">
        <f aca="false">E4632*$E$15</f>
        <v>0</v>
      </c>
      <c r="P4632" s="53" t="n">
        <f aca="false">F4632*$F$15</f>
        <v>0</v>
      </c>
      <c r="Q4632" s="53" t="n">
        <f aca="false">G4632*$G$15</f>
        <v>0</v>
      </c>
      <c r="R4632" s="53" t="n">
        <f aca="false">H4632*$H$15</f>
        <v>0</v>
      </c>
      <c r="S4632" s="53" t="n">
        <f aca="false">(N4632/100)*(I4632*$I$15)+(N4632/100)*(J4632*$J$15)+(N4632/100)*(L4632*$L$15)</f>
        <v>279.5</v>
      </c>
      <c r="T4632" s="53" t="n">
        <f aca="false">(O4632/100)*(K4632*$K$15)</f>
        <v>0</v>
      </c>
      <c r="U4632" s="53" t="n">
        <f aca="false">(P4632/100)*(K4632*$K$15)+(P4632/100)*(L4632*$L$15)</f>
        <v>0</v>
      </c>
      <c r="V4632" s="53" t="n">
        <f aca="false">(Q4632/100)*(L4632*$L$15)</f>
        <v>0</v>
      </c>
      <c r="W4632" s="53" t="n">
        <f aca="false">(R4632/100)*(K4632*$K$15)+(R4632/100)*(L4632*$L$15)</f>
        <v>0</v>
      </c>
      <c r="X4632" s="53" t="n">
        <f aca="false">N4632+S4632</f>
        <v>387</v>
      </c>
      <c r="Y4632" s="53" t="n">
        <f aca="false">O4632+T4632</f>
        <v>0</v>
      </c>
      <c r="Z4632" s="53" t="n">
        <f aca="false">P4632+U4632</f>
        <v>0</v>
      </c>
      <c r="AA4632" s="53" t="n">
        <f aca="false">Q4632+V4632</f>
        <v>0</v>
      </c>
      <c r="AB4632" s="53" t="n">
        <f aca="false">R4632+W4632</f>
        <v>0</v>
      </c>
      <c r="AC4632" s="54" t="n">
        <f aca="false">ROUND(X4632+Y4632+Z4632+AA4632+AB4632,1)</f>
        <v>387</v>
      </c>
      <c r="AD4632" s="55" t="n">
        <f aca="false">(ROUND(AC4632-AC4620,1)/AC4620)</f>
        <v>0.153846153846154</v>
      </c>
    </row>
    <row r="4633" customFormat="false" ht="15" hidden="false" customHeight="false" outlineLevel="0" collapsed="false">
      <c r="A4633" s="48"/>
      <c r="B4633" s="63"/>
      <c r="C4633" s="50" t="s">
        <v>17</v>
      </c>
      <c r="D4633" s="51" t="n">
        <v>86</v>
      </c>
      <c r="E4633" s="51" t="n">
        <v>0</v>
      </c>
      <c r="F4633" s="51" t="n">
        <v>0</v>
      </c>
      <c r="G4633" s="51" t="n">
        <v>0</v>
      </c>
      <c r="H4633" s="51" t="n">
        <v>0</v>
      </c>
      <c r="I4633" s="52" t="n">
        <v>80</v>
      </c>
      <c r="J4633" s="52" t="n">
        <v>60</v>
      </c>
      <c r="K4633" s="52" t="n">
        <v>0</v>
      </c>
      <c r="L4633" s="52" t="n">
        <v>0</v>
      </c>
      <c r="M4633" s="52" t="n">
        <v>0</v>
      </c>
      <c r="N4633" s="53" t="n">
        <f aca="false">D4633*$D$16</f>
        <v>107.5</v>
      </c>
      <c r="O4633" s="53" t="n">
        <f aca="false">E4633*$E$16</f>
        <v>0</v>
      </c>
      <c r="P4633" s="53" t="n">
        <f aca="false">F4633*$F$16</f>
        <v>0</v>
      </c>
      <c r="Q4633" s="53" t="n">
        <f aca="false">G4633*$G$16</f>
        <v>0</v>
      </c>
      <c r="R4633" s="53" t="n">
        <f aca="false">H4633*$H$16</f>
        <v>0</v>
      </c>
      <c r="S4633" s="53" t="n">
        <f aca="false">(N4633/100)*(I4633*$I$16)+(N4633/100)*(J4633*$J$16)</f>
        <v>247.25</v>
      </c>
      <c r="T4633" s="53" t="n">
        <f aca="false">(O4633/100)*(K4633*$K$16)</f>
        <v>0</v>
      </c>
      <c r="U4633" s="53" t="n">
        <f aca="false">(P4633/100)*(K4633*$K$16)+(P4633/100)*(L4633*$L$16)</f>
        <v>0</v>
      </c>
      <c r="V4633" s="53" t="n">
        <f aca="false">(Q4633/100)*(L4633*$L$16)</f>
        <v>0</v>
      </c>
      <c r="W4633" s="53" t="n">
        <f aca="false">(R4633/100)*(K4633*$K$16)+(R4633/100)*(L4633*$L$16)</f>
        <v>0</v>
      </c>
      <c r="X4633" s="53" t="n">
        <f aca="false">N4633+S4633</f>
        <v>354.75</v>
      </c>
      <c r="Y4633" s="53" t="n">
        <f aca="false">O4633+T4633</f>
        <v>0</v>
      </c>
      <c r="Z4633" s="53" t="n">
        <f aca="false">P4633+U4633</f>
        <v>0</v>
      </c>
      <c r="AA4633" s="53" t="n">
        <f aca="false">Q4633+V4633</f>
        <v>0</v>
      </c>
      <c r="AB4633" s="53" t="n">
        <f aca="false">R4633+W4633</f>
        <v>0</v>
      </c>
      <c r="AC4633" s="54" t="n">
        <f aca="false">ROUND(X4633+Y4633+Z4633+AA4633+AB4633,1)</f>
        <v>354.8</v>
      </c>
      <c r="AD4633" s="55" t="n">
        <f aca="false">(ROUND(AC4633-AC4620,1)/AC4620)</f>
        <v>0.0578413834227788</v>
      </c>
    </row>
    <row r="4634" customFormat="false" ht="15" hidden="false" customHeight="false" outlineLevel="0" collapsed="false">
      <c r="A4634" s="48"/>
      <c r="B4634" s="63"/>
      <c r="C4634" s="50" t="s">
        <v>18</v>
      </c>
      <c r="D4634" s="51" t="n">
        <v>86</v>
      </c>
      <c r="E4634" s="51" t="n">
        <v>0</v>
      </c>
      <c r="F4634" s="51" t="n">
        <v>0</v>
      </c>
      <c r="G4634" s="51" t="n">
        <v>0</v>
      </c>
      <c r="H4634" s="51" t="n">
        <v>0</v>
      </c>
      <c r="I4634" s="52" t="n">
        <v>110</v>
      </c>
      <c r="J4634" s="52" t="n">
        <v>20</v>
      </c>
      <c r="K4634" s="52" t="n">
        <v>0</v>
      </c>
      <c r="L4634" s="52" t="n">
        <v>0</v>
      </c>
      <c r="M4634" s="52" t="n">
        <v>0</v>
      </c>
      <c r="N4634" s="53" t="n">
        <f aca="false">D4634*$D$17</f>
        <v>107.5</v>
      </c>
      <c r="O4634" s="53" t="n">
        <f aca="false">E4634*$E$17</f>
        <v>0</v>
      </c>
      <c r="P4634" s="53" t="n">
        <f aca="false">F4634*$F$17</f>
        <v>0</v>
      </c>
      <c r="Q4634" s="53" t="n">
        <f aca="false">G4634*$G$17</f>
        <v>0</v>
      </c>
      <c r="R4634" s="53" t="n">
        <f aca="false">H4634*$H$17</f>
        <v>0</v>
      </c>
      <c r="S4634" s="53" t="n">
        <f aca="false">(N4634/100)*(I4634*$I$17)+(N4634/100)*(J4634*$J$17)</f>
        <v>317.125</v>
      </c>
      <c r="T4634" s="53" t="n">
        <f aca="false">(O4634/100)*(K4634*$K$17)</f>
        <v>0</v>
      </c>
      <c r="U4634" s="53" t="n">
        <f aca="false">(P4634/100)*(K4634*$K$17)+(P4634/100)*(L4634*$L$17)</f>
        <v>0</v>
      </c>
      <c r="V4634" s="53" t="n">
        <f aca="false">(Q4634/100)*(L4634*$L$17)</f>
        <v>0</v>
      </c>
      <c r="W4634" s="53" t="n">
        <f aca="false">(R4634/100)*(K4634*$K$17)+(R4634/100)*(L4634*$L$17)</f>
        <v>0</v>
      </c>
      <c r="X4634" s="53" t="n">
        <f aca="false">N4634+S4634</f>
        <v>424.625</v>
      </c>
      <c r="Y4634" s="53" t="n">
        <f aca="false">O4634+T4634</f>
        <v>0</v>
      </c>
      <c r="Z4634" s="53" t="n">
        <f aca="false">P4634+U4634</f>
        <v>0</v>
      </c>
      <c r="AA4634" s="53" t="n">
        <f aca="false">Q4634+V4634</f>
        <v>0</v>
      </c>
      <c r="AB4634" s="53" t="n">
        <f aca="false">R4634+W4634</f>
        <v>0</v>
      </c>
      <c r="AC4634" s="54" t="n">
        <f aca="false">ROUND(X4634+Y4634+Z4634+AA4634+AB4634,1)</f>
        <v>424.6</v>
      </c>
      <c r="AD4634" s="55" t="n">
        <f aca="false">(ROUND(AC4634-AC4620,1)/AC4620)</f>
        <v>0.265951103160405</v>
      </c>
    </row>
    <row r="4635" customFormat="false" ht="15" hidden="false" customHeight="false" outlineLevel="0" collapsed="false">
      <c r="A4635" s="64"/>
      <c r="B4635" s="65" t="s">
        <v>373</v>
      </c>
      <c r="C4635" s="65"/>
      <c r="D4635" s="65"/>
      <c r="E4635" s="65"/>
      <c r="F4635" s="65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  <c r="U4635" s="65"/>
      <c r="V4635" s="65"/>
      <c r="W4635" s="65"/>
      <c r="X4635" s="65"/>
      <c r="Y4635" s="65"/>
      <c r="Z4635" s="65"/>
      <c r="AA4635" s="65"/>
      <c r="AB4635" s="65"/>
      <c r="AC4635" s="12" t="s">
        <v>374</v>
      </c>
      <c r="AD4635" s="12"/>
    </row>
    <row r="4636" customFormat="false" ht="15" hidden="false" customHeight="false" outlineLevel="0" collapsed="false">
      <c r="A4636" s="56" t="s">
        <v>19</v>
      </c>
      <c r="B4636" s="49" t="s">
        <v>375</v>
      </c>
      <c r="C4636" s="50" t="s">
        <v>4</v>
      </c>
      <c r="D4636" s="51" t="n">
        <v>102</v>
      </c>
      <c r="E4636" s="51" t="n">
        <v>0</v>
      </c>
      <c r="F4636" s="51" t="n">
        <v>0</v>
      </c>
      <c r="G4636" s="51" t="n">
        <v>0</v>
      </c>
      <c r="H4636" s="51" t="n">
        <v>0</v>
      </c>
      <c r="I4636" s="52" t="n">
        <v>15</v>
      </c>
      <c r="J4636" s="52" t="n">
        <v>55</v>
      </c>
      <c r="K4636" s="52" t="n">
        <v>0</v>
      </c>
      <c r="L4636" s="52" t="n">
        <v>0</v>
      </c>
      <c r="M4636" s="52" t="n">
        <v>0</v>
      </c>
      <c r="N4636" s="53" t="n">
        <f aca="false">D4636*$D$3</f>
        <v>132.6</v>
      </c>
      <c r="O4636" s="53" t="n">
        <f aca="false">E4636*$E$3</f>
        <v>0</v>
      </c>
      <c r="P4636" s="53" t="n">
        <f aca="false">F4636*$F$3</f>
        <v>0</v>
      </c>
      <c r="Q4636" s="53" t="n">
        <f aca="false">G4636*$G$3</f>
        <v>0</v>
      </c>
      <c r="R4636" s="53" t="n">
        <f aca="false">H4636*$H$3</f>
        <v>0</v>
      </c>
      <c r="S4636" s="53" t="n">
        <f aca="false">(N4636/100)*(I4636*$I$3)+(N4636/100)*(J4636*$J$3)</f>
        <v>185.64</v>
      </c>
      <c r="T4636" s="53" t="n">
        <f aca="false">(O4636/100)*(K4636*$K$3)</f>
        <v>0</v>
      </c>
      <c r="U4636" s="53" t="n">
        <f aca="false">(P4636/100)*(K4636*$K$3)+(P4636/100)*(L4636*$L$3)</f>
        <v>0</v>
      </c>
      <c r="V4636" s="53" t="n">
        <f aca="false">(Q4636/100)*(L4636*$L$3)</f>
        <v>0</v>
      </c>
      <c r="W4636" s="53" t="n">
        <f aca="false">(R4636/100)*(K4636*$K$3)+(R4636/100)*(L4636*$L$3)</f>
        <v>0</v>
      </c>
      <c r="X4636" s="53" t="n">
        <f aca="false">N4636+S4636</f>
        <v>318.24</v>
      </c>
      <c r="Y4636" s="53" t="n">
        <f aca="false">O4636+T4636</f>
        <v>0</v>
      </c>
      <c r="Z4636" s="53" t="n">
        <f aca="false">P4636+U4636</f>
        <v>0</v>
      </c>
      <c r="AA4636" s="53" t="n">
        <f aca="false">Q4636+V4636</f>
        <v>0</v>
      </c>
      <c r="AB4636" s="53" t="n">
        <f aca="false">R4636+W4636</f>
        <v>0</v>
      </c>
      <c r="AC4636" s="54" t="n">
        <f aca="false">ROUND(X4636+Y4636+Z4636+AA4636+AB4636,1)</f>
        <v>318.2</v>
      </c>
      <c r="AD4636" s="55" t="n">
        <v>0</v>
      </c>
    </row>
    <row r="4637" customFormat="false" ht="15" hidden="false" customHeight="false" outlineLevel="0" collapsed="false">
      <c r="A4637" s="48" t="s">
        <v>29</v>
      </c>
      <c r="B4637" s="49" t="n">
        <v>10</v>
      </c>
      <c r="C4637" s="50" t="s">
        <v>5</v>
      </c>
      <c r="D4637" s="51" t="n">
        <v>102</v>
      </c>
      <c r="E4637" s="51" t="n">
        <v>0</v>
      </c>
      <c r="F4637" s="51" t="n">
        <v>0</v>
      </c>
      <c r="G4637" s="51" t="n">
        <v>0</v>
      </c>
      <c r="H4637" s="51" t="n">
        <v>0</v>
      </c>
      <c r="I4637" s="52" t="n">
        <v>30</v>
      </c>
      <c r="J4637" s="52" t="n">
        <v>65</v>
      </c>
      <c r="K4637" s="52" t="n">
        <v>0</v>
      </c>
      <c r="L4637" s="52" t="n">
        <v>0</v>
      </c>
      <c r="M4637" s="52" t="n">
        <v>0</v>
      </c>
      <c r="N4637" s="53" t="n">
        <f aca="false">D4637*$D$4</f>
        <v>127.5</v>
      </c>
      <c r="O4637" s="53" t="n">
        <f aca="false">E4637*$E$4</f>
        <v>0</v>
      </c>
      <c r="P4637" s="53" t="n">
        <f aca="false">F4637*$F$4</f>
        <v>0</v>
      </c>
      <c r="Q4637" s="53" t="n">
        <f aca="false">G4637*$G$4</f>
        <v>0</v>
      </c>
      <c r="R4637" s="53" t="n">
        <f aca="false">H4637*$H$4</f>
        <v>0</v>
      </c>
      <c r="S4637" s="53" t="n">
        <f aca="false">(N4637/100)*(I4637*$I$4)+(N4637/100)*(J4637*$J$4)</f>
        <v>242.25</v>
      </c>
      <c r="T4637" s="53" t="n">
        <f aca="false">(O4637/100)*(K4637*$K$4)</f>
        <v>0</v>
      </c>
      <c r="U4637" s="53" t="n">
        <f aca="false">(P4637/100)*(K4637*$K$4)+(P4637/100)*(L4637*$L$4)</f>
        <v>0</v>
      </c>
      <c r="V4637" s="53" t="n">
        <f aca="false">(Q4637/100)*(L4637*$L$4)</f>
        <v>0</v>
      </c>
      <c r="W4637" s="53" t="n">
        <f aca="false">(R4637/100)*(K4637*$K$4)+(R4637/100)*(L4637*$L$4)</f>
        <v>0</v>
      </c>
      <c r="X4637" s="53" t="n">
        <f aca="false">N4637+S4637</f>
        <v>369.75</v>
      </c>
      <c r="Y4637" s="53" t="n">
        <f aca="false">O4637+T4637</f>
        <v>0</v>
      </c>
      <c r="Z4637" s="53" t="n">
        <f aca="false">P4637+U4637</f>
        <v>0</v>
      </c>
      <c r="AA4637" s="53" t="n">
        <f aca="false">Q4637+V4637</f>
        <v>0</v>
      </c>
      <c r="AB4637" s="53" t="n">
        <f aca="false">R4637+W4637</f>
        <v>0</v>
      </c>
      <c r="AC4637" s="54" t="n">
        <f aca="false">ROUND(X4637+Y4637+Z4637+AA4637+AB4637,1)</f>
        <v>369.8</v>
      </c>
      <c r="AD4637" s="55" t="n">
        <f aca="false">(ROUND(AC4637-AC4636,1)/AC4636)</f>
        <v>0.162162162162162</v>
      </c>
    </row>
    <row r="4638" customFormat="false" ht="15" hidden="false" customHeight="false" outlineLevel="0" collapsed="false">
      <c r="A4638" s="48" t="s">
        <v>30</v>
      </c>
      <c r="B4638" s="49" t="n">
        <v>10</v>
      </c>
      <c r="C4638" s="50" t="s">
        <v>6</v>
      </c>
      <c r="D4638" s="51" t="n">
        <v>102</v>
      </c>
      <c r="E4638" s="51" t="n">
        <v>0</v>
      </c>
      <c r="F4638" s="51" t="n">
        <v>0</v>
      </c>
      <c r="G4638" s="51" t="n">
        <v>0</v>
      </c>
      <c r="H4638" s="51" t="n">
        <v>0</v>
      </c>
      <c r="I4638" s="52" t="n">
        <v>15</v>
      </c>
      <c r="J4638" s="52" t="n">
        <v>55</v>
      </c>
      <c r="K4638" s="52" t="n">
        <v>0</v>
      </c>
      <c r="L4638" s="52" t="n">
        <v>0</v>
      </c>
      <c r="M4638" s="52" t="n">
        <v>0</v>
      </c>
      <c r="N4638" s="53" t="n">
        <f aca="false">D4638*$D$5</f>
        <v>132.6</v>
      </c>
      <c r="O4638" s="53" t="n">
        <f aca="false">E4638*$E$5</f>
        <v>0</v>
      </c>
      <c r="P4638" s="53" t="n">
        <f aca="false">F4638*$F$5</f>
        <v>0</v>
      </c>
      <c r="Q4638" s="53" t="n">
        <f aca="false">G4638*$G$5</f>
        <v>0</v>
      </c>
      <c r="R4638" s="53" t="n">
        <f aca="false">H4638*$H$5</f>
        <v>0</v>
      </c>
      <c r="S4638" s="53" t="n">
        <f aca="false">(N4638/100)*(I4638*$I$5)+(N4638/100)*(J4638*$J$5)</f>
        <v>185.64</v>
      </c>
      <c r="T4638" s="53" t="n">
        <f aca="false">(O4638/100)*(K4638*$K$5)</f>
        <v>0</v>
      </c>
      <c r="U4638" s="53" t="n">
        <f aca="false">(P4638/100)*(K4638*$K$5)+(P4638/100)*(L4638*$L$5)</f>
        <v>0</v>
      </c>
      <c r="V4638" s="53" t="n">
        <f aca="false">(Q4638/100)*(L4638*$L$5)</f>
        <v>0</v>
      </c>
      <c r="W4638" s="53" t="n">
        <f aca="false">(R4638/100)*(K4638*$K$5)+(R4638/100)*(L4638*$L$5)</f>
        <v>0</v>
      </c>
      <c r="X4638" s="53" t="n">
        <f aca="false">N4638+S4638</f>
        <v>318.24</v>
      </c>
      <c r="Y4638" s="53" t="n">
        <f aca="false">O4638+T4638</f>
        <v>0</v>
      </c>
      <c r="Z4638" s="53" t="n">
        <f aca="false">P4638+U4638</f>
        <v>0</v>
      </c>
      <c r="AA4638" s="53" t="n">
        <f aca="false">Q4638+V4638</f>
        <v>0</v>
      </c>
      <c r="AB4638" s="53" t="n">
        <f aca="false">R4638+W4638</f>
        <v>0</v>
      </c>
      <c r="AC4638" s="54" t="n">
        <f aca="false">ROUND(X4638+Y4638+Z4638+AA4638+AB4638,1)</f>
        <v>318.2</v>
      </c>
      <c r="AD4638" s="55" t="n">
        <f aca="false">(ROUND(AC4638-AC4636,1)/AC4636)</f>
        <v>0</v>
      </c>
    </row>
    <row r="4639" customFormat="false" ht="15" hidden="false" customHeight="false" outlineLevel="0" collapsed="false">
      <c r="A4639" s="48" t="s">
        <v>31</v>
      </c>
      <c r="B4639" s="49" t="n">
        <v>0</v>
      </c>
      <c r="C4639" s="50" t="s">
        <v>7</v>
      </c>
      <c r="D4639" s="51" t="n">
        <v>102</v>
      </c>
      <c r="E4639" s="51" t="n">
        <v>0</v>
      </c>
      <c r="F4639" s="51" t="n">
        <v>0</v>
      </c>
      <c r="G4639" s="51" t="n">
        <v>0</v>
      </c>
      <c r="H4639" s="51" t="n">
        <v>0</v>
      </c>
      <c r="I4639" s="52" t="n">
        <v>15</v>
      </c>
      <c r="J4639" s="52" t="n">
        <v>55</v>
      </c>
      <c r="K4639" s="52" t="n">
        <v>0</v>
      </c>
      <c r="L4639" s="52" t="n">
        <v>0</v>
      </c>
      <c r="M4639" s="52" t="n">
        <v>0</v>
      </c>
      <c r="N4639" s="53" t="n">
        <f aca="false">D4639*$D$6</f>
        <v>132.6</v>
      </c>
      <c r="O4639" s="53" t="n">
        <f aca="false">E4639*$E$6</f>
        <v>0</v>
      </c>
      <c r="P4639" s="53" t="n">
        <f aca="false">F4639*$F$6</f>
        <v>0</v>
      </c>
      <c r="Q4639" s="53" t="n">
        <f aca="false">G4639*$G$6</f>
        <v>0</v>
      </c>
      <c r="R4639" s="53" t="n">
        <f aca="false">H4639*$H$6</f>
        <v>0</v>
      </c>
      <c r="S4639" s="53" t="n">
        <f aca="false">(N4639/100)*(I4639*$I$6)+(N4639/100)*(J4639*$J$6)</f>
        <v>185.64</v>
      </c>
      <c r="T4639" s="53" t="n">
        <f aca="false">(O4639/100)*(K4639*$K$6)</f>
        <v>0</v>
      </c>
      <c r="U4639" s="53" t="n">
        <f aca="false">(P4639/100)*(K4639*$K$6)+(P4639/100)*(L4639*$L$6)</f>
        <v>0</v>
      </c>
      <c r="V4639" s="53" t="n">
        <f aca="false">(Q4639/100)*(L4639*$L$6)</f>
        <v>0</v>
      </c>
      <c r="W4639" s="53" t="n">
        <f aca="false">(R4639/100)*(K4639*$K$6)+(R4639/100)*(L4639*$L$6)</f>
        <v>0</v>
      </c>
      <c r="X4639" s="53" t="n">
        <f aca="false">N4639+S4639</f>
        <v>318.24</v>
      </c>
      <c r="Y4639" s="53" t="n">
        <f aca="false">O4639+T4639</f>
        <v>0</v>
      </c>
      <c r="Z4639" s="53" t="n">
        <f aca="false">P4639+U4639</f>
        <v>0</v>
      </c>
      <c r="AA4639" s="53" t="n">
        <f aca="false">Q4639+V4639</f>
        <v>0</v>
      </c>
      <c r="AB4639" s="53" t="n">
        <f aca="false">R4639+W4639</f>
        <v>0</v>
      </c>
      <c r="AC4639" s="54" t="n">
        <f aca="false">ROUND(X4639+Y4639+Z4639+AA4639+AB4639,1)</f>
        <v>318.2</v>
      </c>
      <c r="AD4639" s="55" t="n">
        <f aca="false">(ROUND(AC4639-AC4636,1)/AC4636)</f>
        <v>0</v>
      </c>
    </row>
    <row r="4640" customFormat="false" ht="15" hidden="false" customHeight="false" outlineLevel="0" collapsed="false">
      <c r="A4640" s="48" t="s">
        <v>32</v>
      </c>
      <c r="B4640" s="49" t="n">
        <v>32</v>
      </c>
      <c r="C4640" s="50" t="s">
        <v>8</v>
      </c>
      <c r="D4640" s="51" t="n">
        <v>102</v>
      </c>
      <c r="E4640" s="51" t="n">
        <v>0</v>
      </c>
      <c r="F4640" s="51" t="n">
        <v>0</v>
      </c>
      <c r="G4640" s="51" t="n">
        <v>0</v>
      </c>
      <c r="H4640" s="51" t="n">
        <v>0</v>
      </c>
      <c r="I4640" s="52" t="n">
        <v>15</v>
      </c>
      <c r="J4640" s="52" t="n">
        <v>55</v>
      </c>
      <c r="K4640" s="52" t="n">
        <v>0</v>
      </c>
      <c r="L4640" s="52" t="n">
        <v>0</v>
      </c>
      <c r="M4640" s="52" t="n">
        <v>0</v>
      </c>
      <c r="N4640" s="53" t="n">
        <f aca="false">D4640*$D$7</f>
        <v>132.6</v>
      </c>
      <c r="O4640" s="53" t="n">
        <f aca="false">E4640*$E$7</f>
        <v>0</v>
      </c>
      <c r="P4640" s="53" t="n">
        <f aca="false">F4640*$F$7</f>
        <v>0</v>
      </c>
      <c r="Q4640" s="53" t="n">
        <f aca="false">G4640*$G$7</f>
        <v>0</v>
      </c>
      <c r="R4640" s="53" t="n">
        <f aca="false">H4640*$H$7</f>
        <v>0</v>
      </c>
      <c r="S4640" s="53" t="n">
        <f aca="false">(N4640/100)*(I4640*$I$7)+(N4640/100)*(J4640*$J$7)</f>
        <v>185.64</v>
      </c>
      <c r="T4640" s="53" t="n">
        <f aca="false">(O4640/100)*(K4640*$K$7)</f>
        <v>0</v>
      </c>
      <c r="U4640" s="53" t="n">
        <f aca="false">(P4640/100)*(K4640*$K$7)+(P4640/100)*(L4640*$L$7)</f>
        <v>0</v>
      </c>
      <c r="V4640" s="53" t="n">
        <f aca="false">(Q4640/100)*(L4640*$L$7)</f>
        <v>0</v>
      </c>
      <c r="W4640" s="53" t="n">
        <f aca="false">(R4640/100)*(K4640*$K$7)+(R4640/100)*(L4640*$L$7)</f>
        <v>0</v>
      </c>
      <c r="X4640" s="53" t="n">
        <f aca="false">N4640+S4640</f>
        <v>318.24</v>
      </c>
      <c r="Y4640" s="53" t="n">
        <f aca="false">O4640+T4640</f>
        <v>0</v>
      </c>
      <c r="Z4640" s="53" t="n">
        <f aca="false">P4640+U4640</f>
        <v>0</v>
      </c>
      <c r="AA4640" s="53" t="n">
        <f aca="false">Q4640+V4640</f>
        <v>0</v>
      </c>
      <c r="AB4640" s="53" t="n">
        <f aca="false">R4640+W4640</f>
        <v>0</v>
      </c>
      <c r="AC4640" s="54" t="n">
        <f aca="false">ROUND(X4640+Y4640+Z4640+AA4640+AB4640,1)</f>
        <v>318.2</v>
      </c>
      <c r="AD4640" s="55" t="n">
        <f aca="false">(ROUND(AC4640-AC4636,1)/AC4636)</f>
        <v>0</v>
      </c>
    </row>
    <row r="4641" customFormat="false" ht="15" hidden="false" customHeight="false" outlineLevel="0" collapsed="false">
      <c r="A4641" s="48" t="s">
        <v>33</v>
      </c>
      <c r="B4641" s="49"/>
      <c r="C4641" s="50" t="s">
        <v>9</v>
      </c>
      <c r="D4641" s="51" t="n">
        <v>102</v>
      </c>
      <c r="E4641" s="51" t="n">
        <v>0</v>
      </c>
      <c r="F4641" s="51" t="n">
        <v>0</v>
      </c>
      <c r="G4641" s="51" t="n">
        <v>0</v>
      </c>
      <c r="H4641" s="51" t="n">
        <v>0</v>
      </c>
      <c r="I4641" s="52" t="n">
        <v>15</v>
      </c>
      <c r="J4641" s="52" t="n">
        <v>55</v>
      </c>
      <c r="K4641" s="52" t="n">
        <v>0</v>
      </c>
      <c r="L4641" s="52" t="n">
        <v>0</v>
      </c>
      <c r="M4641" s="52" t="n">
        <v>0</v>
      </c>
      <c r="N4641" s="53" t="n">
        <f aca="false">D4641*$D$8</f>
        <v>132.6</v>
      </c>
      <c r="O4641" s="53" t="n">
        <f aca="false">E4641*$E$8</f>
        <v>0</v>
      </c>
      <c r="P4641" s="53" t="n">
        <f aca="false">F4641*$F$8</f>
        <v>0</v>
      </c>
      <c r="Q4641" s="53" t="n">
        <f aca="false">G4641*$G$8</f>
        <v>0</v>
      </c>
      <c r="R4641" s="53" t="n">
        <f aca="false">H4641*$H$8</f>
        <v>0</v>
      </c>
      <c r="S4641" s="53" t="n">
        <f aca="false">(N4641/100)*(I4641*$I$8)+(N4641/100)*(J4641*$J$8)</f>
        <v>185.64</v>
      </c>
      <c r="T4641" s="53" t="n">
        <f aca="false">(O4641/100)*(K4641*$K$8)</f>
        <v>0</v>
      </c>
      <c r="U4641" s="53" t="n">
        <f aca="false">(P4641/100)*(K4641*$K$8)+(P4641/100)*(L4641*$L$8)</f>
        <v>0</v>
      </c>
      <c r="V4641" s="53" t="n">
        <f aca="false">(Q4641/100)*(L4641*$L$8)</f>
        <v>0</v>
      </c>
      <c r="W4641" s="53" t="n">
        <f aca="false">(R4641/100)*(K4641*$K$8)+(R4641/100)*(L4641*$L$8)</f>
        <v>0</v>
      </c>
      <c r="X4641" s="53" t="n">
        <f aca="false">N4641+S4641</f>
        <v>318.24</v>
      </c>
      <c r="Y4641" s="53" t="n">
        <f aca="false">O4641+T4641</f>
        <v>0</v>
      </c>
      <c r="Z4641" s="53" t="n">
        <f aca="false">P4641+U4641</f>
        <v>0</v>
      </c>
      <c r="AA4641" s="53" t="n">
        <f aca="false">Q4641+V4641</f>
        <v>0</v>
      </c>
      <c r="AB4641" s="53" t="n">
        <f aca="false">R4641+W4641</f>
        <v>0</v>
      </c>
      <c r="AC4641" s="54" t="n">
        <f aca="false">ROUND(X4641+Y4641+Z4641+AA4641+AB4641,1)</f>
        <v>318.2</v>
      </c>
      <c r="AD4641" s="55" t="n">
        <f aca="false">(ROUND(AC4641-AC4636,1)/AC4636)</f>
        <v>0</v>
      </c>
    </row>
    <row r="4642" customFormat="false" ht="15" hidden="false" customHeight="false" outlineLevel="0" collapsed="false">
      <c r="A4642" s="48" t="s">
        <v>34</v>
      </c>
      <c r="B4642" s="49"/>
      <c r="C4642" s="50" t="s">
        <v>10</v>
      </c>
      <c r="D4642" s="51" t="n">
        <v>51</v>
      </c>
      <c r="E4642" s="51" t="n">
        <v>115</v>
      </c>
      <c r="F4642" s="51" t="n">
        <v>0</v>
      </c>
      <c r="G4642" s="51" t="n">
        <v>0</v>
      </c>
      <c r="H4642" s="51" t="n">
        <v>0</v>
      </c>
      <c r="I4642" s="52" t="n">
        <v>15</v>
      </c>
      <c r="J4642" s="52" t="n">
        <v>55</v>
      </c>
      <c r="K4642" s="52" t="n">
        <v>70</v>
      </c>
      <c r="L4642" s="52" t="n">
        <v>0</v>
      </c>
      <c r="M4642" s="52" t="n">
        <v>0</v>
      </c>
      <c r="N4642" s="53" t="n">
        <f aca="false">D4642*$D$9</f>
        <v>63.75</v>
      </c>
      <c r="O4642" s="53" t="n">
        <f aca="false">E4642*$E$9</f>
        <v>143.75</v>
      </c>
      <c r="P4642" s="53" t="n">
        <f aca="false">F4642*$F$9</f>
        <v>0</v>
      </c>
      <c r="Q4642" s="53" t="n">
        <f aca="false">G4642*$G$9</f>
        <v>0</v>
      </c>
      <c r="R4642" s="53" t="n">
        <f aca="false">H4642*$H$9</f>
        <v>0</v>
      </c>
      <c r="S4642" s="53" t="n">
        <f aca="false">(N4642/100)*(I4642*$I$9)+(N4642/100)*(J4642*$J$9)</f>
        <v>44.625</v>
      </c>
      <c r="T4642" s="53" t="n">
        <f aca="false">(O4642/100)*(K4642*$K$9)</f>
        <v>140.875</v>
      </c>
      <c r="U4642" s="53" t="n">
        <f aca="false">(P4642/100)*(K4642*$K$9)+(P4642/100)*(L4642*$L$9)</f>
        <v>0</v>
      </c>
      <c r="V4642" s="53" t="n">
        <f aca="false">(Q4642/100)*(L4642*$L$9)</f>
        <v>0</v>
      </c>
      <c r="W4642" s="53" t="n">
        <f aca="false">(R4642/100)*(K4642*$K$9)+(R4642/100)*(L4642*$L$9)</f>
        <v>0</v>
      </c>
      <c r="X4642" s="53" t="n">
        <f aca="false">N4642+S4642</f>
        <v>108.375</v>
      </c>
      <c r="Y4642" s="53" t="n">
        <f aca="false">O4642+T4642</f>
        <v>284.625</v>
      </c>
      <c r="Z4642" s="53" t="n">
        <f aca="false">P4642+U4642</f>
        <v>0</v>
      </c>
      <c r="AA4642" s="53" t="n">
        <f aca="false">Q4642+V4642</f>
        <v>0</v>
      </c>
      <c r="AB4642" s="53" t="n">
        <f aca="false">R4642+W4642</f>
        <v>0</v>
      </c>
      <c r="AC4642" s="54" t="n">
        <f aca="false">ROUND(X4642+Y4642+Z4642+AA4642+AB4642,1)</f>
        <v>393</v>
      </c>
      <c r="AD4642" s="55" t="n">
        <f aca="false">(ROUND(AC4642-AC4636,1)/AC4636)</f>
        <v>0.235072281583909</v>
      </c>
    </row>
    <row r="4643" customFormat="false" ht="15" hidden="false" customHeight="false" outlineLevel="0" collapsed="false">
      <c r="A4643" s="48" t="s">
        <v>35</v>
      </c>
      <c r="B4643" s="49"/>
      <c r="C4643" s="50" t="s">
        <v>11</v>
      </c>
      <c r="D4643" s="51" t="n">
        <v>51</v>
      </c>
      <c r="E4643" s="51" t="n">
        <v>0</v>
      </c>
      <c r="F4643" s="51" t="n">
        <v>115</v>
      </c>
      <c r="G4643" s="51" t="n">
        <v>0</v>
      </c>
      <c r="H4643" s="51" t="n">
        <v>0</v>
      </c>
      <c r="I4643" s="52" t="n">
        <v>15</v>
      </c>
      <c r="J4643" s="52" t="n">
        <v>55</v>
      </c>
      <c r="K4643" s="52" t="n">
        <v>35</v>
      </c>
      <c r="L4643" s="52" t="n">
        <v>35</v>
      </c>
      <c r="M4643" s="52" t="n">
        <v>0</v>
      </c>
      <c r="N4643" s="53" t="n">
        <f aca="false">D4643*$D$10</f>
        <v>63.75</v>
      </c>
      <c r="O4643" s="53" t="n">
        <f aca="false">E4643*$E$10</f>
        <v>0</v>
      </c>
      <c r="P4643" s="53" t="n">
        <f aca="false">F4643*$F$10</f>
        <v>143.75</v>
      </c>
      <c r="Q4643" s="53" t="n">
        <f aca="false">G4643*$G$10</f>
        <v>0</v>
      </c>
      <c r="R4643" s="53" t="n">
        <f aca="false">H4643*$H$10</f>
        <v>0</v>
      </c>
      <c r="S4643" s="53" t="n">
        <f aca="false">(N4643/100)*(I4643*$I$10)+(N4643/100)*(J4643*$J$10)</f>
        <v>44.625</v>
      </c>
      <c r="T4643" s="53" t="n">
        <f aca="false">(O4643/100)*(K4643*$J$10)</f>
        <v>0</v>
      </c>
      <c r="U4643" s="53" t="n">
        <f aca="false">(P4643/100)*(K4643*$K$10)+(P4643/100)*(L4643*$L$10)</f>
        <v>140.875</v>
      </c>
      <c r="V4643" s="53" t="n">
        <f aca="false">(Q4643/100)*(L4643*$L$10)</f>
        <v>0</v>
      </c>
      <c r="W4643" s="53" t="n">
        <f aca="false">(R4643/100)*(K4643*$K$10)+(R4643/100)*(L4643*$L$10)</f>
        <v>0</v>
      </c>
      <c r="X4643" s="53" t="n">
        <f aca="false">N4643+S4643</f>
        <v>108.375</v>
      </c>
      <c r="Y4643" s="53" t="n">
        <f aca="false">O4643+T4643</f>
        <v>0</v>
      </c>
      <c r="Z4643" s="53" t="n">
        <f aca="false">P4643+U4643</f>
        <v>284.625</v>
      </c>
      <c r="AA4643" s="53" t="n">
        <f aca="false">Q4643+V4643</f>
        <v>0</v>
      </c>
      <c r="AB4643" s="53" t="n">
        <f aca="false">R4643+W4643</f>
        <v>0</v>
      </c>
      <c r="AC4643" s="54" t="n">
        <f aca="false">ROUND(X4643+Y4643+Z4643+AA4643+AB4643,1)</f>
        <v>393</v>
      </c>
      <c r="AD4643" s="55" t="n">
        <f aca="false">(ROUND(AC4643-AC4636,1)/AC4636)</f>
        <v>0.235072281583909</v>
      </c>
    </row>
    <row r="4644" customFormat="false" ht="15" hidden="false" customHeight="false" outlineLevel="0" collapsed="false">
      <c r="A4644" s="48" t="s">
        <v>36</v>
      </c>
      <c r="B4644" s="49"/>
      <c r="C4644" s="50" t="s">
        <v>12</v>
      </c>
      <c r="D4644" s="51" t="n">
        <v>51</v>
      </c>
      <c r="E4644" s="51" t="n">
        <v>0</v>
      </c>
      <c r="F4644" s="51" t="n">
        <v>0</v>
      </c>
      <c r="G4644" s="51" t="n">
        <v>115</v>
      </c>
      <c r="H4644" s="51" t="n">
        <v>0</v>
      </c>
      <c r="I4644" s="52" t="n">
        <v>15</v>
      </c>
      <c r="J4644" s="52" t="n">
        <v>55</v>
      </c>
      <c r="K4644" s="52" t="n">
        <v>0</v>
      </c>
      <c r="L4644" s="52" t="n">
        <v>70</v>
      </c>
      <c r="M4644" s="52" t="n">
        <v>0</v>
      </c>
      <c r="N4644" s="53" t="n">
        <f aca="false">D4644*$D$11</f>
        <v>63.75</v>
      </c>
      <c r="O4644" s="53" t="n">
        <f aca="false">E4644*$E$11</f>
        <v>0</v>
      </c>
      <c r="P4644" s="53" t="n">
        <f aca="false">F4644*$F$11</f>
        <v>0</v>
      </c>
      <c r="Q4644" s="53" t="n">
        <f aca="false">G4644*$G$11</f>
        <v>143.75</v>
      </c>
      <c r="R4644" s="53" t="n">
        <f aca="false">H4644*$H$11</f>
        <v>0</v>
      </c>
      <c r="S4644" s="53" t="n">
        <f aca="false">(N4644/100)*(I4644*$I$11)+(N4644/100)*(J4644*$J$11)</f>
        <v>44.625</v>
      </c>
      <c r="T4644" s="53" t="n">
        <f aca="false">(O4644/100)*(K4644*$K$11)</f>
        <v>0</v>
      </c>
      <c r="U4644" s="53" t="n">
        <f aca="false">(P4644/100)*(K4644*$K$11)+(P4644/100)*(L4644*$L$11)</f>
        <v>0</v>
      </c>
      <c r="V4644" s="53" t="n">
        <f aca="false">(Q4644/100)*(L4644*$L$11)</f>
        <v>140.875</v>
      </c>
      <c r="W4644" s="53" t="n">
        <f aca="false">(R4644/100)*(K4644*$K$11)+(R4644/100)*(L4644*$L$11)</f>
        <v>0</v>
      </c>
      <c r="X4644" s="53" t="n">
        <f aca="false">N4644+S4644</f>
        <v>108.375</v>
      </c>
      <c r="Y4644" s="53" t="n">
        <f aca="false">O4644+T4644</f>
        <v>0</v>
      </c>
      <c r="Z4644" s="53" t="n">
        <f aca="false">P4644+U4644</f>
        <v>0</v>
      </c>
      <c r="AA4644" s="53" t="n">
        <f aca="false">Q4644+V4644</f>
        <v>284.625</v>
      </c>
      <c r="AB4644" s="53" t="n">
        <f aca="false">R4644+W4644</f>
        <v>0</v>
      </c>
      <c r="AC4644" s="54" t="n">
        <f aca="false">ROUND(X4644+Y4644+Z4644+AA4644+AB4644,1)</f>
        <v>393</v>
      </c>
      <c r="AD4644" s="55" t="n">
        <f aca="false">(ROUND(AC4644-AC4636,1)/AC4636)</f>
        <v>0.235072281583909</v>
      </c>
    </row>
    <row r="4645" customFormat="false" ht="15" hidden="false" customHeight="false" outlineLevel="0" collapsed="false">
      <c r="A4645" s="48" t="s">
        <v>37</v>
      </c>
      <c r="B4645" s="49"/>
      <c r="C4645" s="50" t="s">
        <v>13</v>
      </c>
      <c r="D4645" s="51" t="n">
        <v>51</v>
      </c>
      <c r="E4645" s="51" t="n">
        <v>0</v>
      </c>
      <c r="F4645" s="51" t="n">
        <v>0</v>
      </c>
      <c r="G4645" s="51" t="n">
        <v>0</v>
      </c>
      <c r="H4645" s="51" t="n">
        <v>115</v>
      </c>
      <c r="I4645" s="52" t="n">
        <v>15</v>
      </c>
      <c r="J4645" s="52" t="n">
        <v>55</v>
      </c>
      <c r="K4645" s="52" t="n">
        <v>35</v>
      </c>
      <c r="L4645" s="52" t="n">
        <v>35</v>
      </c>
      <c r="M4645" s="52" t="n">
        <v>0</v>
      </c>
      <c r="N4645" s="53" t="n">
        <f aca="false">D4645*$D$12</f>
        <v>63.75</v>
      </c>
      <c r="O4645" s="53" t="n">
        <f aca="false">E4645*$E$12</f>
        <v>0</v>
      </c>
      <c r="P4645" s="53" t="n">
        <f aca="false">F4645*$F$12</f>
        <v>0</v>
      </c>
      <c r="Q4645" s="53" t="n">
        <f aca="false">G4645*$G$12</f>
        <v>0</v>
      </c>
      <c r="R4645" s="53" t="n">
        <f aca="false">H4645*$H$12</f>
        <v>143.75</v>
      </c>
      <c r="S4645" s="53" t="n">
        <f aca="false">(N4645/100)*(I4645*$I$12)+(N4645/100)*(J4645*$J$12)</f>
        <v>44.625</v>
      </c>
      <c r="T4645" s="53" t="n">
        <f aca="false">(O4645/100)*(K4645*$K$12)</f>
        <v>0</v>
      </c>
      <c r="U4645" s="53" t="n">
        <f aca="false">(P4645/100)*(K4645*$K$12)+(P4645/100)*(L4645*$L$12)</f>
        <v>0</v>
      </c>
      <c r="V4645" s="53" t="n">
        <f aca="false">(Q4645/100)*(L4645*$L$12)</f>
        <v>0</v>
      </c>
      <c r="W4645" s="53" t="n">
        <f aca="false">(R4645/100)*(K4645*$K$12)+(R4645/100)*(L4645*$L$12)</f>
        <v>140.875</v>
      </c>
      <c r="X4645" s="53" t="n">
        <f aca="false">N4645+S4645</f>
        <v>108.375</v>
      </c>
      <c r="Y4645" s="53" t="n">
        <f aca="false">O4645+T4645</f>
        <v>0</v>
      </c>
      <c r="Z4645" s="53" t="n">
        <f aca="false">P4645+U4645</f>
        <v>0</v>
      </c>
      <c r="AA4645" s="53" t="n">
        <f aca="false">Q4645+V4645</f>
        <v>0</v>
      </c>
      <c r="AB4645" s="53" t="n">
        <f aca="false">R4645+W4645</f>
        <v>284.625</v>
      </c>
      <c r="AC4645" s="54" t="n">
        <f aca="false">ROUND(X4645+Y4645+Z4645+AA4645+AB4645,1)</f>
        <v>393</v>
      </c>
      <c r="AD4645" s="55" t="n">
        <f aca="false">(ROUND(AC4645-AC4636,1)/AC4636)</f>
        <v>0.235072281583909</v>
      </c>
    </row>
    <row r="4646" customFormat="false" ht="15" hidden="false" customHeight="false" outlineLevel="0" collapsed="false">
      <c r="A4646" s="48" t="s">
        <v>38</v>
      </c>
      <c r="B4646" s="49"/>
      <c r="C4646" s="50" t="s">
        <v>14</v>
      </c>
      <c r="D4646" s="51" t="n">
        <v>102</v>
      </c>
      <c r="E4646" s="51" t="n">
        <v>0</v>
      </c>
      <c r="F4646" s="51" t="n">
        <v>0</v>
      </c>
      <c r="G4646" s="51" t="n">
        <v>0</v>
      </c>
      <c r="H4646" s="51" t="n">
        <v>0</v>
      </c>
      <c r="I4646" s="52" t="n">
        <v>15</v>
      </c>
      <c r="J4646" s="52" t="n">
        <v>55</v>
      </c>
      <c r="K4646" s="52" t="n">
        <v>0</v>
      </c>
      <c r="L4646" s="52" t="n">
        <v>0</v>
      </c>
      <c r="M4646" s="52" t="n">
        <v>65</v>
      </c>
      <c r="N4646" s="53" t="n">
        <f aca="false">D4646*$D$13</f>
        <v>127.5</v>
      </c>
      <c r="O4646" s="53" t="n">
        <f aca="false">E4646*$E$13</f>
        <v>0</v>
      </c>
      <c r="P4646" s="53" t="n">
        <f aca="false">F4646*$F$13</f>
        <v>0</v>
      </c>
      <c r="Q4646" s="53" t="n">
        <f aca="false">G4646*$G$13</f>
        <v>0</v>
      </c>
      <c r="R4646" s="53" t="n">
        <f aca="false">H4646*$H$13</f>
        <v>0</v>
      </c>
      <c r="S4646" s="53" t="n">
        <f aca="false">(N4646/100)*(I4646*$I$13)+(N4646/100)*(J4646*$J$13)+(N4646/100)*(M4646*$M$13)</f>
        <v>255</v>
      </c>
      <c r="T4646" s="53" t="n">
        <f aca="false">(O4646/100)*(K4646*$K$13)+(O4646/100)*(M4646*$M$13)</f>
        <v>0</v>
      </c>
      <c r="U4646" s="53" t="n">
        <f aca="false">(P4646/100)*(K4646*$K$13)+(P4646/100)*(L4646*$L$13)+(P4646/100)*(M4646*$M$13)</f>
        <v>0</v>
      </c>
      <c r="V4646" s="53" t="n">
        <f aca="false">(Q4646/100)*(L4646*$L$13)+(Q4646/100)*(M4646*$M$13)</f>
        <v>0</v>
      </c>
      <c r="W4646" s="53" t="n">
        <f aca="false">(R4646/100)*(K4646*$K$13)+(R4646/100)*(L4646*$L$13)+(R4646/100)*(M4646*$M$13)</f>
        <v>0</v>
      </c>
      <c r="X4646" s="53" t="n">
        <f aca="false">N4646+S4646</f>
        <v>382.5</v>
      </c>
      <c r="Y4646" s="53" t="n">
        <f aca="false">O4646+T4646</f>
        <v>0</v>
      </c>
      <c r="Z4646" s="53" t="n">
        <f aca="false">P4646+U4646</f>
        <v>0</v>
      </c>
      <c r="AA4646" s="53" t="n">
        <f aca="false">Q4646+V4646</f>
        <v>0</v>
      </c>
      <c r="AB4646" s="53" t="n">
        <f aca="false">R4646+W4646</f>
        <v>0</v>
      </c>
      <c r="AC4646" s="54" t="n">
        <f aca="false">ROUND(X4646+Y4646+Z4646+AA4646+AB4646,1)</f>
        <v>382.5</v>
      </c>
      <c r="AD4646" s="55" t="n">
        <f aca="false">(ROUND(AC4646-AC4636,1)/AC4636)</f>
        <v>0.202074167190446</v>
      </c>
    </row>
    <row r="4647" customFormat="false" ht="15" hidden="false" customHeight="false" outlineLevel="0" collapsed="false">
      <c r="A4647" s="48" t="s">
        <v>39</v>
      </c>
      <c r="B4647" s="49"/>
      <c r="C4647" s="50" t="s">
        <v>15</v>
      </c>
      <c r="D4647" s="51" t="n">
        <v>102</v>
      </c>
      <c r="E4647" s="51" t="n">
        <v>0</v>
      </c>
      <c r="F4647" s="51" t="n">
        <v>0</v>
      </c>
      <c r="G4647" s="51" t="n">
        <v>0</v>
      </c>
      <c r="H4647" s="51" t="n">
        <v>0</v>
      </c>
      <c r="I4647" s="52" t="n">
        <v>15</v>
      </c>
      <c r="J4647" s="52" t="n">
        <v>55</v>
      </c>
      <c r="K4647" s="52" t="n">
        <v>65</v>
      </c>
      <c r="L4647" s="52" t="n">
        <v>0</v>
      </c>
      <c r="M4647" s="52" t="n">
        <v>0</v>
      </c>
      <c r="N4647" s="53" t="n">
        <f aca="false">D4647*$D$14</f>
        <v>127.5</v>
      </c>
      <c r="O4647" s="53" t="n">
        <f aca="false">E4647*$E$14</f>
        <v>0</v>
      </c>
      <c r="P4647" s="53" t="n">
        <f aca="false">F4647*$F$14</f>
        <v>0</v>
      </c>
      <c r="Q4647" s="53" t="n">
        <f aca="false">G4647*$G$14</f>
        <v>0</v>
      </c>
      <c r="R4647" s="53" t="n">
        <f aca="false">H4647*$H$14</f>
        <v>0</v>
      </c>
      <c r="S4647" s="53" t="n">
        <f aca="false">(N4647/100)*(I4647*$I$14)+(N4647/100)*(J4647*$J$14)+(N4647/100)*(K4647*$K$14)</f>
        <v>255</v>
      </c>
      <c r="T4647" s="53" t="n">
        <f aca="false">(O4647/100)*(K4647*$K$14)</f>
        <v>0</v>
      </c>
      <c r="U4647" s="53" t="n">
        <f aca="false">(P4647/100)*(K4647*$K$14)+(P4647/100)*(L4647*$L$14)</f>
        <v>0</v>
      </c>
      <c r="V4647" s="53" t="n">
        <f aca="false">(Q4647/100)*(L4647*$L$14)</f>
        <v>0</v>
      </c>
      <c r="W4647" s="53" t="n">
        <f aca="false">(R4647/100)*(K4647*$L$14)+(R4647/100)*(L4647*$M$14)</f>
        <v>0</v>
      </c>
      <c r="X4647" s="53" t="n">
        <f aca="false">N4647+S4647</f>
        <v>382.5</v>
      </c>
      <c r="Y4647" s="53" t="n">
        <f aca="false">O4647+T4647</f>
        <v>0</v>
      </c>
      <c r="Z4647" s="53" t="n">
        <f aca="false">P4647+U4647</f>
        <v>0</v>
      </c>
      <c r="AA4647" s="53" t="n">
        <f aca="false">Q4647+V4647</f>
        <v>0</v>
      </c>
      <c r="AB4647" s="53" t="n">
        <f aca="false">R4647+W4647</f>
        <v>0</v>
      </c>
      <c r="AC4647" s="54" t="n">
        <f aca="false">ROUND(X4647+Y4647+Z4647+AA4647+AB4647,1)</f>
        <v>382.5</v>
      </c>
      <c r="AD4647" s="55" t="n">
        <f aca="false">(ROUND(AC4647-AC4636,1)/AC4636)</f>
        <v>0.202074167190446</v>
      </c>
    </row>
    <row r="4648" customFormat="false" ht="15" hidden="false" customHeight="false" outlineLevel="0" collapsed="false">
      <c r="A4648" s="48"/>
      <c r="B4648" s="49" t="n">
        <v>600</v>
      </c>
      <c r="C4648" s="50" t="s">
        <v>16</v>
      </c>
      <c r="D4648" s="51" t="n">
        <v>102</v>
      </c>
      <c r="E4648" s="51" t="n">
        <v>0</v>
      </c>
      <c r="F4648" s="51" t="n">
        <v>0</v>
      </c>
      <c r="G4648" s="51" t="n">
        <v>0</v>
      </c>
      <c r="H4648" s="51" t="n">
        <v>0</v>
      </c>
      <c r="I4648" s="52" t="n">
        <v>15</v>
      </c>
      <c r="J4648" s="52" t="n">
        <v>55</v>
      </c>
      <c r="K4648" s="52" t="n">
        <v>0</v>
      </c>
      <c r="L4648" s="52" t="n">
        <v>65</v>
      </c>
      <c r="M4648" s="52" t="n">
        <v>0</v>
      </c>
      <c r="N4648" s="53" t="n">
        <f aca="false">D4648*$D$15</f>
        <v>127.5</v>
      </c>
      <c r="O4648" s="53" t="n">
        <f aca="false">E4648*$E$15</f>
        <v>0</v>
      </c>
      <c r="P4648" s="53" t="n">
        <f aca="false">F4648*$F$15</f>
        <v>0</v>
      </c>
      <c r="Q4648" s="53" t="n">
        <f aca="false">G4648*$G$15</f>
        <v>0</v>
      </c>
      <c r="R4648" s="53" t="n">
        <f aca="false">H4648*$H$15</f>
        <v>0</v>
      </c>
      <c r="S4648" s="53" t="n">
        <f aca="false">(N4648/100)*(I4648*$I$15)+(N4648/100)*(J4648*$J$15)+(N4648/100)*(L4648*$L$15)</f>
        <v>255</v>
      </c>
      <c r="T4648" s="53" t="n">
        <f aca="false">(O4648/100)*(K4648*$K$15)</f>
        <v>0</v>
      </c>
      <c r="U4648" s="53" t="n">
        <f aca="false">(P4648/100)*(K4648*$K$15)+(P4648/100)*(L4648*$L$15)</f>
        <v>0</v>
      </c>
      <c r="V4648" s="53" t="n">
        <f aca="false">(Q4648/100)*(L4648*$L$15)</f>
        <v>0</v>
      </c>
      <c r="W4648" s="53" t="n">
        <f aca="false">(R4648/100)*(K4648*$K$15)+(R4648/100)*(L4648*$L$15)</f>
        <v>0</v>
      </c>
      <c r="X4648" s="53" t="n">
        <f aca="false">N4648+S4648</f>
        <v>382.5</v>
      </c>
      <c r="Y4648" s="53" t="n">
        <f aca="false">O4648+T4648</f>
        <v>0</v>
      </c>
      <c r="Z4648" s="53" t="n">
        <f aca="false">P4648+U4648</f>
        <v>0</v>
      </c>
      <c r="AA4648" s="53" t="n">
        <f aca="false">Q4648+V4648</f>
        <v>0</v>
      </c>
      <c r="AB4648" s="53" t="n">
        <f aca="false">R4648+W4648</f>
        <v>0</v>
      </c>
      <c r="AC4648" s="54" t="n">
        <f aca="false">ROUND(X4648+Y4648+Z4648+AA4648+AB4648,1)</f>
        <v>382.5</v>
      </c>
      <c r="AD4648" s="55" t="n">
        <f aca="false">(ROUND(AC4648-AC4636,1)/AC4636)</f>
        <v>0.202074167190446</v>
      </c>
    </row>
    <row r="4649" customFormat="false" ht="15" hidden="false" customHeight="false" outlineLevel="0" collapsed="false">
      <c r="A4649" s="48"/>
      <c r="B4649" s="49"/>
      <c r="C4649" s="50" t="s">
        <v>17</v>
      </c>
      <c r="D4649" s="51" t="n">
        <v>102</v>
      </c>
      <c r="E4649" s="51" t="n">
        <v>0</v>
      </c>
      <c r="F4649" s="51" t="n">
        <v>0</v>
      </c>
      <c r="G4649" s="51" t="n">
        <v>0</v>
      </c>
      <c r="H4649" s="51" t="n">
        <v>0</v>
      </c>
      <c r="I4649" s="52" t="n">
        <v>15</v>
      </c>
      <c r="J4649" s="52" t="n">
        <v>80</v>
      </c>
      <c r="K4649" s="52" t="n">
        <v>0</v>
      </c>
      <c r="L4649" s="52" t="n">
        <v>0</v>
      </c>
      <c r="M4649" s="52" t="n">
        <v>0</v>
      </c>
      <c r="N4649" s="53" t="n">
        <f aca="false">D4649*$D$16</f>
        <v>127.5</v>
      </c>
      <c r="O4649" s="53" t="n">
        <f aca="false">E4649*$E$16</f>
        <v>0</v>
      </c>
      <c r="P4649" s="53" t="n">
        <f aca="false">F4649*$F$16</f>
        <v>0</v>
      </c>
      <c r="Q4649" s="53" t="n">
        <f aca="false">G4649*$G$16</f>
        <v>0</v>
      </c>
      <c r="R4649" s="53" t="n">
        <f aca="false">H4649*$H$16</f>
        <v>0</v>
      </c>
      <c r="S4649" s="53" t="n">
        <f aca="false">(N4649/100)*(I4649*$I$16)+(N4649/100)*(J4649*$J$16)</f>
        <v>274.125</v>
      </c>
      <c r="T4649" s="53" t="n">
        <f aca="false">(O4649/100)*(K4649*$K$16)</f>
        <v>0</v>
      </c>
      <c r="U4649" s="53" t="n">
        <f aca="false">(P4649/100)*(K4649*$K$16)+(P4649/100)*(L4649*$L$16)</f>
        <v>0</v>
      </c>
      <c r="V4649" s="53" t="n">
        <f aca="false">(Q4649/100)*(L4649*$L$16)</f>
        <v>0</v>
      </c>
      <c r="W4649" s="53" t="n">
        <f aca="false">(R4649/100)*(K4649*$K$16)+(R4649/100)*(L4649*$L$16)</f>
        <v>0</v>
      </c>
      <c r="X4649" s="53" t="n">
        <f aca="false">N4649+S4649</f>
        <v>401.625</v>
      </c>
      <c r="Y4649" s="53" t="n">
        <f aca="false">O4649+T4649</f>
        <v>0</v>
      </c>
      <c r="Z4649" s="53" t="n">
        <f aca="false">P4649+U4649</f>
        <v>0</v>
      </c>
      <c r="AA4649" s="53" t="n">
        <f aca="false">Q4649+V4649</f>
        <v>0</v>
      </c>
      <c r="AB4649" s="53" t="n">
        <f aca="false">R4649+W4649</f>
        <v>0</v>
      </c>
      <c r="AC4649" s="54" t="n">
        <f aca="false">ROUND(X4649+Y4649+Z4649+AA4649+AB4649,1)</f>
        <v>401.6</v>
      </c>
      <c r="AD4649" s="55" t="n">
        <f aca="false">(ROUND(AC4649-AC4636,1)/AC4636)</f>
        <v>0.262099308610937</v>
      </c>
    </row>
    <row r="4650" customFormat="false" ht="15" hidden="false" customHeight="false" outlineLevel="0" collapsed="false">
      <c r="A4650" s="48"/>
      <c r="B4650" s="49"/>
      <c r="C4650" s="50" t="s">
        <v>18</v>
      </c>
      <c r="D4650" s="51" t="n">
        <v>120</v>
      </c>
      <c r="E4650" s="51" t="n">
        <v>0</v>
      </c>
      <c r="F4650" s="51" t="n">
        <v>0</v>
      </c>
      <c r="G4650" s="51" t="n">
        <v>0</v>
      </c>
      <c r="H4650" s="51" t="n">
        <v>0</v>
      </c>
      <c r="I4650" s="52" t="n">
        <v>30</v>
      </c>
      <c r="J4650" s="52" t="n">
        <v>55</v>
      </c>
      <c r="K4650" s="52" t="n">
        <v>0</v>
      </c>
      <c r="L4650" s="52" t="n">
        <v>0</v>
      </c>
      <c r="M4650" s="52" t="n">
        <v>0</v>
      </c>
      <c r="N4650" s="53" t="n">
        <f aca="false">D4650*$D$17</f>
        <v>150</v>
      </c>
      <c r="O4650" s="53" t="n">
        <f aca="false">E4650*$E$17</f>
        <v>0</v>
      </c>
      <c r="P4650" s="53" t="n">
        <f aca="false">F4650*$F$17</f>
        <v>0</v>
      </c>
      <c r="Q4650" s="53" t="n">
        <f aca="false">G4650*$G$17</f>
        <v>0</v>
      </c>
      <c r="R4650" s="53" t="n">
        <f aca="false">H4650*$H$17</f>
        <v>0</v>
      </c>
      <c r="S4650" s="53" t="n">
        <f aca="false">(N4650/100)*(I4650*$I$17)+(N4650/100)*(J4650*$J$17)</f>
        <v>195</v>
      </c>
      <c r="T4650" s="53" t="n">
        <f aca="false">(O4650/100)*(K4650*$K$17)</f>
        <v>0</v>
      </c>
      <c r="U4650" s="53" t="n">
        <f aca="false">(P4650/100)*(K4650*$K$17)+(P4650/100)*(L4650*$L$17)</f>
        <v>0</v>
      </c>
      <c r="V4650" s="53" t="n">
        <f aca="false">(Q4650/100)*(L4650*$L$17)</f>
        <v>0</v>
      </c>
      <c r="W4650" s="53" t="n">
        <f aca="false">(R4650/100)*(K4650*$K$17)+(R4650/100)*(L4650*$L$17)</f>
        <v>0</v>
      </c>
      <c r="X4650" s="53" t="n">
        <f aca="false">N4650+S4650</f>
        <v>345</v>
      </c>
      <c r="Y4650" s="53" t="n">
        <f aca="false">O4650+T4650</f>
        <v>0</v>
      </c>
      <c r="Z4650" s="53" t="n">
        <f aca="false">P4650+U4650</f>
        <v>0</v>
      </c>
      <c r="AA4650" s="53" t="n">
        <f aca="false">Q4650+V4650</f>
        <v>0</v>
      </c>
      <c r="AB4650" s="53" t="n">
        <f aca="false">R4650+W4650</f>
        <v>0</v>
      </c>
      <c r="AC4650" s="54" t="n">
        <f aca="false">ROUND(X4650+Y4650+Z4650+AA4650+AB4650,1)</f>
        <v>345</v>
      </c>
      <c r="AD4650" s="55" t="n">
        <f aca="false">(ROUND(AC4650-AC4636,1)/AC4636)</f>
        <v>0.0842237586423633</v>
      </c>
    </row>
    <row r="4651" customFormat="false" ht="15" hidden="false" customHeight="false" outlineLevel="0" collapsed="false">
      <c r="A4651" s="56" t="s">
        <v>19</v>
      </c>
      <c r="B4651" s="57" t="s">
        <v>376</v>
      </c>
      <c r="C4651" s="40" t="s">
        <v>4</v>
      </c>
      <c r="D4651" s="41" t="n">
        <v>116</v>
      </c>
      <c r="E4651" s="41" t="n">
        <v>0</v>
      </c>
      <c r="F4651" s="41" t="n">
        <v>0</v>
      </c>
      <c r="G4651" s="41" t="n">
        <v>0</v>
      </c>
      <c r="H4651" s="41" t="n">
        <v>0</v>
      </c>
      <c r="I4651" s="42" t="n">
        <v>20</v>
      </c>
      <c r="J4651" s="42" t="n">
        <v>60</v>
      </c>
      <c r="K4651" s="42" t="n">
        <v>0</v>
      </c>
      <c r="L4651" s="42" t="n">
        <v>0</v>
      </c>
      <c r="M4651" s="42" t="n">
        <v>0</v>
      </c>
      <c r="N4651" s="43" t="n">
        <f aca="false">D4651*$D$3</f>
        <v>150.8</v>
      </c>
      <c r="O4651" s="43" t="n">
        <f aca="false">E4651*$E$3</f>
        <v>0</v>
      </c>
      <c r="P4651" s="43" t="n">
        <f aca="false">F4651*$F$3</f>
        <v>0</v>
      </c>
      <c r="Q4651" s="43" t="n">
        <f aca="false">G4651*$G$3</f>
        <v>0</v>
      </c>
      <c r="R4651" s="43" t="n">
        <f aca="false">H4651*$H$3</f>
        <v>0</v>
      </c>
      <c r="S4651" s="43" t="n">
        <f aca="false">(N4651/100)*(I4651*$I$3)+(N4651/100)*(J4651*$J$3)</f>
        <v>241.28</v>
      </c>
      <c r="T4651" s="43" t="n">
        <f aca="false">(O4651/100)*(K4651*$K$3)</f>
        <v>0</v>
      </c>
      <c r="U4651" s="43" t="n">
        <f aca="false">(P4651/100)*(K4651*$K$3)+(P4651/100)*(L4651*$L$3)</f>
        <v>0</v>
      </c>
      <c r="V4651" s="43" t="n">
        <f aca="false">(Q4651/100)*(L4651*$L$3)</f>
        <v>0</v>
      </c>
      <c r="W4651" s="43" t="n">
        <f aca="false">(R4651/100)*(K4651*$K$3)+(R4651/100)*(L4651*$L$3)</f>
        <v>0</v>
      </c>
      <c r="X4651" s="43" t="n">
        <f aca="false">N4651+S4651</f>
        <v>392.08</v>
      </c>
      <c r="Y4651" s="43" t="n">
        <f aca="false">O4651+T4651</f>
        <v>0</v>
      </c>
      <c r="Z4651" s="43" t="n">
        <f aca="false">P4651+U4651</f>
        <v>0</v>
      </c>
      <c r="AA4651" s="43" t="n">
        <f aca="false">Q4651+V4651</f>
        <v>0</v>
      </c>
      <c r="AB4651" s="43" t="n">
        <f aca="false">R4651+W4651</f>
        <v>0</v>
      </c>
      <c r="AC4651" s="44" t="n">
        <f aca="false">ROUND(X4651+Y4651+Z4651+AA4651+AB4651,1)</f>
        <v>392.1</v>
      </c>
      <c r="AD4651" s="45" t="n">
        <v>0</v>
      </c>
    </row>
    <row r="4652" customFormat="false" ht="15" hidden="false" customHeight="false" outlineLevel="0" collapsed="false">
      <c r="A4652" s="48" t="s">
        <v>29</v>
      </c>
      <c r="B4652" s="58" t="n">
        <v>8</v>
      </c>
      <c r="C4652" s="50" t="s">
        <v>5</v>
      </c>
      <c r="D4652" s="51" t="n">
        <v>116</v>
      </c>
      <c r="E4652" s="51" t="n">
        <v>0</v>
      </c>
      <c r="F4652" s="51" t="n">
        <v>0</v>
      </c>
      <c r="G4652" s="51" t="n">
        <v>0</v>
      </c>
      <c r="H4652" s="51" t="n">
        <v>0</v>
      </c>
      <c r="I4652" s="52" t="n">
        <v>35</v>
      </c>
      <c r="J4652" s="52" t="n">
        <v>75</v>
      </c>
      <c r="K4652" s="52" t="n">
        <v>0</v>
      </c>
      <c r="L4652" s="52" t="n">
        <v>0</v>
      </c>
      <c r="M4652" s="52" t="n">
        <v>0</v>
      </c>
      <c r="N4652" s="53" t="n">
        <f aca="false">D4652*$D$4</f>
        <v>145</v>
      </c>
      <c r="O4652" s="53" t="n">
        <f aca="false">E4652*$E$4</f>
        <v>0</v>
      </c>
      <c r="P4652" s="53" t="n">
        <f aca="false">F4652*$F$4</f>
        <v>0</v>
      </c>
      <c r="Q4652" s="53" t="n">
        <f aca="false">G4652*$G$4</f>
        <v>0</v>
      </c>
      <c r="R4652" s="53" t="n">
        <f aca="false">H4652*$H$4</f>
        <v>0</v>
      </c>
      <c r="S4652" s="53" t="n">
        <f aca="false">(N4652/100)*(I4652*$I$4)+(N4652/100)*(J4652*$J$4)</f>
        <v>319</v>
      </c>
      <c r="T4652" s="53" t="n">
        <f aca="false">(O4652/100)*(K4652*$K$4)</f>
        <v>0</v>
      </c>
      <c r="U4652" s="53" t="n">
        <f aca="false">(P4652/100)*(K4652*$K$4)+(P4652/100)*(L4652*$L$4)</f>
        <v>0</v>
      </c>
      <c r="V4652" s="53" t="n">
        <f aca="false">(Q4652/100)*(L4652*$L$4)</f>
        <v>0</v>
      </c>
      <c r="W4652" s="53" t="n">
        <f aca="false">(R4652/100)*(K4652*$K$4)+(R4652/100)*(L4652*$L$4)</f>
        <v>0</v>
      </c>
      <c r="X4652" s="53" t="n">
        <f aca="false">N4652+S4652</f>
        <v>464</v>
      </c>
      <c r="Y4652" s="53" t="n">
        <f aca="false">O4652+T4652</f>
        <v>0</v>
      </c>
      <c r="Z4652" s="53" t="n">
        <f aca="false">P4652+U4652</f>
        <v>0</v>
      </c>
      <c r="AA4652" s="53" t="n">
        <f aca="false">Q4652+V4652</f>
        <v>0</v>
      </c>
      <c r="AB4652" s="53" t="n">
        <f aca="false">R4652+W4652</f>
        <v>0</v>
      </c>
      <c r="AC4652" s="54" t="n">
        <f aca="false">ROUND(X4652+Y4652+Z4652+AA4652+AB4652,1)</f>
        <v>464</v>
      </c>
      <c r="AD4652" s="55" t="n">
        <f aca="false">(ROUND(AC4652-AC4651,1)/AC4651)</f>
        <v>0.183371588880388</v>
      </c>
    </row>
    <row r="4653" customFormat="false" ht="15" hidden="false" customHeight="false" outlineLevel="0" collapsed="false">
      <c r="A4653" s="48" t="s">
        <v>30</v>
      </c>
      <c r="B4653" s="58" t="n">
        <v>12</v>
      </c>
      <c r="C4653" s="50" t="s">
        <v>6</v>
      </c>
      <c r="D4653" s="51" t="n">
        <v>116</v>
      </c>
      <c r="E4653" s="51" t="n">
        <v>0</v>
      </c>
      <c r="F4653" s="51" t="n">
        <v>0</v>
      </c>
      <c r="G4653" s="51" t="n">
        <v>0</v>
      </c>
      <c r="H4653" s="51" t="n">
        <v>0</v>
      </c>
      <c r="I4653" s="52" t="n">
        <v>20</v>
      </c>
      <c r="J4653" s="52" t="n">
        <v>60</v>
      </c>
      <c r="K4653" s="52" t="n">
        <v>0</v>
      </c>
      <c r="L4653" s="52" t="n">
        <v>0</v>
      </c>
      <c r="M4653" s="52" t="n">
        <v>0</v>
      </c>
      <c r="N4653" s="53" t="n">
        <f aca="false">D4653*$D$5</f>
        <v>150.8</v>
      </c>
      <c r="O4653" s="53" t="n">
        <f aca="false">E4653*$E$5</f>
        <v>0</v>
      </c>
      <c r="P4653" s="53" t="n">
        <f aca="false">F4653*$F$5</f>
        <v>0</v>
      </c>
      <c r="Q4653" s="53" t="n">
        <f aca="false">G4653*$G$5</f>
        <v>0</v>
      </c>
      <c r="R4653" s="53" t="n">
        <f aca="false">H4653*$H$5</f>
        <v>0</v>
      </c>
      <c r="S4653" s="53" t="n">
        <f aca="false">(N4653/100)*(I4653*$I$5)+(N4653/100)*(J4653*$J$5)</f>
        <v>241.28</v>
      </c>
      <c r="T4653" s="53" t="n">
        <f aca="false">(O4653/100)*(K4653*$K$5)</f>
        <v>0</v>
      </c>
      <c r="U4653" s="53" t="n">
        <f aca="false">(P4653/100)*(K4653*$K$5)+(P4653/100)*(L4653*$L$5)</f>
        <v>0</v>
      </c>
      <c r="V4653" s="53" t="n">
        <f aca="false">(Q4653/100)*(L4653*$L$5)</f>
        <v>0</v>
      </c>
      <c r="W4653" s="53" t="n">
        <f aca="false">(R4653/100)*(K4653*$K$5)+(R4653/100)*(L4653*$L$5)</f>
        <v>0</v>
      </c>
      <c r="X4653" s="53" t="n">
        <f aca="false">N4653+S4653</f>
        <v>392.08</v>
      </c>
      <c r="Y4653" s="53" t="n">
        <f aca="false">O4653+T4653</f>
        <v>0</v>
      </c>
      <c r="Z4653" s="53" t="n">
        <f aca="false">P4653+U4653</f>
        <v>0</v>
      </c>
      <c r="AA4653" s="53" t="n">
        <f aca="false">Q4653+V4653</f>
        <v>0</v>
      </c>
      <c r="AB4653" s="53" t="n">
        <f aca="false">R4653+W4653</f>
        <v>0</v>
      </c>
      <c r="AC4653" s="54" t="n">
        <f aca="false">ROUND(X4653+Y4653+Z4653+AA4653+AB4653,1)</f>
        <v>392.1</v>
      </c>
      <c r="AD4653" s="55" t="n">
        <f aca="false">(ROUND(AC4653-AC4651,1)/AC4651)</f>
        <v>0</v>
      </c>
    </row>
    <row r="4654" customFormat="false" ht="15" hidden="false" customHeight="false" outlineLevel="0" collapsed="false">
      <c r="A4654" s="48" t="s">
        <v>31</v>
      </c>
      <c r="B4654" s="58" t="n">
        <v>0</v>
      </c>
      <c r="C4654" s="50" t="s">
        <v>7</v>
      </c>
      <c r="D4654" s="51" t="n">
        <v>116</v>
      </c>
      <c r="E4654" s="51" t="n">
        <v>0</v>
      </c>
      <c r="F4654" s="51" t="n">
        <v>0</v>
      </c>
      <c r="G4654" s="51" t="n">
        <v>0</v>
      </c>
      <c r="H4654" s="51" t="n">
        <v>0</v>
      </c>
      <c r="I4654" s="52" t="n">
        <v>20</v>
      </c>
      <c r="J4654" s="52" t="n">
        <v>60</v>
      </c>
      <c r="K4654" s="52" t="n">
        <v>0</v>
      </c>
      <c r="L4654" s="52" t="n">
        <v>0</v>
      </c>
      <c r="M4654" s="52" t="n">
        <v>0</v>
      </c>
      <c r="N4654" s="53" t="n">
        <f aca="false">D4654*$D$6</f>
        <v>150.8</v>
      </c>
      <c r="O4654" s="53" t="n">
        <f aca="false">E4654*$E$6</f>
        <v>0</v>
      </c>
      <c r="P4654" s="53" t="n">
        <f aca="false">F4654*$F$6</f>
        <v>0</v>
      </c>
      <c r="Q4654" s="53" t="n">
        <f aca="false">G4654*$G$6</f>
        <v>0</v>
      </c>
      <c r="R4654" s="53" t="n">
        <f aca="false">H4654*$H$6</f>
        <v>0</v>
      </c>
      <c r="S4654" s="53" t="n">
        <f aca="false">(N4654/100)*(I4654*$I$6)+(N4654/100)*(J4654*$J$6)</f>
        <v>241.28</v>
      </c>
      <c r="T4654" s="53" t="n">
        <f aca="false">(O4654/100)*(K4654*$K$6)</f>
        <v>0</v>
      </c>
      <c r="U4654" s="53" t="n">
        <f aca="false">(P4654/100)*(K4654*$K$6)+(P4654/100)*(L4654*$L$6)</f>
        <v>0</v>
      </c>
      <c r="V4654" s="53" t="n">
        <f aca="false">(Q4654/100)*(L4654*$L$6)</f>
        <v>0</v>
      </c>
      <c r="W4654" s="53" t="n">
        <f aca="false">(R4654/100)*(K4654*$K$6)+(R4654/100)*(L4654*$L$6)</f>
        <v>0</v>
      </c>
      <c r="X4654" s="53" t="n">
        <f aca="false">N4654+S4654</f>
        <v>392.08</v>
      </c>
      <c r="Y4654" s="53" t="n">
        <f aca="false">O4654+T4654</f>
        <v>0</v>
      </c>
      <c r="Z4654" s="53" t="n">
        <f aca="false">P4654+U4654</f>
        <v>0</v>
      </c>
      <c r="AA4654" s="53" t="n">
        <f aca="false">Q4654+V4654</f>
        <v>0</v>
      </c>
      <c r="AB4654" s="53" t="n">
        <f aca="false">R4654+W4654</f>
        <v>0</v>
      </c>
      <c r="AC4654" s="54" t="n">
        <f aca="false">ROUND(X4654+Y4654+Z4654+AA4654+AB4654,1)</f>
        <v>392.1</v>
      </c>
      <c r="AD4654" s="55" t="n">
        <f aca="false">(ROUND(AC4654-AC4651,1)/AC4651)</f>
        <v>0</v>
      </c>
    </row>
    <row r="4655" customFormat="false" ht="15" hidden="false" customHeight="false" outlineLevel="0" collapsed="false">
      <c r="A4655" s="48" t="s">
        <v>32</v>
      </c>
      <c r="B4655" s="58" t="n">
        <v>0</v>
      </c>
      <c r="C4655" s="50" t="s">
        <v>8</v>
      </c>
      <c r="D4655" s="51" t="n">
        <v>116</v>
      </c>
      <c r="E4655" s="51" t="n">
        <v>0</v>
      </c>
      <c r="F4655" s="51" t="n">
        <v>0</v>
      </c>
      <c r="G4655" s="51" t="n">
        <v>0</v>
      </c>
      <c r="H4655" s="51" t="n">
        <v>0</v>
      </c>
      <c r="I4655" s="52" t="n">
        <v>20</v>
      </c>
      <c r="J4655" s="52" t="n">
        <v>60</v>
      </c>
      <c r="K4655" s="52" t="n">
        <v>0</v>
      </c>
      <c r="L4655" s="52" t="n">
        <v>0</v>
      </c>
      <c r="M4655" s="52" t="n">
        <v>0</v>
      </c>
      <c r="N4655" s="53" t="n">
        <f aca="false">D4655*$D$7</f>
        <v>150.8</v>
      </c>
      <c r="O4655" s="53" t="n">
        <f aca="false">E4655*$E$7</f>
        <v>0</v>
      </c>
      <c r="P4655" s="53" t="n">
        <f aca="false">F4655*$F$7</f>
        <v>0</v>
      </c>
      <c r="Q4655" s="53" t="n">
        <f aca="false">G4655*$G$7</f>
        <v>0</v>
      </c>
      <c r="R4655" s="53" t="n">
        <f aca="false">H4655*$H$7</f>
        <v>0</v>
      </c>
      <c r="S4655" s="53" t="n">
        <f aca="false">(N4655/100)*(I4655*$I$7)+(N4655/100)*(J4655*$J$7)</f>
        <v>241.28</v>
      </c>
      <c r="T4655" s="53" t="n">
        <f aca="false">(O4655/100)*(K4655*$K$7)</f>
        <v>0</v>
      </c>
      <c r="U4655" s="53" t="n">
        <f aca="false">(P4655/100)*(K4655*$K$7)+(P4655/100)*(L4655*$L$7)</f>
        <v>0</v>
      </c>
      <c r="V4655" s="53" t="n">
        <f aca="false">(Q4655/100)*(L4655*$L$7)</f>
        <v>0</v>
      </c>
      <c r="W4655" s="53" t="n">
        <f aca="false">(R4655/100)*(K4655*$K$7)+(R4655/100)*(L4655*$L$7)</f>
        <v>0</v>
      </c>
      <c r="X4655" s="53" t="n">
        <f aca="false">N4655+S4655</f>
        <v>392.08</v>
      </c>
      <c r="Y4655" s="53" t="n">
        <f aca="false">O4655+T4655</f>
        <v>0</v>
      </c>
      <c r="Z4655" s="53" t="n">
        <f aca="false">P4655+U4655</f>
        <v>0</v>
      </c>
      <c r="AA4655" s="53" t="n">
        <f aca="false">Q4655+V4655</f>
        <v>0</v>
      </c>
      <c r="AB4655" s="53" t="n">
        <f aca="false">R4655+W4655</f>
        <v>0</v>
      </c>
      <c r="AC4655" s="54" t="n">
        <f aca="false">ROUND(X4655+Y4655+Z4655+AA4655+AB4655,1)</f>
        <v>392.1</v>
      </c>
      <c r="AD4655" s="55" t="n">
        <f aca="false">(ROUND(AC4655-AC4651,1)/AC4651)</f>
        <v>0</v>
      </c>
    </row>
    <row r="4656" customFormat="false" ht="15" hidden="false" customHeight="false" outlineLevel="0" collapsed="false">
      <c r="A4656" s="48" t="s">
        <v>33</v>
      </c>
      <c r="B4656" s="58"/>
      <c r="C4656" s="50" t="s">
        <v>9</v>
      </c>
      <c r="D4656" s="51" t="n">
        <v>116</v>
      </c>
      <c r="E4656" s="51" t="n">
        <v>0</v>
      </c>
      <c r="F4656" s="51" t="n">
        <v>0</v>
      </c>
      <c r="G4656" s="51" t="n">
        <v>0</v>
      </c>
      <c r="H4656" s="51" t="n">
        <v>0</v>
      </c>
      <c r="I4656" s="52" t="n">
        <v>20</v>
      </c>
      <c r="J4656" s="52" t="n">
        <v>60</v>
      </c>
      <c r="K4656" s="52" t="n">
        <v>0</v>
      </c>
      <c r="L4656" s="52" t="n">
        <v>0</v>
      </c>
      <c r="M4656" s="52" t="n">
        <v>0</v>
      </c>
      <c r="N4656" s="53" t="n">
        <f aca="false">D4656*$D$8</f>
        <v>150.8</v>
      </c>
      <c r="O4656" s="53" t="n">
        <f aca="false">E4656*$E$8</f>
        <v>0</v>
      </c>
      <c r="P4656" s="53" t="n">
        <f aca="false">F4656*$F$8</f>
        <v>0</v>
      </c>
      <c r="Q4656" s="53" t="n">
        <f aca="false">G4656*$G$8</f>
        <v>0</v>
      </c>
      <c r="R4656" s="53" t="n">
        <f aca="false">H4656*$H$8</f>
        <v>0</v>
      </c>
      <c r="S4656" s="53" t="n">
        <f aca="false">(N4656/100)*(I4656*$I$8)+(N4656/100)*(J4656*$J$8)</f>
        <v>241.28</v>
      </c>
      <c r="T4656" s="53" t="n">
        <f aca="false">(O4656/100)*(K4656*$K$8)</f>
        <v>0</v>
      </c>
      <c r="U4656" s="53" t="n">
        <f aca="false">(P4656/100)*(K4656*$K$8)+(P4656/100)*(L4656*$L$8)</f>
        <v>0</v>
      </c>
      <c r="V4656" s="53" t="n">
        <f aca="false">(Q4656/100)*(L4656*$L$8)</f>
        <v>0</v>
      </c>
      <c r="W4656" s="53" t="n">
        <f aca="false">(R4656/100)*(K4656*$K$8)+(R4656/100)*(L4656*$L$8)</f>
        <v>0</v>
      </c>
      <c r="X4656" s="53" t="n">
        <f aca="false">N4656+S4656</f>
        <v>392.08</v>
      </c>
      <c r="Y4656" s="53" t="n">
        <f aca="false">O4656+T4656</f>
        <v>0</v>
      </c>
      <c r="Z4656" s="53" t="n">
        <f aca="false">P4656+U4656</f>
        <v>0</v>
      </c>
      <c r="AA4656" s="53" t="n">
        <f aca="false">Q4656+V4656</f>
        <v>0</v>
      </c>
      <c r="AB4656" s="53" t="n">
        <f aca="false">R4656+W4656</f>
        <v>0</v>
      </c>
      <c r="AC4656" s="54" t="n">
        <f aca="false">ROUND(X4656+Y4656+Z4656+AA4656+AB4656,1)</f>
        <v>392.1</v>
      </c>
      <c r="AD4656" s="55" t="n">
        <f aca="false">(ROUND(AC4656-AC4651,1)/AC4651)</f>
        <v>0</v>
      </c>
    </row>
    <row r="4657" customFormat="false" ht="15" hidden="false" customHeight="false" outlineLevel="0" collapsed="false">
      <c r="A4657" s="48" t="s">
        <v>34</v>
      </c>
      <c r="B4657" s="58"/>
      <c r="C4657" s="50" t="s">
        <v>10</v>
      </c>
      <c r="D4657" s="51" t="n">
        <v>58</v>
      </c>
      <c r="E4657" s="51" t="n">
        <v>125</v>
      </c>
      <c r="F4657" s="51" t="n">
        <v>0</v>
      </c>
      <c r="G4657" s="51" t="n">
        <v>0</v>
      </c>
      <c r="H4657" s="51" t="n">
        <v>0</v>
      </c>
      <c r="I4657" s="52" t="n">
        <v>20</v>
      </c>
      <c r="J4657" s="52" t="n">
        <v>60</v>
      </c>
      <c r="K4657" s="52" t="n">
        <v>85</v>
      </c>
      <c r="L4657" s="52" t="n">
        <v>0</v>
      </c>
      <c r="M4657" s="52" t="n">
        <v>0</v>
      </c>
      <c r="N4657" s="53" t="n">
        <f aca="false">D4657*$D$9</f>
        <v>72.5</v>
      </c>
      <c r="O4657" s="53" t="n">
        <f aca="false">E4657*$E$9</f>
        <v>156.25</v>
      </c>
      <c r="P4657" s="53" t="n">
        <f aca="false">F4657*$F$9</f>
        <v>0</v>
      </c>
      <c r="Q4657" s="53" t="n">
        <f aca="false">G4657*$G$9</f>
        <v>0</v>
      </c>
      <c r="R4657" s="53" t="n">
        <f aca="false">H4657*$H$9</f>
        <v>0</v>
      </c>
      <c r="S4657" s="53" t="n">
        <f aca="false">(N4657/100)*(I4657*$I$9)+(N4657/100)*(J4657*$J$9)</f>
        <v>58</v>
      </c>
      <c r="T4657" s="53" t="n">
        <f aca="false">(O4657/100)*(K4657*$K$9)</f>
        <v>185.9375</v>
      </c>
      <c r="U4657" s="53" t="n">
        <f aca="false">(P4657/100)*(K4657*$K$9)+(P4657/100)*(L4657*$L$9)</f>
        <v>0</v>
      </c>
      <c r="V4657" s="53" t="n">
        <f aca="false">(Q4657/100)*(L4657*$L$9)</f>
        <v>0</v>
      </c>
      <c r="W4657" s="53" t="n">
        <f aca="false">(R4657/100)*(K4657*$K$9)+(R4657/100)*(L4657*$L$9)</f>
        <v>0</v>
      </c>
      <c r="X4657" s="53" t="n">
        <f aca="false">N4657+S4657</f>
        <v>130.5</v>
      </c>
      <c r="Y4657" s="53" t="n">
        <f aca="false">O4657+T4657</f>
        <v>342.1875</v>
      </c>
      <c r="Z4657" s="53" t="n">
        <f aca="false">P4657+U4657</f>
        <v>0</v>
      </c>
      <c r="AA4657" s="53" t="n">
        <f aca="false">Q4657+V4657</f>
        <v>0</v>
      </c>
      <c r="AB4657" s="53" t="n">
        <f aca="false">R4657+W4657</f>
        <v>0</v>
      </c>
      <c r="AC4657" s="54" t="n">
        <f aca="false">ROUND(X4657+Y4657+Z4657+AA4657+AB4657,1)</f>
        <v>472.7</v>
      </c>
      <c r="AD4657" s="55" t="n">
        <f aca="false">(ROUND(AC4657-AC4651,1)/AC4651)</f>
        <v>0.205559806171895</v>
      </c>
    </row>
    <row r="4658" customFormat="false" ht="15" hidden="false" customHeight="false" outlineLevel="0" collapsed="false">
      <c r="A4658" s="48" t="s">
        <v>35</v>
      </c>
      <c r="B4658" s="58"/>
      <c r="C4658" s="50" t="s">
        <v>11</v>
      </c>
      <c r="D4658" s="51" t="n">
        <v>58</v>
      </c>
      <c r="E4658" s="51" t="n">
        <v>0</v>
      </c>
      <c r="F4658" s="51" t="n">
        <v>125</v>
      </c>
      <c r="G4658" s="51" t="n">
        <v>0</v>
      </c>
      <c r="H4658" s="51" t="n">
        <v>0</v>
      </c>
      <c r="I4658" s="52" t="n">
        <v>20</v>
      </c>
      <c r="J4658" s="52" t="n">
        <v>60</v>
      </c>
      <c r="K4658" s="52" t="n">
        <v>42.5</v>
      </c>
      <c r="L4658" s="52" t="n">
        <v>42.5</v>
      </c>
      <c r="M4658" s="52" t="n">
        <v>0</v>
      </c>
      <c r="N4658" s="53" t="n">
        <f aca="false">D4658*$D$10</f>
        <v>72.5</v>
      </c>
      <c r="O4658" s="53" t="n">
        <f aca="false">E4658*$E$10</f>
        <v>0</v>
      </c>
      <c r="P4658" s="53" t="n">
        <f aca="false">F4658*$F$10</f>
        <v>156.25</v>
      </c>
      <c r="Q4658" s="53" t="n">
        <f aca="false">G4658*$G$10</f>
        <v>0</v>
      </c>
      <c r="R4658" s="53" t="n">
        <f aca="false">H4658*$H$10</f>
        <v>0</v>
      </c>
      <c r="S4658" s="53" t="n">
        <f aca="false">(N4658/100)*(I4658*$I$10)+(N4658/100)*(J4658*$J$10)</f>
        <v>58</v>
      </c>
      <c r="T4658" s="53" t="n">
        <f aca="false">(O4658/100)*(K4658*$J$10)</f>
        <v>0</v>
      </c>
      <c r="U4658" s="53" t="n">
        <f aca="false">(P4658/100)*(K4658*$K$10)+(P4658/100)*(L4658*$L$10)</f>
        <v>185.9375</v>
      </c>
      <c r="V4658" s="53" t="n">
        <f aca="false">(Q4658/100)*(L4658*$L$10)</f>
        <v>0</v>
      </c>
      <c r="W4658" s="53" t="n">
        <f aca="false">(R4658/100)*(K4658*$K$10)+(R4658/100)*(L4658*$L$10)</f>
        <v>0</v>
      </c>
      <c r="X4658" s="53" t="n">
        <f aca="false">N4658+S4658</f>
        <v>130.5</v>
      </c>
      <c r="Y4658" s="53" t="n">
        <f aca="false">O4658+T4658</f>
        <v>0</v>
      </c>
      <c r="Z4658" s="53" t="n">
        <f aca="false">P4658+U4658</f>
        <v>342.1875</v>
      </c>
      <c r="AA4658" s="53" t="n">
        <f aca="false">Q4658+V4658</f>
        <v>0</v>
      </c>
      <c r="AB4658" s="53" t="n">
        <f aca="false">R4658+W4658</f>
        <v>0</v>
      </c>
      <c r="AC4658" s="54" t="n">
        <f aca="false">ROUND(X4658+Y4658+Z4658+AA4658+AB4658,1)</f>
        <v>472.7</v>
      </c>
      <c r="AD4658" s="55" t="n">
        <f aca="false">(ROUND(AC4658-AC4651,1)/AC4651)</f>
        <v>0.205559806171895</v>
      </c>
    </row>
    <row r="4659" customFormat="false" ht="15" hidden="false" customHeight="false" outlineLevel="0" collapsed="false">
      <c r="A4659" s="48" t="s">
        <v>36</v>
      </c>
      <c r="B4659" s="58"/>
      <c r="C4659" s="50" t="s">
        <v>12</v>
      </c>
      <c r="D4659" s="51" t="n">
        <v>58</v>
      </c>
      <c r="E4659" s="51" t="n">
        <v>0</v>
      </c>
      <c r="F4659" s="51" t="n">
        <v>0</v>
      </c>
      <c r="G4659" s="51" t="n">
        <v>125</v>
      </c>
      <c r="H4659" s="51" t="n">
        <v>0</v>
      </c>
      <c r="I4659" s="52" t="n">
        <v>20</v>
      </c>
      <c r="J4659" s="52" t="n">
        <v>60</v>
      </c>
      <c r="K4659" s="52" t="n">
        <v>0</v>
      </c>
      <c r="L4659" s="52" t="n">
        <v>85</v>
      </c>
      <c r="M4659" s="52" t="n">
        <v>0</v>
      </c>
      <c r="N4659" s="53" t="n">
        <f aca="false">D4659*$D$11</f>
        <v>72.5</v>
      </c>
      <c r="O4659" s="53" t="n">
        <f aca="false">E4659*$E$11</f>
        <v>0</v>
      </c>
      <c r="P4659" s="53" t="n">
        <f aca="false">F4659*$F$11</f>
        <v>0</v>
      </c>
      <c r="Q4659" s="53" t="n">
        <f aca="false">G4659*$G$11</f>
        <v>156.25</v>
      </c>
      <c r="R4659" s="53" t="n">
        <f aca="false">H4659*$H$11</f>
        <v>0</v>
      </c>
      <c r="S4659" s="53" t="n">
        <f aca="false">(N4659/100)*(I4659*$I$11)+(N4659/100)*(J4659*$J$11)</f>
        <v>58</v>
      </c>
      <c r="T4659" s="53" t="n">
        <f aca="false">(O4659/100)*(K4659*$K$11)</f>
        <v>0</v>
      </c>
      <c r="U4659" s="53" t="n">
        <f aca="false">(P4659/100)*(K4659*$K$11)+(P4659/100)*(L4659*$L$11)</f>
        <v>0</v>
      </c>
      <c r="V4659" s="53" t="n">
        <f aca="false">(Q4659/100)*(L4659*$L$11)</f>
        <v>185.9375</v>
      </c>
      <c r="W4659" s="53" t="n">
        <f aca="false">(R4659/100)*(K4659*$K$11)+(R4659/100)*(L4659*$L$11)</f>
        <v>0</v>
      </c>
      <c r="X4659" s="53" t="n">
        <f aca="false">N4659+S4659</f>
        <v>130.5</v>
      </c>
      <c r="Y4659" s="53" t="n">
        <f aca="false">O4659+T4659</f>
        <v>0</v>
      </c>
      <c r="Z4659" s="53" t="n">
        <f aca="false">P4659+U4659</f>
        <v>0</v>
      </c>
      <c r="AA4659" s="53" t="n">
        <f aca="false">Q4659+V4659</f>
        <v>342.1875</v>
      </c>
      <c r="AB4659" s="53" t="n">
        <f aca="false">R4659+W4659</f>
        <v>0</v>
      </c>
      <c r="AC4659" s="54" t="n">
        <f aca="false">ROUND(X4659+Y4659+Z4659+AA4659+AB4659,1)</f>
        <v>472.7</v>
      </c>
      <c r="AD4659" s="55" t="n">
        <f aca="false">(ROUND(AC4659-AC4651,1)/AC4651)</f>
        <v>0.205559806171895</v>
      </c>
    </row>
    <row r="4660" customFormat="false" ht="15" hidden="false" customHeight="false" outlineLevel="0" collapsed="false">
      <c r="A4660" s="48" t="s">
        <v>37</v>
      </c>
      <c r="B4660" s="58"/>
      <c r="C4660" s="50" t="s">
        <v>13</v>
      </c>
      <c r="D4660" s="51" t="n">
        <v>58</v>
      </c>
      <c r="E4660" s="51" t="n">
        <v>0</v>
      </c>
      <c r="F4660" s="51" t="n">
        <v>0</v>
      </c>
      <c r="G4660" s="51" t="n">
        <v>0</v>
      </c>
      <c r="H4660" s="51" t="n">
        <v>125</v>
      </c>
      <c r="I4660" s="52" t="n">
        <v>20</v>
      </c>
      <c r="J4660" s="52" t="n">
        <v>60</v>
      </c>
      <c r="K4660" s="52" t="n">
        <v>42.5</v>
      </c>
      <c r="L4660" s="52" t="n">
        <v>42.5</v>
      </c>
      <c r="M4660" s="52" t="n">
        <v>0</v>
      </c>
      <c r="N4660" s="53" t="n">
        <f aca="false">D4660*$D$12</f>
        <v>72.5</v>
      </c>
      <c r="O4660" s="53" t="n">
        <f aca="false">E4660*$E$12</f>
        <v>0</v>
      </c>
      <c r="P4660" s="53" t="n">
        <f aca="false">F4660*$F$12</f>
        <v>0</v>
      </c>
      <c r="Q4660" s="53" t="n">
        <f aca="false">G4660*$G$12</f>
        <v>0</v>
      </c>
      <c r="R4660" s="53" t="n">
        <f aca="false">H4660*$H$12</f>
        <v>156.25</v>
      </c>
      <c r="S4660" s="53" t="n">
        <f aca="false">(N4660/100)*(I4660*$I$12)+(N4660/100)*(J4660*$J$12)</f>
        <v>58</v>
      </c>
      <c r="T4660" s="53" t="n">
        <f aca="false">(O4660/100)*(K4660*$K$12)</f>
        <v>0</v>
      </c>
      <c r="U4660" s="53" t="n">
        <f aca="false">(P4660/100)*(K4660*$K$12)+(P4660/100)*(L4660*$L$12)</f>
        <v>0</v>
      </c>
      <c r="V4660" s="53" t="n">
        <f aca="false">(Q4660/100)*(L4660*$L$12)</f>
        <v>0</v>
      </c>
      <c r="W4660" s="53" t="n">
        <f aca="false">(R4660/100)*(K4660*$K$12)+(R4660/100)*(L4660*$L$12)</f>
        <v>185.9375</v>
      </c>
      <c r="X4660" s="53" t="n">
        <f aca="false">N4660+S4660</f>
        <v>130.5</v>
      </c>
      <c r="Y4660" s="53" t="n">
        <f aca="false">O4660+T4660</f>
        <v>0</v>
      </c>
      <c r="Z4660" s="53" t="n">
        <f aca="false">P4660+U4660</f>
        <v>0</v>
      </c>
      <c r="AA4660" s="53" t="n">
        <f aca="false">Q4660+V4660</f>
        <v>0</v>
      </c>
      <c r="AB4660" s="53" t="n">
        <f aca="false">R4660+W4660</f>
        <v>342.1875</v>
      </c>
      <c r="AC4660" s="54" t="n">
        <f aca="false">ROUND(X4660+Y4660+Z4660+AA4660+AB4660,1)</f>
        <v>472.7</v>
      </c>
      <c r="AD4660" s="55" t="n">
        <f aca="false">(ROUND(AC4660-AC4651,1)/AC4651)</f>
        <v>0.205559806171895</v>
      </c>
    </row>
    <row r="4661" customFormat="false" ht="15" hidden="false" customHeight="false" outlineLevel="0" collapsed="false">
      <c r="A4661" s="48" t="s">
        <v>38</v>
      </c>
      <c r="B4661" s="58"/>
      <c r="C4661" s="50" t="s">
        <v>14</v>
      </c>
      <c r="D4661" s="51" t="n">
        <v>116</v>
      </c>
      <c r="E4661" s="51" t="n">
        <v>0</v>
      </c>
      <c r="F4661" s="51" t="n">
        <v>0</v>
      </c>
      <c r="G4661" s="51" t="n">
        <v>0</v>
      </c>
      <c r="H4661" s="51" t="n">
        <v>0</v>
      </c>
      <c r="I4661" s="52" t="n">
        <v>20</v>
      </c>
      <c r="J4661" s="52" t="n">
        <v>60</v>
      </c>
      <c r="K4661" s="52" t="n">
        <v>0</v>
      </c>
      <c r="L4661" s="52" t="n">
        <v>0</v>
      </c>
      <c r="M4661" s="52" t="n">
        <v>70</v>
      </c>
      <c r="N4661" s="53" t="n">
        <f aca="false">D4661*$D$13</f>
        <v>145</v>
      </c>
      <c r="O4661" s="53" t="n">
        <f aca="false">E4661*$E$13</f>
        <v>0</v>
      </c>
      <c r="P4661" s="53" t="n">
        <f aca="false">F4661*$F$13</f>
        <v>0</v>
      </c>
      <c r="Q4661" s="53" t="n">
        <f aca="false">G4661*$G$13</f>
        <v>0</v>
      </c>
      <c r="R4661" s="53" t="n">
        <f aca="false">H4661*$H$13</f>
        <v>0</v>
      </c>
      <c r="S4661" s="53" t="n">
        <f aca="false">(N4661/100)*(I4661*$I$13)+(N4661/100)*(J4661*$J$13)+(N4661/100)*(M4661*$M$13)</f>
        <v>319</v>
      </c>
      <c r="T4661" s="53" t="n">
        <f aca="false">(O4661/100)*(K4661*$K$13)+(O4661/100)*(M4661*$M$13)</f>
        <v>0</v>
      </c>
      <c r="U4661" s="53" t="n">
        <f aca="false">(P4661/100)*(K4661*$K$13)+(P4661/100)*(L4661*$L$13)+(P4661/100)*(M4661*$M$13)</f>
        <v>0</v>
      </c>
      <c r="V4661" s="53" t="n">
        <f aca="false">(Q4661/100)*(L4661*$L$13)+(Q4661/100)*(M4661*$M$13)</f>
        <v>0</v>
      </c>
      <c r="W4661" s="53" t="n">
        <f aca="false">(R4661/100)*(K4661*$K$13)+(R4661/100)*(L4661*$L$13)+(R4661/100)*(M4661*$M$13)</f>
        <v>0</v>
      </c>
      <c r="X4661" s="53" t="n">
        <f aca="false">N4661+S4661</f>
        <v>464</v>
      </c>
      <c r="Y4661" s="53" t="n">
        <f aca="false">O4661+T4661</f>
        <v>0</v>
      </c>
      <c r="Z4661" s="53" t="n">
        <f aca="false">P4661+U4661</f>
        <v>0</v>
      </c>
      <c r="AA4661" s="53" t="n">
        <f aca="false">Q4661+V4661</f>
        <v>0</v>
      </c>
      <c r="AB4661" s="53" t="n">
        <f aca="false">R4661+W4661</f>
        <v>0</v>
      </c>
      <c r="AC4661" s="54" t="n">
        <f aca="false">ROUND(X4661+Y4661+Z4661+AA4661+AB4661,1)</f>
        <v>464</v>
      </c>
      <c r="AD4661" s="55" t="n">
        <f aca="false">(ROUND(AC4661-AC4651,1)/AC4651)</f>
        <v>0.183371588880388</v>
      </c>
    </row>
    <row r="4662" customFormat="false" ht="15" hidden="false" customHeight="false" outlineLevel="0" collapsed="false">
      <c r="A4662" s="48" t="s">
        <v>39</v>
      </c>
      <c r="B4662" s="58"/>
      <c r="C4662" s="50" t="s">
        <v>15</v>
      </c>
      <c r="D4662" s="51" t="n">
        <v>116</v>
      </c>
      <c r="E4662" s="51" t="n">
        <v>0</v>
      </c>
      <c r="F4662" s="51" t="n">
        <v>0</v>
      </c>
      <c r="G4662" s="51" t="n">
        <v>0</v>
      </c>
      <c r="H4662" s="51" t="n">
        <v>0</v>
      </c>
      <c r="I4662" s="52" t="n">
        <v>20</v>
      </c>
      <c r="J4662" s="52" t="n">
        <v>60</v>
      </c>
      <c r="K4662" s="52" t="n">
        <v>70</v>
      </c>
      <c r="L4662" s="52" t="n">
        <v>0</v>
      </c>
      <c r="M4662" s="52" t="n">
        <v>0</v>
      </c>
      <c r="N4662" s="53" t="n">
        <f aca="false">D4662*$D$14</f>
        <v>145</v>
      </c>
      <c r="O4662" s="53" t="n">
        <f aca="false">E4662*$E$14</f>
        <v>0</v>
      </c>
      <c r="P4662" s="53" t="n">
        <f aca="false">F4662*$F$14</f>
        <v>0</v>
      </c>
      <c r="Q4662" s="53" t="n">
        <f aca="false">G4662*$G$14</f>
        <v>0</v>
      </c>
      <c r="R4662" s="53" t="n">
        <f aca="false">H4662*$H$14</f>
        <v>0</v>
      </c>
      <c r="S4662" s="53" t="n">
        <f aca="false">(N4662/100)*(I4662*$I$14)+(N4662/100)*(J4662*$J$14)+(N4662/100)*(K4662*$K$14)</f>
        <v>319</v>
      </c>
      <c r="T4662" s="53" t="n">
        <f aca="false">(O4662/100)*(K4662*$K$14)</f>
        <v>0</v>
      </c>
      <c r="U4662" s="53" t="n">
        <f aca="false">(P4662/100)*(K4662*$K$14)+(P4662/100)*(L4662*$L$14)</f>
        <v>0</v>
      </c>
      <c r="V4662" s="53" t="n">
        <f aca="false">(Q4662/100)*(L4662*$L$14)</f>
        <v>0</v>
      </c>
      <c r="W4662" s="53" t="n">
        <f aca="false">(R4662/100)*(K4662*$L$14)+(R4662/100)*(L4662*$M$14)</f>
        <v>0</v>
      </c>
      <c r="X4662" s="53" t="n">
        <f aca="false">N4662+S4662</f>
        <v>464</v>
      </c>
      <c r="Y4662" s="53" t="n">
        <f aca="false">O4662+T4662</f>
        <v>0</v>
      </c>
      <c r="Z4662" s="53" t="n">
        <f aca="false">P4662+U4662</f>
        <v>0</v>
      </c>
      <c r="AA4662" s="53" t="n">
        <f aca="false">Q4662+V4662</f>
        <v>0</v>
      </c>
      <c r="AB4662" s="53" t="n">
        <f aca="false">R4662+W4662</f>
        <v>0</v>
      </c>
      <c r="AC4662" s="54" t="n">
        <f aca="false">ROUND(X4662+Y4662+Z4662+AA4662+AB4662,1)</f>
        <v>464</v>
      </c>
      <c r="AD4662" s="55" t="n">
        <f aca="false">(ROUND(AC4662-AC4651,1)/AC4651)</f>
        <v>0.183371588880388</v>
      </c>
    </row>
    <row r="4663" customFormat="false" ht="15" hidden="false" customHeight="false" outlineLevel="0" collapsed="false">
      <c r="A4663" s="48"/>
      <c r="B4663" s="58" t="n">
        <v>600</v>
      </c>
      <c r="C4663" s="50" t="s">
        <v>16</v>
      </c>
      <c r="D4663" s="51" t="n">
        <v>116</v>
      </c>
      <c r="E4663" s="51" t="n">
        <v>0</v>
      </c>
      <c r="F4663" s="51" t="n">
        <v>0</v>
      </c>
      <c r="G4663" s="51" t="n">
        <v>0</v>
      </c>
      <c r="H4663" s="51" t="n">
        <v>0</v>
      </c>
      <c r="I4663" s="52" t="n">
        <v>20</v>
      </c>
      <c r="J4663" s="52" t="n">
        <v>60</v>
      </c>
      <c r="K4663" s="52" t="n">
        <v>0</v>
      </c>
      <c r="L4663" s="52" t="n">
        <v>70</v>
      </c>
      <c r="M4663" s="52" t="n">
        <v>0</v>
      </c>
      <c r="N4663" s="53" t="n">
        <f aca="false">D4663*$D$15</f>
        <v>145</v>
      </c>
      <c r="O4663" s="53" t="n">
        <f aca="false">E4663*$E$15</f>
        <v>0</v>
      </c>
      <c r="P4663" s="53" t="n">
        <f aca="false">F4663*$F$15</f>
        <v>0</v>
      </c>
      <c r="Q4663" s="53" t="n">
        <f aca="false">G4663*$G$15</f>
        <v>0</v>
      </c>
      <c r="R4663" s="53" t="n">
        <f aca="false">H4663*$H$15</f>
        <v>0</v>
      </c>
      <c r="S4663" s="53" t="n">
        <f aca="false">(N4663/100)*(I4663*$I$15)+(N4663/100)*(J4663*$J$15)+(N4663/100)*(L4663*$L$15)</f>
        <v>319</v>
      </c>
      <c r="T4663" s="53" t="n">
        <f aca="false">(O4663/100)*(K4663*$K$15)</f>
        <v>0</v>
      </c>
      <c r="U4663" s="53" t="n">
        <f aca="false">(P4663/100)*(K4663*$K$15)+(P4663/100)*(L4663*$L$15)</f>
        <v>0</v>
      </c>
      <c r="V4663" s="53" t="n">
        <f aca="false">(Q4663/100)*(L4663*$L$15)</f>
        <v>0</v>
      </c>
      <c r="W4663" s="53" t="n">
        <f aca="false">(R4663/100)*(K4663*$K$15)+(R4663/100)*(L4663*$L$15)</f>
        <v>0</v>
      </c>
      <c r="X4663" s="53" t="n">
        <f aca="false">N4663+S4663</f>
        <v>464</v>
      </c>
      <c r="Y4663" s="53" t="n">
        <f aca="false">O4663+T4663</f>
        <v>0</v>
      </c>
      <c r="Z4663" s="53" t="n">
        <f aca="false">P4663+U4663</f>
        <v>0</v>
      </c>
      <c r="AA4663" s="53" t="n">
        <f aca="false">Q4663+V4663</f>
        <v>0</v>
      </c>
      <c r="AB4663" s="53" t="n">
        <f aca="false">R4663+W4663</f>
        <v>0</v>
      </c>
      <c r="AC4663" s="54" t="n">
        <f aca="false">ROUND(X4663+Y4663+Z4663+AA4663+AB4663,1)</f>
        <v>464</v>
      </c>
      <c r="AD4663" s="55" t="n">
        <f aca="false">(ROUND(AC4663-AC4651,1)/AC4651)</f>
        <v>0.183371588880388</v>
      </c>
    </row>
    <row r="4664" customFormat="false" ht="15" hidden="false" customHeight="false" outlineLevel="0" collapsed="false">
      <c r="A4664" s="48"/>
      <c r="B4664" s="58"/>
      <c r="C4664" s="50" t="s">
        <v>17</v>
      </c>
      <c r="D4664" s="51" t="n">
        <v>116</v>
      </c>
      <c r="E4664" s="51" t="n">
        <v>0</v>
      </c>
      <c r="F4664" s="51" t="n">
        <v>0</v>
      </c>
      <c r="G4664" s="51" t="n">
        <v>0</v>
      </c>
      <c r="H4664" s="51" t="n">
        <v>0</v>
      </c>
      <c r="I4664" s="52" t="n">
        <v>20</v>
      </c>
      <c r="J4664" s="52" t="n">
        <v>85</v>
      </c>
      <c r="K4664" s="52" t="n">
        <v>0</v>
      </c>
      <c r="L4664" s="52" t="n">
        <v>0</v>
      </c>
      <c r="M4664" s="52" t="n">
        <v>0</v>
      </c>
      <c r="N4664" s="53" t="n">
        <f aca="false">D4664*$D$16</f>
        <v>145</v>
      </c>
      <c r="O4664" s="53" t="n">
        <f aca="false">E4664*$E$16</f>
        <v>0</v>
      </c>
      <c r="P4664" s="53" t="n">
        <f aca="false">F4664*$F$16</f>
        <v>0</v>
      </c>
      <c r="Q4664" s="53" t="n">
        <f aca="false">G4664*$G$16</f>
        <v>0</v>
      </c>
      <c r="R4664" s="53" t="n">
        <f aca="false">H4664*$H$16</f>
        <v>0</v>
      </c>
      <c r="S4664" s="53" t="n">
        <f aca="false">(N4664/100)*(I4664*$I$16)+(N4664/100)*(J4664*$J$16)</f>
        <v>337.125</v>
      </c>
      <c r="T4664" s="53" t="n">
        <f aca="false">(O4664/100)*(K4664*$K$16)</f>
        <v>0</v>
      </c>
      <c r="U4664" s="53" t="n">
        <f aca="false">(P4664/100)*(K4664*$K$16)+(P4664/100)*(L4664*$L$16)</f>
        <v>0</v>
      </c>
      <c r="V4664" s="53" t="n">
        <f aca="false">(Q4664/100)*(L4664*$L$16)</f>
        <v>0</v>
      </c>
      <c r="W4664" s="53" t="n">
        <f aca="false">(R4664/100)*(K4664*$K$16)+(R4664/100)*(L4664*$L$16)</f>
        <v>0</v>
      </c>
      <c r="X4664" s="53" t="n">
        <f aca="false">N4664+S4664</f>
        <v>482.125</v>
      </c>
      <c r="Y4664" s="53" t="n">
        <f aca="false">O4664+T4664</f>
        <v>0</v>
      </c>
      <c r="Z4664" s="53" t="n">
        <f aca="false">P4664+U4664</f>
        <v>0</v>
      </c>
      <c r="AA4664" s="53" t="n">
        <f aca="false">Q4664+V4664</f>
        <v>0</v>
      </c>
      <c r="AB4664" s="53" t="n">
        <f aca="false">R4664+W4664</f>
        <v>0</v>
      </c>
      <c r="AC4664" s="54" t="n">
        <f aca="false">ROUND(X4664+Y4664+Z4664+AA4664+AB4664,1)</f>
        <v>482.1</v>
      </c>
      <c r="AD4664" s="55" t="n">
        <f aca="false">(ROUND(AC4664-AC4651,1)/AC4651)</f>
        <v>0.229533282325937</v>
      </c>
    </row>
    <row r="4665" customFormat="false" ht="15" hidden="false" customHeight="false" outlineLevel="0" collapsed="false">
      <c r="A4665" s="48"/>
      <c r="B4665" s="58"/>
      <c r="C4665" s="50" t="s">
        <v>18</v>
      </c>
      <c r="D4665" s="51" t="n">
        <v>116</v>
      </c>
      <c r="E4665" s="51" t="n">
        <v>0</v>
      </c>
      <c r="F4665" s="51" t="n">
        <v>0</v>
      </c>
      <c r="G4665" s="51" t="n">
        <v>0</v>
      </c>
      <c r="H4665" s="51" t="n">
        <v>0</v>
      </c>
      <c r="I4665" s="52" t="n">
        <v>55</v>
      </c>
      <c r="J4665" s="52" t="n">
        <v>60</v>
      </c>
      <c r="K4665" s="52" t="n">
        <v>0</v>
      </c>
      <c r="L4665" s="52" t="n">
        <v>0</v>
      </c>
      <c r="M4665" s="52" t="n">
        <v>0</v>
      </c>
      <c r="N4665" s="53" t="n">
        <f aca="false">D4665*$D$17</f>
        <v>145</v>
      </c>
      <c r="O4665" s="53" t="n">
        <f aca="false">E4665*$E$17</f>
        <v>0</v>
      </c>
      <c r="P4665" s="53" t="n">
        <f aca="false">F4665*$F$17</f>
        <v>0</v>
      </c>
      <c r="Q4665" s="53" t="n">
        <f aca="false">G4665*$G$17</f>
        <v>0</v>
      </c>
      <c r="R4665" s="53" t="n">
        <f aca="false">H4665*$H$17</f>
        <v>0</v>
      </c>
      <c r="S4665" s="53" t="n">
        <f aca="false">(N4665/100)*(I4665*$I$17)+(N4665/100)*(J4665*$J$17)</f>
        <v>286.375</v>
      </c>
      <c r="T4665" s="53" t="n">
        <f aca="false">(O4665/100)*(K4665*$K$17)</f>
        <v>0</v>
      </c>
      <c r="U4665" s="53" t="n">
        <f aca="false">(P4665/100)*(K4665*$K$17)+(P4665/100)*(L4665*$L$17)</f>
        <v>0</v>
      </c>
      <c r="V4665" s="53" t="n">
        <f aca="false">(Q4665/100)*(L4665*$L$17)</f>
        <v>0</v>
      </c>
      <c r="W4665" s="53" t="n">
        <f aca="false">(R4665/100)*(K4665*$K$17)+(R4665/100)*(L4665*$L$17)</f>
        <v>0</v>
      </c>
      <c r="X4665" s="53" t="n">
        <f aca="false">N4665+S4665</f>
        <v>431.375</v>
      </c>
      <c r="Y4665" s="53" t="n">
        <f aca="false">O4665+T4665</f>
        <v>0</v>
      </c>
      <c r="Z4665" s="53" t="n">
        <f aca="false">P4665+U4665</f>
        <v>0</v>
      </c>
      <c r="AA4665" s="53" t="n">
        <f aca="false">Q4665+V4665</f>
        <v>0</v>
      </c>
      <c r="AB4665" s="53" t="n">
        <f aca="false">R4665+W4665</f>
        <v>0</v>
      </c>
      <c r="AC4665" s="54" t="n">
        <f aca="false">ROUND(X4665+Y4665+Z4665+AA4665+AB4665,1)</f>
        <v>431.4</v>
      </c>
      <c r="AD4665" s="55" t="n">
        <f aca="false">(ROUND(AC4665-AC4651,1)/AC4651)</f>
        <v>0.100229533282326</v>
      </c>
    </row>
    <row r="4666" customFormat="false" ht="15" hidden="false" customHeight="false" outlineLevel="0" collapsed="false">
      <c r="A4666" s="56" t="s">
        <v>19</v>
      </c>
      <c r="B4666" s="60" t="s">
        <v>377</v>
      </c>
      <c r="C4666" s="40" t="s">
        <v>50</v>
      </c>
      <c r="D4666" s="41" t="n">
        <v>160</v>
      </c>
      <c r="E4666" s="41" t="n">
        <v>0</v>
      </c>
      <c r="F4666" s="41" t="n">
        <v>0</v>
      </c>
      <c r="G4666" s="41" t="n">
        <v>0</v>
      </c>
      <c r="H4666" s="41" t="n">
        <v>0</v>
      </c>
      <c r="I4666" s="42" t="n">
        <v>60</v>
      </c>
      <c r="J4666" s="42" t="n">
        <v>0</v>
      </c>
      <c r="K4666" s="42" t="n">
        <v>0</v>
      </c>
      <c r="L4666" s="42" t="n">
        <v>0</v>
      </c>
      <c r="M4666" s="42" t="n">
        <v>0</v>
      </c>
      <c r="N4666" s="43" t="n">
        <f aca="false">D4666*$D$3</f>
        <v>208</v>
      </c>
      <c r="O4666" s="43" t="n">
        <f aca="false">E4666*$E$3</f>
        <v>0</v>
      </c>
      <c r="P4666" s="43" t="n">
        <f aca="false">F4666*$F$3</f>
        <v>0</v>
      </c>
      <c r="Q4666" s="43" t="n">
        <f aca="false">G4666*$G$3</f>
        <v>0</v>
      </c>
      <c r="R4666" s="43" t="n">
        <f aca="false">H4666*$H$3</f>
        <v>0</v>
      </c>
      <c r="S4666" s="43" t="n">
        <f aca="false">(N4666/100)*(I4666*$I$3)+(N4666/100)*(J4666*$J$3)</f>
        <v>249.6</v>
      </c>
      <c r="T4666" s="43" t="n">
        <f aca="false">(O4666/100)*(K4666*$K$3)</f>
        <v>0</v>
      </c>
      <c r="U4666" s="43" t="n">
        <f aca="false">(P4666/100)*(K4666*$K$3)+(P4666/100)*(L4666*$L$3)</f>
        <v>0</v>
      </c>
      <c r="V4666" s="43" t="n">
        <f aca="false">(Q4666/100)*(L4666*$L$3)</f>
        <v>0</v>
      </c>
      <c r="W4666" s="43" t="n">
        <f aca="false">(R4666/100)*(K4666*$K$3)+(R4666/100)*(L4666*$L$3)</f>
        <v>0</v>
      </c>
      <c r="X4666" s="43" t="n">
        <f aca="false">N4666+S4666</f>
        <v>457.6</v>
      </c>
      <c r="Y4666" s="43" t="n">
        <f aca="false">O4666+T4666</f>
        <v>0</v>
      </c>
      <c r="Z4666" s="43" t="n">
        <f aca="false">P4666+U4666</f>
        <v>0</v>
      </c>
      <c r="AA4666" s="43" t="n">
        <f aca="false">Q4666+V4666</f>
        <v>0</v>
      </c>
      <c r="AB4666" s="43" t="n">
        <f aca="false">R4666+W4666</f>
        <v>0</v>
      </c>
      <c r="AC4666" s="44" t="n">
        <f aca="false">ROUND(X4666+Y4666+Z4666+AA4666+AB4666,1)</f>
        <v>457.6</v>
      </c>
      <c r="AD4666" s="45"/>
    </row>
    <row r="4667" customFormat="false" ht="15" hidden="false" customHeight="false" outlineLevel="0" collapsed="false">
      <c r="A4667" s="48" t="s">
        <v>29</v>
      </c>
      <c r="B4667" s="61" t="n">
        <v>40</v>
      </c>
      <c r="C4667" s="50" t="s">
        <v>5</v>
      </c>
      <c r="D4667" s="51" t="n">
        <v>160</v>
      </c>
      <c r="E4667" s="51" t="n">
        <v>0</v>
      </c>
      <c r="F4667" s="51" t="n">
        <v>0</v>
      </c>
      <c r="G4667" s="51" t="n">
        <v>0</v>
      </c>
      <c r="H4667" s="51" t="n">
        <v>0</v>
      </c>
      <c r="I4667" s="52" t="n">
        <v>65</v>
      </c>
      <c r="J4667" s="52" t="n">
        <v>20</v>
      </c>
      <c r="K4667" s="52" t="n">
        <v>0</v>
      </c>
      <c r="L4667" s="52" t="n">
        <v>0</v>
      </c>
      <c r="M4667" s="52" t="n">
        <v>0</v>
      </c>
      <c r="N4667" s="53" t="n">
        <f aca="false">D4667*$D$4</f>
        <v>200</v>
      </c>
      <c r="O4667" s="53" t="n">
        <f aca="false">E4667*$E$4</f>
        <v>0</v>
      </c>
      <c r="P4667" s="53" t="n">
        <f aca="false">F4667*$F$4</f>
        <v>0</v>
      </c>
      <c r="Q4667" s="53" t="n">
        <f aca="false">G4667*$G$4</f>
        <v>0</v>
      </c>
      <c r="R4667" s="53" t="n">
        <f aca="false">H4667*$H$4</f>
        <v>0</v>
      </c>
      <c r="S4667" s="53" t="n">
        <f aca="false">(N4667/100)*(I4667*$I$4)+(N4667/100)*(J4667*$J$4)</f>
        <v>340</v>
      </c>
      <c r="T4667" s="53" t="n">
        <f aca="false">(O4667/100)*(K4667*$K$4)</f>
        <v>0</v>
      </c>
      <c r="U4667" s="53" t="n">
        <f aca="false">(P4667/100)*(K4667*$K$4)+(P4667/100)*(L4667*$L$4)</f>
        <v>0</v>
      </c>
      <c r="V4667" s="53" t="n">
        <f aca="false">(Q4667/100)*(L4667*$L$4)</f>
        <v>0</v>
      </c>
      <c r="W4667" s="53" t="n">
        <f aca="false">(R4667/100)*(K4667*$K$4)+(R4667/100)*(L4667*$L$4)</f>
        <v>0</v>
      </c>
      <c r="X4667" s="53" t="n">
        <f aca="false">N4667+S4667</f>
        <v>540</v>
      </c>
      <c r="Y4667" s="53" t="n">
        <f aca="false">O4667+T4667</f>
        <v>0</v>
      </c>
      <c r="Z4667" s="53" t="n">
        <f aca="false">P4667+U4667</f>
        <v>0</v>
      </c>
      <c r="AA4667" s="53" t="n">
        <f aca="false">Q4667+V4667</f>
        <v>0</v>
      </c>
      <c r="AB4667" s="53" t="n">
        <f aca="false">R4667+W4667</f>
        <v>0</v>
      </c>
      <c r="AC4667" s="54" t="n">
        <f aca="false">ROUND(X4667+Y4667+Z4667+AA4667+AB4667,1)</f>
        <v>540</v>
      </c>
      <c r="AD4667" s="55" t="n">
        <f aca="false">(ROUND(AC4667-AC4666,1)/AC4666)</f>
        <v>0.18006993006993</v>
      </c>
    </row>
    <row r="4668" customFormat="false" ht="15" hidden="false" customHeight="false" outlineLevel="0" collapsed="false">
      <c r="A4668" s="48" t="s">
        <v>30</v>
      </c>
      <c r="B4668" s="61" t="n">
        <v>0</v>
      </c>
      <c r="C4668" s="50" t="s">
        <v>6</v>
      </c>
      <c r="D4668" s="51" t="n">
        <v>160</v>
      </c>
      <c r="E4668" s="51" t="n">
        <v>0</v>
      </c>
      <c r="F4668" s="51" t="n">
        <v>0</v>
      </c>
      <c r="G4668" s="51" t="n">
        <v>0</v>
      </c>
      <c r="H4668" s="51" t="n">
        <v>0</v>
      </c>
      <c r="I4668" s="52" t="n">
        <v>60</v>
      </c>
      <c r="J4668" s="52" t="n">
        <v>0</v>
      </c>
      <c r="K4668" s="52" t="n">
        <v>0</v>
      </c>
      <c r="L4668" s="52" t="n">
        <v>0</v>
      </c>
      <c r="M4668" s="52" t="n">
        <v>0</v>
      </c>
      <c r="N4668" s="53" t="n">
        <f aca="false">D4668*$D$5</f>
        <v>208</v>
      </c>
      <c r="O4668" s="53" t="n">
        <f aca="false">E4668*$E$5</f>
        <v>0</v>
      </c>
      <c r="P4668" s="53" t="n">
        <f aca="false">F4668*$F$5</f>
        <v>0</v>
      </c>
      <c r="Q4668" s="53" t="n">
        <f aca="false">G4668*$G$5</f>
        <v>0</v>
      </c>
      <c r="R4668" s="53" t="n">
        <f aca="false">H4668*$H$5</f>
        <v>0</v>
      </c>
      <c r="S4668" s="53" t="n">
        <f aca="false">(N4668/100)*(I4668*$I$5)+(N4668/100)*(J4668*$J$5)</f>
        <v>249.6</v>
      </c>
      <c r="T4668" s="53" t="n">
        <f aca="false">(O4668/100)*(K4668*$K$5)</f>
        <v>0</v>
      </c>
      <c r="U4668" s="53" t="n">
        <f aca="false">(P4668/100)*(K4668*$K$5)+(P4668/100)*(L4668*$L$5)</f>
        <v>0</v>
      </c>
      <c r="V4668" s="53" t="n">
        <f aca="false">(Q4668/100)*(L4668*$L$5)</f>
        <v>0</v>
      </c>
      <c r="W4668" s="53" t="n">
        <f aca="false">(R4668/100)*(K4668*$K$5)+(R4668/100)*(L4668*$L$5)</f>
        <v>0</v>
      </c>
      <c r="X4668" s="53" t="n">
        <f aca="false">N4668+S4668</f>
        <v>457.6</v>
      </c>
      <c r="Y4668" s="53" t="n">
        <f aca="false">O4668+T4668</f>
        <v>0</v>
      </c>
      <c r="Z4668" s="53" t="n">
        <f aca="false">P4668+U4668</f>
        <v>0</v>
      </c>
      <c r="AA4668" s="53" t="n">
        <f aca="false">Q4668+V4668</f>
        <v>0</v>
      </c>
      <c r="AB4668" s="53" t="n">
        <f aca="false">R4668+W4668</f>
        <v>0</v>
      </c>
      <c r="AC4668" s="54" t="n">
        <f aca="false">ROUND(X4668+Y4668+Z4668+AA4668+AB4668,1)</f>
        <v>457.6</v>
      </c>
      <c r="AD4668" s="55" t="n">
        <f aca="false">(ROUND(AC4668-AC4666,1)/AC4666)</f>
        <v>0</v>
      </c>
    </row>
    <row r="4669" customFormat="false" ht="15" hidden="false" customHeight="false" outlineLevel="0" collapsed="false">
      <c r="A4669" s="48" t="s">
        <v>31</v>
      </c>
      <c r="B4669" s="61" t="n">
        <v>0</v>
      </c>
      <c r="C4669" s="50" t="s">
        <v>7</v>
      </c>
      <c r="D4669" s="51" t="n">
        <v>160</v>
      </c>
      <c r="E4669" s="51" t="n">
        <v>0</v>
      </c>
      <c r="F4669" s="51" t="n">
        <v>0</v>
      </c>
      <c r="G4669" s="51" t="n">
        <v>0</v>
      </c>
      <c r="H4669" s="51" t="n">
        <v>0</v>
      </c>
      <c r="I4669" s="52" t="n">
        <v>60</v>
      </c>
      <c r="J4669" s="52" t="n">
        <v>0</v>
      </c>
      <c r="K4669" s="52" t="n">
        <v>0</v>
      </c>
      <c r="L4669" s="52" t="n">
        <v>0</v>
      </c>
      <c r="M4669" s="52" t="n">
        <v>0</v>
      </c>
      <c r="N4669" s="53" t="n">
        <f aca="false">D4669*$D$6</f>
        <v>208</v>
      </c>
      <c r="O4669" s="53" t="n">
        <f aca="false">E4669*$E$6</f>
        <v>0</v>
      </c>
      <c r="P4669" s="53" t="n">
        <f aca="false">F4669*$F$6</f>
        <v>0</v>
      </c>
      <c r="Q4669" s="53" t="n">
        <f aca="false">G4669*$G$6</f>
        <v>0</v>
      </c>
      <c r="R4669" s="53" t="n">
        <f aca="false">H4669*$H$6</f>
        <v>0</v>
      </c>
      <c r="S4669" s="53" t="n">
        <f aca="false">(N4669/100)*(I4669*$I$6)+(N4669/100)*(J4669*$J$6)</f>
        <v>249.6</v>
      </c>
      <c r="T4669" s="53" t="n">
        <f aca="false">(O4669/100)*(K4669*$K$6)</f>
        <v>0</v>
      </c>
      <c r="U4669" s="53" t="n">
        <f aca="false">(P4669/100)*(K4669*$K$6)+(P4669/100)*(L4669*$L$6)</f>
        <v>0</v>
      </c>
      <c r="V4669" s="53" t="n">
        <f aca="false">(Q4669/100)*(L4669*$L$6)</f>
        <v>0</v>
      </c>
      <c r="W4669" s="53" t="n">
        <f aca="false">(R4669/100)*(K4669*$K$6)+(R4669/100)*(L4669*$L$6)</f>
        <v>0</v>
      </c>
      <c r="X4669" s="53" t="n">
        <f aca="false">N4669+S4669</f>
        <v>457.6</v>
      </c>
      <c r="Y4669" s="53" t="n">
        <f aca="false">O4669+T4669</f>
        <v>0</v>
      </c>
      <c r="Z4669" s="53" t="n">
        <f aca="false">P4669+U4669</f>
        <v>0</v>
      </c>
      <c r="AA4669" s="53" t="n">
        <f aca="false">Q4669+V4669</f>
        <v>0</v>
      </c>
      <c r="AB4669" s="53" t="n">
        <f aca="false">R4669+W4669</f>
        <v>0</v>
      </c>
      <c r="AC4669" s="54" t="n">
        <f aca="false">ROUND(X4669+Y4669+Z4669+AA4669+AB4669,1)</f>
        <v>457.6</v>
      </c>
      <c r="AD4669" s="55" t="n">
        <f aca="false">(ROUND(AC4669-AC4666,1)/AC4666)</f>
        <v>0</v>
      </c>
    </row>
    <row r="4670" customFormat="false" ht="15" hidden="false" customHeight="false" outlineLevel="0" collapsed="false">
      <c r="A4670" s="48" t="s">
        <v>32</v>
      </c>
      <c r="B4670" s="61" t="n">
        <v>0</v>
      </c>
      <c r="C4670" s="50" t="s">
        <v>8</v>
      </c>
      <c r="D4670" s="51" t="n">
        <v>160</v>
      </c>
      <c r="E4670" s="51" t="n">
        <v>0</v>
      </c>
      <c r="F4670" s="51" t="n">
        <v>0</v>
      </c>
      <c r="G4670" s="51" t="n">
        <v>0</v>
      </c>
      <c r="H4670" s="51" t="n">
        <v>0</v>
      </c>
      <c r="I4670" s="52" t="n">
        <v>60</v>
      </c>
      <c r="J4670" s="52" t="n">
        <v>0</v>
      </c>
      <c r="K4670" s="52" t="n">
        <v>0</v>
      </c>
      <c r="L4670" s="52" t="n">
        <v>0</v>
      </c>
      <c r="M4670" s="52" t="n">
        <v>0</v>
      </c>
      <c r="N4670" s="53" t="n">
        <f aca="false">D4670*$D$7</f>
        <v>208</v>
      </c>
      <c r="O4670" s="53" t="n">
        <f aca="false">E4670*$E$7</f>
        <v>0</v>
      </c>
      <c r="P4670" s="53" t="n">
        <f aca="false">F4670*$F$7</f>
        <v>0</v>
      </c>
      <c r="Q4670" s="53" t="n">
        <f aca="false">G4670*$G$7</f>
        <v>0</v>
      </c>
      <c r="R4670" s="53" t="n">
        <f aca="false">H4670*$H$7</f>
        <v>0</v>
      </c>
      <c r="S4670" s="53" t="n">
        <f aca="false">(N4670/100)*(I4670*$I$7)+(N4670/100)*(J4670*$J$7)</f>
        <v>249.6</v>
      </c>
      <c r="T4670" s="53" t="n">
        <f aca="false">(O4670/100)*(K4670*$K$7)</f>
        <v>0</v>
      </c>
      <c r="U4670" s="53" t="n">
        <f aca="false">(P4670/100)*(K4670*$K$7)+(P4670/100)*(L4670*$L$7)</f>
        <v>0</v>
      </c>
      <c r="V4670" s="53" t="n">
        <f aca="false">(Q4670/100)*(L4670*$L$7)</f>
        <v>0</v>
      </c>
      <c r="W4670" s="53" t="n">
        <f aca="false">(R4670/100)*(K4670*$K$7)+(R4670/100)*(L4670*$L$7)</f>
        <v>0</v>
      </c>
      <c r="X4670" s="53" t="n">
        <f aca="false">N4670+S4670</f>
        <v>457.6</v>
      </c>
      <c r="Y4670" s="53" t="n">
        <f aca="false">O4670+T4670</f>
        <v>0</v>
      </c>
      <c r="Z4670" s="53" t="n">
        <f aca="false">P4670+U4670</f>
        <v>0</v>
      </c>
      <c r="AA4670" s="53" t="n">
        <f aca="false">Q4670+V4670</f>
        <v>0</v>
      </c>
      <c r="AB4670" s="53" t="n">
        <f aca="false">R4670+W4670</f>
        <v>0</v>
      </c>
      <c r="AC4670" s="54" t="n">
        <f aca="false">ROUND(X4670+Y4670+Z4670+AA4670+AB4670,1)</f>
        <v>457.6</v>
      </c>
      <c r="AD4670" s="55" t="n">
        <f aca="false">(ROUND(AC4670-AC4666,1)/AC4666)</f>
        <v>0</v>
      </c>
    </row>
    <row r="4671" customFormat="false" ht="15" hidden="false" customHeight="false" outlineLevel="0" collapsed="false">
      <c r="A4671" s="48" t="s">
        <v>33</v>
      </c>
      <c r="B4671" s="61"/>
      <c r="C4671" s="50" t="s">
        <v>9</v>
      </c>
      <c r="D4671" s="51" t="n">
        <v>160</v>
      </c>
      <c r="E4671" s="51" t="n">
        <v>0</v>
      </c>
      <c r="F4671" s="51" t="n">
        <v>0</v>
      </c>
      <c r="G4671" s="51" t="n">
        <v>0</v>
      </c>
      <c r="H4671" s="51" t="n">
        <v>0</v>
      </c>
      <c r="I4671" s="52" t="n">
        <v>60</v>
      </c>
      <c r="J4671" s="52" t="n">
        <v>0</v>
      </c>
      <c r="K4671" s="52" t="n">
        <v>0</v>
      </c>
      <c r="L4671" s="52" t="n">
        <v>0</v>
      </c>
      <c r="M4671" s="52" t="n">
        <v>0</v>
      </c>
      <c r="N4671" s="53" t="n">
        <f aca="false">D4671*$D$8</f>
        <v>208</v>
      </c>
      <c r="O4671" s="53" t="n">
        <f aca="false">E4671*$E$8</f>
        <v>0</v>
      </c>
      <c r="P4671" s="53" t="n">
        <f aca="false">F4671*$F$8</f>
        <v>0</v>
      </c>
      <c r="Q4671" s="53" t="n">
        <f aca="false">G4671*$G$8</f>
        <v>0</v>
      </c>
      <c r="R4671" s="53" t="n">
        <f aca="false">H4671*$H$8</f>
        <v>0</v>
      </c>
      <c r="S4671" s="53" t="n">
        <f aca="false">(N4671/100)*(I4671*$I$8)+(N4671/100)*(J4671*$J$8)</f>
        <v>249.6</v>
      </c>
      <c r="T4671" s="53" t="n">
        <f aca="false">(O4671/100)*(K4671*$K$8)</f>
        <v>0</v>
      </c>
      <c r="U4671" s="53" t="n">
        <f aca="false">(P4671/100)*(K4671*$K$8)+(P4671/100)*(L4671*$L$8)</f>
        <v>0</v>
      </c>
      <c r="V4671" s="53" t="n">
        <f aca="false">(Q4671/100)*(L4671*$L$8)</f>
        <v>0</v>
      </c>
      <c r="W4671" s="53" t="n">
        <f aca="false">(R4671/100)*(K4671*$K$8)+(R4671/100)*(L4671*$L$8)</f>
        <v>0</v>
      </c>
      <c r="X4671" s="53" t="n">
        <f aca="false">N4671+S4671</f>
        <v>457.6</v>
      </c>
      <c r="Y4671" s="53" t="n">
        <f aca="false">O4671+T4671</f>
        <v>0</v>
      </c>
      <c r="Z4671" s="53" t="n">
        <f aca="false">P4671+U4671</f>
        <v>0</v>
      </c>
      <c r="AA4671" s="53" t="n">
        <f aca="false">Q4671+V4671</f>
        <v>0</v>
      </c>
      <c r="AB4671" s="53" t="n">
        <f aca="false">R4671+W4671</f>
        <v>0</v>
      </c>
      <c r="AC4671" s="54" t="n">
        <f aca="false">ROUND(X4671+Y4671+Z4671+AA4671+AB4671,1)</f>
        <v>457.6</v>
      </c>
      <c r="AD4671" s="55" t="n">
        <f aca="false">(ROUND(AC4671-AC4666,1)/AC4666)</f>
        <v>0</v>
      </c>
    </row>
    <row r="4672" customFormat="false" ht="15" hidden="false" customHeight="false" outlineLevel="0" collapsed="false">
      <c r="A4672" s="48" t="s">
        <v>34</v>
      </c>
      <c r="B4672" s="61"/>
      <c r="C4672" s="50" t="s">
        <v>10</v>
      </c>
      <c r="D4672" s="51" t="n">
        <v>80</v>
      </c>
      <c r="E4672" s="51" t="n">
        <v>155</v>
      </c>
      <c r="F4672" s="51" t="n">
        <v>0</v>
      </c>
      <c r="G4672" s="51" t="n">
        <v>0</v>
      </c>
      <c r="H4672" s="51" t="n">
        <v>0</v>
      </c>
      <c r="I4672" s="52" t="n">
        <v>60</v>
      </c>
      <c r="J4672" s="52" t="n">
        <v>0</v>
      </c>
      <c r="K4672" s="52" t="n">
        <v>80</v>
      </c>
      <c r="L4672" s="52" t="n">
        <v>0</v>
      </c>
      <c r="M4672" s="52" t="n">
        <v>0</v>
      </c>
      <c r="N4672" s="53" t="n">
        <f aca="false">D4672*$D$9</f>
        <v>100</v>
      </c>
      <c r="O4672" s="53" t="n">
        <f aca="false">E4672*$E$9</f>
        <v>193.75</v>
      </c>
      <c r="P4672" s="53" t="n">
        <f aca="false">F4672*$F$9</f>
        <v>0</v>
      </c>
      <c r="Q4672" s="53" t="n">
        <f aca="false">G4672*$G$9</f>
        <v>0</v>
      </c>
      <c r="R4672" s="53" t="n">
        <f aca="false">H4672*$H$9</f>
        <v>0</v>
      </c>
      <c r="S4672" s="53" t="n">
        <f aca="false">(N4672/100)*(I4672*$I$9)+(N4672/100)*(J4672*$J$9)</f>
        <v>60</v>
      </c>
      <c r="T4672" s="53" t="n">
        <f aca="false">(O4672/100)*(K4672*$K$9)</f>
        <v>217</v>
      </c>
      <c r="U4672" s="53" t="n">
        <f aca="false">(P4672/100)*(K4672*$K$9)+(P4672/100)*(L4672*$L$9)</f>
        <v>0</v>
      </c>
      <c r="V4672" s="53" t="n">
        <f aca="false">(Q4672/100)*(L4672*$L$9)</f>
        <v>0</v>
      </c>
      <c r="W4672" s="53" t="n">
        <f aca="false">(R4672/100)*(K4672*$K$9)+(R4672/100)*(L4672*$L$9)</f>
        <v>0</v>
      </c>
      <c r="X4672" s="53" t="n">
        <f aca="false">N4672+S4672</f>
        <v>160</v>
      </c>
      <c r="Y4672" s="53" t="n">
        <f aca="false">O4672+T4672</f>
        <v>410.75</v>
      </c>
      <c r="Z4672" s="53" t="n">
        <f aca="false">P4672+U4672</f>
        <v>0</v>
      </c>
      <c r="AA4672" s="53" t="n">
        <f aca="false">Q4672+V4672</f>
        <v>0</v>
      </c>
      <c r="AB4672" s="53" t="n">
        <f aca="false">R4672+W4672</f>
        <v>0</v>
      </c>
      <c r="AC4672" s="54" t="n">
        <f aca="false">ROUND(X4672+Y4672+Z4672+AA4672+AB4672,1)</f>
        <v>570.8</v>
      </c>
      <c r="AD4672" s="55" t="n">
        <f aca="false">(ROUND(AC4672-AC4666,1)/AC4666)</f>
        <v>0.247377622377622</v>
      </c>
    </row>
    <row r="4673" customFormat="false" ht="15" hidden="false" customHeight="false" outlineLevel="0" collapsed="false">
      <c r="A4673" s="48" t="s">
        <v>35</v>
      </c>
      <c r="B4673" s="61"/>
      <c r="C4673" s="50" t="s">
        <v>11</v>
      </c>
      <c r="D4673" s="51" t="n">
        <v>80</v>
      </c>
      <c r="E4673" s="51" t="n">
        <v>0</v>
      </c>
      <c r="F4673" s="51" t="n">
        <v>155</v>
      </c>
      <c r="G4673" s="51" t="n">
        <v>0</v>
      </c>
      <c r="H4673" s="51" t="n">
        <v>0</v>
      </c>
      <c r="I4673" s="52" t="n">
        <v>60</v>
      </c>
      <c r="J4673" s="52" t="n">
        <v>0</v>
      </c>
      <c r="K4673" s="52" t="n">
        <v>40</v>
      </c>
      <c r="L4673" s="52" t="n">
        <v>40</v>
      </c>
      <c r="M4673" s="52" t="n">
        <v>0</v>
      </c>
      <c r="N4673" s="53" t="n">
        <f aca="false">D4673*$D$10</f>
        <v>100</v>
      </c>
      <c r="O4673" s="53" t="n">
        <f aca="false">E4673*$E$10</f>
        <v>0</v>
      </c>
      <c r="P4673" s="53" t="n">
        <f aca="false">F4673*$F$10</f>
        <v>193.75</v>
      </c>
      <c r="Q4673" s="53" t="n">
        <f aca="false">G4673*$G$10</f>
        <v>0</v>
      </c>
      <c r="R4673" s="53" t="n">
        <f aca="false">H4673*$H$10</f>
        <v>0</v>
      </c>
      <c r="S4673" s="53" t="n">
        <f aca="false">(N4673/100)*(I4673*$I$10)+(N4673/100)*(J4673*$J$10)</f>
        <v>60</v>
      </c>
      <c r="T4673" s="53" t="n">
        <f aca="false">(O4673/100)*(K4673*$J$10)</f>
        <v>0</v>
      </c>
      <c r="U4673" s="53" t="n">
        <f aca="false">(P4673/100)*(K4673*$K$10)+(P4673/100)*(L4673*$L$10)</f>
        <v>217</v>
      </c>
      <c r="V4673" s="53" t="n">
        <f aca="false">(Q4673/100)*(L4673*$L$10)</f>
        <v>0</v>
      </c>
      <c r="W4673" s="53" t="n">
        <f aca="false">(R4673/100)*(K4673*$K$10)+(R4673/100)*(L4673*$L$10)</f>
        <v>0</v>
      </c>
      <c r="X4673" s="53" t="n">
        <f aca="false">N4673+S4673</f>
        <v>160</v>
      </c>
      <c r="Y4673" s="53" t="n">
        <f aca="false">O4673+T4673</f>
        <v>0</v>
      </c>
      <c r="Z4673" s="53" t="n">
        <f aca="false">P4673+U4673</f>
        <v>410.75</v>
      </c>
      <c r="AA4673" s="53" t="n">
        <f aca="false">Q4673+V4673</f>
        <v>0</v>
      </c>
      <c r="AB4673" s="53" t="n">
        <f aca="false">R4673+W4673</f>
        <v>0</v>
      </c>
      <c r="AC4673" s="54" t="n">
        <f aca="false">ROUND(X4673+Y4673+Z4673+AA4673+AB4673,1)</f>
        <v>570.8</v>
      </c>
      <c r="AD4673" s="55" t="n">
        <f aca="false">(ROUND(AC4673-AC4666,1)/AC4666)</f>
        <v>0.247377622377622</v>
      </c>
    </row>
    <row r="4674" customFormat="false" ht="15" hidden="false" customHeight="false" outlineLevel="0" collapsed="false">
      <c r="A4674" s="48" t="s">
        <v>36</v>
      </c>
      <c r="B4674" s="61"/>
      <c r="C4674" s="50" t="s">
        <v>12</v>
      </c>
      <c r="D4674" s="51" t="n">
        <v>80</v>
      </c>
      <c r="E4674" s="51" t="n">
        <v>0</v>
      </c>
      <c r="F4674" s="51" t="n">
        <v>0</v>
      </c>
      <c r="G4674" s="51" t="n">
        <v>155</v>
      </c>
      <c r="H4674" s="51" t="n">
        <v>0</v>
      </c>
      <c r="I4674" s="52" t="n">
        <v>60</v>
      </c>
      <c r="J4674" s="52" t="n">
        <v>0</v>
      </c>
      <c r="K4674" s="52" t="n">
        <v>0</v>
      </c>
      <c r="L4674" s="52" t="n">
        <v>80</v>
      </c>
      <c r="M4674" s="52" t="n">
        <v>0</v>
      </c>
      <c r="N4674" s="53" t="n">
        <f aca="false">D4674*$D$11</f>
        <v>100</v>
      </c>
      <c r="O4674" s="53" t="n">
        <f aca="false">E4674*$E$11</f>
        <v>0</v>
      </c>
      <c r="P4674" s="53" t="n">
        <f aca="false">F4674*$F$11</f>
        <v>0</v>
      </c>
      <c r="Q4674" s="53" t="n">
        <f aca="false">G4674*$G$11</f>
        <v>193.75</v>
      </c>
      <c r="R4674" s="53" t="n">
        <f aca="false">H4674*$H$11</f>
        <v>0</v>
      </c>
      <c r="S4674" s="53" t="n">
        <f aca="false">(N4674/100)*(I4674*$I$11)+(N4674/100)*(J4674*$J$11)</f>
        <v>60</v>
      </c>
      <c r="T4674" s="53" t="n">
        <f aca="false">(O4674/100)*(K4674*$K$11)</f>
        <v>0</v>
      </c>
      <c r="U4674" s="53" t="n">
        <f aca="false">(P4674/100)*(K4674*$K$11)+(P4674/100)*(L4674*$L$11)</f>
        <v>0</v>
      </c>
      <c r="V4674" s="53" t="n">
        <f aca="false">(Q4674/100)*(L4674*$L$11)</f>
        <v>217</v>
      </c>
      <c r="W4674" s="53" t="n">
        <f aca="false">(R4674/100)*(K4674*$K$11)+(R4674/100)*(L4674*$L$11)</f>
        <v>0</v>
      </c>
      <c r="X4674" s="53" t="n">
        <f aca="false">N4674+S4674</f>
        <v>160</v>
      </c>
      <c r="Y4674" s="53" t="n">
        <f aca="false">O4674+T4674</f>
        <v>0</v>
      </c>
      <c r="Z4674" s="53" t="n">
        <f aca="false">P4674+U4674</f>
        <v>0</v>
      </c>
      <c r="AA4674" s="53" t="n">
        <f aca="false">Q4674+V4674</f>
        <v>410.75</v>
      </c>
      <c r="AB4674" s="53" t="n">
        <f aca="false">R4674+W4674</f>
        <v>0</v>
      </c>
      <c r="AC4674" s="54" t="n">
        <f aca="false">ROUND(X4674+Y4674+Z4674+AA4674+AB4674,1)</f>
        <v>570.8</v>
      </c>
      <c r="AD4674" s="55" t="n">
        <f aca="false">(ROUND(AC4674-AC4666,1)/AC4666)</f>
        <v>0.247377622377622</v>
      </c>
    </row>
    <row r="4675" customFormat="false" ht="15" hidden="false" customHeight="false" outlineLevel="0" collapsed="false">
      <c r="A4675" s="48" t="s">
        <v>37</v>
      </c>
      <c r="B4675" s="61"/>
      <c r="C4675" s="50" t="s">
        <v>13</v>
      </c>
      <c r="D4675" s="51" t="n">
        <v>80</v>
      </c>
      <c r="E4675" s="51" t="n">
        <v>0</v>
      </c>
      <c r="F4675" s="51" t="n">
        <v>0</v>
      </c>
      <c r="G4675" s="51" t="n">
        <v>0</v>
      </c>
      <c r="H4675" s="51" t="n">
        <v>155</v>
      </c>
      <c r="I4675" s="52" t="n">
        <v>60</v>
      </c>
      <c r="J4675" s="52" t="n">
        <v>0</v>
      </c>
      <c r="K4675" s="52" t="n">
        <v>40</v>
      </c>
      <c r="L4675" s="52" t="n">
        <v>40</v>
      </c>
      <c r="M4675" s="52" t="n">
        <v>0</v>
      </c>
      <c r="N4675" s="53" t="n">
        <f aca="false">D4675*$D$12</f>
        <v>100</v>
      </c>
      <c r="O4675" s="53" t="n">
        <f aca="false">E4675*$E$12</f>
        <v>0</v>
      </c>
      <c r="P4675" s="53" t="n">
        <f aca="false">F4675*$F$12</f>
        <v>0</v>
      </c>
      <c r="Q4675" s="53" t="n">
        <f aca="false">G4675*$G$12</f>
        <v>0</v>
      </c>
      <c r="R4675" s="53" t="n">
        <f aca="false">H4675*$H$12</f>
        <v>193.75</v>
      </c>
      <c r="S4675" s="53" t="n">
        <f aca="false">(N4675/100)*(I4675*$I$12)+(N4675/100)*(J4675*$J$12)</f>
        <v>60</v>
      </c>
      <c r="T4675" s="53" t="n">
        <f aca="false">(O4675/100)*(K4675*$K$12)</f>
        <v>0</v>
      </c>
      <c r="U4675" s="53" t="n">
        <f aca="false">(P4675/100)*(K4675*$K$12)+(P4675/100)*(L4675*$L$12)</f>
        <v>0</v>
      </c>
      <c r="V4675" s="53" t="n">
        <f aca="false">(Q4675/100)*(L4675*$L$12)</f>
        <v>0</v>
      </c>
      <c r="W4675" s="53" t="n">
        <f aca="false">(R4675/100)*(K4675*$K$12)+(R4675/100)*(L4675*$L$12)</f>
        <v>217</v>
      </c>
      <c r="X4675" s="53" t="n">
        <f aca="false">N4675+S4675</f>
        <v>160</v>
      </c>
      <c r="Y4675" s="53" t="n">
        <f aca="false">O4675+T4675</f>
        <v>0</v>
      </c>
      <c r="Z4675" s="53" t="n">
        <f aca="false">P4675+U4675</f>
        <v>0</v>
      </c>
      <c r="AA4675" s="53" t="n">
        <f aca="false">Q4675+V4675</f>
        <v>0</v>
      </c>
      <c r="AB4675" s="53" t="n">
        <f aca="false">R4675+W4675</f>
        <v>410.75</v>
      </c>
      <c r="AC4675" s="54" t="n">
        <f aca="false">ROUND(X4675+Y4675+Z4675+AA4675+AB4675,1)</f>
        <v>570.8</v>
      </c>
      <c r="AD4675" s="55" t="n">
        <f aca="false">(ROUND(AC4675-AC4666,1)/AC4666)</f>
        <v>0.247377622377622</v>
      </c>
    </row>
    <row r="4676" customFormat="false" ht="15" hidden="false" customHeight="false" outlineLevel="0" collapsed="false">
      <c r="A4676" s="48" t="s">
        <v>38</v>
      </c>
      <c r="B4676" s="61"/>
      <c r="C4676" s="50" t="s">
        <v>14</v>
      </c>
      <c r="D4676" s="51" t="n">
        <v>155</v>
      </c>
      <c r="E4676" s="51" t="n">
        <v>0</v>
      </c>
      <c r="F4676" s="51" t="n">
        <v>0</v>
      </c>
      <c r="G4676" s="51" t="n">
        <v>0</v>
      </c>
      <c r="H4676" s="51" t="n">
        <v>0</v>
      </c>
      <c r="I4676" s="52" t="n">
        <v>60</v>
      </c>
      <c r="J4676" s="52" t="n">
        <v>0</v>
      </c>
      <c r="K4676" s="52" t="n">
        <v>0</v>
      </c>
      <c r="L4676" s="52" t="n">
        <v>0</v>
      </c>
      <c r="M4676" s="52" t="n">
        <v>60</v>
      </c>
      <c r="N4676" s="53" t="n">
        <f aca="false">D4676*$D$13</f>
        <v>193.75</v>
      </c>
      <c r="O4676" s="53" t="n">
        <f aca="false">E4676*$E$13</f>
        <v>0</v>
      </c>
      <c r="P4676" s="53" t="n">
        <f aca="false">F4676*$F$13</f>
        <v>0</v>
      </c>
      <c r="Q4676" s="53" t="n">
        <f aca="false">G4676*$G$13</f>
        <v>0</v>
      </c>
      <c r="R4676" s="53" t="n">
        <f aca="false">H4676*$H$13</f>
        <v>0</v>
      </c>
      <c r="S4676" s="53" t="n">
        <f aca="false">(N4676/100)*(I4676*$I$13)+(N4676/100)*(J4676*$J$13)+(N4676/100)*(M4676*$M$13)</f>
        <v>348.75</v>
      </c>
      <c r="T4676" s="53" t="n">
        <f aca="false">(O4676/100)*(K4676*$K$13)+(O4676/100)*(M4676*$M$13)</f>
        <v>0</v>
      </c>
      <c r="U4676" s="53" t="n">
        <f aca="false">(P4676/100)*(K4676*$K$13)+(P4676/100)*(L4676*$L$13)+(P4676/100)*(M4676*$M$13)</f>
        <v>0</v>
      </c>
      <c r="V4676" s="53" t="n">
        <f aca="false">(Q4676/100)*(L4676*$L$13)+(Q4676/100)*(M4676*$M$13)</f>
        <v>0</v>
      </c>
      <c r="W4676" s="53" t="n">
        <f aca="false">(R4676/100)*(K4676*$K$13)+(R4676/100)*(L4676*$L$13)+(R4676/100)*(M4676*$M$13)</f>
        <v>0</v>
      </c>
      <c r="X4676" s="53" t="n">
        <f aca="false">N4676+S4676</f>
        <v>542.5</v>
      </c>
      <c r="Y4676" s="53" t="n">
        <f aca="false">O4676+T4676</f>
        <v>0</v>
      </c>
      <c r="Z4676" s="53" t="n">
        <f aca="false">P4676+U4676</f>
        <v>0</v>
      </c>
      <c r="AA4676" s="53" t="n">
        <f aca="false">Q4676+V4676</f>
        <v>0</v>
      </c>
      <c r="AB4676" s="53" t="n">
        <f aca="false">R4676+W4676</f>
        <v>0</v>
      </c>
      <c r="AC4676" s="54" t="n">
        <f aca="false">ROUND(X4676+Y4676+Z4676+AA4676+AB4676,1)</f>
        <v>542.5</v>
      </c>
      <c r="AD4676" s="55" t="n">
        <f aca="false">(ROUND(AC4676-AC4666,1)/AC4666)</f>
        <v>0.185533216783217</v>
      </c>
    </row>
    <row r="4677" customFormat="false" ht="15" hidden="false" customHeight="false" outlineLevel="0" collapsed="false">
      <c r="A4677" s="48" t="s">
        <v>39</v>
      </c>
      <c r="B4677" s="61"/>
      <c r="C4677" s="50" t="s">
        <v>15</v>
      </c>
      <c r="D4677" s="51" t="n">
        <v>155</v>
      </c>
      <c r="E4677" s="51" t="n">
        <v>0</v>
      </c>
      <c r="F4677" s="51" t="n">
        <v>0</v>
      </c>
      <c r="G4677" s="51" t="n">
        <v>0</v>
      </c>
      <c r="H4677" s="51" t="n">
        <v>0</v>
      </c>
      <c r="I4677" s="52" t="n">
        <v>60</v>
      </c>
      <c r="J4677" s="52" t="n">
        <v>0</v>
      </c>
      <c r="K4677" s="52" t="n">
        <v>60</v>
      </c>
      <c r="L4677" s="52" t="n">
        <v>0</v>
      </c>
      <c r="M4677" s="52" t="n">
        <v>0</v>
      </c>
      <c r="N4677" s="53" t="n">
        <f aca="false">D4677*$D$14</f>
        <v>193.75</v>
      </c>
      <c r="O4677" s="53" t="n">
        <f aca="false">E4677*$E$14</f>
        <v>0</v>
      </c>
      <c r="P4677" s="53" t="n">
        <f aca="false">F4677*$F$14</f>
        <v>0</v>
      </c>
      <c r="Q4677" s="53" t="n">
        <f aca="false">G4677*$G$14</f>
        <v>0</v>
      </c>
      <c r="R4677" s="53" t="n">
        <f aca="false">H4677*$H$14</f>
        <v>0</v>
      </c>
      <c r="S4677" s="53" t="n">
        <f aca="false">(N4677/100)*(I4677*$I$14)+(N4677/100)*(J4677*$J$14)+(N4677/100)*(K4677*$K$14)</f>
        <v>348.75</v>
      </c>
      <c r="T4677" s="53" t="n">
        <f aca="false">(O4677/100)*(K4677*$K$14)</f>
        <v>0</v>
      </c>
      <c r="U4677" s="53" t="n">
        <f aca="false">(P4677/100)*(K4677*$K$14)+(P4677/100)*(L4677*$L$14)</f>
        <v>0</v>
      </c>
      <c r="V4677" s="53" t="n">
        <f aca="false">(Q4677/100)*(L4677*$L$14)</f>
        <v>0</v>
      </c>
      <c r="W4677" s="53" t="n">
        <f aca="false">(R4677/100)*(K4677*$L$14)+(R4677/100)*(L4677*$M$14)</f>
        <v>0</v>
      </c>
      <c r="X4677" s="53" t="n">
        <f aca="false">N4677+S4677</f>
        <v>542.5</v>
      </c>
      <c r="Y4677" s="53" t="n">
        <f aca="false">O4677+T4677</f>
        <v>0</v>
      </c>
      <c r="Z4677" s="53" t="n">
        <f aca="false">P4677+U4677</f>
        <v>0</v>
      </c>
      <c r="AA4677" s="53" t="n">
        <f aca="false">Q4677+V4677</f>
        <v>0</v>
      </c>
      <c r="AB4677" s="53" t="n">
        <f aca="false">R4677+W4677</f>
        <v>0</v>
      </c>
      <c r="AC4677" s="54" t="n">
        <f aca="false">ROUND(X4677+Y4677+Z4677+AA4677+AB4677,1)</f>
        <v>542.5</v>
      </c>
      <c r="AD4677" s="55" t="n">
        <f aca="false">(ROUND(AC4677-AC4666,1)/AC4666)</f>
        <v>0.185533216783217</v>
      </c>
    </row>
    <row r="4678" customFormat="false" ht="15" hidden="false" customHeight="false" outlineLevel="0" collapsed="false">
      <c r="A4678" s="48"/>
      <c r="B4678" s="61" t="n">
        <v>700</v>
      </c>
      <c r="C4678" s="50" t="s">
        <v>16</v>
      </c>
      <c r="D4678" s="51" t="n">
        <v>155</v>
      </c>
      <c r="E4678" s="51" t="n">
        <v>0</v>
      </c>
      <c r="F4678" s="51" t="n">
        <v>0</v>
      </c>
      <c r="G4678" s="51" t="n">
        <v>0</v>
      </c>
      <c r="H4678" s="51" t="n">
        <v>0</v>
      </c>
      <c r="I4678" s="52" t="n">
        <v>60</v>
      </c>
      <c r="J4678" s="52" t="n">
        <v>0</v>
      </c>
      <c r="K4678" s="52" t="n">
        <v>0</v>
      </c>
      <c r="L4678" s="52" t="n">
        <v>60</v>
      </c>
      <c r="M4678" s="52" t="n">
        <v>0</v>
      </c>
      <c r="N4678" s="53" t="n">
        <f aca="false">D4678*$D$15</f>
        <v>193.75</v>
      </c>
      <c r="O4678" s="53" t="n">
        <f aca="false">E4678*$E$15</f>
        <v>0</v>
      </c>
      <c r="P4678" s="53" t="n">
        <f aca="false">F4678*$F$15</f>
        <v>0</v>
      </c>
      <c r="Q4678" s="53" t="n">
        <f aca="false">G4678*$G$15</f>
        <v>0</v>
      </c>
      <c r="R4678" s="53" t="n">
        <f aca="false">H4678*$H$15</f>
        <v>0</v>
      </c>
      <c r="S4678" s="53" t="n">
        <f aca="false">(N4678/100)*(I4678*$I$15)+(N4678/100)*(J4678*$J$15)+(N4678/100)*(L4678*$L$15)</f>
        <v>348.75</v>
      </c>
      <c r="T4678" s="53" t="n">
        <f aca="false">(O4678/100)*(K4678*$K$15)</f>
        <v>0</v>
      </c>
      <c r="U4678" s="53" t="n">
        <f aca="false">(P4678/100)*(K4678*$K$15)+(P4678/100)*(L4678*$L$15)</f>
        <v>0</v>
      </c>
      <c r="V4678" s="53" t="n">
        <f aca="false">(Q4678/100)*(L4678*$L$15)</f>
        <v>0</v>
      </c>
      <c r="W4678" s="53" t="n">
        <f aca="false">(R4678/100)*(K4678*$K$15)+(R4678/100)*(L4678*$L$15)</f>
        <v>0</v>
      </c>
      <c r="X4678" s="53" t="n">
        <f aca="false">N4678+S4678</f>
        <v>542.5</v>
      </c>
      <c r="Y4678" s="53" t="n">
        <f aca="false">O4678+T4678</f>
        <v>0</v>
      </c>
      <c r="Z4678" s="53" t="n">
        <f aca="false">P4678+U4678</f>
        <v>0</v>
      </c>
      <c r="AA4678" s="53" t="n">
        <f aca="false">Q4678+V4678</f>
        <v>0</v>
      </c>
      <c r="AB4678" s="53" t="n">
        <f aca="false">R4678+W4678</f>
        <v>0</v>
      </c>
      <c r="AC4678" s="54" t="n">
        <f aca="false">ROUND(X4678+Y4678+Z4678+AA4678+AB4678,1)</f>
        <v>542.5</v>
      </c>
      <c r="AD4678" s="55" t="n">
        <f aca="false">(ROUND(AC4678-AC4666,1)/AC4666)</f>
        <v>0.185533216783217</v>
      </c>
    </row>
    <row r="4679" customFormat="false" ht="15" hidden="false" customHeight="false" outlineLevel="0" collapsed="false">
      <c r="A4679" s="48"/>
      <c r="B4679" s="61"/>
      <c r="C4679" s="50" t="s">
        <v>17</v>
      </c>
      <c r="D4679" s="51" t="n">
        <v>160</v>
      </c>
      <c r="E4679" s="51" t="n">
        <v>0</v>
      </c>
      <c r="F4679" s="51" t="n">
        <v>0</v>
      </c>
      <c r="G4679" s="51" t="n">
        <v>0</v>
      </c>
      <c r="H4679" s="51" t="n">
        <v>0</v>
      </c>
      <c r="I4679" s="52" t="n">
        <v>60</v>
      </c>
      <c r="J4679" s="52" t="n">
        <v>40</v>
      </c>
      <c r="K4679" s="52" t="n">
        <v>0</v>
      </c>
      <c r="L4679" s="52" t="n">
        <v>0</v>
      </c>
      <c r="M4679" s="52" t="n">
        <v>0</v>
      </c>
      <c r="N4679" s="53" t="n">
        <f aca="false">D4679*$D$16</f>
        <v>200</v>
      </c>
      <c r="O4679" s="53" t="n">
        <f aca="false">E4679*$E$16</f>
        <v>0</v>
      </c>
      <c r="P4679" s="53" t="n">
        <f aca="false">F4679*$F$16</f>
        <v>0</v>
      </c>
      <c r="Q4679" s="53" t="n">
        <f aca="false">G4679*$G$16</f>
        <v>0</v>
      </c>
      <c r="R4679" s="53" t="n">
        <f aca="false">H4679*$H$16</f>
        <v>0</v>
      </c>
      <c r="S4679" s="53" t="n">
        <f aca="false">(N4679/100)*(I4679*$I$16)+(N4679/100)*(J4679*$J$16)</f>
        <v>320</v>
      </c>
      <c r="T4679" s="53" t="n">
        <f aca="false">(O4679/100)*(K4679*$K$16)</f>
        <v>0</v>
      </c>
      <c r="U4679" s="53" t="n">
        <f aca="false">(P4679/100)*(K4679*$K$16)+(P4679/100)*(L4679*$L$16)</f>
        <v>0</v>
      </c>
      <c r="V4679" s="53" t="n">
        <f aca="false">(Q4679/100)*(L4679*$L$16)</f>
        <v>0</v>
      </c>
      <c r="W4679" s="53" t="n">
        <f aca="false">(R4679/100)*(K4679*$K$16)+(R4679/100)*(L4679*$L$16)</f>
        <v>0</v>
      </c>
      <c r="X4679" s="53" t="n">
        <f aca="false">N4679+S4679</f>
        <v>520</v>
      </c>
      <c r="Y4679" s="53" t="n">
        <f aca="false">O4679+T4679</f>
        <v>0</v>
      </c>
      <c r="Z4679" s="53" t="n">
        <f aca="false">P4679+U4679</f>
        <v>0</v>
      </c>
      <c r="AA4679" s="53" t="n">
        <f aca="false">Q4679+V4679</f>
        <v>0</v>
      </c>
      <c r="AB4679" s="53" t="n">
        <f aca="false">R4679+W4679</f>
        <v>0</v>
      </c>
      <c r="AC4679" s="54" t="n">
        <f aca="false">ROUND(X4679+Y4679+Z4679+AA4679+AB4679,1)</f>
        <v>520</v>
      </c>
      <c r="AD4679" s="55" t="n">
        <f aca="false">(ROUND(AC4679-AC4666,1)/AC4666)</f>
        <v>0.136363636363636</v>
      </c>
    </row>
    <row r="4680" customFormat="false" ht="15" hidden="false" customHeight="false" outlineLevel="0" collapsed="false">
      <c r="A4680" s="48"/>
      <c r="B4680" s="61"/>
      <c r="C4680" s="50" t="s">
        <v>18</v>
      </c>
      <c r="D4680" s="51" t="n">
        <v>160</v>
      </c>
      <c r="E4680" s="51" t="n">
        <v>0</v>
      </c>
      <c r="F4680" s="51" t="n">
        <v>0</v>
      </c>
      <c r="G4680" s="51" t="n">
        <v>0</v>
      </c>
      <c r="H4680" s="51" t="n">
        <v>0</v>
      </c>
      <c r="I4680" s="52" t="n">
        <v>75</v>
      </c>
      <c r="J4680" s="52" t="n">
        <v>0</v>
      </c>
      <c r="K4680" s="52" t="n">
        <v>0</v>
      </c>
      <c r="L4680" s="52" t="n">
        <v>0</v>
      </c>
      <c r="M4680" s="52" t="n">
        <v>0</v>
      </c>
      <c r="N4680" s="53" t="n">
        <f aca="false">D4680*$D$17</f>
        <v>200</v>
      </c>
      <c r="O4680" s="53" t="n">
        <f aca="false">E4680*$E$17</f>
        <v>0</v>
      </c>
      <c r="P4680" s="53" t="n">
        <f aca="false">F4680*$F$17</f>
        <v>0</v>
      </c>
      <c r="Q4680" s="53" t="n">
        <f aca="false">G4680*$G$17</f>
        <v>0</v>
      </c>
      <c r="R4680" s="53" t="n">
        <f aca="false">H4680*$H$17</f>
        <v>0</v>
      </c>
      <c r="S4680" s="53" t="n">
        <f aca="false">(N4680/100)*(I4680*$I$17)+(N4680/100)*(J4680*$J$17)</f>
        <v>375</v>
      </c>
      <c r="T4680" s="53" t="n">
        <f aca="false">(O4680/100)*(K4680*$K$17)</f>
        <v>0</v>
      </c>
      <c r="U4680" s="53" t="n">
        <f aca="false">(P4680/100)*(K4680*$K$17)+(P4680/100)*(L4680*$L$17)</f>
        <v>0</v>
      </c>
      <c r="V4680" s="53" t="n">
        <f aca="false">(Q4680/100)*(L4680*$L$17)</f>
        <v>0</v>
      </c>
      <c r="W4680" s="53" t="n">
        <f aca="false">(R4680/100)*(K4680*$K$17)+(R4680/100)*(L4680*$L$17)</f>
        <v>0</v>
      </c>
      <c r="X4680" s="53" t="n">
        <f aca="false">N4680+S4680</f>
        <v>575</v>
      </c>
      <c r="Y4680" s="53" t="n">
        <f aca="false">O4680+T4680</f>
        <v>0</v>
      </c>
      <c r="Z4680" s="53" t="n">
        <f aca="false">P4680+U4680</f>
        <v>0</v>
      </c>
      <c r="AA4680" s="53" t="n">
        <f aca="false">Q4680+V4680</f>
        <v>0</v>
      </c>
      <c r="AB4680" s="53" t="n">
        <f aca="false">R4680+W4680</f>
        <v>0</v>
      </c>
      <c r="AC4680" s="54" t="n">
        <f aca="false">ROUND(X4680+Y4680+Z4680+AA4680+AB4680,1)</f>
        <v>575</v>
      </c>
      <c r="AD4680" s="55" t="n">
        <f aca="false">(ROUND(AC4680-AC4666,1)/AC4666)</f>
        <v>0.256555944055944</v>
      </c>
    </row>
    <row r="4681" customFormat="false" ht="15" hidden="false" customHeight="false" outlineLevel="0" collapsed="false">
      <c r="A4681" s="56" t="s">
        <v>19</v>
      </c>
      <c r="B4681" s="62" t="s">
        <v>378</v>
      </c>
      <c r="C4681" s="40" t="s">
        <v>50</v>
      </c>
      <c r="D4681" s="41" t="n">
        <v>90</v>
      </c>
      <c r="E4681" s="41" t="n">
        <v>0</v>
      </c>
      <c r="F4681" s="41" t="n">
        <v>0</v>
      </c>
      <c r="G4681" s="41" t="n">
        <v>0</v>
      </c>
      <c r="H4681" s="41" t="n">
        <v>50</v>
      </c>
      <c r="I4681" s="42" t="n">
        <v>20</v>
      </c>
      <c r="J4681" s="42" t="n">
        <v>30</v>
      </c>
      <c r="K4681" s="42" t="n">
        <v>0</v>
      </c>
      <c r="L4681" s="42" t="n">
        <v>25</v>
      </c>
      <c r="M4681" s="42" t="n">
        <v>0</v>
      </c>
      <c r="N4681" s="43" t="n">
        <f aca="false">D4681*$D$3</f>
        <v>117</v>
      </c>
      <c r="O4681" s="43" t="n">
        <f aca="false">E4681*$E$3</f>
        <v>0</v>
      </c>
      <c r="P4681" s="43" t="n">
        <f aca="false">F4681*$F$3</f>
        <v>0</v>
      </c>
      <c r="Q4681" s="43" t="n">
        <f aca="false">G4681*$G$3</f>
        <v>0</v>
      </c>
      <c r="R4681" s="43" t="n">
        <f aca="false">H4681*$H$3</f>
        <v>65</v>
      </c>
      <c r="S4681" s="43" t="n">
        <f aca="false">(N4681/100)*(I4681*$I$3)+(N4681/100)*(J4681*$J$3)</f>
        <v>117</v>
      </c>
      <c r="T4681" s="43" t="n">
        <f aca="false">(O4681/100)*(K4681*$K$3)</f>
        <v>0</v>
      </c>
      <c r="U4681" s="43" t="n">
        <f aca="false">(P4681/100)*(K4681*$K$3)+(P4681/100)*(L4681*$L$3)</f>
        <v>0</v>
      </c>
      <c r="V4681" s="43" t="n">
        <f aca="false">(Q4681/100)*(L4681*$L$3)</f>
        <v>0</v>
      </c>
      <c r="W4681" s="43" t="n">
        <f aca="false">(R4681/100)*(K4681*$K$3)+(R4681/100)*(L4681*$L$3)</f>
        <v>32.5</v>
      </c>
      <c r="X4681" s="43" t="n">
        <f aca="false">N4681+S4681</f>
        <v>234</v>
      </c>
      <c r="Y4681" s="43" t="n">
        <f aca="false">O4681+T4681</f>
        <v>0</v>
      </c>
      <c r="Z4681" s="43" t="n">
        <f aca="false">P4681+U4681</f>
        <v>0</v>
      </c>
      <c r="AA4681" s="43" t="n">
        <f aca="false">Q4681+V4681</f>
        <v>0</v>
      </c>
      <c r="AB4681" s="43" t="n">
        <f aca="false">R4681+W4681</f>
        <v>97.5</v>
      </c>
      <c r="AC4681" s="44" t="n">
        <f aca="false">ROUND(X4681+Y4681+Z4681+AA4681+AB4681,1)</f>
        <v>331.5</v>
      </c>
      <c r="AD4681" s="45"/>
    </row>
    <row r="4682" customFormat="false" ht="15" hidden="false" customHeight="false" outlineLevel="0" collapsed="false">
      <c r="A4682" s="48" t="s">
        <v>29</v>
      </c>
      <c r="B4682" s="63" t="n">
        <v>10</v>
      </c>
      <c r="C4682" s="50" t="s">
        <v>5</v>
      </c>
      <c r="D4682" s="51" t="n">
        <v>90</v>
      </c>
      <c r="E4682" s="51" t="n">
        <v>0</v>
      </c>
      <c r="F4682" s="51" t="n">
        <v>0</v>
      </c>
      <c r="G4682" s="51" t="n">
        <v>0</v>
      </c>
      <c r="H4682" s="51" t="n">
        <v>50</v>
      </c>
      <c r="I4682" s="52" t="n">
        <v>35</v>
      </c>
      <c r="J4682" s="52" t="n">
        <v>50</v>
      </c>
      <c r="K4682" s="52" t="n">
        <v>0</v>
      </c>
      <c r="L4682" s="52" t="n">
        <v>25</v>
      </c>
      <c r="M4682" s="52" t="n">
        <v>0</v>
      </c>
      <c r="N4682" s="53" t="n">
        <f aca="false">D4682*$D$4</f>
        <v>112.5</v>
      </c>
      <c r="O4682" s="53" t="n">
        <f aca="false">E4682*$E$4</f>
        <v>0</v>
      </c>
      <c r="P4682" s="53" t="n">
        <f aca="false">F4682*$F$4</f>
        <v>0</v>
      </c>
      <c r="Q4682" s="53" t="n">
        <f aca="false">G4682*$G$4</f>
        <v>0</v>
      </c>
      <c r="R4682" s="53" t="n">
        <f aca="false">H4682*$H$4</f>
        <v>62.5</v>
      </c>
      <c r="S4682" s="53" t="n">
        <f aca="false">(N4682/100)*(I4682*$I$4)+(N4682/100)*(J4682*$J$4)</f>
        <v>191.25</v>
      </c>
      <c r="T4682" s="53" t="n">
        <f aca="false">(O4682/100)*(K4682*$K$4)</f>
        <v>0</v>
      </c>
      <c r="U4682" s="53" t="n">
        <f aca="false">(P4682/100)*(K4682*$K$4)+(P4682/100)*(L4682*$L$4)</f>
        <v>0</v>
      </c>
      <c r="V4682" s="53" t="n">
        <f aca="false">(Q4682/100)*(L4682*$L$4)</f>
        <v>0</v>
      </c>
      <c r="W4682" s="53" t="n">
        <f aca="false">(R4682/100)*(K4682*$K$4)+(R4682/100)*(L4682*$L$4)</f>
        <v>31.25</v>
      </c>
      <c r="X4682" s="53" t="n">
        <f aca="false">N4682+S4682</f>
        <v>303.75</v>
      </c>
      <c r="Y4682" s="53" t="n">
        <f aca="false">O4682+T4682</f>
        <v>0</v>
      </c>
      <c r="Z4682" s="53" t="n">
        <f aca="false">P4682+U4682</f>
        <v>0</v>
      </c>
      <c r="AA4682" s="53" t="n">
        <f aca="false">Q4682+V4682</f>
        <v>0</v>
      </c>
      <c r="AB4682" s="53" t="n">
        <f aca="false">R4682+W4682</f>
        <v>93.75</v>
      </c>
      <c r="AC4682" s="54" t="n">
        <f aca="false">ROUND(X4682+Y4682+Z4682+AA4682+AB4682,1)</f>
        <v>397.5</v>
      </c>
      <c r="AD4682" s="55" t="n">
        <f aca="false">(ROUND(AC4682-AC4681,1)/AC4681)</f>
        <v>0.199095022624434</v>
      </c>
    </row>
    <row r="4683" customFormat="false" ht="15" hidden="false" customHeight="false" outlineLevel="0" collapsed="false">
      <c r="A4683" s="48" t="s">
        <v>30</v>
      </c>
      <c r="B4683" s="63" t="n">
        <v>12</v>
      </c>
      <c r="C4683" s="50" t="s">
        <v>6</v>
      </c>
      <c r="D4683" s="51" t="n">
        <v>90</v>
      </c>
      <c r="E4683" s="51" t="n">
        <v>0</v>
      </c>
      <c r="F4683" s="51" t="n">
        <v>0</v>
      </c>
      <c r="G4683" s="51" t="n">
        <v>0</v>
      </c>
      <c r="H4683" s="51" t="n">
        <v>50</v>
      </c>
      <c r="I4683" s="52" t="n">
        <v>20</v>
      </c>
      <c r="J4683" s="52" t="n">
        <v>30</v>
      </c>
      <c r="K4683" s="52" t="n">
        <v>0</v>
      </c>
      <c r="L4683" s="52" t="n">
        <v>25</v>
      </c>
      <c r="M4683" s="52" t="n">
        <v>0</v>
      </c>
      <c r="N4683" s="53" t="n">
        <f aca="false">D4683*$D$5</f>
        <v>117</v>
      </c>
      <c r="O4683" s="53" t="n">
        <f aca="false">E4683*$E$5</f>
        <v>0</v>
      </c>
      <c r="P4683" s="53" t="n">
        <f aca="false">F4683*$F$5</f>
        <v>0</v>
      </c>
      <c r="Q4683" s="53" t="n">
        <f aca="false">G4683*$G$5</f>
        <v>0</v>
      </c>
      <c r="R4683" s="53" t="n">
        <f aca="false">H4683*$H$5</f>
        <v>65</v>
      </c>
      <c r="S4683" s="53" t="n">
        <f aca="false">(N4683/100)*(I4683*$I$5)+(N4683/100)*(J4683*$J$5)</f>
        <v>117</v>
      </c>
      <c r="T4683" s="53" t="n">
        <f aca="false">(O4683/100)*(K4683*$K$5)</f>
        <v>0</v>
      </c>
      <c r="U4683" s="53" t="n">
        <f aca="false">(P4683/100)*(K4683*$K$5)+(P4683/100)*(L4683*$L$5)</f>
        <v>0</v>
      </c>
      <c r="V4683" s="53" t="n">
        <f aca="false">(Q4683/100)*(L4683*$L$5)</f>
        <v>0</v>
      </c>
      <c r="W4683" s="53" t="n">
        <f aca="false">(R4683/100)*(K4683*$K$5)+(R4683/100)*(L4683*$L$5)</f>
        <v>32.5</v>
      </c>
      <c r="X4683" s="53" t="n">
        <f aca="false">N4683+S4683</f>
        <v>234</v>
      </c>
      <c r="Y4683" s="53" t="n">
        <f aca="false">O4683+T4683</f>
        <v>0</v>
      </c>
      <c r="Z4683" s="53" t="n">
        <f aca="false">P4683+U4683</f>
        <v>0</v>
      </c>
      <c r="AA4683" s="53" t="n">
        <f aca="false">Q4683+V4683</f>
        <v>0</v>
      </c>
      <c r="AB4683" s="53" t="n">
        <f aca="false">R4683+W4683</f>
        <v>97.5</v>
      </c>
      <c r="AC4683" s="54" t="n">
        <f aca="false">ROUND(X4683+Y4683+Z4683+AA4683+AB4683,1)</f>
        <v>331.5</v>
      </c>
      <c r="AD4683" s="55" t="n">
        <f aca="false">(ROUND(AC4683-AC4681,1)/AC4681)</f>
        <v>0</v>
      </c>
    </row>
    <row r="4684" customFormat="false" ht="15" hidden="false" customHeight="false" outlineLevel="0" collapsed="false">
      <c r="A4684" s="48" t="s">
        <v>31</v>
      </c>
      <c r="B4684" s="63" t="n">
        <v>15</v>
      </c>
      <c r="C4684" s="50" t="s">
        <v>7</v>
      </c>
      <c r="D4684" s="51" t="n">
        <v>90</v>
      </c>
      <c r="E4684" s="51" t="n">
        <v>0</v>
      </c>
      <c r="F4684" s="51" t="n">
        <v>0</v>
      </c>
      <c r="G4684" s="51" t="n">
        <v>0</v>
      </c>
      <c r="H4684" s="51" t="n">
        <v>50</v>
      </c>
      <c r="I4684" s="52" t="n">
        <v>20</v>
      </c>
      <c r="J4684" s="52" t="n">
        <v>30</v>
      </c>
      <c r="K4684" s="52" t="n">
        <v>0</v>
      </c>
      <c r="L4684" s="52" t="n">
        <v>25</v>
      </c>
      <c r="M4684" s="52" t="n">
        <v>0</v>
      </c>
      <c r="N4684" s="53" t="n">
        <f aca="false">D4684*$D$6</f>
        <v>117</v>
      </c>
      <c r="O4684" s="53" t="n">
        <f aca="false">E4684*$E$6</f>
        <v>0</v>
      </c>
      <c r="P4684" s="53" t="n">
        <f aca="false">F4684*$F$6</f>
        <v>0</v>
      </c>
      <c r="Q4684" s="53" t="n">
        <f aca="false">G4684*$G$6</f>
        <v>0</v>
      </c>
      <c r="R4684" s="53" t="n">
        <f aca="false">H4684*$H$6</f>
        <v>65</v>
      </c>
      <c r="S4684" s="53" t="n">
        <f aca="false">(N4684/100)*(I4684*$I$6)+(N4684/100)*(J4684*$J$6)</f>
        <v>117</v>
      </c>
      <c r="T4684" s="53" t="n">
        <f aca="false">(O4684/100)*(K4684*$K$6)</f>
        <v>0</v>
      </c>
      <c r="U4684" s="53" t="n">
        <f aca="false">(P4684/100)*(K4684*$K$6)+(P4684/100)*(L4684*$L$6)</f>
        <v>0</v>
      </c>
      <c r="V4684" s="53" t="n">
        <f aca="false">(Q4684/100)*(L4684*$L$6)</f>
        <v>0</v>
      </c>
      <c r="W4684" s="53" t="n">
        <f aca="false">(R4684/100)*(K4684*$K$6)+(R4684/100)*(L4684*$L$6)</f>
        <v>32.5</v>
      </c>
      <c r="X4684" s="53" t="n">
        <f aca="false">N4684+S4684</f>
        <v>234</v>
      </c>
      <c r="Y4684" s="53" t="n">
        <f aca="false">O4684+T4684</f>
        <v>0</v>
      </c>
      <c r="Z4684" s="53" t="n">
        <f aca="false">P4684+U4684</f>
        <v>0</v>
      </c>
      <c r="AA4684" s="53" t="n">
        <f aca="false">Q4684+V4684</f>
        <v>0</v>
      </c>
      <c r="AB4684" s="53" t="n">
        <f aca="false">R4684+W4684</f>
        <v>97.5</v>
      </c>
      <c r="AC4684" s="54" t="n">
        <f aca="false">ROUND(X4684+Y4684+Z4684+AA4684+AB4684,1)</f>
        <v>331.5</v>
      </c>
      <c r="AD4684" s="55" t="n">
        <f aca="false">(ROUND(AC4684-AC4681,1)/AC4681)</f>
        <v>0</v>
      </c>
    </row>
    <row r="4685" customFormat="false" ht="15" hidden="false" customHeight="false" outlineLevel="0" collapsed="false">
      <c r="A4685" s="48" t="s">
        <v>32</v>
      </c>
      <c r="B4685" s="63" t="n">
        <v>15</v>
      </c>
      <c r="C4685" s="50" t="s">
        <v>8</v>
      </c>
      <c r="D4685" s="51" t="n">
        <v>90</v>
      </c>
      <c r="E4685" s="51" t="n">
        <v>0</v>
      </c>
      <c r="F4685" s="51" t="n">
        <v>0</v>
      </c>
      <c r="G4685" s="51" t="n">
        <v>0</v>
      </c>
      <c r="H4685" s="51" t="n">
        <v>50</v>
      </c>
      <c r="I4685" s="52" t="n">
        <v>20</v>
      </c>
      <c r="J4685" s="52" t="n">
        <v>30</v>
      </c>
      <c r="K4685" s="52" t="n">
        <v>0</v>
      </c>
      <c r="L4685" s="52" t="n">
        <v>25</v>
      </c>
      <c r="M4685" s="52" t="n">
        <v>0</v>
      </c>
      <c r="N4685" s="53" t="n">
        <f aca="false">D4685*$D$7</f>
        <v>117</v>
      </c>
      <c r="O4685" s="53" t="n">
        <f aca="false">E4685*$E$7</f>
        <v>0</v>
      </c>
      <c r="P4685" s="53" t="n">
        <f aca="false">F4685*$F$7</f>
        <v>0</v>
      </c>
      <c r="Q4685" s="53" t="n">
        <f aca="false">G4685*$G$7</f>
        <v>0</v>
      </c>
      <c r="R4685" s="53" t="n">
        <f aca="false">H4685*$H$7</f>
        <v>65</v>
      </c>
      <c r="S4685" s="53" t="n">
        <f aca="false">(N4685/100)*(I4685*$I$7)+(N4685/100)*(J4685*$J$7)</f>
        <v>117</v>
      </c>
      <c r="T4685" s="53" t="n">
        <f aca="false">(O4685/100)*(K4685*$K$7)</f>
        <v>0</v>
      </c>
      <c r="U4685" s="53" t="n">
        <f aca="false">(P4685/100)*(K4685*$K$7)+(P4685/100)*(L4685*$L$7)</f>
        <v>0</v>
      </c>
      <c r="V4685" s="53" t="n">
        <f aca="false">(Q4685/100)*(L4685*$L$7)</f>
        <v>0</v>
      </c>
      <c r="W4685" s="53" t="n">
        <f aca="false">(R4685/100)*(K4685*$K$7)+(R4685/100)*(L4685*$L$7)</f>
        <v>32.5</v>
      </c>
      <c r="X4685" s="53" t="n">
        <f aca="false">N4685+S4685</f>
        <v>234</v>
      </c>
      <c r="Y4685" s="53" t="n">
        <f aca="false">O4685+T4685</f>
        <v>0</v>
      </c>
      <c r="Z4685" s="53" t="n">
        <f aca="false">P4685+U4685</f>
        <v>0</v>
      </c>
      <c r="AA4685" s="53" t="n">
        <f aca="false">Q4685+V4685</f>
        <v>0</v>
      </c>
      <c r="AB4685" s="53" t="n">
        <f aca="false">R4685+W4685</f>
        <v>97.5</v>
      </c>
      <c r="AC4685" s="54" t="n">
        <f aca="false">ROUND(X4685+Y4685+Z4685+AA4685+AB4685,1)</f>
        <v>331.5</v>
      </c>
      <c r="AD4685" s="55" t="n">
        <f aca="false">(ROUND(AC4685-AC4681,1)/AC4681)</f>
        <v>0</v>
      </c>
    </row>
    <row r="4686" customFormat="false" ht="15" hidden="false" customHeight="false" outlineLevel="0" collapsed="false">
      <c r="A4686" s="48" t="s">
        <v>33</v>
      </c>
      <c r="B4686" s="63"/>
      <c r="C4686" s="50" t="s">
        <v>9</v>
      </c>
      <c r="D4686" s="51" t="n">
        <v>90</v>
      </c>
      <c r="E4686" s="51" t="n">
        <v>0</v>
      </c>
      <c r="F4686" s="51" t="n">
        <v>0</v>
      </c>
      <c r="G4686" s="51" t="n">
        <v>0</v>
      </c>
      <c r="H4686" s="51" t="n">
        <v>50</v>
      </c>
      <c r="I4686" s="52" t="n">
        <v>20</v>
      </c>
      <c r="J4686" s="52" t="n">
        <v>30</v>
      </c>
      <c r="K4686" s="52" t="n">
        <v>0</v>
      </c>
      <c r="L4686" s="52" t="n">
        <v>25</v>
      </c>
      <c r="M4686" s="52" t="n">
        <v>0</v>
      </c>
      <c r="N4686" s="53" t="n">
        <f aca="false">D4686*$D$8</f>
        <v>117</v>
      </c>
      <c r="O4686" s="53" t="n">
        <f aca="false">E4686*$E$8</f>
        <v>0</v>
      </c>
      <c r="P4686" s="53" t="n">
        <f aca="false">F4686*$F$8</f>
        <v>0</v>
      </c>
      <c r="Q4686" s="53" t="n">
        <f aca="false">G4686*$G$8</f>
        <v>0</v>
      </c>
      <c r="R4686" s="53" t="n">
        <f aca="false">H4686*$H$8</f>
        <v>65</v>
      </c>
      <c r="S4686" s="53" t="n">
        <f aca="false">(N4686/100)*(I4686*$I$8)+(N4686/100)*(J4686*$J$8)</f>
        <v>117</v>
      </c>
      <c r="T4686" s="53" t="n">
        <f aca="false">(O4686/100)*(K4686*$K$8)</f>
        <v>0</v>
      </c>
      <c r="U4686" s="53" t="n">
        <f aca="false">(P4686/100)*(K4686*$K$8)+(P4686/100)*(L4686*$L$8)</f>
        <v>0</v>
      </c>
      <c r="V4686" s="53" t="n">
        <f aca="false">(Q4686/100)*(L4686*$L$8)</f>
        <v>0</v>
      </c>
      <c r="W4686" s="53" t="n">
        <f aca="false">(R4686/100)*(K4686*$K$8)+(R4686/100)*(L4686*$L$8)</f>
        <v>32.5</v>
      </c>
      <c r="X4686" s="53" t="n">
        <f aca="false">N4686+S4686</f>
        <v>234</v>
      </c>
      <c r="Y4686" s="53" t="n">
        <f aca="false">O4686+T4686</f>
        <v>0</v>
      </c>
      <c r="Z4686" s="53" t="n">
        <f aca="false">P4686+U4686</f>
        <v>0</v>
      </c>
      <c r="AA4686" s="53" t="n">
        <f aca="false">Q4686+V4686</f>
        <v>0</v>
      </c>
      <c r="AB4686" s="53" t="n">
        <f aca="false">R4686+W4686</f>
        <v>97.5</v>
      </c>
      <c r="AC4686" s="54" t="n">
        <f aca="false">ROUND(X4686+Y4686+Z4686+AA4686+AB4686,1)</f>
        <v>331.5</v>
      </c>
      <c r="AD4686" s="55" t="n">
        <f aca="false">(ROUND(AC4686-AC4681,1)/AC4681)</f>
        <v>0</v>
      </c>
    </row>
    <row r="4687" customFormat="false" ht="15" hidden="false" customHeight="false" outlineLevel="0" collapsed="false">
      <c r="A4687" s="48" t="s">
        <v>34</v>
      </c>
      <c r="B4687" s="63"/>
      <c r="C4687" s="50" t="s">
        <v>10</v>
      </c>
      <c r="D4687" s="51" t="n">
        <v>45</v>
      </c>
      <c r="E4687" s="51" t="n">
        <v>120</v>
      </c>
      <c r="F4687" s="51" t="n">
        <v>0</v>
      </c>
      <c r="G4687" s="51" t="n">
        <v>0</v>
      </c>
      <c r="H4687" s="51" t="n">
        <v>0</v>
      </c>
      <c r="I4687" s="52" t="n">
        <v>20</v>
      </c>
      <c r="J4687" s="52" t="n">
        <v>30</v>
      </c>
      <c r="K4687" s="52" t="n">
        <v>80</v>
      </c>
      <c r="L4687" s="52" t="n">
        <v>0</v>
      </c>
      <c r="M4687" s="52" t="n">
        <v>0</v>
      </c>
      <c r="N4687" s="53" t="n">
        <f aca="false">D4687*$D$9</f>
        <v>56.25</v>
      </c>
      <c r="O4687" s="53" t="n">
        <f aca="false">E4687*$E$9</f>
        <v>150</v>
      </c>
      <c r="P4687" s="53" t="n">
        <f aca="false">F4687*$F$9</f>
        <v>0</v>
      </c>
      <c r="Q4687" s="53" t="n">
        <f aca="false">G4687*$G$9</f>
        <v>0</v>
      </c>
      <c r="R4687" s="53" t="n">
        <f aca="false">H4687*$H$9</f>
        <v>0</v>
      </c>
      <c r="S4687" s="53" t="n">
        <f aca="false">(N4687/100)*(I4687*$I$9)+(N4687/100)*(J4687*$J$9)</f>
        <v>28.125</v>
      </c>
      <c r="T4687" s="53" t="n">
        <f aca="false">(O4687/100)*(K4687*$K$9)</f>
        <v>168</v>
      </c>
      <c r="U4687" s="53" t="n">
        <f aca="false">(P4687/100)*(K4687*$K$9)+(P4687/100)*(L4687*$L$9)</f>
        <v>0</v>
      </c>
      <c r="V4687" s="53" t="n">
        <f aca="false">(Q4687/100)*(L4687*$L$9)</f>
        <v>0</v>
      </c>
      <c r="W4687" s="53" t="n">
        <f aca="false">(R4687/100)*(K4687*$K$9)+(R4687/100)*(L4687*$L$9)</f>
        <v>0</v>
      </c>
      <c r="X4687" s="53" t="n">
        <f aca="false">N4687+S4687</f>
        <v>84.375</v>
      </c>
      <c r="Y4687" s="53" t="n">
        <f aca="false">O4687+T4687</f>
        <v>318</v>
      </c>
      <c r="Z4687" s="53" t="n">
        <f aca="false">P4687+U4687</f>
        <v>0</v>
      </c>
      <c r="AA4687" s="53" t="n">
        <f aca="false">Q4687+V4687</f>
        <v>0</v>
      </c>
      <c r="AB4687" s="53" t="n">
        <f aca="false">R4687+W4687</f>
        <v>0</v>
      </c>
      <c r="AC4687" s="54" t="n">
        <f aca="false">ROUND(X4687+Y4687+Z4687+AA4687+AB4687,1)</f>
        <v>402.4</v>
      </c>
      <c r="AD4687" s="55" t="n">
        <f aca="false">(ROUND(AC4687-AC4681,1)/AC4681)</f>
        <v>0.213876319758673</v>
      </c>
    </row>
    <row r="4688" customFormat="false" ht="15" hidden="false" customHeight="false" outlineLevel="0" collapsed="false">
      <c r="A4688" s="48" t="s">
        <v>35</v>
      </c>
      <c r="B4688" s="63"/>
      <c r="C4688" s="50" t="s">
        <v>11</v>
      </c>
      <c r="D4688" s="51" t="n">
        <v>45</v>
      </c>
      <c r="E4688" s="51" t="n">
        <v>0</v>
      </c>
      <c r="F4688" s="51" t="n">
        <v>120</v>
      </c>
      <c r="G4688" s="51" t="n">
        <v>0</v>
      </c>
      <c r="H4688" s="51" t="n">
        <v>0</v>
      </c>
      <c r="I4688" s="52" t="n">
        <v>20</v>
      </c>
      <c r="J4688" s="52" t="n">
        <v>30</v>
      </c>
      <c r="K4688" s="52" t="n">
        <v>40</v>
      </c>
      <c r="L4688" s="52" t="n">
        <v>40</v>
      </c>
      <c r="M4688" s="52" t="n">
        <v>0</v>
      </c>
      <c r="N4688" s="53" t="n">
        <f aca="false">D4688*$D$10</f>
        <v>56.25</v>
      </c>
      <c r="O4688" s="53" t="n">
        <f aca="false">E4688*$E$10</f>
        <v>0</v>
      </c>
      <c r="P4688" s="53" t="n">
        <f aca="false">F4688*$F$10</f>
        <v>150</v>
      </c>
      <c r="Q4688" s="53" t="n">
        <f aca="false">G4688*$G$10</f>
        <v>0</v>
      </c>
      <c r="R4688" s="53" t="n">
        <f aca="false">H4688*$H$10</f>
        <v>0</v>
      </c>
      <c r="S4688" s="53" t="n">
        <f aca="false">(N4688/100)*(I4688*$I$10)+(N4688/100)*(J4688*$J$10)</f>
        <v>28.125</v>
      </c>
      <c r="T4688" s="53" t="n">
        <f aca="false">(O4688/100)*(K4688*$J$10)</f>
        <v>0</v>
      </c>
      <c r="U4688" s="53" t="n">
        <f aca="false">(P4688/100)*(K4688*$K$10)+(P4688/100)*(L4688*$L$10)</f>
        <v>168</v>
      </c>
      <c r="V4688" s="53" t="n">
        <f aca="false">(Q4688/100)*(L4688*$L$10)</f>
        <v>0</v>
      </c>
      <c r="W4688" s="53" t="n">
        <f aca="false">(R4688/100)*(K4688*$K$10)+(R4688/100)*(L4688*$L$10)</f>
        <v>0</v>
      </c>
      <c r="X4688" s="53" t="n">
        <f aca="false">N4688+S4688</f>
        <v>84.375</v>
      </c>
      <c r="Y4688" s="53" t="n">
        <f aca="false">O4688+T4688</f>
        <v>0</v>
      </c>
      <c r="Z4688" s="53" t="n">
        <f aca="false">P4688+U4688</f>
        <v>318</v>
      </c>
      <c r="AA4688" s="53" t="n">
        <f aca="false">Q4688+V4688</f>
        <v>0</v>
      </c>
      <c r="AB4688" s="53" t="n">
        <f aca="false">R4688+W4688</f>
        <v>0</v>
      </c>
      <c r="AC4688" s="54" t="n">
        <f aca="false">ROUND(X4688+Y4688+Z4688+AA4688+AB4688,1)</f>
        <v>402.4</v>
      </c>
      <c r="AD4688" s="55" t="n">
        <f aca="false">(ROUND(AC4688-AC4681,1)/AC4681)</f>
        <v>0.213876319758673</v>
      </c>
    </row>
    <row r="4689" customFormat="false" ht="15" hidden="false" customHeight="false" outlineLevel="0" collapsed="false">
      <c r="A4689" s="48" t="s">
        <v>36</v>
      </c>
      <c r="B4689" s="63"/>
      <c r="C4689" s="50" t="s">
        <v>12</v>
      </c>
      <c r="D4689" s="51" t="n">
        <v>45</v>
      </c>
      <c r="E4689" s="51" t="n">
        <v>0</v>
      </c>
      <c r="F4689" s="51" t="n">
        <v>0</v>
      </c>
      <c r="G4689" s="51" t="n">
        <v>120</v>
      </c>
      <c r="H4689" s="51" t="n">
        <v>0</v>
      </c>
      <c r="I4689" s="52" t="n">
        <v>20</v>
      </c>
      <c r="J4689" s="52" t="n">
        <v>30</v>
      </c>
      <c r="K4689" s="52" t="n">
        <v>0</v>
      </c>
      <c r="L4689" s="52" t="n">
        <v>80</v>
      </c>
      <c r="M4689" s="52" t="n">
        <v>0</v>
      </c>
      <c r="N4689" s="53" t="n">
        <f aca="false">D4689*$D$11</f>
        <v>56.25</v>
      </c>
      <c r="O4689" s="53" t="n">
        <f aca="false">E4689*$E$11</f>
        <v>0</v>
      </c>
      <c r="P4689" s="53" t="n">
        <f aca="false">F4689*$F$11</f>
        <v>0</v>
      </c>
      <c r="Q4689" s="53" t="n">
        <f aca="false">G4689*$G$11</f>
        <v>150</v>
      </c>
      <c r="R4689" s="53" t="n">
        <f aca="false">H4689*$H$11</f>
        <v>0</v>
      </c>
      <c r="S4689" s="53" t="n">
        <f aca="false">(N4689/100)*(I4689*$I$11)+(N4689/100)*(J4689*$J$11)</f>
        <v>28.125</v>
      </c>
      <c r="T4689" s="53" t="n">
        <f aca="false">(O4689/100)*(K4689*$K$11)</f>
        <v>0</v>
      </c>
      <c r="U4689" s="53" t="n">
        <f aca="false">(P4689/100)*(K4689*$K$11)+(P4689/100)*(L4689*$L$11)</f>
        <v>0</v>
      </c>
      <c r="V4689" s="53" t="n">
        <f aca="false">(Q4689/100)*(L4689*$L$11)</f>
        <v>168</v>
      </c>
      <c r="W4689" s="53" t="n">
        <f aca="false">(R4689/100)*(K4689*$K$11)+(R4689/100)*(L4689*$L$11)</f>
        <v>0</v>
      </c>
      <c r="X4689" s="53" t="n">
        <f aca="false">N4689+S4689</f>
        <v>84.375</v>
      </c>
      <c r="Y4689" s="53" t="n">
        <f aca="false">O4689+T4689</f>
        <v>0</v>
      </c>
      <c r="Z4689" s="53" t="n">
        <f aca="false">P4689+U4689</f>
        <v>0</v>
      </c>
      <c r="AA4689" s="53" t="n">
        <f aca="false">Q4689+V4689</f>
        <v>318</v>
      </c>
      <c r="AB4689" s="53" t="n">
        <f aca="false">R4689+W4689</f>
        <v>0</v>
      </c>
      <c r="AC4689" s="54" t="n">
        <f aca="false">ROUND(X4689+Y4689+Z4689+AA4689+AB4689,1)</f>
        <v>402.4</v>
      </c>
      <c r="AD4689" s="55" t="n">
        <f aca="false">(ROUND(AC4689-AC4681,1)/AC4681)</f>
        <v>0.213876319758673</v>
      </c>
    </row>
    <row r="4690" customFormat="false" ht="15" hidden="false" customHeight="false" outlineLevel="0" collapsed="false">
      <c r="A4690" s="48" t="s">
        <v>37</v>
      </c>
      <c r="B4690" s="63"/>
      <c r="C4690" s="50" t="s">
        <v>13</v>
      </c>
      <c r="D4690" s="51" t="n">
        <v>45</v>
      </c>
      <c r="E4690" s="51" t="n">
        <v>0</v>
      </c>
      <c r="F4690" s="51" t="n">
        <v>0</v>
      </c>
      <c r="G4690" s="51" t="n">
        <v>0</v>
      </c>
      <c r="H4690" s="51" t="n">
        <v>120</v>
      </c>
      <c r="I4690" s="52" t="n">
        <v>20</v>
      </c>
      <c r="J4690" s="52" t="n">
        <v>30</v>
      </c>
      <c r="K4690" s="52" t="n">
        <v>45</v>
      </c>
      <c r="L4690" s="52" t="n">
        <v>45</v>
      </c>
      <c r="M4690" s="52" t="n">
        <v>0</v>
      </c>
      <c r="N4690" s="53" t="n">
        <f aca="false">D4690*$D$12</f>
        <v>56.25</v>
      </c>
      <c r="O4690" s="53" t="n">
        <f aca="false">E4690*$E$12</f>
        <v>0</v>
      </c>
      <c r="P4690" s="53" t="n">
        <f aca="false">F4690*$F$12</f>
        <v>0</v>
      </c>
      <c r="Q4690" s="53" t="n">
        <f aca="false">G4690*$G$12</f>
        <v>0</v>
      </c>
      <c r="R4690" s="53" t="n">
        <f aca="false">H4690*$H$12</f>
        <v>150</v>
      </c>
      <c r="S4690" s="53" t="n">
        <f aca="false">(N4690/100)*(I4690*$I$12)+(N4690/100)*(J4690*$J$12)</f>
        <v>28.125</v>
      </c>
      <c r="T4690" s="53" t="n">
        <f aca="false">(O4690/100)*(K4690*$K$12)</f>
        <v>0</v>
      </c>
      <c r="U4690" s="53" t="n">
        <f aca="false">(P4690/100)*(K4690*$K$12)+(P4690/100)*(L4690*$L$12)</f>
        <v>0</v>
      </c>
      <c r="V4690" s="53" t="n">
        <f aca="false">(Q4690/100)*(L4690*$L$12)</f>
        <v>0</v>
      </c>
      <c r="W4690" s="53" t="n">
        <f aca="false">(R4690/100)*(K4690*$K$12)+(R4690/100)*(L4690*$L$12)</f>
        <v>189</v>
      </c>
      <c r="X4690" s="53" t="n">
        <f aca="false">N4690+S4690</f>
        <v>84.375</v>
      </c>
      <c r="Y4690" s="53" t="n">
        <f aca="false">O4690+T4690</f>
        <v>0</v>
      </c>
      <c r="Z4690" s="53" t="n">
        <f aca="false">P4690+U4690</f>
        <v>0</v>
      </c>
      <c r="AA4690" s="53" t="n">
        <f aca="false">Q4690+V4690</f>
        <v>0</v>
      </c>
      <c r="AB4690" s="53" t="n">
        <f aca="false">R4690+W4690</f>
        <v>339</v>
      </c>
      <c r="AC4690" s="54" t="n">
        <f aca="false">ROUND(X4690+Y4690+Z4690+AA4690+AB4690,1)</f>
        <v>423.4</v>
      </c>
      <c r="AD4690" s="55" t="n">
        <f aca="false">(ROUND(AC4690-AC4681,1)/AC4681)</f>
        <v>0.277224736048265</v>
      </c>
    </row>
    <row r="4691" customFormat="false" ht="15" hidden="false" customHeight="false" outlineLevel="0" collapsed="false">
      <c r="A4691" s="48" t="s">
        <v>38</v>
      </c>
      <c r="B4691" s="63"/>
      <c r="C4691" s="50" t="s">
        <v>14</v>
      </c>
      <c r="D4691" s="51" t="n">
        <v>90</v>
      </c>
      <c r="E4691" s="51" t="n">
        <v>0</v>
      </c>
      <c r="F4691" s="51" t="n">
        <v>0</v>
      </c>
      <c r="G4691" s="51" t="n">
        <v>0</v>
      </c>
      <c r="H4691" s="51" t="n">
        <v>50</v>
      </c>
      <c r="I4691" s="52" t="n">
        <v>20</v>
      </c>
      <c r="J4691" s="52" t="n">
        <v>30</v>
      </c>
      <c r="K4691" s="52" t="n">
        <v>0</v>
      </c>
      <c r="L4691" s="52" t="n">
        <v>25</v>
      </c>
      <c r="M4691" s="52" t="n">
        <v>45</v>
      </c>
      <c r="N4691" s="53" t="n">
        <f aca="false">D4691*$D$13</f>
        <v>112.5</v>
      </c>
      <c r="O4691" s="53" t="n">
        <f aca="false">E4691*$E$13</f>
        <v>0</v>
      </c>
      <c r="P4691" s="53" t="n">
        <f aca="false">F4691*$F$13</f>
        <v>0</v>
      </c>
      <c r="Q4691" s="53" t="n">
        <f aca="false">G4691*$G$13</f>
        <v>0</v>
      </c>
      <c r="R4691" s="53" t="n">
        <f aca="false">H4691*$H$13</f>
        <v>62.5</v>
      </c>
      <c r="S4691" s="53" t="n">
        <f aca="false">(N4691/100)*(I4691*$I$13)+(N4691/100)*(J4691*$J$13)+(N4691/100)*(M4691*$M$13)</f>
        <v>157.5</v>
      </c>
      <c r="T4691" s="53" t="n">
        <f aca="false">(O4691/100)*(K4691*$K$13)+(O4691/100)*(M4691*$M$13)</f>
        <v>0</v>
      </c>
      <c r="U4691" s="53" t="n">
        <f aca="false">(P4691/100)*(K4691*$K$13)+(P4691/100)*(L4691*$L$13)+(P4691/100)*(M4691*$M$13)</f>
        <v>0</v>
      </c>
      <c r="V4691" s="53" t="n">
        <f aca="false">(Q4691/100)*(L4691*$L$13)+(Q4691/100)*(M4691*$M$13)</f>
        <v>0</v>
      </c>
      <c r="W4691" s="53" t="n">
        <f aca="false">(R4691/100)*(K4691*$K$13)+(R4691/100)*(L4691*$L$13)+(R4691/100)*(M4691*$M$13)</f>
        <v>71.875</v>
      </c>
      <c r="X4691" s="53" t="n">
        <f aca="false">N4691+S4691</f>
        <v>270</v>
      </c>
      <c r="Y4691" s="53" t="n">
        <f aca="false">O4691+T4691</f>
        <v>0</v>
      </c>
      <c r="Z4691" s="53" t="n">
        <f aca="false">P4691+U4691</f>
        <v>0</v>
      </c>
      <c r="AA4691" s="53" t="n">
        <f aca="false">Q4691+V4691</f>
        <v>0</v>
      </c>
      <c r="AB4691" s="53" t="n">
        <f aca="false">R4691+W4691</f>
        <v>134.375</v>
      </c>
      <c r="AC4691" s="54" t="n">
        <f aca="false">ROUND(X4691+Y4691+Z4691+AA4691+AB4691,1)</f>
        <v>404.4</v>
      </c>
      <c r="AD4691" s="55" t="n">
        <f aca="false">(ROUND(AC4691-AC4681,1)/AC4681)</f>
        <v>0.219909502262443</v>
      </c>
    </row>
    <row r="4692" customFormat="false" ht="15" hidden="false" customHeight="false" outlineLevel="0" collapsed="false">
      <c r="A4692" s="48" t="s">
        <v>39</v>
      </c>
      <c r="B4692" s="63"/>
      <c r="C4692" s="50" t="s">
        <v>15</v>
      </c>
      <c r="D4692" s="51" t="n">
        <v>105</v>
      </c>
      <c r="E4692" s="51" t="n">
        <v>0</v>
      </c>
      <c r="F4692" s="51" t="n">
        <v>0</v>
      </c>
      <c r="G4692" s="51" t="n">
        <v>0</v>
      </c>
      <c r="H4692" s="51" t="n">
        <v>0</v>
      </c>
      <c r="I4692" s="52" t="n">
        <v>20</v>
      </c>
      <c r="J4692" s="52" t="n">
        <v>30</v>
      </c>
      <c r="K4692" s="52" t="n">
        <v>80</v>
      </c>
      <c r="L4692" s="52" t="n">
        <v>0</v>
      </c>
      <c r="M4692" s="52" t="n">
        <v>0</v>
      </c>
      <c r="N4692" s="53" t="n">
        <f aca="false">D4692*$D$14</f>
        <v>131.25</v>
      </c>
      <c r="O4692" s="53" t="n">
        <f aca="false">E4692*$E$14</f>
        <v>0</v>
      </c>
      <c r="P4692" s="53" t="n">
        <f aca="false">F4692*$F$14</f>
        <v>0</v>
      </c>
      <c r="Q4692" s="53" t="n">
        <f aca="false">G4692*$G$14</f>
        <v>0</v>
      </c>
      <c r="R4692" s="53" t="n">
        <f aca="false">H4692*$H$14</f>
        <v>0</v>
      </c>
      <c r="S4692" s="53" t="n">
        <f aca="false">(N4692/100)*(I4692*$I$14)+(N4692/100)*(J4692*$J$14)+(N4692/100)*(K4692*$K$14)</f>
        <v>275.625</v>
      </c>
      <c r="T4692" s="53" t="n">
        <f aca="false">(O4692/100)*(K4692*$K$14)</f>
        <v>0</v>
      </c>
      <c r="U4692" s="53" t="n">
        <f aca="false">(P4692/100)*(K4692*$K$14)+(P4692/100)*(L4692*$L$14)</f>
        <v>0</v>
      </c>
      <c r="V4692" s="53" t="n">
        <f aca="false">(Q4692/100)*(L4692*$L$14)</f>
        <v>0</v>
      </c>
      <c r="W4692" s="53" t="n">
        <f aca="false">(R4692/100)*(K4692*$L$14)+(R4692/100)*(L4692*$M$14)</f>
        <v>0</v>
      </c>
      <c r="X4692" s="53" t="n">
        <f aca="false">N4692+S4692</f>
        <v>406.875</v>
      </c>
      <c r="Y4692" s="53" t="n">
        <f aca="false">O4692+T4692</f>
        <v>0</v>
      </c>
      <c r="Z4692" s="53" t="n">
        <f aca="false">P4692+U4692</f>
        <v>0</v>
      </c>
      <c r="AA4692" s="53" t="n">
        <f aca="false">Q4692+V4692</f>
        <v>0</v>
      </c>
      <c r="AB4692" s="53" t="n">
        <f aca="false">R4692+W4692</f>
        <v>0</v>
      </c>
      <c r="AC4692" s="54" t="n">
        <f aca="false">ROUND(X4692+Y4692+Z4692+AA4692+AB4692,1)</f>
        <v>406.9</v>
      </c>
      <c r="AD4692" s="55" t="n">
        <f aca="false">(ROUND(AC4692-AC4681,1)/AC4681)</f>
        <v>0.227450980392157</v>
      </c>
    </row>
    <row r="4693" customFormat="false" ht="15" hidden="false" customHeight="false" outlineLevel="0" collapsed="false">
      <c r="A4693" s="48"/>
      <c r="B4693" s="63" t="n">
        <v>500</v>
      </c>
      <c r="C4693" s="50" t="s">
        <v>16</v>
      </c>
      <c r="D4693" s="51" t="n">
        <v>105</v>
      </c>
      <c r="E4693" s="51" t="n">
        <v>0</v>
      </c>
      <c r="F4693" s="51" t="n">
        <v>0</v>
      </c>
      <c r="G4693" s="51" t="n">
        <v>0</v>
      </c>
      <c r="H4693" s="51" t="n">
        <v>0</v>
      </c>
      <c r="I4693" s="52" t="n">
        <v>20</v>
      </c>
      <c r="J4693" s="52" t="n">
        <v>30</v>
      </c>
      <c r="K4693" s="52" t="n">
        <v>0</v>
      </c>
      <c r="L4693" s="52" t="n">
        <v>80</v>
      </c>
      <c r="M4693" s="52" t="n">
        <v>0</v>
      </c>
      <c r="N4693" s="53" t="n">
        <f aca="false">D4693*$D$15</f>
        <v>131.25</v>
      </c>
      <c r="O4693" s="53" t="n">
        <f aca="false">E4693*$E$15</f>
        <v>0</v>
      </c>
      <c r="P4693" s="53" t="n">
        <f aca="false">F4693*$F$15</f>
        <v>0</v>
      </c>
      <c r="Q4693" s="53" t="n">
        <f aca="false">G4693*$G$15</f>
        <v>0</v>
      </c>
      <c r="R4693" s="53" t="n">
        <f aca="false">H4693*$H$15</f>
        <v>0</v>
      </c>
      <c r="S4693" s="53" t="n">
        <f aca="false">(N4693/100)*(I4693*$I$15)+(N4693/100)*(J4693*$J$15)+(N4693/100)*(L4693*$L$15)</f>
        <v>275.625</v>
      </c>
      <c r="T4693" s="53" t="n">
        <f aca="false">(O4693/100)*(K4693*$K$15)</f>
        <v>0</v>
      </c>
      <c r="U4693" s="53" t="n">
        <f aca="false">(P4693/100)*(K4693*$K$15)+(P4693/100)*(L4693*$L$15)</f>
        <v>0</v>
      </c>
      <c r="V4693" s="53" t="n">
        <f aca="false">(Q4693/100)*(L4693*$L$15)</f>
        <v>0</v>
      </c>
      <c r="W4693" s="53" t="n">
        <f aca="false">(R4693/100)*(K4693*$K$15)+(R4693/100)*(L4693*$L$15)</f>
        <v>0</v>
      </c>
      <c r="X4693" s="53" t="n">
        <f aca="false">N4693+S4693</f>
        <v>406.875</v>
      </c>
      <c r="Y4693" s="53" t="n">
        <f aca="false">O4693+T4693</f>
        <v>0</v>
      </c>
      <c r="Z4693" s="53" t="n">
        <f aca="false">P4693+U4693</f>
        <v>0</v>
      </c>
      <c r="AA4693" s="53" t="n">
        <f aca="false">Q4693+V4693</f>
        <v>0</v>
      </c>
      <c r="AB4693" s="53" t="n">
        <f aca="false">R4693+W4693</f>
        <v>0</v>
      </c>
      <c r="AC4693" s="54" t="n">
        <f aca="false">ROUND(X4693+Y4693+Z4693+AA4693+AB4693,1)</f>
        <v>406.9</v>
      </c>
      <c r="AD4693" s="55" t="n">
        <f aca="false">(ROUND(AC4693-AC4681,1)/AC4681)</f>
        <v>0.227450980392157</v>
      </c>
    </row>
    <row r="4694" customFormat="false" ht="15" hidden="false" customHeight="false" outlineLevel="0" collapsed="false">
      <c r="A4694" s="48"/>
      <c r="B4694" s="63"/>
      <c r="C4694" s="50" t="s">
        <v>17</v>
      </c>
      <c r="D4694" s="51" t="n">
        <v>90</v>
      </c>
      <c r="E4694" s="51" t="n">
        <v>0</v>
      </c>
      <c r="F4694" s="51" t="n">
        <v>0</v>
      </c>
      <c r="G4694" s="51" t="n">
        <v>0</v>
      </c>
      <c r="H4694" s="51" t="n">
        <v>50</v>
      </c>
      <c r="I4694" s="52" t="n">
        <v>20</v>
      </c>
      <c r="J4694" s="52" t="n">
        <v>70</v>
      </c>
      <c r="K4694" s="52" t="n">
        <v>0</v>
      </c>
      <c r="L4694" s="52" t="n">
        <v>25</v>
      </c>
      <c r="M4694" s="52" t="n">
        <v>0</v>
      </c>
      <c r="N4694" s="53" t="n">
        <f aca="false">D4694*$D$16</f>
        <v>112.5</v>
      </c>
      <c r="O4694" s="53" t="n">
        <f aca="false">E4694*$E$16</f>
        <v>0</v>
      </c>
      <c r="P4694" s="53" t="n">
        <f aca="false">F4694*$F$16</f>
        <v>0</v>
      </c>
      <c r="Q4694" s="53" t="n">
        <f aca="false">G4694*$G$16</f>
        <v>0</v>
      </c>
      <c r="R4694" s="53" t="n">
        <f aca="false">H4694*$H$16</f>
        <v>62.5</v>
      </c>
      <c r="S4694" s="53" t="n">
        <f aca="false">(N4694/100)*(I4694*$I$16)+(N4694/100)*(J4694*$J$16)</f>
        <v>219.375</v>
      </c>
      <c r="T4694" s="53" t="n">
        <f aca="false">(O4694/100)*(K4694*$K$16)</f>
        <v>0</v>
      </c>
      <c r="U4694" s="53" t="n">
        <f aca="false">(P4694/100)*(K4694*$K$16)+(P4694/100)*(L4694*$L$16)</f>
        <v>0</v>
      </c>
      <c r="V4694" s="53" t="n">
        <f aca="false">(Q4694/100)*(L4694*$L$16)</f>
        <v>0</v>
      </c>
      <c r="W4694" s="53" t="n">
        <f aca="false">(R4694/100)*(K4694*$K$16)+(R4694/100)*(L4694*$L$16)</f>
        <v>15.625</v>
      </c>
      <c r="X4694" s="53" t="n">
        <f aca="false">N4694+S4694</f>
        <v>331.875</v>
      </c>
      <c r="Y4694" s="53" t="n">
        <f aca="false">O4694+T4694</f>
        <v>0</v>
      </c>
      <c r="Z4694" s="53" t="n">
        <f aca="false">P4694+U4694</f>
        <v>0</v>
      </c>
      <c r="AA4694" s="53" t="n">
        <f aca="false">Q4694+V4694</f>
        <v>0</v>
      </c>
      <c r="AB4694" s="53" t="n">
        <f aca="false">R4694+W4694</f>
        <v>78.125</v>
      </c>
      <c r="AC4694" s="54" t="n">
        <f aca="false">ROUND(X4694+Y4694+Z4694+AA4694+AB4694,1)</f>
        <v>410</v>
      </c>
      <c r="AD4694" s="55" t="n">
        <f aca="false">(ROUND(AC4694-AC4681,1)/AC4681)</f>
        <v>0.236802413273001</v>
      </c>
    </row>
    <row r="4695" customFormat="false" ht="15" hidden="false" customHeight="false" outlineLevel="0" collapsed="false">
      <c r="A4695" s="48"/>
      <c r="B4695" s="63"/>
      <c r="C4695" s="50" t="s">
        <v>18</v>
      </c>
      <c r="D4695" s="51" t="n">
        <v>90</v>
      </c>
      <c r="E4695" s="51" t="n">
        <v>0</v>
      </c>
      <c r="F4695" s="51" t="n">
        <v>0</v>
      </c>
      <c r="G4695" s="51" t="n">
        <v>0</v>
      </c>
      <c r="H4695" s="51" t="n">
        <v>50</v>
      </c>
      <c r="I4695" s="52" t="n">
        <v>50</v>
      </c>
      <c r="J4695" s="52" t="n">
        <v>30</v>
      </c>
      <c r="K4695" s="52" t="n">
        <v>0</v>
      </c>
      <c r="L4695" s="52" t="n">
        <v>25</v>
      </c>
      <c r="M4695" s="52" t="n">
        <v>0</v>
      </c>
      <c r="N4695" s="53" t="n">
        <f aca="false">D4695*$D$17</f>
        <v>112.5</v>
      </c>
      <c r="O4695" s="53" t="n">
        <f aca="false">E4695*$E$17</f>
        <v>0</v>
      </c>
      <c r="P4695" s="53" t="n">
        <f aca="false">F4695*$F$17</f>
        <v>0</v>
      </c>
      <c r="Q4695" s="53" t="n">
        <f aca="false">G4695*$G$17</f>
        <v>0</v>
      </c>
      <c r="R4695" s="53" t="n">
        <f aca="false">H4695*$H$17</f>
        <v>62.5</v>
      </c>
      <c r="S4695" s="53" t="n">
        <f aca="false">(N4695/100)*(I4695*$I$17)+(N4695/100)*(J4695*$J$17)</f>
        <v>174.375</v>
      </c>
      <c r="T4695" s="53" t="n">
        <f aca="false">(O4695/100)*(K4695*$K$17)</f>
        <v>0</v>
      </c>
      <c r="U4695" s="53" t="n">
        <f aca="false">(P4695/100)*(K4695*$K$17)+(P4695/100)*(L4695*$L$17)</f>
        <v>0</v>
      </c>
      <c r="V4695" s="53" t="n">
        <f aca="false">(Q4695/100)*(L4695*$L$17)</f>
        <v>0</v>
      </c>
      <c r="W4695" s="53" t="n">
        <f aca="false">(R4695/100)*(K4695*$K$17)+(R4695/100)*(L4695*$L$17)</f>
        <v>15.625</v>
      </c>
      <c r="X4695" s="53" t="n">
        <f aca="false">N4695+S4695</f>
        <v>286.875</v>
      </c>
      <c r="Y4695" s="53" t="n">
        <f aca="false">O4695+T4695</f>
        <v>0</v>
      </c>
      <c r="Z4695" s="53" t="n">
        <f aca="false">P4695+U4695</f>
        <v>0</v>
      </c>
      <c r="AA4695" s="53" t="n">
        <f aca="false">Q4695+V4695</f>
        <v>0</v>
      </c>
      <c r="AB4695" s="53" t="n">
        <f aca="false">R4695+W4695</f>
        <v>78.125</v>
      </c>
      <c r="AC4695" s="54" t="n">
        <f aca="false">ROUND(X4695+Y4695+Z4695+AA4695+AB4695,1)</f>
        <v>365</v>
      </c>
      <c r="AD4695" s="55" t="n">
        <f aca="false">(ROUND(AC4695-AC4681,1)/AC4681)</f>
        <v>0.10105580693816</v>
      </c>
    </row>
    <row r="4696" customFormat="false" ht="15" hidden="false" customHeight="false" outlineLevel="0" collapsed="false">
      <c r="A4696" s="56" t="s">
        <v>19</v>
      </c>
      <c r="B4696" s="60" t="s">
        <v>379</v>
      </c>
      <c r="C4696" s="40" t="s">
        <v>53</v>
      </c>
      <c r="D4696" s="41" t="n">
        <v>125</v>
      </c>
      <c r="E4696" s="41" t="n">
        <v>0</v>
      </c>
      <c r="F4696" s="41" t="n">
        <v>0</v>
      </c>
      <c r="G4696" s="41" t="n">
        <v>0</v>
      </c>
      <c r="H4696" s="41" t="n">
        <v>0</v>
      </c>
      <c r="I4696" s="42" t="n">
        <v>20</v>
      </c>
      <c r="J4696" s="42" t="n">
        <v>20</v>
      </c>
      <c r="K4696" s="42" t="n">
        <v>0</v>
      </c>
      <c r="L4696" s="42" t="n">
        <v>0</v>
      </c>
      <c r="M4696" s="42" t="n">
        <v>50</v>
      </c>
      <c r="N4696" s="53" t="n">
        <f aca="false">D4696*$D$3</f>
        <v>162.5</v>
      </c>
      <c r="O4696" s="53" t="n">
        <f aca="false">E4696*$E$3</f>
        <v>0</v>
      </c>
      <c r="P4696" s="53" t="n">
        <f aca="false">F4696*$F$3</f>
        <v>0</v>
      </c>
      <c r="Q4696" s="53" t="n">
        <f aca="false">G4696*$G$3</f>
        <v>0</v>
      </c>
      <c r="R4696" s="53" t="n">
        <f aca="false">H4696*$H$3</f>
        <v>0</v>
      </c>
      <c r="S4696" s="53" t="n">
        <f aca="false">(N4696/100)*(I4696*$I$3)+(N4696/100)*(J4696*$J$3)+(N4696/100)*(M4696*$M$3)</f>
        <v>292.5</v>
      </c>
      <c r="T4696" s="53" t="n">
        <f aca="false">(O4696/100)*(K4696*$K$3)+(O4696/100)*(M4696*$M$3)</f>
        <v>0</v>
      </c>
      <c r="U4696" s="53" t="n">
        <f aca="false">(P4696/100)*(K4696*$K$3)+(P4696/100)*(L4696*$L$3)+(P4696/100)*(M4696*$M$3)</f>
        <v>0</v>
      </c>
      <c r="V4696" s="53" t="n">
        <f aca="false">(Q4696/100)*(L4696*$L$3)+(Q4696/100)*(M4696*$M$3)</f>
        <v>0</v>
      </c>
      <c r="W4696" s="53" t="n">
        <f aca="false">(R4696/100)*(K4696*$K$3)+(R4696/100)*(L4696*$L$3)+(R4696/100)*(M4696*$M$3)</f>
        <v>0</v>
      </c>
      <c r="X4696" s="53" t="n">
        <f aca="false">N4696+S4696</f>
        <v>455</v>
      </c>
      <c r="Y4696" s="53" t="n">
        <f aca="false">O4696+T4696</f>
        <v>0</v>
      </c>
      <c r="Z4696" s="53" t="n">
        <f aca="false">P4696+U4696</f>
        <v>0</v>
      </c>
      <c r="AA4696" s="53" t="n">
        <f aca="false">Q4696+V4696</f>
        <v>0</v>
      </c>
      <c r="AB4696" s="53" t="n">
        <f aca="false">R4696+W4696</f>
        <v>0</v>
      </c>
      <c r="AC4696" s="44" t="n">
        <f aca="false">ROUND(X4696+Y4696+Z4696+AA4696+AB4696,1)</f>
        <v>455</v>
      </c>
      <c r="AD4696" s="45" t="s">
        <v>14</v>
      </c>
    </row>
    <row r="4697" customFormat="false" ht="15" hidden="false" customHeight="false" outlineLevel="0" collapsed="false">
      <c r="A4697" s="48" t="s">
        <v>29</v>
      </c>
      <c r="B4697" s="61" t="n">
        <v>20</v>
      </c>
      <c r="C4697" s="50" t="s">
        <v>5</v>
      </c>
      <c r="D4697" s="51" t="n">
        <v>125</v>
      </c>
      <c r="E4697" s="51" t="n">
        <v>0</v>
      </c>
      <c r="F4697" s="51" t="n">
        <v>0</v>
      </c>
      <c r="G4697" s="51" t="n">
        <v>0</v>
      </c>
      <c r="H4697" s="51" t="n">
        <v>0</v>
      </c>
      <c r="I4697" s="52" t="n">
        <v>40</v>
      </c>
      <c r="J4697" s="52" t="n">
        <v>40</v>
      </c>
      <c r="K4697" s="52" t="n">
        <v>0</v>
      </c>
      <c r="L4697" s="52" t="n">
        <v>0</v>
      </c>
      <c r="M4697" s="52" t="n">
        <v>50</v>
      </c>
      <c r="N4697" s="53" t="n">
        <f aca="false">D4697*$D$4</f>
        <v>156.25</v>
      </c>
      <c r="O4697" s="53" t="n">
        <f aca="false">E4697*$E$4</f>
        <v>0</v>
      </c>
      <c r="P4697" s="53" t="n">
        <f aca="false">F4697*$F$4</f>
        <v>0</v>
      </c>
      <c r="Q4697" s="53" t="n">
        <f aca="false">G4697*$G$4</f>
        <v>0</v>
      </c>
      <c r="R4697" s="53" t="n">
        <f aca="false">H4697*$H$4</f>
        <v>0</v>
      </c>
      <c r="S4697" s="53" t="n">
        <f aca="false">(N4697/100)*(I4697*$I$4)+(N4697/100)*(J4697*$J$4)+(N4697/100)*(M4697*$M$4)</f>
        <v>406.25</v>
      </c>
      <c r="T4697" s="53" t="n">
        <f aca="false">(O4697/100)*(K4697*$K$4)</f>
        <v>0</v>
      </c>
      <c r="U4697" s="53" t="n">
        <f aca="false">(P4697/100)*(K4697*$K$4)+(P4697/100)*(L4697*$L$4)</f>
        <v>0</v>
      </c>
      <c r="V4697" s="53" t="n">
        <f aca="false">(Q4697/100)*(L4697*$L$4)</f>
        <v>0</v>
      </c>
      <c r="W4697" s="53" t="n">
        <f aca="false">(R4697/100)*(K4697*$K$4)+(R4697/100)*(L4697*$L$4)</f>
        <v>0</v>
      </c>
      <c r="X4697" s="53" t="n">
        <f aca="false">N4697+S4697</f>
        <v>562.5</v>
      </c>
      <c r="Y4697" s="53" t="n">
        <f aca="false">O4697+T4697</f>
        <v>0</v>
      </c>
      <c r="Z4697" s="53" t="n">
        <f aca="false">P4697+U4697</f>
        <v>0</v>
      </c>
      <c r="AA4697" s="53" t="n">
        <f aca="false">Q4697+V4697</f>
        <v>0</v>
      </c>
      <c r="AB4697" s="53" t="n">
        <f aca="false">R4697+W4697</f>
        <v>0</v>
      </c>
      <c r="AC4697" s="54" t="n">
        <f aca="false">ROUND(X4697+Y4697+Z4697+AA4697+AB4697,1)</f>
        <v>562.5</v>
      </c>
      <c r="AD4697" s="55" t="n">
        <f aca="false">(ROUND(AC4697-AC4696,1)/AC4696)</f>
        <v>0.236263736263736</v>
      </c>
    </row>
    <row r="4698" customFormat="false" ht="15" hidden="false" customHeight="false" outlineLevel="0" collapsed="false">
      <c r="A4698" s="48" t="s">
        <v>30</v>
      </c>
      <c r="B4698" s="61" t="n">
        <v>20</v>
      </c>
      <c r="C4698" s="50" t="s">
        <v>6</v>
      </c>
      <c r="D4698" s="51" t="n">
        <v>125</v>
      </c>
      <c r="E4698" s="51" t="n">
        <v>0</v>
      </c>
      <c r="F4698" s="51" t="n">
        <v>0</v>
      </c>
      <c r="G4698" s="51" t="n">
        <v>0</v>
      </c>
      <c r="H4698" s="51" t="n">
        <v>0</v>
      </c>
      <c r="I4698" s="52" t="n">
        <v>20</v>
      </c>
      <c r="J4698" s="52" t="n">
        <v>20</v>
      </c>
      <c r="K4698" s="52" t="n">
        <v>0</v>
      </c>
      <c r="L4698" s="52" t="n">
        <v>0</v>
      </c>
      <c r="M4698" s="52" t="n">
        <v>50</v>
      </c>
      <c r="N4698" s="53" t="n">
        <f aca="false">D4698*$D$5</f>
        <v>162.5</v>
      </c>
      <c r="O4698" s="53" t="n">
        <f aca="false">E4698*$E$5</f>
        <v>0</v>
      </c>
      <c r="P4698" s="53" t="n">
        <f aca="false">F4698*$F$5</f>
        <v>0</v>
      </c>
      <c r="Q4698" s="53" t="n">
        <f aca="false">G4698*$G$5</f>
        <v>0</v>
      </c>
      <c r="R4698" s="53" t="n">
        <f aca="false">H4698*$H$5</f>
        <v>0</v>
      </c>
      <c r="S4698" s="53" t="n">
        <f aca="false">(N4698/100)*(I4698*$I$5)+(N4698/100)*(J4698*$J$5)+(N4698/100)*(M4698*$M$5)</f>
        <v>292.5</v>
      </c>
      <c r="T4698" s="53" t="n">
        <f aca="false">(O4698/100)*(K4698*$K$5)</f>
        <v>0</v>
      </c>
      <c r="U4698" s="53" t="n">
        <f aca="false">(P4698/100)*(K4698*$K$5)+(P4698/100)*(L4698*$L$5)</f>
        <v>0</v>
      </c>
      <c r="V4698" s="53" t="n">
        <f aca="false">(Q4698/100)*(L4698*$L$5)</f>
        <v>0</v>
      </c>
      <c r="W4698" s="53" t="n">
        <f aca="false">(R4698/100)*(K4698*$K$5)+(R4698/100)*(L4698*$L$5)</f>
        <v>0</v>
      </c>
      <c r="X4698" s="53" t="n">
        <f aca="false">N4698+S4698</f>
        <v>455</v>
      </c>
      <c r="Y4698" s="53" t="n">
        <f aca="false">O4698+T4698</f>
        <v>0</v>
      </c>
      <c r="Z4698" s="53" t="n">
        <f aca="false">P4698+U4698</f>
        <v>0</v>
      </c>
      <c r="AA4698" s="53" t="n">
        <f aca="false">Q4698+V4698</f>
        <v>0</v>
      </c>
      <c r="AB4698" s="53" t="n">
        <f aca="false">R4698+W4698</f>
        <v>0</v>
      </c>
      <c r="AC4698" s="54" t="n">
        <f aca="false">ROUND(X4698+Y4698+Z4698+AA4698+AB4698,1)</f>
        <v>455</v>
      </c>
      <c r="AD4698" s="55" t="n">
        <f aca="false">(ROUND(AC4698-AC4696,1)/AC4696)</f>
        <v>0</v>
      </c>
    </row>
    <row r="4699" customFormat="false" ht="15" hidden="false" customHeight="false" outlineLevel="0" collapsed="false">
      <c r="A4699" s="48" t="s">
        <v>31</v>
      </c>
      <c r="B4699" s="61" t="n">
        <v>0</v>
      </c>
      <c r="C4699" s="50" t="s">
        <v>7</v>
      </c>
      <c r="D4699" s="51" t="n">
        <v>125</v>
      </c>
      <c r="E4699" s="51" t="n">
        <v>0</v>
      </c>
      <c r="F4699" s="51" t="n">
        <v>0</v>
      </c>
      <c r="G4699" s="51" t="n">
        <v>0</v>
      </c>
      <c r="H4699" s="51" t="n">
        <v>0</v>
      </c>
      <c r="I4699" s="52" t="n">
        <v>20</v>
      </c>
      <c r="J4699" s="52" t="n">
        <v>20</v>
      </c>
      <c r="K4699" s="52" t="n">
        <v>0</v>
      </c>
      <c r="L4699" s="52" t="n">
        <v>0</v>
      </c>
      <c r="M4699" s="52" t="n">
        <v>50</v>
      </c>
      <c r="N4699" s="53" t="n">
        <f aca="false">D4699*$D$6</f>
        <v>162.5</v>
      </c>
      <c r="O4699" s="53" t="n">
        <f aca="false">E4699*$E$6</f>
        <v>0</v>
      </c>
      <c r="P4699" s="53" t="n">
        <f aca="false">F4699*$F$6</f>
        <v>0</v>
      </c>
      <c r="Q4699" s="53" t="n">
        <f aca="false">G4699*$G$6</f>
        <v>0</v>
      </c>
      <c r="R4699" s="53" t="n">
        <f aca="false">H4699*$H$6</f>
        <v>0</v>
      </c>
      <c r="S4699" s="53" t="n">
        <f aca="false">(N4699/100)*(I4699*$I$6)+(N4699/100)*(J4699*$J$6)+(N4699/100)*(M4699*$M$6)</f>
        <v>292.5</v>
      </c>
      <c r="T4699" s="53" t="n">
        <f aca="false">(O4699/100)*(K4699*$K$6)</f>
        <v>0</v>
      </c>
      <c r="U4699" s="53" t="n">
        <f aca="false">(P4699/100)*(K4699*$K$6)+(P4699/100)*(L4699*$L$6)</f>
        <v>0</v>
      </c>
      <c r="V4699" s="53" t="n">
        <f aca="false">(Q4699/100)*(L4699*$L$6)</f>
        <v>0</v>
      </c>
      <c r="W4699" s="53" t="n">
        <f aca="false">(R4699/100)*(K4699*$K$6)+(R4699/100)*(L4699*$L$6)</f>
        <v>0</v>
      </c>
      <c r="X4699" s="53" t="n">
        <f aca="false">N4699+S4699</f>
        <v>455</v>
      </c>
      <c r="Y4699" s="53" t="n">
        <f aca="false">O4699+T4699</f>
        <v>0</v>
      </c>
      <c r="Z4699" s="53" t="n">
        <f aca="false">P4699+U4699</f>
        <v>0</v>
      </c>
      <c r="AA4699" s="53" t="n">
        <f aca="false">Q4699+V4699</f>
        <v>0</v>
      </c>
      <c r="AB4699" s="53" t="n">
        <f aca="false">R4699+W4699</f>
        <v>0</v>
      </c>
      <c r="AC4699" s="54" t="n">
        <f aca="false">ROUND(X4699+Y4699+Z4699+AA4699+AB4699,1)</f>
        <v>455</v>
      </c>
      <c r="AD4699" s="55" t="n">
        <f aca="false">(ROUND(AC4699-AC4696,1)/AC4696)</f>
        <v>0</v>
      </c>
    </row>
    <row r="4700" customFormat="false" ht="15" hidden="false" customHeight="false" outlineLevel="0" collapsed="false">
      <c r="A4700" s="48" t="s">
        <v>32</v>
      </c>
      <c r="B4700" s="61" t="n">
        <v>0</v>
      </c>
      <c r="C4700" s="50" t="s">
        <v>8</v>
      </c>
      <c r="D4700" s="51" t="n">
        <v>125</v>
      </c>
      <c r="E4700" s="51" t="n">
        <v>0</v>
      </c>
      <c r="F4700" s="51" t="n">
        <v>0</v>
      </c>
      <c r="G4700" s="51" t="n">
        <v>0</v>
      </c>
      <c r="H4700" s="51" t="n">
        <v>0</v>
      </c>
      <c r="I4700" s="52" t="n">
        <v>20</v>
      </c>
      <c r="J4700" s="52" t="n">
        <v>20</v>
      </c>
      <c r="K4700" s="52" t="n">
        <v>0</v>
      </c>
      <c r="L4700" s="52" t="n">
        <v>0</v>
      </c>
      <c r="M4700" s="52" t="n">
        <v>50</v>
      </c>
      <c r="N4700" s="53" t="n">
        <f aca="false">D4700*$D$7</f>
        <v>162.5</v>
      </c>
      <c r="O4700" s="53" t="n">
        <f aca="false">E4700*$E$7</f>
        <v>0</v>
      </c>
      <c r="P4700" s="53" t="n">
        <f aca="false">F4700*$F$7</f>
        <v>0</v>
      </c>
      <c r="Q4700" s="53" t="n">
        <f aca="false">G4700*$G$7</f>
        <v>0</v>
      </c>
      <c r="R4700" s="53" t="n">
        <f aca="false">H4700*$H$7</f>
        <v>0</v>
      </c>
      <c r="S4700" s="53" t="n">
        <f aca="false">(N4700/100)*(I4700*$I$7)+(N4700/100)*(J4700*$J$7)+(N4700/100)*(M4700*$M$7)</f>
        <v>292.5</v>
      </c>
      <c r="T4700" s="53" t="n">
        <f aca="false">(O4700/100)*(K4700*$K$7)</f>
        <v>0</v>
      </c>
      <c r="U4700" s="53" t="n">
        <f aca="false">(P4700/100)*(K4700*$K$7)+(P4700/100)*(L4700*$L$7)</f>
        <v>0</v>
      </c>
      <c r="V4700" s="53" t="n">
        <f aca="false">(Q4700/100)*(L4700*$L$7)</f>
        <v>0</v>
      </c>
      <c r="W4700" s="53" t="n">
        <f aca="false">(R4700/100)*(K4700*$K$7)+(R4700/100)*(L4700*$L$7)</f>
        <v>0</v>
      </c>
      <c r="X4700" s="53" t="n">
        <f aca="false">N4700+S4700</f>
        <v>455</v>
      </c>
      <c r="Y4700" s="53" t="n">
        <f aca="false">O4700+T4700</f>
        <v>0</v>
      </c>
      <c r="Z4700" s="53" t="n">
        <f aca="false">P4700+U4700</f>
        <v>0</v>
      </c>
      <c r="AA4700" s="53" t="n">
        <f aca="false">Q4700+V4700</f>
        <v>0</v>
      </c>
      <c r="AB4700" s="53" t="n">
        <f aca="false">R4700+W4700</f>
        <v>0</v>
      </c>
      <c r="AC4700" s="54" t="n">
        <f aca="false">ROUND(X4700+Y4700+Z4700+AA4700+AB4700,1)</f>
        <v>455</v>
      </c>
      <c r="AD4700" s="55" t="n">
        <f aca="false">(ROUND(AC4700-AC4696,1)/AC4696)</f>
        <v>0</v>
      </c>
    </row>
    <row r="4701" customFormat="false" ht="15" hidden="false" customHeight="false" outlineLevel="0" collapsed="false">
      <c r="A4701" s="48" t="s">
        <v>33</v>
      </c>
      <c r="B4701" s="61"/>
      <c r="C4701" s="50" t="s">
        <v>9</v>
      </c>
      <c r="D4701" s="51" t="n">
        <v>125</v>
      </c>
      <c r="E4701" s="51" t="n">
        <v>0</v>
      </c>
      <c r="F4701" s="51" t="n">
        <v>0</v>
      </c>
      <c r="G4701" s="51" t="n">
        <v>0</v>
      </c>
      <c r="H4701" s="51" t="n">
        <v>0</v>
      </c>
      <c r="I4701" s="52" t="n">
        <v>20</v>
      </c>
      <c r="J4701" s="52" t="n">
        <v>20</v>
      </c>
      <c r="K4701" s="52" t="n">
        <v>0</v>
      </c>
      <c r="L4701" s="52" t="n">
        <v>0</v>
      </c>
      <c r="M4701" s="52" t="n">
        <v>50</v>
      </c>
      <c r="N4701" s="53" t="n">
        <f aca="false">D4701*$D$8</f>
        <v>162.5</v>
      </c>
      <c r="O4701" s="53" t="n">
        <f aca="false">E4701*$E$8</f>
        <v>0</v>
      </c>
      <c r="P4701" s="53" t="n">
        <f aca="false">F4701*$F$8</f>
        <v>0</v>
      </c>
      <c r="Q4701" s="53" t="n">
        <f aca="false">G4701*$G$8</f>
        <v>0</v>
      </c>
      <c r="R4701" s="53" t="n">
        <f aca="false">H4701*$H$8</f>
        <v>0</v>
      </c>
      <c r="S4701" s="53" t="n">
        <f aca="false">(N4701/100)*(I4701*$I$8)+(N4701/100)*(J4701*$J$8)+(N4701/100)*(M4701*$M$8)</f>
        <v>292.5</v>
      </c>
      <c r="T4701" s="53" t="n">
        <f aca="false">(O4701/100)*(K4701*$K$8)</f>
        <v>0</v>
      </c>
      <c r="U4701" s="53" t="n">
        <f aca="false">(P4701/100)*(K4701*$K$8)+(P4701/100)*(L4701*$L$8)</f>
        <v>0</v>
      </c>
      <c r="V4701" s="53" t="n">
        <f aca="false">(Q4701/100)*(L4701*$L$8)</f>
        <v>0</v>
      </c>
      <c r="W4701" s="53" t="n">
        <f aca="false">(R4701/100)*(K4701*$K$8)+(R4701/100)*(L4701*$L$8)</f>
        <v>0</v>
      </c>
      <c r="X4701" s="53" t="n">
        <f aca="false">N4701+S4701</f>
        <v>455</v>
      </c>
      <c r="Y4701" s="53" t="n">
        <f aca="false">O4701+T4701</f>
        <v>0</v>
      </c>
      <c r="Z4701" s="53" t="n">
        <f aca="false">P4701+U4701</f>
        <v>0</v>
      </c>
      <c r="AA4701" s="53" t="n">
        <f aca="false">Q4701+V4701</f>
        <v>0</v>
      </c>
      <c r="AB4701" s="53" t="n">
        <f aca="false">R4701+W4701</f>
        <v>0</v>
      </c>
      <c r="AC4701" s="54" t="n">
        <f aca="false">ROUND(X4701+Y4701+Z4701+AA4701+AB4701,1)</f>
        <v>455</v>
      </c>
      <c r="AD4701" s="55" t="n">
        <f aca="false">(ROUND(AC4701-AC4696,1)/AC4696)</f>
        <v>0</v>
      </c>
    </row>
    <row r="4702" customFormat="false" ht="15" hidden="false" customHeight="false" outlineLevel="0" collapsed="false">
      <c r="A4702" s="48" t="s">
        <v>34</v>
      </c>
      <c r="B4702" s="61"/>
      <c r="C4702" s="50" t="s">
        <v>10</v>
      </c>
      <c r="D4702" s="51" t="n">
        <v>62</v>
      </c>
      <c r="E4702" s="51" t="n">
        <v>125</v>
      </c>
      <c r="F4702" s="51" t="n">
        <v>0</v>
      </c>
      <c r="G4702" s="51" t="n">
        <v>0</v>
      </c>
      <c r="H4702" s="51" t="n">
        <v>0</v>
      </c>
      <c r="I4702" s="52" t="n">
        <v>20</v>
      </c>
      <c r="J4702" s="52" t="n">
        <v>20</v>
      </c>
      <c r="K4702" s="52" t="n">
        <v>90</v>
      </c>
      <c r="L4702" s="52" t="n">
        <v>0</v>
      </c>
      <c r="M4702" s="52" t="n">
        <v>50</v>
      </c>
      <c r="N4702" s="53" t="n">
        <f aca="false">D4702*$D$9</f>
        <v>77.5</v>
      </c>
      <c r="O4702" s="53" t="n">
        <f aca="false">E4702*$E$9</f>
        <v>156.25</v>
      </c>
      <c r="P4702" s="53" t="n">
        <f aca="false">F4702*$F$9</f>
        <v>0</v>
      </c>
      <c r="Q4702" s="53" t="n">
        <f aca="false">G4702*$G$9</f>
        <v>0</v>
      </c>
      <c r="R4702" s="53" t="n">
        <f aca="false">H4702*$H$9</f>
        <v>0</v>
      </c>
      <c r="S4702" s="53" t="n">
        <f aca="false">(N4702/100)*(I4702*$I$9)+(N4702/100)*(J4702*$J$9)+(N4702/100)*(M4702*$M$9)</f>
        <v>69.75</v>
      </c>
      <c r="T4702" s="53" t="n">
        <f aca="false">(O4702/100)*(K4702*$K$9)+(N4702/100)*(M4702*$M$9)</f>
        <v>235.625</v>
      </c>
      <c r="U4702" s="53" t="n">
        <f aca="false">(P4702/100)*(K4702*$K$9)+(P4702/100)*(L4702*$L$9)</f>
        <v>0</v>
      </c>
      <c r="V4702" s="53" t="n">
        <f aca="false">(Q4702/100)*(L4702*$L$9)</f>
        <v>0</v>
      </c>
      <c r="W4702" s="53" t="n">
        <f aca="false">(R4702/100)*(K4702*$K$9)+(R4702/100)*(L4702*$L$9)</f>
        <v>0</v>
      </c>
      <c r="X4702" s="53" t="n">
        <f aca="false">N4702+S4702</f>
        <v>147.25</v>
      </c>
      <c r="Y4702" s="53" t="n">
        <f aca="false">O4702+T4702</f>
        <v>391.875</v>
      </c>
      <c r="Z4702" s="53" t="n">
        <f aca="false">P4702+U4702</f>
        <v>0</v>
      </c>
      <c r="AA4702" s="53" t="n">
        <f aca="false">Q4702+V4702</f>
        <v>0</v>
      </c>
      <c r="AB4702" s="53" t="n">
        <f aca="false">R4702+W4702</f>
        <v>0</v>
      </c>
      <c r="AC4702" s="54" t="n">
        <f aca="false">ROUND(X4702+Y4702+Z4702+AA4702+AB4702,1)</f>
        <v>539.1</v>
      </c>
      <c r="AD4702" s="55" t="n">
        <f aca="false">(ROUND(AC4702-AC4696,1)/AC4696)</f>
        <v>0.184835164835165</v>
      </c>
    </row>
    <row r="4703" customFormat="false" ht="15" hidden="false" customHeight="false" outlineLevel="0" collapsed="false">
      <c r="A4703" s="48" t="s">
        <v>35</v>
      </c>
      <c r="B4703" s="61"/>
      <c r="C4703" s="50" t="s">
        <v>11</v>
      </c>
      <c r="D4703" s="51" t="n">
        <v>62</v>
      </c>
      <c r="E4703" s="51" t="n">
        <v>0</v>
      </c>
      <c r="F4703" s="51" t="n">
        <v>125</v>
      </c>
      <c r="G4703" s="51" t="n">
        <v>0</v>
      </c>
      <c r="H4703" s="51" t="n">
        <v>0</v>
      </c>
      <c r="I4703" s="52" t="n">
        <v>20</v>
      </c>
      <c r="J4703" s="52" t="n">
        <v>20</v>
      </c>
      <c r="K4703" s="52" t="n">
        <v>45</v>
      </c>
      <c r="L4703" s="52" t="n">
        <v>45</v>
      </c>
      <c r="M4703" s="52" t="n">
        <v>50</v>
      </c>
      <c r="N4703" s="53" t="n">
        <f aca="false">D4703*$D$10</f>
        <v>77.5</v>
      </c>
      <c r="O4703" s="53" t="n">
        <f aca="false">E4703*$E$10</f>
        <v>0</v>
      </c>
      <c r="P4703" s="53" t="n">
        <f aca="false">F4703*$F$10</f>
        <v>156.25</v>
      </c>
      <c r="Q4703" s="53" t="n">
        <f aca="false">G4703*$G$10</f>
        <v>0</v>
      </c>
      <c r="R4703" s="53" t="n">
        <f aca="false">H4703*$H$10</f>
        <v>0</v>
      </c>
      <c r="S4703" s="53" t="n">
        <f aca="false">(N4703/100)*(I4703*$I$10)+(N4703/100)*(J4703*$J$10)+(N4703/100)*(M4703*$M$10)</f>
        <v>69.75</v>
      </c>
      <c r="T4703" s="53" t="n">
        <f aca="false">(O4703/100)*(K4703*$J$10)</f>
        <v>0</v>
      </c>
      <c r="U4703" s="53" t="n">
        <f aca="false">(P4703/100)*(K4703*$K$10)+(P4703/100)*(L4703*$L$10)+(N4703/100)*(M4703*$M$10)</f>
        <v>235.625</v>
      </c>
      <c r="V4703" s="53" t="n">
        <f aca="false">(Q4703/100)*(L4703*$L$10)</f>
        <v>0</v>
      </c>
      <c r="W4703" s="53" t="n">
        <f aca="false">(R4703/100)*(K4703*$K$10)+(R4703/100)*(L4703*$L$10)</f>
        <v>0</v>
      </c>
      <c r="X4703" s="53" t="n">
        <f aca="false">N4703+S4703</f>
        <v>147.25</v>
      </c>
      <c r="Y4703" s="53" t="n">
        <f aca="false">O4703+T4703</f>
        <v>0</v>
      </c>
      <c r="Z4703" s="53" t="n">
        <f aca="false">P4703+U4703</f>
        <v>391.875</v>
      </c>
      <c r="AA4703" s="53" t="n">
        <f aca="false">Q4703+V4703</f>
        <v>0</v>
      </c>
      <c r="AB4703" s="53" t="n">
        <f aca="false">R4703+W4703</f>
        <v>0</v>
      </c>
      <c r="AC4703" s="54" t="n">
        <f aca="false">ROUND(X4703+Y4703+Z4703+AA4703+AB4703,1)</f>
        <v>539.1</v>
      </c>
      <c r="AD4703" s="55" t="n">
        <f aca="false">(ROUND(AC4703-AC4696,1)/AC4696)</f>
        <v>0.184835164835165</v>
      </c>
    </row>
    <row r="4704" customFormat="false" ht="15" hidden="false" customHeight="false" outlineLevel="0" collapsed="false">
      <c r="A4704" s="48" t="s">
        <v>36</v>
      </c>
      <c r="B4704" s="61"/>
      <c r="C4704" s="50" t="s">
        <v>12</v>
      </c>
      <c r="D4704" s="51" t="n">
        <v>62</v>
      </c>
      <c r="E4704" s="51" t="n">
        <v>0</v>
      </c>
      <c r="F4704" s="51" t="n">
        <v>0</v>
      </c>
      <c r="G4704" s="51" t="n">
        <v>125</v>
      </c>
      <c r="H4704" s="51" t="n">
        <v>0</v>
      </c>
      <c r="I4704" s="52" t="n">
        <v>20</v>
      </c>
      <c r="J4704" s="52" t="n">
        <v>20</v>
      </c>
      <c r="K4704" s="52" t="n">
        <v>0</v>
      </c>
      <c r="L4704" s="52" t="n">
        <v>90</v>
      </c>
      <c r="M4704" s="52" t="n">
        <v>50</v>
      </c>
      <c r="N4704" s="53" t="n">
        <f aca="false">D4704*$D$11</f>
        <v>77.5</v>
      </c>
      <c r="O4704" s="53" t="n">
        <f aca="false">E4704*$E$11</f>
        <v>0</v>
      </c>
      <c r="P4704" s="53" t="n">
        <f aca="false">F4704*$F$11</f>
        <v>0</v>
      </c>
      <c r="Q4704" s="53" t="n">
        <f aca="false">G4704*$G$11</f>
        <v>156.25</v>
      </c>
      <c r="R4704" s="53" t="n">
        <f aca="false">H4704*$H$11</f>
        <v>0</v>
      </c>
      <c r="S4704" s="53" t="n">
        <f aca="false">(N4704/100)*(I4704*$I$11)+(N4704/100)*(J4704*$J$11)+(N4704/100)*(M4704*$M$11)</f>
        <v>69.75</v>
      </c>
      <c r="T4704" s="53" t="n">
        <f aca="false">(O4704/100)*(K4704*$K$11)</f>
        <v>0</v>
      </c>
      <c r="U4704" s="53" t="n">
        <f aca="false">(P4704/100)*(K4704*$K$11)+(P4704/100)*(L4704*$L$11)</f>
        <v>0</v>
      </c>
      <c r="V4704" s="53" t="n">
        <f aca="false">(Q4704/100)*(L4704*$L$11)+(N4704/100)*(M4704*$M$11)</f>
        <v>235.625</v>
      </c>
      <c r="W4704" s="53" t="n">
        <f aca="false">(R4704/100)*(K4704*$K$11)+(R4704/100)*(L4704*$L$11)</f>
        <v>0</v>
      </c>
      <c r="X4704" s="53" t="n">
        <f aca="false">N4704+S4704</f>
        <v>147.25</v>
      </c>
      <c r="Y4704" s="53" t="n">
        <f aca="false">O4704+T4704</f>
        <v>0</v>
      </c>
      <c r="Z4704" s="53" t="n">
        <f aca="false">P4704+U4704</f>
        <v>0</v>
      </c>
      <c r="AA4704" s="53" t="n">
        <f aca="false">Q4704+V4704</f>
        <v>391.875</v>
      </c>
      <c r="AB4704" s="53" t="n">
        <f aca="false">R4704+W4704</f>
        <v>0</v>
      </c>
      <c r="AC4704" s="54" t="n">
        <f aca="false">ROUND(X4704+Y4704+Z4704+AA4704+AB4704,1)</f>
        <v>539.1</v>
      </c>
      <c r="AD4704" s="55" t="n">
        <f aca="false">(ROUND(AC4704-AC4696,1)/AC4696)</f>
        <v>0.184835164835165</v>
      </c>
    </row>
    <row r="4705" customFormat="false" ht="15" hidden="false" customHeight="false" outlineLevel="0" collapsed="false">
      <c r="A4705" s="48" t="s">
        <v>37</v>
      </c>
      <c r="B4705" s="61"/>
      <c r="C4705" s="50" t="s">
        <v>13</v>
      </c>
      <c r="D4705" s="51" t="n">
        <v>62</v>
      </c>
      <c r="E4705" s="51" t="n">
        <v>0</v>
      </c>
      <c r="F4705" s="51" t="n">
        <v>0</v>
      </c>
      <c r="G4705" s="51" t="n">
        <v>0</v>
      </c>
      <c r="H4705" s="51" t="n">
        <v>125</v>
      </c>
      <c r="I4705" s="52" t="n">
        <v>20</v>
      </c>
      <c r="J4705" s="52" t="n">
        <v>20</v>
      </c>
      <c r="K4705" s="52" t="n">
        <v>45</v>
      </c>
      <c r="L4705" s="52" t="n">
        <v>45</v>
      </c>
      <c r="M4705" s="52" t="n">
        <v>50</v>
      </c>
      <c r="N4705" s="53" t="n">
        <f aca="false">D4705*$D$12</f>
        <v>77.5</v>
      </c>
      <c r="O4705" s="53" t="n">
        <f aca="false">E4705*$E$12</f>
        <v>0</v>
      </c>
      <c r="P4705" s="53" t="n">
        <f aca="false">F4705*$F$12</f>
        <v>0</v>
      </c>
      <c r="Q4705" s="53" t="n">
        <f aca="false">G4705*$G$12</f>
        <v>0</v>
      </c>
      <c r="R4705" s="53" t="n">
        <f aca="false">H4705*$H$12</f>
        <v>156.25</v>
      </c>
      <c r="S4705" s="53" t="n">
        <f aca="false">(N4705/100)*(I4705*$I$12)+(N4705/100)*(J4705*$J$12)+(N4705/100)*(M4705*$M$12)</f>
        <v>69.75</v>
      </c>
      <c r="T4705" s="53" t="n">
        <f aca="false">(O4705/100)*(K4705*$K$12)</f>
        <v>0</v>
      </c>
      <c r="U4705" s="53" t="n">
        <f aca="false">(P4705/100)*(K4705*$K$12)+(P4705/100)*(L4705*$L$12)</f>
        <v>0</v>
      </c>
      <c r="V4705" s="53" t="n">
        <f aca="false">(Q4705/100)*(L4705*$L$12)</f>
        <v>0</v>
      </c>
      <c r="W4705" s="53" t="n">
        <f aca="false">(R4705/100)*(K4705*$K$12)+(R4705/100)*(L4705*$L$12)+(N4705/100)*(M4705*$M$12)</f>
        <v>235.625</v>
      </c>
      <c r="X4705" s="53" t="n">
        <f aca="false">N4705+S4705</f>
        <v>147.25</v>
      </c>
      <c r="Y4705" s="53" t="n">
        <f aca="false">O4705+T4705</f>
        <v>0</v>
      </c>
      <c r="Z4705" s="53" t="n">
        <f aca="false">P4705+U4705</f>
        <v>0</v>
      </c>
      <c r="AA4705" s="53" t="n">
        <f aca="false">Q4705+V4705</f>
        <v>0</v>
      </c>
      <c r="AB4705" s="53" t="n">
        <f aca="false">R4705+W4705</f>
        <v>391.875</v>
      </c>
      <c r="AC4705" s="54" t="n">
        <f aca="false">ROUND(X4705+Y4705+Z4705+AA4705+AB4705,1)</f>
        <v>539.1</v>
      </c>
      <c r="AD4705" s="55" t="n">
        <f aca="false">(ROUND(AC4705-AC4696,1)/AC4696)</f>
        <v>0.184835164835165</v>
      </c>
    </row>
    <row r="4706" customFormat="false" ht="15" hidden="false" customHeight="false" outlineLevel="0" collapsed="false">
      <c r="A4706" s="48" t="s">
        <v>38</v>
      </c>
      <c r="B4706" s="61"/>
      <c r="C4706" s="50" t="s">
        <v>14</v>
      </c>
      <c r="D4706" s="51" t="n">
        <v>125</v>
      </c>
      <c r="E4706" s="51" t="n">
        <v>0</v>
      </c>
      <c r="F4706" s="51" t="n">
        <v>0</v>
      </c>
      <c r="G4706" s="51" t="n">
        <v>0</v>
      </c>
      <c r="H4706" s="51" t="n">
        <v>0</v>
      </c>
      <c r="I4706" s="52" t="n">
        <v>20</v>
      </c>
      <c r="J4706" s="52" t="n">
        <v>20</v>
      </c>
      <c r="K4706" s="52" t="n">
        <v>0</v>
      </c>
      <c r="L4706" s="52" t="n">
        <v>0</v>
      </c>
      <c r="M4706" s="52" t="n">
        <v>110</v>
      </c>
      <c r="N4706" s="53" t="n">
        <f aca="false">D4706*$D$13</f>
        <v>156.25</v>
      </c>
      <c r="O4706" s="53" t="n">
        <f aca="false">E4706*$E$13</f>
        <v>0</v>
      </c>
      <c r="P4706" s="53" t="n">
        <f aca="false">F4706*$F$13</f>
        <v>0</v>
      </c>
      <c r="Q4706" s="53" t="n">
        <f aca="false">G4706*$G$13</f>
        <v>0</v>
      </c>
      <c r="R4706" s="53" t="n">
        <f aca="false">H4706*$H$13</f>
        <v>0</v>
      </c>
      <c r="S4706" s="53" t="n">
        <f aca="false">(N4706/100)*(I4706*$I$13)+(N4706/100)*(J4706*$J$13)+(N4706/100)*(M4706*$M$13)</f>
        <v>406.25</v>
      </c>
      <c r="T4706" s="53" t="n">
        <f aca="false">(O4706/100)*(K4706*$K$13)+(O4706/100)*(M4706*$M$13)</f>
        <v>0</v>
      </c>
      <c r="U4706" s="53" t="n">
        <f aca="false">(P4706/100)*(K4706*$K$13)+(P4706/100)*(L4706*$L$13)+(P4706/100)*(M4706*$M$13)</f>
        <v>0</v>
      </c>
      <c r="V4706" s="53" t="n">
        <f aca="false">(Q4706/100)*(L4706*$L$13)+(Q4706/100)*(M4706*$M$13)</f>
        <v>0</v>
      </c>
      <c r="W4706" s="53" t="n">
        <f aca="false">(R4706/100)*(K4706*$K$13)+(R4706/100)*(L4706*$L$13)+(R4706/100)*(M4706*$M$13)</f>
        <v>0</v>
      </c>
      <c r="X4706" s="53" t="n">
        <f aca="false">N4706+S4706</f>
        <v>562.5</v>
      </c>
      <c r="Y4706" s="53" t="n">
        <f aca="false">O4706+T4706</f>
        <v>0</v>
      </c>
      <c r="Z4706" s="53" t="n">
        <f aca="false">P4706+U4706</f>
        <v>0</v>
      </c>
      <c r="AA4706" s="53" t="n">
        <f aca="false">Q4706+V4706</f>
        <v>0</v>
      </c>
      <c r="AB4706" s="53" t="n">
        <f aca="false">R4706+W4706</f>
        <v>0</v>
      </c>
      <c r="AC4706" s="54" t="n">
        <f aca="false">ROUND(X4706+Y4706+Z4706+AA4706+AB4706,1)</f>
        <v>562.5</v>
      </c>
      <c r="AD4706" s="55" t="n">
        <f aca="false">(ROUND(AC4706-AC4696,1)/AC4696)</f>
        <v>0.236263736263736</v>
      </c>
    </row>
    <row r="4707" customFormat="false" ht="15" hidden="false" customHeight="false" outlineLevel="0" collapsed="false">
      <c r="A4707" s="48" t="s">
        <v>39</v>
      </c>
      <c r="B4707" s="61"/>
      <c r="C4707" s="50" t="s">
        <v>15</v>
      </c>
      <c r="D4707" s="51" t="n">
        <v>125</v>
      </c>
      <c r="E4707" s="51" t="n">
        <v>0</v>
      </c>
      <c r="F4707" s="51" t="n">
        <v>0</v>
      </c>
      <c r="G4707" s="51" t="n">
        <v>0</v>
      </c>
      <c r="H4707" s="51" t="n">
        <v>0</v>
      </c>
      <c r="I4707" s="52" t="n">
        <v>20</v>
      </c>
      <c r="J4707" s="52" t="n">
        <v>20</v>
      </c>
      <c r="K4707" s="52" t="n">
        <v>100</v>
      </c>
      <c r="L4707" s="52" t="n">
        <v>0</v>
      </c>
      <c r="M4707" s="52" t="n">
        <v>0</v>
      </c>
      <c r="N4707" s="53" t="n">
        <f aca="false">D4707*$D$14</f>
        <v>156.25</v>
      </c>
      <c r="O4707" s="53" t="n">
        <f aca="false">E4707*$E$14</f>
        <v>0</v>
      </c>
      <c r="P4707" s="53" t="n">
        <f aca="false">F4707*$F$14</f>
        <v>0</v>
      </c>
      <c r="Q4707" s="53" t="n">
        <f aca="false">G4707*$G$14</f>
        <v>0</v>
      </c>
      <c r="R4707" s="53" t="n">
        <f aca="false">H4707*$H$14</f>
        <v>0</v>
      </c>
      <c r="S4707" s="53" t="n">
        <f aca="false">(N4707/100)*(I4707*$I$14)+(N4707/100)*(J4707*$J$14)+(N4707/100)*(K4707*$K$14)+(K4707/100)*(M4707*$M$14)</f>
        <v>375</v>
      </c>
      <c r="T4707" s="53" t="n">
        <f aca="false">(O4707/100)*(K4707*$K$14)</f>
        <v>0</v>
      </c>
      <c r="U4707" s="53" t="n">
        <f aca="false">(P4707/100)*(K4707*$K$14)+(P4707/100)*(L4707*$L$14)</f>
        <v>0</v>
      </c>
      <c r="V4707" s="53" t="n">
        <f aca="false">(Q4707/100)*(L4707*$L$14)</f>
        <v>0</v>
      </c>
      <c r="W4707" s="53" t="n">
        <f aca="false">(R4707/100)*(K4707*$L$14)+(R4707/100)*(L4707*$M$14)</f>
        <v>0</v>
      </c>
      <c r="X4707" s="53" t="n">
        <f aca="false">N4707+S4707</f>
        <v>531.25</v>
      </c>
      <c r="Y4707" s="53" t="n">
        <f aca="false">O4707+T4707</f>
        <v>0</v>
      </c>
      <c r="Z4707" s="53" t="n">
        <f aca="false">P4707+U4707</f>
        <v>0</v>
      </c>
      <c r="AA4707" s="53" t="n">
        <f aca="false">Q4707+V4707</f>
        <v>0</v>
      </c>
      <c r="AB4707" s="53" t="n">
        <f aca="false">R4707+W4707</f>
        <v>0</v>
      </c>
      <c r="AC4707" s="54" t="n">
        <f aca="false">ROUND(X4707+Y4707+Z4707+AA4707+AB4707,1)</f>
        <v>531.3</v>
      </c>
      <c r="AD4707" s="55" t="n">
        <f aca="false">(ROUND(AC4707-AC4696,1)/AC4696)</f>
        <v>0.167692307692308</v>
      </c>
    </row>
    <row r="4708" customFormat="false" ht="15" hidden="false" customHeight="false" outlineLevel="0" collapsed="false">
      <c r="A4708" s="48"/>
      <c r="B4708" s="61" t="n">
        <v>700</v>
      </c>
      <c r="C4708" s="50" t="s">
        <v>16</v>
      </c>
      <c r="D4708" s="51" t="n">
        <v>125</v>
      </c>
      <c r="E4708" s="51" t="n">
        <v>0</v>
      </c>
      <c r="F4708" s="51" t="n">
        <v>0</v>
      </c>
      <c r="G4708" s="51" t="n">
        <v>0</v>
      </c>
      <c r="H4708" s="51" t="n">
        <v>0</v>
      </c>
      <c r="I4708" s="52" t="n">
        <v>20</v>
      </c>
      <c r="J4708" s="52" t="n">
        <v>20</v>
      </c>
      <c r="K4708" s="52" t="n">
        <v>0</v>
      </c>
      <c r="L4708" s="52" t="n">
        <v>100</v>
      </c>
      <c r="M4708" s="52" t="n">
        <v>0</v>
      </c>
      <c r="N4708" s="53" t="n">
        <f aca="false">D4708*$D$15</f>
        <v>156.25</v>
      </c>
      <c r="O4708" s="53" t="n">
        <f aca="false">E4708*$E$15</f>
        <v>0</v>
      </c>
      <c r="P4708" s="53" t="n">
        <f aca="false">F4708*$F$15</f>
        <v>0</v>
      </c>
      <c r="Q4708" s="53" t="n">
        <f aca="false">G4708*$G$15</f>
        <v>0</v>
      </c>
      <c r="R4708" s="53" t="n">
        <f aca="false">H4708*$H$15</f>
        <v>0</v>
      </c>
      <c r="S4708" s="53" t="n">
        <f aca="false">(N4708/100)*(I4708*$I$15)+(N4708/100)*(J4708*$J$15)+(N4708/100)*(L4708*$L$15)+(L4708/100)*(M4708*$M$15)</f>
        <v>375</v>
      </c>
      <c r="T4708" s="53" t="n">
        <f aca="false">(O4708/100)*(K4708*$K$15)</f>
        <v>0</v>
      </c>
      <c r="U4708" s="53" t="n">
        <f aca="false">(P4708/100)*(K4708*$K$15)+(P4708/100)*(L4708*$L$15)</f>
        <v>0</v>
      </c>
      <c r="V4708" s="53" t="n">
        <f aca="false">(Q4708/100)*(L4708*$L$15)</f>
        <v>0</v>
      </c>
      <c r="W4708" s="53" t="n">
        <f aca="false">(R4708/100)*(K4708*$K$15)+(R4708/100)*(L4708*$L$15)</f>
        <v>0</v>
      </c>
      <c r="X4708" s="53" t="n">
        <f aca="false">N4708+S4708</f>
        <v>531.25</v>
      </c>
      <c r="Y4708" s="53" t="n">
        <f aca="false">O4708+T4708</f>
        <v>0</v>
      </c>
      <c r="Z4708" s="53" t="n">
        <f aca="false">P4708+U4708</f>
        <v>0</v>
      </c>
      <c r="AA4708" s="53" t="n">
        <f aca="false">Q4708+V4708</f>
        <v>0</v>
      </c>
      <c r="AB4708" s="53" t="n">
        <f aca="false">R4708+W4708</f>
        <v>0</v>
      </c>
      <c r="AC4708" s="54" t="n">
        <f aca="false">ROUND(X4708+Y4708+Z4708+AA4708+AB4708,1)</f>
        <v>531.3</v>
      </c>
      <c r="AD4708" s="55" t="n">
        <f aca="false">(ROUND(AC4708-AC4696,1)/AC4696)</f>
        <v>0.167692307692308</v>
      </c>
    </row>
    <row r="4709" customFormat="false" ht="15" hidden="false" customHeight="false" outlineLevel="0" collapsed="false">
      <c r="A4709" s="48"/>
      <c r="B4709" s="61"/>
      <c r="C4709" s="50" t="s">
        <v>17</v>
      </c>
      <c r="D4709" s="51" t="n">
        <v>125</v>
      </c>
      <c r="E4709" s="51" t="n">
        <v>0</v>
      </c>
      <c r="F4709" s="51" t="n">
        <v>0</v>
      </c>
      <c r="G4709" s="51" t="n">
        <v>0</v>
      </c>
      <c r="H4709" s="51" t="n">
        <v>0</v>
      </c>
      <c r="I4709" s="52" t="n">
        <v>20</v>
      </c>
      <c r="J4709" s="52" t="n">
        <v>60</v>
      </c>
      <c r="K4709" s="52" t="n">
        <v>0</v>
      </c>
      <c r="L4709" s="52" t="n">
        <v>0</v>
      </c>
      <c r="M4709" s="52" t="n">
        <v>50</v>
      </c>
      <c r="N4709" s="53" t="n">
        <f aca="false">D4709*$D$16</f>
        <v>156.25</v>
      </c>
      <c r="O4709" s="53" t="n">
        <f aca="false">E4709*$E$16</f>
        <v>0</v>
      </c>
      <c r="P4709" s="53" t="n">
        <f aca="false">F4709*$F$16</f>
        <v>0</v>
      </c>
      <c r="Q4709" s="53" t="n">
        <f aca="false">G4709*$G$16</f>
        <v>0</v>
      </c>
      <c r="R4709" s="53" t="n">
        <f aca="false">H4709*$H$16</f>
        <v>0</v>
      </c>
      <c r="S4709" s="53" t="n">
        <f aca="false">(N4709/100)*(I4709*$I$16)+(N4709/100)*(J4709*$J$16)+(N4709/100)*(M4709*$M$16)</f>
        <v>343.75</v>
      </c>
      <c r="T4709" s="53" t="n">
        <f aca="false">(O4709/100)*(K4709*$K$16)</f>
        <v>0</v>
      </c>
      <c r="U4709" s="53" t="n">
        <f aca="false">(P4709/100)*(K4709*$K$16)+(P4709/100)*(L4709*$L$16)</f>
        <v>0</v>
      </c>
      <c r="V4709" s="53" t="n">
        <f aca="false">(Q4709/100)*(L4709*$L$16)</f>
        <v>0</v>
      </c>
      <c r="W4709" s="53" t="n">
        <f aca="false">(R4709/100)*(K4709*$K$16)+(R4709/100)*(L4709*$L$16)</f>
        <v>0</v>
      </c>
      <c r="X4709" s="53" t="n">
        <f aca="false">N4709+S4709</f>
        <v>500</v>
      </c>
      <c r="Y4709" s="53" t="n">
        <f aca="false">O4709+T4709</f>
        <v>0</v>
      </c>
      <c r="Z4709" s="53" t="n">
        <f aca="false">P4709+U4709</f>
        <v>0</v>
      </c>
      <c r="AA4709" s="53" t="n">
        <f aca="false">Q4709+V4709</f>
        <v>0</v>
      </c>
      <c r="AB4709" s="53" t="n">
        <f aca="false">R4709+W4709</f>
        <v>0</v>
      </c>
      <c r="AC4709" s="54" t="n">
        <f aca="false">ROUND(X4709+Y4709+Z4709+AA4709+AB4709,1)</f>
        <v>500</v>
      </c>
      <c r="AD4709" s="55" t="n">
        <f aca="false">(ROUND(AC4709-AC4696,1)/AC4696)</f>
        <v>0.0989010989010989</v>
      </c>
    </row>
    <row r="4710" customFormat="false" ht="15" hidden="false" customHeight="false" outlineLevel="0" collapsed="false">
      <c r="A4710" s="48"/>
      <c r="B4710" s="61"/>
      <c r="C4710" s="50" t="s">
        <v>18</v>
      </c>
      <c r="D4710" s="51" t="n">
        <v>125</v>
      </c>
      <c r="E4710" s="51" t="n">
        <v>0</v>
      </c>
      <c r="F4710" s="51" t="n">
        <v>0</v>
      </c>
      <c r="G4710" s="51" t="n">
        <v>0</v>
      </c>
      <c r="H4710" s="51" t="n">
        <v>0</v>
      </c>
      <c r="I4710" s="52" t="n">
        <v>60</v>
      </c>
      <c r="J4710" s="52" t="n">
        <v>20</v>
      </c>
      <c r="K4710" s="52" t="n">
        <v>0</v>
      </c>
      <c r="L4710" s="52" t="n">
        <v>0</v>
      </c>
      <c r="M4710" s="52" t="n">
        <v>50</v>
      </c>
      <c r="N4710" s="53" t="n">
        <f aca="false">D4710*$D$17</f>
        <v>156.25</v>
      </c>
      <c r="O4710" s="53" t="n">
        <f aca="false">E4710*$E$17</f>
        <v>0</v>
      </c>
      <c r="P4710" s="53" t="n">
        <f aca="false">F4710*$F$17</f>
        <v>0</v>
      </c>
      <c r="Q4710" s="53" t="n">
        <f aca="false">G4710*$G$17</f>
        <v>0</v>
      </c>
      <c r="R4710" s="53" t="n">
        <f aca="false">H4710*$H$17</f>
        <v>0</v>
      </c>
      <c r="S4710" s="53" t="n">
        <f aca="false">(N4710/100)*(I4710*$I$17)+(N4710/100)*(J4710*$J$17)+(N4710/100)*(M4710*$M$17)</f>
        <v>343.75</v>
      </c>
      <c r="T4710" s="53" t="n">
        <f aca="false">(O4710/100)*(K4710*$K$17)</f>
        <v>0</v>
      </c>
      <c r="U4710" s="53" t="n">
        <f aca="false">(P4710/100)*(K4710*$K$17)+(P4710/100)*(L4710*$L$17)</f>
        <v>0</v>
      </c>
      <c r="V4710" s="53" t="n">
        <f aca="false">(Q4710/100)*(L4710*$L$17)</f>
        <v>0</v>
      </c>
      <c r="W4710" s="53" t="n">
        <f aca="false">(R4710/100)*(K4710*$K$17)+(R4710/100)*(L4710*$L$17)</f>
        <v>0</v>
      </c>
      <c r="X4710" s="53" t="n">
        <f aca="false">N4710+S4710</f>
        <v>500</v>
      </c>
      <c r="Y4710" s="53" t="n">
        <f aca="false">O4710+T4710</f>
        <v>0</v>
      </c>
      <c r="Z4710" s="53" t="n">
        <f aca="false">P4710+U4710</f>
        <v>0</v>
      </c>
      <c r="AA4710" s="53" t="n">
        <f aca="false">Q4710+V4710</f>
        <v>0</v>
      </c>
      <c r="AB4710" s="53" t="n">
        <f aca="false">R4710+W4710</f>
        <v>0</v>
      </c>
      <c r="AC4710" s="54" t="n">
        <f aca="false">ROUND(X4710+Y4710+Z4710+AA4710+AB4710,1)</f>
        <v>500</v>
      </c>
      <c r="AD4710" s="55" t="n">
        <f aca="false">(ROUND(AC4710-AC4696,1)/AC4696)</f>
        <v>0.0989010989010989</v>
      </c>
    </row>
    <row r="4711" customFormat="false" ht="15" hidden="false" customHeight="false" outlineLevel="0" collapsed="false">
      <c r="A4711" s="56" t="s">
        <v>19</v>
      </c>
      <c r="B4711" s="62" t="s">
        <v>380</v>
      </c>
      <c r="C4711" s="40" t="s">
        <v>50</v>
      </c>
      <c r="D4711" s="41" t="n">
        <v>108</v>
      </c>
      <c r="E4711" s="41" t="n">
        <v>0</v>
      </c>
      <c r="F4711" s="41" t="n">
        <v>0</v>
      </c>
      <c r="G4711" s="41" t="n">
        <v>50</v>
      </c>
      <c r="H4711" s="41" t="n">
        <v>0</v>
      </c>
      <c r="I4711" s="42" t="n">
        <v>20</v>
      </c>
      <c r="J4711" s="42" t="n">
        <v>50</v>
      </c>
      <c r="K4711" s="42" t="n">
        <v>0</v>
      </c>
      <c r="L4711" s="42" t="n">
        <v>0</v>
      </c>
      <c r="M4711" s="42" t="n">
        <v>0</v>
      </c>
      <c r="N4711" s="43" t="n">
        <f aca="false">D4711*$D$3</f>
        <v>140.4</v>
      </c>
      <c r="O4711" s="43" t="n">
        <f aca="false">E4711*$E$3</f>
        <v>0</v>
      </c>
      <c r="P4711" s="43" t="n">
        <f aca="false">F4711*$F$3</f>
        <v>0</v>
      </c>
      <c r="Q4711" s="43" t="n">
        <f aca="false">G4711*$G$3</f>
        <v>65</v>
      </c>
      <c r="R4711" s="43" t="n">
        <f aca="false">H4711*$H$3</f>
        <v>0</v>
      </c>
      <c r="S4711" s="43" t="n">
        <f aca="false">(N4711/100)*(I4711*$I$3)+(N4711/100)*(J4711*$J$3)</f>
        <v>196.56</v>
      </c>
      <c r="T4711" s="43" t="n">
        <f aca="false">(O4711/100)*(K4711*$K$3)</f>
        <v>0</v>
      </c>
      <c r="U4711" s="43" t="n">
        <f aca="false">(P4711/100)*(K4711*$K$3)+(P4711/100)*(L4711*$L$3)</f>
        <v>0</v>
      </c>
      <c r="V4711" s="43" t="n">
        <f aca="false">(Q4711/100)*(L4711*$L$3)</f>
        <v>0</v>
      </c>
      <c r="W4711" s="43" t="n">
        <f aca="false">(R4711/100)*(K4711*$K$3)+(R4711/100)*(L4711*$L$3)</f>
        <v>0</v>
      </c>
      <c r="X4711" s="43" t="n">
        <f aca="false">N4711+S4711</f>
        <v>336.96</v>
      </c>
      <c r="Y4711" s="43" t="n">
        <f aca="false">O4711+T4711</f>
        <v>0</v>
      </c>
      <c r="Z4711" s="43" t="n">
        <f aca="false">P4711+U4711</f>
        <v>0</v>
      </c>
      <c r="AA4711" s="43" t="n">
        <f aca="false">Q4711+V4711</f>
        <v>65</v>
      </c>
      <c r="AB4711" s="43" t="n">
        <f aca="false">R4711+W4711</f>
        <v>0</v>
      </c>
      <c r="AC4711" s="44" t="n">
        <f aca="false">ROUND(X4711+Y4711+Z4711+AA4711+AB4711,1)</f>
        <v>402</v>
      </c>
      <c r="AD4711" s="45"/>
    </row>
    <row r="4712" customFormat="false" ht="15" hidden="false" customHeight="false" outlineLevel="0" collapsed="false">
      <c r="A4712" s="48" t="s">
        <v>29</v>
      </c>
      <c r="B4712" s="63" t="n">
        <v>10</v>
      </c>
      <c r="C4712" s="50" t="s">
        <v>5</v>
      </c>
      <c r="D4712" s="51" t="n">
        <v>108</v>
      </c>
      <c r="E4712" s="51" t="n">
        <v>0</v>
      </c>
      <c r="F4712" s="51" t="n">
        <v>0</v>
      </c>
      <c r="G4712" s="51" t="n">
        <v>50</v>
      </c>
      <c r="H4712" s="51" t="n">
        <v>0</v>
      </c>
      <c r="I4712" s="52" t="n">
        <v>40</v>
      </c>
      <c r="J4712" s="52" t="n">
        <v>65</v>
      </c>
      <c r="K4712" s="52" t="n">
        <v>0</v>
      </c>
      <c r="L4712" s="52" t="n">
        <v>0</v>
      </c>
      <c r="M4712" s="52" t="n">
        <v>0</v>
      </c>
      <c r="N4712" s="53" t="n">
        <f aca="false">D4712*$D$4</f>
        <v>135</v>
      </c>
      <c r="O4712" s="53" t="n">
        <f aca="false">E4712*$E$4</f>
        <v>0</v>
      </c>
      <c r="P4712" s="53" t="n">
        <f aca="false">F4712*$F$4</f>
        <v>0</v>
      </c>
      <c r="Q4712" s="53" t="n">
        <f aca="false">G4712*$G$4</f>
        <v>62.5</v>
      </c>
      <c r="R4712" s="53" t="n">
        <f aca="false">H4712*$H$4</f>
        <v>0</v>
      </c>
      <c r="S4712" s="53" t="n">
        <f aca="false">(N4712/100)*(I4712*$I$4)+(N4712/100)*(J4712*$J$4)</f>
        <v>283.5</v>
      </c>
      <c r="T4712" s="53" t="n">
        <f aca="false">(O4712/100)*(K4712*$K$4)</f>
        <v>0</v>
      </c>
      <c r="U4712" s="53" t="n">
        <f aca="false">(P4712/100)*(K4712*$K$4)+(P4712/100)*(L4712*$L$4)</f>
        <v>0</v>
      </c>
      <c r="V4712" s="53" t="n">
        <f aca="false">(Q4712/100)*(L4712*$L$4)</f>
        <v>0</v>
      </c>
      <c r="W4712" s="53" t="n">
        <f aca="false">(R4712/100)*(K4712*$K$4)+(R4712/100)*(L4712*$L$4)</f>
        <v>0</v>
      </c>
      <c r="X4712" s="53" t="n">
        <f aca="false">N4712+S4712</f>
        <v>418.5</v>
      </c>
      <c r="Y4712" s="53" t="n">
        <f aca="false">O4712+T4712</f>
        <v>0</v>
      </c>
      <c r="Z4712" s="53" t="n">
        <f aca="false">P4712+U4712</f>
        <v>0</v>
      </c>
      <c r="AA4712" s="53" t="n">
        <f aca="false">Q4712+V4712</f>
        <v>62.5</v>
      </c>
      <c r="AB4712" s="53" t="n">
        <f aca="false">R4712+W4712</f>
        <v>0</v>
      </c>
      <c r="AC4712" s="54" t="n">
        <f aca="false">ROUND(X4712+Y4712+Z4712+AA4712+AB4712,1)</f>
        <v>481</v>
      </c>
      <c r="AD4712" s="55" t="n">
        <f aca="false">(ROUND(AC4712-AC4711,1)/AC4711)</f>
        <v>0.196517412935323</v>
      </c>
    </row>
    <row r="4713" customFormat="false" ht="15" hidden="false" customHeight="false" outlineLevel="0" collapsed="false">
      <c r="A4713" s="48" t="s">
        <v>30</v>
      </c>
      <c r="B4713" s="63" t="n">
        <v>30</v>
      </c>
      <c r="C4713" s="50" t="s">
        <v>6</v>
      </c>
      <c r="D4713" s="51" t="n">
        <v>108</v>
      </c>
      <c r="E4713" s="51" t="n">
        <v>0</v>
      </c>
      <c r="F4713" s="51" t="n">
        <v>0</v>
      </c>
      <c r="G4713" s="51" t="n">
        <v>50</v>
      </c>
      <c r="H4713" s="51" t="n">
        <v>0</v>
      </c>
      <c r="I4713" s="52" t="n">
        <v>20</v>
      </c>
      <c r="J4713" s="52" t="n">
        <v>50</v>
      </c>
      <c r="K4713" s="52" t="n">
        <v>0</v>
      </c>
      <c r="L4713" s="52" t="n">
        <v>0</v>
      </c>
      <c r="M4713" s="52" t="n">
        <v>0</v>
      </c>
      <c r="N4713" s="53" t="n">
        <f aca="false">D4713*$D$5</f>
        <v>140.4</v>
      </c>
      <c r="O4713" s="53" t="n">
        <f aca="false">E4713*$E$5</f>
        <v>0</v>
      </c>
      <c r="P4713" s="53" t="n">
        <f aca="false">F4713*$F$5</f>
        <v>0</v>
      </c>
      <c r="Q4713" s="53" t="n">
        <f aca="false">G4713*$G$5</f>
        <v>65</v>
      </c>
      <c r="R4713" s="53" t="n">
        <f aca="false">H4713*$H$5</f>
        <v>0</v>
      </c>
      <c r="S4713" s="53" t="n">
        <f aca="false">(N4713/100)*(I4713*$I$5)+(N4713/100)*(J4713*$J$5)</f>
        <v>196.56</v>
      </c>
      <c r="T4713" s="53" t="n">
        <f aca="false">(O4713/100)*(K4713*$K$5)</f>
        <v>0</v>
      </c>
      <c r="U4713" s="53" t="n">
        <f aca="false">(P4713/100)*(K4713*$K$5)+(P4713/100)*(L4713*$L$5)</f>
        <v>0</v>
      </c>
      <c r="V4713" s="53" t="n">
        <f aca="false">(Q4713/100)*(L4713*$L$5)</f>
        <v>0</v>
      </c>
      <c r="W4713" s="53" t="n">
        <f aca="false">(R4713/100)*(K4713*$K$5)+(R4713/100)*(L4713*$L$5)</f>
        <v>0</v>
      </c>
      <c r="X4713" s="53" t="n">
        <f aca="false">N4713+S4713</f>
        <v>336.96</v>
      </c>
      <c r="Y4713" s="53" t="n">
        <f aca="false">O4713+T4713</f>
        <v>0</v>
      </c>
      <c r="Z4713" s="53" t="n">
        <f aca="false">P4713+U4713</f>
        <v>0</v>
      </c>
      <c r="AA4713" s="53" t="n">
        <f aca="false">Q4713+V4713</f>
        <v>65</v>
      </c>
      <c r="AB4713" s="53" t="n">
        <f aca="false">R4713+W4713</f>
        <v>0</v>
      </c>
      <c r="AC4713" s="54" t="n">
        <f aca="false">ROUND(X4713+Y4713+Z4713+AA4713+AB4713,1)</f>
        <v>402</v>
      </c>
      <c r="AD4713" s="55" t="n">
        <f aca="false">(ROUND(AC4713-AC4711,1)/AC4711)</f>
        <v>0</v>
      </c>
    </row>
    <row r="4714" customFormat="false" ht="15" hidden="false" customHeight="false" outlineLevel="0" collapsed="false">
      <c r="A4714" s="48" t="s">
        <v>31</v>
      </c>
      <c r="B4714" s="63" t="n">
        <v>0</v>
      </c>
      <c r="C4714" s="50" t="s">
        <v>7</v>
      </c>
      <c r="D4714" s="51" t="n">
        <v>108</v>
      </c>
      <c r="E4714" s="51" t="n">
        <v>0</v>
      </c>
      <c r="F4714" s="51" t="n">
        <v>0</v>
      </c>
      <c r="G4714" s="51" t="n">
        <v>50</v>
      </c>
      <c r="H4714" s="51" t="n">
        <v>0</v>
      </c>
      <c r="I4714" s="52" t="n">
        <v>20</v>
      </c>
      <c r="J4714" s="52" t="n">
        <v>50</v>
      </c>
      <c r="K4714" s="52" t="n">
        <v>0</v>
      </c>
      <c r="L4714" s="52" t="n">
        <v>0</v>
      </c>
      <c r="M4714" s="52" t="n">
        <v>0</v>
      </c>
      <c r="N4714" s="53" t="n">
        <f aca="false">D4714*$D$6</f>
        <v>140.4</v>
      </c>
      <c r="O4714" s="53" t="n">
        <f aca="false">E4714*$E$6</f>
        <v>0</v>
      </c>
      <c r="P4714" s="53" t="n">
        <f aca="false">F4714*$F$6</f>
        <v>0</v>
      </c>
      <c r="Q4714" s="53" t="n">
        <f aca="false">G4714*$G$6</f>
        <v>65</v>
      </c>
      <c r="R4714" s="53" t="n">
        <f aca="false">H4714*$H$6</f>
        <v>0</v>
      </c>
      <c r="S4714" s="53" t="n">
        <f aca="false">(N4714/100)*(I4714*$I$6)+(N4714/100)*(J4714*$J$6)</f>
        <v>196.56</v>
      </c>
      <c r="T4714" s="53" t="n">
        <f aca="false">(O4714/100)*(K4714*$K$6)</f>
        <v>0</v>
      </c>
      <c r="U4714" s="53" t="n">
        <f aca="false">(P4714/100)*(K4714*$K$6)+(P4714/100)*(L4714*$L$6)</f>
        <v>0</v>
      </c>
      <c r="V4714" s="53" t="n">
        <f aca="false">(Q4714/100)*(L4714*$L$6)</f>
        <v>0</v>
      </c>
      <c r="W4714" s="53" t="n">
        <f aca="false">(R4714/100)*(K4714*$K$6)+(R4714/100)*(L4714*$L$6)</f>
        <v>0</v>
      </c>
      <c r="X4714" s="53" t="n">
        <f aca="false">N4714+S4714</f>
        <v>336.96</v>
      </c>
      <c r="Y4714" s="53" t="n">
        <f aca="false">O4714+T4714</f>
        <v>0</v>
      </c>
      <c r="Z4714" s="53" t="n">
        <f aca="false">P4714+U4714</f>
        <v>0</v>
      </c>
      <c r="AA4714" s="53" t="n">
        <f aca="false">Q4714+V4714</f>
        <v>65</v>
      </c>
      <c r="AB4714" s="53" t="n">
        <f aca="false">R4714+W4714</f>
        <v>0</v>
      </c>
      <c r="AC4714" s="54" t="n">
        <f aca="false">ROUND(X4714+Y4714+Z4714+AA4714+AB4714,1)</f>
        <v>402</v>
      </c>
      <c r="AD4714" s="55" t="n">
        <f aca="false">(ROUND(AC4714-AC4711,1)/AC4711)</f>
        <v>0</v>
      </c>
    </row>
    <row r="4715" customFormat="false" ht="15" hidden="false" customHeight="false" outlineLevel="0" collapsed="false">
      <c r="A4715" s="48" t="s">
        <v>32</v>
      </c>
      <c r="B4715" s="63" t="n">
        <v>36</v>
      </c>
      <c r="C4715" s="50" t="s">
        <v>8</v>
      </c>
      <c r="D4715" s="51" t="n">
        <v>108</v>
      </c>
      <c r="E4715" s="51" t="n">
        <v>0</v>
      </c>
      <c r="F4715" s="51" t="n">
        <v>0</v>
      </c>
      <c r="G4715" s="51" t="n">
        <v>50</v>
      </c>
      <c r="H4715" s="51" t="n">
        <v>0</v>
      </c>
      <c r="I4715" s="52" t="n">
        <v>20</v>
      </c>
      <c r="J4715" s="52" t="n">
        <v>50</v>
      </c>
      <c r="K4715" s="52" t="n">
        <v>0</v>
      </c>
      <c r="L4715" s="52" t="n">
        <v>0</v>
      </c>
      <c r="M4715" s="52" t="n">
        <v>0</v>
      </c>
      <c r="N4715" s="53" t="n">
        <f aca="false">D4715*$D$7</f>
        <v>140.4</v>
      </c>
      <c r="O4715" s="53" t="n">
        <f aca="false">E4715*$E$7</f>
        <v>0</v>
      </c>
      <c r="P4715" s="53" t="n">
        <f aca="false">F4715*$F$7</f>
        <v>0</v>
      </c>
      <c r="Q4715" s="53" t="n">
        <f aca="false">G4715*$G$7</f>
        <v>65</v>
      </c>
      <c r="R4715" s="53" t="n">
        <f aca="false">H4715*$H$7</f>
        <v>0</v>
      </c>
      <c r="S4715" s="53" t="n">
        <f aca="false">(N4715/100)*(I4715*$I$7)+(N4715/100)*(J4715*$J$7)</f>
        <v>196.56</v>
      </c>
      <c r="T4715" s="53" t="n">
        <f aca="false">(O4715/100)*(K4715*$K$7)</f>
        <v>0</v>
      </c>
      <c r="U4715" s="53" t="n">
        <f aca="false">(P4715/100)*(K4715*$K$7)+(P4715/100)*(L4715*$L$7)</f>
        <v>0</v>
      </c>
      <c r="V4715" s="53" t="n">
        <f aca="false">(Q4715/100)*(L4715*$L$7)</f>
        <v>0</v>
      </c>
      <c r="W4715" s="53" t="n">
        <f aca="false">(R4715/100)*(K4715*$K$7)+(R4715/100)*(L4715*$L$7)</f>
        <v>0</v>
      </c>
      <c r="X4715" s="53" t="n">
        <f aca="false">N4715+S4715</f>
        <v>336.96</v>
      </c>
      <c r="Y4715" s="53" t="n">
        <f aca="false">O4715+T4715</f>
        <v>0</v>
      </c>
      <c r="Z4715" s="53" t="n">
        <f aca="false">P4715+U4715</f>
        <v>0</v>
      </c>
      <c r="AA4715" s="53" t="n">
        <f aca="false">Q4715+V4715</f>
        <v>65</v>
      </c>
      <c r="AB4715" s="53" t="n">
        <f aca="false">R4715+W4715</f>
        <v>0</v>
      </c>
      <c r="AC4715" s="54" t="n">
        <f aca="false">ROUND(X4715+Y4715+Z4715+AA4715+AB4715,1)</f>
        <v>402</v>
      </c>
      <c r="AD4715" s="55" t="n">
        <f aca="false">(ROUND(AC4715-AC4711,1)/AC4711)</f>
        <v>0</v>
      </c>
    </row>
    <row r="4716" customFormat="false" ht="15" hidden="false" customHeight="false" outlineLevel="0" collapsed="false">
      <c r="A4716" s="48" t="s">
        <v>33</v>
      </c>
      <c r="B4716" s="63"/>
      <c r="C4716" s="50" t="s">
        <v>9</v>
      </c>
      <c r="D4716" s="51" t="n">
        <v>108</v>
      </c>
      <c r="E4716" s="51" t="n">
        <v>0</v>
      </c>
      <c r="F4716" s="51" t="n">
        <v>0</v>
      </c>
      <c r="G4716" s="51" t="n">
        <v>50</v>
      </c>
      <c r="H4716" s="51" t="n">
        <v>0</v>
      </c>
      <c r="I4716" s="52" t="n">
        <v>20</v>
      </c>
      <c r="J4716" s="52" t="n">
        <v>50</v>
      </c>
      <c r="K4716" s="52" t="n">
        <v>0</v>
      </c>
      <c r="L4716" s="52" t="n">
        <v>0</v>
      </c>
      <c r="M4716" s="52" t="n">
        <v>0</v>
      </c>
      <c r="N4716" s="53" t="n">
        <f aca="false">D4716*$D$8</f>
        <v>140.4</v>
      </c>
      <c r="O4716" s="53" t="n">
        <f aca="false">E4716*$E$8</f>
        <v>0</v>
      </c>
      <c r="P4716" s="53" t="n">
        <f aca="false">F4716*$F$8</f>
        <v>0</v>
      </c>
      <c r="Q4716" s="53" t="n">
        <f aca="false">G4716*$G$8</f>
        <v>65</v>
      </c>
      <c r="R4716" s="53" t="n">
        <f aca="false">H4716*$H$8</f>
        <v>0</v>
      </c>
      <c r="S4716" s="53" t="n">
        <f aca="false">(N4716/100)*(I4716*$I$8)+(N4716/100)*(J4716*$J$8)</f>
        <v>196.56</v>
      </c>
      <c r="T4716" s="53" t="n">
        <f aca="false">(O4716/100)*(K4716*$K$8)</f>
        <v>0</v>
      </c>
      <c r="U4716" s="53" t="n">
        <f aca="false">(P4716/100)*(K4716*$K$8)+(P4716/100)*(L4716*$L$8)</f>
        <v>0</v>
      </c>
      <c r="V4716" s="53" t="n">
        <f aca="false">(Q4716/100)*(L4716*$L$8)</f>
        <v>0</v>
      </c>
      <c r="W4716" s="53" t="n">
        <f aca="false">(R4716/100)*(K4716*$K$8)+(R4716/100)*(L4716*$L$8)</f>
        <v>0</v>
      </c>
      <c r="X4716" s="53" t="n">
        <f aca="false">N4716+S4716</f>
        <v>336.96</v>
      </c>
      <c r="Y4716" s="53" t="n">
        <f aca="false">O4716+T4716</f>
        <v>0</v>
      </c>
      <c r="Z4716" s="53" t="n">
        <f aca="false">P4716+U4716</f>
        <v>0</v>
      </c>
      <c r="AA4716" s="53" t="n">
        <f aca="false">Q4716+V4716</f>
        <v>65</v>
      </c>
      <c r="AB4716" s="53" t="n">
        <f aca="false">R4716+W4716</f>
        <v>0</v>
      </c>
      <c r="AC4716" s="54" t="n">
        <f aca="false">ROUND(X4716+Y4716+Z4716+AA4716+AB4716,1)</f>
        <v>402</v>
      </c>
      <c r="AD4716" s="55" t="n">
        <f aca="false">(ROUND(AC4716-AC4711,1)/AC4711)</f>
        <v>0</v>
      </c>
    </row>
    <row r="4717" customFormat="false" ht="15" hidden="false" customHeight="false" outlineLevel="0" collapsed="false">
      <c r="A4717" s="48" t="s">
        <v>34</v>
      </c>
      <c r="B4717" s="63"/>
      <c r="C4717" s="50" t="s">
        <v>10</v>
      </c>
      <c r="D4717" s="51" t="n">
        <v>54</v>
      </c>
      <c r="E4717" s="51" t="n">
        <v>135</v>
      </c>
      <c r="F4717" s="51" t="n">
        <v>0</v>
      </c>
      <c r="G4717" s="51" t="n">
        <v>0</v>
      </c>
      <c r="H4717" s="51" t="n">
        <v>0</v>
      </c>
      <c r="I4717" s="52" t="n">
        <v>20</v>
      </c>
      <c r="J4717" s="52" t="n">
        <v>50</v>
      </c>
      <c r="K4717" s="52" t="n">
        <v>90</v>
      </c>
      <c r="L4717" s="52" t="n">
        <v>0</v>
      </c>
      <c r="M4717" s="52" t="n">
        <v>0</v>
      </c>
      <c r="N4717" s="53" t="n">
        <f aca="false">D4717*$D$9</f>
        <v>67.5</v>
      </c>
      <c r="O4717" s="53" t="n">
        <f aca="false">E4717*$E$9</f>
        <v>168.75</v>
      </c>
      <c r="P4717" s="53" t="n">
        <f aca="false">F4717*$F$9</f>
        <v>0</v>
      </c>
      <c r="Q4717" s="53" t="n">
        <f aca="false">G4717*$G$9</f>
        <v>0</v>
      </c>
      <c r="R4717" s="53" t="n">
        <f aca="false">H4717*$H$9</f>
        <v>0</v>
      </c>
      <c r="S4717" s="53" t="n">
        <f aca="false">(N4717/100)*(I4717*$I$9)+(N4717/100)*(J4717*$J$9)</f>
        <v>47.25</v>
      </c>
      <c r="T4717" s="53" t="n">
        <f aca="false">(O4717/100)*(K4717*$K$9)</f>
        <v>212.625</v>
      </c>
      <c r="U4717" s="53" t="n">
        <f aca="false">(P4717/100)*(K4717*$K$9)+(P4717/100)*(L4717*$L$9)</f>
        <v>0</v>
      </c>
      <c r="V4717" s="53" t="n">
        <f aca="false">(Q4717/100)*(L4717*$L$9)</f>
        <v>0</v>
      </c>
      <c r="W4717" s="53" t="n">
        <f aca="false">(R4717/100)*(K4717*$K$9)+(R4717/100)*(L4717*$L$9)</f>
        <v>0</v>
      </c>
      <c r="X4717" s="53" t="n">
        <f aca="false">N4717+S4717</f>
        <v>114.75</v>
      </c>
      <c r="Y4717" s="53" t="n">
        <f aca="false">O4717+T4717</f>
        <v>381.375</v>
      </c>
      <c r="Z4717" s="53" t="n">
        <f aca="false">P4717+U4717</f>
        <v>0</v>
      </c>
      <c r="AA4717" s="53" t="n">
        <f aca="false">Q4717+V4717</f>
        <v>0</v>
      </c>
      <c r="AB4717" s="53" t="n">
        <f aca="false">R4717+W4717</f>
        <v>0</v>
      </c>
      <c r="AC4717" s="54" t="n">
        <f aca="false">ROUND(X4717+Y4717+Z4717+AA4717+AB4717,1)</f>
        <v>496.1</v>
      </c>
      <c r="AD4717" s="55" t="n">
        <f aca="false">(ROUND(AC4717-AC4711,1)/AC4711)</f>
        <v>0.23407960199005</v>
      </c>
    </row>
    <row r="4718" customFormat="false" ht="15" hidden="false" customHeight="false" outlineLevel="0" collapsed="false">
      <c r="A4718" s="48" t="s">
        <v>35</v>
      </c>
      <c r="B4718" s="63"/>
      <c r="C4718" s="50" t="s">
        <v>11</v>
      </c>
      <c r="D4718" s="51" t="n">
        <v>54</v>
      </c>
      <c r="E4718" s="51" t="n">
        <v>0</v>
      </c>
      <c r="F4718" s="51" t="n">
        <v>135</v>
      </c>
      <c r="G4718" s="51" t="n">
        <v>0</v>
      </c>
      <c r="H4718" s="51" t="n">
        <v>0</v>
      </c>
      <c r="I4718" s="52" t="n">
        <v>20</v>
      </c>
      <c r="J4718" s="52" t="n">
        <v>50</v>
      </c>
      <c r="K4718" s="52" t="n">
        <v>45</v>
      </c>
      <c r="L4718" s="52" t="n">
        <v>45</v>
      </c>
      <c r="M4718" s="52" t="n">
        <v>0</v>
      </c>
      <c r="N4718" s="53" t="n">
        <f aca="false">D4718*$D$10</f>
        <v>67.5</v>
      </c>
      <c r="O4718" s="53" t="n">
        <f aca="false">E4718*$E$10</f>
        <v>0</v>
      </c>
      <c r="P4718" s="53" t="n">
        <f aca="false">F4718*$F$10</f>
        <v>168.75</v>
      </c>
      <c r="Q4718" s="53" t="n">
        <f aca="false">G4718*$G$10</f>
        <v>0</v>
      </c>
      <c r="R4718" s="53" t="n">
        <f aca="false">H4718*$H$10</f>
        <v>0</v>
      </c>
      <c r="S4718" s="53" t="n">
        <f aca="false">(N4718/100)*(I4718*$I$10)+(N4718/100)*(J4718*$J$10)</f>
        <v>47.25</v>
      </c>
      <c r="T4718" s="53" t="n">
        <f aca="false">(O4718/100)*(K4718*$J$10)</f>
        <v>0</v>
      </c>
      <c r="U4718" s="53" t="n">
        <f aca="false">(P4718/100)*(K4718*$K$10)+(P4718/100)*(L4718*$L$10)</f>
        <v>212.625</v>
      </c>
      <c r="V4718" s="53" t="n">
        <f aca="false">(Q4718/100)*(L4718*$L$10)</f>
        <v>0</v>
      </c>
      <c r="W4718" s="53" t="n">
        <f aca="false">(R4718/100)*(K4718*$K$10)+(R4718/100)*(L4718*$L$10)</f>
        <v>0</v>
      </c>
      <c r="X4718" s="53" t="n">
        <f aca="false">N4718+S4718</f>
        <v>114.75</v>
      </c>
      <c r="Y4718" s="53" t="n">
        <f aca="false">O4718+T4718</f>
        <v>0</v>
      </c>
      <c r="Z4718" s="53" t="n">
        <f aca="false">P4718+U4718</f>
        <v>381.375</v>
      </c>
      <c r="AA4718" s="53" t="n">
        <f aca="false">Q4718+V4718</f>
        <v>0</v>
      </c>
      <c r="AB4718" s="53" t="n">
        <f aca="false">R4718+W4718</f>
        <v>0</v>
      </c>
      <c r="AC4718" s="54" t="n">
        <f aca="false">ROUND(X4718+Y4718+Z4718+AA4718+AB4718,1)</f>
        <v>496.1</v>
      </c>
      <c r="AD4718" s="55" t="n">
        <f aca="false">(ROUND(AC4718-AC4711,1)/AC4711)</f>
        <v>0.23407960199005</v>
      </c>
    </row>
    <row r="4719" customFormat="false" ht="15" hidden="false" customHeight="false" outlineLevel="0" collapsed="false">
      <c r="A4719" s="48" t="s">
        <v>36</v>
      </c>
      <c r="B4719" s="63"/>
      <c r="C4719" s="50" t="s">
        <v>12</v>
      </c>
      <c r="D4719" s="51" t="n">
        <v>54</v>
      </c>
      <c r="E4719" s="51" t="n">
        <v>0</v>
      </c>
      <c r="F4719" s="51" t="n">
        <v>0</v>
      </c>
      <c r="G4719" s="51" t="n">
        <v>135</v>
      </c>
      <c r="H4719" s="51" t="n">
        <v>0</v>
      </c>
      <c r="I4719" s="52" t="n">
        <v>20</v>
      </c>
      <c r="J4719" s="52" t="n">
        <v>50</v>
      </c>
      <c r="K4719" s="52" t="n">
        <v>0</v>
      </c>
      <c r="L4719" s="52" t="n">
        <v>100</v>
      </c>
      <c r="M4719" s="52" t="n">
        <v>0</v>
      </c>
      <c r="N4719" s="53" t="n">
        <f aca="false">D4719*$D$11</f>
        <v>67.5</v>
      </c>
      <c r="O4719" s="53" t="n">
        <f aca="false">E4719*$E$11</f>
        <v>0</v>
      </c>
      <c r="P4719" s="53" t="n">
        <f aca="false">F4719*$F$11</f>
        <v>0</v>
      </c>
      <c r="Q4719" s="53" t="n">
        <f aca="false">G4719*$G$11</f>
        <v>168.75</v>
      </c>
      <c r="R4719" s="53" t="n">
        <f aca="false">H4719*$H$11</f>
        <v>0</v>
      </c>
      <c r="S4719" s="53" t="n">
        <f aca="false">(N4719/100)*(I4719*$I$11)+(N4719/100)*(J4719*$J$11)</f>
        <v>47.25</v>
      </c>
      <c r="T4719" s="53" t="n">
        <f aca="false">(O4719/100)*(K4719*$K$11)</f>
        <v>0</v>
      </c>
      <c r="U4719" s="53" t="n">
        <f aca="false">(P4719/100)*(K4719*$K$11)+(P4719/100)*(L4719*$L$11)</f>
        <v>0</v>
      </c>
      <c r="V4719" s="53" t="n">
        <f aca="false">(Q4719/100)*(L4719*$L$11)</f>
        <v>236.25</v>
      </c>
      <c r="W4719" s="53" t="n">
        <f aca="false">(R4719/100)*(K4719*$K$11)+(R4719/100)*(L4719*$L$11)</f>
        <v>0</v>
      </c>
      <c r="X4719" s="53" t="n">
        <f aca="false">N4719+S4719</f>
        <v>114.75</v>
      </c>
      <c r="Y4719" s="53" t="n">
        <f aca="false">O4719+T4719</f>
        <v>0</v>
      </c>
      <c r="Z4719" s="53" t="n">
        <f aca="false">P4719+U4719</f>
        <v>0</v>
      </c>
      <c r="AA4719" s="53" t="n">
        <f aca="false">Q4719+V4719</f>
        <v>405</v>
      </c>
      <c r="AB4719" s="53" t="n">
        <f aca="false">R4719+W4719</f>
        <v>0</v>
      </c>
      <c r="AC4719" s="54" t="n">
        <f aca="false">ROUND(X4719+Y4719+Z4719+AA4719+AB4719,1)</f>
        <v>519.8</v>
      </c>
      <c r="AD4719" s="55" t="n">
        <f aca="false">(ROUND(AC4719-AC4711,1)/AC4711)</f>
        <v>0.293034825870647</v>
      </c>
    </row>
    <row r="4720" customFormat="false" ht="15" hidden="false" customHeight="false" outlineLevel="0" collapsed="false">
      <c r="A4720" s="48" t="s">
        <v>37</v>
      </c>
      <c r="B4720" s="63"/>
      <c r="C4720" s="50" t="s">
        <v>13</v>
      </c>
      <c r="D4720" s="51" t="n">
        <v>54</v>
      </c>
      <c r="E4720" s="51" t="n">
        <v>0</v>
      </c>
      <c r="F4720" s="51" t="n">
        <v>0</v>
      </c>
      <c r="G4720" s="51" t="n">
        <v>0</v>
      </c>
      <c r="H4720" s="51" t="n">
        <v>135</v>
      </c>
      <c r="I4720" s="52" t="n">
        <v>20</v>
      </c>
      <c r="J4720" s="52" t="n">
        <v>50</v>
      </c>
      <c r="K4720" s="52" t="n">
        <v>45</v>
      </c>
      <c r="L4720" s="52" t="n">
        <v>45</v>
      </c>
      <c r="M4720" s="52" t="n">
        <v>0</v>
      </c>
      <c r="N4720" s="53" t="n">
        <f aca="false">D4720*$D$12</f>
        <v>67.5</v>
      </c>
      <c r="O4720" s="53" t="n">
        <f aca="false">E4720*$E$12</f>
        <v>0</v>
      </c>
      <c r="P4720" s="53" t="n">
        <f aca="false">F4720*$F$12</f>
        <v>0</v>
      </c>
      <c r="Q4720" s="53" t="n">
        <f aca="false">G4720*$G$12</f>
        <v>0</v>
      </c>
      <c r="R4720" s="53" t="n">
        <f aca="false">H4720*$H$12</f>
        <v>168.75</v>
      </c>
      <c r="S4720" s="53" t="n">
        <f aca="false">(N4720/100)*(I4720*$I$12)+(N4720/100)*(J4720*$J$12)</f>
        <v>47.25</v>
      </c>
      <c r="T4720" s="53" t="n">
        <f aca="false">(O4720/100)*(K4720*$K$12)</f>
        <v>0</v>
      </c>
      <c r="U4720" s="53" t="n">
        <f aca="false">(P4720/100)*(K4720*$K$12)+(P4720/100)*(L4720*$L$12)</f>
        <v>0</v>
      </c>
      <c r="V4720" s="53" t="n">
        <f aca="false">(Q4720/100)*(L4720*$L$12)</f>
        <v>0</v>
      </c>
      <c r="W4720" s="53" t="n">
        <f aca="false">(R4720/100)*(K4720*$K$12)+(R4720/100)*(L4720*$L$12)</f>
        <v>212.625</v>
      </c>
      <c r="X4720" s="53" t="n">
        <f aca="false">N4720+S4720</f>
        <v>114.75</v>
      </c>
      <c r="Y4720" s="53" t="n">
        <f aca="false">O4720+T4720</f>
        <v>0</v>
      </c>
      <c r="Z4720" s="53" t="n">
        <f aca="false">P4720+U4720</f>
        <v>0</v>
      </c>
      <c r="AA4720" s="53" t="n">
        <f aca="false">Q4720+V4720</f>
        <v>0</v>
      </c>
      <c r="AB4720" s="53" t="n">
        <f aca="false">R4720+W4720</f>
        <v>381.375</v>
      </c>
      <c r="AC4720" s="54" t="n">
        <f aca="false">ROUND(X4720+Y4720+Z4720+AA4720+AB4720,1)</f>
        <v>496.1</v>
      </c>
      <c r="AD4720" s="55" t="n">
        <f aca="false">(ROUND(AC4720-AC4711,1)/AC4711)</f>
        <v>0.23407960199005</v>
      </c>
    </row>
    <row r="4721" customFormat="false" ht="15" hidden="false" customHeight="false" outlineLevel="0" collapsed="false">
      <c r="A4721" s="48" t="s">
        <v>38</v>
      </c>
      <c r="B4721" s="63"/>
      <c r="C4721" s="50" t="s">
        <v>14</v>
      </c>
      <c r="D4721" s="51" t="n">
        <v>108</v>
      </c>
      <c r="E4721" s="51" t="n">
        <v>0</v>
      </c>
      <c r="F4721" s="51" t="n">
        <v>0</v>
      </c>
      <c r="G4721" s="51" t="n">
        <v>50</v>
      </c>
      <c r="H4721" s="51" t="n">
        <v>0</v>
      </c>
      <c r="I4721" s="52" t="n">
        <v>20</v>
      </c>
      <c r="J4721" s="52" t="n">
        <v>50</v>
      </c>
      <c r="K4721" s="52" t="n">
        <v>0</v>
      </c>
      <c r="L4721" s="52" t="n">
        <v>0</v>
      </c>
      <c r="M4721" s="52" t="n">
        <v>50</v>
      </c>
      <c r="N4721" s="53" t="n">
        <f aca="false">D4721*$D$13</f>
        <v>135</v>
      </c>
      <c r="O4721" s="53" t="n">
        <f aca="false">E4721*$E$13</f>
        <v>0</v>
      </c>
      <c r="P4721" s="53" t="n">
        <f aca="false">F4721*$F$13</f>
        <v>0</v>
      </c>
      <c r="Q4721" s="53" t="n">
        <f aca="false">G4721*$G$13</f>
        <v>62.5</v>
      </c>
      <c r="R4721" s="53" t="n">
        <f aca="false">H4721*$H$13</f>
        <v>0</v>
      </c>
      <c r="S4721" s="53" t="n">
        <f aca="false">(N4721/100)*(I4721*$I$13)+(N4721/100)*(J4721*$J$13)+(N4721/100)*(M4721*$M$13)</f>
        <v>229.5</v>
      </c>
      <c r="T4721" s="53" t="n">
        <f aca="false">(O4721/100)*(K4721*$K$13)+(O4721/100)*(M4721*$M$13)</f>
        <v>0</v>
      </c>
      <c r="U4721" s="53" t="n">
        <f aca="false">(P4721/100)*(K4721*$K$13)+(P4721/100)*(L4721*$L$13)+(P4721/100)*(M4721*$M$13)</f>
        <v>0</v>
      </c>
      <c r="V4721" s="53" t="n">
        <f aca="false">(Q4721/100)*(L4721*$L$13)+(Q4721/100)*(M4721*$M$13)</f>
        <v>62.5</v>
      </c>
      <c r="W4721" s="53" t="n">
        <f aca="false">(R4721/100)*(K4721*$K$13)+(R4721/100)*(L4721*$L$13)+(R4721/100)*(M4721*$M$13)</f>
        <v>0</v>
      </c>
      <c r="X4721" s="53" t="n">
        <f aca="false">N4721+S4721</f>
        <v>364.5</v>
      </c>
      <c r="Y4721" s="53" t="n">
        <f aca="false">O4721+T4721</f>
        <v>0</v>
      </c>
      <c r="Z4721" s="53" t="n">
        <f aca="false">P4721+U4721</f>
        <v>0</v>
      </c>
      <c r="AA4721" s="53" t="n">
        <f aca="false">Q4721+V4721</f>
        <v>125</v>
      </c>
      <c r="AB4721" s="53" t="n">
        <f aca="false">R4721+W4721</f>
        <v>0</v>
      </c>
      <c r="AC4721" s="54" t="n">
        <f aca="false">ROUND(X4721+Y4721+Z4721+AA4721+AB4721,1)</f>
        <v>489.5</v>
      </c>
      <c r="AD4721" s="55" t="n">
        <f aca="false">(ROUND(AC4721-AC4711,1)/AC4711)</f>
        <v>0.217661691542289</v>
      </c>
    </row>
    <row r="4722" customFormat="false" ht="15" hidden="false" customHeight="false" outlineLevel="0" collapsed="false">
      <c r="A4722" s="48" t="s">
        <v>39</v>
      </c>
      <c r="B4722" s="63"/>
      <c r="C4722" s="50" t="s">
        <v>15</v>
      </c>
      <c r="D4722" s="51" t="n">
        <v>115</v>
      </c>
      <c r="E4722" s="51" t="n">
        <v>0</v>
      </c>
      <c r="F4722" s="51" t="n">
        <v>0</v>
      </c>
      <c r="G4722" s="51" t="n">
        <v>0</v>
      </c>
      <c r="H4722" s="51" t="n">
        <v>0</v>
      </c>
      <c r="I4722" s="52" t="n">
        <v>20</v>
      </c>
      <c r="J4722" s="52" t="n">
        <v>50</v>
      </c>
      <c r="K4722" s="52" t="n">
        <v>80</v>
      </c>
      <c r="L4722" s="52" t="n">
        <v>0</v>
      </c>
      <c r="M4722" s="52" t="n">
        <v>0</v>
      </c>
      <c r="N4722" s="53" t="n">
        <f aca="false">D4722*$D$14</f>
        <v>143.75</v>
      </c>
      <c r="O4722" s="53" t="n">
        <f aca="false">E4722*$E$14</f>
        <v>0</v>
      </c>
      <c r="P4722" s="53" t="n">
        <f aca="false">F4722*$F$14</f>
        <v>0</v>
      </c>
      <c r="Q4722" s="53" t="n">
        <f aca="false">G4722*$G$14</f>
        <v>0</v>
      </c>
      <c r="R4722" s="53" t="n">
        <f aca="false">H4722*$H$14</f>
        <v>0</v>
      </c>
      <c r="S4722" s="53" t="n">
        <f aca="false">(N4722/100)*(I4722*$I$14)+(N4722/100)*(J4722*$J$14)+(N4722/100)*(K4722*$K$14)</f>
        <v>330.625</v>
      </c>
      <c r="T4722" s="53" t="n">
        <f aca="false">(O4722/100)*(K4722*$K$14)</f>
        <v>0</v>
      </c>
      <c r="U4722" s="53" t="n">
        <f aca="false">(P4722/100)*(K4722*$K$14)+(P4722/100)*(L4722*$L$14)</f>
        <v>0</v>
      </c>
      <c r="V4722" s="53" t="n">
        <f aca="false">(Q4722/100)*(L4722*$L$14)</f>
        <v>0</v>
      </c>
      <c r="W4722" s="53" t="n">
        <f aca="false">(R4722/100)*(K4722*$L$14)+(R4722/100)*(L4722*$M$14)</f>
        <v>0</v>
      </c>
      <c r="X4722" s="53" t="n">
        <f aca="false">N4722+S4722</f>
        <v>474.375</v>
      </c>
      <c r="Y4722" s="53" t="n">
        <f aca="false">O4722+T4722</f>
        <v>0</v>
      </c>
      <c r="Z4722" s="53" t="n">
        <f aca="false">P4722+U4722</f>
        <v>0</v>
      </c>
      <c r="AA4722" s="53" t="n">
        <f aca="false">Q4722+V4722</f>
        <v>0</v>
      </c>
      <c r="AB4722" s="53" t="n">
        <f aca="false">R4722+W4722</f>
        <v>0</v>
      </c>
      <c r="AC4722" s="54" t="n">
        <f aca="false">ROUND(X4722+Y4722+Z4722+AA4722+AB4722,1)</f>
        <v>474.4</v>
      </c>
      <c r="AD4722" s="55" t="n">
        <f aca="false">(ROUND(AC4722-AC4711,1)/AC4711)</f>
        <v>0.180099502487562</v>
      </c>
    </row>
    <row r="4723" customFormat="false" ht="15" hidden="false" customHeight="false" outlineLevel="0" collapsed="false">
      <c r="A4723" s="48"/>
      <c r="B4723" s="63" t="n">
        <v>600</v>
      </c>
      <c r="C4723" s="50" t="s">
        <v>16</v>
      </c>
      <c r="D4723" s="51" t="n">
        <v>115</v>
      </c>
      <c r="E4723" s="51" t="n">
        <v>0</v>
      </c>
      <c r="F4723" s="51" t="n">
        <v>0</v>
      </c>
      <c r="G4723" s="51" t="n">
        <v>0</v>
      </c>
      <c r="H4723" s="51" t="n">
        <v>0</v>
      </c>
      <c r="I4723" s="52" t="n">
        <v>20</v>
      </c>
      <c r="J4723" s="52" t="n">
        <v>50</v>
      </c>
      <c r="K4723" s="52" t="n">
        <v>0</v>
      </c>
      <c r="L4723" s="52" t="n">
        <v>80</v>
      </c>
      <c r="M4723" s="52" t="n">
        <v>0</v>
      </c>
      <c r="N4723" s="53" t="n">
        <f aca="false">D4723*$D$15</f>
        <v>143.75</v>
      </c>
      <c r="O4723" s="53" t="n">
        <f aca="false">E4723*$E$15</f>
        <v>0</v>
      </c>
      <c r="P4723" s="53" t="n">
        <f aca="false">F4723*$F$15</f>
        <v>0</v>
      </c>
      <c r="Q4723" s="53" t="n">
        <f aca="false">G4723*$G$15</f>
        <v>0</v>
      </c>
      <c r="R4723" s="53" t="n">
        <f aca="false">H4723*$H$15</f>
        <v>0</v>
      </c>
      <c r="S4723" s="53" t="n">
        <f aca="false">(N4723/100)*(I4723*$I$15)+(N4723/100)*(J4723*$J$15)+(N4723/100)*(L4723*$L$15)</f>
        <v>330.625</v>
      </c>
      <c r="T4723" s="53" t="n">
        <f aca="false">(O4723/100)*(K4723*$K$15)</f>
        <v>0</v>
      </c>
      <c r="U4723" s="53" t="n">
        <f aca="false">(P4723/100)*(K4723*$K$15)+(P4723/100)*(L4723*$L$15)</f>
        <v>0</v>
      </c>
      <c r="V4723" s="53" t="n">
        <f aca="false">(Q4723/100)*(L4723*$L$15)</f>
        <v>0</v>
      </c>
      <c r="W4723" s="53" t="n">
        <f aca="false">(R4723/100)*(K4723*$K$15)+(R4723/100)*(L4723*$L$15)</f>
        <v>0</v>
      </c>
      <c r="X4723" s="53" t="n">
        <f aca="false">N4723+S4723</f>
        <v>474.375</v>
      </c>
      <c r="Y4723" s="53" t="n">
        <f aca="false">O4723+T4723</f>
        <v>0</v>
      </c>
      <c r="Z4723" s="53" t="n">
        <f aca="false">P4723+U4723</f>
        <v>0</v>
      </c>
      <c r="AA4723" s="53" t="n">
        <f aca="false">Q4723+V4723</f>
        <v>0</v>
      </c>
      <c r="AB4723" s="53" t="n">
        <f aca="false">R4723+W4723</f>
        <v>0</v>
      </c>
      <c r="AC4723" s="54" t="n">
        <f aca="false">ROUND(X4723+Y4723+Z4723+AA4723+AB4723,1)</f>
        <v>474.4</v>
      </c>
      <c r="AD4723" s="55" t="n">
        <f aca="false">(ROUND(AC4723-AC4711,1)/AC4711)</f>
        <v>0.180099502487562</v>
      </c>
    </row>
    <row r="4724" customFormat="false" ht="15" hidden="false" customHeight="false" outlineLevel="0" collapsed="false">
      <c r="A4724" s="48"/>
      <c r="B4724" s="63"/>
      <c r="C4724" s="50" t="s">
        <v>17</v>
      </c>
      <c r="D4724" s="51" t="n">
        <v>108</v>
      </c>
      <c r="E4724" s="51" t="n">
        <v>0</v>
      </c>
      <c r="F4724" s="51" t="n">
        <v>0</v>
      </c>
      <c r="G4724" s="51" t="n">
        <v>50</v>
      </c>
      <c r="H4724" s="51" t="n">
        <v>0</v>
      </c>
      <c r="I4724" s="52" t="n">
        <v>20</v>
      </c>
      <c r="J4724" s="52" t="n">
        <v>80</v>
      </c>
      <c r="K4724" s="52" t="n">
        <v>0</v>
      </c>
      <c r="L4724" s="52" t="n">
        <v>0</v>
      </c>
      <c r="M4724" s="52" t="n">
        <v>0</v>
      </c>
      <c r="N4724" s="53" t="n">
        <f aca="false">D4724*$D$16</f>
        <v>135</v>
      </c>
      <c r="O4724" s="53" t="n">
        <f aca="false">E4724*$E$16</f>
        <v>0</v>
      </c>
      <c r="P4724" s="53" t="n">
        <f aca="false">F4724*$F$16</f>
        <v>0</v>
      </c>
      <c r="Q4724" s="53" t="n">
        <f aca="false">G4724*$G$16</f>
        <v>62.5</v>
      </c>
      <c r="R4724" s="53" t="n">
        <f aca="false">H4724*$H$16</f>
        <v>0</v>
      </c>
      <c r="S4724" s="53" t="n">
        <f aca="false">(N4724/100)*(I4724*$I$16)+(N4724/100)*(J4724*$J$16)</f>
        <v>297</v>
      </c>
      <c r="T4724" s="53" t="n">
        <f aca="false">(O4724/100)*(K4724*$K$16)</f>
        <v>0</v>
      </c>
      <c r="U4724" s="53" t="n">
        <f aca="false">(P4724/100)*(K4724*$K$16)+(P4724/100)*(L4724*$L$16)</f>
        <v>0</v>
      </c>
      <c r="V4724" s="53" t="n">
        <f aca="false">(Q4724/100)*(L4724*$L$16)</f>
        <v>0</v>
      </c>
      <c r="W4724" s="53" t="n">
        <f aca="false">(R4724/100)*(K4724*$K$16)+(R4724/100)*(L4724*$L$16)</f>
        <v>0</v>
      </c>
      <c r="X4724" s="53" t="n">
        <f aca="false">N4724+S4724</f>
        <v>432</v>
      </c>
      <c r="Y4724" s="53" t="n">
        <f aca="false">O4724+T4724</f>
        <v>0</v>
      </c>
      <c r="Z4724" s="53" t="n">
        <f aca="false">P4724+U4724</f>
        <v>0</v>
      </c>
      <c r="AA4724" s="53" t="n">
        <f aca="false">Q4724+V4724</f>
        <v>62.5</v>
      </c>
      <c r="AB4724" s="53" t="n">
        <f aca="false">R4724+W4724</f>
        <v>0</v>
      </c>
      <c r="AC4724" s="54" t="n">
        <f aca="false">ROUND(X4724+Y4724+Z4724+AA4724+AB4724,1)</f>
        <v>494.5</v>
      </c>
      <c r="AD4724" s="55" t="n">
        <f aca="false">(ROUND(AC4724-AC4711,1)/AC4711)</f>
        <v>0.230099502487562</v>
      </c>
    </row>
    <row r="4725" customFormat="false" ht="15" hidden="false" customHeight="false" outlineLevel="0" collapsed="false">
      <c r="A4725" s="48"/>
      <c r="B4725" s="63"/>
      <c r="C4725" s="50" t="s">
        <v>18</v>
      </c>
      <c r="D4725" s="51" t="n">
        <v>108</v>
      </c>
      <c r="E4725" s="51" t="n">
        <v>0</v>
      </c>
      <c r="F4725" s="51" t="n">
        <v>0</v>
      </c>
      <c r="G4725" s="51" t="n">
        <v>50</v>
      </c>
      <c r="H4725" s="51" t="n">
        <v>0</v>
      </c>
      <c r="I4725" s="52" t="n">
        <v>55</v>
      </c>
      <c r="J4725" s="52" t="n">
        <v>50</v>
      </c>
      <c r="K4725" s="52" t="n">
        <v>0</v>
      </c>
      <c r="L4725" s="52" t="n">
        <v>0</v>
      </c>
      <c r="M4725" s="52" t="n">
        <v>0</v>
      </c>
      <c r="N4725" s="53" t="n">
        <f aca="false">D4725*$D$17</f>
        <v>135</v>
      </c>
      <c r="O4725" s="53" t="n">
        <f aca="false">E4725*$E$17</f>
        <v>0</v>
      </c>
      <c r="P4725" s="53" t="n">
        <f aca="false">F4725*$F$17</f>
        <v>0</v>
      </c>
      <c r="Q4725" s="53" t="n">
        <f aca="false">G4725*$G$17</f>
        <v>62.5</v>
      </c>
      <c r="R4725" s="53" t="n">
        <f aca="false">H4725*$H$17</f>
        <v>0</v>
      </c>
      <c r="S4725" s="53" t="n">
        <f aca="false">(N4725/100)*(I4725*$I$17)+(N4725/100)*(J4725*$J$17)</f>
        <v>253.125</v>
      </c>
      <c r="T4725" s="53" t="n">
        <f aca="false">(O4725/100)*(K4725*$K$17)</f>
        <v>0</v>
      </c>
      <c r="U4725" s="53" t="n">
        <f aca="false">(P4725/100)*(K4725*$K$17)+(P4725/100)*(L4725*$L$17)</f>
        <v>0</v>
      </c>
      <c r="V4725" s="53" t="n">
        <f aca="false">(Q4725/100)*(L4725*$L$17)</f>
        <v>0</v>
      </c>
      <c r="W4725" s="53" t="n">
        <f aca="false">(R4725/100)*(K4725*$K$17)+(R4725/100)*(L4725*$L$17)</f>
        <v>0</v>
      </c>
      <c r="X4725" s="53" t="n">
        <f aca="false">N4725+S4725</f>
        <v>388.125</v>
      </c>
      <c r="Y4725" s="53" t="n">
        <f aca="false">O4725+T4725</f>
        <v>0</v>
      </c>
      <c r="Z4725" s="53" t="n">
        <f aca="false">P4725+U4725</f>
        <v>0</v>
      </c>
      <c r="AA4725" s="53" t="n">
        <f aca="false">Q4725+V4725</f>
        <v>62.5</v>
      </c>
      <c r="AB4725" s="53" t="n">
        <f aca="false">R4725+W4725</f>
        <v>0</v>
      </c>
      <c r="AC4725" s="54" t="n">
        <f aca="false">ROUND(X4725+Y4725+Z4725+AA4725+AB4725,1)</f>
        <v>450.6</v>
      </c>
      <c r="AD4725" s="55" t="n">
        <f aca="false">(ROUND(AC4725-AC4711,1)/AC4711)</f>
        <v>0.12089552238806</v>
      </c>
    </row>
    <row r="4726" customFormat="false" ht="15" hidden="false" customHeight="false" outlineLevel="0" collapsed="false">
      <c r="A4726" s="56" t="s">
        <v>19</v>
      </c>
      <c r="B4726" s="60" t="s">
        <v>381</v>
      </c>
      <c r="C4726" s="40" t="s">
        <v>50</v>
      </c>
      <c r="D4726" s="41" t="n">
        <v>120</v>
      </c>
      <c r="E4726" s="41" t="n">
        <v>0</v>
      </c>
      <c r="F4726" s="41" t="n">
        <v>0</v>
      </c>
      <c r="G4726" s="41" t="n">
        <v>0</v>
      </c>
      <c r="H4726" s="41" t="n">
        <v>50</v>
      </c>
      <c r="I4726" s="42" t="n">
        <v>30</v>
      </c>
      <c r="J4726" s="42" t="n">
        <v>30</v>
      </c>
      <c r="K4726" s="42" t="n">
        <v>20</v>
      </c>
      <c r="L4726" s="42" t="n">
        <v>20</v>
      </c>
      <c r="M4726" s="42" t="n">
        <v>0</v>
      </c>
      <c r="N4726" s="43" t="n">
        <f aca="false">D4726*$D$3</f>
        <v>156</v>
      </c>
      <c r="O4726" s="43" t="n">
        <f aca="false">E4726*$E$3</f>
        <v>0</v>
      </c>
      <c r="P4726" s="43" t="n">
        <f aca="false">F4726*$F$3</f>
        <v>0</v>
      </c>
      <c r="Q4726" s="43" t="n">
        <f aca="false">G4726*$G$3</f>
        <v>0</v>
      </c>
      <c r="R4726" s="43" t="n">
        <f aca="false">H4726*$H$3</f>
        <v>65</v>
      </c>
      <c r="S4726" s="43" t="n">
        <f aca="false">(N4726/100)*(I4726*$I$3)+(N4726/100)*(J4726*$J$3)</f>
        <v>187.2</v>
      </c>
      <c r="T4726" s="43" t="n">
        <f aca="false">(O4726/100)*(K4726*$K$3)</f>
        <v>0</v>
      </c>
      <c r="U4726" s="43" t="n">
        <f aca="false">(P4726/100)*(K4726*$K$3)+(P4726/100)*(L4726*$L$3)</f>
        <v>0</v>
      </c>
      <c r="V4726" s="43" t="n">
        <f aca="false">(Q4726/100)*(L4726*$L$3)</f>
        <v>0</v>
      </c>
      <c r="W4726" s="43" t="n">
        <f aca="false">(R4726/100)*(K4726*$K$3)+(R4726/100)*(L4726*$L$3)</f>
        <v>52</v>
      </c>
      <c r="X4726" s="43" t="n">
        <f aca="false">N4726+S4726</f>
        <v>343.2</v>
      </c>
      <c r="Y4726" s="43" t="n">
        <f aca="false">O4726+T4726</f>
        <v>0</v>
      </c>
      <c r="Z4726" s="43" t="n">
        <f aca="false">P4726+U4726</f>
        <v>0</v>
      </c>
      <c r="AA4726" s="43" t="n">
        <f aca="false">Q4726+V4726</f>
        <v>0</v>
      </c>
      <c r="AB4726" s="43" t="n">
        <f aca="false">R4726+W4726</f>
        <v>117</v>
      </c>
      <c r="AC4726" s="44" t="n">
        <f aca="false">ROUND(X4726+Y4726+Z4726+AA4726+AB4726,1)</f>
        <v>460.2</v>
      </c>
      <c r="AD4726" s="45"/>
    </row>
    <row r="4727" customFormat="false" ht="15" hidden="false" customHeight="false" outlineLevel="0" collapsed="false">
      <c r="A4727" s="48" t="s">
        <v>29</v>
      </c>
      <c r="B4727" s="61" t="n">
        <v>10</v>
      </c>
      <c r="C4727" s="50" t="s">
        <v>5</v>
      </c>
      <c r="D4727" s="51" t="n">
        <v>120</v>
      </c>
      <c r="E4727" s="51" t="n">
        <v>0</v>
      </c>
      <c r="F4727" s="51" t="n">
        <v>0</v>
      </c>
      <c r="G4727" s="51" t="n">
        <v>0</v>
      </c>
      <c r="H4727" s="51" t="n">
        <v>50</v>
      </c>
      <c r="I4727" s="52" t="n">
        <v>50</v>
      </c>
      <c r="J4727" s="52" t="n">
        <v>50</v>
      </c>
      <c r="K4727" s="52" t="n">
        <v>20</v>
      </c>
      <c r="L4727" s="52" t="n">
        <v>20</v>
      </c>
      <c r="M4727" s="52" t="n">
        <v>0</v>
      </c>
      <c r="N4727" s="53" t="n">
        <f aca="false">D4727*$D$4</f>
        <v>150</v>
      </c>
      <c r="O4727" s="53" t="n">
        <f aca="false">E4727*$E$4</f>
        <v>0</v>
      </c>
      <c r="P4727" s="53" t="n">
        <f aca="false">F4727*$F$4</f>
        <v>0</v>
      </c>
      <c r="Q4727" s="53" t="n">
        <f aca="false">G4727*$G$4</f>
        <v>0</v>
      </c>
      <c r="R4727" s="53" t="n">
        <f aca="false">H4727*$H$4</f>
        <v>62.5</v>
      </c>
      <c r="S4727" s="53" t="n">
        <f aca="false">(N4727/100)*(I4727*$I$4)+(N4727/100)*(J4727*$J$4)</f>
        <v>300</v>
      </c>
      <c r="T4727" s="53" t="n">
        <f aca="false">(O4727/100)*(K4727*$K$4)</f>
        <v>0</v>
      </c>
      <c r="U4727" s="53" t="n">
        <f aca="false">(P4727/100)*(K4727*$K$4)+(P4727/100)*(L4727*$L$4)</f>
        <v>0</v>
      </c>
      <c r="V4727" s="53" t="n">
        <f aca="false">(Q4727/100)*(L4727*$L$4)</f>
        <v>0</v>
      </c>
      <c r="W4727" s="53" t="n">
        <f aca="false">(R4727/100)*(K4727*$K$4)+(R4727/100)*(L4727*$L$4)</f>
        <v>50</v>
      </c>
      <c r="X4727" s="53" t="n">
        <f aca="false">N4727+S4727</f>
        <v>450</v>
      </c>
      <c r="Y4727" s="53" t="n">
        <f aca="false">O4727+T4727</f>
        <v>0</v>
      </c>
      <c r="Z4727" s="53" t="n">
        <f aca="false">P4727+U4727</f>
        <v>0</v>
      </c>
      <c r="AA4727" s="53" t="n">
        <f aca="false">Q4727+V4727</f>
        <v>0</v>
      </c>
      <c r="AB4727" s="53" t="n">
        <f aca="false">R4727+W4727</f>
        <v>112.5</v>
      </c>
      <c r="AC4727" s="54" t="n">
        <f aca="false">ROUND(X4727+Y4727+Z4727+AA4727+AB4727,1)</f>
        <v>562.5</v>
      </c>
      <c r="AD4727" s="55" t="n">
        <f aca="false">(ROUND(AC4727-AC4726,1)/AC4726)</f>
        <v>0.222294654498044</v>
      </c>
    </row>
    <row r="4728" customFormat="false" ht="15" hidden="false" customHeight="false" outlineLevel="0" collapsed="false">
      <c r="A4728" s="48" t="s">
        <v>30</v>
      </c>
      <c r="B4728" s="61" t="n">
        <v>10</v>
      </c>
      <c r="C4728" s="50" t="s">
        <v>6</v>
      </c>
      <c r="D4728" s="51" t="n">
        <v>120</v>
      </c>
      <c r="E4728" s="51" t="n">
        <v>0</v>
      </c>
      <c r="F4728" s="51" t="n">
        <v>0</v>
      </c>
      <c r="G4728" s="51" t="n">
        <v>0</v>
      </c>
      <c r="H4728" s="51" t="n">
        <v>50</v>
      </c>
      <c r="I4728" s="52" t="n">
        <v>30</v>
      </c>
      <c r="J4728" s="52" t="n">
        <v>30</v>
      </c>
      <c r="K4728" s="52" t="n">
        <v>20</v>
      </c>
      <c r="L4728" s="52" t="n">
        <v>20</v>
      </c>
      <c r="M4728" s="52" t="n">
        <v>0</v>
      </c>
      <c r="N4728" s="53" t="n">
        <f aca="false">D4728*$D$5</f>
        <v>156</v>
      </c>
      <c r="O4728" s="53" t="n">
        <f aca="false">E4728*$E$5</f>
        <v>0</v>
      </c>
      <c r="P4728" s="53" t="n">
        <f aca="false">F4728*$F$5</f>
        <v>0</v>
      </c>
      <c r="Q4728" s="53" t="n">
        <f aca="false">G4728*$G$5</f>
        <v>0</v>
      </c>
      <c r="R4728" s="53" t="n">
        <f aca="false">H4728*$H$5</f>
        <v>65</v>
      </c>
      <c r="S4728" s="53" t="n">
        <f aca="false">(N4728/100)*(I4728*$I$5)+(N4728/100)*(J4728*$J$5)</f>
        <v>187.2</v>
      </c>
      <c r="T4728" s="53" t="n">
        <f aca="false">(O4728/100)*(K4728*$K$5)</f>
        <v>0</v>
      </c>
      <c r="U4728" s="53" t="n">
        <f aca="false">(P4728/100)*(K4728*$K$5)+(P4728/100)*(L4728*$L$5)</f>
        <v>0</v>
      </c>
      <c r="V4728" s="53" t="n">
        <f aca="false">(Q4728/100)*(L4728*$L$5)</f>
        <v>0</v>
      </c>
      <c r="W4728" s="53" t="n">
        <f aca="false">(R4728/100)*(K4728*$K$5)+(R4728/100)*(L4728*$L$5)</f>
        <v>52</v>
      </c>
      <c r="X4728" s="53" t="n">
        <f aca="false">N4728+S4728</f>
        <v>343.2</v>
      </c>
      <c r="Y4728" s="53" t="n">
        <f aca="false">O4728+T4728</f>
        <v>0</v>
      </c>
      <c r="Z4728" s="53" t="n">
        <f aca="false">P4728+U4728</f>
        <v>0</v>
      </c>
      <c r="AA4728" s="53" t="n">
        <f aca="false">Q4728+V4728</f>
        <v>0</v>
      </c>
      <c r="AB4728" s="53" t="n">
        <f aca="false">R4728+W4728</f>
        <v>117</v>
      </c>
      <c r="AC4728" s="54" t="n">
        <f aca="false">ROUND(X4728+Y4728+Z4728+AA4728+AB4728,1)</f>
        <v>460.2</v>
      </c>
      <c r="AD4728" s="55" t="n">
        <f aca="false">(ROUND(AC4728-AC4726,1)/AC4726)</f>
        <v>0</v>
      </c>
    </row>
    <row r="4729" customFormat="false" ht="15" hidden="false" customHeight="false" outlineLevel="0" collapsed="false">
      <c r="A4729" s="48" t="s">
        <v>31</v>
      </c>
      <c r="B4729" s="61" t="n">
        <v>20</v>
      </c>
      <c r="C4729" s="50" t="s">
        <v>7</v>
      </c>
      <c r="D4729" s="51" t="n">
        <v>120</v>
      </c>
      <c r="E4729" s="51" t="n">
        <v>0</v>
      </c>
      <c r="F4729" s="51" t="n">
        <v>0</v>
      </c>
      <c r="G4729" s="51" t="n">
        <v>0</v>
      </c>
      <c r="H4729" s="51" t="n">
        <v>50</v>
      </c>
      <c r="I4729" s="52" t="n">
        <v>30</v>
      </c>
      <c r="J4729" s="52" t="n">
        <v>30</v>
      </c>
      <c r="K4729" s="52" t="n">
        <v>20</v>
      </c>
      <c r="L4729" s="52" t="n">
        <v>20</v>
      </c>
      <c r="M4729" s="52" t="n">
        <v>0</v>
      </c>
      <c r="N4729" s="53" t="n">
        <f aca="false">D4729*$D$6</f>
        <v>156</v>
      </c>
      <c r="O4729" s="53" t="n">
        <f aca="false">E4729*$E$6</f>
        <v>0</v>
      </c>
      <c r="P4729" s="53" t="n">
        <f aca="false">F4729*$F$6</f>
        <v>0</v>
      </c>
      <c r="Q4729" s="53" t="n">
        <f aca="false">G4729*$G$6</f>
        <v>0</v>
      </c>
      <c r="R4729" s="53" t="n">
        <f aca="false">H4729*$H$6</f>
        <v>65</v>
      </c>
      <c r="S4729" s="53" t="n">
        <f aca="false">(N4729/100)*(I4729*$I$6)+(N4729/100)*(J4729*$J$6)</f>
        <v>187.2</v>
      </c>
      <c r="T4729" s="53" t="n">
        <f aca="false">(O4729/100)*(K4729*$K$6)</f>
        <v>0</v>
      </c>
      <c r="U4729" s="53" t="n">
        <f aca="false">(P4729/100)*(K4729*$K$6)+(P4729/100)*(L4729*$L$6)</f>
        <v>0</v>
      </c>
      <c r="V4729" s="53" t="n">
        <f aca="false">(Q4729/100)*(L4729*$L$6)</f>
        <v>0</v>
      </c>
      <c r="W4729" s="53" t="n">
        <f aca="false">(R4729/100)*(K4729*$K$6)+(R4729/100)*(L4729*$L$6)</f>
        <v>52</v>
      </c>
      <c r="X4729" s="53" t="n">
        <f aca="false">N4729+S4729</f>
        <v>343.2</v>
      </c>
      <c r="Y4729" s="53" t="n">
        <f aca="false">O4729+T4729</f>
        <v>0</v>
      </c>
      <c r="Z4729" s="53" t="n">
        <f aca="false">P4729+U4729</f>
        <v>0</v>
      </c>
      <c r="AA4729" s="53" t="n">
        <f aca="false">Q4729+V4729</f>
        <v>0</v>
      </c>
      <c r="AB4729" s="53" t="n">
        <f aca="false">R4729+W4729</f>
        <v>117</v>
      </c>
      <c r="AC4729" s="54" t="n">
        <f aca="false">ROUND(X4729+Y4729+Z4729+AA4729+AB4729,1)</f>
        <v>460.2</v>
      </c>
      <c r="AD4729" s="55" t="n">
        <f aca="false">(ROUND(AC4729-AC4726,1)/AC4726)</f>
        <v>0</v>
      </c>
    </row>
    <row r="4730" customFormat="false" ht="15" hidden="false" customHeight="false" outlineLevel="0" collapsed="false">
      <c r="A4730" s="48" t="s">
        <v>32</v>
      </c>
      <c r="B4730" s="61" t="n">
        <v>20</v>
      </c>
      <c r="C4730" s="50" t="s">
        <v>8</v>
      </c>
      <c r="D4730" s="51" t="n">
        <v>120</v>
      </c>
      <c r="E4730" s="51" t="n">
        <v>0</v>
      </c>
      <c r="F4730" s="51" t="n">
        <v>0</v>
      </c>
      <c r="G4730" s="51" t="n">
        <v>0</v>
      </c>
      <c r="H4730" s="51" t="n">
        <v>50</v>
      </c>
      <c r="I4730" s="52" t="n">
        <v>30</v>
      </c>
      <c r="J4730" s="52" t="n">
        <v>30</v>
      </c>
      <c r="K4730" s="52" t="n">
        <v>20</v>
      </c>
      <c r="L4730" s="52" t="n">
        <v>20</v>
      </c>
      <c r="M4730" s="52" t="n">
        <v>0</v>
      </c>
      <c r="N4730" s="53" t="n">
        <f aca="false">D4730*$D$7</f>
        <v>156</v>
      </c>
      <c r="O4730" s="53" t="n">
        <f aca="false">E4730*$E$7</f>
        <v>0</v>
      </c>
      <c r="P4730" s="53" t="n">
        <f aca="false">F4730*$F$7</f>
        <v>0</v>
      </c>
      <c r="Q4730" s="53" t="n">
        <f aca="false">G4730*$G$7</f>
        <v>0</v>
      </c>
      <c r="R4730" s="53" t="n">
        <f aca="false">H4730*$H$7</f>
        <v>65</v>
      </c>
      <c r="S4730" s="53" t="n">
        <f aca="false">(N4730/100)*(I4730*$I$7)+(N4730/100)*(J4730*$J$7)</f>
        <v>187.2</v>
      </c>
      <c r="T4730" s="53" t="n">
        <f aca="false">(O4730/100)*(K4730*$K$7)</f>
        <v>0</v>
      </c>
      <c r="U4730" s="53" t="n">
        <f aca="false">(P4730/100)*(K4730*$K$7)+(P4730/100)*(L4730*$L$7)</f>
        <v>0</v>
      </c>
      <c r="V4730" s="53" t="n">
        <f aca="false">(Q4730/100)*(L4730*$L$7)</f>
        <v>0</v>
      </c>
      <c r="W4730" s="53" t="n">
        <f aca="false">(R4730/100)*(K4730*$K$7)+(R4730/100)*(L4730*$L$7)</f>
        <v>52</v>
      </c>
      <c r="X4730" s="53" t="n">
        <f aca="false">N4730+S4730</f>
        <v>343.2</v>
      </c>
      <c r="Y4730" s="53" t="n">
        <f aca="false">O4730+T4730</f>
        <v>0</v>
      </c>
      <c r="Z4730" s="53" t="n">
        <f aca="false">P4730+U4730</f>
        <v>0</v>
      </c>
      <c r="AA4730" s="53" t="n">
        <f aca="false">Q4730+V4730</f>
        <v>0</v>
      </c>
      <c r="AB4730" s="53" t="n">
        <f aca="false">R4730+W4730</f>
        <v>117</v>
      </c>
      <c r="AC4730" s="54" t="n">
        <f aca="false">ROUND(X4730+Y4730+Z4730+AA4730+AB4730,1)</f>
        <v>460.2</v>
      </c>
      <c r="AD4730" s="55" t="n">
        <f aca="false">(ROUND(AC4730-AC4726,1)/AC4726)</f>
        <v>0</v>
      </c>
    </row>
    <row r="4731" customFormat="false" ht="15" hidden="false" customHeight="false" outlineLevel="0" collapsed="false">
      <c r="A4731" s="48" t="s">
        <v>33</v>
      </c>
      <c r="B4731" s="61"/>
      <c r="C4731" s="50" t="s">
        <v>9</v>
      </c>
      <c r="D4731" s="51" t="n">
        <v>120</v>
      </c>
      <c r="E4731" s="51" t="n">
        <v>0</v>
      </c>
      <c r="F4731" s="51" t="n">
        <v>0</v>
      </c>
      <c r="G4731" s="51" t="n">
        <v>0</v>
      </c>
      <c r="H4731" s="51" t="n">
        <v>50</v>
      </c>
      <c r="I4731" s="52" t="n">
        <v>30</v>
      </c>
      <c r="J4731" s="52" t="n">
        <v>30</v>
      </c>
      <c r="K4731" s="52" t="n">
        <v>20</v>
      </c>
      <c r="L4731" s="52" t="n">
        <v>20</v>
      </c>
      <c r="M4731" s="52" t="n">
        <v>0</v>
      </c>
      <c r="N4731" s="53" t="n">
        <f aca="false">D4731*$D$8</f>
        <v>156</v>
      </c>
      <c r="O4731" s="53" t="n">
        <f aca="false">E4731*$E$8</f>
        <v>0</v>
      </c>
      <c r="P4731" s="53" t="n">
        <f aca="false">F4731*$F$8</f>
        <v>0</v>
      </c>
      <c r="Q4731" s="53" t="n">
        <f aca="false">G4731*$G$8</f>
        <v>0</v>
      </c>
      <c r="R4731" s="53" t="n">
        <f aca="false">H4731*$H$8</f>
        <v>65</v>
      </c>
      <c r="S4731" s="53" t="n">
        <f aca="false">(N4731/100)*(I4731*$I$8)+(N4731/100)*(J4731*$J$8)</f>
        <v>187.2</v>
      </c>
      <c r="T4731" s="53" t="n">
        <f aca="false">(O4731/100)*(K4731*$K$8)</f>
        <v>0</v>
      </c>
      <c r="U4731" s="53" t="n">
        <f aca="false">(P4731/100)*(K4731*$K$8)+(P4731/100)*(L4731*$L$8)</f>
        <v>0</v>
      </c>
      <c r="V4731" s="53" t="n">
        <f aca="false">(Q4731/100)*(L4731*$L$8)</f>
        <v>0</v>
      </c>
      <c r="W4731" s="53" t="n">
        <f aca="false">(R4731/100)*(K4731*$K$8)+(R4731/100)*(L4731*$L$8)</f>
        <v>52</v>
      </c>
      <c r="X4731" s="53" t="n">
        <f aca="false">N4731+S4731</f>
        <v>343.2</v>
      </c>
      <c r="Y4731" s="53" t="n">
        <f aca="false">O4731+T4731</f>
        <v>0</v>
      </c>
      <c r="Z4731" s="53" t="n">
        <f aca="false">P4731+U4731</f>
        <v>0</v>
      </c>
      <c r="AA4731" s="53" t="n">
        <f aca="false">Q4731+V4731</f>
        <v>0</v>
      </c>
      <c r="AB4731" s="53" t="n">
        <f aca="false">R4731+W4731</f>
        <v>117</v>
      </c>
      <c r="AC4731" s="54" t="n">
        <f aca="false">ROUND(X4731+Y4731+Z4731+AA4731+AB4731,1)</f>
        <v>460.2</v>
      </c>
      <c r="AD4731" s="55" t="n">
        <f aca="false">(ROUND(AC4731-AC4726,1)/AC4726)</f>
        <v>0</v>
      </c>
    </row>
    <row r="4732" customFormat="false" ht="15" hidden="false" customHeight="false" outlineLevel="0" collapsed="false">
      <c r="A4732" s="48" t="s">
        <v>34</v>
      </c>
      <c r="B4732" s="61"/>
      <c r="C4732" s="50" t="s">
        <v>10</v>
      </c>
      <c r="D4732" s="51" t="n">
        <v>60</v>
      </c>
      <c r="E4732" s="51" t="n">
        <v>145</v>
      </c>
      <c r="F4732" s="51" t="n">
        <v>0</v>
      </c>
      <c r="G4732" s="51" t="n">
        <v>0</v>
      </c>
      <c r="H4732" s="51" t="n">
        <v>0</v>
      </c>
      <c r="I4732" s="52" t="n">
        <v>30</v>
      </c>
      <c r="J4732" s="52" t="n">
        <v>30</v>
      </c>
      <c r="K4732" s="52" t="n">
        <v>100</v>
      </c>
      <c r="L4732" s="52" t="n">
        <v>0</v>
      </c>
      <c r="M4732" s="52" t="n">
        <v>0</v>
      </c>
      <c r="N4732" s="53" t="n">
        <f aca="false">D4732*$D$9</f>
        <v>75</v>
      </c>
      <c r="O4732" s="53" t="n">
        <f aca="false">E4732*$E$9</f>
        <v>181.25</v>
      </c>
      <c r="P4732" s="53" t="n">
        <f aca="false">F4732*$F$9</f>
        <v>0</v>
      </c>
      <c r="Q4732" s="53" t="n">
        <f aca="false">G4732*$G$9</f>
        <v>0</v>
      </c>
      <c r="R4732" s="53" t="n">
        <f aca="false">H4732*$H$9</f>
        <v>0</v>
      </c>
      <c r="S4732" s="53" t="n">
        <f aca="false">(N4732/100)*(I4732*$I$9)+(N4732/100)*(J4732*$J$9)</f>
        <v>45</v>
      </c>
      <c r="T4732" s="53" t="n">
        <f aca="false">(O4732/100)*(K4732*$K$9)</f>
        <v>253.75</v>
      </c>
      <c r="U4732" s="53" t="n">
        <f aca="false">(P4732/100)*(K4732*$K$9)+(P4732/100)*(L4732*$L$9)</f>
        <v>0</v>
      </c>
      <c r="V4732" s="53" t="n">
        <f aca="false">(Q4732/100)*(L4732*$L$9)</f>
        <v>0</v>
      </c>
      <c r="W4732" s="53" t="n">
        <f aca="false">(R4732/100)*(K4732*$K$9)+(R4732/100)*(L4732*$L$9)</f>
        <v>0</v>
      </c>
      <c r="X4732" s="53" t="n">
        <f aca="false">N4732+S4732</f>
        <v>120</v>
      </c>
      <c r="Y4732" s="53" t="n">
        <f aca="false">O4732+T4732</f>
        <v>435</v>
      </c>
      <c r="Z4732" s="53" t="n">
        <f aca="false">P4732+U4732</f>
        <v>0</v>
      </c>
      <c r="AA4732" s="53" t="n">
        <f aca="false">Q4732+V4732</f>
        <v>0</v>
      </c>
      <c r="AB4732" s="53" t="n">
        <f aca="false">R4732+W4732</f>
        <v>0</v>
      </c>
      <c r="AC4732" s="54" t="n">
        <f aca="false">ROUND(X4732+Y4732+Z4732+AA4732+AB4732,1)</f>
        <v>555</v>
      </c>
      <c r="AD4732" s="55" t="n">
        <f aca="false">(ROUND(AC4732-AC4726,1)/AC4726)</f>
        <v>0.20599739243807</v>
      </c>
    </row>
    <row r="4733" customFormat="false" ht="15" hidden="false" customHeight="false" outlineLevel="0" collapsed="false">
      <c r="A4733" s="48" t="s">
        <v>35</v>
      </c>
      <c r="B4733" s="61"/>
      <c r="C4733" s="50" t="s">
        <v>11</v>
      </c>
      <c r="D4733" s="51" t="n">
        <v>60</v>
      </c>
      <c r="E4733" s="51" t="n">
        <v>0</v>
      </c>
      <c r="F4733" s="51" t="n">
        <v>145</v>
      </c>
      <c r="G4733" s="51" t="n">
        <v>0</v>
      </c>
      <c r="H4733" s="51" t="n">
        <v>0</v>
      </c>
      <c r="I4733" s="52" t="n">
        <v>30</v>
      </c>
      <c r="J4733" s="52" t="n">
        <v>30</v>
      </c>
      <c r="K4733" s="52" t="n">
        <v>50</v>
      </c>
      <c r="L4733" s="52" t="n">
        <v>50</v>
      </c>
      <c r="M4733" s="52" t="n">
        <v>0</v>
      </c>
      <c r="N4733" s="53" t="n">
        <f aca="false">D4733*$D$10</f>
        <v>75</v>
      </c>
      <c r="O4733" s="53" t="n">
        <f aca="false">E4733*$E$10</f>
        <v>0</v>
      </c>
      <c r="P4733" s="53" t="n">
        <f aca="false">F4733*$F$10</f>
        <v>181.25</v>
      </c>
      <c r="Q4733" s="53" t="n">
        <f aca="false">G4733*$G$10</f>
        <v>0</v>
      </c>
      <c r="R4733" s="53" t="n">
        <f aca="false">H4733*$H$10</f>
        <v>0</v>
      </c>
      <c r="S4733" s="53" t="n">
        <f aca="false">(N4733/100)*(I4733*$I$10)+(N4733/100)*(J4733*$J$10)</f>
        <v>45</v>
      </c>
      <c r="T4733" s="53" t="n">
        <f aca="false">(O4733/100)*(K4733*$J$10)</f>
        <v>0</v>
      </c>
      <c r="U4733" s="53" t="n">
        <f aca="false">(P4733/100)*(K4733*$K$10)+(P4733/100)*(L4733*$L$10)</f>
        <v>253.75</v>
      </c>
      <c r="V4733" s="53" t="n">
        <f aca="false">(Q4733/100)*(L4733*$L$10)</f>
        <v>0</v>
      </c>
      <c r="W4733" s="53" t="n">
        <f aca="false">(R4733/100)*(K4733*$K$10)+(R4733/100)*(L4733*$L$10)</f>
        <v>0</v>
      </c>
      <c r="X4733" s="53" t="n">
        <f aca="false">N4733+S4733</f>
        <v>120</v>
      </c>
      <c r="Y4733" s="53" t="n">
        <f aca="false">O4733+T4733</f>
        <v>0</v>
      </c>
      <c r="Z4733" s="53" t="n">
        <f aca="false">P4733+U4733</f>
        <v>435</v>
      </c>
      <c r="AA4733" s="53" t="n">
        <f aca="false">Q4733+V4733</f>
        <v>0</v>
      </c>
      <c r="AB4733" s="53" t="n">
        <f aca="false">R4733+W4733</f>
        <v>0</v>
      </c>
      <c r="AC4733" s="54" t="n">
        <f aca="false">ROUND(X4733+Y4733+Z4733+AA4733+AB4733,1)</f>
        <v>555</v>
      </c>
      <c r="AD4733" s="55" t="n">
        <f aca="false">(ROUND(AC4733-AC4726,1)/AC4726)</f>
        <v>0.20599739243807</v>
      </c>
    </row>
    <row r="4734" customFormat="false" ht="15" hidden="false" customHeight="false" outlineLevel="0" collapsed="false">
      <c r="A4734" s="48" t="s">
        <v>36</v>
      </c>
      <c r="B4734" s="61"/>
      <c r="C4734" s="50" t="s">
        <v>12</v>
      </c>
      <c r="D4734" s="51" t="n">
        <v>60</v>
      </c>
      <c r="E4734" s="51" t="n">
        <v>0</v>
      </c>
      <c r="F4734" s="51" t="n">
        <v>0</v>
      </c>
      <c r="G4734" s="51" t="n">
        <v>145</v>
      </c>
      <c r="H4734" s="51" t="n">
        <v>0</v>
      </c>
      <c r="I4734" s="52" t="n">
        <v>30</v>
      </c>
      <c r="J4734" s="52" t="n">
        <v>30</v>
      </c>
      <c r="K4734" s="52" t="n">
        <v>0</v>
      </c>
      <c r="L4734" s="52" t="n">
        <v>100</v>
      </c>
      <c r="M4734" s="52" t="n">
        <v>0</v>
      </c>
      <c r="N4734" s="53" t="n">
        <f aca="false">D4734*$D$11</f>
        <v>75</v>
      </c>
      <c r="O4734" s="53" t="n">
        <f aca="false">E4734*$E$11</f>
        <v>0</v>
      </c>
      <c r="P4734" s="53" t="n">
        <f aca="false">F4734*$F$11</f>
        <v>0</v>
      </c>
      <c r="Q4734" s="53" t="n">
        <f aca="false">G4734*$G$11</f>
        <v>181.25</v>
      </c>
      <c r="R4734" s="53" t="n">
        <f aca="false">H4734*$H$11</f>
        <v>0</v>
      </c>
      <c r="S4734" s="53" t="n">
        <f aca="false">(N4734/100)*(I4734*$I$11)+(N4734/100)*(J4734*$J$11)</f>
        <v>45</v>
      </c>
      <c r="T4734" s="53" t="n">
        <f aca="false">(O4734/100)*(K4734*$K$11)</f>
        <v>0</v>
      </c>
      <c r="U4734" s="53" t="n">
        <f aca="false">(P4734/100)*(K4734*$K$11)+(P4734/100)*(L4734*$L$11)</f>
        <v>0</v>
      </c>
      <c r="V4734" s="53" t="n">
        <f aca="false">(Q4734/100)*(L4734*$L$11)</f>
        <v>253.75</v>
      </c>
      <c r="W4734" s="53" t="n">
        <f aca="false">(R4734/100)*(K4734*$K$11)+(R4734/100)*(L4734*$L$11)</f>
        <v>0</v>
      </c>
      <c r="X4734" s="53" t="n">
        <f aca="false">N4734+S4734</f>
        <v>120</v>
      </c>
      <c r="Y4734" s="53" t="n">
        <f aca="false">O4734+T4734</f>
        <v>0</v>
      </c>
      <c r="Z4734" s="53" t="n">
        <f aca="false">P4734+U4734</f>
        <v>0</v>
      </c>
      <c r="AA4734" s="53" t="n">
        <f aca="false">Q4734+V4734</f>
        <v>435</v>
      </c>
      <c r="AB4734" s="53" t="n">
        <f aca="false">R4734+W4734</f>
        <v>0</v>
      </c>
      <c r="AC4734" s="54" t="n">
        <f aca="false">ROUND(X4734+Y4734+Z4734+AA4734+AB4734,1)</f>
        <v>555</v>
      </c>
      <c r="AD4734" s="55" t="n">
        <f aca="false">(ROUND(AC4734-AC4726,1)/AC4726)</f>
        <v>0.20599739243807</v>
      </c>
    </row>
    <row r="4735" customFormat="false" ht="15" hidden="false" customHeight="false" outlineLevel="0" collapsed="false">
      <c r="A4735" s="48" t="s">
        <v>37</v>
      </c>
      <c r="B4735" s="61"/>
      <c r="C4735" s="50" t="s">
        <v>13</v>
      </c>
      <c r="D4735" s="51" t="n">
        <v>60</v>
      </c>
      <c r="E4735" s="51" t="n">
        <v>0</v>
      </c>
      <c r="F4735" s="51" t="n">
        <v>0</v>
      </c>
      <c r="G4735" s="51" t="n">
        <v>0</v>
      </c>
      <c r="H4735" s="51" t="n">
        <v>145</v>
      </c>
      <c r="I4735" s="52" t="n">
        <v>30</v>
      </c>
      <c r="J4735" s="52" t="n">
        <v>30</v>
      </c>
      <c r="K4735" s="52" t="n">
        <v>55</v>
      </c>
      <c r="L4735" s="52" t="n">
        <v>55</v>
      </c>
      <c r="M4735" s="52" t="n">
        <v>0</v>
      </c>
      <c r="N4735" s="53" t="n">
        <f aca="false">D4735*$D$12</f>
        <v>75</v>
      </c>
      <c r="O4735" s="53" t="n">
        <f aca="false">E4735*$E$12</f>
        <v>0</v>
      </c>
      <c r="P4735" s="53" t="n">
        <f aca="false">F4735*$F$12</f>
        <v>0</v>
      </c>
      <c r="Q4735" s="53" t="n">
        <f aca="false">G4735*$G$12</f>
        <v>0</v>
      </c>
      <c r="R4735" s="53" t="n">
        <f aca="false">H4735*$H$12</f>
        <v>181.25</v>
      </c>
      <c r="S4735" s="53" t="n">
        <f aca="false">(N4735/100)*(I4735*$I$12)+(N4735/100)*(J4735*$J$12)</f>
        <v>45</v>
      </c>
      <c r="T4735" s="53" t="n">
        <f aca="false">(O4735/100)*(K4735*$K$12)</f>
        <v>0</v>
      </c>
      <c r="U4735" s="53" t="n">
        <f aca="false">(P4735/100)*(K4735*$K$12)+(P4735/100)*(L4735*$L$12)</f>
        <v>0</v>
      </c>
      <c r="V4735" s="53" t="n">
        <f aca="false">(Q4735/100)*(L4735*$L$12)</f>
        <v>0</v>
      </c>
      <c r="W4735" s="53" t="n">
        <f aca="false">(R4735/100)*(K4735*$K$12)+(R4735/100)*(L4735*$L$12)</f>
        <v>279.125</v>
      </c>
      <c r="X4735" s="53" t="n">
        <f aca="false">N4735+S4735</f>
        <v>120</v>
      </c>
      <c r="Y4735" s="53" t="n">
        <f aca="false">O4735+T4735</f>
        <v>0</v>
      </c>
      <c r="Z4735" s="53" t="n">
        <f aca="false">P4735+U4735</f>
        <v>0</v>
      </c>
      <c r="AA4735" s="53" t="n">
        <f aca="false">Q4735+V4735</f>
        <v>0</v>
      </c>
      <c r="AB4735" s="53" t="n">
        <f aca="false">R4735+W4735</f>
        <v>460.375</v>
      </c>
      <c r="AC4735" s="54" t="n">
        <f aca="false">ROUND(X4735+Y4735+Z4735+AA4735+AB4735,1)</f>
        <v>580.4</v>
      </c>
      <c r="AD4735" s="55" t="n">
        <f aca="false">(ROUND(AC4735-AC4726,1)/AC4726)</f>
        <v>0.261190786614515</v>
      </c>
    </row>
    <row r="4736" customFormat="false" ht="15" hidden="false" customHeight="false" outlineLevel="0" collapsed="false">
      <c r="A4736" s="48" t="s">
        <v>38</v>
      </c>
      <c r="B4736" s="61"/>
      <c r="C4736" s="50" t="s">
        <v>14</v>
      </c>
      <c r="D4736" s="51" t="n">
        <v>120</v>
      </c>
      <c r="E4736" s="51" t="n">
        <v>0</v>
      </c>
      <c r="F4736" s="51" t="n">
        <v>0</v>
      </c>
      <c r="G4736" s="51" t="n">
        <v>0</v>
      </c>
      <c r="H4736" s="51" t="n">
        <v>50</v>
      </c>
      <c r="I4736" s="52" t="n">
        <v>30</v>
      </c>
      <c r="J4736" s="52" t="n">
        <v>30</v>
      </c>
      <c r="K4736" s="52" t="n">
        <v>20</v>
      </c>
      <c r="L4736" s="52" t="n">
        <v>20</v>
      </c>
      <c r="M4736" s="52" t="n">
        <v>50</v>
      </c>
      <c r="N4736" s="53" t="n">
        <f aca="false">D4736*$D$13</f>
        <v>150</v>
      </c>
      <c r="O4736" s="53" t="n">
        <f aca="false">E4736*$E$13</f>
        <v>0</v>
      </c>
      <c r="P4736" s="53" t="n">
        <f aca="false">F4736*$F$13</f>
        <v>0</v>
      </c>
      <c r="Q4736" s="53" t="n">
        <f aca="false">G4736*$G$13</f>
        <v>0</v>
      </c>
      <c r="R4736" s="53" t="n">
        <f aca="false">H4736*$H$13</f>
        <v>62.5</v>
      </c>
      <c r="S4736" s="53" t="n">
        <f aca="false">(N4736/100)*(I4736*$I$13)+(N4736/100)*(J4736*$J$13)+(N4736/100)*(M4736*$M$13)</f>
        <v>240</v>
      </c>
      <c r="T4736" s="53" t="n">
        <f aca="false">(O4736/100)*(K4736*$K$13)+(O4736/100)*(M4736*$M$13)</f>
        <v>0</v>
      </c>
      <c r="U4736" s="53" t="n">
        <f aca="false">(P4736/100)*(K4736*$K$13)+(P4736/100)*(L4736*$L$13)+(P4736/100)*(M4736*$M$13)</f>
        <v>0</v>
      </c>
      <c r="V4736" s="53" t="n">
        <f aca="false">(Q4736/100)*(L4736*$L$13)+(Q4736/100)*(M4736*$M$13)</f>
        <v>0</v>
      </c>
      <c r="W4736" s="53" t="n">
        <f aca="false">(R4736/100)*(K4736*$K$13)+(R4736/100)*(L4736*$L$13)+(R4736/100)*(M4736*$M$13)</f>
        <v>87.5</v>
      </c>
      <c r="X4736" s="53" t="n">
        <f aca="false">N4736+S4736</f>
        <v>390</v>
      </c>
      <c r="Y4736" s="53" t="n">
        <f aca="false">O4736+T4736</f>
        <v>0</v>
      </c>
      <c r="Z4736" s="53" t="n">
        <f aca="false">P4736+U4736</f>
        <v>0</v>
      </c>
      <c r="AA4736" s="53" t="n">
        <f aca="false">Q4736+V4736</f>
        <v>0</v>
      </c>
      <c r="AB4736" s="53" t="n">
        <f aca="false">R4736+W4736</f>
        <v>150</v>
      </c>
      <c r="AC4736" s="54" t="n">
        <f aca="false">ROUND(X4736+Y4736+Z4736+AA4736+AB4736,1)</f>
        <v>540</v>
      </c>
      <c r="AD4736" s="55" t="n">
        <f aca="false">(ROUND(AC4736-AC4726,1)/AC4726)</f>
        <v>0.173402868318123</v>
      </c>
    </row>
    <row r="4737" customFormat="false" ht="15" hidden="false" customHeight="false" outlineLevel="0" collapsed="false">
      <c r="A4737" s="48" t="s">
        <v>39</v>
      </c>
      <c r="B4737" s="61"/>
      <c r="C4737" s="50" t="s">
        <v>15</v>
      </c>
      <c r="D4737" s="51" t="n">
        <v>135</v>
      </c>
      <c r="E4737" s="51" t="n">
        <v>0</v>
      </c>
      <c r="F4737" s="51" t="n">
        <v>0</v>
      </c>
      <c r="G4737" s="51" t="n">
        <v>0</v>
      </c>
      <c r="H4737" s="51" t="n">
        <v>0</v>
      </c>
      <c r="I4737" s="52" t="n">
        <v>30</v>
      </c>
      <c r="J4737" s="52" t="n">
        <v>30</v>
      </c>
      <c r="K4737" s="52" t="n">
        <v>80</v>
      </c>
      <c r="L4737" s="52" t="n">
        <v>0</v>
      </c>
      <c r="M4737" s="52" t="n">
        <v>0</v>
      </c>
      <c r="N4737" s="53" t="n">
        <f aca="false">D4737*$D$14</f>
        <v>168.75</v>
      </c>
      <c r="O4737" s="53" t="n">
        <f aca="false">E4737*$E$14</f>
        <v>0</v>
      </c>
      <c r="P4737" s="53" t="n">
        <f aca="false">F4737*$F$14</f>
        <v>0</v>
      </c>
      <c r="Q4737" s="53" t="n">
        <f aca="false">G4737*$G$14</f>
        <v>0</v>
      </c>
      <c r="R4737" s="53" t="n">
        <f aca="false">H4737*$H$14</f>
        <v>0</v>
      </c>
      <c r="S4737" s="53" t="n">
        <f aca="false">(N4737/100)*(I4737*$I$14)+(N4737/100)*(J4737*$J$14)+(N4737/100)*(K4737*$K$14)</f>
        <v>371.25</v>
      </c>
      <c r="T4737" s="53" t="n">
        <f aca="false">(O4737/100)*(K4737*$K$14)</f>
        <v>0</v>
      </c>
      <c r="U4737" s="53" t="n">
        <f aca="false">(P4737/100)*(K4737*$K$14)+(P4737/100)*(L4737*$L$14)</f>
        <v>0</v>
      </c>
      <c r="V4737" s="53" t="n">
        <f aca="false">(Q4737/100)*(L4737*$L$14)</f>
        <v>0</v>
      </c>
      <c r="W4737" s="53" t="n">
        <f aca="false">(R4737/100)*(K4737*$L$14)+(R4737/100)*(L4737*$M$14)</f>
        <v>0</v>
      </c>
      <c r="X4737" s="53" t="n">
        <f aca="false">N4737+S4737</f>
        <v>540</v>
      </c>
      <c r="Y4737" s="53" t="n">
        <f aca="false">O4737+T4737</f>
        <v>0</v>
      </c>
      <c r="Z4737" s="53" t="n">
        <f aca="false">P4737+U4737</f>
        <v>0</v>
      </c>
      <c r="AA4737" s="53" t="n">
        <f aca="false">Q4737+V4737</f>
        <v>0</v>
      </c>
      <c r="AB4737" s="53" t="n">
        <f aca="false">R4737+W4737</f>
        <v>0</v>
      </c>
      <c r="AC4737" s="54" t="n">
        <f aca="false">ROUND(X4737+Y4737+Z4737+AA4737+AB4737,1)</f>
        <v>540</v>
      </c>
      <c r="AD4737" s="55" t="n">
        <f aca="false">(ROUND(AC4737-AC4726,1)/AC4726)</f>
        <v>0.173402868318123</v>
      </c>
    </row>
    <row r="4738" customFormat="false" ht="15" hidden="false" customHeight="false" outlineLevel="0" collapsed="false">
      <c r="A4738" s="48"/>
      <c r="B4738" s="61" t="n">
        <v>700</v>
      </c>
      <c r="C4738" s="50" t="s">
        <v>16</v>
      </c>
      <c r="D4738" s="51" t="n">
        <v>135</v>
      </c>
      <c r="E4738" s="51" t="n">
        <v>0</v>
      </c>
      <c r="F4738" s="51" t="n">
        <v>0</v>
      </c>
      <c r="G4738" s="51" t="n">
        <v>0</v>
      </c>
      <c r="H4738" s="51" t="n">
        <v>0</v>
      </c>
      <c r="I4738" s="52" t="n">
        <v>30</v>
      </c>
      <c r="J4738" s="52" t="n">
        <v>30</v>
      </c>
      <c r="K4738" s="52" t="n">
        <v>0</v>
      </c>
      <c r="L4738" s="52" t="n">
        <v>80</v>
      </c>
      <c r="M4738" s="52" t="n">
        <v>0</v>
      </c>
      <c r="N4738" s="53" t="n">
        <f aca="false">D4738*$D$15</f>
        <v>168.75</v>
      </c>
      <c r="O4738" s="53" t="n">
        <f aca="false">E4738*$E$15</f>
        <v>0</v>
      </c>
      <c r="P4738" s="53" t="n">
        <f aca="false">F4738*$F$15</f>
        <v>0</v>
      </c>
      <c r="Q4738" s="53" t="n">
        <f aca="false">G4738*$G$15</f>
        <v>0</v>
      </c>
      <c r="R4738" s="53" t="n">
        <f aca="false">H4738*$H$15</f>
        <v>0</v>
      </c>
      <c r="S4738" s="53" t="n">
        <f aca="false">(N4738/100)*(I4738*$I$15)+(N4738/100)*(J4738*$J$15)+(N4738/100)*(L4738*$L$15)</f>
        <v>371.25</v>
      </c>
      <c r="T4738" s="53" t="n">
        <f aca="false">(O4738/100)*(K4738*$K$15)</f>
        <v>0</v>
      </c>
      <c r="U4738" s="53" t="n">
        <f aca="false">(P4738/100)*(K4738*$K$15)+(P4738/100)*(L4738*$L$15)</f>
        <v>0</v>
      </c>
      <c r="V4738" s="53" t="n">
        <f aca="false">(Q4738/100)*(L4738*$L$15)</f>
        <v>0</v>
      </c>
      <c r="W4738" s="53" t="n">
        <f aca="false">(R4738/100)*(K4738*$K$15)+(R4738/100)*(L4738*$L$15)</f>
        <v>0</v>
      </c>
      <c r="X4738" s="53" t="n">
        <f aca="false">N4738+S4738</f>
        <v>540</v>
      </c>
      <c r="Y4738" s="53" t="n">
        <f aca="false">O4738+T4738</f>
        <v>0</v>
      </c>
      <c r="Z4738" s="53" t="n">
        <f aca="false">P4738+U4738</f>
        <v>0</v>
      </c>
      <c r="AA4738" s="53" t="n">
        <f aca="false">Q4738+V4738</f>
        <v>0</v>
      </c>
      <c r="AB4738" s="53" t="n">
        <f aca="false">R4738+W4738</f>
        <v>0</v>
      </c>
      <c r="AC4738" s="54" t="n">
        <f aca="false">ROUND(X4738+Y4738+Z4738+AA4738+AB4738,1)</f>
        <v>540</v>
      </c>
      <c r="AD4738" s="55" t="n">
        <f aca="false">(ROUND(AC4738-AC4726,1)/AC4726)</f>
        <v>0.173402868318123</v>
      </c>
    </row>
    <row r="4739" customFormat="false" ht="15" hidden="false" customHeight="false" outlineLevel="0" collapsed="false">
      <c r="A4739" s="48"/>
      <c r="B4739" s="61"/>
      <c r="C4739" s="50" t="s">
        <v>17</v>
      </c>
      <c r="D4739" s="51" t="n">
        <v>120</v>
      </c>
      <c r="E4739" s="51" t="n">
        <v>0</v>
      </c>
      <c r="F4739" s="51" t="n">
        <v>0</v>
      </c>
      <c r="G4739" s="51" t="n">
        <v>0</v>
      </c>
      <c r="H4739" s="51" t="n">
        <v>50</v>
      </c>
      <c r="I4739" s="52" t="n">
        <v>30</v>
      </c>
      <c r="J4739" s="52" t="n">
        <v>65</v>
      </c>
      <c r="K4739" s="52" t="n">
        <v>20</v>
      </c>
      <c r="L4739" s="52" t="n">
        <v>20</v>
      </c>
      <c r="M4739" s="52" t="n">
        <v>0</v>
      </c>
      <c r="N4739" s="53" t="n">
        <f aca="false">D4739*$D$16</f>
        <v>150</v>
      </c>
      <c r="O4739" s="53" t="n">
        <f aca="false">E4739*$E$16</f>
        <v>0</v>
      </c>
      <c r="P4739" s="53" t="n">
        <f aca="false">F4739*$F$16</f>
        <v>0</v>
      </c>
      <c r="Q4739" s="53" t="n">
        <f aca="false">G4739*$G$16</f>
        <v>0</v>
      </c>
      <c r="R4739" s="53" t="n">
        <f aca="false">H4739*$H$16</f>
        <v>62.5</v>
      </c>
      <c r="S4739" s="53" t="n">
        <f aca="false">(N4739/100)*(I4739*$I$16)+(N4739/100)*(J4739*$J$16)</f>
        <v>288.75</v>
      </c>
      <c r="T4739" s="53" t="n">
        <f aca="false">(O4739/100)*(K4739*$K$16)</f>
        <v>0</v>
      </c>
      <c r="U4739" s="53" t="n">
        <f aca="false">(P4739/100)*(K4739*$K$16)+(P4739/100)*(L4739*$L$16)</f>
        <v>0</v>
      </c>
      <c r="V4739" s="53" t="n">
        <f aca="false">(Q4739/100)*(L4739*$L$16)</f>
        <v>0</v>
      </c>
      <c r="W4739" s="53" t="n">
        <f aca="false">(R4739/100)*(K4739*$K$16)+(R4739/100)*(L4739*$L$16)</f>
        <v>25</v>
      </c>
      <c r="X4739" s="53" t="n">
        <f aca="false">N4739+S4739</f>
        <v>438.75</v>
      </c>
      <c r="Y4739" s="53" t="n">
        <f aca="false">O4739+T4739</f>
        <v>0</v>
      </c>
      <c r="Z4739" s="53" t="n">
        <f aca="false">P4739+U4739</f>
        <v>0</v>
      </c>
      <c r="AA4739" s="53" t="n">
        <f aca="false">Q4739+V4739</f>
        <v>0</v>
      </c>
      <c r="AB4739" s="53" t="n">
        <f aca="false">R4739+W4739</f>
        <v>87.5</v>
      </c>
      <c r="AC4739" s="54" t="n">
        <f aca="false">ROUND(X4739+Y4739+Z4739+AA4739+AB4739,1)</f>
        <v>526.3</v>
      </c>
      <c r="AD4739" s="55" t="n">
        <f aca="false">(ROUND(AC4739-AC4726,1)/AC4726)</f>
        <v>0.143633202955237</v>
      </c>
    </row>
    <row r="4740" customFormat="false" ht="15" hidden="false" customHeight="false" outlineLevel="0" collapsed="false">
      <c r="A4740" s="48"/>
      <c r="B4740" s="61"/>
      <c r="C4740" s="50" t="s">
        <v>18</v>
      </c>
      <c r="D4740" s="51" t="n">
        <v>120</v>
      </c>
      <c r="E4740" s="51" t="n">
        <v>0</v>
      </c>
      <c r="F4740" s="51" t="n">
        <v>0</v>
      </c>
      <c r="G4740" s="51" t="n">
        <v>0</v>
      </c>
      <c r="H4740" s="51" t="n">
        <v>50</v>
      </c>
      <c r="I4740" s="52" t="n">
        <v>65</v>
      </c>
      <c r="J4740" s="52" t="n">
        <v>30</v>
      </c>
      <c r="K4740" s="52" t="n">
        <v>20</v>
      </c>
      <c r="L4740" s="52" t="n">
        <v>20</v>
      </c>
      <c r="M4740" s="52" t="n">
        <v>0</v>
      </c>
      <c r="N4740" s="53" t="n">
        <f aca="false">D4740*$D$17</f>
        <v>150</v>
      </c>
      <c r="O4740" s="53" t="n">
        <f aca="false">E4740*$E$17</f>
        <v>0</v>
      </c>
      <c r="P4740" s="53" t="n">
        <f aca="false">F4740*$F$17</f>
        <v>0</v>
      </c>
      <c r="Q4740" s="53" t="n">
        <f aca="false">G4740*$G$17</f>
        <v>0</v>
      </c>
      <c r="R4740" s="53" t="n">
        <f aca="false">H4740*$H$17</f>
        <v>62.5</v>
      </c>
      <c r="S4740" s="53" t="n">
        <f aca="false">(N4740/100)*(I4740*$I$17)+(N4740/100)*(J4740*$J$17)</f>
        <v>288.75</v>
      </c>
      <c r="T4740" s="53" t="n">
        <f aca="false">(O4740/100)*(K4740*$K$17)</f>
        <v>0</v>
      </c>
      <c r="U4740" s="53" t="n">
        <f aca="false">(P4740/100)*(K4740*$K$17)+(P4740/100)*(L4740*$L$17)</f>
        <v>0</v>
      </c>
      <c r="V4740" s="53" t="n">
        <f aca="false">(Q4740/100)*(L4740*$L$17)</f>
        <v>0</v>
      </c>
      <c r="W4740" s="53" t="n">
        <f aca="false">(R4740/100)*(K4740*$K$17)+(R4740/100)*(L4740*$L$17)</f>
        <v>25</v>
      </c>
      <c r="X4740" s="53" t="n">
        <f aca="false">N4740+S4740</f>
        <v>438.75</v>
      </c>
      <c r="Y4740" s="53" t="n">
        <f aca="false">O4740+T4740</f>
        <v>0</v>
      </c>
      <c r="Z4740" s="53" t="n">
        <f aca="false">P4740+U4740</f>
        <v>0</v>
      </c>
      <c r="AA4740" s="53" t="n">
        <f aca="false">Q4740+V4740</f>
        <v>0</v>
      </c>
      <c r="AB4740" s="53" t="n">
        <f aca="false">R4740+W4740</f>
        <v>87.5</v>
      </c>
      <c r="AC4740" s="54" t="n">
        <f aca="false">ROUND(X4740+Y4740+Z4740+AA4740+AB4740,1)</f>
        <v>526.3</v>
      </c>
      <c r="AD4740" s="55" t="n">
        <f aca="false">(ROUND(AC4740-AC4726,1)/AC4726)</f>
        <v>0.143633202955237</v>
      </c>
    </row>
    <row r="4741" customFormat="false" ht="15" hidden="false" customHeight="false" outlineLevel="0" collapsed="false">
      <c r="A4741" s="56" t="s">
        <v>19</v>
      </c>
      <c r="B4741" s="62" t="s">
        <v>382</v>
      </c>
      <c r="C4741" s="40" t="s">
        <v>50</v>
      </c>
      <c r="D4741" s="41" t="n">
        <v>85</v>
      </c>
      <c r="E4741" s="41" t="n">
        <v>0</v>
      </c>
      <c r="F4741" s="41" t="n">
        <v>0</v>
      </c>
      <c r="G4741" s="41" t="n">
        <v>0</v>
      </c>
      <c r="H4741" s="41" t="n">
        <v>50</v>
      </c>
      <c r="I4741" s="42" t="n">
        <v>20</v>
      </c>
      <c r="J4741" s="42" t="n">
        <v>30</v>
      </c>
      <c r="K4741" s="42" t="n">
        <v>15</v>
      </c>
      <c r="L4741" s="42" t="n">
        <v>15</v>
      </c>
      <c r="M4741" s="42" t="n">
        <v>0</v>
      </c>
      <c r="N4741" s="43" t="n">
        <f aca="false">D4741*$D$3</f>
        <v>110.5</v>
      </c>
      <c r="O4741" s="43" t="n">
        <f aca="false">E4741*$E$3</f>
        <v>0</v>
      </c>
      <c r="P4741" s="43" t="n">
        <f aca="false">F4741*$F$3</f>
        <v>0</v>
      </c>
      <c r="Q4741" s="43" t="n">
        <f aca="false">G4741*$G$3</f>
        <v>0</v>
      </c>
      <c r="R4741" s="43" t="n">
        <f aca="false">H4741*$H$3</f>
        <v>65</v>
      </c>
      <c r="S4741" s="43" t="n">
        <f aca="false">(N4741/100)*(I4741*$I$3)+(N4741/100)*(J4741*$J$3)</f>
        <v>110.5</v>
      </c>
      <c r="T4741" s="43" t="n">
        <f aca="false">(O4741/100)*(K4741*$K$3)</f>
        <v>0</v>
      </c>
      <c r="U4741" s="43" t="n">
        <f aca="false">(P4741/100)*(K4741*$K$3)+(P4741/100)*(L4741*$L$3)</f>
        <v>0</v>
      </c>
      <c r="V4741" s="43" t="n">
        <f aca="false">(Q4741/100)*(L4741*$L$3)</f>
        <v>0</v>
      </c>
      <c r="W4741" s="43" t="n">
        <f aca="false">(R4741/100)*(K4741*$K$3)+(R4741/100)*(L4741*$L$3)</f>
        <v>39</v>
      </c>
      <c r="X4741" s="43" t="n">
        <f aca="false">N4741+S4741</f>
        <v>221</v>
      </c>
      <c r="Y4741" s="43" t="n">
        <f aca="false">O4741+T4741</f>
        <v>0</v>
      </c>
      <c r="Z4741" s="43" t="n">
        <f aca="false">P4741+U4741</f>
        <v>0</v>
      </c>
      <c r="AA4741" s="43" t="n">
        <f aca="false">Q4741+V4741</f>
        <v>0</v>
      </c>
      <c r="AB4741" s="43" t="n">
        <f aca="false">R4741+W4741</f>
        <v>104</v>
      </c>
      <c r="AC4741" s="44" t="n">
        <f aca="false">ROUND(X4741+Y4741+Z4741+AA4741+AB4741,1)</f>
        <v>325</v>
      </c>
      <c r="AD4741" s="45"/>
    </row>
    <row r="4742" customFormat="false" ht="15" hidden="false" customHeight="false" outlineLevel="0" collapsed="false">
      <c r="A4742" s="48" t="s">
        <v>29</v>
      </c>
      <c r="B4742" s="63" t="n">
        <v>12</v>
      </c>
      <c r="C4742" s="50" t="s">
        <v>5</v>
      </c>
      <c r="D4742" s="51" t="n">
        <v>85</v>
      </c>
      <c r="E4742" s="51" t="n">
        <v>0</v>
      </c>
      <c r="F4742" s="51" t="n">
        <v>0</v>
      </c>
      <c r="G4742" s="51" t="n">
        <v>0</v>
      </c>
      <c r="H4742" s="51" t="n">
        <v>50</v>
      </c>
      <c r="I4742" s="52" t="n">
        <v>40</v>
      </c>
      <c r="J4742" s="52" t="n">
        <v>50</v>
      </c>
      <c r="K4742" s="52" t="n">
        <v>15</v>
      </c>
      <c r="L4742" s="52" t="n">
        <v>15</v>
      </c>
      <c r="M4742" s="52" t="n">
        <v>0</v>
      </c>
      <c r="N4742" s="53" t="n">
        <f aca="false">D4742*$D$4</f>
        <v>106.25</v>
      </c>
      <c r="O4742" s="53" t="n">
        <f aca="false">E4742*$E$4</f>
        <v>0</v>
      </c>
      <c r="P4742" s="53" t="n">
        <f aca="false">F4742*$F$4</f>
        <v>0</v>
      </c>
      <c r="Q4742" s="53" t="n">
        <f aca="false">G4742*$G$4</f>
        <v>0</v>
      </c>
      <c r="R4742" s="53" t="n">
        <f aca="false">H4742*$H$4</f>
        <v>62.5</v>
      </c>
      <c r="S4742" s="53" t="n">
        <f aca="false">(N4742/100)*(I4742*$I$4)+(N4742/100)*(J4742*$J$4)</f>
        <v>191.25</v>
      </c>
      <c r="T4742" s="53" t="n">
        <f aca="false">(O4742/100)*(K4742*$K$4)</f>
        <v>0</v>
      </c>
      <c r="U4742" s="53" t="n">
        <f aca="false">(P4742/100)*(K4742*$K$4)+(P4742/100)*(L4742*$L$4)</f>
        <v>0</v>
      </c>
      <c r="V4742" s="53" t="n">
        <f aca="false">(Q4742/100)*(L4742*$L$4)</f>
        <v>0</v>
      </c>
      <c r="W4742" s="53" t="n">
        <f aca="false">(R4742/100)*(K4742*$K$4)+(R4742/100)*(L4742*$L$4)</f>
        <v>37.5</v>
      </c>
      <c r="X4742" s="53" t="n">
        <f aca="false">N4742+S4742</f>
        <v>297.5</v>
      </c>
      <c r="Y4742" s="53" t="n">
        <f aca="false">O4742+T4742</f>
        <v>0</v>
      </c>
      <c r="Z4742" s="53" t="n">
        <f aca="false">P4742+U4742</f>
        <v>0</v>
      </c>
      <c r="AA4742" s="53" t="n">
        <f aca="false">Q4742+V4742</f>
        <v>0</v>
      </c>
      <c r="AB4742" s="53" t="n">
        <f aca="false">R4742+W4742</f>
        <v>100</v>
      </c>
      <c r="AC4742" s="54" t="n">
        <f aca="false">ROUND(X4742+Y4742+Z4742+AA4742+AB4742,1)</f>
        <v>397.5</v>
      </c>
      <c r="AD4742" s="55" t="n">
        <f aca="false">(ROUND(AC4742-AC4741,1)/AC4741)</f>
        <v>0.223076923076923</v>
      </c>
    </row>
    <row r="4743" customFormat="false" ht="15" hidden="false" customHeight="false" outlineLevel="0" collapsed="false">
      <c r="A4743" s="48" t="s">
        <v>30</v>
      </c>
      <c r="B4743" s="63" t="n">
        <v>16</v>
      </c>
      <c r="C4743" s="50" t="s">
        <v>6</v>
      </c>
      <c r="D4743" s="51" t="n">
        <v>85</v>
      </c>
      <c r="E4743" s="51" t="n">
        <v>0</v>
      </c>
      <c r="F4743" s="51" t="n">
        <v>0</v>
      </c>
      <c r="G4743" s="51" t="n">
        <v>0</v>
      </c>
      <c r="H4743" s="51" t="n">
        <v>50</v>
      </c>
      <c r="I4743" s="52" t="n">
        <v>20</v>
      </c>
      <c r="J4743" s="52" t="n">
        <v>30</v>
      </c>
      <c r="K4743" s="52" t="n">
        <v>15</v>
      </c>
      <c r="L4743" s="52" t="n">
        <v>15</v>
      </c>
      <c r="M4743" s="52" t="n">
        <v>0</v>
      </c>
      <c r="N4743" s="53" t="n">
        <f aca="false">D4743*$D$5</f>
        <v>110.5</v>
      </c>
      <c r="O4743" s="53" t="n">
        <f aca="false">E4743*$E$5</f>
        <v>0</v>
      </c>
      <c r="P4743" s="53" t="n">
        <f aca="false">F4743*$F$5</f>
        <v>0</v>
      </c>
      <c r="Q4743" s="53" t="n">
        <f aca="false">G4743*$G$5</f>
        <v>0</v>
      </c>
      <c r="R4743" s="53" t="n">
        <f aca="false">H4743*$H$5</f>
        <v>65</v>
      </c>
      <c r="S4743" s="53" t="n">
        <f aca="false">(N4743/100)*(I4743*$I$5)+(N4743/100)*(J4743*$J$5)</f>
        <v>110.5</v>
      </c>
      <c r="T4743" s="53" t="n">
        <f aca="false">(O4743/100)*(K4743*$K$5)</f>
        <v>0</v>
      </c>
      <c r="U4743" s="53" t="n">
        <f aca="false">(P4743/100)*(K4743*$K$5)+(P4743/100)*(L4743*$L$5)</f>
        <v>0</v>
      </c>
      <c r="V4743" s="53" t="n">
        <f aca="false">(Q4743/100)*(L4743*$L$5)</f>
        <v>0</v>
      </c>
      <c r="W4743" s="53" t="n">
        <f aca="false">(R4743/100)*(K4743*$K$5)+(R4743/100)*(L4743*$L$5)</f>
        <v>39</v>
      </c>
      <c r="X4743" s="53" t="n">
        <f aca="false">N4743+S4743</f>
        <v>221</v>
      </c>
      <c r="Y4743" s="53" t="n">
        <f aca="false">O4743+T4743</f>
        <v>0</v>
      </c>
      <c r="Z4743" s="53" t="n">
        <f aca="false">P4743+U4743</f>
        <v>0</v>
      </c>
      <c r="AA4743" s="53" t="n">
        <f aca="false">Q4743+V4743</f>
        <v>0</v>
      </c>
      <c r="AB4743" s="53" t="n">
        <f aca="false">R4743+W4743</f>
        <v>104</v>
      </c>
      <c r="AC4743" s="54" t="n">
        <f aca="false">ROUND(X4743+Y4743+Z4743+AA4743+AB4743,1)</f>
        <v>325</v>
      </c>
      <c r="AD4743" s="55" t="n">
        <f aca="false">(ROUND(AC4743-AC4741,1)/AC4741)</f>
        <v>0</v>
      </c>
    </row>
    <row r="4744" customFormat="false" ht="15" hidden="false" customHeight="false" outlineLevel="0" collapsed="false">
      <c r="A4744" s="48" t="s">
        <v>31</v>
      </c>
      <c r="B4744" s="63" t="n">
        <v>15</v>
      </c>
      <c r="C4744" s="50" t="s">
        <v>7</v>
      </c>
      <c r="D4744" s="51" t="n">
        <v>85</v>
      </c>
      <c r="E4744" s="51" t="n">
        <v>0</v>
      </c>
      <c r="F4744" s="51" t="n">
        <v>0</v>
      </c>
      <c r="G4744" s="51" t="n">
        <v>0</v>
      </c>
      <c r="H4744" s="51" t="n">
        <v>50</v>
      </c>
      <c r="I4744" s="52" t="n">
        <v>20</v>
      </c>
      <c r="J4744" s="52" t="n">
        <v>30</v>
      </c>
      <c r="K4744" s="52" t="n">
        <v>15</v>
      </c>
      <c r="L4744" s="52" t="n">
        <v>15</v>
      </c>
      <c r="M4744" s="52" t="n">
        <v>0</v>
      </c>
      <c r="N4744" s="53" t="n">
        <f aca="false">D4744*$D$6</f>
        <v>110.5</v>
      </c>
      <c r="O4744" s="53" t="n">
        <f aca="false">E4744*$E$6</f>
        <v>0</v>
      </c>
      <c r="P4744" s="53" t="n">
        <f aca="false">F4744*$F$6</f>
        <v>0</v>
      </c>
      <c r="Q4744" s="53" t="n">
        <f aca="false">G4744*$G$6</f>
        <v>0</v>
      </c>
      <c r="R4744" s="53" t="n">
        <f aca="false">H4744*$H$6</f>
        <v>65</v>
      </c>
      <c r="S4744" s="53" t="n">
        <f aca="false">(N4744/100)*(I4744*$I$6)+(N4744/100)*(J4744*$J$6)</f>
        <v>110.5</v>
      </c>
      <c r="T4744" s="53" t="n">
        <f aca="false">(O4744/100)*(K4744*$K$6)</f>
        <v>0</v>
      </c>
      <c r="U4744" s="53" t="n">
        <f aca="false">(P4744/100)*(K4744*$K$6)+(P4744/100)*(L4744*$L$6)</f>
        <v>0</v>
      </c>
      <c r="V4744" s="53" t="n">
        <f aca="false">(Q4744/100)*(L4744*$L$6)</f>
        <v>0</v>
      </c>
      <c r="W4744" s="53" t="n">
        <f aca="false">(R4744/100)*(K4744*$K$6)+(R4744/100)*(L4744*$L$6)</f>
        <v>39</v>
      </c>
      <c r="X4744" s="53" t="n">
        <f aca="false">N4744+S4744</f>
        <v>221</v>
      </c>
      <c r="Y4744" s="53" t="n">
        <f aca="false">O4744+T4744</f>
        <v>0</v>
      </c>
      <c r="Z4744" s="53" t="n">
        <f aca="false">P4744+U4744</f>
        <v>0</v>
      </c>
      <c r="AA4744" s="53" t="n">
        <f aca="false">Q4744+V4744</f>
        <v>0</v>
      </c>
      <c r="AB4744" s="53" t="n">
        <f aca="false">R4744+W4744</f>
        <v>104</v>
      </c>
      <c r="AC4744" s="54" t="n">
        <f aca="false">ROUND(X4744+Y4744+Z4744+AA4744+AB4744,1)</f>
        <v>325</v>
      </c>
      <c r="AD4744" s="55" t="n">
        <f aca="false">(ROUND(AC4744-AC4741,1)/AC4741)</f>
        <v>0</v>
      </c>
    </row>
    <row r="4745" customFormat="false" ht="15" hidden="false" customHeight="false" outlineLevel="0" collapsed="false">
      <c r="A4745" s="48" t="s">
        <v>32</v>
      </c>
      <c r="B4745" s="63" t="n">
        <v>15</v>
      </c>
      <c r="C4745" s="50" t="s">
        <v>8</v>
      </c>
      <c r="D4745" s="51" t="n">
        <v>85</v>
      </c>
      <c r="E4745" s="51" t="n">
        <v>0</v>
      </c>
      <c r="F4745" s="51" t="n">
        <v>0</v>
      </c>
      <c r="G4745" s="51" t="n">
        <v>0</v>
      </c>
      <c r="H4745" s="51" t="n">
        <v>50</v>
      </c>
      <c r="I4745" s="52" t="n">
        <v>20</v>
      </c>
      <c r="J4745" s="52" t="n">
        <v>30</v>
      </c>
      <c r="K4745" s="52" t="n">
        <v>15</v>
      </c>
      <c r="L4745" s="52" t="n">
        <v>15</v>
      </c>
      <c r="M4745" s="52" t="n">
        <v>0</v>
      </c>
      <c r="N4745" s="53" t="n">
        <f aca="false">D4745*$D$7</f>
        <v>110.5</v>
      </c>
      <c r="O4745" s="53" t="n">
        <f aca="false">E4745*$E$7</f>
        <v>0</v>
      </c>
      <c r="P4745" s="53" t="n">
        <f aca="false">F4745*$F$7</f>
        <v>0</v>
      </c>
      <c r="Q4745" s="53" t="n">
        <f aca="false">G4745*$G$7</f>
        <v>0</v>
      </c>
      <c r="R4745" s="53" t="n">
        <f aca="false">H4745*$H$7</f>
        <v>65</v>
      </c>
      <c r="S4745" s="53" t="n">
        <f aca="false">(N4745/100)*(I4745*$I$7)+(N4745/100)*(J4745*$J$7)</f>
        <v>110.5</v>
      </c>
      <c r="T4745" s="53" t="n">
        <f aca="false">(O4745/100)*(K4745*$K$7)</f>
        <v>0</v>
      </c>
      <c r="U4745" s="53" t="n">
        <f aca="false">(P4745/100)*(K4745*$K$7)+(P4745/100)*(L4745*$L$7)</f>
        <v>0</v>
      </c>
      <c r="V4745" s="53" t="n">
        <f aca="false">(Q4745/100)*(L4745*$L$7)</f>
        <v>0</v>
      </c>
      <c r="W4745" s="53" t="n">
        <f aca="false">(R4745/100)*(K4745*$K$7)+(R4745/100)*(L4745*$L$7)</f>
        <v>39</v>
      </c>
      <c r="X4745" s="53" t="n">
        <f aca="false">N4745+S4745</f>
        <v>221</v>
      </c>
      <c r="Y4745" s="53" t="n">
        <f aca="false">O4745+T4745</f>
        <v>0</v>
      </c>
      <c r="Z4745" s="53" t="n">
        <f aca="false">P4745+U4745</f>
        <v>0</v>
      </c>
      <c r="AA4745" s="53" t="n">
        <f aca="false">Q4745+V4745</f>
        <v>0</v>
      </c>
      <c r="AB4745" s="53" t="n">
        <f aca="false">R4745+W4745</f>
        <v>104</v>
      </c>
      <c r="AC4745" s="54" t="n">
        <f aca="false">ROUND(X4745+Y4745+Z4745+AA4745+AB4745,1)</f>
        <v>325</v>
      </c>
      <c r="AD4745" s="55" t="n">
        <f aca="false">(ROUND(AC4745-AC4741,1)/AC4741)</f>
        <v>0</v>
      </c>
    </row>
    <row r="4746" customFormat="false" ht="15" hidden="false" customHeight="false" outlineLevel="0" collapsed="false">
      <c r="A4746" s="48" t="s">
        <v>33</v>
      </c>
      <c r="B4746" s="63"/>
      <c r="C4746" s="50" t="s">
        <v>9</v>
      </c>
      <c r="D4746" s="51" t="n">
        <v>85</v>
      </c>
      <c r="E4746" s="51" t="n">
        <v>0</v>
      </c>
      <c r="F4746" s="51" t="n">
        <v>0</v>
      </c>
      <c r="G4746" s="51" t="n">
        <v>0</v>
      </c>
      <c r="H4746" s="51" t="n">
        <v>50</v>
      </c>
      <c r="I4746" s="52" t="n">
        <v>20</v>
      </c>
      <c r="J4746" s="52" t="n">
        <v>30</v>
      </c>
      <c r="K4746" s="52" t="n">
        <v>15</v>
      </c>
      <c r="L4746" s="52" t="n">
        <v>15</v>
      </c>
      <c r="M4746" s="52" t="n">
        <v>0</v>
      </c>
      <c r="N4746" s="53" t="n">
        <f aca="false">D4746*$D$8</f>
        <v>110.5</v>
      </c>
      <c r="O4746" s="53" t="n">
        <f aca="false">E4746*$E$8</f>
        <v>0</v>
      </c>
      <c r="P4746" s="53" t="n">
        <f aca="false">F4746*$F$8</f>
        <v>0</v>
      </c>
      <c r="Q4746" s="53" t="n">
        <f aca="false">G4746*$G$8</f>
        <v>0</v>
      </c>
      <c r="R4746" s="53" t="n">
        <f aca="false">H4746*$H$8</f>
        <v>65</v>
      </c>
      <c r="S4746" s="53" t="n">
        <f aca="false">(N4746/100)*(I4746*$I$8)+(N4746/100)*(J4746*$J$8)</f>
        <v>110.5</v>
      </c>
      <c r="T4746" s="53" t="n">
        <f aca="false">(O4746/100)*(K4746*$K$8)</f>
        <v>0</v>
      </c>
      <c r="U4746" s="53" t="n">
        <f aca="false">(P4746/100)*(K4746*$K$8)+(P4746/100)*(L4746*$L$8)</f>
        <v>0</v>
      </c>
      <c r="V4746" s="53" t="n">
        <f aca="false">(Q4746/100)*(L4746*$L$8)</f>
        <v>0</v>
      </c>
      <c r="W4746" s="53" t="n">
        <f aca="false">(R4746/100)*(K4746*$K$8)+(R4746/100)*(L4746*$L$8)</f>
        <v>39</v>
      </c>
      <c r="X4746" s="53" t="n">
        <f aca="false">N4746+S4746</f>
        <v>221</v>
      </c>
      <c r="Y4746" s="53" t="n">
        <f aca="false">O4746+T4746</f>
        <v>0</v>
      </c>
      <c r="Z4746" s="53" t="n">
        <f aca="false">P4746+U4746</f>
        <v>0</v>
      </c>
      <c r="AA4746" s="53" t="n">
        <f aca="false">Q4746+V4746</f>
        <v>0</v>
      </c>
      <c r="AB4746" s="53" t="n">
        <f aca="false">R4746+W4746</f>
        <v>104</v>
      </c>
      <c r="AC4746" s="54" t="n">
        <f aca="false">ROUND(X4746+Y4746+Z4746+AA4746+AB4746,1)</f>
        <v>325</v>
      </c>
      <c r="AD4746" s="55" t="n">
        <f aca="false">(ROUND(AC4746-AC4741,1)/AC4741)</f>
        <v>0</v>
      </c>
    </row>
    <row r="4747" customFormat="false" ht="15" hidden="false" customHeight="false" outlineLevel="0" collapsed="false">
      <c r="A4747" s="48" t="s">
        <v>34</v>
      </c>
      <c r="B4747" s="63"/>
      <c r="C4747" s="50" t="s">
        <v>10</v>
      </c>
      <c r="D4747" s="51" t="n">
        <v>42</v>
      </c>
      <c r="E4747" s="51" t="n">
        <v>120</v>
      </c>
      <c r="F4747" s="51" t="n">
        <v>0</v>
      </c>
      <c r="G4747" s="51" t="n">
        <v>0</v>
      </c>
      <c r="H4747" s="51" t="n">
        <v>0</v>
      </c>
      <c r="I4747" s="52" t="n">
        <v>20</v>
      </c>
      <c r="J4747" s="52" t="n">
        <v>30</v>
      </c>
      <c r="K4747" s="52" t="n">
        <v>80</v>
      </c>
      <c r="L4747" s="52" t="n">
        <v>0</v>
      </c>
      <c r="M4747" s="52" t="n">
        <v>0</v>
      </c>
      <c r="N4747" s="53" t="n">
        <f aca="false">D4747*$D$9</f>
        <v>52.5</v>
      </c>
      <c r="O4747" s="53" t="n">
        <f aca="false">E4747*$E$9</f>
        <v>150</v>
      </c>
      <c r="P4747" s="53" t="n">
        <f aca="false">F4747*$F$9</f>
        <v>0</v>
      </c>
      <c r="Q4747" s="53" t="n">
        <f aca="false">G4747*$G$9</f>
        <v>0</v>
      </c>
      <c r="R4747" s="53" t="n">
        <f aca="false">H4747*$H$9</f>
        <v>0</v>
      </c>
      <c r="S4747" s="53" t="n">
        <f aca="false">(N4747/100)*(I4747*$I$9)+(N4747/100)*(J4747*$J$9)</f>
        <v>26.25</v>
      </c>
      <c r="T4747" s="53" t="n">
        <f aca="false">(O4747/100)*(K4747*$K$9)</f>
        <v>168</v>
      </c>
      <c r="U4747" s="53" t="n">
        <f aca="false">(P4747/100)*(K4747*$K$9)+(P4747/100)*(L4747*$L$9)</f>
        <v>0</v>
      </c>
      <c r="V4747" s="53" t="n">
        <f aca="false">(Q4747/100)*(L4747*$L$9)</f>
        <v>0</v>
      </c>
      <c r="W4747" s="53" t="n">
        <f aca="false">(R4747/100)*(K4747*$K$9)+(R4747/100)*(L4747*$L$9)</f>
        <v>0</v>
      </c>
      <c r="X4747" s="53" t="n">
        <f aca="false">N4747+S4747</f>
        <v>78.75</v>
      </c>
      <c r="Y4747" s="53" t="n">
        <f aca="false">O4747+T4747</f>
        <v>318</v>
      </c>
      <c r="Z4747" s="53" t="n">
        <f aca="false">P4747+U4747</f>
        <v>0</v>
      </c>
      <c r="AA4747" s="53" t="n">
        <f aca="false">Q4747+V4747</f>
        <v>0</v>
      </c>
      <c r="AB4747" s="53" t="n">
        <f aca="false">R4747+W4747</f>
        <v>0</v>
      </c>
      <c r="AC4747" s="54" t="n">
        <f aca="false">ROUND(X4747+Y4747+Z4747+AA4747+AB4747,1)</f>
        <v>396.8</v>
      </c>
      <c r="AD4747" s="55" t="n">
        <f aca="false">(ROUND(AC4747-AC4741,1)/AC4741)</f>
        <v>0.220923076923077</v>
      </c>
    </row>
    <row r="4748" customFormat="false" ht="15" hidden="false" customHeight="false" outlineLevel="0" collapsed="false">
      <c r="A4748" s="48" t="s">
        <v>35</v>
      </c>
      <c r="B4748" s="63"/>
      <c r="C4748" s="50" t="s">
        <v>11</v>
      </c>
      <c r="D4748" s="51" t="n">
        <v>42</v>
      </c>
      <c r="E4748" s="51" t="n">
        <v>0</v>
      </c>
      <c r="F4748" s="51" t="n">
        <v>120</v>
      </c>
      <c r="G4748" s="51" t="n">
        <v>0</v>
      </c>
      <c r="H4748" s="51" t="n">
        <v>0</v>
      </c>
      <c r="I4748" s="52" t="n">
        <v>20</v>
      </c>
      <c r="J4748" s="52" t="n">
        <v>30</v>
      </c>
      <c r="K4748" s="52" t="n">
        <v>40</v>
      </c>
      <c r="L4748" s="52" t="n">
        <v>40</v>
      </c>
      <c r="M4748" s="52" t="n">
        <v>0</v>
      </c>
      <c r="N4748" s="53" t="n">
        <f aca="false">D4748*$D$10</f>
        <v>52.5</v>
      </c>
      <c r="O4748" s="53" t="n">
        <f aca="false">E4748*$E$10</f>
        <v>0</v>
      </c>
      <c r="P4748" s="53" t="n">
        <f aca="false">F4748*$F$10</f>
        <v>150</v>
      </c>
      <c r="Q4748" s="53" t="n">
        <f aca="false">G4748*$G$10</f>
        <v>0</v>
      </c>
      <c r="R4748" s="53" t="n">
        <f aca="false">H4748*$H$10</f>
        <v>0</v>
      </c>
      <c r="S4748" s="53" t="n">
        <f aca="false">(N4748/100)*(I4748*$I$10)+(N4748/100)*(J4748*$J$10)</f>
        <v>26.25</v>
      </c>
      <c r="T4748" s="53" t="n">
        <f aca="false">(O4748/100)*(K4748*$J$10)</f>
        <v>0</v>
      </c>
      <c r="U4748" s="53" t="n">
        <f aca="false">(P4748/100)*(K4748*$K$10)+(P4748/100)*(L4748*$L$10)</f>
        <v>168</v>
      </c>
      <c r="V4748" s="53" t="n">
        <f aca="false">(Q4748/100)*(L4748*$L$10)</f>
        <v>0</v>
      </c>
      <c r="W4748" s="53" t="n">
        <f aca="false">(R4748/100)*(K4748*$K$10)+(R4748/100)*(L4748*$L$10)</f>
        <v>0</v>
      </c>
      <c r="X4748" s="53" t="n">
        <f aca="false">N4748+S4748</f>
        <v>78.75</v>
      </c>
      <c r="Y4748" s="53" t="n">
        <f aca="false">O4748+T4748</f>
        <v>0</v>
      </c>
      <c r="Z4748" s="53" t="n">
        <f aca="false">P4748+U4748</f>
        <v>318</v>
      </c>
      <c r="AA4748" s="53" t="n">
        <f aca="false">Q4748+V4748</f>
        <v>0</v>
      </c>
      <c r="AB4748" s="53" t="n">
        <f aca="false">R4748+W4748</f>
        <v>0</v>
      </c>
      <c r="AC4748" s="54" t="n">
        <f aca="false">ROUND(X4748+Y4748+Z4748+AA4748+AB4748,1)</f>
        <v>396.8</v>
      </c>
      <c r="AD4748" s="55" t="n">
        <f aca="false">(ROUND(AC4748-AC4741,1)/AC4741)</f>
        <v>0.220923076923077</v>
      </c>
    </row>
    <row r="4749" customFormat="false" ht="15" hidden="false" customHeight="false" outlineLevel="0" collapsed="false">
      <c r="A4749" s="48" t="s">
        <v>36</v>
      </c>
      <c r="B4749" s="63"/>
      <c r="C4749" s="50" t="s">
        <v>12</v>
      </c>
      <c r="D4749" s="51" t="n">
        <v>42</v>
      </c>
      <c r="E4749" s="51" t="n">
        <v>0</v>
      </c>
      <c r="F4749" s="51" t="n">
        <v>0</v>
      </c>
      <c r="G4749" s="51" t="n">
        <v>120</v>
      </c>
      <c r="H4749" s="51" t="n">
        <v>0</v>
      </c>
      <c r="I4749" s="52" t="n">
        <v>20</v>
      </c>
      <c r="J4749" s="52" t="n">
        <v>30</v>
      </c>
      <c r="K4749" s="52" t="n">
        <v>0</v>
      </c>
      <c r="L4749" s="52" t="n">
        <v>80</v>
      </c>
      <c r="M4749" s="52" t="n">
        <v>0</v>
      </c>
      <c r="N4749" s="53" t="n">
        <f aca="false">D4749*$D$11</f>
        <v>52.5</v>
      </c>
      <c r="O4749" s="53" t="n">
        <f aca="false">E4749*$E$11</f>
        <v>0</v>
      </c>
      <c r="P4749" s="53" t="n">
        <f aca="false">F4749*$F$11</f>
        <v>0</v>
      </c>
      <c r="Q4749" s="53" t="n">
        <f aca="false">G4749*$G$11</f>
        <v>150</v>
      </c>
      <c r="R4749" s="53" t="n">
        <f aca="false">H4749*$H$11</f>
        <v>0</v>
      </c>
      <c r="S4749" s="53" t="n">
        <f aca="false">(N4749/100)*(I4749*$I$11)+(N4749/100)*(J4749*$J$11)</f>
        <v>26.25</v>
      </c>
      <c r="T4749" s="53" t="n">
        <f aca="false">(O4749/100)*(K4749*$K$11)</f>
        <v>0</v>
      </c>
      <c r="U4749" s="53" t="n">
        <f aca="false">(P4749/100)*(K4749*$K$11)+(P4749/100)*(L4749*$L$11)</f>
        <v>0</v>
      </c>
      <c r="V4749" s="53" t="n">
        <f aca="false">(Q4749/100)*(L4749*$L$11)</f>
        <v>168</v>
      </c>
      <c r="W4749" s="53" t="n">
        <f aca="false">(R4749/100)*(K4749*$K$11)+(R4749/100)*(L4749*$L$11)</f>
        <v>0</v>
      </c>
      <c r="X4749" s="53" t="n">
        <f aca="false">N4749+S4749</f>
        <v>78.75</v>
      </c>
      <c r="Y4749" s="53" t="n">
        <f aca="false">O4749+T4749</f>
        <v>0</v>
      </c>
      <c r="Z4749" s="53" t="n">
        <f aca="false">P4749+U4749</f>
        <v>0</v>
      </c>
      <c r="AA4749" s="53" t="n">
        <f aca="false">Q4749+V4749</f>
        <v>318</v>
      </c>
      <c r="AB4749" s="53" t="n">
        <f aca="false">R4749+W4749</f>
        <v>0</v>
      </c>
      <c r="AC4749" s="54" t="n">
        <f aca="false">ROUND(X4749+Y4749+Z4749+AA4749+AB4749,1)</f>
        <v>396.8</v>
      </c>
      <c r="AD4749" s="55" t="n">
        <f aca="false">(ROUND(AC4749-AC4741,1)/AC4741)</f>
        <v>0.220923076923077</v>
      </c>
    </row>
    <row r="4750" customFormat="false" ht="15" hidden="false" customHeight="false" outlineLevel="0" collapsed="false">
      <c r="A4750" s="48" t="s">
        <v>37</v>
      </c>
      <c r="B4750" s="63"/>
      <c r="C4750" s="50" t="s">
        <v>13</v>
      </c>
      <c r="D4750" s="51" t="n">
        <v>42</v>
      </c>
      <c r="E4750" s="51" t="n">
        <v>0</v>
      </c>
      <c r="F4750" s="51" t="n">
        <v>0</v>
      </c>
      <c r="G4750" s="51" t="n">
        <v>0</v>
      </c>
      <c r="H4750" s="51" t="n">
        <v>120</v>
      </c>
      <c r="I4750" s="52" t="n">
        <v>20</v>
      </c>
      <c r="J4750" s="52" t="n">
        <v>30</v>
      </c>
      <c r="K4750" s="52" t="n">
        <v>45</v>
      </c>
      <c r="L4750" s="52" t="n">
        <v>45</v>
      </c>
      <c r="M4750" s="52" t="n">
        <v>0</v>
      </c>
      <c r="N4750" s="53" t="n">
        <f aca="false">D4750*$D$12</f>
        <v>52.5</v>
      </c>
      <c r="O4750" s="53" t="n">
        <f aca="false">E4750*$E$12</f>
        <v>0</v>
      </c>
      <c r="P4750" s="53" t="n">
        <f aca="false">F4750*$F$12</f>
        <v>0</v>
      </c>
      <c r="Q4750" s="53" t="n">
        <f aca="false">G4750*$G$12</f>
        <v>0</v>
      </c>
      <c r="R4750" s="53" t="n">
        <f aca="false">H4750*$H$12</f>
        <v>150</v>
      </c>
      <c r="S4750" s="53" t="n">
        <f aca="false">(N4750/100)*(I4750*$I$12)+(N4750/100)*(J4750*$J$12)</f>
        <v>26.25</v>
      </c>
      <c r="T4750" s="53" t="n">
        <f aca="false">(O4750/100)*(K4750*$K$12)</f>
        <v>0</v>
      </c>
      <c r="U4750" s="53" t="n">
        <f aca="false">(P4750/100)*(K4750*$K$12)+(P4750/100)*(L4750*$L$12)</f>
        <v>0</v>
      </c>
      <c r="V4750" s="53" t="n">
        <f aca="false">(Q4750/100)*(L4750*$L$12)</f>
        <v>0</v>
      </c>
      <c r="W4750" s="53" t="n">
        <f aca="false">(R4750/100)*(K4750*$K$12)+(R4750/100)*(L4750*$L$12)</f>
        <v>189</v>
      </c>
      <c r="X4750" s="53" t="n">
        <f aca="false">N4750+S4750</f>
        <v>78.75</v>
      </c>
      <c r="Y4750" s="53" t="n">
        <f aca="false">O4750+T4750</f>
        <v>0</v>
      </c>
      <c r="Z4750" s="53" t="n">
        <f aca="false">P4750+U4750</f>
        <v>0</v>
      </c>
      <c r="AA4750" s="53" t="n">
        <f aca="false">Q4750+V4750</f>
        <v>0</v>
      </c>
      <c r="AB4750" s="53" t="n">
        <f aca="false">R4750+W4750</f>
        <v>339</v>
      </c>
      <c r="AC4750" s="54" t="n">
        <f aca="false">ROUND(X4750+Y4750+Z4750+AA4750+AB4750,1)</f>
        <v>417.8</v>
      </c>
      <c r="AD4750" s="55" t="n">
        <f aca="false">(ROUND(AC4750-AC4741,1)/AC4741)</f>
        <v>0.285538461538462</v>
      </c>
    </row>
    <row r="4751" customFormat="false" ht="15" hidden="false" customHeight="false" outlineLevel="0" collapsed="false">
      <c r="A4751" s="48" t="s">
        <v>38</v>
      </c>
      <c r="B4751" s="63"/>
      <c r="C4751" s="50" t="s">
        <v>14</v>
      </c>
      <c r="D4751" s="51" t="n">
        <v>85</v>
      </c>
      <c r="E4751" s="51" t="n">
        <v>0</v>
      </c>
      <c r="F4751" s="51" t="n">
        <v>0</v>
      </c>
      <c r="G4751" s="51" t="n">
        <v>0</v>
      </c>
      <c r="H4751" s="51" t="n">
        <v>50</v>
      </c>
      <c r="I4751" s="52" t="n">
        <v>20</v>
      </c>
      <c r="J4751" s="52" t="n">
        <v>30</v>
      </c>
      <c r="K4751" s="52" t="n">
        <v>15</v>
      </c>
      <c r="L4751" s="52" t="n">
        <v>15</v>
      </c>
      <c r="M4751" s="52" t="n">
        <v>45</v>
      </c>
      <c r="N4751" s="53" t="n">
        <f aca="false">D4751*$D$13</f>
        <v>106.25</v>
      </c>
      <c r="O4751" s="53" t="n">
        <f aca="false">E4751*$E$13</f>
        <v>0</v>
      </c>
      <c r="P4751" s="53" t="n">
        <f aca="false">F4751*$F$13</f>
        <v>0</v>
      </c>
      <c r="Q4751" s="53" t="n">
        <f aca="false">G4751*$G$13</f>
        <v>0</v>
      </c>
      <c r="R4751" s="53" t="n">
        <f aca="false">H4751*$H$13</f>
        <v>62.5</v>
      </c>
      <c r="S4751" s="53" t="n">
        <f aca="false">(N4751/100)*(I4751*$I$13)+(N4751/100)*(J4751*$J$13)+(N4751/100)*(M4751*$M$13)</f>
        <v>148.75</v>
      </c>
      <c r="T4751" s="53" t="n">
        <f aca="false">(O4751/100)*(K4751*$K$13)+(O4751/100)*(M4751*$M$13)</f>
        <v>0</v>
      </c>
      <c r="U4751" s="53" t="n">
        <f aca="false">(P4751/100)*(K4751*$K$13)+(P4751/100)*(L4751*$L$13)+(P4751/100)*(M4751*$M$13)</f>
        <v>0</v>
      </c>
      <c r="V4751" s="53" t="n">
        <f aca="false">(Q4751/100)*(L4751*$L$13)+(Q4751/100)*(M4751*$M$13)</f>
        <v>0</v>
      </c>
      <c r="W4751" s="53" t="n">
        <f aca="false">(R4751/100)*(K4751*$K$13)+(R4751/100)*(L4751*$L$13)+(R4751/100)*(M4751*$M$13)</f>
        <v>75</v>
      </c>
      <c r="X4751" s="53" t="n">
        <f aca="false">N4751+S4751</f>
        <v>255</v>
      </c>
      <c r="Y4751" s="53" t="n">
        <f aca="false">O4751+T4751</f>
        <v>0</v>
      </c>
      <c r="Z4751" s="53" t="n">
        <f aca="false">P4751+U4751</f>
        <v>0</v>
      </c>
      <c r="AA4751" s="53" t="n">
        <f aca="false">Q4751+V4751</f>
        <v>0</v>
      </c>
      <c r="AB4751" s="53" t="n">
        <f aca="false">R4751+W4751</f>
        <v>137.5</v>
      </c>
      <c r="AC4751" s="54" t="n">
        <f aca="false">ROUND(X4751+Y4751+Z4751+AA4751+AB4751,1)</f>
        <v>392.5</v>
      </c>
      <c r="AD4751" s="55" t="n">
        <f aca="false">(ROUND(AC4751-AC4741,1)/AC4741)</f>
        <v>0.207692307692308</v>
      </c>
    </row>
    <row r="4752" customFormat="false" ht="15" hidden="false" customHeight="false" outlineLevel="0" collapsed="false">
      <c r="A4752" s="48" t="s">
        <v>39</v>
      </c>
      <c r="B4752" s="63"/>
      <c r="C4752" s="50" t="s">
        <v>15</v>
      </c>
      <c r="D4752" s="51" t="n">
        <v>100</v>
      </c>
      <c r="E4752" s="51" t="n">
        <v>0</v>
      </c>
      <c r="F4752" s="51" t="n">
        <v>0</v>
      </c>
      <c r="G4752" s="51" t="n">
        <v>0</v>
      </c>
      <c r="H4752" s="51" t="n">
        <v>0</v>
      </c>
      <c r="I4752" s="52" t="n">
        <v>20</v>
      </c>
      <c r="J4752" s="52" t="n">
        <v>30</v>
      </c>
      <c r="K4752" s="52" t="n">
        <v>80</v>
      </c>
      <c r="L4752" s="52" t="n">
        <v>0</v>
      </c>
      <c r="M4752" s="52" t="n">
        <v>0</v>
      </c>
      <c r="N4752" s="53" t="n">
        <f aca="false">D4752*$D$14</f>
        <v>125</v>
      </c>
      <c r="O4752" s="53" t="n">
        <f aca="false">E4752*$E$14</f>
        <v>0</v>
      </c>
      <c r="P4752" s="53" t="n">
        <f aca="false">F4752*$F$14</f>
        <v>0</v>
      </c>
      <c r="Q4752" s="53" t="n">
        <f aca="false">G4752*$G$14</f>
        <v>0</v>
      </c>
      <c r="R4752" s="53" t="n">
        <f aca="false">H4752*$H$14</f>
        <v>0</v>
      </c>
      <c r="S4752" s="53" t="n">
        <f aca="false">(N4752/100)*(I4752*$I$14)+(N4752/100)*(J4752*$J$14)+(N4752/100)*(K4752*$K$14)</f>
        <v>262.5</v>
      </c>
      <c r="T4752" s="53" t="n">
        <f aca="false">(O4752/100)*(K4752*$K$14)</f>
        <v>0</v>
      </c>
      <c r="U4752" s="53" t="n">
        <f aca="false">(P4752/100)*(K4752*$K$14)+(P4752/100)*(L4752*$L$14)</f>
        <v>0</v>
      </c>
      <c r="V4752" s="53" t="n">
        <f aca="false">(Q4752/100)*(L4752*$L$14)</f>
        <v>0</v>
      </c>
      <c r="W4752" s="53" t="n">
        <f aca="false">(R4752/100)*(K4752*$L$14)+(R4752/100)*(L4752*$M$14)</f>
        <v>0</v>
      </c>
      <c r="X4752" s="53" t="n">
        <f aca="false">N4752+S4752</f>
        <v>387.5</v>
      </c>
      <c r="Y4752" s="53" t="n">
        <f aca="false">O4752+T4752</f>
        <v>0</v>
      </c>
      <c r="Z4752" s="53" t="n">
        <f aca="false">P4752+U4752</f>
        <v>0</v>
      </c>
      <c r="AA4752" s="53" t="n">
        <f aca="false">Q4752+V4752</f>
        <v>0</v>
      </c>
      <c r="AB4752" s="53" t="n">
        <f aca="false">R4752+W4752</f>
        <v>0</v>
      </c>
      <c r="AC4752" s="54" t="n">
        <f aca="false">ROUND(X4752+Y4752+Z4752+AA4752+AB4752,1)</f>
        <v>387.5</v>
      </c>
      <c r="AD4752" s="55" t="n">
        <f aca="false">(ROUND(AC4752-AC4741,1)/AC4741)</f>
        <v>0.192307692307692</v>
      </c>
    </row>
    <row r="4753" customFormat="false" ht="15" hidden="false" customHeight="false" outlineLevel="0" collapsed="false">
      <c r="A4753" s="48"/>
      <c r="B4753" s="63" t="n">
        <v>500</v>
      </c>
      <c r="C4753" s="50" t="s">
        <v>16</v>
      </c>
      <c r="D4753" s="51" t="n">
        <v>100</v>
      </c>
      <c r="E4753" s="51" t="n">
        <v>0</v>
      </c>
      <c r="F4753" s="51" t="n">
        <v>0</v>
      </c>
      <c r="G4753" s="51" t="n">
        <v>0</v>
      </c>
      <c r="H4753" s="51" t="n">
        <v>0</v>
      </c>
      <c r="I4753" s="52" t="n">
        <v>20</v>
      </c>
      <c r="J4753" s="52" t="n">
        <v>30</v>
      </c>
      <c r="K4753" s="52" t="n">
        <v>0</v>
      </c>
      <c r="L4753" s="52" t="n">
        <v>80</v>
      </c>
      <c r="M4753" s="52" t="n">
        <v>0</v>
      </c>
      <c r="N4753" s="53" t="n">
        <f aca="false">D4753*$D$15</f>
        <v>125</v>
      </c>
      <c r="O4753" s="53" t="n">
        <f aca="false">E4753*$E$15</f>
        <v>0</v>
      </c>
      <c r="P4753" s="53" t="n">
        <f aca="false">F4753*$F$15</f>
        <v>0</v>
      </c>
      <c r="Q4753" s="53" t="n">
        <f aca="false">G4753*$G$15</f>
        <v>0</v>
      </c>
      <c r="R4753" s="53" t="n">
        <f aca="false">H4753*$H$15</f>
        <v>0</v>
      </c>
      <c r="S4753" s="53" t="n">
        <f aca="false">(N4753/100)*(I4753*$I$15)+(N4753/100)*(J4753*$J$15)+(N4753/100)*(L4753*$L$15)</f>
        <v>262.5</v>
      </c>
      <c r="T4753" s="53" t="n">
        <f aca="false">(O4753/100)*(K4753*$K$15)</f>
        <v>0</v>
      </c>
      <c r="U4753" s="53" t="n">
        <f aca="false">(P4753/100)*(K4753*$K$15)+(P4753/100)*(L4753*$L$15)</f>
        <v>0</v>
      </c>
      <c r="V4753" s="53" t="n">
        <f aca="false">(Q4753/100)*(L4753*$L$15)</f>
        <v>0</v>
      </c>
      <c r="W4753" s="53" t="n">
        <f aca="false">(R4753/100)*(K4753*$K$15)+(R4753/100)*(L4753*$L$15)</f>
        <v>0</v>
      </c>
      <c r="X4753" s="53" t="n">
        <f aca="false">N4753+S4753</f>
        <v>387.5</v>
      </c>
      <c r="Y4753" s="53" t="n">
        <f aca="false">O4753+T4753</f>
        <v>0</v>
      </c>
      <c r="Z4753" s="53" t="n">
        <f aca="false">P4753+U4753</f>
        <v>0</v>
      </c>
      <c r="AA4753" s="53" t="n">
        <f aca="false">Q4753+V4753</f>
        <v>0</v>
      </c>
      <c r="AB4753" s="53" t="n">
        <f aca="false">R4753+W4753</f>
        <v>0</v>
      </c>
      <c r="AC4753" s="54" t="n">
        <f aca="false">ROUND(X4753+Y4753+Z4753+AA4753+AB4753,1)</f>
        <v>387.5</v>
      </c>
      <c r="AD4753" s="55" t="n">
        <f aca="false">(ROUND(AC4753-AC4741,1)/AC4741)</f>
        <v>0.192307692307692</v>
      </c>
    </row>
    <row r="4754" customFormat="false" ht="15" hidden="false" customHeight="false" outlineLevel="0" collapsed="false">
      <c r="A4754" s="48"/>
      <c r="B4754" s="63"/>
      <c r="C4754" s="50" t="s">
        <v>17</v>
      </c>
      <c r="D4754" s="51" t="n">
        <v>85</v>
      </c>
      <c r="E4754" s="51" t="n">
        <v>0</v>
      </c>
      <c r="F4754" s="51" t="n">
        <v>0</v>
      </c>
      <c r="G4754" s="51" t="n">
        <v>0</v>
      </c>
      <c r="H4754" s="51" t="n">
        <v>50</v>
      </c>
      <c r="I4754" s="52" t="n">
        <v>20</v>
      </c>
      <c r="J4754" s="52" t="n">
        <v>70</v>
      </c>
      <c r="K4754" s="52" t="n">
        <v>15</v>
      </c>
      <c r="L4754" s="52" t="n">
        <v>15</v>
      </c>
      <c r="M4754" s="52" t="n">
        <v>0</v>
      </c>
      <c r="N4754" s="53" t="n">
        <f aca="false">D4754*$D$16</f>
        <v>106.25</v>
      </c>
      <c r="O4754" s="53" t="n">
        <f aca="false">E4754*$E$16</f>
        <v>0</v>
      </c>
      <c r="P4754" s="53" t="n">
        <f aca="false">F4754*$F$16</f>
        <v>0</v>
      </c>
      <c r="Q4754" s="53" t="n">
        <f aca="false">G4754*$G$16</f>
        <v>0</v>
      </c>
      <c r="R4754" s="53" t="n">
        <f aca="false">H4754*$H$16</f>
        <v>62.5</v>
      </c>
      <c r="S4754" s="53" t="n">
        <f aca="false">(N4754/100)*(I4754*$I$16)+(N4754/100)*(J4754*$J$16)</f>
        <v>207.1875</v>
      </c>
      <c r="T4754" s="53" t="n">
        <f aca="false">(O4754/100)*(K4754*$K$16)</f>
        <v>0</v>
      </c>
      <c r="U4754" s="53" t="n">
        <f aca="false">(P4754/100)*(K4754*$K$16)+(P4754/100)*(L4754*$L$16)</f>
        <v>0</v>
      </c>
      <c r="V4754" s="53" t="n">
        <f aca="false">(Q4754/100)*(L4754*$L$16)</f>
        <v>0</v>
      </c>
      <c r="W4754" s="53" t="n">
        <f aca="false">(R4754/100)*(K4754*$K$16)+(R4754/100)*(L4754*$L$16)</f>
        <v>18.75</v>
      </c>
      <c r="X4754" s="53" t="n">
        <f aca="false">N4754+S4754</f>
        <v>313.4375</v>
      </c>
      <c r="Y4754" s="53" t="n">
        <f aca="false">O4754+T4754</f>
        <v>0</v>
      </c>
      <c r="Z4754" s="53" t="n">
        <f aca="false">P4754+U4754</f>
        <v>0</v>
      </c>
      <c r="AA4754" s="53" t="n">
        <f aca="false">Q4754+V4754</f>
        <v>0</v>
      </c>
      <c r="AB4754" s="53" t="n">
        <f aca="false">R4754+W4754</f>
        <v>81.25</v>
      </c>
      <c r="AC4754" s="54" t="n">
        <f aca="false">ROUND(X4754+Y4754+Z4754+AA4754+AB4754,1)</f>
        <v>394.7</v>
      </c>
      <c r="AD4754" s="55" t="n">
        <f aca="false">(ROUND(AC4754-AC4741,1)/AC4741)</f>
        <v>0.214461538461538</v>
      </c>
    </row>
    <row r="4755" customFormat="false" ht="15" hidden="false" customHeight="false" outlineLevel="0" collapsed="false">
      <c r="A4755" s="48"/>
      <c r="B4755" s="63"/>
      <c r="C4755" s="50" t="s">
        <v>18</v>
      </c>
      <c r="D4755" s="51" t="n">
        <v>85</v>
      </c>
      <c r="E4755" s="51" t="n">
        <v>0</v>
      </c>
      <c r="F4755" s="51" t="n">
        <v>0</v>
      </c>
      <c r="G4755" s="51" t="n">
        <v>0</v>
      </c>
      <c r="H4755" s="51" t="n">
        <v>50</v>
      </c>
      <c r="I4755" s="52" t="n">
        <v>50</v>
      </c>
      <c r="J4755" s="52" t="n">
        <v>30</v>
      </c>
      <c r="K4755" s="52" t="n">
        <v>15</v>
      </c>
      <c r="L4755" s="52" t="n">
        <v>15</v>
      </c>
      <c r="M4755" s="52" t="n">
        <v>0</v>
      </c>
      <c r="N4755" s="53" t="n">
        <f aca="false">D4755*$D$17</f>
        <v>106.25</v>
      </c>
      <c r="O4755" s="53" t="n">
        <f aca="false">E4755*$E$17</f>
        <v>0</v>
      </c>
      <c r="P4755" s="53" t="n">
        <f aca="false">F4755*$F$17</f>
        <v>0</v>
      </c>
      <c r="Q4755" s="53" t="n">
        <f aca="false">G4755*$G$17</f>
        <v>0</v>
      </c>
      <c r="R4755" s="53" t="n">
        <f aca="false">H4755*$H$17</f>
        <v>62.5</v>
      </c>
      <c r="S4755" s="53" t="n">
        <f aca="false">(N4755/100)*(I4755*$I$17)+(N4755/100)*(J4755*$J$17)</f>
        <v>164.6875</v>
      </c>
      <c r="T4755" s="53" t="n">
        <f aca="false">(O4755/100)*(K4755*$K$17)</f>
        <v>0</v>
      </c>
      <c r="U4755" s="53" t="n">
        <f aca="false">(P4755/100)*(K4755*$K$17)+(P4755/100)*(L4755*$L$17)</f>
        <v>0</v>
      </c>
      <c r="V4755" s="53" t="n">
        <f aca="false">(Q4755/100)*(L4755*$L$17)</f>
        <v>0</v>
      </c>
      <c r="W4755" s="53" t="n">
        <f aca="false">(R4755/100)*(K4755*$K$17)+(R4755/100)*(L4755*$L$17)</f>
        <v>18.75</v>
      </c>
      <c r="X4755" s="53" t="n">
        <f aca="false">N4755+S4755</f>
        <v>270.9375</v>
      </c>
      <c r="Y4755" s="53" t="n">
        <f aca="false">O4755+T4755</f>
        <v>0</v>
      </c>
      <c r="Z4755" s="53" t="n">
        <f aca="false">P4755+U4755</f>
        <v>0</v>
      </c>
      <c r="AA4755" s="53" t="n">
        <f aca="false">Q4755+V4755</f>
        <v>0</v>
      </c>
      <c r="AB4755" s="53" t="n">
        <f aca="false">R4755+W4755</f>
        <v>81.25</v>
      </c>
      <c r="AC4755" s="54" t="n">
        <f aca="false">ROUND(X4755+Y4755+Z4755+AA4755+AB4755,1)</f>
        <v>352.2</v>
      </c>
      <c r="AD4755" s="55" t="n">
        <f aca="false">(ROUND(AC4755-AC4741,1)/AC4741)</f>
        <v>0.0836923076923077</v>
      </c>
    </row>
    <row r="4756" customFormat="false" ht="15" hidden="false" customHeight="false" outlineLevel="0" collapsed="false">
      <c r="A4756" s="56" t="s">
        <v>19</v>
      </c>
      <c r="B4756" s="60" t="s">
        <v>383</v>
      </c>
      <c r="C4756" s="40" t="s">
        <v>50</v>
      </c>
      <c r="D4756" s="41" t="n">
        <v>100</v>
      </c>
      <c r="E4756" s="41" t="n">
        <v>0</v>
      </c>
      <c r="F4756" s="41" t="n">
        <v>60</v>
      </c>
      <c r="G4756" s="41" t="n">
        <v>0</v>
      </c>
      <c r="H4756" s="41" t="n">
        <v>0</v>
      </c>
      <c r="I4756" s="42" t="n">
        <v>15</v>
      </c>
      <c r="J4756" s="42" t="n">
        <v>40</v>
      </c>
      <c r="K4756" s="42" t="n">
        <v>15</v>
      </c>
      <c r="L4756" s="42" t="n">
        <v>15</v>
      </c>
      <c r="M4756" s="42" t="n">
        <v>0</v>
      </c>
      <c r="N4756" s="43" t="n">
        <f aca="false">D4756*$D$3</f>
        <v>130</v>
      </c>
      <c r="O4756" s="43" t="n">
        <f aca="false">E4756*$E$3</f>
        <v>0</v>
      </c>
      <c r="P4756" s="43" t="n">
        <f aca="false">F4756*$F$3</f>
        <v>78</v>
      </c>
      <c r="Q4756" s="43" t="n">
        <f aca="false">G4756*$G$3</f>
        <v>0</v>
      </c>
      <c r="R4756" s="43" t="n">
        <f aca="false">H4756*$H$3</f>
        <v>0</v>
      </c>
      <c r="S4756" s="43" t="n">
        <f aca="false">(N4756/100)*(I4756*$I$3)+(N4756/100)*(J4756*$J$3)</f>
        <v>143</v>
      </c>
      <c r="T4756" s="43" t="n">
        <f aca="false">(O4756/100)*(K4756*$K$3)</f>
        <v>0</v>
      </c>
      <c r="U4756" s="43" t="n">
        <f aca="false">(P4756/100)*(K4756*$K$3)+(P4756/100)*(L4756*$L$3)</f>
        <v>46.8</v>
      </c>
      <c r="V4756" s="43" t="n">
        <f aca="false">(Q4756/100)*(L4756*$L$3)</f>
        <v>0</v>
      </c>
      <c r="W4756" s="43" t="n">
        <f aca="false">(R4756/100)*(K4756*$K$3)+(R4756/100)*(L4756*$L$3)</f>
        <v>0</v>
      </c>
      <c r="X4756" s="43" t="n">
        <f aca="false">N4756+S4756</f>
        <v>273</v>
      </c>
      <c r="Y4756" s="43" t="n">
        <f aca="false">O4756+T4756</f>
        <v>0</v>
      </c>
      <c r="Z4756" s="43" t="n">
        <f aca="false">P4756+U4756</f>
        <v>124.8</v>
      </c>
      <c r="AA4756" s="43" t="n">
        <f aca="false">Q4756+V4756</f>
        <v>0</v>
      </c>
      <c r="AB4756" s="43" t="n">
        <f aca="false">R4756+W4756</f>
        <v>0</v>
      </c>
      <c r="AC4756" s="44" t="n">
        <f aca="false">ROUND(X4756+Y4756+Z4756+AA4756+AB4756,1)</f>
        <v>397.8</v>
      </c>
      <c r="AD4756" s="45"/>
    </row>
    <row r="4757" customFormat="false" ht="15" hidden="false" customHeight="false" outlineLevel="0" collapsed="false">
      <c r="A4757" s="48" t="s">
        <v>29</v>
      </c>
      <c r="B4757" s="61" t="n">
        <v>10</v>
      </c>
      <c r="C4757" s="50" t="s">
        <v>5</v>
      </c>
      <c r="D4757" s="51" t="n">
        <v>100</v>
      </c>
      <c r="E4757" s="51" t="n">
        <v>0</v>
      </c>
      <c r="F4757" s="51" t="n">
        <v>60</v>
      </c>
      <c r="G4757" s="51" t="n">
        <v>0</v>
      </c>
      <c r="H4757" s="51" t="n">
        <v>0</v>
      </c>
      <c r="I4757" s="52" t="n">
        <v>30</v>
      </c>
      <c r="J4757" s="52" t="n">
        <v>60</v>
      </c>
      <c r="K4757" s="52" t="n">
        <v>15</v>
      </c>
      <c r="L4757" s="52" t="n">
        <v>15</v>
      </c>
      <c r="M4757" s="52" t="n">
        <v>0</v>
      </c>
      <c r="N4757" s="53" t="n">
        <f aca="false">D4757*$D$4</f>
        <v>125</v>
      </c>
      <c r="O4757" s="53" t="n">
        <f aca="false">E4757*$E$4</f>
        <v>0</v>
      </c>
      <c r="P4757" s="53" t="n">
        <f aca="false">F4757*$F$4</f>
        <v>75</v>
      </c>
      <c r="Q4757" s="53" t="n">
        <f aca="false">G4757*$G$4</f>
        <v>0</v>
      </c>
      <c r="R4757" s="53" t="n">
        <f aca="false">H4757*$H$4</f>
        <v>0</v>
      </c>
      <c r="S4757" s="53" t="n">
        <f aca="false">(N4757/100)*(I4757*$I$4)+(N4757/100)*(J4757*$J$4)</f>
        <v>225</v>
      </c>
      <c r="T4757" s="53" t="n">
        <f aca="false">(O4757/100)*(K4757*$K$4)</f>
        <v>0</v>
      </c>
      <c r="U4757" s="53" t="n">
        <f aca="false">(P4757/100)*(K4757*$K$4)+(P4757/100)*(L4757*$L$4)</f>
        <v>45</v>
      </c>
      <c r="V4757" s="53" t="n">
        <f aca="false">(Q4757/100)*(L4757*$L$4)</f>
        <v>0</v>
      </c>
      <c r="W4757" s="53" t="n">
        <f aca="false">(R4757/100)*(K4757*$K$4)+(R4757/100)*(L4757*$L$4)</f>
        <v>0</v>
      </c>
      <c r="X4757" s="53" t="n">
        <f aca="false">N4757+S4757</f>
        <v>350</v>
      </c>
      <c r="Y4757" s="53" t="n">
        <f aca="false">O4757+T4757</f>
        <v>0</v>
      </c>
      <c r="Z4757" s="53" t="n">
        <f aca="false">P4757+U4757</f>
        <v>120</v>
      </c>
      <c r="AA4757" s="53" t="n">
        <f aca="false">Q4757+V4757</f>
        <v>0</v>
      </c>
      <c r="AB4757" s="53" t="n">
        <f aca="false">R4757+W4757</f>
        <v>0</v>
      </c>
      <c r="AC4757" s="54" t="n">
        <f aca="false">ROUND(X4757+Y4757+Z4757+AA4757+AB4757,1)</f>
        <v>470</v>
      </c>
      <c r="AD4757" s="55" t="n">
        <f aca="false">(ROUND(AC4757-AC4756,1)/AC4756)</f>
        <v>0.18149824032177</v>
      </c>
    </row>
    <row r="4758" customFormat="false" ht="15" hidden="false" customHeight="false" outlineLevel="0" collapsed="false">
      <c r="A4758" s="48" t="s">
        <v>30</v>
      </c>
      <c r="B4758" s="61" t="n">
        <v>10</v>
      </c>
      <c r="C4758" s="50" t="s">
        <v>6</v>
      </c>
      <c r="D4758" s="51" t="n">
        <v>100</v>
      </c>
      <c r="E4758" s="51" t="n">
        <v>0</v>
      </c>
      <c r="F4758" s="51" t="n">
        <v>60</v>
      </c>
      <c r="G4758" s="51" t="n">
        <v>0</v>
      </c>
      <c r="H4758" s="51" t="n">
        <v>0</v>
      </c>
      <c r="I4758" s="52" t="n">
        <v>15</v>
      </c>
      <c r="J4758" s="52" t="n">
        <v>40</v>
      </c>
      <c r="K4758" s="52" t="n">
        <v>15</v>
      </c>
      <c r="L4758" s="52" t="n">
        <v>15</v>
      </c>
      <c r="M4758" s="52" t="n">
        <v>0</v>
      </c>
      <c r="N4758" s="53" t="n">
        <f aca="false">D4758*$D$5</f>
        <v>130</v>
      </c>
      <c r="O4758" s="53" t="n">
        <f aca="false">E4758*$E$5</f>
        <v>0</v>
      </c>
      <c r="P4758" s="53" t="n">
        <f aca="false">F4758*$F$5</f>
        <v>78</v>
      </c>
      <c r="Q4758" s="53" t="n">
        <f aca="false">G4758*$G$5</f>
        <v>0</v>
      </c>
      <c r="R4758" s="53" t="n">
        <f aca="false">H4758*$H$5</f>
        <v>0</v>
      </c>
      <c r="S4758" s="53" t="n">
        <f aca="false">(N4758/100)*(I4758*$I$5)+(N4758/100)*(J4758*$J$5)</f>
        <v>143</v>
      </c>
      <c r="T4758" s="53" t="n">
        <f aca="false">(O4758/100)*(K4758*$K$5)</f>
        <v>0</v>
      </c>
      <c r="U4758" s="53" t="n">
        <f aca="false">(P4758/100)*(K4758*$K$5)+(P4758/100)*(L4758*$L$5)</f>
        <v>46.8</v>
      </c>
      <c r="V4758" s="53" t="n">
        <f aca="false">(Q4758/100)*(L4758*$L$5)</f>
        <v>0</v>
      </c>
      <c r="W4758" s="53" t="n">
        <f aca="false">(R4758/100)*(K4758*$K$5)+(R4758/100)*(L4758*$L$5)</f>
        <v>0</v>
      </c>
      <c r="X4758" s="53" t="n">
        <f aca="false">N4758+S4758</f>
        <v>273</v>
      </c>
      <c r="Y4758" s="53" t="n">
        <f aca="false">O4758+T4758</f>
        <v>0</v>
      </c>
      <c r="Z4758" s="53" t="n">
        <f aca="false">P4758+U4758</f>
        <v>124.8</v>
      </c>
      <c r="AA4758" s="53" t="n">
        <f aca="false">Q4758+V4758</f>
        <v>0</v>
      </c>
      <c r="AB4758" s="53" t="n">
        <f aca="false">R4758+W4758</f>
        <v>0</v>
      </c>
      <c r="AC4758" s="54" t="n">
        <f aca="false">ROUND(X4758+Y4758+Z4758+AA4758+AB4758,1)</f>
        <v>397.8</v>
      </c>
      <c r="AD4758" s="55" t="n">
        <f aca="false">(ROUND(AC4758-AC4756,1)/AC4756)</f>
        <v>0</v>
      </c>
    </row>
    <row r="4759" customFormat="false" ht="15" hidden="false" customHeight="false" outlineLevel="0" collapsed="false">
      <c r="A4759" s="48" t="s">
        <v>31</v>
      </c>
      <c r="B4759" s="61" t="n">
        <v>20</v>
      </c>
      <c r="C4759" s="50" t="s">
        <v>7</v>
      </c>
      <c r="D4759" s="51" t="n">
        <v>100</v>
      </c>
      <c r="E4759" s="51" t="n">
        <v>0</v>
      </c>
      <c r="F4759" s="51" t="n">
        <v>60</v>
      </c>
      <c r="G4759" s="51" t="n">
        <v>0</v>
      </c>
      <c r="H4759" s="51" t="n">
        <v>0</v>
      </c>
      <c r="I4759" s="52" t="n">
        <v>15</v>
      </c>
      <c r="J4759" s="52" t="n">
        <v>40</v>
      </c>
      <c r="K4759" s="52" t="n">
        <v>15</v>
      </c>
      <c r="L4759" s="52" t="n">
        <v>15</v>
      </c>
      <c r="M4759" s="52" t="n">
        <v>0</v>
      </c>
      <c r="N4759" s="53" t="n">
        <f aca="false">D4759*$D$6</f>
        <v>130</v>
      </c>
      <c r="O4759" s="53" t="n">
        <f aca="false">E4759*$E$6</f>
        <v>0</v>
      </c>
      <c r="P4759" s="53" t="n">
        <f aca="false">F4759*$F$6</f>
        <v>78</v>
      </c>
      <c r="Q4759" s="53" t="n">
        <f aca="false">G4759*$G$6</f>
        <v>0</v>
      </c>
      <c r="R4759" s="53" t="n">
        <f aca="false">H4759*$H$6</f>
        <v>0</v>
      </c>
      <c r="S4759" s="53" t="n">
        <f aca="false">(N4759/100)*(I4759*$I$6)+(N4759/100)*(J4759*$J$6)</f>
        <v>143</v>
      </c>
      <c r="T4759" s="53" t="n">
        <f aca="false">(O4759/100)*(K4759*$K$6)</f>
        <v>0</v>
      </c>
      <c r="U4759" s="53" t="n">
        <f aca="false">(P4759/100)*(K4759*$K$6)+(P4759/100)*(L4759*$L$6)</f>
        <v>46.8</v>
      </c>
      <c r="V4759" s="53" t="n">
        <f aca="false">(Q4759/100)*(L4759*$L$6)</f>
        <v>0</v>
      </c>
      <c r="W4759" s="53" t="n">
        <f aca="false">(R4759/100)*(K4759*$K$6)+(R4759/100)*(L4759*$L$6)</f>
        <v>0</v>
      </c>
      <c r="X4759" s="53" t="n">
        <f aca="false">N4759+S4759</f>
        <v>273</v>
      </c>
      <c r="Y4759" s="53" t="n">
        <f aca="false">O4759+T4759</f>
        <v>0</v>
      </c>
      <c r="Z4759" s="53" t="n">
        <f aca="false">P4759+U4759</f>
        <v>124.8</v>
      </c>
      <c r="AA4759" s="53" t="n">
        <f aca="false">Q4759+V4759</f>
        <v>0</v>
      </c>
      <c r="AB4759" s="53" t="n">
        <f aca="false">R4759+W4759</f>
        <v>0</v>
      </c>
      <c r="AC4759" s="54" t="n">
        <f aca="false">ROUND(X4759+Y4759+Z4759+AA4759+AB4759,1)</f>
        <v>397.8</v>
      </c>
      <c r="AD4759" s="55" t="n">
        <f aca="false">(ROUND(AC4759-AC4756,1)/AC4756)</f>
        <v>0</v>
      </c>
    </row>
    <row r="4760" customFormat="false" ht="15" hidden="false" customHeight="false" outlineLevel="0" collapsed="false">
      <c r="A4760" s="48" t="s">
        <v>32</v>
      </c>
      <c r="B4760" s="61" t="n">
        <v>20</v>
      </c>
      <c r="C4760" s="50" t="s">
        <v>8</v>
      </c>
      <c r="D4760" s="51" t="n">
        <v>100</v>
      </c>
      <c r="E4760" s="51" t="n">
        <v>0</v>
      </c>
      <c r="F4760" s="51" t="n">
        <v>60</v>
      </c>
      <c r="G4760" s="51" t="n">
        <v>0</v>
      </c>
      <c r="H4760" s="51" t="n">
        <v>0</v>
      </c>
      <c r="I4760" s="52" t="n">
        <v>15</v>
      </c>
      <c r="J4760" s="52" t="n">
        <v>40</v>
      </c>
      <c r="K4760" s="52" t="n">
        <v>15</v>
      </c>
      <c r="L4760" s="52" t="n">
        <v>15</v>
      </c>
      <c r="M4760" s="52" t="n">
        <v>0</v>
      </c>
      <c r="N4760" s="53" t="n">
        <f aca="false">D4760*$D$7</f>
        <v>130</v>
      </c>
      <c r="O4760" s="53" t="n">
        <f aca="false">E4760*$E$7</f>
        <v>0</v>
      </c>
      <c r="P4760" s="53" t="n">
        <f aca="false">F4760*$F$7</f>
        <v>78</v>
      </c>
      <c r="Q4760" s="53" t="n">
        <f aca="false">G4760*$G$7</f>
        <v>0</v>
      </c>
      <c r="R4760" s="53" t="n">
        <f aca="false">H4760*$H$7</f>
        <v>0</v>
      </c>
      <c r="S4760" s="53" t="n">
        <f aca="false">(N4760/100)*(I4760*$I$7)+(N4760/100)*(J4760*$J$7)</f>
        <v>143</v>
      </c>
      <c r="T4760" s="53" t="n">
        <f aca="false">(O4760/100)*(K4760*$K$7)</f>
        <v>0</v>
      </c>
      <c r="U4760" s="53" t="n">
        <f aca="false">(P4760/100)*(K4760*$K$7)+(P4760/100)*(L4760*$L$7)</f>
        <v>46.8</v>
      </c>
      <c r="V4760" s="53" t="n">
        <f aca="false">(Q4760/100)*(L4760*$L$7)</f>
        <v>0</v>
      </c>
      <c r="W4760" s="53" t="n">
        <f aca="false">(R4760/100)*(K4760*$K$7)+(R4760/100)*(L4760*$L$7)</f>
        <v>0</v>
      </c>
      <c r="X4760" s="53" t="n">
        <f aca="false">N4760+S4760</f>
        <v>273</v>
      </c>
      <c r="Y4760" s="53" t="n">
        <f aca="false">O4760+T4760</f>
        <v>0</v>
      </c>
      <c r="Z4760" s="53" t="n">
        <f aca="false">P4760+U4760</f>
        <v>124.8</v>
      </c>
      <c r="AA4760" s="53" t="n">
        <f aca="false">Q4760+V4760</f>
        <v>0</v>
      </c>
      <c r="AB4760" s="53" t="n">
        <f aca="false">R4760+W4760</f>
        <v>0</v>
      </c>
      <c r="AC4760" s="54" t="n">
        <f aca="false">ROUND(X4760+Y4760+Z4760+AA4760+AB4760,1)</f>
        <v>397.8</v>
      </c>
      <c r="AD4760" s="55" t="n">
        <f aca="false">(ROUND(AC4760-AC4756,1)/AC4756)</f>
        <v>0</v>
      </c>
    </row>
    <row r="4761" customFormat="false" ht="15" hidden="false" customHeight="false" outlineLevel="0" collapsed="false">
      <c r="A4761" s="48" t="s">
        <v>33</v>
      </c>
      <c r="B4761" s="61"/>
      <c r="C4761" s="50" t="s">
        <v>9</v>
      </c>
      <c r="D4761" s="51" t="n">
        <v>100</v>
      </c>
      <c r="E4761" s="51" t="n">
        <v>0</v>
      </c>
      <c r="F4761" s="51" t="n">
        <v>60</v>
      </c>
      <c r="G4761" s="51" t="n">
        <v>0</v>
      </c>
      <c r="H4761" s="51" t="n">
        <v>0</v>
      </c>
      <c r="I4761" s="52" t="n">
        <v>15</v>
      </c>
      <c r="J4761" s="52" t="n">
        <v>40</v>
      </c>
      <c r="K4761" s="52" t="n">
        <v>15</v>
      </c>
      <c r="L4761" s="52" t="n">
        <v>15</v>
      </c>
      <c r="M4761" s="52" t="n">
        <v>0</v>
      </c>
      <c r="N4761" s="53" t="n">
        <f aca="false">D4761*$D$8</f>
        <v>130</v>
      </c>
      <c r="O4761" s="53" t="n">
        <f aca="false">E4761*$E$8</f>
        <v>0</v>
      </c>
      <c r="P4761" s="53" t="n">
        <f aca="false">F4761*$F$8</f>
        <v>78</v>
      </c>
      <c r="Q4761" s="53" t="n">
        <f aca="false">G4761*$G$8</f>
        <v>0</v>
      </c>
      <c r="R4761" s="53" t="n">
        <f aca="false">H4761*$H$8</f>
        <v>0</v>
      </c>
      <c r="S4761" s="53" t="n">
        <f aca="false">(N4761/100)*(I4761*$I$8)+(N4761/100)*(J4761*$J$8)</f>
        <v>143</v>
      </c>
      <c r="T4761" s="53" t="n">
        <f aca="false">(O4761/100)*(K4761*$K$8)</f>
        <v>0</v>
      </c>
      <c r="U4761" s="53" t="n">
        <f aca="false">(P4761/100)*(K4761*$K$8)+(P4761/100)*(L4761*$L$8)</f>
        <v>46.8</v>
      </c>
      <c r="V4761" s="53" t="n">
        <f aca="false">(Q4761/100)*(L4761*$L$8)</f>
        <v>0</v>
      </c>
      <c r="W4761" s="53" t="n">
        <f aca="false">(R4761/100)*(K4761*$K$8)+(R4761/100)*(L4761*$L$8)</f>
        <v>0</v>
      </c>
      <c r="X4761" s="53" t="n">
        <f aca="false">N4761+S4761</f>
        <v>273</v>
      </c>
      <c r="Y4761" s="53" t="n">
        <f aca="false">O4761+T4761</f>
        <v>0</v>
      </c>
      <c r="Z4761" s="53" t="n">
        <f aca="false">P4761+U4761</f>
        <v>124.8</v>
      </c>
      <c r="AA4761" s="53" t="n">
        <f aca="false">Q4761+V4761</f>
        <v>0</v>
      </c>
      <c r="AB4761" s="53" t="n">
        <f aca="false">R4761+W4761</f>
        <v>0</v>
      </c>
      <c r="AC4761" s="54" t="n">
        <f aca="false">ROUND(X4761+Y4761+Z4761+AA4761+AB4761,1)</f>
        <v>397.8</v>
      </c>
      <c r="AD4761" s="55" t="n">
        <f aca="false">(ROUND(AC4761-AC4756,1)/AC4756)</f>
        <v>0</v>
      </c>
    </row>
    <row r="4762" customFormat="false" ht="15" hidden="false" customHeight="false" outlineLevel="0" collapsed="false">
      <c r="A4762" s="48" t="s">
        <v>34</v>
      </c>
      <c r="B4762" s="61"/>
      <c r="C4762" s="50" t="s">
        <v>10</v>
      </c>
      <c r="D4762" s="51" t="n">
        <v>50</v>
      </c>
      <c r="E4762" s="51" t="n">
        <v>140</v>
      </c>
      <c r="F4762" s="51" t="n">
        <v>0</v>
      </c>
      <c r="G4762" s="51" t="n">
        <v>0</v>
      </c>
      <c r="H4762" s="51" t="n">
        <v>0</v>
      </c>
      <c r="I4762" s="52" t="n">
        <v>15</v>
      </c>
      <c r="J4762" s="52" t="n">
        <v>40</v>
      </c>
      <c r="K4762" s="52" t="n">
        <v>90</v>
      </c>
      <c r="L4762" s="52" t="n">
        <v>0</v>
      </c>
      <c r="M4762" s="52" t="n">
        <v>0</v>
      </c>
      <c r="N4762" s="53" t="n">
        <f aca="false">D4762*$D$9</f>
        <v>62.5</v>
      </c>
      <c r="O4762" s="53" t="n">
        <f aca="false">E4762*$E$9</f>
        <v>175</v>
      </c>
      <c r="P4762" s="53" t="n">
        <f aca="false">F4762*$F$9</f>
        <v>0</v>
      </c>
      <c r="Q4762" s="53" t="n">
        <f aca="false">G4762*$G$9</f>
        <v>0</v>
      </c>
      <c r="R4762" s="53" t="n">
        <f aca="false">H4762*$H$9</f>
        <v>0</v>
      </c>
      <c r="S4762" s="53" t="n">
        <f aca="false">(N4762/100)*(I4762*$I$9)+(N4762/100)*(J4762*$J$9)</f>
        <v>34.375</v>
      </c>
      <c r="T4762" s="53" t="n">
        <f aca="false">(O4762/100)*(K4762*$K$9)</f>
        <v>220.5</v>
      </c>
      <c r="U4762" s="53" t="n">
        <f aca="false">(P4762/100)*(K4762*$K$9)+(P4762/100)*(L4762*$L$9)</f>
        <v>0</v>
      </c>
      <c r="V4762" s="53" t="n">
        <f aca="false">(Q4762/100)*(L4762*$L$9)</f>
        <v>0</v>
      </c>
      <c r="W4762" s="53" t="n">
        <f aca="false">(R4762/100)*(K4762*$K$9)+(R4762/100)*(L4762*$L$9)</f>
        <v>0</v>
      </c>
      <c r="X4762" s="53" t="n">
        <f aca="false">N4762+S4762</f>
        <v>96.875</v>
      </c>
      <c r="Y4762" s="53" t="n">
        <f aca="false">O4762+T4762</f>
        <v>395.5</v>
      </c>
      <c r="Z4762" s="53" t="n">
        <f aca="false">P4762+U4762</f>
        <v>0</v>
      </c>
      <c r="AA4762" s="53" t="n">
        <f aca="false">Q4762+V4762</f>
        <v>0</v>
      </c>
      <c r="AB4762" s="53" t="n">
        <f aca="false">R4762+W4762</f>
        <v>0</v>
      </c>
      <c r="AC4762" s="54" t="n">
        <f aca="false">ROUND(X4762+Y4762+Z4762+AA4762+AB4762,1)</f>
        <v>492.4</v>
      </c>
      <c r="AD4762" s="55" t="n">
        <f aca="false">(ROUND(AC4762-AC4756,1)/AC4756)</f>
        <v>0.237807943690297</v>
      </c>
    </row>
    <row r="4763" customFormat="false" ht="15" hidden="false" customHeight="false" outlineLevel="0" collapsed="false">
      <c r="A4763" s="48" t="s">
        <v>35</v>
      </c>
      <c r="B4763" s="61"/>
      <c r="C4763" s="50" t="s">
        <v>11</v>
      </c>
      <c r="D4763" s="51" t="n">
        <v>50</v>
      </c>
      <c r="E4763" s="51" t="n">
        <v>0</v>
      </c>
      <c r="F4763" s="51" t="n">
        <v>140</v>
      </c>
      <c r="G4763" s="51" t="n">
        <v>0</v>
      </c>
      <c r="H4763" s="51" t="n">
        <v>0</v>
      </c>
      <c r="I4763" s="52" t="n">
        <v>15</v>
      </c>
      <c r="J4763" s="52" t="n">
        <v>40</v>
      </c>
      <c r="K4763" s="52" t="n">
        <v>50</v>
      </c>
      <c r="L4763" s="52" t="n">
        <v>50</v>
      </c>
      <c r="M4763" s="52" t="n">
        <v>0</v>
      </c>
      <c r="N4763" s="53" t="n">
        <f aca="false">D4763*$D$10</f>
        <v>62.5</v>
      </c>
      <c r="O4763" s="53" t="n">
        <f aca="false">E4763*$E$10</f>
        <v>0</v>
      </c>
      <c r="P4763" s="53" t="n">
        <f aca="false">F4763*$F$10</f>
        <v>175</v>
      </c>
      <c r="Q4763" s="53" t="n">
        <f aca="false">G4763*$G$10</f>
        <v>0</v>
      </c>
      <c r="R4763" s="53" t="n">
        <f aca="false">H4763*$H$10</f>
        <v>0</v>
      </c>
      <c r="S4763" s="53" t="n">
        <f aca="false">(N4763/100)*(I4763*$I$10)+(N4763/100)*(J4763*$J$10)</f>
        <v>34.375</v>
      </c>
      <c r="T4763" s="53" t="n">
        <f aca="false">(O4763/100)*(K4763*$J$10)</f>
        <v>0</v>
      </c>
      <c r="U4763" s="53" t="n">
        <f aca="false">(P4763/100)*(K4763*$K$10)+(P4763/100)*(L4763*$L$10)</f>
        <v>245</v>
      </c>
      <c r="V4763" s="53" t="n">
        <f aca="false">(Q4763/100)*(L4763*$L$10)</f>
        <v>0</v>
      </c>
      <c r="W4763" s="53" t="n">
        <f aca="false">(R4763/100)*(K4763*$K$10)+(R4763/100)*(L4763*$L$10)</f>
        <v>0</v>
      </c>
      <c r="X4763" s="53" t="n">
        <f aca="false">N4763+S4763</f>
        <v>96.875</v>
      </c>
      <c r="Y4763" s="53" t="n">
        <f aca="false">O4763+T4763</f>
        <v>0</v>
      </c>
      <c r="Z4763" s="53" t="n">
        <f aca="false">P4763+U4763</f>
        <v>420</v>
      </c>
      <c r="AA4763" s="53" t="n">
        <f aca="false">Q4763+V4763</f>
        <v>0</v>
      </c>
      <c r="AB4763" s="53" t="n">
        <f aca="false">R4763+W4763</f>
        <v>0</v>
      </c>
      <c r="AC4763" s="54" t="n">
        <f aca="false">ROUND(X4763+Y4763+Z4763+AA4763+AB4763,1)</f>
        <v>516.9</v>
      </c>
      <c r="AD4763" s="55" t="n">
        <f aca="false">(ROUND(AC4763-AC4756,1)/AC4756)</f>
        <v>0.299396681749623</v>
      </c>
    </row>
    <row r="4764" customFormat="false" ht="15" hidden="false" customHeight="false" outlineLevel="0" collapsed="false">
      <c r="A4764" s="48" t="s">
        <v>36</v>
      </c>
      <c r="B4764" s="61"/>
      <c r="C4764" s="50" t="s">
        <v>12</v>
      </c>
      <c r="D4764" s="51" t="n">
        <v>50</v>
      </c>
      <c r="E4764" s="51" t="n">
        <v>0</v>
      </c>
      <c r="F4764" s="51" t="n">
        <v>0</v>
      </c>
      <c r="G4764" s="51" t="n">
        <v>140</v>
      </c>
      <c r="H4764" s="51" t="n">
        <v>0</v>
      </c>
      <c r="I4764" s="52" t="n">
        <v>15</v>
      </c>
      <c r="J4764" s="52" t="n">
        <v>40</v>
      </c>
      <c r="K4764" s="52" t="n">
        <v>0</v>
      </c>
      <c r="L4764" s="52" t="n">
        <v>90</v>
      </c>
      <c r="M4764" s="52" t="n">
        <v>0</v>
      </c>
      <c r="N4764" s="53" t="n">
        <f aca="false">D4764*$D$11</f>
        <v>62.5</v>
      </c>
      <c r="O4764" s="53" t="n">
        <f aca="false">E4764*$E$11</f>
        <v>0</v>
      </c>
      <c r="P4764" s="53" t="n">
        <f aca="false">F4764*$F$11</f>
        <v>0</v>
      </c>
      <c r="Q4764" s="53" t="n">
        <f aca="false">G4764*$G$11</f>
        <v>175</v>
      </c>
      <c r="R4764" s="53" t="n">
        <f aca="false">H4764*$H$11</f>
        <v>0</v>
      </c>
      <c r="S4764" s="53" t="n">
        <f aca="false">(N4764/100)*(I4764*$I$11)+(N4764/100)*(J4764*$J$11)</f>
        <v>34.375</v>
      </c>
      <c r="T4764" s="53" t="n">
        <f aca="false">(O4764/100)*(K4764*$K$11)</f>
        <v>0</v>
      </c>
      <c r="U4764" s="53" t="n">
        <f aca="false">(P4764/100)*(K4764*$K$11)+(P4764/100)*(L4764*$L$11)</f>
        <v>0</v>
      </c>
      <c r="V4764" s="53" t="n">
        <f aca="false">(Q4764/100)*(L4764*$L$11)</f>
        <v>220.5</v>
      </c>
      <c r="W4764" s="53" t="n">
        <f aca="false">(R4764/100)*(K4764*$K$11)+(R4764/100)*(L4764*$L$11)</f>
        <v>0</v>
      </c>
      <c r="X4764" s="53" t="n">
        <f aca="false">N4764+S4764</f>
        <v>96.875</v>
      </c>
      <c r="Y4764" s="53" t="n">
        <f aca="false">O4764+T4764</f>
        <v>0</v>
      </c>
      <c r="Z4764" s="53" t="n">
        <f aca="false">P4764+U4764</f>
        <v>0</v>
      </c>
      <c r="AA4764" s="53" t="n">
        <f aca="false">Q4764+V4764</f>
        <v>395.5</v>
      </c>
      <c r="AB4764" s="53" t="n">
        <f aca="false">R4764+W4764</f>
        <v>0</v>
      </c>
      <c r="AC4764" s="54" t="n">
        <f aca="false">ROUND(X4764+Y4764+Z4764+AA4764+AB4764,1)</f>
        <v>492.4</v>
      </c>
      <c r="AD4764" s="55" t="n">
        <f aca="false">(ROUND(AC4764-AC4756,1)/AC4756)</f>
        <v>0.237807943690297</v>
      </c>
    </row>
    <row r="4765" customFormat="false" ht="15" hidden="false" customHeight="false" outlineLevel="0" collapsed="false">
      <c r="A4765" s="48" t="s">
        <v>37</v>
      </c>
      <c r="B4765" s="61"/>
      <c r="C4765" s="50" t="s">
        <v>13</v>
      </c>
      <c r="D4765" s="51" t="n">
        <v>50</v>
      </c>
      <c r="E4765" s="51" t="n">
        <v>0</v>
      </c>
      <c r="F4765" s="51" t="n">
        <v>0</v>
      </c>
      <c r="G4765" s="51" t="n">
        <v>0</v>
      </c>
      <c r="H4765" s="51" t="n">
        <v>140</v>
      </c>
      <c r="I4765" s="52" t="n">
        <v>15</v>
      </c>
      <c r="J4765" s="52" t="n">
        <v>40</v>
      </c>
      <c r="K4765" s="52" t="n">
        <v>45</v>
      </c>
      <c r="L4765" s="52" t="n">
        <v>45</v>
      </c>
      <c r="M4765" s="52" t="n">
        <v>0</v>
      </c>
      <c r="N4765" s="53" t="n">
        <f aca="false">D4765*$D$12</f>
        <v>62.5</v>
      </c>
      <c r="O4765" s="53" t="n">
        <f aca="false">E4765*$E$12</f>
        <v>0</v>
      </c>
      <c r="P4765" s="53" t="n">
        <f aca="false">F4765*$F$12</f>
        <v>0</v>
      </c>
      <c r="Q4765" s="53" t="n">
        <f aca="false">G4765*$G$12</f>
        <v>0</v>
      </c>
      <c r="R4765" s="53" t="n">
        <f aca="false">H4765*$H$12</f>
        <v>175</v>
      </c>
      <c r="S4765" s="53" t="n">
        <f aca="false">(N4765/100)*(I4765*$I$12)+(N4765/100)*(J4765*$J$12)</f>
        <v>34.375</v>
      </c>
      <c r="T4765" s="53" t="n">
        <f aca="false">(O4765/100)*(K4765*$K$12)</f>
        <v>0</v>
      </c>
      <c r="U4765" s="53" t="n">
        <f aca="false">(P4765/100)*(K4765*$K$12)+(P4765/100)*(L4765*$L$12)</f>
        <v>0</v>
      </c>
      <c r="V4765" s="53" t="n">
        <f aca="false">(Q4765/100)*(L4765*$L$12)</f>
        <v>0</v>
      </c>
      <c r="W4765" s="53" t="n">
        <f aca="false">(R4765/100)*(K4765*$K$12)+(R4765/100)*(L4765*$L$12)</f>
        <v>220.5</v>
      </c>
      <c r="X4765" s="53" t="n">
        <f aca="false">N4765+S4765</f>
        <v>96.875</v>
      </c>
      <c r="Y4765" s="53" t="n">
        <f aca="false">O4765+T4765</f>
        <v>0</v>
      </c>
      <c r="Z4765" s="53" t="n">
        <f aca="false">P4765+U4765</f>
        <v>0</v>
      </c>
      <c r="AA4765" s="53" t="n">
        <f aca="false">Q4765+V4765</f>
        <v>0</v>
      </c>
      <c r="AB4765" s="53" t="n">
        <f aca="false">R4765+W4765</f>
        <v>395.5</v>
      </c>
      <c r="AC4765" s="54" t="n">
        <f aca="false">ROUND(X4765+Y4765+Z4765+AA4765+AB4765,1)</f>
        <v>492.4</v>
      </c>
      <c r="AD4765" s="55" t="n">
        <f aca="false">(ROUND(AC4765-AC4756,1)/AC4756)</f>
        <v>0.237807943690297</v>
      </c>
    </row>
    <row r="4766" customFormat="false" ht="15" hidden="false" customHeight="false" outlineLevel="0" collapsed="false">
      <c r="A4766" s="48" t="s">
        <v>38</v>
      </c>
      <c r="B4766" s="61"/>
      <c r="C4766" s="50" t="s">
        <v>14</v>
      </c>
      <c r="D4766" s="51" t="n">
        <v>100</v>
      </c>
      <c r="E4766" s="51" t="n">
        <v>0</v>
      </c>
      <c r="F4766" s="51" t="n">
        <v>60</v>
      </c>
      <c r="G4766" s="51" t="n">
        <v>0</v>
      </c>
      <c r="H4766" s="51" t="n">
        <v>0</v>
      </c>
      <c r="I4766" s="52" t="n">
        <v>15</v>
      </c>
      <c r="J4766" s="52" t="n">
        <v>40</v>
      </c>
      <c r="K4766" s="52" t="n">
        <v>15</v>
      </c>
      <c r="L4766" s="52" t="n">
        <v>15</v>
      </c>
      <c r="M4766" s="52" t="n">
        <v>45</v>
      </c>
      <c r="N4766" s="53" t="n">
        <f aca="false">D4766*$D$13</f>
        <v>125</v>
      </c>
      <c r="O4766" s="53" t="n">
        <f aca="false">E4766*$E$13</f>
        <v>0</v>
      </c>
      <c r="P4766" s="53" t="n">
        <f aca="false">F4766*$F$13</f>
        <v>75</v>
      </c>
      <c r="Q4766" s="53" t="n">
        <f aca="false">G4766*$G$13</f>
        <v>0</v>
      </c>
      <c r="R4766" s="53" t="n">
        <f aca="false">H4766*$H$13</f>
        <v>0</v>
      </c>
      <c r="S4766" s="53" t="n">
        <f aca="false">(N4766/100)*(I4766*$I$13)+(N4766/100)*(J4766*$J$13)+(N4766/100)*(M4766*$M$13)</f>
        <v>181.25</v>
      </c>
      <c r="T4766" s="53" t="n">
        <f aca="false">(O4766/100)*(K4766*$K$13)+(O4766/100)*(M4766*$M$13)</f>
        <v>0</v>
      </c>
      <c r="U4766" s="53" t="n">
        <f aca="false">(P4766/100)*(K4766*$K$13)+(P4766/100)*(L4766*$L$13)+(P4766/100)*(M4766*$M$13)</f>
        <v>90</v>
      </c>
      <c r="V4766" s="53" t="n">
        <f aca="false">(Q4766/100)*(L4766*$L$13)+(Q4766/100)*(M4766*$M$13)</f>
        <v>0</v>
      </c>
      <c r="W4766" s="53" t="n">
        <f aca="false">(R4766/100)*(K4766*$K$13)+(R4766/100)*(L4766*$L$13)+(R4766/100)*(M4766*$M$13)</f>
        <v>0</v>
      </c>
      <c r="X4766" s="53" t="n">
        <f aca="false">N4766+S4766</f>
        <v>306.25</v>
      </c>
      <c r="Y4766" s="53" t="n">
        <f aca="false">O4766+T4766</f>
        <v>0</v>
      </c>
      <c r="Z4766" s="53" t="n">
        <f aca="false">P4766+U4766</f>
        <v>165</v>
      </c>
      <c r="AA4766" s="53" t="n">
        <f aca="false">Q4766+V4766</f>
        <v>0</v>
      </c>
      <c r="AB4766" s="53" t="n">
        <f aca="false">R4766+W4766</f>
        <v>0</v>
      </c>
      <c r="AC4766" s="54" t="n">
        <f aca="false">ROUND(X4766+Y4766+Z4766+AA4766+AB4766,1)</f>
        <v>471.3</v>
      </c>
      <c r="AD4766" s="55" t="n">
        <f aca="false">(ROUND(AC4766-AC4756,1)/AC4756)</f>
        <v>0.184766214177979</v>
      </c>
    </row>
    <row r="4767" customFormat="false" ht="15" hidden="false" customHeight="false" outlineLevel="0" collapsed="false">
      <c r="A4767" s="48" t="s">
        <v>39</v>
      </c>
      <c r="B4767" s="61"/>
      <c r="C4767" s="50" t="s">
        <v>15</v>
      </c>
      <c r="D4767" s="51" t="n">
        <v>120</v>
      </c>
      <c r="E4767" s="51" t="n">
        <v>0</v>
      </c>
      <c r="F4767" s="51" t="n">
        <v>0</v>
      </c>
      <c r="G4767" s="51" t="n">
        <v>0</v>
      </c>
      <c r="H4767" s="51" t="n">
        <v>0</v>
      </c>
      <c r="I4767" s="52" t="n">
        <v>15</v>
      </c>
      <c r="J4767" s="52" t="n">
        <v>40</v>
      </c>
      <c r="K4767" s="52" t="n">
        <v>80</v>
      </c>
      <c r="L4767" s="52" t="n">
        <v>0</v>
      </c>
      <c r="M4767" s="52" t="n">
        <v>0</v>
      </c>
      <c r="N4767" s="53" t="n">
        <f aca="false">D4767*$D$14</f>
        <v>150</v>
      </c>
      <c r="O4767" s="53" t="n">
        <f aca="false">E4767*$E$14</f>
        <v>0</v>
      </c>
      <c r="P4767" s="53" t="n">
        <f aca="false">F4767*$F$14</f>
        <v>0</v>
      </c>
      <c r="Q4767" s="53" t="n">
        <f aca="false">G4767*$G$14</f>
        <v>0</v>
      </c>
      <c r="R4767" s="53" t="n">
        <f aca="false">H4767*$H$14</f>
        <v>0</v>
      </c>
      <c r="S4767" s="53" t="n">
        <f aca="false">(N4767/100)*(I4767*$I$14)+(N4767/100)*(J4767*$J$14)+(N4767/100)*(K4767*$K$14)</f>
        <v>322.5</v>
      </c>
      <c r="T4767" s="53" t="n">
        <f aca="false">(O4767/100)*(K4767*$K$14)</f>
        <v>0</v>
      </c>
      <c r="U4767" s="53" t="n">
        <f aca="false">(P4767/100)*(K4767*$K$14)+(P4767/100)*(L4767*$L$14)</f>
        <v>0</v>
      </c>
      <c r="V4767" s="53" t="n">
        <f aca="false">(Q4767/100)*(L4767*$L$14)</f>
        <v>0</v>
      </c>
      <c r="W4767" s="53" t="n">
        <f aca="false">(R4767/100)*(K4767*$L$14)+(R4767/100)*(L4767*$M$14)</f>
        <v>0</v>
      </c>
      <c r="X4767" s="53" t="n">
        <f aca="false">N4767+S4767</f>
        <v>472.5</v>
      </c>
      <c r="Y4767" s="53" t="n">
        <f aca="false">O4767+T4767</f>
        <v>0</v>
      </c>
      <c r="Z4767" s="53" t="n">
        <f aca="false">P4767+U4767</f>
        <v>0</v>
      </c>
      <c r="AA4767" s="53" t="n">
        <f aca="false">Q4767+V4767</f>
        <v>0</v>
      </c>
      <c r="AB4767" s="53" t="n">
        <f aca="false">R4767+W4767</f>
        <v>0</v>
      </c>
      <c r="AC4767" s="54" t="n">
        <f aca="false">ROUND(X4767+Y4767+Z4767+AA4767+AB4767,1)</f>
        <v>472.5</v>
      </c>
      <c r="AD4767" s="55" t="n">
        <f aca="false">(ROUND(AC4767-AC4756,1)/AC4756)</f>
        <v>0.187782805429864</v>
      </c>
    </row>
    <row r="4768" customFormat="false" ht="15" hidden="false" customHeight="false" outlineLevel="0" collapsed="false">
      <c r="A4768" s="48"/>
      <c r="B4768" s="61" t="n">
        <v>600</v>
      </c>
      <c r="C4768" s="50" t="s">
        <v>16</v>
      </c>
      <c r="D4768" s="51" t="n">
        <v>120</v>
      </c>
      <c r="E4768" s="51" t="n">
        <v>0</v>
      </c>
      <c r="F4768" s="51" t="n">
        <v>0</v>
      </c>
      <c r="G4768" s="51" t="n">
        <v>0</v>
      </c>
      <c r="H4768" s="51" t="n">
        <v>0</v>
      </c>
      <c r="I4768" s="52" t="n">
        <v>15</v>
      </c>
      <c r="J4768" s="52" t="n">
        <v>40</v>
      </c>
      <c r="K4768" s="52" t="n">
        <v>0</v>
      </c>
      <c r="L4768" s="52" t="n">
        <v>80</v>
      </c>
      <c r="M4768" s="52" t="n">
        <v>0</v>
      </c>
      <c r="N4768" s="53" t="n">
        <f aca="false">D4768*$D$15</f>
        <v>150</v>
      </c>
      <c r="O4768" s="53" t="n">
        <f aca="false">E4768*$E$15</f>
        <v>0</v>
      </c>
      <c r="P4768" s="53" t="n">
        <f aca="false">F4768*$F$15</f>
        <v>0</v>
      </c>
      <c r="Q4768" s="53" t="n">
        <f aca="false">G4768*$G$15</f>
        <v>0</v>
      </c>
      <c r="R4768" s="53" t="n">
        <f aca="false">H4768*$H$15</f>
        <v>0</v>
      </c>
      <c r="S4768" s="53" t="n">
        <f aca="false">(N4768/100)*(I4768*$I$15)+(N4768/100)*(J4768*$J$15)+(N4768/100)*(L4768*$L$15)</f>
        <v>322.5</v>
      </c>
      <c r="T4768" s="53" t="n">
        <f aca="false">(O4768/100)*(K4768*$K$15)</f>
        <v>0</v>
      </c>
      <c r="U4768" s="53" t="n">
        <f aca="false">(P4768/100)*(K4768*$K$15)+(P4768/100)*(L4768*$L$15)</f>
        <v>0</v>
      </c>
      <c r="V4768" s="53" t="n">
        <f aca="false">(Q4768/100)*(L4768*$L$15)</f>
        <v>0</v>
      </c>
      <c r="W4768" s="53" t="n">
        <f aca="false">(R4768/100)*(K4768*$K$15)+(R4768/100)*(L4768*$L$15)</f>
        <v>0</v>
      </c>
      <c r="X4768" s="53" t="n">
        <f aca="false">N4768+S4768</f>
        <v>472.5</v>
      </c>
      <c r="Y4768" s="53" t="n">
        <f aca="false">O4768+T4768</f>
        <v>0</v>
      </c>
      <c r="Z4768" s="53" t="n">
        <f aca="false">P4768+U4768</f>
        <v>0</v>
      </c>
      <c r="AA4768" s="53" t="n">
        <f aca="false">Q4768+V4768</f>
        <v>0</v>
      </c>
      <c r="AB4768" s="53" t="n">
        <f aca="false">R4768+W4768</f>
        <v>0</v>
      </c>
      <c r="AC4768" s="54" t="n">
        <f aca="false">ROUND(X4768+Y4768+Z4768+AA4768+AB4768,1)</f>
        <v>472.5</v>
      </c>
      <c r="AD4768" s="55" t="n">
        <f aca="false">(ROUND(AC4768-AC4756,1)/AC4756)</f>
        <v>0.187782805429864</v>
      </c>
    </row>
    <row r="4769" customFormat="false" ht="15" hidden="false" customHeight="false" outlineLevel="0" collapsed="false">
      <c r="A4769" s="48"/>
      <c r="B4769" s="61"/>
      <c r="C4769" s="50" t="s">
        <v>17</v>
      </c>
      <c r="D4769" s="51" t="n">
        <v>100</v>
      </c>
      <c r="E4769" s="51" t="n">
        <v>0</v>
      </c>
      <c r="F4769" s="51" t="n">
        <v>60</v>
      </c>
      <c r="G4769" s="51" t="n">
        <v>0</v>
      </c>
      <c r="H4769" s="51" t="n">
        <v>0</v>
      </c>
      <c r="I4769" s="52" t="n">
        <v>15</v>
      </c>
      <c r="J4769" s="52" t="n">
        <v>80</v>
      </c>
      <c r="K4769" s="52" t="n">
        <v>15</v>
      </c>
      <c r="L4769" s="52" t="n">
        <v>15</v>
      </c>
      <c r="M4769" s="52" t="n">
        <v>0</v>
      </c>
      <c r="N4769" s="53" t="n">
        <f aca="false">D4769*$D$16</f>
        <v>125</v>
      </c>
      <c r="O4769" s="53" t="n">
        <f aca="false">E4769*$E$16</f>
        <v>0</v>
      </c>
      <c r="P4769" s="53" t="n">
        <f aca="false">F4769*$F$16</f>
        <v>75</v>
      </c>
      <c r="Q4769" s="53" t="n">
        <f aca="false">G4769*$G$16</f>
        <v>0</v>
      </c>
      <c r="R4769" s="53" t="n">
        <f aca="false">H4769*$H$16</f>
        <v>0</v>
      </c>
      <c r="S4769" s="53" t="n">
        <f aca="false">(N4769/100)*(I4769*$I$16)+(N4769/100)*(J4769*$J$16)</f>
        <v>268.75</v>
      </c>
      <c r="T4769" s="53" t="n">
        <f aca="false">(O4769/100)*(K4769*$K$16)</f>
        <v>0</v>
      </c>
      <c r="U4769" s="53" t="n">
        <f aca="false">(P4769/100)*(K4769*$K$16)+(P4769/100)*(L4769*$L$16)</f>
        <v>22.5</v>
      </c>
      <c r="V4769" s="53" t="n">
        <f aca="false">(Q4769/100)*(L4769*$L$16)</f>
        <v>0</v>
      </c>
      <c r="W4769" s="53" t="n">
        <f aca="false">(R4769/100)*(K4769*$K$16)+(R4769/100)*(L4769*$L$16)</f>
        <v>0</v>
      </c>
      <c r="X4769" s="53" t="n">
        <f aca="false">N4769+S4769</f>
        <v>393.75</v>
      </c>
      <c r="Y4769" s="53" t="n">
        <f aca="false">O4769+T4769</f>
        <v>0</v>
      </c>
      <c r="Z4769" s="53" t="n">
        <f aca="false">P4769+U4769</f>
        <v>97.5</v>
      </c>
      <c r="AA4769" s="53" t="n">
        <f aca="false">Q4769+V4769</f>
        <v>0</v>
      </c>
      <c r="AB4769" s="53" t="n">
        <f aca="false">R4769+W4769</f>
        <v>0</v>
      </c>
      <c r="AC4769" s="54" t="n">
        <f aca="false">ROUND(X4769+Y4769+Z4769+AA4769+AB4769,1)</f>
        <v>491.3</v>
      </c>
      <c r="AD4769" s="55" t="n">
        <f aca="false">(ROUND(AC4769-AC4756,1)/AC4756)</f>
        <v>0.235042735042735</v>
      </c>
    </row>
    <row r="4770" customFormat="false" ht="15" hidden="false" customHeight="false" outlineLevel="0" collapsed="false">
      <c r="A4770" s="48"/>
      <c r="B4770" s="61"/>
      <c r="C4770" s="50" t="s">
        <v>18</v>
      </c>
      <c r="D4770" s="51" t="n">
        <v>100</v>
      </c>
      <c r="E4770" s="51" t="n">
        <v>0</v>
      </c>
      <c r="F4770" s="51" t="n">
        <v>60</v>
      </c>
      <c r="G4770" s="51" t="n">
        <v>0</v>
      </c>
      <c r="H4770" s="51" t="n">
        <v>0</v>
      </c>
      <c r="I4770" s="52" t="n">
        <v>50</v>
      </c>
      <c r="J4770" s="52" t="n">
        <v>40</v>
      </c>
      <c r="K4770" s="52" t="n">
        <v>15</v>
      </c>
      <c r="L4770" s="52" t="n">
        <v>15</v>
      </c>
      <c r="M4770" s="52" t="n">
        <v>0</v>
      </c>
      <c r="N4770" s="53" t="n">
        <f aca="false">D4770*$D$17</f>
        <v>125</v>
      </c>
      <c r="O4770" s="53" t="n">
        <f aca="false">E4770*$E$17</f>
        <v>0</v>
      </c>
      <c r="P4770" s="53" t="n">
        <f aca="false">F4770*$F$17</f>
        <v>75</v>
      </c>
      <c r="Q4770" s="53" t="n">
        <f aca="false">G4770*$G$17</f>
        <v>0</v>
      </c>
      <c r="R4770" s="53" t="n">
        <f aca="false">H4770*$H$17</f>
        <v>0</v>
      </c>
      <c r="S4770" s="53" t="n">
        <f aca="false">(N4770/100)*(I4770*$I$17)+(N4770/100)*(J4770*$J$17)</f>
        <v>206.25</v>
      </c>
      <c r="T4770" s="53" t="n">
        <f aca="false">(O4770/100)*(K4770*$K$17)</f>
        <v>0</v>
      </c>
      <c r="U4770" s="53" t="n">
        <f aca="false">(P4770/100)*(K4770*$K$17)+(P4770/100)*(L4770*$L$17)</f>
        <v>22.5</v>
      </c>
      <c r="V4770" s="53" t="n">
        <f aca="false">(Q4770/100)*(L4770*$L$17)</f>
        <v>0</v>
      </c>
      <c r="W4770" s="53" t="n">
        <f aca="false">(R4770/100)*(K4770*$K$17)+(R4770/100)*(L4770*$L$17)</f>
        <v>0</v>
      </c>
      <c r="X4770" s="53" t="n">
        <f aca="false">N4770+S4770</f>
        <v>331.25</v>
      </c>
      <c r="Y4770" s="53" t="n">
        <f aca="false">O4770+T4770</f>
        <v>0</v>
      </c>
      <c r="Z4770" s="53" t="n">
        <f aca="false">P4770+U4770</f>
        <v>97.5</v>
      </c>
      <c r="AA4770" s="53" t="n">
        <f aca="false">Q4770+V4770</f>
        <v>0</v>
      </c>
      <c r="AB4770" s="53" t="n">
        <f aca="false">R4770+W4770</f>
        <v>0</v>
      </c>
      <c r="AC4770" s="54" t="n">
        <f aca="false">ROUND(X4770+Y4770+Z4770+AA4770+AB4770,1)</f>
        <v>428.8</v>
      </c>
      <c r="AD4770" s="55" t="n">
        <f aca="false">(ROUND(AC4770-AC4756,1)/AC4756)</f>
        <v>0.077928607340372</v>
      </c>
    </row>
    <row r="4771" customFormat="false" ht="15" hidden="false" customHeight="false" outlineLevel="0" collapsed="false">
      <c r="A4771" s="56" t="s">
        <v>19</v>
      </c>
      <c r="B4771" s="62" t="s">
        <v>384</v>
      </c>
      <c r="C4771" s="40" t="s">
        <v>50</v>
      </c>
      <c r="D4771" s="41" t="n">
        <v>50</v>
      </c>
      <c r="E4771" s="41" t="n">
        <v>50</v>
      </c>
      <c r="F4771" s="41" t="n">
        <v>50</v>
      </c>
      <c r="G4771" s="41" t="n">
        <v>50</v>
      </c>
      <c r="H4771" s="41" t="n">
        <v>50</v>
      </c>
      <c r="I4771" s="42" t="n">
        <v>10</v>
      </c>
      <c r="J4771" s="42" t="n">
        <v>10</v>
      </c>
      <c r="K4771" s="42" t="n">
        <v>10</v>
      </c>
      <c r="L4771" s="42" t="n">
        <v>10</v>
      </c>
      <c r="M4771" s="42" t="n">
        <v>0</v>
      </c>
      <c r="N4771" s="43" t="n">
        <f aca="false">D4771*$D$3</f>
        <v>65</v>
      </c>
      <c r="O4771" s="43" t="n">
        <f aca="false">E4771*$E$3</f>
        <v>65</v>
      </c>
      <c r="P4771" s="43" t="n">
        <f aca="false">F4771*$F$3</f>
        <v>65</v>
      </c>
      <c r="Q4771" s="43" t="n">
        <f aca="false">G4771*$G$3</f>
        <v>65</v>
      </c>
      <c r="R4771" s="43" t="n">
        <f aca="false">H4771*$H$3</f>
        <v>65</v>
      </c>
      <c r="S4771" s="43" t="n">
        <f aca="false">(N4771/100)*(I4771*$I$3)+(N4771/100)*(J4771*$J$3)</f>
        <v>26</v>
      </c>
      <c r="T4771" s="43" t="n">
        <f aca="false">(O4771/100)*(K4771*$K$3)</f>
        <v>13</v>
      </c>
      <c r="U4771" s="43" t="n">
        <f aca="false">(P4771/100)*(K4771*$K$3)+(P4771/100)*(L4771*$L$3)</f>
        <v>26</v>
      </c>
      <c r="V4771" s="43" t="n">
        <f aca="false">(Q4771/100)*(L4771*$L$3)</f>
        <v>13</v>
      </c>
      <c r="W4771" s="43" t="n">
        <f aca="false">(R4771/100)*(K4771*$K$3)+(R4771/100)*(L4771*$L$3)</f>
        <v>26</v>
      </c>
      <c r="X4771" s="43" t="n">
        <f aca="false">N4771+S4771</f>
        <v>91</v>
      </c>
      <c r="Y4771" s="43" t="n">
        <f aca="false">O4771+T4771</f>
        <v>78</v>
      </c>
      <c r="Z4771" s="43" t="n">
        <f aca="false">P4771+U4771</f>
        <v>91</v>
      </c>
      <c r="AA4771" s="43" t="n">
        <f aca="false">Q4771+V4771</f>
        <v>78</v>
      </c>
      <c r="AB4771" s="43" t="n">
        <f aca="false">R4771+W4771</f>
        <v>91</v>
      </c>
      <c r="AC4771" s="44" t="n">
        <f aca="false">ROUND(X4771+Y4771+Z4771+AA4771+AB4771,1)</f>
        <v>429</v>
      </c>
      <c r="AD4771" s="45"/>
    </row>
    <row r="4772" customFormat="false" ht="15" hidden="false" customHeight="false" outlineLevel="0" collapsed="false">
      <c r="A4772" s="48" t="s">
        <v>29</v>
      </c>
      <c r="B4772" s="63" t="n">
        <v>20</v>
      </c>
      <c r="C4772" s="50" t="s">
        <v>5</v>
      </c>
      <c r="D4772" s="51" t="n">
        <v>50</v>
      </c>
      <c r="E4772" s="51" t="n">
        <v>50</v>
      </c>
      <c r="F4772" s="51" t="n">
        <v>50</v>
      </c>
      <c r="G4772" s="51" t="n">
        <v>50</v>
      </c>
      <c r="H4772" s="51" t="n">
        <v>50</v>
      </c>
      <c r="I4772" s="52" t="n">
        <v>60</v>
      </c>
      <c r="J4772" s="52" t="n">
        <v>60</v>
      </c>
      <c r="K4772" s="52" t="n">
        <v>10</v>
      </c>
      <c r="L4772" s="52" t="n">
        <v>10</v>
      </c>
      <c r="M4772" s="52" t="n">
        <v>0</v>
      </c>
      <c r="N4772" s="53" t="n">
        <f aca="false">D4772*$D$4</f>
        <v>62.5</v>
      </c>
      <c r="O4772" s="53" t="n">
        <f aca="false">E4772*$E$4</f>
        <v>62.5</v>
      </c>
      <c r="P4772" s="53" t="n">
        <f aca="false">F4772*$F$4</f>
        <v>62.5</v>
      </c>
      <c r="Q4772" s="53" t="n">
        <f aca="false">G4772*$G$4</f>
        <v>62.5</v>
      </c>
      <c r="R4772" s="53" t="n">
        <f aca="false">H4772*$H$4</f>
        <v>62.5</v>
      </c>
      <c r="S4772" s="53" t="n">
        <f aca="false">(N4772/100)*(I4772*$I$4)+(N4772/100)*(J4772*$J$4)</f>
        <v>150</v>
      </c>
      <c r="T4772" s="53" t="n">
        <f aca="false">(O4772/100)*(K4772*$K$4)</f>
        <v>12.5</v>
      </c>
      <c r="U4772" s="53" t="n">
        <f aca="false">(P4772/100)*(K4772*$K$4)+(P4772/100)*(L4772*$L$4)</f>
        <v>25</v>
      </c>
      <c r="V4772" s="53" t="n">
        <f aca="false">(Q4772/100)*(L4772*$L$4)</f>
        <v>12.5</v>
      </c>
      <c r="W4772" s="53" t="n">
        <f aca="false">(R4772/100)*(K4772*$K$4)+(R4772/100)*(L4772*$L$4)</f>
        <v>25</v>
      </c>
      <c r="X4772" s="53" t="n">
        <f aca="false">N4772+S4772</f>
        <v>212.5</v>
      </c>
      <c r="Y4772" s="53" t="n">
        <f aca="false">O4772+T4772</f>
        <v>75</v>
      </c>
      <c r="Z4772" s="53" t="n">
        <f aca="false">P4772+U4772</f>
        <v>87.5</v>
      </c>
      <c r="AA4772" s="53" t="n">
        <f aca="false">Q4772+V4772</f>
        <v>75</v>
      </c>
      <c r="AB4772" s="53" t="n">
        <f aca="false">R4772+W4772</f>
        <v>87.5</v>
      </c>
      <c r="AC4772" s="54" t="n">
        <f aca="false">ROUND(X4772+Y4772+Z4772+AA4772+AB4772,1)</f>
        <v>537.5</v>
      </c>
      <c r="AD4772" s="55" t="n">
        <f aca="false">(ROUND(AC4772-AC4771,1)/AC4771)</f>
        <v>0.252913752913753</v>
      </c>
    </row>
    <row r="4773" customFormat="false" ht="15" hidden="false" customHeight="false" outlineLevel="0" collapsed="false">
      <c r="A4773" s="48" t="s">
        <v>30</v>
      </c>
      <c r="B4773" s="63" t="n">
        <v>20</v>
      </c>
      <c r="C4773" s="50" t="s">
        <v>6</v>
      </c>
      <c r="D4773" s="51" t="n">
        <v>50</v>
      </c>
      <c r="E4773" s="51" t="n">
        <v>50</v>
      </c>
      <c r="F4773" s="51" t="n">
        <v>50</v>
      </c>
      <c r="G4773" s="51" t="n">
        <v>50</v>
      </c>
      <c r="H4773" s="51" t="n">
        <v>50</v>
      </c>
      <c r="I4773" s="52" t="n">
        <v>10</v>
      </c>
      <c r="J4773" s="52" t="n">
        <v>10</v>
      </c>
      <c r="K4773" s="52" t="n">
        <v>10</v>
      </c>
      <c r="L4773" s="52" t="n">
        <v>10</v>
      </c>
      <c r="M4773" s="52" t="n">
        <v>0</v>
      </c>
      <c r="N4773" s="53" t="n">
        <f aca="false">D4773*$D$5</f>
        <v>65</v>
      </c>
      <c r="O4773" s="53" t="n">
        <f aca="false">E4773*$E$5</f>
        <v>65</v>
      </c>
      <c r="P4773" s="53" t="n">
        <f aca="false">F4773*$F$5</f>
        <v>65</v>
      </c>
      <c r="Q4773" s="53" t="n">
        <f aca="false">G4773*$G$5</f>
        <v>65</v>
      </c>
      <c r="R4773" s="53" t="n">
        <f aca="false">H4773*$H$5</f>
        <v>65</v>
      </c>
      <c r="S4773" s="53" t="n">
        <f aca="false">(N4773/100)*(I4773*$I$5)+(N4773/100)*(J4773*$J$5)</f>
        <v>26</v>
      </c>
      <c r="T4773" s="53" t="n">
        <f aca="false">(O4773/100)*(K4773*$K$5)</f>
        <v>13</v>
      </c>
      <c r="U4773" s="53" t="n">
        <f aca="false">(P4773/100)*(K4773*$K$5)+(P4773/100)*(L4773*$L$5)</f>
        <v>26</v>
      </c>
      <c r="V4773" s="53" t="n">
        <f aca="false">(Q4773/100)*(L4773*$L$5)</f>
        <v>13</v>
      </c>
      <c r="W4773" s="53" t="n">
        <f aca="false">(R4773/100)*(K4773*$K$5)+(R4773/100)*(L4773*$L$5)</f>
        <v>26</v>
      </c>
      <c r="X4773" s="53" t="n">
        <f aca="false">N4773+S4773</f>
        <v>91</v>
      </c>
      <c r="Y4773" s="53" t="n">
        <f aca="false">O4773+T4773</f>
        <v>78</v>
      </c>
      <c r="Z4773" s="53" t="n">
        <f aca="false">P4773+U4773</f>
        <v>91</v>
      </c>
      <c r="AA4773" s="53" t="n">
        <f aca="false">Q4773+V4773</f>
        <v>78</v>
      </c>
      <c r="AB4773" s="53" t="n">
        <f aca="false">R4773+W4773</f>
        <v>91</v>
      </c>
      <c r="AC4773" s="54" t="n">
        <f aca="false">ROUND(X4773+Y4773+Z4773+AA4773+AB4773,1)</f>
        <v>429</v>
      </c>
      <c r="AD4773" s="55" t="n">
        <f aca="false">(ROUND(AC4773-AC4771,1)/AC4771)</f>
        <v>0</v>
      </c>
    </row>
    <row r="4774" customFormat="false" ht="15" hidden="false" customHeight="false" outlineLevel="0" collapsed="false">
      <c r="A4774" s="48" t="s">
        <v>31</v>
      </c>
      <c r="B4774" s="63" t="n">
        <v>20</v>
      </c>
      <c r="C4774" s="50" t="s">
        <v>7</v>
      </c>
      <c r="D4774" s="51" t="n">
        <v>50</v>
      </c>
      <c r="E4774" s="51" t="n">
        <v>50</v>
      </c>
      <c r="F4774" s="51" t="n">
        <v>50</v>
      </c>
      <c r="G4774" s="51" t="n">
        <v>50</v>
      </c>
      <c r="H4774" s="51" t="n">
        <v>50</v>
      </c>
      <c r="I4774" s="52" t="n">
        <v>10</v>
      </c>
      <c r="J4774" s="52" t="n">
        <v>10</v>
      </c>
      <c r="K4774" s="52" t="n">
        <v>10</v>
      </c>
      <c r="L4774" s="52" t="n">
        <v>10</v>
      </c>
      <c r="M4774" s="52" t="n">
        <v>0</v>
      </c>
      <c r="N4774" s="53" t="n">
        <f aca="false">D4774*$D$6</f>
        <v>65</v>
      </c>
      <c r="O4774" s="53" t="n">
        <f aca="false">E4774*$E$6</f>
        <v>65</v>
      </c>
      <c r="P4774" s="53" t="n">
        <f aca="false">F4774*$F$6</f>
        <v>65</v>
      </c>
      <c r="Q4774" s="53" t="n">
        <f aca="false">G4774*$G$6</f>
        <v>65</v>
      </c>
      <c r="R4774" s="53" t="n">
        <f aca="false">H4774*$H$6</f>
        <v>65</v>
      </c>
      <c r="S4774" s="53" t="n">
        <f aca="false">(N4774/100)*(I4774*$I$6)+(N4774/100)*(J4774*$J$6)</f>
        <v>26</v>
      </c>
      <c r="T4774" s="53" t="n">
        <f aca="false">(O4774/100)*(K4774*$K$6)</f>
        <v>13</v>
      </c>
      <c r="U4774" s="53" t="n">
        <f aca="false">(P4774/100)*(K4774*$K$6)+(P4774/100)*(L4774*$L$6)</f>
        <v>26</v>
      </c>
      <c r="V4774" s="53" t="n">
        <f aca="false">(Q4774/100)*(L4774*$L$6)</f>
        <v>13</v>
      </c>
      <c r="W4774" s="53" t="n">
        <f aca="false">(R4774/100)*(K4774*$K$6)+(R4774/100)*(L4774*$L$6)</f>
        <v>26</v>
      </c>
      <c r="X4774" s="53" t="n">
        <f aca="false">N4774+S4774</f>
        <v>91</v>
      </c>
      <c r="Y4774" s="53" t="n">
        <f aca="false">O4774+T4774</f>
        <v>78</v>
      </c>
      <c r="Z4774" s="53" t="n">
        <f aca="false">P4774+U4774</f>
        <v>91</v>
      </c>
      <c r="AA4774" s="53" t="n">
        <f aca="false">Q4774+V4774</f>
        <v>78</v>
      </c>
      <c r="AB4774" s="53" t="n">
        <f aca="false">R4774+W4774</f>
        <v>91</v>
      </c>
      <c r="AC4774" s="54" t="n">
        <f aca="false">ROUND(X4774+Y4774+Z4774+AA4774+AB4774,1)</f>
        <v>429</v>
      </c>
      <c r="AD4774" s="55" t="n">
        <f aca="false">(ROUND(AC4774-AC4771,1)/AC4771)</f>
        <v>0</v>
      </c>
    </row>
    <row r="4775" customFormat="false" ht="15" hidden="false" customHeight="false" outlineLevel="0" collapsed="false">
      <c r="A4775" s="48" t="s">
        <v>32</v>
      </c>
      <c r="B4775" s="63" t="n">
        <v>20</v>
      </c>
      <c r="C4775" s="50" t="s">
        <v>8</v>
      </c>
      <c r="D4775" s="51" t="n">
        <v>50</v>
      </c>
      <c r="E4775" s="51" t="n">
        <v>50</v>
      </c>
      <c r="F4775" s="51" t="n">
        <v>50</v>
      </c>
      <c r="G4775" s="51" t="n">
        <v>50</v>
      </c>
      <c r="H4775" s="51" t="n">
        <v>50</v>
      </c>
      <c r="I4775" s="52" t="n">
        <v>10</v>
      </c>
      <c r="J4775" s="52" t="n">
        <v>10</v>
      </c>
      <c r="K4775" s="52" t="n">
        <v>10</v>
      </c>
      <c r="L4775" s="52" t="n">
        <v>10</v>
      </c>
      <c r="M4775" s="52" t="n">
        <v>0</v>
      </c>
      <c r="N4775" s="53" t="n">
        <f aca="false">D4775*$D$7</f>
        <v>65</v>
      </c>
      <c r="O4775" s="53" t="n">
        <f aca="false">E4775*$E$7</f>
        <v>65</v>
      </c>
      <c r="P4775" s="53" t="n">
        <f aca="false">F4775*$F$7</f>
        <v>65</v>
      </c>
      <c r="Q4775" s="53" t="n">
        <f aca="false">G4775*$G$7</f>
        <v>65</v>
      </c>
      <c r="R4775" s="53" t="n">
        <f aca="false">H4775*$H$7</f>
        <v>65</v>
      </c>
      <c r="S4775" s="53" t="n">
        <f aca="false">(N4775/100)*(I4775*$I$7)+(N4775/100)*(J4775*$J$7)</f>
        <v>26</v>
      </c>
      <c r="T4775" s="53" t="n">
        <f aca="false">(O4775/100)*(K4775*$K$7)</f>
        <v>13</v>
      </c>
      <c r="U4775" s="53" t="n">
        <f aca="false">(P4775/100)*(K4775*$K$7)+(P4775/100)*(L4775*$L$7)</f>
        <v>26</v>
      </c>
      <c r="V4775" s="53" t="n">
        <f aca="false">(Q4775/100)*(L4775*$L$7)</f>
        <v>13</v>
      </c>
      <c r="W4775" s="53" t="n">
        <f aca="false">(R4775/100)*(K4775*$K$7)+(R4775/100)*(L4775*$L$7)</f>
        <v>26</v>
      </c>
      <c r="X4775" s="53" t="n">
        <f aca="false">N4775+S4775</f>
        <v>91</v>
      </c>
      <c r="Y4775" s="53" t="n">
        <f aca="false">O4775+T4775</f>
        <v>78</v>
      </c>
      <c r="Z4775" s="53" t="n">
        <f aca="false">P4775+U4775</f>
        <v>91</v>
      </c>
      <c r="AA4775" s="53" t="n">
        <f aca="false">Q4775+V4775</f>
        <v>78</v>
      </c>
      <c r="AB4775" s="53" t="n">
        <f aca="false">R4775+W4775</f>
        <v>91</v>
      </c>
      <c r="AC4775" s="54" t="n">
        <f aca="false">ROUND(X4775+Y4775+Z4775+AA4775+AB4775,1)</f>
        <v>429</v>
      </c>
      <c r="AD4775" s="55" t="n">
        <f aca="false">(ROUND(AC4775-AC4771,1)/AC4771)</f>
        <v>0</v>
      </c>
    </row>
    <row r="4776" customFormat="false" ht="15" hidden="false" customHeight="false" outlineLevel="0" collapsed="false">
      <c r="A4776" s="48" t="s">
        <v>33</v>
      </c>
      <c r="B4776" s="63"/>
      <c r="C4776" s="50" t="s">
        <v>9</v>
      </c>
      <c r="D4776" s="51" t="n">
        <v>50</v>
      </c>
      <c r="E4776" s="51" t="n">
        <v>50</v>
      </c>
      <c r="F4776" s="51" t="n">
        <v>50</v>
      </c>
      <c r="G4776" s="51" t="n">
        <v>50</v>
      </c>
      <c r="H4776" s="51" t="n">
        <v>50</v>
      </c>
      <c r="I4776" s="52" t="n">
        <v>10</v>
      </c>
      <c r="J4776" s="52" t="n">
        <v>10</v>
      </c>
      <c r="K4776" s="52" t="n">
        <v>10</v>
      </c>
      <c r="L4776" s="52" t="n">
        <v>10</v>
      </c>
      <c r="M4776" s="52" t="n">
        <v>0</v>
      </c>
      <c r="N4776" s="53" t="n">
        <f aca="false">D4776*$D$8</f>
        <v>65</v>
      </c>
      <c r="O4776" s="53" t="n">
        <f aca="false">E4776*$E$8</f>
        <v>65</v>
      </c>
      <c r="P4776" s="53" t="n">
        <f aca="false">F4776*$F$8</f>
        <v>65</v>
      </c>
      <c r="Q4776" s="53" t="n">
        <f aca="false">G4776*$G$8</f>
        <v>65</v>
      </c>
      <c r="R4776" s="53" t="n">
        <f aca="false">H4776*$H$8</f>
        <v>65</v>
      </c>
      <c r="S4776" s="53" t="n">
        <f aca="false">(N4776/100)*(I4776*$I$8)+(N4776/100)*(J4776*$J$8)</f>
        <v>26</v>
      </c>
      <c r="T4776" s="53" t="n">
        <f aca="false">(O4776/100)*(K4776*$K$8)</f>
        <v>13</v>
      </c>
      <c r="U4776" s="53" t="n">
        <f aca="false">(P4776/100)*(K4776*$K$8)+(P4776/100)*(L4776*$L$8)</f>
        <v>26</v>
      </c>
      <c r="V4776" s="53" t="n">
        <f aca="false">(Q4776/100)*(L4776*$L$8)</f>
        <v>13</v>
      </c>
      <c r="W4776" s="53" t="n">
        <f aca="false">(R4776/100)*(K4776*$K$8)+(R4776/100)*(L4776*$L$8)</f>
        <v>26</v>
      </c>
      <c r="X4776" s="53" t="n">
        <f aca="false">N4776+S4776</f>
        <v>91</v>
      </c>
      <c r="Y4776" s="53" t="n">
        <f aca="false">O4776+T4776</f>
        <v>78</v>
      </c>
      <c r="Z4776" s="53" t="n">
        <f aca="false">P4776+U4776</f>
        <v>91</v>
      </c>
      <c r="AA4776" s="53" t="n">
        <f aca="false">Q4776+V4776</f>
        <v>78</v>
      </c>
      <c r="AB4776" s="53" t="n">
        <f aca="false">R4776+W4776</f>
        <v>91</v>
      </c>
      <c r="AC4776" s="54" t="n">
        <f aca="false">ROUND(X4776+Y4776+Z4776+AA4776+AB4776,1)</f>
        <v>429</v>
      </c>
      <c r="AD4776" s="55" t="n">
        <f aca="false">(ROUND(AC4776-AC4771,1)/AC4771)</f>
        <v>0</v>
      </c>
    </row>
    <row r="4777" customFormat="false" ht="15" hidden="false" customHeight="false" outlineLevel="0" collapsed="false">
      <c r="A4777" s="48" t="s">
        <v>34</v>
      </c>
      <c r="B4777" s="63"/>
      <c r="C4777" s="50" t="s">
        <v>10</v>
      </c>
      <c r="D4777" s="51" t="n">
        <v>25</v>
      </c>
      <c r="E4777" s="51" t="n">
        <v>200</v>
      </c>
      <c r="F4777" s="51" t="n">
        <v>0</v>
      </c>
      <c r="G4777" s="51" t="n">
        <v>0</v>
      </c>
      <c r="H4777" s="51" t="n">
        <v>0</v>
      </c>
      <c r="I4777" s="52" t="n">
        <v>10</v>
      </c>
      <c r="J4777" s="52" t="n">
        <v>10</v>
      </c>
      <c r="K4777" s="52" t="n">
        <v>70</v>
      </c>
      <c r="L4777" s="52" t="n">
        <v>0</v>
      </c>
      <c r="M4777" s="52" t="n">
        <v>0</v>
      </c>
      <c r="N4777" s="53" t="n">
        <f aca="false">D4777*$D$9</f>
        <v>31.25</v>
      </c>
      <c r="O4777" s="53" t="n">
        <f aca="false">E4777*$E$9</f>
        <v>250</v>
      </c>
      <c r="P4777" s="53" t="n">
        <f aca="false">F4777*$F$9</f>
        <v>0</v>
      </c>
      <c r="Q4777" s="53" t="n">
        <f aca="false">G4777*$G$9</f>
        <v>0</v>
      </c>
      <c r="R4777" s="53" t="n">
        <f aca="false">H4777*$H$9</f>
        <v>0</v>
      </c>
      <c r="S4777" s="53" t="n">
        <f aca="false">(N4777/100)*(I4777*$I$9)+(N4777/100)*(J4777*$J$9)</f>
        <v>6.25</v>
      </c>
      <c r="T4777" s="53" t="n">
        <f aca="false">(O4777/100)*(K4777*$K$9)</f>
        <v>245</v>
      </c>
      <c r="U4777" s="53" t="n">
        <f aca="false">(P4777/100)*(K4777*$K$9)+(P4777/100)*(L4777*$L$9)</f>
        <v>0</v>
      </c>
      <c r="V4777" s="53" t="n">
        <f aca="false">(Q4777/100)*(L4777*$L$9)</f>
        <v>0</v>
      </c>
      <c r="W4777" s="53" t="n">
        <f aca="false">(R4777/100)*(K4777*$K$9)+(R4777/100)*(L4777*$L$9)</f>
        <v>0</v>
      </c>
      <c r="X4777" s="53" t="n">
        <f aca="false">N4777+S4777</f>
        <v>37.5</v>
      </c>
      <c r="Y4777" s="53" t="n">
        <f aca="false">O4777+T4777</f>
        <v>495</v>
      </c>
      <c r="Z4777" s="53" t="n">
        <f aca="false">P4777+U4777</f>
        <v>0</v>
      </c>
      <c r="AA4777" s="53" t="n">
        <f aca="false">Q4777+V4777</f>
        <v>0</v>
      </c>
      <c r="AB4777" s="53" t="n">
        <f aca="false">R4777+W4777</f>
        <v>0</v>
      </c>
      <c r="AC4777" s="54" t="n">
        <f aca="false">ROUND(X4777+Y4777+Z4777+AA4777+AB4777,1)</f>
        <v>532.5</v>
      </c>
      <c r="AD4777" s="55" t="n">
        <f aca="false">(ROUND(AC4777-AC4771,1)/AC4771)</f>
        <v>0.241258741258741</v>
      </c>
    </row>
    <row r="4778" customFormat="false" ht="15" hidden="false" customHeight="false" outlineLevel="0" collapsed="false">
      <c r="A4778" s="48" t="s">
        <v>35</v>
      </c>
      <c r="B4778" s="63"/>
      <c r="C4778" s="50" t="s">
        <v>11</v>
      </c>
      <c r="D4778" s="51" t="n">
        <v>25</v>
      </c>
      <c r="E4778" s="51" t="n">
        <v>0</v>
      </c>
      <c r="F4778" s="51" t="n">
        <v>200</v>
      </c>
      <c r="G4778" s="51" t="n">
        <v>0</v>
      </c>
      <c r="H4778" s="51" t="n">
        <v>0</v>
      </c>
      <c r="I4778" s="52" t="n">
        <v>10</v>
      </c>
      <c r="J4778" s="52" t="n">
        <v>10</v>
      </c>
      <c r="K4778" s="52" t="n">
        <v>35</v>
      </c>
      <c r="L4778" s="52" t="n">
        <v>35</v>
      </c>
      <c r="M4778" s="52" t="n">
        <v>0</v>
      </c>
      <c r="N4778" s="53" t="n">
        <f aca="false">D4778*$D$10</f>
        <v>31.25</v>
      </c>
      <c r="O4778" s="53" t="n">
        <f aca="false">E4778*$E$10</f>
        <v>0</v>
      </c>
      <c r="P4778" s="53" t="n">
        <f aca="false">F4778*$F$10</f>
        <v>250</v>
      </c>
      <c r="Q4778" s="53" t="n">
        <f aca="false">G4778*$G$10</f>
        <v>0</v>
      </c>
      <c r="R4778" s="53" t="n">
        <f aca="false">H4778*$H$10</f>
        <v>0</v>
      </c>
      <c r="S4778" s="53" t="n">
        <f aca="false">(N4778/100)*(I4778*$I$10)+(N4778/100)*(J4778*$J$10)</f>
        <v>6.25</v>
      </c>
      <c r="T4778" s="53" t="n">
        <f aca="false">(O4778/100)*(K4778*$J$10)</f>
        <v>0</v>
      </c>
      <c r="U4778" s="53" t="n">
        <f aca="false">(P4778/100)*(K4778*$K$10)+(P4778/100)*(L4778*$L$10)</f>
        <v>245</v>
      </c>
      <c r="V4778" s="53" t="n">
        <f aca="false">(Q4778/100)*(L4778*$L$10)</f>
        <v>0</v>
      </c>
      <c r="W4778" s="53" t="n">
        <f aca="false">(R4778/100)*(K4778*$K$10)+(R4778/100)*(L4778*$L$10)</f>
        <v>0</v>
      </c>
      <c r="X4778" s="53" t="n">
        <f aca="false">N4778+S4778</f>
        <v>37.5</v>
      </c>
      <c r="Y4778" s="53" t="n">
        <f aca="false">O4778+T4778</f>
        <v>0</v>
      </c>
      <c r="Z4778" s="53" t="n">
        <f aca="false">P4778+U4778</f>
        <v>495</v>
      </c>
      <c r="AA4778" s="53" t="n">
        <f aca="false">Q4778+V4778</f>
        <v>0</v>
      </c>
      <c r="AB4778" s="53" t="n">
        <f aca="false">R4778+W4778</f>
        <v>0</v>
      </c>
      <c r="AC4778" s="54" t="n">
        <f aca="false">ROUND(X4778+Y4778+Z4778+AA4778+AB4778,1)</f>
        <v>532.5</v>
      </c>
      <c r="AD4778" s="55" t="n">
        <f aca="false">(ROUND(AC4778-AC4771,1)/AC4771)</f>
        <v>0.241258741258741</v>
      </c>
    </row>
    <row r="4779" customFormat="false" ht="15" hidden="false" customHeight="false" outlineLevel="0" collapsed="false">
      <c r="A4779" s="48" t="s">
        <v>36</v>
      </c>
      <c r="B4779" s="63"/>
      <c r="C4779" s="50" t="s">
        <v>12</v>
      </c>
      <c r="D4779" s="51" t="n">
        <v>25</v>
      </c>
      <c r="E4779" s="51" t="n">
        <v>0</v>
      </c>
      <c r="F4779" s="51" t="n">
        <v>0</v>
      </c>
      <c r="G4779" s="51" t="n">
        <v>200</v>
      </c>
      <c r="H4779" s="51" t="n">
        <v>0</v>
      </c>
      <c r="I4779" s="52" t="n">
        <v>10</v>
      </c>
      <c r="J4779" s="52" t="n">
        <v>10</v>
      </c>
      <c r="K4779" s="52" t="n">
        <v>0</v>
      </c>
      <c r="L4779" s="52" t="n">
        <v>70</v>
      </c>
      <c r="M4779" s="52" t="n">
        <v>0</v>
      </c>
      <c r="N4779" s="53" t="n">
        <f aca="false">D4779*$D$11</f>
        <v>31.25</v>
      </c>
      <c r="O4779" s="53" t="n">
        <f aca="false">E4779*$E$11</f>
        <v>0</v>
      </c>
      <c r="P4779" s="53" t="n">
        <f aca="false">F4779*$F$11</f>
        <v>0</v>
      </c>
      <c r="Q4779" s="53" t="n">
        <f aca="false">G4779*$G$11</f>
        <v>250</v>
      </c>
      <c r="R4779" s="53" t="n">
        <f aca="false">H4779*$H$11</f>
        <v>0</v>
      </c>
      <c r="S4779" s="53" t="n">
        <f aca="false">(N4779/100)*(I4779*$I$11)+(N4779/100)*(J4779*$J$11)</f>
        <v>6.25</v>
      </c>
      <c r="T4779" s="53" t="n">
        <f aca="false">(O4779/100)*(K4779*$K$11)</f>
        <v>0</v>
      </c>
      <c r="U4779" s="53" t="n">
        <f aca="false">(P4779/100)*(K4779*$K$11)+(P4779/100)*(L4779*$L$11)</f>
        <v>0</v>
      </c>
      <c r="V4779" s="53" t="n">
        <f aca="false">(Q4779/100)*(L4779*$L$11)</f>
        <v>245</v>
      </c>
      <c r="W4779" s="53" t="n">
        <f aca="false">(R4779/100)*(K4779*$K$11)+(R4779/100)*(L4779*$L$11)</f>
        <v>0</v>
      </c>
      <c r="X4779" s="53" t="n">
        <f aca="false">N4779+S4779</f>
        <v>37.5</v>
      </c>
      <c r="Y4779" s="53" t="n">
        <f aca="false">O4779+T4779</f>
        <v>0</v>
      </c>
      <c r="Z4779" s="53" t="n">
        <f aca="false">P4779+U4779</f>
        <v>0</v>
      </c>
      <c r="AA4779" s="53" t="n">
        <f aca="false">Q4779+V4779</f>
        <v>495</v>
      </c>
      <c r="AB4779" s="53" t="n">
        <f aca="false">R4779+W4779</f>
        <v>0</v>
      </c>
      <c r="AC4779" s="54" t="n">
        <f aca="false">ROUND(X4779+Y4779+Z4779+AA4779+AB4779,1)</f>
        <v>532.5</v>
      </c>
      <c r="AD4779" s="55" t="n">
        <f aca="false">(ROUND(AC4779-AC4771,1)/AC4771)</f>
        <v>0.241258741258741</v>
      </c>
    </row>
    <row r="4780" customFormat="false" ht="15" hidden="false" customHeight="false" outlineLevel="0" collapsed="false">
      <c r="A4780" s="48" t="s">
        <v>37</v>
      </c>
      <c r="B4780" s="63"/>
      <c r="C4780" s="50" t="s">
        <v>13</v>
      </c>
      <c r="D4780" s="51" t="n">
        <v>25</v>
      </c>
      <c r="E4780" s="51" t="n">
        <v>0</v>
      </c>
      <c r="F4780" s="51" t="n">
        <v>0</v>
      </c>
      <c r="G4780" s="51" t="n">
        <v>0</v>
      </c>
      <c r="H4780" s="51" t="n">
        <v>200</v>
      </c>
      <c r="I4780" s="52" t="n">
        <v>10</v>
      </c>
      <c r="J4780" s="52" t="n">
        <v>10</v>
      </c>
      <c r="K4780" s="52" t="n">
        <v>35</v>
      </c>
      <c r="L4780" s="52" t="n">
        <v>35</v>
      </c>
      <c r="M4780" s="52" t="n">
        <v>0</v>
      </c>
      <c r="N4780" s="53" t="n">
        <f aca="false">D4780*$D$12</f>
        <v>31.25</v>
      </c>
      <c r="O4780" s="53" t="n">
        <f aca="false">E4780*$E$12</f>
        <v>0</v>
      </c>
      <c r="P4780" s="53" t="n">
        <f aca="false">F4780*$F$12</f>
        <v>0</v>
      </c>
      <c r="Q4780" s="53" t="n">
        <f aca="false">G4780*$G$12</f>
        <v>0</v>
      </c>
      <c r="R4780" s="53" t="n">
        <f aca="false">H4780*$H$12</f>
        <v>250</v>
      </c>
      <c r="S4780" s="53" t="n">
        <f aca="false">(N4780/100)*(I4780*$I$12)+(N4780/100)*(J4780*$J$12)</f>
        <v>6.25</v>
      </c>
      <c r="T4780" s="53" t="n">
        <f aca="false">(O4780/100)*(K4780*$K$12)</f>
        <v>0</v>
      </c>
      <c r="U4780" s="53" t="n">
        <f aca="false">(P4780/100)*(K4780*$K$12)+(P4780/100)*(L4780*$L$12)</f>
        <v>0</v>
      </c>
      <c r="V4780" s="53" t="n">
        <f aca="false">(Q4780/100)*(L4780*$L$12)</f>
        <v>0</v>
      </c>
      <c r="W4780" s="53" t="n">
        <f aca="false">(R4780/100)*(K4780*$K$12)+(R4780/100)*(L4780*$L$12)</f>
        <v>245</v>
      </c>
      <c r="X4780" s="53" t="n">
        <f aca="false">N4780+S4780</f>
        <v>37.5</v>
      </c>
      <c r="Y4780" s="53" t="n">
        <f aca="false">O4780+T4780</f>
        <v>0</v>
      </c>
      <c r="Z4780" s="53" t="n">
        <f aca="false">P4780+U4780</f>
        <v>0</v>
      </c>
      <c r="AA4780" s="53" t="n">
        <f aca="false">Q4780+V4780</f>
        <v>0</v>
      </c>
      <c r="AB4780" s="53" t="n">
        <f aca="false">R4780+W4780</f>
        <v>495</v>
      </c>
      <c r="AC4780" s="54" t="n">
        <f aca="false">ROUND(X4780+Y4780+Z4780+AA4780+AB4780,1)</f>
        <v>532.5</v>
      </c>
      <c r="AD4780" s="55" t="n">
        <f aca="false">(ROUND(AC4780-AC4771,1)/AC4771)</f>
        <v>0.241258741258741</v>
      </c>
    </row>
    <row r="4781" customFormat="false" ht="15" hidden="false" customHeight="false" outlineLevel="0" collapsed="false">
      <c r="A4781" s="48" t="s">
        <v>38</v>
      </c>
      <c r="B4781" s="63"/>
      <c r="C4781" s="50" t="s">
        <v>14</v>
      </c>
      <c r="D4781" s="51" t="n">
        <v>50</v>
      </c>
      <c r="E4781" s="51" t="n">
        <v>50</v>
      </c>
      <c r="F4781" s="51" t="n">
        <v>50</v>
      </c>
      <c r="G4781" s="51" t="n">
        <v>50</v>
      </c>
      <c r="H4781" s="51" t="n">
        <v>50</v>
      </c>
      <c r="I4781" s="52" t="n">
        <v>10</v>
      </c>
      <c r="J4781" s="52" t="n">
        <v>10</v>
      </c>
      <c r="K4781" s="52" t="n">
        <v>10</v>
      </c>
      <c r="L4781" s="52" t="n">
        <v>10</v>
      </c>
      <c r="M4781" s="52" t="n">
        <v>25</v>
      </c>
      <c r="N4781" s="53" t="n">
        <f aca="false">D4781*$D$13</f>
        <v>62.5</v>
      </c>
      <c r="O4781" s="53" t="n">
        <f aca="false">E4781*$E$13</f>
        <v>62.5</v>
      </c>
      <c r="P4781" s="53" t="n">
        <f aca="false">F4781*$F$13</f>
        <v>62.5</v>
      </c>
      <c r="Q4781" s="53" t="n">
        <f aca="false">G4781*$G$13</f>
        <v>62.5</v>
      </c>
      <c r="R4781" s="53" t="n">
        <f aca="false">H4781*$H$13</f>
        <v>62.5</v>
      </c>
      <c r="S4781" s="53" t="n">
        <f aca="false">(N4781/100)*(I4781*$I$13)+(N4781/100)*(J4781*$J$13)+(N4781/100)*(M4781*$M$13)</f>
        <v>43.75</v>
      </c>
      <c r="T4781" s="53" t="n">
        <f aca="false">(O4781/100)*(K4781*$K$13)+(O4781/100)*(M4781*$M$13)</f>
        <v>37.5</v>
      </c>
      <c r="U4781" s="53" t="n">
        <f aca="false">(P4781/100)*(K4781*$K$13)+(P4781/100)*(L4781*$L$13)+(P4781/100)*(M4781*$M$13)</f>
        <v>43.75</v>
      </c>
      <c r="V4781" s="53" t="n">
        <f aca="false">(Q4781/100)*(L4781*$L$13)+(Q4781/100)*(M4781*$M$13)</f>
        <v>37.5</v>
      </c>
      <c r="W4781" s="53" t="n">
        <f aca="false">(R4781/100)*(K4781*$K$13)+(R4781/100)*(L4781*$L$13)+(R4781/100)*(M4781*$M$13)</f>
        <v>43.75</v>
      </c>
      <c r="X4781" s="53" t="n">
        <f aca="false">N4781+S4781</f>
        <v>106.25</v>
      </c>
      <c r="Y4781" s="53" t="n">
        <f aca="false">O4781+T4781</f>
        <v>100</v>
      </c>
      <c r="Z4781" s="53" t="n">
        <f aca="false">P4781+U4781</f>
        <v>106.25</v>
      </c>
      <c r="AA4781" s="53" t="n">
        <f aca="false">Q4781+V4781</f>
        <v>100</v>
      </c>
      <c r="AB4781" s="53" t="n">
        <f aca="false">R4781+W4781</f>
        <v>106.25</v>
      </c>
      <c r="AC4781" s="54" t="n">
        <f aca="false">ROUND(X4781+Y4781+Z4781+AA4781+AB4781,1)</f>
        <v>518.8</v>
      </c>
      <c r="AD4781" s="55" t="n">
        <f aca="false">(ROUND(AC4781-AC4771,1)/AC4771)</f>
        <v>0.209324009324009</v>
      </c>
    </row>
    <row r="4782" customFormat="false" ht="15" hidden="false" customHeight="false" outlineLevel="0" collapsed="false">
      <c r="A4782" s="48" t="s">
        <v>39</v>
      </c>
      <c r="B4782" s="63"/>
      <c r="C4782" s="50" t="s">
        <v>15</v>
      </c>
      <c r="D4782" s="51" t="n">
        <v>200</v>
      </c>
      <c r="E4782" s="51" t="n">
        <v>0</v>
      </c>
      <c r="F4782" s="51" t="n">
        <v>0</v>
      </c>
      <c r="G4782" s="51" t="n">
        <v>0</v>
      </c>
      <c r="H4782" s="51" t="n">
        <v>0</v>
      </c>
      <c r="I4782" s="52" t="n">
        <v>10</v>
      </c>
      <c r="J4782" s="52" t="n">
        <v>10</v>
      </c>
      <c r="K4782" s="52" t="n">
        <v>40</v>
      </c>
      <c r="L4782" s="52" t="n">
        <v>0</v>
      </c>
      <c r="M4782" s="52" t="n">
        <v>0</v>
      </c>
      <c r="N4782" s="53" t="n">
        <f aca="false">D4782*$D$14</f>
        <v>250</v>
      </c>
      <c r="O4782" s="53" t="n">
        <f aca="false">E4782*$E$14</f>
        <v>0</v>
      </c>
      <c r="P4782" s="53" t="n">
        <f aca="false">F4782*$F$14</f>
        <v>0</v>
      </c>
      <c r="Q4782" s="53" t="n">
        <f aca="false">G4782*$G$14</f>
        <v>0</v>
      </c>
      <c r="R4782" s="53" t="n">
        <f aca="false">H4782*$H$14</f>
        <v>0</v>
      </c>
      <c r="S4782" s="53" t="n">
        <f aca="false">(N4782/100)*(I4782*$I$14)+(N4782/100)*(J4782*$J$14)+(N4782/100)*(K4782*$K$14)</f>
        <v>250</v>
      </c>
      <c r="T4782" s="53" t="n">
        <f aca="false">(O4782/100)*(K4782*$K$14)</f>
        <v>0</v>
      </c>
      <c r="U4782" s="53" t="n">
        <f aca="false">(P4782/100)*(K4782*$K$14)+(P4782/100)*(L4782*$L$14)</f>
        <v>0</v>
      </c>
      <c r="V4782" s="53" t="n">
        <f aca="false">(Q4782/100)*(L4782*$L$14)</f>
        <v>0</v>
      </c>
      <c r="W4782" s="53" t="n">
        <f aca="false">(R4782/100)*(K4782*$L$14)+(R4782/100)*(L4782*$M$14)</f>
        <v>0</v>
      </c>
      <c r="X4782" s="53" t="n">
        <f aca="false">N4782+S4782</f>
        <v>500</v>
      </c>
      <c r="Y4782" s="53" t="n">
        <f aca="false">O4782+T4782</f>
        <v>0</v>
      </c>
      <c r="Z4782" s="53" t="n">
        <f aca="false">P4782+U4782</f>
        <v>0</v>
      </c>
      <c r="AA4782" s="53" t="n">
        <f aca="false">Q4782+V4782</f>
        <v>0</v>
      </c>
      <c r="AB4782" s="53" t="n">
        <f aca="false">R4782+W4782</f>
        <v>0</v>
      </c>
      <c r="AC4782" s="54" t="n">
        <f aca="false">ROUND(X4782+Y4782+Z4782+AA4782+AB4782,1)</f>
        <v>500</v>
      </c>
      <c r="AD4782" s="55" t="n">
        <f aca="false">(ROUND(AC4782-AC4771,1)/AC4771)</f>
        <v>0.165501165501166</v>
      </c>
    </row>
    <row r="4783" customFormat="false" ht="15" hidden="false" customHeight="false" outlineLevel="0" collapsed="false">
      <c r="A4783" s="48"/>
      <c r="B4783" s="63"/>
      <c r="C4783" s="50" t="s">
        <v>16</v>
      </c>
      <c r="D4783" s="51" t="n">
        <v>200</v>
      </c>
      <c r="E4783" s="51" t="n">
        <v>0</v>
      </c>
      <c r="F4783" s="51" t="n">
        <v>0</v>
      </c>
      <c r="G4783" s="51" t="n">
        <v>0</v>
      </c>
      <c r="H4783" s="51" t="n">
        <v>0</v>
      </c>
      <c r="I4783" s="52" t="n">
        <v>10</v>
      </c>
      <c r="J4783" s="52" t="n">
        <v>10</v>
      </c>
      <c r="K4783" s="52" t="n">
        <v>0</v>
      </c>
      <c r="L4783" s="52" t="n">
        <v>40</v>
      </c>
      <c r="M4783" s="52" t="n">
        <v>0</v>
      </c>
      <c r="N4783" s="53" t="n">
        <f aca="false">D4783*$D$15</f>
        <v>250</v>
      </c>
      <c r="O4783" s="53" t="n">
        <f aca="false">E4783*$E$15</f>
        <v>0</v>
      </c>
      <c r="P4783" s="53" t="n">
        <f aca="false">F4783*$F$15</f>
        <v>0</v>
      </c>
      <c r="Q4783" s="53" t="n">
        <f aca="false">G4783*$G$15</f>
        <v>0</v>
      </c>
      <c r="R4783" s="53" t="n">
        <f aca="false">H4783*$H$15</f>
        <v>0</v>
      </c>
      <c r="S4783" s="53" t="n">
        <f aca="false">(N4783/100)*(I4783*$I$15)+(N4783/100)*(J4783*$J$15)+(N4783/100)*(L4783*$L$15)</f>
        <v>250</v>
      </c>
      <c r="T4783" s="53" t="n">
        <f aca="false">(O4783/100)*(K4783*$K$15)</f>
        <v>0</v>
      </c>
      <c r="U4783" s="53" t="n">
        <f aca="false">(P4783/100)*(K4783*$K$15)+(P4783/100)*(L4783*$L$15)</f>
        <v>0</v>
      </c>
      <c r="V4783" s="53" t="n">
        <f aca="false">(Q4783/100)*(L4783*$L$15)</f>
        <v>0</v>
      </c>
      <c r="W4783" s="53" t="n">
        <f aca="false">(R4783/100)*(K4783*$K$15)+(R4783/100)*(L4783*$L$15)</f>
        <v>0</v>
      </c>
      <c r="X4783" s="53" t="n">
        <f aca="false">N4783+S4783</f>
        <v>500</v>
      </c>
      <c r="Y4783" s="53" t="n">
        <f aca="false">O4783+T4783</f>
        <v>0</v>
      </c>
      <c r="Z4783" s="53" t="n">
        <f aca="false">P4783+U4783</f>
        <v>0</v>
      </c>
      <c r="AA4783" s="53" t="n">
        <f aca="false">Q4783+V4783</f>
        <v>0</v>
      </c>
      <c r="AB4783" s="53" t="n">
        <f aca="false">R4783+W4783</f>
        <v>0</v>
      </c>
      <c r="AC4783" s="54" t="n">
        <f aca="false">ROUND(X4783+Y4783+Z4783+AA4783+AB4783,1)</f>
        <v>500</v>
      </c>
      <c r="AD4783" s="55" t="n">
        <f aca="false">(ROUND(AC4783-AC4771,1)/AC4771)</f>
        <v>0.165501165501166</v>
      </c>
    </row>
    <row r="4784" customFormat="false" ht="15" hidden="false" customHeight="false" outlineLevel="0" collapsed="false">
      <c r="A4784" s="48"/>
      <c r="B4784" s="63"/>
      <c r="C4784" s="50" t="s">
        <v>17</v>
      </c>
      <c r="D4784" s="51" t="n">
        <v>50</v>
      </c>
      <c r="E4784" s="51" t="n">
        <v>50</v>
      </c>
      <c r="F4784" s="51" t="n">
        <v>50</v>
      </c>
      <c r="G4784" s="51" t="n">
        <v>50</v>
      </c>
      <c r="H4784" s="51" t="n">
        <v>50</v>
      </c>
      <c r="I4784" s="52" t="n">
        <v>10</v>
      </c>
      <c r="J4784" s="52" t="n">
        <v>90</v>
      </c>
      <c r="K4784" s="52" t="n">
        <v>10</v>
      </c>
      <c r="L4784" s="52" t="n">
        <v>10</v>
      </c>
      <c r="M4784" s="52" t="n">
        <v>0</v>
      </c>
      <c r="N4784" s="53" t="n">
        <f aca="false">D4784*$D$16</f>
        <v>62.5</v>
      </c>
      <c r="O4784" s="53" t="n">
        <f aca="false">E4784*$E$16</f>
        <v>62.5</v>
      </c>
      <c r="P4784" s="53" t="n">
        <f aca="false">F4784*$F$16</f>
        <v>62.5</v>
      </c>
      <c r="Q4784" s="53" t="n">
        <f aca="false">G4784*$G$16</f>
        <v>62.5</v>
      </c>
      <c r="R4784" s="53" t="n">
        <f aca="false">H4784*$H$16</f>
        <v>62.5</v>
      </c>
      <c r="S4784" s="53" t="n">
        <f aca="false">(N4784/100)*(I4784*$I$16)+(N4784/100)*(J4784*$J$16)</f>
        <v>146.875</v>
      </c>
      <c r="T4784" s="53" t="n">
        <f aca="false">(O4784/100)*(K4784*$K$16)</f>
        <v>6.25</v>
      </c>
      <c r="U4784" s="53" t="n">
        <f aca="false">(P4784/100)*(K4784*$K$16)+(P4784/100)*(L4784*$L$16)</f>
        <v>12.5</v>
      </c>
      <c r="V4784" s="53" t="n">
        <f aca="false">(Q4784/100)*(L4784*$L$16)</f>
        <v>6.25</v>
      </c>
      <c r="W4784" s="53" t="n">
        <f aca="false">(R4784/100)*(K4784*$K$16)+(R4784/100)*(L4784*$L$16)</f>
        <v>12.5</v>
      </c>
      <c r="X4784" s="53" t="n">
        <f aca="false">N4784+S4784</f>
        <v>209.375</v>
      </c>
      <c r="Y4784" s="53" t="n">
        <f aca="false">O4784+T4784</f>
        <v>68.75</v>
      </c>
      <c r="Z4784" s="53" t="n">
        <f aca="false">P4784+U4784</f>
        <v>75</v>
      </c>
      <c r="AA4784" s="53" t="n">
        <f aca="false">Q4784+V4784</f>
        <v>68.75</v>
      </c>
      <c r="AB4784" s="53" t="n">
        <f aca="false">R4784+W4784</f>
        <v>75</v>
      </c>
      <c r="AC4784" s="54" t="n">
        <f aca="false">ROUND(X4784+Y4784+Z4784+AA4784+AB4784,1)</f>
        <v>496.9</v>
      </c>
      <c r="AD4784" s="55" t="n">
        <f aca="false">(ROUND(AC4784-AC4771,1)/AC4771)</f>
        <v>0.158275058275058</v>
      </c>
    </row>
    <row r="4785" customFormat="false" ht="15" hidden="false" customHeight="false" outlineLevel="0" collapsed="false">
      <c r="A4785" s="48"/>
      <c r="B4785" s="63"/>
      <c r="C4785" s="50" t="s">
        <v>18</v>
      </c>
      <c r="D4785" s="51" t="n">
        <v>50</v>
      </c>
      <c r="E4785" s="51" t="n">
        <v>50</v>
      </c>
      <c r="F4785" s="51" t="n">
        <v>50</v>
      </c>
      <c r="G4785" s="51" t="n">
        <v>50</v>
      </c>
      <c r="H4785" s="51" t="n">
        <v>50</v>
      </c>
      <c r="I4785" s="52" t="n">
        <v>90</v>
      </c>
      <c r="J4785" s="52" t="n">
        <v>10</v>
      </c>
      <c r="K4785" s="52" t="n">
        <v>10</v>
      </c>
      <c r="L4785" s="52" t="n">
        <v>10</v>
      </c>
      <c r="M4785" s="52" t="n">
        <v>0</v>
      </c>
      <c r="N4785" s="53" t="n">
        <f aca="false">D4785*$D$17</f>
        <v>62.5</v>
      </c>
      <c r="O4785" s="53" t="n">
        <f aca="false">E4785*$E$17</f>
        <v>62.5</v>
      </c>
      <c r="P4785" s="53" t="n">
        <f aca="false">F4785*$F$17</f>
        <v>62.5</v>
      </c>
      <c r="Q4785" s="53" t="n">
        <f aca="false">G4785*$G$17</f>
        <v>62.5</v>
      </c>
      <c r="R4785" s="53" t="n">
        <f aca="false">H4785*$H$17</f>
        <v>62.5</v>
      </c>
      <c r="S4785" s="53" t="n">
        <f aca="false">(N4785/100)*(I4785*$I$17)+(N4785/100)*(J4785*$J$17)</f>
        <v>146.875</v>
      </c>
      <c r="T4785" s="53" t="n">
        <f aca="false">(O4785/100)*(K4785*$K$17)</f>
        <v>6.25</v>
      </c>
      <c r="U4785" s="53" t="n">
        <f aca="false">(P4785/100)*(K4785*$K$17)+(P4785/100)*(L4785*$L$17)</f>
        <v>12.5</v>
      </c>
      <c r="V4785" s="53" t="n">
        <f aca="false">(Q4785/100)*(L4785*$L$17)</f>
        <v>6.25</v>
      </c>
      <c r="W4785" s="53" t="n">
        <f aca="false">(R4785/100)*(K4785*$K$17)+(R4785/100)*(L4785*$L$17)</f>
        <v>12.5</v>
      </c>
      <c r="X4785" s="53" t="n">
        <f aca="false">N4785+S4785</f>
        <v>209.375</v>
      </c>
      <c r="Y4785" s="53" t="n">
        <f aca="false">O4785+T4785</f>
        <v>68.75</v>
      </c>
      <c r="Z4785" s="53" t="n">
        <f aca="false">P4785+U4785</f>
        <v>75</v>
      </c>
      <c r="AA4785" s="53" t="n">
        <f aca="false">Q4785+V4785</f>
        <v>68.75</v>
      </c>
      <c r="AB4785" s="53" t="n">
        <f aca="false">R4785+W4785</f>
        <v>75</v>
      </c>
      <c r="AC4785" s="54" t="n">
        <f aca="false">ROUND(X4785+Y4785+Z4785+AA4785+AB4785,1)</f>
        <v>496.9</v>
      </c>
      <c r="AD4785" s="55" t="n">
        <f aca="false">(ROUND(AC4785-AC4771,1)/AC4771)</f>
        <v>0.158275058275058</v>
      </c>
    </row>
    <row r="4786" customFormat="false" ht="15" hidden="false" customHeight="false" outlineLevel="0" collapsed="false">
      <c r="A4786" s="64"/>
      <c r="B4786" s="65" t="s">
        <v>385</v>
      </c>
      <c r="C4786" s="65"/>
      <c r="D4786" s="65"/>
      <c r="E4786" s="65"/>
      <c r="F4786" s="65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  <c r="U4786" s="65"/>
      <c r="V4786" s="65"/>
      <c r="W4786" s="65"/>
      <c r="X4786" s="65"/>
      <c r="Y4786" s="65"/>
      <c r="Z4786" s="65"/>
      <c r="AA4786" s="65"/>
      <c r="AB4786" s="65"/>
      <c r="AC4786" s="76" t="n">
        <v>700</v>
      </c>
      <c r="AD4786" s="76"/>
    </row>
    <row r="4787" customFormat="false" ht="15" hidden="false" customHeight="false" outlineLevel="0" collapsed="false">
      <c r="A4787" s="56" t="s">
        <v>19</v>
      </c>
      <c r="B4787" s="49" t="s">
        <v>386</v>
      </c>
      <c r="C4787" s="50" t="s">
        <v>4</v>
      </c>
      <c r="D4787" s="51" t="n">
        <v>120</v>
      </c>
      <c r="E4787" s="51" t="n">
        <v>0</v>
      </c>
      <c r="F4787" s="51" t="n">
        <v>0</v>
      </c>
      <c r="G4787" s="51" t="n">
        <v>0</v>
      </c>
      <c r="H4787" s="51" t="n">
        <v>0</v>
      </c>
      <c r="I4787" s="52" t="n">
        <v>100</v>
      </c>
      <c r="J4787" s="52" t="n">
        <v>0</v>
      </c>
      <c r="K4787" s="52" t="n">
        <v>0</v>
      </c>
      <c r="L4787" s="52" t="n">
        <v>0</v>
      </c>
      <c r="M4787" s="52" t="n">
        <v>0</v>
      </c>
      <c r="N4787" s="53" t="n">
        <f aca="false">D4787*$D$3</f>
        <v>156</v>
      </c>
      <c r="O4787" s="53" t="n">
        <f aca="false">E4787*$E$3</f>
        <v>0</v>
      </c>
      <c r="P4787" s="53" t="n">
        <f aca="false">F4787*$F$3</f>
        <v>0</v>
      </c>
      <c r="Q4787" s="53" t="n">
        <f aca="false">G4787*$G$3</f>
        <v>0</v>
      </c>
      <c r="R4787" s="53" t="n">
        <f aca="false">H4787*$H$3</f>
        <v>0</v>
      </c>
      <c r="S4787" s="53" t="n">
        <f aca="false">(N4787/100)*(I4787*$I$3)+(N4787/100)*(J4787*$J$3)</f>
        <v>312</v>
      </c>
      <c r="T4787" s="53" t="n">
        <f aca="false">(O4787/100)*(K4787*$K$3)</f>
        <v>0</v>
      </c>
      <c r="U4787" s="53" t="n">
        <f aca="false">(P4787/100)*(K4787*$K$3)+(P4787/100)*(L4787*$L$3)</f>
        <v>0</v>
      </c>
      <c r="V4787" s="53" t="n">
        <f aca="false">(Q4787/100)*(L4787*$L$3)</f>
        <v>0</v>
      </c>
      <c r="W4787" s="53" t="n">
        <f aca="false">(R4787/100)*(K4787*$K$3)+(R4787/100)*(L4787*$L$3)</f>
        <v>0</v>
      </c>
      <c r="X4787" s="53" t="n">
        <f aca="false">N4787+S4787</f>
        <v>468</v>
      </c>
      <c r="Y4787" s="53" t="n">
        <f aca="false">O4787+T4787</f>
        <v>0</v>
      </c>
      <c r="Z4787" s="53" t="n">
        <f aca="false">P4787+U4787</f>
        <v>0</v>
      </c>
      <c r="AA4787" s="53" t="n">
        <f aca="false">Q4787+V4787</f>
        <v>0</v>
      </c>
      <c r="AB4787" s="53" t="n">
        <f aca="false">R4787+W4787</f>
        <v>0</v>
      </c>
      <c r="AC4787" s="54" t="n">
        <f aca="false">ROUND(X4787+Y4787+Z4787+AA4787+AB4787,1)</f>
        <v>468</v>
      </c>
      <c r="AD4787" s="55" t="n">
        <v>0</v>
      </c>
    </row>
    <row r="4788" customFormat="false" ht="15" hidden="false" customHeight="false" outlineLevel="0" collapsed="false">
      <c r="A4788" s="48" t="s">
        <v>29</v>
      </c>
      <c r="B4788" s="49" t="n">
        <v>50</v>
      </c>
      <c r="C4788" s="50" t="s">
        <v>5</v>
      </c>
      <c r="D4788" s="51" t="n">
        <v>120</v>
      </c>
      <c r="E4788" s="51" t="n">
        <v>0</v>
      </c>
      <c r="F4788" s="51" t="n">
        <v>0</v>
      </c>
      <c r="G4788" s="51" t="n">
        <v>0</v>
      </c>
      <c r="H4788" s="51" t="n">
        <v>0</v>
      </c>
      <c r="I4788" s="52" t="n">
        <v>100</v>
      </c>
      <c r="J4788" s="52" t="n">
        <v>25</v>
      </c>
      <c r="K4788" s="52" t="n">
        <v>0</v>
      </c>
      <c r="L4788" s="52" t="n">
        <v>0</v>
      </c>
      <c r="M4788" s="52" t="n">
        <v>0</v>
      </c>
      <c r="N4788" s="53" t="n">
        <f aca="false">D4788*$D$4</f>
        <v>150</v>
      </c>
      <c r="O4788" s="53" t="n">
        <f aca="false">E4788*$E$4</f>
        <v>0</v>
      </c>
      <c r="P4788" s="53" t="n">
        <f aca="false">F4788*$F$4</f>
        <v>0</v>
      </c>
      <c r="Q4788" s="53" t="n">
        <f aca="false">G4788*$G$4</f>
        <v>0</v>
      </c>
      <c r="R4788" s="53" t="n">
        <f aca="false">H4788*$H$4</f>
        <v>0</v>
      </c>
      <c r="S4788" s="53" t="n">
        <f aca="false">(N4788/100)*(I4788*$I$4)+(N4788/100)*(J4788*$J$4)</f>
        <v>375</v>
      </c>
      <c r="T4788" s="53" t="n">
        <f aca="false">(O4788/100)*(K4788*$K$4)</f>
        <v>0</v>
      </c>
      <c r="U4788" s="53" t="n">
        <f aca="false">(P4788/100)*(K4788*$K$4)+(P4788/100)*(L4788*$L$4)</f>
        <v>0</v>
      </c>
      <c r="V4788" s="53" t="n">
        <f aca="false">(Q4788/100)*(L4788*$L$4)</f>
        <v>0</v>
      </c>
      <c r="W4788" s="53" t="n">
        <f aca="false">(R4788/100)*(K4788*$K$4)+(R4788/100)*(L4788*$L$4)</f>
        <v>0</v>
      </c>
      <c r="X4788" s="53" t="n">
        <f aca="false">N4788+S4788</f>
        <v>525</v>
      </c>
      <c r="Y4788" s="53" t="n">
        <f aca="false">O4788+T4788</f>
        <v>0</v>
      </c>
      <c r="Z4788" s="53" t="n">
        <f aca="false">P4788+U4788</f>
        <v>0</v>
      </c>
      <c r="AA4788" s="53" t="n">
        <f aca="false">Q4788+V4788</f>
        <v>0</v>
      </c>
      <c r="AB4788" s="53" t="n">
        <f aca="false">R4788+W4788</f>
        <v>0</v>
      </c>
      <c r="AC4788" s="54" t="n">
        <f aca="false">ROUND(X4788+Y4788+Z4788+AA4788+AB4788,1)</f>
        <v>525</v>
      </c>
      <c r="AD4788" s="55" t="n">
        <f aca="false">(ROUND(AC4788-AC4787,1)/AC4787)</f>
        <v>0.121794871794872</v>
      </c>
    </row>
    <row r="4789" customFormat="false" ht="15" hidden="false" customHeight="false" outlineLevel="0" collapsed="false">
      <c r="A4789" s="48" t="s">
        <v>30</v>
      </c>
      <c r="B4789" s="49" t="n">
        <v>0</v>
      </c>
      <c r="C4789" s="50" t="s">
        <v>6</v>
      </c>
      <c r="D4789" s="51" t="n">
        <v>120</v>
      </c>
      <c r="E4789" s="51" t="n">
        <v>0</v>
      </c>
      <c r="F4789" s="51" t="n">
        <v>0</v>
      </c>
      <c r="G4789" s="51" t="n">
        <v>0</v>
      </c>
      <c r="H4789" s="51" t="n">
        <v>0</v>
      </c>
      <c r="I4789" s="52" t="n">
        <v>100</v>
      </c>
      <c r="J4789" s="52" t="n">
        <v>0</v>
      </c>
      <c r="K4789" s="52" t="n">
        <v>0</v>
      </c>
      <c r="L4789" s="52" t="n">
        <v>0</v>
      </c>
      <c r="M4789" s="52" t="n">
        <v>0</v>
      </c>
      <c r="N4789" s="53" t="n">
        <f aca="false">D4789*$D$5</f>
        <v>156</v>
      </c>
      <c r="O4789" s="53" t="n">
        <f aca="false">E4789*$E$5</f>
        <v>0</v>
      </c>
      <c r="P4789" s="53" t="n">
        <f aca="false">F4789*$F$5</f>
        <v>0</v>
      </c>
      <c r="Q4789" s="53" t="n">
        <f aca="false">G4789*$G$5</f>
        <v>0</v>
      </c>
      <c r="R4789" s="53" t="n">
        <f aca="false">H4789*$H$5</f>
        <v>0</v>
      </c>
      <c r="S4789" s="53" t="n">
        <f aca="false">(N4789/100)*(I4789*$I$5)+(N4789/100)*(J4789*$J$5)</f>
        <v>312</v>
      </c>
      <c r="T4789" s="53" t="n">
        <f aca="false">(O4789/100)*(K4789*$K$5)</f>
        <v>0</v>
      </c>
      <c r="U4789" s="53" t="n">
        <f aca="false">(P4789/100)*(K4789*$K$5)+(P4789/100)*(L4789*$L$5)</f>
        <v>0</v>
      </c>
      <c r="V4789" s="53" t="n">
        <f aca="false">(Q4789/100)*(L4789*$L$5)</f>
        <v>0</v>
      </c>
      <c r="W4789" s="53" t="n">
        <f aca="false">(R4789/100)*(K4789*$K$5)+(R4789/100)*(L4789*$L$5)</f>
        <v>0</v>
      </c>
      <c r="X4789" s="53" t="n">
        <f aca="false">N4789+S4789</f>
        <v>468</v>
      </c>
      <c r="Y4789" s="53" t="n">
        <f aca="false">O4789+T4789</f>
        <v>0</v>
      </c>
      <c r="Z4789" s="53" t="n">
        <f aca="false">P4789+U4789</f>
        <v>0</v>
      </c>
      <c r="AA4789" s="53" t="n">
        <f aca="false">Q4789+V4789</f>
        <v>0</v>
      </c>
      <c r="AB4789" s="53" t="n">
        <f aca="false">R4789+W4789</f>
        <v>0</v>
      </c>
      <c r="AC4789" s="54" t="n">
        <f aca="false">ROUND(X4789+Y4789+Z4789+AA4789+AB4789,1)</f>
        <v>468</v>
      </c>
      <c r="AD4789" s="55" t="n">
        <f aca="false">(ROUND(AC4789-AC4787,1)/AC4787)</f>
        <v>0</v>
      </c>
    </row>
    <row r="4790" customFormat="false" ht="15" hidden="false" customHeight="false" outlineLevel="0" collapsed="false">
      <c r="A4790" s="48" t="s">
        <v>31</v>
      </c>
      <c r="B4790" s="49" t="n">
        <v>0</v>
      </c>
      <c r="C4790" s="50" t="s">
        <v>7</v>
      </c>
      <c r="D4790" s="51" t="n">
        <v>120</v>
      </c>
      <c r="E4790" s="51" t="n">
        <v>0</v>
      </c>
      <c r="F4790" s="51" t="n">
        <v>0</v>
      </c>
      <c r="G4790" s="51" t="n">
        <v>0</v>
      </c>
      <c r="H4790" s="51" t="n">
        <v>0</v>
      </c>
      <c r="I4790" s="52" t="n">
        <v>100</v>
      </c>
      <c r="J4790" s="52" t="n">
        <v>0</v>
      </c>
      <c r="K4790" s="52" t="n">
        <v>0</v>
      </c>
      <c r="L4790" s="52" t="n">
        <v>0</v>
      </c>
      <c r="M4790" s="52" t="n">
        <v>0</v>
      </c>
      <c r="N4790" s="53" t="n">
        <f aca="false">D4790*$D$6</f>
        <v>156</v>
      </c>
      <c r="O4790" s="53" t="n">
        <f aca="false">E4790*$E$6</f>
        <v>0</v>
      </c>
      <c r="P4790" s="53" t="n">
        <f aca="false">F4790*$F$6</f>
        <v>0</v>
      </c>
      <c r="Q4790" s="53" t="n">
        <f aca="false">G4790*$G$6</f>
        <v>0</v>
      </c>
      <c r="R4790" s="53" t="n">
        <f aca="false">H4790*$H$6</f>
        <v>0</v>
      </c>
      <c r="S4790" s="53" t="n">
        <f aca="false">(N4790/100)*(I4790*$I$6)+(N4790/100)*(J4790*$J$6)</f>
        <v>312</v>
      </c>
      <c r="T4790" s="53" t="n">
        <f aca="false">(O4790/100)*(K4790*$K$6)</f>
        <v>0</v>
      </c>
      <c r="U4790" s="53" t="n">
        <f aca="false">(P4790/100)*(K4790*$K$6)+(P4790/100)*(L4790*$L$6)</f>
        <v>0</v>
      </c>
      <c r="V4790" s="53" t="n">
        <f aca="false">(Q4790/100)*(L4790*$L$6)</f>
        <v>0</v>
      </c>
      <c r="W4790" s="53" t="n">
        <f aca="false">(R4790/100)*(K4790*$K$6)+(R4790/100)*(L4790*$L$6)</f>
        <v>0</v>
      </c>
      <c r="X4790" s="53" t="n">
        <f aca="false">N4790+S4790</f>
        <v>468</v>
      </c>
      <c r="Y4790" s="53" t="n">
        <f aca="false">O4790+T4790</f>
        <v>0</v>
      </c>
      <c r="Z4790" s="53" t="n">
        <f aca="false">P4790+U4790</f>
        <v>0</v>
      </c>
      <c r="AA4790" s="53" t="n">
        <f aca="false">Q4790+V4790</f>
        <v>0</v>
      </c>
      <c r="AB4790" s="53" t="n">
        <f aca="false">R4790+W4790</f>
        <v>0</v>
      </c>
      <c r="AC4790" s="54" t="n">
        <f aca="false">ROUND(X4790+Y4790+Z4790+AA4790+AB4790,1)</f>
        <v>468</v>
      </c>
      <c r="AD4790" s="55" t="n">
        <f aca="false">(ROUND(AC4790-AC4787,1)/AC4787)</f>
        <v>0</v>
      </c>
    </row>
    <row r="4791" customFormat="false" ht="15" hidden="false" customHeight="false" outlineLevel="0" collapsed="false">
      <c r="A4791" s="48" t="s">
        <v>32</v>
      </c>
      <c r="B4791" s="49" t="n">
        <v>0</v>
      </c>
      <c r="C4791" s="50" t="s">
        <v>8</v>
      </c>
      <c r="D4791" s="51" t="n">
        <v>120</v>
      </c>
      <c r="E4791" s="51" t="n">
        <v>0</v>
      </c>
      <c r="F4791" s="51" t="n">
        <v>0</v>
      </c>
      <c r="G4791" s="51" t="n">
        <v>0</v>
      </c>
      <c r="H4791" s="51" t="n">
        <v>0</v>
      </c>
      <c r="I4791" s="52" t="n">
        <v>100</v>
      </c>
      <c r="J4791" s="52" t="n">
        <v>0</v>
      </c>
      <c r="K4791" s="52" t="n">
        <v>0</v>
      </c>
      <c r="L4791" s="52" t="n">
        <v>0</v>
      </c>
      <c r="M4791" s="52" t="n">
        <v>0</v>
      </c>
      <c r="N4791" s="53" t="n">
        <f aca="false">D4791*$D$7</f>
        <v>156</v>
      </c>
      <c r="O4791" s="53" t="n">
        <f aca="false">E4791*$E$7</f>
        <v>0</v>
      </c>
      <c r="P4791" s="53" t="n">
        <f aca="false">F4791*$F$7</f>
        <v>0</v>
      </c>
      <c r="Q4791" s="53" t="n">
        <f aca="false">G4791*$G$7</f>
        <v>0</v>
      </c>
      <c r="R4791" s="53" t="n">
        <f aca="false">H4791*$H$7</f>
        <v>0</v>
      </c>
      <c r="S4791" s="53" t="n">
        <f aca="false">(N4791/100)*(I4791*$I$7)+(N4791/100)*(J4791*$J$7)</f>
        <v>312</v>
      </c>
      <c r="T4791" s="53" t="n">
        <f aca="false">(O4791/100)*(K4791*$K$7)</f>
        <v>0</v>
      </c>
      <c r="U4791" s="53" t="n">
        <f aca="false">(P4791/100)*(K4791*$K$7)+(P4791/100)*(L4791*$L$7)</f>
        <v>0</v>
      </c>
      <c r="V4791" s="53" t="n">
        <f aca="false">(Q4791/100)*(L4791*$L$7)</f>
        <v>0</v>
      </c>
      <c r="W4791" s="53" t="n">
        <f aca="false">(R4791/100)*(K4791*$K$7)+(R4791/100)*(L4791*$L$7)</f>
        <v>0</v>
      </c>
      <c r="X4791" s="53" t="n">
        <f aca="false">N4791+S4791</f>
        <v>468</v>
      </c>
      <c r="Y4791" s="53" t="n">
        <f aca="false">O4791+T4791</f>
        <v>0</v>
      </c>
      <c r="Z4791" s="53" t="n">
        <f aca="false">P4791+U4791</f>
        <v>0</v>
      </c>
      <c r="AA4791" s="53" t="n">
        <f aca="false">Q4791+V4791</f>
        <v>0</v>
      </c>
      <c r="AB4791" s="53" t="n">
        <f aca="false">R4791+W4791</f>
        <v>0</v>
      </c>
      <c r="AC4791" s="54" t="n">
        <f aca="false">ROUND(X4791+Y4791+Z4791+AA4791+AB4791,1)</f>
        <v>468</v>
      </c>
      <c r="AD4791" s="55" t="n">
        <f aca="false">(ROUND(AC4791-AC4787,1)/AC4787)</f>
        <v>0</v>
      </c>
    </row>
    <row r="4792" customFormat="false" ht="15" hidden="false" customHeight="false" outlineLevel="0" collapsed="false">
      <c r="A4792" s="48" t="s">
        <v>33</v>
      </c>
      <c r="B4792" s="49"/>
      <c r="C4792" s="50" t="s">
        <v>9</v>
      </c>
      <c r="D4792" s="51" t="n">
        <v>120</v>
      </c>
      <c r="E4792" s="51" t="n">
        <v>0</v>
      </c>
      <c r="F4792" s="51" t="n">
        <v>0</v>
      </c>
      <c r="G4792" s="51" t="n">
        <v>0</v>
      </c>
      <c r="H4792" s="51" t="n">
        <v>0</v>
      </c>
      <c r="I4792" s="52" t="n">
        <v>100</v>
      </c>
      <c r="J4792" s="52" t="n">
        <v>0</v>
      </c>
      <c r="K4792" s="52" t="n">
        <v>0</v>
      </c>
      <c r="L4792" s="52" t="n">
        <v>0</v>
      </c>
      <c r="M4792" s="52" t="n">
        <v>0</v>
      </c>
      <c r="N4792" s="53" t="n">
        <f aca="false">D4792*$D$8</f>
        <v>156</v>
      </c>
      <c r="O4792" s="53" t="n">
        <f aca="false">E4792*$E$8</f>
        <v>0</v>
      </c>
      <c r="P4792" s="53" t="n">
        <f aca="false">F4792*$F$8</f>
        <v>0</v>
      </c>
      <c r="Q4792" s="53" t="n">
        <f aca="false">G4792*$G$8</f>
        <v>0</v>
      </c>
      <c r="R4792" s="53" t="n">
        <f aca="false">H4792*$H$8</f>
        <v>0</v>
      </c>
      <c r="S4792" s="53" t="n">
        <f aca="false">(N4792/100)*(I4792*$I$8)+(N4792/100)*(J4792*$J$8)</f>
        <v>312</v>
      </c>
      <c r="T4792" s="53" t="n">
        <f aca="false">(O4792/100)*(K4792*$K$8)</f>
        <v>0</v>
      </c>
      <c r="U4792" s="53" t="n">
        <f aca="false">(P4792/100)*(K4792*$K$8)+(P4792/100)*(L4792*$L$8)</f>
        <v>0</v>
      </c>
      <c r="V4792" s="53" t="n">
        <f aca="false">(Q4792/100)*(L4792*$L$8)</f>
        <v>0</v>
      </c>
      <c r="W4792" s="53" t="n">
        <f aca="false">(R4792/100)*(K4792*$K$8)+(R4792/100)*(L4792*$L$8)</f>
        <v>0</v>
      </c>
      <c r="X4792" s="53" t="n">
        <f aca="false">N4792+S4792</f>
        <v>468</v>
      </c>
      <c r="Y4792" s="53" t="n">
        <f aca="false">O4792+T4792</f>
        <v>0</v>
      </c>
      <c r="Z4792" s="53" t="n">
        <f aca="false">P4792+U4792</f>
        <v>0</v>
      </c>
      <c r="AA4792" s="53" t="n">
        <f aca="false">Q4792+V4792</f>
        <v>0</v>
      </c>
      <c r="AB4792" s="53" t="n">
        <f aca="false">R4792+W4792</f>
        <v>0</v>
      </c>
      <c r="AC4792" s="54" t="n">
        <f aca="false">ROUND(X4792+Y4792+Z4792+AA4792+AB4792,1)</f>
        <v>468</v>
      </c>
      <c r="AD4792" s="55" t="n">
        <f aca="false">(ROUND(AC4792-AC4787,1)/AC4787)</f>
        <v>0</v>
      </c>
    </row>
    <row r="4793" customFormat="false" ht="15" hidden="false" customHeight="false" outlineLevel="0" collapsed="false">
      <c r="A4793" s="48" t="s">
        <v>34</v>
      </c>
      <c r="B4793" s="49"/>
      <c r="C4793" s="50" t="s">
        <v>10</v>
      </c>
      <c r="D4793" s="51" t="n">
        <v>60</v>
      </c>
      <c r="E4793" s="51" t="n">
        <v>120</v>
      </c>
      <c r="F4793" s="51" t="n">
        <v>0</v>
      </c>
      <c r="G4793" s="51" t="n">
        <v>0</v>
      </c>
      <c r="H4793" s="51" t="n">
        <v>0</v>
      </c>
      <c r="I4793" s="52" t="n">
        <v>100</v>
      </c>
      <c r="J4793" s="52" t="n">
        <v>0</v>
      </c>
      <c r="K4793" s="52" t="n">
        <v>105</v>
      </c>
      <c r="L4793" s="52" t="n">
        <v>0</v>
      </c>
      <c r="M4793" s="52" t="n">
        <v>0</v>
      </c>
      <c r="N4793" s="53" t="n">
        <f aca="false">D4793*$D$9</f>
        <v>75</v>
      </c>
      <c r="O4793" s="53" t="n">
        <f aca="false">E4793*$E$9</f>
        <v>150</v>
      </c>
      <c r="P4793" s="53" t="n">
        <f aca="false">F4793*$F$9</f>
        <v>0</v>
      </c>
      <c r="Q4793" s="53" t="n">
        <f aca="false">G4793*$G$9</f>
        <v>0</v>
      </c>
      <c r="R4793" s="53" t="n">
        <f aca="false">H4793*$H$9</f>
        <v>0</v>
      </c>
      <c r="S4793" s="53" t="n">
        <f aca="false">(N4793/100)*(I4793*$I$9)+(N4793/100)*(J4793*$J$9)</f>
        <v>75</v>
      </c>
      <c r="T4793" s="53" t="n">
        <f aca="false">(O4793/100)*(K4793*$K$9)</f>
        <v>220.5</v>
      </c>
      <c r="U4793" s="53" t="n">
        <f aca="false">(P4793/100)*(K4793*$K$9)+(P4793/100)*(L4793*$L$9)</f>
        <v>0</v>
      </c>
      <c r="V4793" s="53" t="n">
        <f aca="false">(Q4793/100)*(L4793*$L$9)</f>
        <v>0</v>
      </c>
      <c r="W4793" s="53" t="n">
        <f aca="false">(R4793/100)*(K4793*$K$9)+(R4793/100)*(L4793*$L$9)</f>
        <v>0</v>
      </c>
      <c r="X4793" s="53" t="n">
        <f aca="false">N4793+S4793</f>
        <v>150</v>
      </c>
      <c r="Y4793" s="53" t="n">
        <f aca="false">O4793+T4793</f>
        <v>370.5</v>
      </c>
      <c r="Z4793" s="53" t="n">
        <f aca="false">P4793+U4793</f>
        <v>0</v>
      </c>
      <c r="AA4793" s="53" t="n">
        <f aca="false">Q4793+V4793</f>
        <v>0</v>
      </c>
      <c r="AB4793" s="53" t="n">
        <f aca="false">R4793+W4793</f>
        <v>0</v>
      </c>
      <c r="AC4793" s="54" t="n">
        <f aca="false">ROUND(X4793+Y4793+Z4793+AA4793+AB4793,1)</f>
        <v>520.5</v>
      </c>
      <c r="AD4793" s="55" t="n">
        <f aca="false">(ROUND(AC4793-AC4787,1)/AC4787)</f>
        <v>0.112179487179487</v>
      </c>
    </row>
    <row r="4794" customFormat="false" ht="15" hidden="false" customHeight="false" outlineLevel="0" collapsed="false">
      <c r="A4794" s="48" t="s">
        <v>35</v>
      </c>
      <c r="B4794" s="49"/>
      <c r="C4794" s="50" t="s">
        <v>11</v>
      </c>
      <c r="D4794" s="51" t="n">
        <v>60</v>
      </c>
      <c r="E4794" s="51" t="n">
        <v>0</v>
      </c>
      <c r="F4794" s="51" t="n">
        <v>120</v>
      </c>
      <c r="G4794" s="51" t="n">
        <v>0</v>
      </c>
      <c r="H4794" s="51" t="n">
        <v>0</v>
      </c>
      <c r="I4794" s="52" t="n">
        <v>100</v>
      </c>
      <c r="J4794" s="52" t="n">
        <v>0</v>
      </c>
      <c r="K4794" s="52" t="n">
        <v>52.5</v>
      </c>
      <c r="L4794" s="52" t="n">
        <v>52.5</v>
      </c>
      <c r="M4794" s="52" t="n">
        <v>0</v>
      </c>
      <c r="N4794" s="53" t="n">
        <f aca="false">D4794*$D$10</f>
        <v>75</v>
      </c>
      <c r="O4794" s="53" t="n">
        <f aca="false">E4794*$E$10</f>
        <v>0</v>
      </c>
      <c r="P4794" s="53" t="n">
        <f aca="false">F4794*$F$10</f>
        <v>150</v>
      </c>
      <c r="Q4794" s="53" t="n">
        <f aca="false">G4794*$G$10</f>
        <v>0</v>
      </c>
      <c r="R4794" s="53" t="n">
        <f aca="false">H4794*$H$10</f>
        <v>0</v>
      </c>
      <c r="S4794" s="53" t="n">
        <f aca="false">(N4794/100)*(I4794*$I$10)+(N4794/100)*(J4794*$J$10)</f>
        <v>75</v>
      </c>
      <c r="T4794" s="53" t="n">
        <f aca="false">(O4794/100)*(K4794*$J$10)</f>
        <v>0</v>
      </c>
      <c r="U4794" s="53" t="n">
        <f aca="false">(P4794/100)*(K4794*$K$10)+(P4794/100)*(L4794*$L$10)</f>
        <v>220.5</v>
      </c>
      <c r="V4794" s="53" t="n">
        <f aca="false">(Q4794/100)*(L4794*$L$10)</f>
        <v>0</v>
      </c>
      <c r="W4794" s="53" t="n">
        <f aca="false">(R4794/100)*(K4794*$K$10)+(R4794/100)*(L4794*$L$10)</f>
        <v>0</v>
      </c>
      <c r="X4794" s="53" t="n">
        <f aca="false">N4794+S4794</f>
        <v>150</v>
      </c>
      <c r="Y4794" s="53" t="n">
        <f aca="false">O4794+T4794</f>
        <v>0</v>
      </c>
      <c r="Z4794" s="53" t="n">
        <f aca="false">P4794+U4794</f>
        <v>370.5</v>
      </c>
      <c r="AA4794" s="53" t="n">
        <f aca="false">Q4794+V4794</f>
        <v>0</v>
      </c>
      <c r="AB4794" s="53" t="n">
        <f aca="false">R4794+W4794</f>
        <v>0</v>
      </c>
      <c r="AC4794" s="54" t="n">
        <f aca="false">ROUND(X4794+Y4794+Z4794+AA4794+AB4794,1)</f>
        <v>520.5</v>
      </c>
      <c r="AD4794" s="55" t="n">
        <f aca="false">(ROUND(AC4794-AC4787,1)/AC4787)</f>
        <v>0.112179487179487</v>
      </c>
    </row>
    <row r="4795" customFormat="false" ht="15" hidden="false" customHeight="false" outlineLevel="0" collapsed="false">
      <c r="A4795" s="48" t="s">
        <v>36</v>
      </c>
      <c r="B4795" s="49"/>
      <c r="C4795" s="50" t="s">
        <v>12</v>
      </c>
      <c r="D4795" s="51" t="n">
        <v>60</v>
      </c>
      <c r="E4795" s="51" t="n">
        <v>0</v>
      </c>
      <c r="F4795" s="51" t="n">
        <v>0</v>
      </c>
      <c r="G4795" s="51" t="n">
        <v>120</v>
      </c>
      <c r="H4795" s="51" t="n">
        <v>0</v>
      </c>
      <c r="I4795" s="52" t="n">
        <v>100</v>
      </c>
      <c r="J4795" s="52" t="n">
        <v>0</v>
      </c>
      <c r="K4795" s="52" t="n">
        <v>0</v>
      </c>
      <c r="L4795" s="52" t="n">
        <v>105</v>
      </c>
      <c r="M4795" s="52" t="n">
        <v>0</v>
      </c>
      <c r="N4795" s="53" t="n">
        <f aca="false">D4795*$D$11</f>
        <v>75</v>
      </c>
      <c r="O4795" s="53" t="n">
        <f aca="false">E4795*$E$11</f>
        <v>0</v>
      </c>
      <c r="P4795" s="53" t="n">
        <f aca="false">F4795*$F$11</f>
        <v>0</v>
      </c>
      <c r="Q4795" s="53" t="n">
        <f aca="false">G4795*$G$11</f>
        <v>150</v>
      </c>
      <c r="R4795" s="53" t="n">
        <f aca="false">H4795*$H$11</f>
        <v>0</v>
      </c>
      <c r="S4795" s="53" t="n">
        <f aca="false">(N4795/100)*(I4795*$I$11)+(N4795/100)*(J4795*$J$11)</f>
        <v>75</v>
      </c>
      <c r="T4795" s="53" t="n">
        <f aca="false">(O4795/100)*(K4795*$K$11)</f>
        <v>0</v>
      </c>
      <c r="U4795" s="53" t="n">
        <f aca="false">(P4795/100)*(K4795*$K$11)+(P4795/100)*(L4795*$L$11)</f>
        <v>0</v>
      </c>
      <c r="V4795" s="53" t="n">
        <f aca="false">(Q4795/100)*(L4795*$L$11)</f>
        <v>220.5</v>
      </c>
      <c r="W4795" s="53" t="n">
        <f aca="false">(R4795/100)*(K4795*$K$11)+(R4795/100)*(L4795*$L$11)</f>
        <v>0</v>
      </c>
      <c r="X4795" s="53" t="n">
        <f aca="false">N4795+S4795</f>
        <v>150</v>
      </c>
      <c r="Y4795" s="53" t="n">
        <f aca="false">O4795+T4795</f>
        <v>0</v>
      </c>
      <c r="Z4795" s="53" t="n">
        <f aca="false">P4795+U4795</f>
        <v>0</v>
      </c>
      <c r="AA4795" s="53" t="n">
        <f aca="false">Q4795+V4795</f>
        <v>370.5</v>
      </c>
      <c r="AB4795" s="53" t="n">
        <f aca="false">R4795+W4795</f>
        <v>0</v>
      </c>
      <c r="AC4795" s="54" t="n">
        <f aca="false">ROUND(X4795+Y4795+Z4795+AA4795+AB4795,1)</f>
        <v>520.5</v>
      </c>
      <c r="AD4795" s="55" t="n">
        <f aca="false">(ROUND(AC4795-AC4787,1)/AC4787)</f>
        <v>0.112179487179487</v>
      </c>
    </row>
    <row r="4796" customFormat="false" ht="15" hidden="false" customHeight="false" outlineLevel="0" collapsed="false">
      <c r="A4796" s="48" t="s">
        <v>37</v>
      </c>
      <c r="B4796" s="49"/>
      <c r="C4796" s="50" t="s">
        <v>13</v>
      </c>
      <c r="D4796" s="51" t="n">
        <v>60</v>
      </c>
      <c r="E4796" s="51" t="n">
        <v>0</v>
      </c>
      <c r="F4796" s="51" t="n">
        <v>0</v>
      </c>
      <c r="G4796" s="51" t="n">
        <v>0</v>
      </c>
      <c r="H4796" s="51" t="n">
        <v>120</v>
      </c>
      <c r="I4796" s="52" t="n">
        <v>100</v>
      </c>
      <c r="J4796" s="52" t="n">
        <v>0</v>
      </c>
      <c r="K4796" s="52" t="n">
        <v>52.5</v>
      </c>
      <c r="L4796" s="52" t="n">
        <v>52.5</v>
      </c>
      <c r="M4796" s="52" t="n">
        <v>0</v>
      </c>
      <c r="N4796" s="53" t="n">
        <f aca="false">D4796*$D$12</f>
        <v>75</v>
      </c>
      <c r="O4796" s="53" t="n">
        <f aca="false">E4796*$E$12</f>
        <v>0</v>
      </c>
      <c r="P4796" s="53" t="n">
        <f aca="false">F4796*$F$12</f>
        <v>0</v>
      </c>
      <c r="Q4796" s="53" t="n">
        <f aca="false">G4796*$G$12</f>
        <v>0</v>
      </c>
      <c r="R4796" s="53" t="n">
        <f aca="false">H4796*$H$12</f>
        <v>150</v>
      </c>
      <c r="S4796" s="53" t="n">
        <f aca="false">(N4796/100)*(I4796*$I$12)+(N4796/100)*(J4796*$J$12)</f>
        <v>75</v>
      </c>
      <c r="T4796" s="53" t="n">
        <f aca="false">(O4796/100)*(K4796*$K$12)</f>
        <v>0</v>
      </c>
      <c r="U4796" s="53" t="n">
        <f aca="false">(P4796/100)*(K4796*$K$12)+(P4796/100)*(L4796*$L$12)</f>
        <v>0</v>
      </c>
      <c r="V4796" s="53" t="n">
        <f aca="false">(Q4796/100)*(L4796*$L$12)</f>
        <v>0</v>
      </c>
      <c r="W4796" s="53" t="n">
        <f aca="false">(R4796/100)*(K4796*$K$12)+(R4796/100)*(L4796*$L$12)</f>
        <v>220.5</v>
      </c>
      <c r="X4796" s="53" t="n">
        <f aca="false">N4796+S4796</f>
        <v>150</v>
      </c>
      <c r="Y4796" s="53" t="n">
        <f aca="false">O4796+T4796</f>
        <v>0</v>
      </c>
      <c r="Z4796" s="53" t="n">
        <f aca="false">P4796+U4796</f>
        <v>0</v>
      </c>
      <c r="AA4796" s="53" t="n">
        <f aca="false">Q4796+V4796</f>
        <v>0</v>
      </c>
      <c r="AB4796" s="53" t="n">
        <f aca="false">R4796+W4796</f>
        <v>370.5</v>
      </c>
      <c r="AC4796" s="54" t="n">
        <f aca="false">ROUND(X4796+Y4796+Z4796+AA4796+AB4796,1)</f>
        <v>520.5</v>
      </c>
      <c r="AD4796" s="55" t="n">
        <f aca="false">(ROUND(AC4796-AC4787,1)/AC4787)</f>
        <v>0.112179487179487</v>
      </c>
    </row>
    <row r="4797" customFormat="false" ht="15" hidden="false" customHeight="false" outlineLevel="0" collapsed="false">
      <c r="A4797" s="48" t="s">
        <v>38</v>
      </c>
      <c r="B4797" s="49"/>
      <c r="C4797" s="50" t="s">
        <v>14</v>
      </c>
      <c r="D4797" s="51" t="n">
        <v>120</v>
      </c>
      <c r="E4797" s="51" t="n">
        <v>0</v>
      </c>
      <c r="F4797" s="51" t="n">
        <v>0</v>
      </c>
      <c r="G4797" s="51" t="n">
        <v>0</v>
      </c>
      <c r="H4797" s="51" t="n">
        <v>0</v>
      </c>
      <c r="I4797" s="52" t="n">
        <v>100</v>
      </c>
      <c r="J4797" s="52" t="n">
        <v>0</v>
      </c>
      <c r="K4797" s="52" t="n">
        <v>0</v>
      </c>
      <c r="L4797" s="52" t="n">
        <v>0</v>
      </c>
      <c r="M4797" s="52" t="n">
        <v>80</v>
      </c>
      <c r="N4797" s="53" t="n">
        <f aca="false">D4797*$D$13</f>
        <v>150</v>
      </c>
      <c r="O4797" s="53" t="n">
        <f aca="false">E4797*$E$13</f>
        <v>0</v>
      </c>
      <c r="P4797" s="53" t="n">
        <f aca="false">F4797*$F$13</f>
        <v>0</v>
      </c>
      <c r="Q4797" s="53" t="n">
        <f aca="false">G4797*$G$13</f>
        <v>0</v>
      </c>
      <c r="R4797" s="53" t="n">
        <f aca="false">H4797*$H$13</f>
        <v>0</v>
      </c>
      <c r="S4797" s="53" t="n">
        <f aca="false">(N4797/100)*(I4797*$I$13)+(N4797/100)*(J4797*$J$13)+(N4797/100)*(M4797*$M$13)</f>
        <v>390</v>
      </c>
      <c r="T4797" s="53" t="n">
        <f aca="false">(O4797/100)*(K4797*$K$13)+(O4797/100)*(M4797*$M$13)</f>
        <v>0</v>
      </c>
      <c r="U4797" s="53" t="n">
        <f aca="false">(P4797/100)*(K4797*$K$13)+(P4797/100)*(L4797*$L$13)+(P4797/100)*(M4797*$M$13)</f>
        <v>0</v>
      </c>
      <c r="V4797" s="53" t="n">
        <f aca="false">(Q4797/100)*(L4797*$L$13)+(Q4797/100)*(M4797*$M$13)</f>
        <v>0</v>
      </c>
      <c r="W4797" s="53" t="n">
        <f aca="false">(R4797/100)*(K4797*$K$13)+(R4797/100)*(L4797*$L$13)+(R4797/100)*(M4797*$M$13)</f>
        <v>0</v>
      </c>
      <c r="X4797" s="53" t="n">
        <f aca="false">N4797+S4797</f>
        <v>540</v>
      </c>
      <c r="Y4797" s="53" t="n">
        <f aca="false">O4797+T4797</f>
        <v>0</v>
      </c>
      <c r="Z4797" s="53" t="n">
        <f aca="false">P4797+U4797</f>
        <v>0</v>
      </c>
      <c r="AA4797" s="53" t="n">
        <f aca="false">Q4797+V4797</f>
        <v>0</v>
      </c>
      <c r="AB4797" s="53" t="n">
        <f aca="false">R4797+W4797</f>
        <v>0</v>
      </c>
      <c r="AC4797" s="54" t="n">
        <f aca="false">ROUND(X4797+Y4797+Z4797+AA4797+AB4797,1)</f>
        <v>540</v>
      </c>
      <c r="AD4797" s="55" t="n">
        <f aca="false">(ROUND(AC4797-AC4787,1)/AC4787)</f>
        <v>0.153846153846154</v>
      </c>
    </row>
    <row r="4798" customFormat="false" ht="15" hidden="false" customHeight="false" outlineLevel="0" collapsed="false">
      <c r="A4798" s="48" t="s">
        <v>39</v>
      </c>
      <c r="B4798" s="49"/>
      <c r="C4798" s="50" t="s">
        <v>15</v>
      </c>
      <c r="D4798" s="51" t="n">
        <v>120</v>
      </c>
      <c r="E4798" s="51" t="n">
        <v>0</v>
      </c>
      <c r="F4798" s="51" t="n">
        <v>0</v>
      </c>
      <c r="G4798" s="51" t="n">
        <v>0</v>
      </c>
      <c r="H4798" s="51" t="n">
        <v>0</v>
      </c>
      <c r="I4798" s="52" t="n">
        <v>100</v>
      </c>
      <c r="J4798" s="52" t="n">
        <v>0</v>
      </c>
      <c r="K4798" s="52" t="n">
        <v>80</v>
      </c>
      <c r="L4798" s="52" t="n">
        <v>0</v>
      </c>
      <c r="M4798" s="52" t="n">
        <v>0</v>
      </c>
      <c r="N4798" s="53" t="n">
        <f aca="false">D4798*$D$14</f>
        <v>150</v>
      </c>
      <c r="O4798" s="53" t="n">
        <f aca="false">E4798*$E$14</f>
        <v>0</v>
      </c>
      <c r="P4798" s="53" t="n">
        <f aca="false">F4798*$F$14</f>
        <v>0</v>
      </c>
      <c r="Q4798" s="53" t="n">
        <f aca="false">G4798*$G$14</f>
        <v>0</v>
      </c>
      <c r="R4798" s="53" t="n">
        <f aca="false">H4798*$H$14</f>
        <v>0</v>
      </c>
      <c r="S4798" s="53" t="n">
        <f aca="false">(N4798/100)*(I4798*$I$14)+(N4798/100)*(J4798*$J$14)+(N4798/100)*(K4798*$K$14)</f>
        <v>390</v>
      </c>
      <c r="T4798" s="53" t="n">
        <f aca="false">(O4798/100)*(K4798*$K$14)</f>
        <v>0</v>
      </c>
      <c r="U4798" s="53" t="n">
        <f aca="false">(P4798/100)*(K4798*$K$14)+(P4798/100)*(L4798*$L$14)</f>
        <v>0</v>
      </c>
      <c r="V4798" s="53" t="n">
        <f aca="false">(Q4798/100)*(L4798*$L$14)</f>
        <v>0</v>
      </c>
      <c r="W4798" s="53" t="n">
        <f aca="false">(R4798/100)*(K4798*$L$14)+(R4798/100)*(L4798*$M$14)</f>
        <v>0</v>
      </c>
      <c r="X4798" s="53" t="n">
        <f aca="false">N4798+S4798</f>
        <v>540</v>
      </c>
      <c r="Y4798" s="53" t="n">
        <f aca="false">O4798+T4798</f>
        <v>0</v>
      </c>
      <c r="Z4798" s="53" t="n">
        <f aca="false">P4798+U4798</f>
        <v>0</v>
      </c>
      <c r="AA4798" s="53" t="n">
        <f aca="false">Q4798+V4798</f>
        <v>0</v>
      </c>
      <c r="AB4798" s="53" t="n">
        <f aca="false">R4798+W4798</f>
        <v>0</v>
      </c>
      <c r="AC4798" s="54" t="n">
        <f aca="false">ROUND(X4798+Y4798+Z4798+AA4798+AB4798,1)</f>
        <v>540</v>
      </c>
      <c r="AD4798" s="55" t="n">
        <f aca="false">(ROUND(AC4798-AC4787,1)/AC4787)</f>
        <v>0.153846153846154</v>
      </c>
    </row>
    <row r="4799" customFormat="false" ht="15" hidden="false" customHeight="false" outlineLevel="0" collapsed="false">
      <c r="A4799" s="48"/>
      <c r="B4799" s="49"/>
      <c r="C4799" s="50" t="s">
        <v>16</v>
      </c>
      <c r="D4799" s="51" t="n">
        <v>120</v>
      </c>
      <c r="E4799" s="51" t="n">
        <v>0</v>
      </c>
      <c r="F4799" s="51" t="n">
        <v>0</v>
      </c>
      <c r="G4799" s="51" t="n">
        <v>0</v>
      </c>
      <c r="H4799" s="51" t="n">
        <v>0</v>
      </c>
      <c r="I4799" s="52" t="n">
        <v>100</v>
      </c>
      <c r="J4799" s="52" t="n">
        <v>0</v>
      </c>
      <c r="K4799" s="52" t="n">
        <v>0</v>
      </c>
      <c r="L4799" s="52" t="n">
        <v>80</v>
      </c>
      <c r="M4799" s="52" t="n">
        <v>0</v>
      </c>
      <c r="N4799" s="53" t="n">
        <f aca="false">D4799*$D$15</f>
        <v>150</v>
      </c>
      <c r="O4799" s="53" t="n">
        <f aca="false">E4799*$E$15</f>
        <v>0</v>
      </c>
      <c r="P4799" s="53" t="n">
        <f aca="false">F4799*$F$15</f>
        <v>0</v>
      </c>
      <c r="Q4799" s="53" t="n">
        <f aca="false">G4799*$G$15</f>
        <v>0</v>
      </c>
      <c r="R4799" s="53" t="n">
        <f aca="false">H4799*$H$15</f>
        <v>0</v>
      </c>
      <c r="S4799" s="53" t="n">
        <f aca="false">(N4799/100)*(I4799*$I$15)+(N4799/100)*(J4799*$J$15)+(N4799/100)*(L4799*$L$15)</f>
        <v>390</v>
      </c>
      <c r="T4799" s="53" t="n">
        <f aca="false">(O4799/100)*(K4799*$K$15)</f>
        <v>0</v>
      </c>
      <c r="U4799" s="53" t="n">
        <f aca="false">(P4799/100)*(K4799*$K$15)+(P4799/100)*(L4799*$L$15)</f>
        <v>0</v>
      </c>
      <c r="V4799" s="53" t="n">
        <f aca="false">(Q4799/100)*(L4799*$L$15)</f>
        <v>0</v>
      </c>
      <c r="W4799" s="53" t="n">
        <f aca="false">(R4799/100)*(K4799*$K$15)+(R4799/100)*(L4799*$L$15)</f>
        <v>0</v>
      </c>
      <c r="X4799" s="53" t="n">
        <f aca="false">N4799+S4799</f>
        <v>540</v>
      </c>
      <c r="Y4799" s="53" t="n">
        <f aca="false">O4799+T4799</f>
        <v>0</v>
      </c>
      <c r="Z4799" s="53" t="n">
        <f aca="false">P4799+U4799</f>
        <v>0</v>
      </c>
      <c r="AA4799" s="53" t="n">
        <f aca="false">Q4799+V4799</f>
        <v>0</v>
      </c>
      <c r="AB4799" s="53" t="n">
        <f aca="false">R4799+W4799</f>
        <v>0</v>
      </c>
      <c r="AC4799" s="54" t="n">
        <f aca="false">ROUND(X4799+Y4799+Z4799+AA4799+AB4799,1)</f>
        <v>540</v>
      </c>
      <c r="AD4799" s="55" t="n">
        <f aca="false">(ROUND(AC4799-AC4787,1)/AC4787)</f>
        <v>0.153846153846154</v>
      </c>
    </row>
    <row r="4800" customFormat="false" ht="15" hidden="false" customHeight="false" outlineLevel="0" collapsed="false">
      <c r="A4800" s="48"/>
      <c r="B4800" s="49"/>
      <c r="C4800" s="50" t="s">
        <v>17</v>
      </c>
      <c r="D4800" s="51" t="n">
        <v>120</v>
      </c>
      <c r="E4800" s="51" t="n">
        <v>0</v>
      </c>
      <c r="F4800" s="51" t="n">
        <v>0</v>
      </c>
      <c r="G4800" s="51" t="n">
        <v>0</v>
      </c>
      <c r="H4800" s="51" t="n">
        <v>0</v>
      </c>
      <c r="I4800" s="52" t="n">
        <v>100</v>
      </c>
      <c r="J4800" s="52" t="n">
        <v>60</v>
      </c>
      <c r="K4800" s="52" t="n">
        <v>0</v>
      </c>
      <c r="L4800" s="52" t="n">
        <v>0</v>
      </c>
      <c r="M4800" s="52" t="n">
        <v>0</v>
      </c>
      <c r="N4800" s="53" t="n">
        <f aca="false">D4800*$D$16</f>
        <v>150</v>
      </c>
      <c r="O4800" s="53" t="n">
        <f aca="false">E4800*$E$16</f>
        <v>0</v>
      </c>
      <c r="P4800" s="53" t="n">
        <f aca="false">F4800*$F$16</f>
        <v>0</v>
      </c>
      <c r="Q4800" s="53" t="n">
        <f aca="false">G4800*$G$16</f>
        <v>0</v>
      </c>
      <c r="R4800" s="53" t="n">
        <f aca="false">H4800*$H$16</f>
        <v>0</v>
      </c>
      <c r="S4800" s="53" t="n">
        <f aca="false">(N4800/100)*(I4800*$I$16)+(N4800/100)*(J4800*$J$16)</f>
        <v>375</v>
      </c>
      <c r="T4800" s="53" t="n">
        <f aca="false">(O4800/100)*(K4800*$K$16)</f>
        <v>0</v>
      </c>
      <c r="U4800" s="53" t="n">
        <f aca="false">(P4800/100)*(K4800*$K$16)+(P4800/100)*(L4800*$L$16)</f>
        <v>0</v>
      </c>
      <c r="V4800" s="53" t="n">
        <f aca="false">(Q4800/100)*(L4800*$L$16)</f>
        <v>0</v>
      </c>
      <c r="W4800" s="53" t="n">
        <f aca="false">(R4800/100)*(K4800*$K$16)+(R4800/100)*(L4800*$L$16)</f>
        <v>0</v>
      </c>
      <c r="X4800" s="53" t="n">
        <f aca="false">N4800+S4800</f>
        <v>525</v>
      </c>
      <c r="Y4800" s="53" t="n">
        <f aca="false">O4800+T4800</f>
        <v>0</v>
      </c>
      <c r="Z4800" s="53" t="n">
        <f aca="false">P4800+U4800</f>
        <v>0</v>
      </c>
      <c r="AA4800" s="53" t="n">
        <f aca="false">Q4800+V4800</f>
        <v>0</v>
      </c>
      <c r="AB4800" s="53" t="n">
        <f aca="false">R4800+W4800</f>
        <v>0</v>
      </c>
      <c r="AC4800" s="54" t="n">
        <f aca="false">ROUND(X4800+Y4800+Z4800+AA4800+AB4800,1)</f>
        <v>525</v>
      </c>
      <c r="AD4800" s="55" t="n">
        <f aca="false">(ROUND(AC4800-AC4787,1)/AC4787)</f>
        <v>0.121794871794872</v>
      </c>
    </row>
    <row r="4801" customFormat="false" ht="15" hidden="false" customHeight="false" outlineLevel="0" collapsed="false">
      <c r="A4801" s="48"/>
      <c r="B4801" s="49"/>
      <c r="C4801" s="50" t="s">
        <v>18</v>
      </c>
      <c r="D4801" s="51" t="n">
        <v>120</v>
      </c>
      <c r="E4801" s="51" t="n">
        <v>0</v>
      </c>
      <c r="F4801" s="51" t="n">
        <v>0</v>
      </c>
      <c r="G4801" s="51" t="n">
        <v>0</v>
      </c>
      <c r="H4801" s="51" t="n">
        <v>0</v>
      </c>
      <c r="I4801" s="52" t="n">
        <v>120</v>
      </c>
      <c r="J4801" s="52" t="n">
        <v>0</v>
      </c>
      <c r="K4801" s="52" t="n">
        <v>0</v>
      </c>
      <c r="L4801" s="52" t="n">
        <v>0</v>
      </c>
      <c r="M4801" s="52" t="n">
        <v>0</v>
      </c>
      <c r="N4801" s="53" t="n">
        <f aca="false">D4801*$D$17</f>
        <v>150</v>
      </c>
      <c r="O4801" s="53" t="n">
        <f aca="false">E4801*$E$17</f>
        <v>0</v>
      </c>
      <c r="P4801" s="53" t="n">
        <f aca="false">F4801*$F$17</f>
        <v>0</v>
      </c>
      <c r="Q4801" s="53" t="n">
        <f aca="false">G4801*$G$17</f>
        <v>0</v>
      </c>
      <c r="R4801" s="53" t="n">
        <f aca="false">H4801*$H$17</f>
        <v>0</v>
      </c>
      <c r="S4801" s="53" t="n">
        <f aca="false">(N4801/100)*(I4801*$I$17)+(N4801/100)*(J4801*$J$17)</f>
        <v>450</v>
      </c>
      <c r="T4801" s="53" t="n">
        <f aca="false">(O4801/100)*(K4801*$K$17)</f>
        <v>0</v>
      </c>
      <c r="U4801" s="53" t="n">
        <f aca="false">(P4801/100)*(K4801*$K$17)+(P4801/100)*(L4801*$L$17)</f>
        <v>0</v>
      </c>
      <c r="V4801" s="53" t="n">
        <f aca="false">(Q4801/100)*(L4801*$L$17)</f>
        <v>0</v>
      </c>
      <c r="W4801" s="53" t="n">
        <f aca="false">(R4801/100)*(K4801*$K$17)+(R4801/100)*(L4801*$L$17)</f>
        <v>0</v>
      </c>
      <c r="X4801" s="53" t="n">
        <f aca="false">N4801+S4801</f>
        <v>600</v>
      </c>
      <c r="Y4801" s="53" t="n">
        <f aca="false">O4801+T4801</f>
        <v>0</v>
      </c>
      <c r="Z4801" s="53" t="n">
        <f aca="false">P4801+U4801</f>
        <v>0</v>
      </c>
      <c r="AA4801" s="53" t="n">
        <f aca="false">Q4801+V4801</f>
        <v>0</v>
      </c>
      <c r="AB4801" s="53" t="n">
        <f aca="false">R4801+W4801</f>
        <v>0</v>
      </c>
      <c r="AC4801" s="54" t="n">
        <f aca="false">ROUND(X4801+Y4801+Z4801+AA4801+AB4801,1)</f>
        <v>600</v>
      </c>
      <c r="AD4801" s="55" t="n">
        <f aca="false">(ROUND(AC4801-AC4787,1)/AC4787)</f>
        <v>0.282051282051282</v>
      </c>
    </row>
    <row r="4802" customFormat="false" ht="15" hidden="false" customHeight="false" outlineLevel="0" collapsed="false">
      <c r="A4802" s="56" t="s">
        <v>19</v>
      </c>
      <c r="B4802" s="77" t="s">
        <v>387</v>
      </c>
      <c r="C4802" s="40" t="s">
        <v>50</v>
      </c>
      <c r="D4802" s="41" t="n">
        <v>120</v>
      </c>
      <c r="E4802" s="41" t="n">
        <v>0</v>
      </c>
      <c r="F4802" s="41" t="n">
        <v>0</v>
      </c>
      <c r="G4802" s="41" t="n">
        <v>0</v>
      </c>
      <c r="H4802" s="41" t="n">
        <v>0</v>
      </c>
      <c r="I4802" s="42" t="n">
        <v>50</v>
      </c>
      <c r="J4802" s="42" t="n">
        <v>50</v>
      </c>
      <c r="K4802" s="42" t="n">
        <v>0</v>
      </c>
      <c r="L4802" s="42" t="n">
        <v>0</v>
      </c>
      <c r="M4802" s="42" t="n">
        <v>0</v>
      </c>
      <c r="N4802" s="43" t="n">
        <f aca="false">D4802*$D$3</f>
        <v>156</v>
      </c>
      <c r="O4802" s="43" t="n">
        <f aca="false">E4802*$E$3</f>
        <v>0</v>
      </c>
      <c r="P4802" s="43" t="n">
        <f aca="false">F4802*$F$3</f>
        <v>0</v>
      </c>
      <c r="Q4802" s="43" t="n">
        <f aca="false">G4802*$G$3</f>
        <v>0</v>
      </c>
      <c r="R4802" s="43" t="n">
        <f aca="false">H4802*$H$3</f>
        <v>0</v>
      </c>
      <c r="S4802" s="43" t="n">
        <f aca="false">(N4802/100)*(I4802*$I$3)+(N4802/100)*(J4802*$J$3)</f>
        <v>312</v>
      </c>
      <c r="T4802" s="43" t="n">
        <f aca="false">(O4802/100)*(K4802*$K$3)</f>
        <v>0</v>
      </c>
      <c r="U4802" s="43" t="n">
        <f aca="false">(P4802/100)*(K4802*$K$3)+(P4802/100)*(L4802*$L$3)</f>
        <v>0</v>
      </c>
      <c r="V4802" s="43" t="n">
        <f aca="false">(Q4802/100)*(L4802*$L$3)</f>
        <v>0</v>
      </c>
      <c r="W4802" s="43" t="n">
        <f aca="false">(R4802/100)*(K4802*$K$3)+(R4802/100)*(L4802*$L$3)</f>
        <v>0</v>
      </c>
      <c r="X4802" s="43" t="n">
        <f aca="false">N4802+S4802</f>
        <v>468</v>
      </c>
      <c r="Y4802" s="43" t="n">
        <f aca="false">O4802+T4802</f>
        <v>0</v>
      </c>
      <c r="Z4802" s="43" t="n">
        <f aca="false">P4802+U4802</f>
        <v>0</v>
      </c>
      <c r="AA4802" s="43" t="n">
        <f aca="false">Q4802+V4802</f>
        <v>0</v>
      </c>
      <c r="AB4802" s="43" t="n">
        <f aca="false">R4802+W4802</f>
        <v>0</v>
      </c>
      <c r="AC4802" s="44" t="n">
        <f aca="false">ROUND(X4802+Y4802+Z4802+AA4802+AB4802,1)</f>
        <v>468</v>
      </c>
      <c r="AD4802" s="72" t="n">
        <v>0</v>
      </c>
    </row>
    <row r="4803" customFormat="false" ht="15" hidden="false" customHeight="false" outlineLevel="0" collapsed="false">
      <c r="A4803" s="48" t="s">
        <v>29</v>
      </c>
      <c r="B4803" s="49" t="n">
        <v>30</v>
      </c>
      <c r="C4803" s="50" t="s">
        <v>5</v>
      </c>
      <c r="D4803" s="51" t="n">
        <v>120</v>
      </c>
      <c r="E4803" s="51" t="n">
        <v>0</v>
      </c>
      <c r="F4803" s="51" t="n">
        <v>0</v>
      </c>
      <c r="G4803" s="51" t="n">
        <v>0</v>
      </c>
      <c r="H4803" s="51" t="n">
        <v>0</v>
      </c>
      <c r="I4803" s="52" t="n">
        <v>70</v>
      </c>
      <c r="J4803" s="52" t="n">
        <v>70</v>
      </c>
      <c r="K4803" s="52" t="n">
        <v>0</v>
      </c>
      <c r="L4803" s="52" t="n">
        <v>0</v>
      </c>
      <c r="M4803" s="52" t="n">
        <v>0</v>
      </c>
      <c r="N4803" s="53" t="n">
        <f aca="false">D4803*$D$4</f>
        <v>150</v>
      </c>
      <c r="O4803" s="53" t="n">
        <f aca="false">E4803*$E$4</f>
        <v>0</v>
      </c>
      <c r="P4803" s="53" t="n">
        <f aca="false">F4803*$F$4</f>
        <v>0</v>
      </c>
      <c r="Q4803" s="53" t="n">
        <f aca="false">G4803*$G$4</f>
        <v>0</v>
      </c>
      <c r="R4803" s="53" t="n">
        <f aca="false">H4803*$H$4</f>
        <v>0</v>
      </c>
      <c r="S4803" s="53" t="n">
        <f aca="false">(N4803/100)*(I4803*$I$4)+(N4803/100)*(J4803*$J$4)</f>
        <v>420</v>
      </c>
      <c r="T4803" s="53" t="n">
        <f aca="false">(O4803/100)*(K4803*$K$4)</f>
        <v>0</v>
      </c>
      <c r="U4803" s="53" t="n">
        <f aca="false">(P4803/100)*(K4803*$K$4)+(P4803/100)*(L4803*$L$4)</f>
        <v>0</v>
      </c>
      <c r="V4803" s="53" t="n">
        <f aca="false">(Q4803/100)*(L4803*$L$4)</f>
        <v>0</v>
      </c>
      <c r="W4803" s="53" t="n">
        <f aca="false">(R4803/100)*(K4803*$K$4)+(R4803/100)*(L4803*$L$4)</f>
        <v>0</v>
      </c>
      <c r="X4803" s="53" t="n">
        <f aca="false">N4803+S4803</f>
        <v>570</v>
      </c>
      <c r="Y4803" s="53" t="n">
        <f aca="false">O4803+T4803</f>
        <v>0</v>
      </c>
      <c r="Z4803" s="53" t="n">
        <f aca="false">P4803+U4803</f>
        <v>0</v>
      </c>
      <c r="AA4803" s="53" t="n">
        <f aca="false">Q4803+V4803</f>
        <v>0</v>
      </c>
      <c r="AB4803" s="53" t="n">
        <f aca="false">R4803+W4803</f>
        <v>0</v>
      </c>
      <c r="AC4803" s="54" t="n">
        <f aca="false">ROUND(X4803+Y4803+Z4803+AA4803+AB4803,1)</f>
        <v>570</v>
      </c>
      <c r="AD4803" s="55" t="n">
        <f aca="false">(ROUND(AC4803-AC4802,1)/AC4802)</f>
        <v>0.217948717948718</v>
      </c>
    </row>
    <row r="4804" customFormat="false" ht="15" hidden="false" customHeight="false" outlineLevel="0" collapsed="false">
      <c r="A4804" s="48" t="s">
        <v>30</v>
      </c>
      <c r="B4804" s="49" t="n">
        <v>30</v>
      </c>
      <c r="C4804" s="50" t="s">
        <v>6</v>
      </c>
      <c r="D4804" s="51" t="n">
        <v>120</v>
      </c>
      <c r="E4804" s="51" t="n">
        <v>0</v>
      </c>
      <c r="F4804" s="51" t="n">
        <v>0</v>
      </c>
      <c r="G4804" s="51" t="n">
        <v>0</v>
      </c>
      <c r="H4804" s="51" t="n">
        <v>0</v>
      </c>
      <c r="I4804" s="52" t="n">
        <v>50</v>
      </c>
      <c r="J4804" s="52" t="n">
        <v>50</v>
      </c>
      <c r="K4804" s="52" t="n">
        <v>0</v>
      </c>
      <c r="L4804" s="52" t="n">
        <v>0</v>
      </c>
      <c r="M4804" s="52" t="n">
        <v>0</v>
      </c>
      <c r="N4804" s="53" t="n">
        <f aca="false">D4804*$D$5</f>
        <v>156</v>
      </c>
      <c r="O4804" s="53" t="n">
        <f aca="false">E4804*$E$5</f>
        <v>0</v>
      </c>
      <c r="P4804" s="53" t="n">
        <f aca="false">F4804*$F$5</f>
        <v>0</v>
      </c>
      <c r="Q4804" s="53" t="n">
        <f aca="false">G4804*$G$5</f>
        <v>0</v>
      </c>
      <c r="R4804" s="53" t="n">
        <f aca="false">H4804*$H$5</f>
        <v>0</v>
      </c>
      <c r="S4804" s="53" t="n">
        <f aca="false">(N4804/100)*(I4804*$I$5)+(N4804/100)*(J4804*$J$5)</f>
        <v>312</v>
      </c>
      <c r="T4804" s="53" t="n">
        <f aca="false">(O4804/100)*(K4804*$K$5)</f>
        <v>0</v>
      </c>
      <c r="U4804" s="53" t="n">
        <f aca="false">(P4804/100)*(K4804*$K$5)+(P4804/100)*(L4804*$L$5)</f>
        <v>0</v>
      </c>
      <c r="V4804" s="53" t="n">
        <f aca="false">(Q4804/100)*(L4804*$L$5)</f>
        <v>0</v>
      </c>
      <c r="W4804" s="53" t="n">
        <f aca="false">(R4804/100)*(K4804*$K$5)+(R4804/100)*(L4804*$L$5)</f>
        <v>0</v>
      </c>
      <c r="X4804" s="53" t="n">
        <f aca="false">N4804+S4804</f>
        <v>468</v>
      </c>
      <c r="Y4804" s="53" t="n">
        <f aca="false">O4804+T4804</f>
        <v>0</v>
      </c>
      <c r="Z4804" s="53" t="n">
        <f aca="false">P4804+U4804</f>
        <v>0</v>
      </c>
      <c r="AA4804" s="53" t="n">
        <f aca="false">Q4804+V4804</f>
        <v>0</v>
      </c>
      <c r="AB4804" s="53" t="n">
        <f aca="false">R4804+W4804</f>
        <v>0</v>
      </c>
      <c r="AC4804" s="54" t="n">
        <f aca="false">ROUND(X4804+Y4804+Z4804+AA4804+AB4804,1)</f>
        <v>468</v>
      </c>
      <c r="AD4804" s="55" t="n">
        <f aca="false">(ROUND(AC4804-AC4802,1)/AC4802)</f>
        <v>0</v>
      </c>
    </row>
    <row r="4805" customFormat="false" ht="15" hidden="false" customHeight="false" outlineLevel="0" collapsed="false">
      <c r="A4805" s="48" t="s">
        <v>31</v>
      </c>
      <c r="B4805" s="49" t="n">
        <v>0</v>
      </c>
      <c r="C4805" s="50" t="s">
        <v>7</v>
      </c>
      <c r="D4805" s="51" t="n">
        <v>120</v>
      </c>
      <c r="E4805" s="51" t="n">
        <v>0</v>
      </c>
      <c r="F4805" s="51" t="n">
        <v>0</v>
      </c>
      <c r="G4805" s="51" t="n">
        <v>0</v>
      </c>
      <c r="H4805" s="51" t="n">
        <v>0</v>
      </c>
      <c r="I4805" s="52" t="n">
        <v>50</v>
      </c>
      <c r="J4805" s="52" t="n">
        <v>50</v>
      </c>
      <c r="K4805" s="52" t="n">
        <v>0</v>
      </c>
      <c r="L4805" s="52" t="n">
        <v>0</v>
      </c>
      <c r="M4805" s="52" t="n">
        <v>0</v>
      </c>
      <c r="N4805" s="53" t="n">
        <f aca="false">D4805*$D$6</f>
        <v>156</v>
      </c>
      <c r="O4805" s="53" t="n">
        <f aca="false">E4805*$E$6</f>
        <v>0</v>
      </c>
      <c r="P4805" s="53" t="n">
        <f aca="false">F4805*$F$6</f>
        <v>0</v>
      </c>
      <c r="Q4805" s="53" t="n">
        <f aca="false">G4805*$G$6</f>
        <v>0</v>
      </c>
      <c r="R4805" s="53" t="n">
        <f aca="false">H4805*$H$6</f>
        <v>0</v>
      </c>
      <c r="S4805" s="53" t="n">
        <f aca="false">(N4805/100)*(I4805*$I$6)+(N4805/100)*(J4805*$J$6)</f>
        <v>312</v>
      </c>
      <c r="T4805" s="53" t="n">
        <f aca="false">(O4805/100)*(K4805*$K$6)</f>
        <v>0</v>
      </c>
      <c r="U4805" s="53" t="n">
        <f aca="false">(P4805/100)*(K4805*$K$6)+(P4805/100)*(L4805*$L$6)</f>
        <v>0</v>
      </c>
      <c r="V4805" s="53" t="n">
        <f aca="false">(Q4805/100)*(L4805*$L$6)</f>
        <v>0</v>
      </c>
      <c r="W4805" s="53" t="n">
        <f aca="false">(R4805/100)*(K4805*$K$6)+(R4805/100)*(L4805*$L$6)</f>
        <v>0</v>
      </c>
      <c r="X4805" s="53" t="n">
        <f aca="false">N4805+S4805</f>
        <v>468</v>
      </c>
      <c r="Y4805" s="53" t="n">
        <f aca="false">O4805+T4805</f>
        <v>0</v>
      </c>
      <c r="Z4805" s="53" t="n">
        <f aca="false">P4805+U4805</f>
        <v>0</v>
      </c>
      <c r="AA4805" s="53" t="n">
        <f aca="false">Q4805+V4805</f>
        <v>0</v>
      </c>
      <c r="AB4805" s="53" t="n">
        <f aca="false">R4805+W4805</f>
        <v>0</v>
      </c>
      <c r="AC4805" s="54" t="n">
        <f aca="false">ROUND(X4805+Y4805+Z4805+AA4805+AB4805,1)</f>
        <v>468</v>
      </c>
      <c r="AD4805" s="55" t="n">
        <f aca="false">(ROUND(AC4805-AC4802,1)/AC4802)</f>
        <v>0</v>
      </c>
    </row>
    <row r="4806" customFormat="false" ht="15" hidden="false" customHeight="false" outlineLevel="0" collapsed="false">
      <c r="A4806" s="48" t="s">
        <v>32</v>
      </c>
      <c r="B4806" s="49" t="n">
        <v>0</v>
      </c>
      <c r="C4806" s="50" t="s">
        <v>8</v>
      </c>
      <c r="D4806" s="51" t="n">
        <v>120</v>
      </c>
      <c r="E4806" s="51" t="n">
        <v>0</v>
      </c>
      <c r="F4806" s="51" t="n">
        <v>0</v>
      </c>
      <c r="G4806" s="51" t="n">
        <v>0</v>
      </c>
      <c r="H4806" s="51" t="n">
        <v>0</v>
      </c>
      <c r="I4806" s="52" t="n">
        <v>50</v>
      </c>
      <c r="J4806" s="52" t="n">
        <v>50</v>
      </c>
      <c r="K4806" s="52" t="n">
        <v>0</v>
      </c>
      <c r="L4806" s="52" t="n">
        <v>0</v>
      </c>
      <c r="M4806" s="52" t="n">
        <v>0</v>
      </c>
      <c r="N4806" s="53" t="n">
        <f aca="false">D4806*$D$7</f>
        <v>156</v>
      </c>
      <c r="O4806" s="53" t="n">
        <f aca="false">E4806*$E$7</f>
        <v>0</v>
      </c>
      <c r="P4806" s="53" t="n">
        <f aca="false">F4806*$F$7</f>
        <v>0</v>
      </c>
      <c r="Q4806" s="53" t="n">
        <f aca="false">G4806*$G$7</f>
        <v>0</v>
      </c>
      <c r="R4806" s="53" t="n">
        <f aca="false">H4806*$H$7</f>
        <v>0</v>
      </c>
      <c r="S4806" s="53" t="n">
        <f aca="false">(N4806/100)*(I4806*$I$7)+(N4806/100)*(J4806*$J$7)</f>
        <v>312</v>
      </c>
      <c r="T4806" s="53" t="n">
        <f aca="false">(O4806/100)*(K4806*$K$7)</f>
        <v>0</v>
      </c>
      <c r="U4806" s="53" t="n">
        <f aca="false">(P4806/100)*(K4806*$K$7)+(P4806/100)*(L4806*$L$7)</f>
        <v>0</v>
      </c>
      <c r="V4806" s="53" t="n">
        <f aca="false">(Q4806/100)*(L4806*$L$7)</f>
        <v>0</v>
      </c>
      <c r="W4806" s="53" t="n">
        <f aca="false">(R4806/100)*(K4806*$K$7)+(R4806/100)*(L4806*$L$7)</f>
        <v>0</v>
      </c>
      <c r="X4806" s="53" t="n">
        <f aca="false">N4806+S4806</f>
        <v>468</v>
      </c>
      <c r="Y4806" s="53" t="n">
        <f aca="false">O4806+T4806</f>
        <v>0</v>
      </c>
      <c r="Z4806" s="53" t="n">
        <f aca="false">P4806+U4806</f>
        <v>0</v>
      </c>
      <c r="AA4806" s="53" t="n">
        <f aca="false">Q4806+V4806</f>
        <v>0</v>
      </c>
      <c r="AB4806" s="53" t="n">
        <f aca="false">R4806+W4806</f>
        <v>0</v>
      </c>
      <c r="AC4806" s="54" t="n">
        <f aca="false">ROUND(X4806+Y4806+Z4806+AA4806+AB4806,1)</f>
        <v>468</v>
      </c>
      <c r="AD4806" s="55" t="n">
        <f aca="false">(ROUND(AC4806-AC4802,1)/AC4802)</f>
        <v>0</v>
      </c>
    </row>
    <row r="4807" customFormat="false" ht="15" hidden="false" customHeight="false" outlineLevel="0" collapsed="false">
      <c r="A4807" s="48" t="s">
        <v>33</v>
      </c>
      <c r="B4807" s="49"/>
      <c r="C4807" s="50" t="s">
        <v>9</v>
      </c>
      <c r="D4807" s="51" t="n">
        <v>120</v>
      </c>
      <c r="E4807" s="51" t="n">
        <v>0</v>
      </c>
      <c r="F4807" s="51" t="n">
        <v>0</v>
      </c>
      <c r="G4807" s="51" t="n">
        <v>0</v>
      </c>
      <c r="H4807" s="51" t="n">
        <v>0</v>
      </c>
      <c r="I4807" s="52" t="n">
        <v>50</v>
      </c>
      <c r="J4807" s="52" t="n">
        <v>50</v>
      </c>
      <c r="K4807" s="52" t="n">
        <v>0</v>
      </c>
      <c r="L4807" s="52" t="n">
        <v>0</v>
      </c>
      <c r="M4807" s="52" t="n">
        <v>0</v>
      </c>
      <c r="N4807" s="53" t="n">
        <f aca="false">D4807*$D$8</f>
        <v>156</v>
      </c>
      <c r="O4807" s="53" t="n">
        <f aca="false">E4807*$E$8</f>
        <v>0</v>
      </c>
      <c r="P4807" s="53" t="n">
        <f aca="false">F4807*$F$8</f>
        <v>0</v>
      </c>
      <c r="Q4807" s="53" t="n">
        <f aca="false">G4807*$G$8</f>
        <v>0</v>
      </c>
      <c r="R4807" s="53" t="n">
        <f aca="false">H4807*$H$8</f>
        <v>0</v>
      </c>
      <c r="S4807" s="53" t="n">
        <f aca="false">(N4807/100)*(I4807*$I$8)+(N4807/100)*(J4807*$J$8)</f>
        <v>312</v>
      </c>
      <c r="T4807" s="53" t="n">
        <f aca="false">(O4807/100)*(K4807*$K$8)</f>
        <v>0</v>
      </c>
      <c r="U4807" s="53" t="n">
        <f aca="false">(P4807/100)*(K4807*$K$8)+(P4807/100)*(L4807*$L$8)</f>
        <v>0</v>
      </c>
      <c r="V4807" s="53" t="n">
        <f aca="false">(Q4807/100)*(L4807*$L$8)</f>
        <v>0</v>
      </c>
      <c r="W4807" s="53" t="n">
        <f aca="false">(R4807/100)*(K4807*$K$8)+(R4807/100)*(L4807*$L$8)</f>
        <v>0</v>
      </c>
      <c r="X4807" s="53" t="n">
        <f aca="false">N4807+S4807</f>
        <v>468</v>
      </c>
      <c r="Y4807" s="53" t="n">
        <f aca="false">O4807+T4807</f>
        <v>0</v>
      </c>
      <c r="Z4807" s="53" t="n">
        <f aca="false">P4807+U4807</f>
        <v>0</v>
      </c>
      <c r="AA4807" s="53" t="n">
        <f aca="false">Q4807+V4807</f>
        <v>0</v>
      </c>
      <c r="AB4807" s="53" t="n">
        <f aca="false">R4807+W4807</f>
        <v>0</v>
      </c>
      <c r="AC4807" s="54" t="n">
        <f aca="false">ROUND(X4807+Y4807+Z4807+AA4807+AB4807,1)</f>
        <v>468</v>
      </c>
      <c r="AD4807" s="55" t="n">
        <f aca="false">(ROUND(AC4807-AC4802,1)/AC4802)</f>
        <v>0</v>
      </c>
    </row>
    <row r="4808" customFormat="false" ht="15" hidden="false" customHeight="false" outlineLevel="0" collapsed="false">
      <c r="A4808" s="48" t="s">
        <v>34</v>
      </c>
      <c r="B4808" s="49"/>
      <c r="C4808" s="50" t="s">
        <v>10</v>
      </c>
      <c r="D4808" s="51" t="n">
        <v>60</v>
      </c>
      <c r="E4808" s="51" t="n">
        <v>135</v>
      </c>
      <c r="F4808" s="51" t="n">
        <v>0</v>
      </c>
      <c r="G4808" s="51" t="n">
        <v>0</v>
      </c>
      <c r="H4808" s="51" t="n">
        <v>0</v>
      </c>
      <c r="I4808" s="52" t="n">
        <v>50</v>
      </c>
      <c r="J4808" s="52" t="n">
        <v>50</v>
      </c>
      <c r="K4808" s="52" t="n">
        <v>100</v>
      </c>
      <c r="L4808" s="52" t="n">
        <v>0</v>
      </c>
      <c r="M4808" s="52" t="n">
        <v>0</v>
      </c>
      <c r="N4808" s="53" t="n">
        <f aca="false">D4808*$D$9</f>
        <v>75</v>
      </c>
      <c r="O4808" s="53" t="n">
        <f aca="false">E4808*$E$9</f>
        <v>168.75</v>
      </c>
      <c r="P4808" s="53" t="n">
        <f aca="false">F4808*$F$9</f>
        <v>0</v>
      </c>
      <c r="Q4808" s="53" t="n">
        <f aca="false">G4808*$G$9</f>
        <v>0</v>
      </c>
      <c r="R4808" s="53" t="n">
        <f aca="false">H4808*$H$9</f>
        <v>0</v>
      </c>
      <c r="S4808" s="53" t="n">
        <f aca="false">(N4808/100)*(I4808*$I$9)+(N4808/100)*(J4808*$J$9)</f>
        <v>75</v>
      </c>
      <c r="T4808" s="53" t="n">
        <f aca="false">(O4808/100)*(K4808*$K$9)</f>
        <v>236.25</v>
      </c>
      <c r="U4808" s="53" t="n">
        <f aca="false">(P4808/100)*(K4808*$K$9)+(P4808/100)*(L4808*$L$9)</f>
        <v>0</v>
      </c>
      <c r="V4808" s="53" t="n">
        <f aca="false">(Q4808/100)*(L4808*$L$9)</f>
        <v>0</v>
      </c>
      <c r="W4808" s="53" t="n">
        <f aca="false">(R4808/100)*(K4808*$K$9)+(R4808/100)*(L4808*$L$9)</f>
        <v>0</v>
      </c>
      <c r="X4808" s="53" t="n">
        <f aca="false">N4808+S4808</f>
        <v>150</v>
      </c>
      <c r="Y4808" s="53" t="n">
        <f aca="false">O4808+T4808</f>
        <v>405</v>
      </c>
      <c r="Z4808" s="53" t="n">
        <f aca="false">P4808+U4808</f>
        <v>0</v>
      </c>
      <c r="AA4808" s="53" t="n">
        <f aca="false">Q4808+V4808</f>
        <v>0</v>
      </c>
      <c r="AB4808" s="53" t="n">
        <f aca="false">R4808+W4808</f>
        <v>0</v>
      </c>
      <c r="AC4808" s="54" t="n">
        <f aca="false">ROUND(X4808+Y4808+Z4808+AA4808+AB4808,1)</f>
        <v>555</v>
      </c>
      <c r="AD4808" s="55" t="n">
        <f aca="false">(ROUND(AC4808-AC4802,1)/AC4802)</f>
        <v>0.185897435897436</v>
      </c>
    </row>
    <row r="4809" customFormat="false" ht="15" hidden="false" customHeight="false" outlineLevel="0" collapsed="false">
      <c r="A4809" s="48" t="s">
        <v>35</v>
      </c>
      <c r="B4809" s="49"/>
      <c r="C4809" s="50" t="s">
        <v>11</v>
      </c>
      <c r="D4809" s="51" t="n">
        <v>60</v>
      </c>
      <c r="E4809" s="51" t="n">
        <v>0</v>
      </c>
      <c r="F4809" s="51" t="n">
        <v>135</v>
      </c>
      <c r="G4809" s="51" t="n">
        <v>0</v>
      </c>
      <c r="H4809" s="51" t="n">
        <v>0</v>
      </c>
      <c r="I4809" s="52" t="n">
        <v>50</v>
      </c>
      <c r="J4809" s="52" t="n">
        <v>50</v>
      </c>
      <c r="K4809" s="52" t="n">
        <v>50</v>
      </c>
      <c r="L4809" s="52" t="n">
        <v>50</v>
      </c>
      <c r="M4809" s="52" t="n">
        <v>0</v>
      </c>
      <c r="N4809" s="53" t="n">
        <f aca="false">D4809*$D$10</f>
        <v>75</v>
      </c>
      <c r="O4809" s="53" t="n">
        <f aca="false">E4809*$E$10</f>
        <v>0</v>
      </c>
      <c r="P4809" s="53" t="n">
        <f aca="false">F4809*$F$10</f>
        <v>168.75</v>
      </c>
      <c r="Q4809" s="53" t="n">
        <f aca="false">G4809*$G$10</f>
        <v>0</v>
      </c>
      <c r="R4809" s="53" t="n">
        <f aca="false">H4809*$H$10</f>
        <v>0</v>
      </c>
      <c r="S4809" s="53" t="n">
        <f aca="false">(N4809/100)*(I4809*$I$10)+(N4809/100)*(J4809*$J$10)</f>
        <v>75</v>
      </c>
      <c r="T4809" s="53" t="n">
        <f aca="false">(O4809/100)*(K4809*$J$10)</f>
        <v>0</v>
      </c>
      <c r="U4809" s="53" t="n">
        <f aca="false">(P4809/100)*(K4809*$K$10)+(P4809/100)*(L4809*$L$10)</f>
        <v>236.25</v>
      </c>
      <c r="V4809" s="53" t="n">
        <f aca="false">(Q4809/100)*(L4809*$L$10)</f>
        <v>0</v>
      </c>
      <c r="W4809" s="53" t="n">
        <f aca="false">(R4809/100)*(K4809*$K$10)+(R4809/100)*(L4809*$L$10)</f>
        <v>0</v>
      </c>
      <c r="X4809" s="53" t="n">
        <f aca="false">N4809+S4809</f>
        <v>150</v>
      </c>
      <c r="Y4809" s="53" t="n">
        <f aca="false">O4809+T4809</f>
        <v>0</v>
      </c>
      <c r="Z4809" s="53" t="n">
        <f aca="false">P4809+U4809</f>
        <v>405</v>
      </c>
      <c r="AA4809" s="53" t="n">
        <f aca="false">Q4809+V4809</f>
        <v>0</v>
      </c>
      <c r="AB4809" s="53" t="n">
        <f aca="false">R4809+W4809</f>
        <v>0</v>
      </c>
      <c r="AC4809" s="54" t="n">
        <f aca="false">ROUND(X4809+Y4809+Z4809+AA4809+AB4809,1)</f>
        <v>555</v>
      </c>
      <c r="AD4809" s="55" t="n">
        <f aca="false">(ROUND(AC4809-AC4802,1)/AC4802)</f>
        <v>0.185897435897436</v>
      </c>
    </row>
    <row r="4810" customFormat="false" ht="15" hidden="false" customHeight="false" outlineLevel="0" collapsed="false">
      <c r="A4810" s="48" t="s">
        <v>36</v>
      </c>
      <c r="B4810" s="49"/>
      <c r="C4810" s="50" t="s">
        <v>12</v>
      </c>
      <c r="D4810" s="51" t="n">
        <v>60</v>
      </c>
      <c r="E4810" s="51" t="n">
        <v>0</v>
      </c>
      <c r="F4810" s="51" t="n">
        <v>0</v>
      </c>
      <c r="G4810" s="51" t="n">
        <v>135</v>
      </c>
      <c r="H4810" s="51" t="n">
        <v>0</v>
      </c>
      <c r="I4810" s="52" t="n">
        <v>50</v>
      </c>
      <c r="J4810" s="52" t="n">
        <v>50</v>
      </c>
      <c r="K4810" s="52" t="n">
        <v>0</v>
      </c>
      <c r="L4810" s="52" t="n">
        <v>100</v>
      </c>
      <c r="M4810" s="52" t="n">
        <v>0</v>
      </c>
      <c r="N4810" s="53" t="n">
        <f aca="false">D4810*$D$11</f>
        <v>75</v>
      </c>
      <c r="O4810" s="53" t="n">
        <f aca="false">E4810*$E$11</f>
        <v>0</v>
      </c>
      <c r="P4810" s="53" t="n">
        <f aca="false">F4810*$F$11</f>
        <v>0</v>
      </c>
      <c r="Q4810" s="53" t="n">
        <f aca="false">G4810*$G$11</f>
        <v>168.75</v>
      </c>
      <c r="R4810" s="53" t="n">
        <f aca="false">H4810*$H$11</f>
        <v>0</v>
      </c>
      <c r="S4810" s="53" t="n">
        <f aca="false">(N4810/100)*(I4810*$I$11)+(N4810/100)*(J4810*$J$11)</f>
        <v>75</v>
      </c>
      <c r="T4810" s="53" t="n">
        <f aca="false">(O4810/100)*(K4810*$K$11)</f>
        <v>0</v>
      </c>
      <c r="U4810" s="53" t="n">
        <f aca="false">(P4810/100)*(K4810*$K$11)+(P4810/100)*(L4810*$L$11)</f>
        <v>0</v>
      </c>
      <c r="V4810" s="53" t="n">
        <f aca="false">(Q4810/100)*(L4810*$L$11)</f>
        <v>236.25</v>
      </c>
      <c r="W4810" s="53" t="n">
        <f aca="false">(R4810/100)*(K4810*$K$11)+(R4810/100)*(L4810*$L$11)</f>
        <v>0</v>
      </c>
      <c r="X4810" s="53" t="n">
        <f aca="false">N4810+S4810</f>
        <v>150</v>
      </c>
      <c r="Y4810" s="53" t="n">
        <f aca="false">O4810+T4810</f>
        <v>0</v>
      </c>
      <c r="Z4810" s="53" t="n">
        <f aca="false">P4810+U4810</f>
        <v>0</v>
      </c>
      <c r="AA4810" s="53" t="n">
        <f aca="false">Q4810+V4810</f>
        <v>405</v>
      </c>
      <c r="AB4810" s="53" t="n">
        <f aca="false">R4810+W4810</f>
        <v>0</v>
      </c>
      <c r="AC4810" s="54" t="n">
        <f aca="false">ROUND(X4810+Y4810+Z4810+AA4810+AB4810,1)</f>
        <v>555</v>
      </c>
      <c r="AD4810" s="55" t="n">
        <f aca="false">(ROUND(AC4810-AC4802,1)/AC4802)</f>
        <v>0.185897435897436</v>
      </c>
    </row>
    <row r="4811" customFormat="false" ht="15" hidden="false" customHeight="false" outlineLevel="0" collapsed="false">
      <c r="A4811" s="48" t="s">
        <v>37</v>
      </c>
      <c r="B4811" s="49"/>
      <c r="C4811" s="50" t="s">
        <v>13</v>
      </c>
      <c r="D4811" s="51" t="n">
        <v>60</v>
      </c>
      <c r="E4811" s="51" t="n">
        <v>0</v>
      </c>
      <c r="F4811" s="51" t="n">
        <v>0</v>
      </c>
      <c r="G4811" s="51" t="n">
        <v>0</v>
      </c>
      <c r="H4811" s="51" t="n">
        <v>135</v>
      </c>
      <c r="I4811" s="52" t="n">
        <v>50</v>
      </c>
      <c r="J4811" s="52" t="n">
        <v>50</v>
      </c>
      <c r="K4811" s="52" t="n">
        <v>50</v>
      </c>
      <c r="L4811" s="52" t="n">
        <v>50</v>
      </c>
      <c r="M4811" s="52" t="n">
        <v>0</v>
      </c>
      <c r="N4811" s="53" t="n">
        <f aca="false">D4811*$D$12</f>
        <v>75</v>
      </c>
      <c r="O4811" s="53" t="n">
        <f aca="false">E4811*$E$12</f>
        <v>0</v>
      </c>
      <c r="P4811" s="53" t="n">
        <f aca="false">F4811*$F$12</f>
        <v>0</v>
      </c>
      <c r="Q4811" s="53" t="n">
        <f aca="false">G4811*$G$12</f>
        <v>0</v>
      </c>
      <c r="R4811" s="53" t="n">
        <f aca="false">H4811*$H$12</f>
        <v>168.75</v>
      </c>
      <c r="S4811" s="53" t="n">
        <f aca="false">(N4811/100)*(I4811*$I$12)+(N4811/100)*(J4811*$J$12)</f>
        <v>75</v>
      </c>
      <c r="T4811" s="53" t="n">
        <f aca="false">(O4811/100)*(K4811*$K$12)</f>
        <v>0</v>
      </c>
      <c r="U4811" s="53" t="n">
        <f aca="false">(P4811/100)*(K4811*$K$12)+(P4811/100)*(L4811*$L$12)</f>
        <v>0</v>
      </c>
      <c r="V4811" s="53" t="n">
        <f aca="false">(Q4811/100)*(L4811*$L$12)</f>
        <v>0</v>
      </c>
      <c r="W4811" s="53" t="n">
        <f aca="false">(R4811/100)*(K4811*$K$12)+(R4811/100)*(L4811*$L$12)</f>
        <v>236.25</v>
      </c>
      <c r="X4811" s="53" t="n">
        <f aca="false">N4811+S4811</f>
        <v>150</v>
      </c>
      <c r="Y4811" s="53" t="n">
        <f aca="false">O4811+T4811</f>
        <v>0</v>
      </c>
      <c r="Z4811" s="53" t="n">
        <f aca="false">P4811+U4811</f>
        <v>0</v>
      </c>
      <c r="AA4811" s="53" t="n">
        <f aca="false">Q4811+V4811</f>
        <v>0</v>
      </c>
      <c r="AB4811" s="53" t="n">
        <f aca="false">R4811+W4811</f>
        <v>405</v>
      </c>
      <c r="AC4811" s="54" t="n">
        <f aca="false">ROUND(X4811+Y4811+Z4811+AA4811+AB4811,1)</f>
        <v>555</v>
      </c>
      <c r="AD4811" s="55" t="n">
        <f aca="false">(ROUND(AC4811-AC4802,1)/AC4802)</f>
        <v>0.185897435897436</v>
      </c>
    </row>
    <row r="4812" customFormat="false" ht="14.25" hidden="false" customHeight="true" outlineLevel="0" collapsed="false">
      <c r="A4812" s="48" t="s">
        <v>38</v>
      </c>
      <c r="B4812" s="49"/>
      <c r="C4812" s="50" t="s">
        <v>14</v>
      </c>
      <c r="D4812" s="51" t="n">
        <v>120</v>
      </c>
      <c r="E4812" s="51" t="n">
        <v>0</v>
      </c>
      <c r="F4812" s="51" t="n">
        <v>0</v>
      </c>
      <c r="G4812" s="51" t="n">
        <v>0</v>
      </c>
      <c r="H4812" s="51" t="n">
        <v>0</v>
      </c>
      <c r="I4812" s="52" t="n">
        <v>50</v>
      </c>
      <c r="J4812" s="52" t="n">
        <v>50</v>
      </c>
      <c r="K4812" s="52" t="n">
        <v>0</v>
      </c>
      <c r="L4812" s="52" t="n">
        <v>0</v>
      </c>
      <c r="M4812" s="52" t="n">
        <v>80</v>
      </c>
      <c r="N4812" s="53" t="n">
        <f aca="false">D4812*$D$13</f>
        <v>150</v>
      </c>
      <c r="O4812" s="53" t="n">
        <f aca="false">E4812*$E$13</f>
        <v>0</v>
      </c>
      <c r="P4812" s="53" t="n">
        <f aca="false">F4812*$F$13</f>
        <v>0</v>
      </c>
      <c r="Q4812" s="53" t="n">
        <f aca="false">G4812*$G$13</f>
        <v>0</v>
      </c>
      <c r="R4812" s="53" t="n">
        <f aca="false">H4812*$H$13</f>
        <v>0</v>
      </c>
      <c r="S4812" s="53" t="n">
        <f aca="false">(N4812/100)*(I4812*$I$13)+(N4812/100)*(J4812*$J$13)+(N4812/100)*(M4812*$M$13)</f>
        <v>390</v>
      </c>
      <c r="T4812" s="53" t="n">
        <f aca="false">(O4812/100)*(K4812*$K$13)+(O4812/100)*(M4812*$M$13)</f>
        <v>0</v>
      </c>
      <c r="U4812" s="53" t="n">
        <f aca="false">(P4812/100)*(K4812*$K$13)+(P4812/100)*(L4812*$L$13)+(P4812/100)*(M4812*$M$13)</f>
        <v>0</v>
      </c>
      <c r="V4812" s="53" t="n">
        <f aca="false">(Q4812/100)*(L4812*$L$13)+(Q4812/100)*(M4812*$M$13)</f>
        <v>0</v>
      </c>
      <c r="W4812" s="53" t="n">
        <f aca="false">(R4812/100)*(K4812*$K$13)+(R4812/100)*(L4812*$L$13)+(R4812/100)*(M4812*$M$13)</f>
        <v>0</v>
      </c>
      <c r="X4812" s="53" t="n">
        <f aca="false">N4812+S4812</f>
        <v>540</v>
      </c>
      <c r="Y4812" s="53" t="n">
        <f aca="false">O4812+T4812</f>
        <v>0</v>
      </c>
      <c r="Z4812" s="53" t="n">
        <f aca="false">P4812+U4812</f>
        <v>0</v>
      </c>
      <c r="AA4812" s="53" t="n">
        <f aca="false">Q4812+V4812</f>
        <v>0</v>
      </c>
      <c r="AB4812" s="53" t="n">
        <f aca="false">R4812+W4812</f>
        <v>0</v>
      </c>
      <c r="AC4812" s="54" t="n">
        <f aca="false">ROUND(X4812+Y4812+Z4812+AA4812+AB4812,1)</f>
        <v>540</v>
      </c>
      <c r="AD4812" s="55" t="n">
        <f aca="false">(ROUND(AC4812-AC4802,1)/AC4802)</f>
        <v>0.153846153846154</v>
      </c>
    </row>
    <row r="4813" customFormat="false" ht="15" hidden="false" customHeight="false" outlineLevel="0" collapsed="false">
      <c r="A4813" s="48" t="s">
        <v>39</v>
      </c>
      <c r="B4813" s="49"/>
      <c r="C4813" s="50" t="s">
        <v>15</v>
      </c>
      <c r="D4813" s="51" t="n">
        <v>120</v>
      </c>
      <c r="E4813" s="51" t="n">
        <v>0</v>
      </c>
      <c r="F4813" s="51" t="n">
        <v>0</v>
      </c>
      <c r="G4813" s="51" t="n">
        <v>0</v>
      </c>
      <c r="H4813" s="51" t="n">
        <v>0</v>
      </c>
      <c r="I4813" s="52" t="n">
        <v>50</v>
      </c>
      <c r="J4813" s="52" t="n">
        <v>50</v>
      </c>
      <c r="K4813" s="52" t="n">
        <v>80</v>
      </c>
      <c r="L4813" s="52" t="n">
        <v>0</v>
      </c>
      <c r="M4813" s="52" t="n">
        <v>0</v>
      </c>
      <c r="N4813" s="53" t="n">
        <f aca="false">D4813*$D$14</f>
        <v>150</v>
      </c>
      <c r="O4813" s="53" t="n">
        <f aca="false">E4813*$E$14</f>
        <v>0</v>
      </c>
      <c r="P4813" s="53" t="n">
        <f aca="false">F4813*$F$14</f>
        <v>0</v>
      </c>
      <c r="Q4813" s="53" t="n">
        <f aca="false">G4813*$G$14</f>
        <v>0</v>
      </c>
      <c r="R4813" s="53" t="n">
        <f aca="false">H4813*$H$14</f>
        <v>0</v>
      </c>
      <c r="S4813" s="53" t="n">
        <f aca="false">(N4813/100)*(I4813*$I$14)+(N4813/100)*(J4813*$J$14)+(N4813/100)*(K4813*$K$14)</f>
        <v>390</v>
      </c>
      <c r="T4813" s="53" t="n">
        <f aca="false">(O4813/100)*(K4813*$K$14)</f>
        <v>0</v>
      </c>
      <c r="U4813" s="53" t="n">
        <f aca="false">(P4813/100)*(K4813*$K$14)+(P4813/100)*(L4813*$L$14)</f>
        <v>0</v>
      </c>
      <c r="V4813" s="53" t="n">
        <f aca="false">(Q4813/100)*(L4813*$L$14)</f>
        <v>0</v>
      </c>
      <c r="W4813" s="53" t="n">
        <f aca="false">(R4813/100)*(K4813*$L$14)+(R4813/100)*(L4813*$M$14)</f>
        <v>0</v>
      </c>
      <c r="X4813" s="53" t="n">
        <f aca="false">N4813+S4813</f>
        <v>540</v>
      </c>
      <c r="Y4813" s="53" t="n">
        <f aca="false">O4813+T4813</f>
        <v>0</v>
      </c>
      <c r="Z4813" s="53" t="n">
        <f aca="false">P4813+U4813</f>
        <v>0</v>
      </c>
      <c r="AA4813" s="53" t="n">
        <f aca="false">Q4813+V4813</f>
        <v>0</v>
      </c>
      <c r="AB4813" s="53" t="n">
        <f aca="false">R4813+W4813</f>
        <v>0</v>
      </c>
      <c r="AC4813" s="54" t="n">
        <f aca="false">ROUND(X4813+Y4813+Z4813+AA4813+AB4813,1)</f>
        <v>540</v>
      </c>
      <c r="AD4813" s="55" t="n">
        <f aca="false">(ROUND(AC4813-AC4802,1)/AC4802)</f>
        <v>0.153846153846154</v>
      </c>
    </row>
    <row r="4814" customFormat="false" ht="15" hidden="false" customHeight="false" outlineLevel="0" collapsed="false">
      <c r="A4814" s="48"/>
      <c r="B4814" s="49"/>
      <c r="C4814" s="50" t="s">
        <v>16</v>
      </c>
      <c r="D4814" s="51" t="n">
        <v>120</v>
      </c>
      <c r="E4814" s="51" t="n">
        <v>0</v>
      </c>
      <c r="F4814" s="51" t="n">
        <v>0</v>
      </c>
      <c r="G4814" s="51" t="n">
        <v>0</v>
      </c>
      <c r="H4814" s="51" t="n">
        <v>0</v>
      </c>
      <c r="I4814" s="52" t="n">
        <v>50</v>
      </c>
      <c r="J4814" s="52" t="n">
        <v>50</v>
      </c>
      <c r="K4814" s="52" t="n">
        <v>0</v>
      </c>
      <c r="L4814" s="52" t="n">
        <v>80</v>
      </c>
      <c r="M4814" s="52" t="n">
        <v>0</v>
      </c>
      <c r="N4814" s="53" t="n">
        <f aca="false">D4814*$D$15</f>
        <v>150</v>
      </c>
      <c r="O4814" s="53" t="n">
        <f aca="false">E4814*$E$15</f>
        <v>0</v>
      </c>
      <c r="P4814" s="53" t="n">
        <f aca="false">F4814*$F$15</f>
        <v>0</v>
      </c>
      <c r="Q4814" s="53" t="n">
        <f aca="false">G4814*$G$15</f>
        <v>0</v>
      </c>
      <c r="R4814" s="53" t="n">
        <f aca="false">H4814*$H$15</f>
        <v>0</v>
      </c>
      <c r="S4814" s="53" t="n">
        <f aca="false">(N4814/100)*(I4814*$I$15)+(N4814/100)*(J4814*$J$15)+(N4814/100)*(L4814*$L$15)</f>
        <v>390</v>
      </c>
      <c r="T4814" s="53" t="n">
        <f aca="false">(O4814/100)*(K4814*$K$15)</f>
        <v>0</v>
      </c>
      <c r="U4814" s="53" t="n">
        <f aca="false">(P4814/100)*(K4814*$K$15)+(P4814/100)*(L4814*$L$15)</f>
        <v>0</v>
      </c>
      <c r="V4814" s="53" t="n">
        <f aca="false">(Q4814/100)*(L4814*$L$15)</f>
        <v>0</v>
      </c>
      <c r="W4814" s="53" t="n">
        <f aca="false">(R4814/100)*(K4814*$K$15)+(R4814/100)*(L4814*$L$15)</f>
        <v>0</v>
      </c>
      <c r="X4814" s="53" t="n">
        <f aca="false">N4814+S4814</f>
        <v>540</v>
      </c>
      <c r="Y4814" s="53" t="n">
        <f aca="false">O4814+T4814</f>
        <v>0</v>
      </c>
      <c r="Z4814" s="53" t="n">
        <f aca="false">P4814+U4814</f>
        <v>0</v>
      </c>
      <c r="AA4814" s="53" t="n">
        <f aca="false">Q4814+V4814</f>
        <v>0</v>
      </c>
      <c r="AB4814" s="53" t="n">
        <f aca="false">R4814+W4814</f>
        <v>0</v>
      </c>
      <c r="AC4814" s="54" t="n">
        <f aca="false">ROUND(X4814+Y4814+Z4814+AA4814+AB4814,1)</f>
        <v>540</v>
      </c>
      <c r="AD4814" s="55" t="n">
        <f aca="false">(ROUND(AC4814-AC4802,1)/AC4802)</f>
        <v>0.153846153846154</v>
      </c>
    </row>
    <row r="4815" customFormat="false" ht="15" hidden="false" customHeight="false" outlineLevel="0" collapsed="false">
      <c r="A4815" s="48"/>
      <c r="B4815" s="49"/>
      <c r="C4815" s="50" t="s">
        <v>17</v>
      </c>
      <c r="D4815" s="51" t="n">
        <v>120</v>
      </c>
      <c r="E4815" s="51" t="n">
        <v>0</v>
      </c>
      <c r="F4815" s="51" t="n">
        <v>0</v>
      </c>
      <c r="G4815" s="51" t="n">
        <v>0</v>
      </c>
      <c r="H4815" s="51" t="n">
        <v>0</v>
      </c>
      <c r="I4815" s="52" t="n">
        <v>50</v>
      </c>
      <c r="J4815" s="52" t="n">
        <v>80</v>
      </c>
      <c r="K4815" s="52" t="n">
        <v>0</v>
      </c>
      <c r="L4815" s="52" t="n">
        <v>0</v>
      </c>
      <c r="M4815" s="52" t="n">
        <v>0</v>
      </c>
      <c r="N4815" s="53" t="n">
        <f aca="false">D4815*$D$16</f>
        <v>150</v>
      </c>
      <c r="O4815" s="53" t="n">
        <f aca="false">E4815*$E$16</f>
        <v>0</v>
      </c>
      <c r="P4815" s="53" t="n">
        <f aca="false">F4815*$F$16</f>
        <v>0</v>
      </c>
      <c r="Q4815" s="53" t="n">
        <f aca="false">G4815*$G$16</f>
        <v>0</v>
      </c>
      <c r="R4815" s="53" t="n">
        <f aca="false">H4815*$H$16</f>
        <v>0</v>
      </c>
      <c r="S4815" s="53" t="n">
        <f aca="false">(N4815/100)*(I4815*$I$16)+(N4815/100)*(J4815*$J$16)</f>
        <v>375</v>
      </c>
      <c r="T4815" s="53" t="n">
        <f aca="false">(O4815/100)*(K4815*$K$16)</f>
        <v>0</v>
      </c>
      <c r="U4815" s="53" t="n">
        <f aca="false">(P4815/100)*(K4815*$K$16)+(P4815/100)*(L4815*$L$16)</f>
        <v>0</v>
      </c>
      <c r="V4815" s="53" t="n">
        <f aca="false">(Q4815/100)*(L4815*$L$16)</f>
        <v>0</v>
      </c>
      <c r="W4815" s="53" t="n">
        <f aca="false">(R4815/100)*(K4815*$K$16)+(R4815/100)*(L4815*$L$16)</f>
        <v>0</v>
      </c>
      <c r="X4815" s="53" t="n">
        <f aca="false">N4815+S4815</f>
        <v>525</v>
      </c>
      <c r="Y4815" s="53" t="n">
        <f aca="false">O4815+T4815</f>
        <v>0</v>
      </c>
      <c r="Z4815" s="53" t="n">
        <f aca="false">P4815+U4815</f>
        <v>0</v>
      </c>
      <c r="AA4815" s="53" t="n">
        <f aca="false">Q4815+V4815</f>
        <v>0</v>
      </c>
      <c r="AB4815" s="53" t="n">
        <f aca="false">R4815+W4815</f>
        <v>0</v>
      </c>
      <c r="AC4815" s="54" t="n">
        <f aca="false">ROUND(X4815+Y4815+Z4815+AA4815+AB4815,1)</f>
        <v>525</v>
      </c>
      <c r="AD4815" s="55" t="n">
        <f aca="false">(ROUND(AC4815-AC4802,1)/AC4802)</f>
        <v>0.121794871794872</v>
      </c>
    </row>
    <row r="4816" customFormat="false" ht="15" hidden="false" customHeight="false" outlineLevel="0" collapsed="false">
      <c r="A4816" s="48"/>
      <c r="B4816" s="49"/>
      <c r="C4816" s="50" t="s">
        <v>18</v>
      </c>
      <c r="D4816" s="51" t="n">
        <v>120</v>
      </c>
      <c r="E4816" s="51" t="n">
        <v>0</v>
      </c>
      <c r="F4816" s="51" t="n">
        <v>0</v>
      </c>
      <c r="G4816" s="51" t="n">
        <v>0</v>
      </c>
      <c r="H4816" s="51" t="n">
        <v>0</v>
      </c>
      <c r="I4816" s="52" t="n">
        <v>80</v>
      </c>
      <c r="J4816" s="52" t="n">
        <v>50</v>
      </c>
      <c r="K4816" s="52" t="n">
        <v>0</v>
      </c>
      <c r="L4816" s="52" t="n">
        <v>0</v>
      </c>
      <c r="M4816" s="52" t="n">
        <v>0</v>
      </c>
      <c r="N4816" s="53" t="n">
        <f aca="false">D4816*$D$17</f>
        <v>150</v>
      </c>
      <c r="O4816" s="53" t="n">
        <f aca="false">E4816*$E$17</f>
        <v>0</v>
      </c>
      <c r="P4816" s="53" t="n">
        <f aca="false">F4816*$F$17</f>
        <v>0</v>
      </c>
      <c r="Q4816" s="53" t="n">
        <f aca="false">G4816*$G$17</f>
        <v>0</v>
      </c>
      <c r="R4816" s="53" t="n">
        <f aca="false">H4816*$H$17</f>
        <v>0</v>
      </c>
      <c r="S4816" s="53" t="n">
        <f aca="false">(N4816/100)*(I4816*$I$17)+(N4816/100)*(J4816*$J$17)</f>
        <v>375</v>
      </c>
      <c r="T4816" s="53" t="n">
        <f aca="false">(O4816/100)*(K4816*$K$17)</f>
        <v>0</v>
      </c>
      <c r="U4816" s="53" t="n">
        <f aca="false">(P4816/100)*(K4816*$K$17)+(P4816/100)*(L4816*$L$17)</f>
        <v>0</v>
      </c>
      <c r="V4816" s="53" t="n">
        <f aca="false">(Q4816/100)*(L4816*$L$17)</f>
        <v>0</v>
      </c>
      <c r="W4816" s="53" t="n">
        <f aca="false">(R4816/100)*(K4816*$K$17)+(R4816/100)*(L4816*$L$17)</f>
        <v>0</v>
      </c>
      <c r="X4816" s="53" t="n">
        <f aca="false">N4816+S4816</f>
        <v>525</v>
      </c>
      <c r="Y4816" s="53" t="n">
        <f aca="false">O4816+T4816</f>
        <v>0</v>
      </c>
      <c r="Z4816" s="53" t="n">
        <f aca="false">P4816+U4816</f>
        <v>0</v>
      </c>
      <c r="AA4816" s="53" t="n">
        <f aca="false">Q4816+V4816</f>
        <v>0</v>
      </c>
      <c r="AB4816" s="53" t="n">
        <f aca="false">R4816+W4816</f>
        <v>0</v>
      </c>
      <c r="AC4816" s="54" t="n">
        <f aca="false">ROUND(X4816+Y4816+Z4816+AA4816+AB4816,1)</f>
        <v>525</v>
      </c>
      <c r="AD4816" s="55" t="n">
        <f aca="false">(ROUND(AC4816-AC4802,1)/AC4802)</f>
        <v>0.121794871794872</v>
      </c>
    </row>
    <row r="4817" customFormat="false" ht="15" hidden="false" customHeight="false" outlineLevel="0" collapsed="false">
      <c r="A4817" s="64"/>
      <c r="B4817" s="65" t="s">
        <v>388</v>
      </c>
      <c r="C4817" s="65"/>
      <c r="D4817" s="65"/>
      <c r="E4817" s="65"/>
      <c r="F4817" s="65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  <c r="U4817" s="65"/>
      <c r="V4817" s="65"/>
      <c r="W4817" s="65"/>
      <c r="X4817" s="65"/>
      <c r="Y4817" s="65"/>
      <c r="Z4817" s="65"/>
      <c r="AA4817" s="65"/>
      <c r="AB4817" s="65"/>
      <c r="AC4817" s="76" t="n">
        <v>500</v>
      </c>
      <c r="AD4817" s="76"/>
    </row>
    <row r="4818" customFormat="false" ht="15" hidden="false" customHeight="false" outlineLevel="0" collapsed="false">
      <c r="A4818" s="56" t="s">
        <v>19</v>
      </c>
      <c r="B4818" s="49" t="s">
        <v>389</v>
      </c>
      <c r="C4818" s="50" t="s">
        <v>4</v>
      </c>
      <c r="D4818" s="51" t="n">
        <v>70</v>
      </c>
      <c r="E4818" s="51" t="n">
        <v>0</v>
      </c>
      <c r="F4818" s="51" t="n">
        <v>50</v>
      </c>
      <c r="G4818" s="51" t="n">
        <v>0</v>
      </c>
      <c r="H4818" s="51" t="n">
        <v>0</v>
      </c>
      <c r="I4818" s="52" t="n">
        <v>45</v>
      </c>
      <c r="J4818" s="52" t="n">
        <v>20</v>
      </c>
      <c r="K4818" s="52" t="n">
        <v>20</v>
      </c>
      <c r="L4818" s="52" t="n">
        <v>20</v>
      </c>
      <c r="M4818" s="52" t="n">
        <v>0</v>
      </c>
      <c r="N4818" s="53" t="n">
        <f aca="false">D4818*$D$3</f>
        <v>91</v>
      </c>
      <c r="O4818" s="53" t="n">
        <f aca="false">E4818*$E$3</f>
        <v>0</v>
      </c>
      <c r="P4818" s="53" t="n">
        <f aca="false">F4818*$F$3</f>
        <v>65</v>
      </c>
      <c r="Q4818" s="53" t="n">
        <f aca="false">G4818*$G$3</f>
        <v>0</v>
      </c>
      <c r="R4818" s="53" t="n">
        <f aca="false">H4818*$H$3</f>
        <v>0</v>
      </c>
      <c r="S4818" s="53" t="n">
        <f aca="false">(N4818/100)*(I4818*$I$3)+(N4818/100)*(J4818*$J$3)</f>
        <v>118.3</v>
      </c>
      <c r="T4818" s="53" t="n">
        <f aca="false">(O4818/100)*(K4818*$K$3)</f>
        <v>0</v>
      </c>
      <c r="U4818" s="53" t="n">
        <f aca="false">(P4818/100)*(K4818*$K$3)+(P4818/100)*(L4818*$L$3)</f>
        <v>52</v>
      </c>
      <c r="V4818" s="53" t="n">
        <f aca="false">(Q4818/100)*(L4818*$L$3)</f>
        <v>0</v>
      </c>
      <c r="W4818" s="53" t="n">
        <f aca="false">(R4818/100)*(K4818*$K$3)+(R4818/100)*(L4818*$L$3)</f>
        <v>0</v>
      </c>
      <c r="X4818" s="53" t="n">
        <f aca="false">N4818+S4818</f>
        <v>209.3</v>
      </c>
      <c r="Y4818" s="53" t="n">
        <f aca="false">O4818+T4818</f>
        <v>0</v>
      </c>
      <c r="Z4818" s="53" t="n">
        <f aca="false">P4818+U4818</f>
        <v>117</v>
      </c>
      <c r="AA4818" s="53" t="n">
        <f aca="false">Q4818+V4818</f>
        <v>0</v>
      </c>
      <c r="AB4818" s="53" t="n">
        <f aca="false">R4818+W4818</f>
        <v>0</v>
      </c>
      <c r="AC4818" s="54" t="n">
        <f aca="false">ROUND(X4818+Y4818+Z4818+AA4818+AB4818,1)</f>
        <v>326.3</v>
      </c>
      <c r="AD4818" s="55" t="n">
        <v>0</v>
      </c>
    </row>
    <row r="4819" customFormat="false" ht="15" hidden="false" customHeight="false" outlineLevel="0" collapsed="false">
      <c r="A4819" s="48" t="s">
        <v>29</v>
      </c>
      <c r="B4819" s="49" t="n">
        <v>0</v>
      </c>
      <c r="C4819" s="50" t="s">
        <v>5</v>
      </c>
      <c r="D4819" s="51" t="n">
        <v>70</v>
      </c>
      <c r="E4819" s="51" t="n">
        <v>0</v>
      </c>
      <c r="F4819" s="51" t="n">
        <v>50</v>
      </c>
      <c r="G4819" s="51" t="n">
        <v>0</v>
      </c>
      <c r="H4819" s="51" t="n">
        <v>0</v>
      </c>
      <c r="I4819" s="52" t="n">
        <v>65</v>
      </c>
      <c r="J4819" s="52" t="n">
        <v>50</v>
      </c>
      <c r="K4819" s="52" t="n">
        <v>20</v>
      </c>
      <c r="L4819" s="52" t="n">
        <v>20</v>
      </c>
      <c r="M4819" s="52" t="n">
        <v>0</v>
      </c>
      <c r="N4819" s="53" t="n">
        <f aca="false">D4819*$D$4</f>
        <v>87.5</v>
      </c>
      <c r="O4819" s="53" t="n">
        <f aca="false">E4819*$E$4</f>
        <v>0</v>
      </c>
      <c r="P4819" s="53" t="n">
        <f aca="false">F4819*$F$4</f>
        <v>62.5</v>
      </c>
      <c r="Q4819" s="53" t="n">
        <f aca="false">G4819*$G$4</f>
        <v>0</v>
      </c>
      <c r="R4819" s="53" t="n">
        <f aca="false">H4819*$H$4</f>
        <v>0</v>
      </c>
      <c r="S4819" s="53" t="n">
        <f aca="false">(N4819/100)*(I4819*$I$4)+(N4819/100)*(J4819*$J$4)</f>
        <v>201.25</v>
      </c>
      <c r="T4819" s="53" t="n">
        <f aca="false">(O4819/100)*(K4819*$K$4)</f>
        <v>0</v>
      </c>
      <c r="U4819" s="53" t="n">
        <f aca="false">(P4819/100)*(K4819*$K$4)+(P4819/100)*(L4819*$L$4)</f>
        <v>50</v>
      </c>
      <c r="V4819" s="53" t="n">
        <f aca="false">(Q4819/100)*(L4819*$L$4)</f>
        <v>0</v>
      </c>
      <c r="W4819" s="53" t="n">
        <f aca="false">(R4819/100)*(K4819*$K$4)+(R4819/100)*(L4819*$L$4)</f>
        <v>0</v>
      </c>
      <c r="X4819" s="53" t="n">
        <f aca="false">N4819+S4819</f>
        <v>288.75</v>
      </c>
      <c r="Y4819" s="53" t="n">
        <f aca="false">O4819+T4819</f>
        <v>0</v>
      </c>
      <c r="Z4819" s="53" t="n">
        <f aca="false">P4819+U4819</f>
        <v>112.5</v>
      </c>
      <c r="AA4819" s="53" t="n">
        <f aca="false">Q4819+V4819</f>
        <v>0</v>
      </c>
      <c r="AB4819" s="53" t="n">
        <f aca="false">R4819+W4819</f>
        <v>0</v>
      </c>
      <c r="AC4819" s="54" t="n">
        <f aca="false">ROUND(X4819+Y4819+Z4819+AA4819+AB4819,1)</f>
        <v>401.3</v>
      </c>
      <c r="AD4819" s="55" t="n">
        <f aca="false">(ROUND(AC4819-AC4818,1)/AC4818)</f>
        <v>0.229849831443457</v>
      </c>
    </row>
    <row r="4820" customFormat="false" ht="15" hidden="false" customHeight="false" outlineLevel="0" collapsed="false">
      <c r="A4820" s="48" t="s">
        <v>30</v>
      </c>
      <c r="B4820" s="49" t="n">
        <v>0</v>
      </c>
      <c r="C4820" s="50" t="s">
        <v>6</v>
      </c>
      <c r="D4820" s="51" t="n">
        <v>70</v>
      </c>
      <c r="E4820" s="51" t="n">
        <v>0</v>
      </c>
      <c r="F4820" s="51" t="n">
        <v>50</v>
      </c>
      <c r="G4820" s="51" t="n">
        <v>0</v>
      </c>
      <c r="H4820" s="51" t="n">
        <v>0</v>
      </c>
      <c r="I4820" s="52" t="n">
        <v>45</v>
      </c>
      <c r="J4820" s="52" t="n">
        <v>20</v>
      </c>
      <c r="K4820" s="52" t="n">
        <v>20</v>
      </c>
      <c r="L4820" s="52" t="n">
        <v>20</v>
      </c>
      <c r="M4820" s="52" t="n">
        <v>0</v>
      </c>
      <c r="N4820" s="53" t="n">
        <f aca="false">D4820*$D$5</f>
        <v>91</v>
      </c>
      <c r="O4820" s="53" t="n">
        <f aca="false">E4820*$E$5</f>
        <v>0</v>
      </c>
      <c r="P4820" s="53" t="n">
        <f aca="false">F4820*$F$5</f>
        <v>65</v>
      </c>
      <c r="Q4820" s="53" t="n">
        <f aca="false">G4820*$G$5</f>
        <v>0</v>
      </c>
      <c r="R4820" s="53" t="n">
        <f aca="false">H4820*$H$5</f>
        <v>0</v>
      </c>
      <c r="S4820" s="53" t="n">
        <f aca="false">(N4820/100)*(I4820*$I$5)+(N4820/100)*(J4820*$J$5)</f>
        <v>118.3</v>
      </c>
      <c r="T4820" s="53" t="n">
        <f aca="false">(O4820/100)*(K4820*$K$5)</f>
        <v>0</v>
      </c>
      <c r="U4820" s="53" t="n">
        <f aca="false">(P4820/100)*(K4820*$K$5)+(P4820/100)*(L4820*$L$5)</f>
        <v>52</v>
      </c>
      <c r="V4820" s="53" t="n">
        <f aca="false">(Q4820/100)*(L4820*$L$5)</f>
        <v>0</v>
      </c>
      <c r="W4820" s="53" t="n">
        <f aca="false">(R4820/100)*(K4820*$K$5)+(R4820/100)*(L4820*$L$5)</f>
        <v>0</v>
      </c>
      <c r="X4820" s="53" t="n">
        <f aca="false">N4820+S4820</f>
        <v>209.3</v>
      </c>
      <c r="Y4820" s="53" t="n">
        <f aca="false">O4820+T4820</f>
        <v>0</v>
      </c>
      <c r="Z4820" s="53" t="n">
        <f aca="false">P4820+U4820</f>
        <v>117</v>
      </c>
      <c r="AA4820" s="53" t="n">
        <f aca="false">Q4820+V4820</f>
        <v>0</v>
      </c>
      <c r="AB4820" s="53" t="n">
        <f aca="false">R4820+W4820</f>
        <v>0</v>
      </c>
      <c r="AC4820" s="54" t="n">
        <f aca="false">ROUND(X4820+Y4820+Z4820+AA4820+AB4820,1)</f>
        <v>326.3</v>
      </c>
      <c r="AD4820" s="55" t="n">
        <f aca="false">(ROUND(AC4820-AC4818,1)/AC4818)</f>
        <v>0</v>
      </c>
    </row>
    <row r="4821" customFormat="false" ht="15" hidden="false" customHeight="false" outlineLevel="0" collapsed="false">
      <c r="A4821" s="48" t="s">
        <v>31</v>
      </c>
      <c r="B4821" s="49" t="n">
        <v>0</v>
      </c>
      <c r="C4821" s="50" t="s">
        <v>7</v>
      </c>
      <c r="D4821" s="51" t="n">
        <v>70</v>
      </c>
      <c r="E4821" s="51" t="n">
        <v>0</v>
      </c>
      <c r="F4821" s="51" t="n">
        <v>50</v>
      </c>
      <c r="G4821" s="51" t="n">
        <v>0</v>
      </c>
      <c r="H4821" s="51" t="n">
        <v>0</v>
      </c>
      <c r="I4821" s="52" t="n">
        <v>45</v>
      </c>
      <c r="J4821" s="52" t="n">
        <v>20</v>
      </c>
      <c r="K4821" s="52" t="n">
        <v>20</v>
      </c>
      <c r="L4821" s="52" t="n">
        <v>20</v>
      </c>
      <c r="M4821" s="52" t="n">
        <v>0</v>
      </c>
      <c r="N4821" s="53" t="n">
        <f aca="false">D4821*$D$6</f>
        <v>91</v>
      </c>
      <c r="O4821" s="53" t="n">
        <f aca="false">E4821*$E$6</f>
        <v>0</v>
      </c>
      <c r="P4821" s="53" t="n">
        <f aca="false">F4821*$F$6</f>
        <v>65</v>
      </c>
      <c r="Q4821" s="53" t="n">
        <f aca="false">G4821*$G$6</f>
        <v>0</v>
      </c>
      <c r="R4821" s="53" t="n">
        <f aca="false">H4821*$H$6</f>
        <v>0</v>
      </c>
      <c r="S4821" s="53" t="n">
        <f aca="false">(N4821/100)*(I4821*$I$6)+(N4821/100)*(J4821*$J$6)</f>
        <v>118.3</v>
      </c>
      <c r="T4821" s="53" t="n">
        <f aca="false">(O4821/100)*(K4821*$K$6)</f>
        <v>0</v>
      </c>
      <c r="U4821" s="53" t="n">
        <f aca="false">(P4821/100)*(K4821*$K$6)+(P4821/100)*(L4821*$L$6)</f>
        <v>52</v>
      </c>
      <c r="V4821" s="53" t="n">
        <f aca="false">(Q4821/100)*(L4821*$L$6)</f>
        <v>0</v>
      </c>
      <c r="W4821" s="53" t="n">
        <f aca="false">(R4821/100)*(K4821*$K$6)+(R4821/100)*(L4821*$L$6)</f>
        <v>0</v>
      </c>
      <c r="X4821" s="53" t="n">
        <f aca="false">N4821+S4821</f>
        <v>209.3</v>
      </c>
      <c r="Y4821" s="53" t="n">
        <f aca="false">O4821+T4821</f>
        <v>0</v>
      </c>
      <c r="Z4821" s="53" t="n">
        <f aca="false">P4821+U4821</f>
        <v>117</v>
      </c>
      <c r="AA4821" s="53" t="n">
        <f aca="false">Q4821+V4821</f>
        <v>0</v>
      </c>
      <c r="AB4821" s="53" t="n">
        <f aca="false">R4821+W4821</f>
        <v>0</v>
      </c>
      <c r="AC4821" s="54" t="n">
        <f aca="false">ROUND(X4821+Y4821+Z4821+AA4821+AB4821,1)</f>
        <v>326.3</v>
      </c>
      <c r="AD4821" s="55" t="n">
        <f aca="false">(ROUND(AC4821-AC4818,1)/AC4818)</f>
        <v>0</v>
      </c>
    </row>
    <row r="4822" customFormat="false" ht="15" hidden="false" customHeight="false" outlineLevel="0" collapsed="false">
      <c r="A4822" s="48" t="s">
        <v>32</v>
      </c>
      <c r="B4822" s="49" t="n">
        <v>0</v>
      </c>
      <c r="C4822" s="50" t="s">
        <v>8</v>
      </c>
      <c r="D4822" s="51" t="n">
        <v>70</v>
      </c>
      <c r="E4822" s="51" t="n">
        <v>0</v>
      </c>
      <c r="F4822" s="51" t="n">
        <v>50</v>
      </c>
      <c r="G4822" s="51" t="n">
        <v>0</v>
      </c>
      <c r="H4822" s="51" t="n">
        <v>0</v>
      </c>
      <c r="I4822" s="52" t="n">
        <v>45</v>
      </c>
      <c r="J4822" s="52" t="n">
        <v>20</v>
      </c>
      <c r="K4822" s="52" t="n">
        <v>20</v>
      </c>
      <c r="L4822" s="52" t="n">
        <v>20</v>
      </c>
      <c r="M4822" s="52" t="n">
        <v>0</v>
      </c>
      <c r="N4822" s="53" t="n">
        <f aca="false">D4822*$D$7</f>
        <v>91</v>
      </c>
      <c r="O4822" s="53" t="n">
        <f aca="false">E4822*$E$7</f>
        <v>0</v>
      </c>
      <c r="P4822" s="53" t="n">
        <f aca="false">F4822*$F$7</f>
        <v>65</v>
      </c>
      <c r="Q4822" s="53" t="n">
        <f aca="false">G4822*$G$7</f>
        <v>0</v>
      </c>
      <c r="R4822" s="53" t="n">
        <f aca="false">H4822*$H$7</f>
        <v>0</v>
      </c>
      <c r="S4822" s="53" t="n">
        <f aca="false">(N4822/100)*(I4822*$I$7)+(N4822/100)*(J4822*$J$7)</f>
        <v>118.3</v>
      </c>
      <c r="T4822" s="53" t="n">
        <f aca="false">(O4822/100)*(K4822*$K$7)</f>
        <v>0</v>
      </c>
      <c r="U4822" s="53" t="n">
        <f aca="false">(P4822/100)*(K4822*$K$7)+(P4822/100)*(L4822*$L$7)</f>
        <v>52</v>
      </c>
      <c r="V4822" s="53" t="n">
        <f aca="false">(Q4822/100)*(L4822*$L$7)</f>
        <v>0</v>
      </c>
      <c r="W4822" s="53" t="n">
        <f aca="false">(R4822/100)*(K4822*$K$7)+(R4822/100)*(L4822*$L$7)</f>
        <v>0</v>
      </c>
      <c r="X4822" s="53" t="n">
        <f aca="false">N4822+S4822</f>
        <v>209.3</v>
      </c>
      <c r="Y4822" s="53" t="n">
        <f aca="false">O4822+T4822</f>
        <v>0</v>
      </c>
      <c r="Z4822" s="53" t="n">
        <f aca="false">P4822+U4822</f>
        <v>117</v>
      </c>
      <c r="AA4822" s="53" t="n">
        <f aca="false">Q4822+V4822</f>
        <v>0</v>
      </c>
      <c r="AB4822" s="53" t="n">
        <f aca="false">R4822+W4822</f>
        <v>0</v>
      </c>
      <c r="AC4822" s="54" t="n">
        <f aca="false">ROUND(X4822+Y4822+Z4822+AA4822+AB4822,1)</f>
        <v>326.3</v>
      </c>
      <c r="AD4822" s="55" t="n">
        <f aca="false">(ROUND(AC4822-AC4818,1)/AC4818)</f>
        <v>0</v>
      </c>
    </row>
    <row r="4823" customFormat="false" ht="15" hidden="false" customHeight="false" outlineLevel="0" collapsed="false">
      <c r="A4823" s="48" t="s">
        <v>33</v>
      </c>
      <c r="B4823" s="49"/>
      <c r="C4823" s="50" t="s">
        <v>9</v>
      </c>
      <c r="D4823" s="51" t="n">
        <v>70</v>
      </c>
      <c r="E4823" s="51" t="n">
        <v>0</v>
      </c>
      <c r="F4823" s="51" t="n">
        <v>50</v>
      </c>
      <c r="G4823" s="51" t="n">
        <v>0</v>
      </c>
      <c r="H4823" s="51" t="n">
        <v>0</v>
      </c>
      <c r="I4823" s="52" t="n">
        <v>45</v>
      </c>
      <c r="J4823" s="52" t="n">
        <v>20</v>
      </c>
      <c r="K4823" s="52" t="n">
        <v>20</v>
      </c>
      <c r="L4823" s="52" t="n">
        <v>20</v>
      </c>
      <c r="M4823" s="52" t="n">
        <v>0</v>
      </c>
      <c r="N4823" s="53" t="n">
        <f aca="false">D4823*$D$8</f>
        <v>91</v>
      </c>
      <c r="O4823" s="53" t="n">
        <f aca="false">E4823*$E$8</f>
        <v>0</v>
      </c>
      <c r="P4823" s="53" t="n">
        <f aca="false">F4823*$F$8</f>
        <v>65</v>
      </c>
      <c r="Q4823" s="53" t="n">
        <f aca="false">G4823*$G$8</f>
        <v>0</v>
      </c>
      <c r="R4823" s="53" t="n">
        <f aca="false">H4823*$H$8</f>
        <v>0</v>
      </c>
      <c r="S4823" s="53" t="n">
        <f aca="false">(N4823/100)*(I4823*$I$8)+(N4823/100)*(J4823*$J$8)</f>
        <v>118.3</v>
      </c>
      <c r="T4823" s="53" t="n">
        <f aca="false">(O4823/100)*(K4823*$K$8)</f>
        <v>0</v>
      </c>
      <c r="U4823" s="53" t="n">
        <f aca="false">(P4823/100)*(K4823*$K$8)+(P4823/100)*(L4823*$L$8)</f>
        <v>52</v>
      </c>
      <c r="V4823" s="53" t="n">
        <f aca="false">(Q4823/100)*(L4823*$L$8)</f>
        <v>0</v>
      </c>
      <c r="W4823" s="53" t="n">
        <f aca="false">(R4823/100)*(K4823*$K$8)+(R4823/100)*(L4823*$L$8)</f>
        <v>0</v>
      </c>
      <c r="X4823" s="53" t="n">
        <f aca="false">N4823+S4823</f>
        <v>209.3</v>
      </c>
      <c r="Y4823" s="53" t="n">
        <f aca="false">O4823+T4823</f>
        <v>0</v>
      </c>
      <c r="Z4823" s="53" t="n">
        <f aca="false">P4823+U4823</f>
        <v>117</v>
      </c>
      <c r="AA4823" s="53" t="n">
        <f aca="false">Q4823+V4823</f>
        <v>0</v>
      </c>
      <c r="AB4823" s="53" t="n">
        <f aca="false">R4823+W4823</f>
        <v>0</v>
      </c>
      <c r="AC4823" s="54" t="n">
        <f aca="false">ROUND(X4823+Y4823+Z4823+AA4823+AB4823,1)</f>
        <v>326.3</v>
      </c>
      <c r="AD4823" s="55" t="n">
        <f aca="false">(ROUND(AC4823-AC4818,1)/AC4818)</f>
        <v>0</v>
      </c>
    </row>
    <row r="4824" customFormat="false" ht="15" hidden="false" customHeight="false" outlineLevel="0" collapsed="false">
      <c r="A4824" s="48" t="s">
        <v>34</v>
      </c>
      <c r="B4824" s="49"/>
      <c r="C4824" s="50" t="s">
        <v>10</v>
      </c>
      <c r="D4824" s="51" t="n">
        <v>35</v>
      </c>
      <c r="E4824" s="51" t="n">
        <v>125</v>
      </c>
      <c r="F4824" s="51" t="n">
        <v>0</v>
      </c>
      <c r="G4824" s="51" t="n">
        <v>0</v>
      </c>
      <c r="H4824" s="51" t="n">
        <v>0</v>
      </c>
      <c r="I4824" s="52" t="n">
        <v>45</v>
      </c>
      <c r="J4824" s="52" t="n">
        <v>20</v>
      </c>
      <c r="K4824" s="52" t="n">
        <v>80</v>
      </c>
      <c r="L4824" s="52" t="n">
        <v>0</v>
      </c>
      <c r="M4824" s="52" t="n">
        <v>0</v>
      </c>
      <c r="N4824" s="53" t="n">
        <f aca="false">D4824*$D$9</f>
        <v>43.75</v>
      </c>
      <c r="O4824" s="53" t="n">
        <f aca="false">E4824*$E$9</f>
        <v>156.25</v>
      </c>
      <c r="P4824" s="53" t="n">
        <f aca="false">F4824*$F$9</f>
        <v>0</v>
      </c>
      <c r="Q4824" s="53" t="n">
        <f aca="false">G4824*$G$9</f>
        <v>0</v>
      </c>
      <c r="R4824" s="53" t="n">
        <f aca="false">H4824*$H$9</f>
        <v>0</v>
      </c>
      <c r="S4824" s="53" t="n">
        <f aca="false">(N4824/100)*(I4824*$I$9)+(N4824/100)*(J4824*$J$9)</f>
        <v>28.4375</v>
      </c>
      <c r="T4824" s="53" t="n">
        <f aca="false">(O4824/100)*(K4824*$K$9)</f>
        <v>175</v>
      </c>
      <c r="U4824" s="53" t="n">
        <f aca="false">(P4824/100)*(K4824*$K$9)+(P4824/100)*(L4824*$L$9)</f>
        <v>0</v>
      </c>
      <c r="V4824" s="53" t="n">
        <f aca="false">(Q4824/100)*(L4824*$L$9)</f>
        <v>0</v>
      </c>
      <c r="W4824" s="53" t="n">
        <f aca="false">(R4824/100)*(K4824*$K$9)+(R4824/100)*(L4824*$L$9)</f>
        <v>0</v>
      </c>
      <c r="X4824" s="53" t="n">
        <f aca="false">N4824+S4824</f>
        <v>72.1875</v>
      </c>
      <c r="Y4824" s="53" t="n">
        <f aca="false">O4824+T4824</f>
        <v>331.25</v>
      </c>
      <c r="Z4824" s="53" t="n">
        <f aca="false">P4824+U4824</f>
        <v>0</v>
      </c>
      <c r="AA4824" s="53" t="n">
        <f aca="false">Q4824+V4824</f>
        <v>0</v>
      </c>
      <c r="AB4824" s="53" t="n">
        <f aca="false">R4824+W4824</f>
        <v>0</v>
      </c>
      <c r="AC4824" s="54" t="n">
        <f aca="false">ROUND(X4824+Y4824+Z4824+AA4824+AB4824,1)</f>
        <v>403.4</v>
      </c>
      <c r="AD4824" s="55" t="n">
        <f aca="false">(ROUND(AC4824-AC4818,1)/AC4818)</f>
        <v>0.236285626723874</v>
      </c>
    </row>
    <row r="4825" customFormat="false" ht="15" hidden="false" customHeight="false" outlineLevel="0" collapsed="false">
      <c r="A4825" s="48" t="s">
        <v>35</v>
      </c>
      <c r="B4825" s="49"/>
      <c r="C4825" s="50" t="s">
        <v>11</v>
      </c>
      <c r="D4825" s="51" t="n">
        <v>35</v>
      </c>
      <c r="E4825" s="51" t="n">
        <v>0</v>
      </c>
      <c r="F4825" s="51" t="n">
        <v>125</v>
      </c>
      <c r="G4825" s="51" t="n">
        <v>0</v>
      </c>
      <c r="H4825" s="51" t="n">
        <v>0</v>
      </c>
      <c r="I4825" s="52" t="n">
        <v>45</v>
      </c>
      <c r="J4825" s="52" t="n">
        <v>20</v>
      </c>
      <c r="K4825" s="52" t="n">
        <v>45</v>
      </c>
      <c r="L4825" s="52" t="n">
        <v>45</v>
      </c>
      <c r="M4825" s="52" t="n">
        <v>0</v>
      </c>
      <c r="N4825" s="53" t="n">
        <f aca="false">D4825*$D$10</f>
        <v>43.75</v>
      </c>
      <c r="O4825" s="53" t="n">
        <f aca="false">E4825*$E$10</f>
        <v>0</v>
      </c>
      <c r="P4825" s="53" t="n">
        <f aca="false">F4825*$F$10</f>
        <v>156.25</v>
      </c>
      <c r="Q4825" s="53" t="n">
        <f aca="false">G4825*$G$10</f>
        <v>0</v>
      </c>
      <c r="R4825" s="53" t="n">
        <f aca="false">H4825*$H$10</f>
        <v>0</v>
      </c>
      <c r="S4825" s="53" t="n">
        <f aca="false">(N4825/100)*(I4825*$I$10)+(N4825/100)*(J4825*$J$10)</f>
        <v>28.4375</v>
      </c>
      <c r="T4825" s="53" t="n">
        <f aca="false">(O4825/100)*(K4825*$J$10)</f>
        <v>0</v>
      </c>
      <c r="U4825" s="53" t="n">
        <f aca="false">(P4825/100)*(K4825*$K$10)+(P4825/100)*(L4825*$L$10)</f>
        <v>196.875</v>
      </c>
      <c r="V4825" s="53" t="n">
        <f aca="false">(Q4825/100)*(L4825*$L$10)</f>
        <v>0</v>
      </c>
      <c r="W4825" s="53" t="n">
        <f aca="false">(R4825/100)*(K4825*$K$10)+(R4825/100)*(L4825*$L$10)</f>
        <v>0</v>
      </c>
      <c r="X4825" s="53" t="n">
        <f aca="false">N4825+S4825</f>
        <v>72.1875</v>
      </c>
      <c r="Y4825" s="53" t="n">
        <f aca="false">O4825+T4825</f>
        <v>0</v>
      </c>
      <c r="Z4825" s="53" t="n">
        <f aca="false">P4825+U4825</f>
        <v>353.125</v>
      </c>
      <c r="AA4825" s="53" t="n">
        <f aca="false">Q4825+V4825</f>
        <v>0</v>
      </c>
      <c r="AB4825" s="53" t="n">
        <f aca="false">R4825+W4825</f>
        <v>0</v>
      </c>
      <c r="AC4825" s="54" t="n">
        <f aca="false">ROUND(X4825+Y4825+Z4825+AA4825+AB4825,1)</f>
        <v>425.3</v>
      </c>
      <c r="AD4825" s="55" t="n">
        <f aca="false">(ROUND(AC4825-AC4818,1)/AC4818)</f>
        <v>0.303401777505363</v>
      </c>
    </row>
    <row r="4826" customFormat="false" ht="15" hidden="false" customHeight="false" outlineLevel="0" collapsed="false">
      <c r="A4826" s="48" t="s">
        <v>36</v>
      </c>
      <c r="B4826" s="49"/>
      <c r="C4826" s="50" t="s">
        <v>12</v>
      </c>
      <c r="D4826" s="51" t="n">
        <v>35</v>
      </c>
      <c r="E4826" s="51" t="n">
        <v>0</v>
      </c>
      <c r="F4826" s="51" t="n">
        <v>0</v>
      </c>
      <c r="G4826" s="51" t="n">
        <v>125</v>
      </c>
      <c r="H4826" s="51" t="n">
        <v>0</v>
      </c>
      <c r="I4826" s="52" t="n">
        <v>45</v>
      </c>
      <c r="J4826" s="52" t="n">
        <v>20</v>
      </c>
      <c r="K4826" s="52" t="n">
        <v>0</v>
      </c>
      <c r="L4826" s="52" t="n">
        <v>80</v>
      </c>
      <c r="M4826" s="52" t="n">
        <v>0</v>
      </c>
      <c r="N4826" s="53" t="n">
        <f aca="false">D4826*$D$11</f>
        <v>43.75</v>
      </c>
      <c r="O4826" s="53" t="n">
        <f aca="false">E4826*$E$11</f>
        <v>0</v>
      </c>
      <c r="P4826" s="53" t="n">
        <f aca="false">F4826*$F$11</f>
        <v>0</v>
      </c>
      <c r="Q4826" s="53" t="n">
        <f aca="false">G4826*$G$11</f>
        <v>156.25</v>
      </c>
      <c r="R4826" s="53" t="n">
        <f aca="false">H4826*$H$11</f>
        <v>0</v>
      </c>
      <c r="S4826" s="53" t="n">
        <f aca="false">(N4826/100)*(I4826*$I$11)+(N4826/100)*(J4826*$J$11)</f>
        <v>28.4375</v>
      </c>
      <c r="T4826" s="53" t="n">
        <f aca="false">(O4826/100)*(K4826*$K$11)</f>
        <v>0</v>
      </c>
      <c r="U4826" s="53" t="n">
        <f aca="false">(P4826/100)*(K4826*$K$11)+(P4826/100)*(L4826*$L$11)</f>
        <v>0</v>
      </c>
      <c r="V4826" s="53" t="n">
        <f aca="false">(Q4826/100)*(L4826*$L$11)</f>
        <v>175</v>
      </c>
      <c r="W4826" s="53" t="n">
        <f aca="false">(R4826/100)*(K4826*$K$11)+(R4826/100)*(L4826*$L$11)</f>
        <v>0</v>
      </c>
      <c r="X4826" s="53" t="n">
        <f aca="false">N4826+S4826</f>
        <v>72.1875</v>
      </c>
      <c r="Y4826" s="53" t="n">
        <f aca="false">O4826+T4826</f>
        <v>0</v>
      </c>
      <c r="Z4826" s="53" t="n">
        <f aca="false">P4826+U4826</f>
        <v>0</v>
      </c>
      <c r="AA4826" s="53" t="n">
        <f aca="false">Q4826+V4826</f>
        <v>331.25</v>
      </c>
      <c r="AB4826" s="53" t="n">
        <f aca="false">R4826+W4826</f>
        <v>0</v>
      </c>
      <c r="AC4826" s="54" t="n">
        <f aca="false">ROUND(X4826+Y4826+Z4826+AA4826+AB4826,1)</f>
        <v>403.4</v>
      </c>
      <c r="AD4826" s="55" t="n">
        <f aca="false">(ROUND(AC4826-AC4818,1)/AC4818)</f>
        <v>0.236285626723874</v>
      </c>
    </row>
    <row r="4827" customFormat="false" ht="15" hidden="false" customHeight="false" outlineLevel="0" collapsed="false">
      <c r="A4827" s="48" t="s">
        <v>37</v>
      </c>
      <c r="B4827" s="49"/>
      <c r="C4827" s="50" t="s">
        <v>13</v>
      </c>
      <c r="D4827" s="51" t="n">
        <v>35</v>
      </c>
      <c r="E4827" s="51" t="n">
        <v>0</v>
      </c>
      <c r="F4827" s="51" t="n">
        <v>0</v>
      </c>
      <c r="G4827" s="51" t="n">
        <v>0</v>
      </c>
      <c r="H4827" s="51" t="n">
        <v>125</v>
      </c>
      <c r="I4827" s="52" t="n">
        <v>45</v>
      </c>
      <c r="J4827" s="52" t="n">
        <v>20</v>
      </c>
      <c r="K4827" s="52" t="n">
        <v>40</v>
      </c>
      <c r="L4827" s="52" t="n">
        <v>40</v>
      </c>
      <c r="M4827" s="52" t="n">
        <v>0</v>
      </c>
      <c r="N4827" s="53" t="n">
        <f aca="false">D4827*$D$12</f>
        <v>43.75</v>
      </c>
      <c r="O4827" s="53" t="n">
        <f aca="false">E4827*$E$12</f>
        <v>0</v>
      </c>
      <c r="P4827" s="53" t="n">
        <f aca="false">F4827*$F$12</f>
        <v>0</v>
      </c>
      <c r="Q4827" s="53" t="n">
        <f aca="false">G4827*$G$12</f>
        <v>0</v>
      </c>
      <c r="R4827" s="53" t="n">
        <f aca="false">H4827*$H$12</f>
        <v>156.25</v>
      </c>
      <c r="S4827" s="53" t="n">
        <f aca="false">(N4827/100)*(I4827*$I$12)+(N4827/100)*(J4827*$J$12)</f>
        <v>28.4375</v>
      </c>
      <c r="T4827" s="53" t="n">
        <f aca="false">(O4827/100)*(K4827*$K$12)</f>
        <v>0</v>
      </c>
      <c r="U4827" s="53" t="n">
        <f aca="false">(P4827/100)*(K4827*$K$12)+(P4827/100)*(L4827*$L$12)</f>
        <v>0</v>
      </c>
      <c r="V4827" s="53" t="n">
        <f aca="false">(Q4827/100)*(L4827*$L$12)</f>
        <v>0</v>
      </c>
      <c r="W4827" s="53" t="n">
        <f aca="false">(R4827/100)*(K4827*$K$12)+(R4827/100)*(L4827*$L$12)</f>
        <v>175</v>
      </c>
      <c r="X4827" s="53" t="n">
        <f aca="false">N4827+S4827</f>
        <v>72.1875</v>
      </c>
      <c r="Y4827" s="53" t="n">
        <f aca="false">O4827+T4827</f>
        <v>0</v>
      </c>
      <c r="Z4827" s="53" t="n">
        <f aca="false">P4827+U4827</f>
        <v>0</v>
      </c>
      <c r="AA4827" s="53" t="n">
        <f aca="false">Q4827+V4827</f>
        <v>0</v>
      </c>
      <c r="AB4827" s="53" t="n">
        <f aca="false">R4827+W4827</f>
        <v>331.25</v>
      </c>
      <c r="AC4827" s="54" t="n">
        <f aca="false">ROUND(X4827+Y4827+Z4827+AA4827+AB4827,1)</f>
        <v>403.4</v>
      </c>
      <c r="AD4827" s="55" t="n">
        <f aca="false">(ROUND(AC4827-AC4818,1)/AC4818)</f>
        <v>0.236285626723874</v>
      </c>
    </row>
    <row r="4828" customFormat="false" ht="15" hidden="false" customHeight="false" outlineLevel="0" collapsed="false">
      <c r="A4828" s="48" t="s">
        <v>38</v>
      </c>
      <c r="B4828" s="49"/>
      <c r="C4828" s="50" t="s">
        <v>14</v>
      </c>
      <c r="D4828" s="51" t="n">
        <v>70</v>
      </c>
      <c r="E4828" s="51" t="n">
        <v>0</v>
      </c>
      <c r="F4828" s="51" t="n">
        <v>50</v>
      </c>
      <c r="G4828" s="51" t="n">
        <v>0</v>
      </c>
      <c r="H4828" s="51" t="n">
        <v>0</v>
      </c>
      <c r="I4828" s="52" t="n">
        <v>45</v>
      </c>
      <c r="J4828" s="52" t="n">
        <v>20</v>
      </c>
      <c r="K4828" s="52" t="n">
        <v>20</v>
      </c>
      <c r="L4828" s="52" t="n">
        <v>20</v>
      </c>
      <c r="M4828" s="52" t="n">
        <v>58</v>
      </c>
      <c r="N4828" s="53" t="n">
        <f aca="false">D4828*$D$13</f>
        <v>87.5</v>
      </c>
      <c r="O4828" s="53" t="n">
        <f aca="false">E4828*$E$13</f>
        <v>0</v>
      </c>
      <c r="P4828" s="53" t="n">
        <f aca="false">F4828*$F$13</f>
        <v>62.5</v>
      </c>
      <c r="Q4828" s="53" t="n">
        <f aca="false">G4828*$G$13</f>
        <v>0</v>
      </c>
      <c r="R4828" s="53" t="n">
        <f aca="false">H4828*$H$13</f>
        <v>0</v>
      </c>
      <c r="S4828" s="53" t="n">
        <f aca="false">(N4828/100)*(I4828*$I$13)+(N4828/100)*(J4828*$J$13)+(N4828/100)*(M4828*$M$13)</f>
        <v>158.375</v>
      </c>
      <c r="T4828" s="53" t="n">
        <f aca="false">(O4828/100)*(K4828*$K$13)+(O4828/100)*(M4828*$M$13)</f>
        <v>0</v>
      </c>
      <c r="U4828" s="53" t="n">
        <f aca="false">(P4828/100)*(K4828*$K$13)+(P4828/100)*(L4828*$L$13)+(P4828/100)*(M4828*$M$13)</f>
        <v>97.5</v>
      </c>
      <c r="V4828" s="53" t="n">
        <f aca="false">(Q4828/100)*(L4828*$L$13)+(Q4828/100)*(M4828*$M$13)</f>
        <v>0</v>
      </c>
      <c r="W4828" s="53" t="n">
        <f aca="false">(R4828/100)*(K4828*$K$13)+(R4828/100)*(L4828*$L$13)+(R4828/100)*(M4828*$M$13)</f>
        <v>0</v>
      </c>
      <c r="X4828" s="53" t="n">
        <f aca="false">N4828+S4828</f>
        <v>245.875</v>
      </c>
      <c r="Y4828" s="53" t="n">
        <f aca="false">O4828+T4828</f>
        <v>0</v>
      </c>
      <c r="Z4828" s="53" t="n">
        <f aca="false">P4828+U4828</f>
        <v>160</v>
      </c>
      <c r="AA4828" s="53" t="n">
        <f aca="false">Q4828+V4828</f>
        <v>0</v>
      </c>
      <c r="AB4828" s="53" t="n">
        <f aca="false">R4828+W4828</f>
        <v>0</v>
      </c>
      <c r="AC4828" s="54" t="n">
        <f aca="false">ROUND(X4828+Y4828+Z4828+AA4828+AB4828,1)</f>
        <v>405.9</v>
      </c>
      <c r="AD4828" s="55" t="n">
        <f aca="false">(ROUND(AC4828-AC4818,1)/AC4818)</f>
        <v>0.243947287771989</v>
      </c>
    </row>
    <row r="4829" customFormat="false" ht="15" hidden="false" customHeight="false" outlineLevel="0" collapsed="false">
      <c r="A4829" s="48" t="s">
        <v>39</v>
      </c>
      <c r="B4829" s="49"/>
      <c r="C4829" s="50" t="s">
        <v>15</v>
      </c>
      <c r="D4829" s="51" t="n">
        <v>106</v>
      </c>
      <c r="E4829" s="51" t="n">
        <v>0</v>
      </c>
      <c r="F4829" s="51" t="n">
        <v>0</v>
      </c>
      <c r="G4829" s="51" t="n">
        <v>0</v>
      </c>
      <c r="H4829" s="51" t="n">
        <v>0</v>
      </c>
      <c r="I4829" s="52" t="n">
        <v>45</v>
      </c>
      <c r="J4829" s="52" t="n">
        <v>20</v>
      </c>
      <c r="K4829" s="52" t="n">
        <v>70</v>
      </c>
      <c r="L4829" s="52" t="n">
        <v>0</v>
      </c>
      <c r="M4829" s="52" t="n">
        <v>0</v>
      </c>
      <c r="N4829" s="53" t="n">
        <f aca="false">D4829*$D$14</f>
        <v>132.5</v>
      </c>
      <c r="O4829" s="53" t="n">
        <f aca="false">E4829*$E$14</f>
        <v>0</v>
      </c>
      <c r="P4829" s="53" t="n">
        <f aca="false">F4829*$F$14</f>
        <v>0</v>
      </c>
      <c r="Q4829" s="53" t="n">
        <f aca="false">G4829*$G$14</f>
        <v>0</v>
      </c>
      <c r="R4829" s="53" t="n">
        <f aca="false">H4829*$H$14</f>
        <v>0</v>
      </c>
      <c r="S4829" s="53" t="n">
        <f aca="false">(N4829/100)*(I4829*$I$14)+(N4829/100)*(J4829*$J$14)+(N4829/100)*(K4829*$K$14)</f>
        <v>271.625</v>
      </c>
      <c r="T4829" s="53" t="n">
        <f aca="false">(O4829/100)*(K4829*$K$14)</f>
        <v>0</v>
      </c>
      <c r="U4829" s="53" t="n">
        <f aca="false">(P4829/100)*(K4829*$K$14)+(P4829/100)*(L4829*$L$14)</f>
        <v>0</v>
      </c>
      <c r="V4829" s="53" t="n">
        <f aca="false">(Q4829/100)*(L4829*$L$14)</f>
        <v>0</v>
      </c>
      <c r="W4829" s="53" t="n">
        <f aca="false">(R4829/100)*(K4829*$L$14)+(R4829/100)*(L4829*$M$14)</f>
        <v>0</v>
      </c>
      <c r="X4829" s="53" t="n">
        <f aca="false">N4829+S4829</f>
        <v>404.125</v>
      </c>
      <c r="Y4829" s="53" t="n">
        <f aca="false">O4829+T4829</f>
        <v>0</v>
      </c>
      <c r="Z4829" s="53" t="n">
        <f aca="false">P4829+U4829</f>
        <v>0</v>
      </c>
      <c r="AA4829" s="53" t="n">
        <f aca="false">Q4829+V4829</f>
        <v>0</v>
      </c>
      <c r="AB4829" s="53" t="n">
        <f aca="false">R4829+W4829</f>
        <v>0</v>
      </c>
      <c r="AC4829" s="54" t="n">
        <f aca="false">ROUND(X4829+Y4829+Z4829+AA4829+AB4829,1)</f>
        <v>404.1</v>
      </c>
      <c r="AD4829" s="55" t="n">
        <f aca="false">(ROUND(AC4829-AC4818,1)/AC4818)</f>
        <v>0.238430891817346</v>
      </c>
    </row>
    <row r="4830" customFormat="false" ht="15" hidden="false" customHeight="false" outlineLevel="0" collapsed="false">
      <c r="A4830" s="48"/>
      <c r="B4830" s="49"/>
      <c r="C4830" s="50" t="s">
        <v>16</v>
      </c>
      <c r="D4830" s="51" t="n">
        <v>106</v>
      </c>
      <c r="E4830" s="51" t="n">
        <v>0</v>
      </c>
      <c r="F4830" s="51" t="n">
        <v>0</v>
      </c>
      <c r="G4830" s="51" t="n">
        <v>0</v>
      </c>
      <c r="H4830" s="51" t="n">
        <v>0</v>
      </c>
      <c r="I4830" s="52" t="n">
        <v>45</v>
      </c>
      <c r="J4830" s="52" t="n">
        <v>20</v>
      </c>
      <c r="K4830" s="52" t="n">
        <v>0</v>
      </c>
      <c r="L4830" s="52" t="n">
        <v>70</v>
      </c>
      <c r="M4830" s="52" t="n">
        <v>0</v>
      </c>
      <c r="N4830" s="53" t="n">
        <f aca="false">D4830*$D$15</f>
        <v>132.5</v>
      </c>
      <c r="O4830" s="53" t="n">
        <f aca="false">E4830*$E$15</f>
        <v>0</v>
      </c>
      <c r="P4830" s="53" t="n">
        <f aca="false">F4830*$F$15</f>
        <v>0</v>
      </c>
      <c r="Q4830" s="53" t="n">
        <f aca="false">G4830*$G$15</f>
        <v>0</v>
      </c>
      <c r="R4830" s="53" t="n">
        <f aca="false">H4830*$H$15</f>
        <v>0</v>
      </c>
      <c r="S4830" s="53" t="n">
        <f aca="false">(N4830/100)*(I4830*$I$15)+(N4830/100)*(J4830*$J$15)+(N4830/100)*(L4830*$L$15)</f>
        <v>271.625</v>
      </c>
      <c r="T4830" s="53" t="n">
        <f aca="false">(O4830/100)*(K4830*$K$15)</f>
        <v>0</v>
      </c>
      <c r="U4830" s="53" t="n">
        <f aca="false">(P4830/100)*(K4830*$K$15)+(P4830/100)*(L4830*$L$15)</f>
        <v>0</v>
      </c>
      <c r="V4830" s="53" t="n">
        <f aca="false">(Q4830/100)*(L4830*$L$15)</f>
        <v>0</v>
      </c>
      <c r="W4830" s="53" t="n">
        <f aca="false">(R4830/100)*(K4830*$K$15)+(R4830/100)*(L4830*$L$15)</f>
        <v>0</v>
      </c>
      <c r="X4830" s="53" t="n">
        <f aca="false">N4830+S4830</f>
        <v>404.125</v>
      </c>
      <c r="Y4830" s="53" t="n">
        <f aca="false">O4830+T4830</f>
        <v>0</v>
      </c>
      <c r="Z4830" s="53" t="n">
        <f aca="false">P4830+U4830</f>
        <v>0</v>
      </c>
      <c r="AA4830" s="53" t="n">
        <f aca="false">Q4830+V4830</f>
        <v>0</v>
      </c>
      <c r="AB4830" s="53" t="n">
        <f aca="false">R4830+W4830</f>
        <v>0</v>
      </c>
      <c r="AC4830" s="54" t="n">
        <f aca="false">ROUND(X4830+Y4830+Z4830+AA4830+AB4830,1)</f>
        <v>404.1</v>
      </c>
      <c r="AD4830" s="55" t="n">
        <f aca="false">(ROUND(AC4830-AC4818,1)/AC4818)</f>
        <v>0.238430891817346</v>
      </c>
    </row>
    <row r="4831" customFormat="false" ht="15" hidden="false" customHeight="false" outlineLevel="0" collapsed="false">
      <c r="A4831" s="48"/>
      <c r="B4831" s="49"/>
      <c r="C4831" s="50" t="s">
        <v>17</v>
      </c>
      <c r="D4831" s="51" t="n">
        <v>70</v>
      </c>
      <c r="E4831" s="51" t="n">
        <v>0</v>
      </c>
      <c r="F4831" s="51" t="n">
        <v>50</v>
      </c>
      <c r="G4831" s="51" t="n">
        <v>0</v>
      </c>
      <c r="H4831" s="51" t="n">
        <v>0</v>
      </c>
      <c r="I4831" s="52" t="n">
        <v>45</v>
      </c>
      <c r="J4831" s="52" t="n">
        <v>65</v>
      </c>
      <c r="K4831" s="52" t="n">
        <v>20</v>
      </c>
      <c r="L4831" s="52" t="n">
        <v>20</v>
      </c>
      <c r="M4831" s="52" t="n">
        <v>0</v>
      </c>
      <c r="N4831" s="53" t="n">
        <f aca="false">D4831*$D$16</f>
        <v>87.5</v>
      </c>
      <c r="O4831" s="53" t="n">
        <f aca="false">E4831*$E$16</f>
        <v>0</v>
      </c>
      <c r="P4831" s="53" t="n">
        <f aca="false">F4831*$F$16</f>
        <v>62.5</v>
      </c>
      <c r="Q4831" s="53" t="n">
        <f aca="false">G4831*$G$16</f>
        <v>0</v>
      </c>
      <c r="R4831" s="53" t="n">
        <f aca="false">H4831*$H$16</f>
        <v>0</v>
      </c>
      <c r="S4831" s="53" t="n">
        <f aca="false">(N4831/100)*(I4831*$I$16)+(N4831/100)*(J4831*$J$16)</f>
        <v>181.5625</v>
      </c>
      <c r="T4831" s="53" t="n">
        <f aca="false">(O4831/100)*(K4831*$K$16)</f>
        <v>0</v>
      </c>
      <c r="U4831" s="53" t="n">
        <f aca="false">(P4831/100)*(K4831*$K$16)+(P4831/100)*(L4831*$L$16)</f>
        <v>25</v>
      </c>
      <c r="V4831" s="53" t="n">
        <f aca="false">(Q4831/100)*(L4831*$L$16)</f>
        <v>0</v>
      </c>
      <c r="W4831" s="53" t="n">
        <f aca="false">(R4831/100)*(K4831*$K$16)+(R4831/100)*(L4831*$L$16)</f>
        <v>0</v>
      </c>
      <c r="X4831" s="53" t="n">
        <f aca="false">N4831+S4831</f>
        <v>269.0625</v>
      </c>
      <c r="Y4831" s="53" t="n">
        <f aca="false">O4831+T4831</f>
        <v>0</v>
      </c>
      <c r="Z4831" s="53" t="n">
        <f aca="false">P4831+U4831</f>
        <v>87.5</v>
      </c>
      <c r="AA4831" s="53" t="n">
        <f aca="false">Q4831+V4831</f>
        <v>0</v>
      </c>
      <c r="AB4831" s="53" t="n">
        <f aca="false">R4831+W4831</f>
        <v>0</v>
      </c>
      <c r="AC4831" s="54" t="n">
        <f aca="false">ROUND(X4831+Y4831+Z4831+AA4831+AB4831,1)</f>
        <v>356.6</v>
      </c>
      <c r="AD4831" s="55" t="n">
        <f aca="false">(ROUND(AC4831-AC4818,1)/AC4818)</f>
        <v>0.0928593319031566</v>
      </c>
    </row>
    <row r="4832" customFormat="false" ht="15" hidden="false" customHeight="false" outlineLevel="0" collapsed="false">
      <c r="A4832" s="48"/>
      <c r="B4832" s="49"/>
      <c r="C4832" s="50" t="s">
        <v>18</v>
      </c>
      <c r="D4832" s="51" t="n">
        <v>70</v>
      </c>
      <c r="E4832" s="51" t="n">
        <v>0</v>
      </c>
      <c r="F4832" s="51" t="n">
        <v>50</v>
      </c>
      <c r="G4832" s="51" t="n">
        <v>0</v>
      </c>
      <c r="H4832" s="51" t="n">
        <v>0</v>
      </c>
      <c r="I4832" s="52" t="n">
        <v>90</v>
      </c>
      <c r="J4832" s="52" t="n">
        <v>20</v>
      </c>
      <c r="K4832" s="52" t="n">
        <v>20</v>
      </c>
      <c r="L4832" s="52" t="n">
        <v>20</v>
      </c>
      <c r="M4832" s="52" t="n">
        <v>0</v>
      </c>
      <c r="N4832" s="53" t="n">
        <f aca="false">D4832*$D$17</f>
        <v>87.5</v>
      </c>
      <c r="O4832" s="53" t="n">
        <f aca="false">E4832*$E$17</f>
        <v>0</v>
      </c>
      <c r="P4832" s="53" t="n">
        <f aca="false">F4832*$F$17</f>
        <v>62.5</v>
      </c>
      <c r="Q4832" s="53" t="n">
        <f aca="false">G4832*$G$17</f>
        <v>0</v>
      </c>
      <c r="R4832" s="53" t="n">
        <f aca="false">H4832*$H$17</f>
        <v>0</v>
      </c>
      <c r="S4832" s="53" t="n">
        <f aca="false">(N4832/100)*(I4832*$I$17)+(N4832/100)*(J4832*$J$17)</f>
        <v>214.375</v>
      </c>
      <c r="T4832" s="53" t="n">
        <f aca="false">(O4832/100)*(K4832*$K$17)</f>
        <v>0</v>
      </c>
      <c r="U4832" s="53" t="n">
        <f aca="false">(P4832/100)*(K4832*$K$17)+(P4832/100)*(L4832*$L$17)</f>
        <v>25</v>
      </c>
      <c r="V4832" s="53" t="n">
        <f aca="false">(Q4832/100)*(L4832*$L$17)</f>
        <v>0</v>
      </c>
      <c r="W4832" s="53" t="n">
        <f aca="false">(R4832/100)*(K4832*$K$17)+(R4832/100)*(L4832*$L$17)</f>
        <v>0</v>
      </c>
      <c r="X4832" s="53" t="n">
        <f aca="false">N4832+S4832</f>
        <v>301.875</v>
      </c>
      <c r="Y4832" s="53" t="n">
        <f aca="false">O4832+T4832</f>
        <v>0</v>
      </c>
      <c r="Z4832" s="53" t="n">
        <f aca="false">P4832+U4832</f>
        <v>87.5</v>
      </c>
      <c r="AA4832" s="53" t="n">
        <f aca="false">Q4832+V4832</f>
        <v>0</v>
      </c>
      <c r="AB4832" s="53" t="n">
        <f aca="false">R4832+W4832</f>
        <v>0</v>
      </c>
      <c r="AC4832" s="54" t="n">
        <f aca="false">ROUND(X4832+Y4832+Z4832+AA4832+AB4832,1)</f>
        <v>389.4</v>
      </c>
      <c r="AD4832" s="55" t="n">
        <f aca="false">(ROUND(AC4832-AC4818,1)/AC4818)</f>
        <v>0.193380324854428</v>
      </c>
    </row>
    <row r="4833" customFormat="false" ht="15" hidden="false" customHeight="false" outlineLevel="0" collapsed="false">
      <c r="A4833" s="56" t="s">
        <v>19</v>
      </c>
      <c r="B4833" s="77" t="s">
        <v>390</v>
      </c>
      <c r="C4833" s="40" t="s">
        <v>4</v>
      </c>
      <c r="D4833" s="41" t="n">
        <v>75</v>
      </c>
      <c r="E4833" s="41" t="n">
        <v>0</v>
      </c>
      <c r="F4833" s="41" t="n">
        <v>50</v>
      </c>
      <c r="G4833" s="41" t="n">
        <v>0</v>
      </c>
      <c r="H4833" s="41" t="n">
        <v>0</v>
      </c>
      <c r="I4833" s="42" t="n">
        <v>45</v>
      </c>
      <c r="J4833" s="42" t="n">
        <v>20</v>
      </c>
      <c r="K4833" s="42" t="n">
        <v>20</v>
      </c>
      <c r="L4833" s="42" t="n">
        <v>20</v>
      </c>
      <c r="M4833" s="42" t="n">
        <v>0</v>
      </c>
      <c r="N4833" s="43" t="n">
        <f aca="false">D4833*$D$3</f>
        <v>97.5</v>
      </c>
      <c r="O4833" s="43" t="n">
        <f aca="false">E4833*$E$3</f>
        <v>0</v>
      </c>
      <c r="P4833" s="43" t="n">
        <f aca="false">F4833*$F$3</f>
        <v>65</v>
      </c>
      <c r="Q4833" s="43" t="n">
        <f aca="false">G4833*$G$3</f>
        <v>0</v>
      </c>
      <c r="R4833" s="43" t="n">
        <f aca="false">H4833*$H$3</f>
        <v>0</v>
      </c>
      <c r="S4833" s="43" t="n">
        <f aca="false">(N4833/100)*(I4833*$I$3)+(N4833/100)*(J4833*$J$3)</f>
        <v>126.75</v>
      </c>
      <c r="T4833" s="43" t="n">
        <f aca="false">(O4833/100)*(K4833*$K$3)</f>
        <v>0</v>
      </c>
      <c r="U4833" s="43" t="n">
        <f aca="false">(P4833/100)*(K4833*$K$3)+(P4833/100)*(L4833*$L$3)</f>
        <v>52</v>
      </c>
      <c r="V4833" s="43" t="n">
        <f aca="false">(Q4833/100)*(L4833*$L$3)</f>
        <v>0</v>
      </c>
      <c r="W4833" s="43" t="n">
        <f aca="false">(R4833/100)*(K4833*$K$3)+(R4833/100)*(L4833*$L$3)</f>
        <v>0</v>
      </c>
      <c r="X4833" s="43" t="n">
        <f aca="false">N4833+S4833</f>
        <v>224.25</v>
      </c>
      <c r="Y4833" s="43" t="n">
        <f aca="false">O4833+T4833</f>
        <v>0</v>
      </c>
      <c r="Z4833" s="43" t="n">
        <f aca="false">P4833+U4833</f>
        <v>117</v>
      </c>
      <c r="AA4833" s="43" t="n">
        <f aca="false">Q4833+V4833</f>
        <v>0</v>
      </c>
      <c r="AB4833" s="43" t="n">
        <f aca="false">R4833+W4833</f>
        <v>0</v>
      </c>
      <c r="AC4833" s="44" t="n">
        <f aca="false">ROUND(X4833+Y4833+Z4833+AA4833+AB4833,1)</f>
        <v>341.3</v>
      </c>
      <c r="AD4833" s="72" t="n">
        <v>0</v>
      </c>
    </row>
    <row r="4834" customFormat="false" ht="15" hidden="false" customHeight="false" outlineLevel="0" collapsed="false">
      <c r="A4834" s="48" t="s">
        <v>29</v>
      </c>
      <c r="B4834" s="49" t="n">
        <v>15</v>
      </c>
      <c r="C4834" s="50" t="s">
        <v>5</v>
      </c>
      <c r="D4834" s="51" t="n">
        <v>75</v>
      </c>
      <c r="E4834" s="51" t="n">
        <v>0</v>
      </c>
      <c r="F4834" s="51" t="n">
        <v>50</v>
      </c>
      <c r="G4834" s="51" t="n">
        <v>0</v>
      </c>
      <c r="H4834" s="51" t="n">
        <v>0</v>
      </c>
      <c r="I4834" s="52" t="n">
        <v>65</v>
      </c>
      <c r="J4834" s="52" t="n">
        <v>50</v>
      </c>
      <c r="K4834" s="52" t="n">
        <v>20</v>
      </c>
      <c r="L4834" s="52" t="n">
        <v>20</v>
      </c>
      <c r="M4834" s="52" t="n">
        <v>0</v>
      </c>
      <c r="N4834" s="53" t="n">
        <f aca="false">D4834*$D$4</f>
        <v>93.75</v>
      </c>
      <c r="O4834" s="53" t="n">
        <f aca="false">E4834*$E$4</f>
        <v>0</v>
      </c>
      <c r="P4834" s="53" t="n">
        <f aca="false">F4834*$F$4</f>
        <v>62.5</v>
      </c>
      <c r="Q4834" s="53" t="n">
        <f aca="false">G4834*$G$4</f>
        <v>0</v>
      </c>
      <c r="R4834" s="53" t="n">
        <f aca="false">H4834*$H$4</f>
        <v>0</v>
      </c>
      <c r="S4834" s="53" t="n">
        <f aca="false">(N4834/100)*(I4834*$I$4)+(N4834/100)*(J4834*$J$4)</f>
        <v>215.625</v>
      </c>
      <c r="T4834" s="53" t="n">
        <f aca="false">(O4834/100)*(K4834*$K$4)</f>
        <v>0</v>
      </c>
      <c r="U4834" s="53" t="n">
        <f aca="false">(P4834/100)*(K4834*$K$4)+(P4834/100)*(L4834*$L$4)</f>
        <v>50</v>
      </c>
      <c r="V4834" s="53" t="n">
        <f aca="false">(Q4834/100)*(L4834*$L$4)</f>
        <v>0</v>
      </c>
      <c r="W4834" s="53" t="n">
        <f aca="false">(R4834/100)*(K4834*$K$4)+(R4834/100)*(L4834*$L$4)</f>
        <v>0</v>
      </c>
      <c r="X4834" s="53" t="n">
        <f aca="false">N4834+S4834</f>
        <v>309.375</v>
      </c>
      <c r="Y4834" s="53" t="n">
        <f aca="false">O4834+T4834</f>
        <v>0</v>
      </c>
      <c r="Z4834" s="53" t="n">
        <f aca="false">P4834+U4834</f>
        <v>112.5</v>
      </c>
      <c r="AA4834" s="53" t="n">
        <f aca="false">Q4834+V4834</f>
        <v>0</v>
      </c>
      <c r="AB4834" s="53" t="n">
        <f aca="false">R4834+W4834</f>
        <v>0</v>
      </c>
      <c r="AC4834" s="54" t="n">
        <f aca="false">ROUND(X4834+Y4834+Z4834+AA4834+AB4834,1)</f>
        <v>421.9</v>
      </c>
      <c r="AD4834" s="55" t="n">
        <f aca="false">(ROUND(AC4834-AC4833,1)/AC4833)</f>
        <v>0.236155874597129</v>
      </c>
    </row>
    <row r="4835" customFormat="false" ht="15" hidden="false" customHeight="false" outlineLevel="0" collapsed="false">
      <c r="A4835" s="48" t="s">
        <v>30</v>
      </c>
      <c r="B4835" s="49" t="n">
        <v>15</v>
      </c>
      <c r="C4835" s="50" t="s">
        <v>6</v>
      </c>
      <c r="D4835" s="51" t="n">
        <v>75</v>
      </c>
      <c r="E4835" s="51" t="n">
        <v>0</v>
      </c>
      <c r="F4835" s="51" t="n">
        <v>50</v>
      </c>
      <c r="G4835" s="51" t="n">
        <v>0</v>
      </c>
      <c r="H4835" s="51" t="n">
        <v>0</v>
      </c>
      <c r="I4835" s="52" t="n">
        <v>45</v>
      </c>
      <c r="J4835" s="52" t="n">
        <v>20</v>
      </c>
      <c r="K4835" s="52" t="n">
        <v>20</v>
      </c>
      <c r="L4835" s="52" t="n">
        <v>20</v>
      </c>
      <c r="M4835" s="52" t="n">
        <v>0</v>
      </c>
      <c r="N4835" s="53" t="n">
        <f aca="false">D4835*$D$5</f>
        <v>97.5</v>
      </c>
      <c r="O4835" s="53" t="n">
        <f aca="false">E4835*$E$5</f>
        <v>0</v>
      </c>
      <c r="P4835" s="53" t="n">
        <f aca="false">F4835*$F$5</f>
        <v>65</v>
      </c>
      <c r="Q4835" s="53" t="n">
        <f aca="false">G4835*$G$5</f>
        <v>0</v>
      </c>
      <c r="R4835" s="53" t="n">
        <f aca="false">H4835*$H$5</f>
        <v>0</v>
      </c>
      <c r="S4835" s="53" t="n">
        <f aca="false">(N4835/100)*(I4835*$I$5)+(N4835/100)*(J4835*$J$5)</f>
        <v>126.75</v>
      </c>
      <c r="T4835" s="53" t="n">
        <f aca="false">(O4835/100)*(K4835*$K$5)</f>
        <v>0</v>
      </c>
      <c r="U4835" s="53" t="n">
        <f aca="false">(P4835/100)*(K4835*$K$5)+(P4835/100)*(L4835*$L$5)</f>
        <v>52</v>
      </c>
      <c r="V4835" s="53" t="n">
        <f aca="false">(Q4835/100)*(L4835*$L$5)</f>
        <v>0</v>
      </c>
      <c r="W4835" s="53" t="n">
        <f aca="false">(R4835/100)*(K4835*$K$5)+(R4835/100)*(L4835*$L$5)</f>
        <v>0</v>
      </c>
      <c r="X4835" s="53" t="n">
        <f aca="false">N4835+S4835</f>
        <v>224.25</v>
      </c>
      <c r="Y4835" s="53" t="n">
        <f aca="false">O4835+T4835</f>
        <v>0</v>
      </c>
      <c r="Z4835" s="53" t="n">
        <f aca="false">P4835+U4835</f>
        <v>117</v>
      </c>
      <c r="AA4835" s="53" t="n">
        <f aca="false">Q4835+V4835</f>
        <v>0</v>
      </c>
      <c r="AB4835" s="53" t="n">
        <f aca="false">R4835+W4835</f>
        <v>0</v>
      </c>
      <c r="AC4835" s="54" t="n">
        <f aca="false">ROUND(X4835+Y4835+Z4835+AA4835+AB4835,1)</f>
        <v>341.3</v>
      </c>
      <c r="AD4835" s="55" t="n">
        <f aca="false">(ROUND(AC4835-AC4833,1)/AC4833)</f>
        <v>0</v>
      </c>
    </row>
    <row r="4836" customFormat="false" ht="15" hidden="false" customHeight="false" outlineLevel="0" collapsed="false">
      <c r="A4836" s="48" t="s">
        <v>31</v>
      </c>
      <c r="B4836" s="49" t="n">
        <v>10</v>
      </c>
      <c r="C4836" s="50" t="s">
        <v>7</v>
      </c>
      <c r="D4836" s="51" t="n">
        <v>75</v>
      </c>
      <c r="E4836" s="51" t="n">
        <v>0</v>
      </c>
      <c r="F4836" s="51" t="n">
        <v>50</v>
      </c>
      <c r="G4836" s="51" t="n">
        <v>0</v>
      </c>
      <c r="H4836" s="51" t="n">
        <v>0</v>
      </c>
      <c r="I4836" s="52" t="n">
        <v>45</v>
      </c>
      <c r="J4836" s="52" t="n">
        <v>20</v>
      </c>
      <c r="K4836" s="52" t="n">
        <v>20</v>
      </c>
      <c r="L4836" s="52" t="n">
        <v>20</v>
      </c>
      <c r="M4836" s="52" t="n">
        <v>0</v>
      </c>
      <c r="N4836" s="53" t="n">
        <f aca="false">D4836*$D$6</f>
        <v>97.5</v>
      </c>
      <c r="O4836" s="53" t="n">
        <f aca="false">E4836*$E$6</f>
        <v>0</v>
      </c>
      <c r="P4836" s="53" t="n">
        <f aca="false">F4836*$F$6</f>
        <v>65</v>
      </c>
      <c r="Q4836" s="53" t="n">
        <f aca="false">G4836*$G$6</f>
        <v>0</v>
      </c>
      <c r="R4836" s="53" t="n">
        <f aca="false">H4836*$H$6</f>
        <v>0</v>
      </c>
      <c r="S4836" s="53" t="n">
        <f aca="false">(N4836/100)*(I4836*$I$6)+(N4836/100)*(J4836*$J$6)</f>
        <v>126.75</v>
      </c>
      <c r="T4836" s="53" t="n">
        <f aca="false">(O4836/100)*(K4836*$K$6)</f>
        <v>0</v>
      </c>
      <c r="U4836" s="53" t="n">
        <f aca="false">(P4836/100)*(K4836*$K$6)+(P4836/100)*(L4836*$L$6)</f>
        <v>52</v>
      </c>
      <c r="V4836" s="53" t="n">
        <f aca="false">(Q4836/100)*(L4836*$L$6)</f>
        <v>0</v>
      </c>
      <c r="W4836" s="53" t="n">
        <f aca="false">(R4836/100)*(K4836*$K$6)+(R4836/100)*(L4836*$L$6)</f>
        <v>0</v>
      </c>
      <c r="X4836" s="53" t="n">
        <f aca="false">N4836+S4836</f>
        <v>224.25</v>
      </c>
      <c r="Y4836" s="53" t="n">
        <f aca="false">O4836+T4836</f>
        <v>0</v>
      </c>
      <c r="Z4836" s="53" t="n">
        <f aca="false">P4836+U4836</f>
        <v>117</v>
      </c>
      <c r="AA4836" s="53" t="n">
        <f aca="false">Q4836+V4836</f>
        <v>0</v>
      </c>
      <c r="AB4836" s="53" t="n">
        <f aca="false">R4836+W4836</f>
        <v>0</v>
      </c>
      <c r="AC4836" s="54" t="n">
        <f aca="false">ROUND(X4836+Y4836+Z4836+AA4836+AB4836,1)</f>
        <v>341.3</v>
      </c>
      <c r="AD4836" s="55" t="n">
        <f aca="false">(ROUND(AC4836-AC4833,1)/AC4833)</f>
        <v>0</v>
      </c>
    </row>
    <row r="4837" customFormat="false" ht="15" hidden="false" customHeight="false" outlineLevel="0" collapsed="false">
      <c r="A4837" s="48" t="s">
        <v>32</v>
      </c>
      <c r="B4837" s="49" t="n">
        <v>10</v>
      </c>
      <c r="C4837" s="50" t="s">
        <v>8</v>
      </c>
      <c r="D4837" s="51" t="n">
        <v>75</v>
      </c>
      <c r="E4837" s="51" t="n">
        <v>0</v>
      </c>
      <c r="F4837" s="51" t="n">
        <v>50</v>
      </c>
      <c r="G4837" s="51" t="n">
        <v>0</v>
      </c>
      <c r="H4837" s="51" t="n">
        <v>0</v>
      </c>
      <c r="I4837" s="52" t="n">
        <v>45</v>
      </c>
      <c r="J4837" s="52" t="n">
        <v>20</v>
      </c>
      <c r="K4837" s="52" t="n">
        <v>20</v>
      </c>
      <c r="L4837" s="52" t="n">
        <v>20</v>
      </c>
      <c r="M4837" s="52" t="n">
        <v>0</v>
      </c>
      <c r="N4837" s="53" t="n">
        <f aca="false">D4837*$D$7</f>
        <v>97.5</v>
      </c>
      <c r="O4837" s="53" t="n">
        <f aca="false">E4837*$E$7</f>
        <v>0</v>
      </c>
      <c r="P4837" s="53" t="n">
        <f aca="false">F4837*$F$7</f>
        <v>65</v>
      </c>
      <c r="Q4837" s="53" t="n">
        <f aca="false">G4837*$G$7</f>
        <v>0</v>
      </c>
      <c r="R4837" s="53" t="n">
        <f aca="false">H4837*$H$7</f>
        <v>0</v>
      </c>
      <c r="S4837" s="53" t="n">
        <f aca="false">(N4837/100)*(I4837*$I$7)+(N4837/100)*(J4837*$J$7)</f>
        <v>126.75</v>
      </c>
      <c r="T4837" s="53" t="n">
        <f aca="false">(O4837/100)*(K4837*$K$7)</f>
        <v>0</v>
      </c>
      <c r="U4837" s="53" t="n">
        <f aca="false">(P4837/100)*(K4837*$K$7)+(P4837/100)*(L4837*$L$7)</f>
        <v>52</v>
      </c>
      <c r="V4837" s="53" t="n">
        <f aca="false">(Q4837/100)*(L4837*$L$7)</f>
        <v>0</v>
      </c>
      <c r="W4837" s="53" t="n">
        <f aca="false">(R4837/100)*(K4837*$K$7)+(R4837/100)*(L4837*$L$7)</f>
        <v>0</v>
      </c>
      <c r="X4837" s="53" t="n">
        <f aca="false">N4837+S4837</f>
        <v>224.25</v>
      </c>
      <c r="Y4837" s="53" t="n">
        <f aca="false">O4837+T4837</f>
        <v>0</v>
      </c>
      <c r="Z4837" s="53" t="n">
        <f aca="false">P4837+U4837</f>
        <v>117</v>
      </c>
      <c r="AA4837" s="53" t="n">
        <f aca="false">Q4837+V4837</f>
        <v>0</v>
      </c>
      <c r="AB4837" s="53" t="n">
        <f aca="false">R4837+W4837</f>
        <v>0</v>
      </c>
      <c r="AC4837" s="54" t="n">
        <f aca="false">ROUND(X4837+Y4837+Z4837+AA4837+AB4837,1)</f>
        <v>341.3</v>
      </c>
      <c r="AD4837" s="55" t="n">
        <f aca="false">(ROUND(AC4837-AC4833,1)/AC4833)</f>
        <v>0</v>
      </c>
    </row>
    <row r="4838" customFormat="false" ht="15" hidden="false" customHeight="false" outlineLevel="0" collapsed="false">
      <c r="A4838" s="48" t="s">
        <v>33</v>
      </c>
      <c r="B4838" s="49"/>
      <c r="C4838" s="50" t="s">
        <v>9</v>
      </c>
      <c r="D4838" s="51" t="n">
        <v>75</v>
      </c>
      <c r="E4838" s="51" t="n">
        <v>0</v>
      </c>
      <c r="F4838" s="51" t="n">
        <v>50</v>
      </c>
      <c r="G4838" s="51" t="n">
        <v>0</v>
      </c>
      <c r="H4838" s="51" t="n">
        <v>0</v>
      </c>
      <c r="I4838" s="52" t="n">
        <v>45</v>
      </c>
      <c r="J4838" s="52" t="n">
        <v>20</v>
      </c>
      <c r="K4838" s="52" t="n">
        <v>20</v>
      </c>
      <c r="L4838" s="52" t="n">
        <v>20</v>
      </c>
      <c r="M4838" s="52" t="n">
        <v>0</v>
      </c>
      <c r="N4838" s="53" t="n">
        <f aca="false">D4838*$D$8</f>
        <v>97.5</v>
      </c>
      <c r="O4838" s="53" t="n">
        <f aca="false">E4838*$E$8</f>
        <v>0</v>
      </c>
      <c r="P4838" s="53" t="n">
        <f aca="false">F4838*$F$8</f>
        <v>65</v>
      </c>
      <c r="Q4838" s="53" t="n">
        <f aca="false">G4838*$G$8</f>
        <v>0</v>
      </c>
      <c r="R4838" s="53" t="n">
        <f aca="false">H4838*$H$8</f>
        <v>0</v>
      </c>
      <c r="S4838" s="53" t="n">
        <f aca="false">(N4838/100)*(I4838*$I$8)+(N4838/100)*(J4838*$J$8)</f>
        <v>126.75</v>
      </c>
      <c r="T4838" s="53" t="n">
        <f aca="false">(O4838/100)*(K4838*$K$8)</f>
        <v>0</v>
      </c>
      <c r="U4838" s="53" t="n">
        <f aca="false">(P4838/100)*(K4838*$K$8)+(P4838/100)*(L4838*$L$8)</f>
        <v>52</v>
      </c>
      <c r="V4838" s="53" t="n">
        <f aca="false">(Q4838/100)*(L4838*$L$8)</f>
        <v>0</v>
      </c>
      <c r="W4838" s="53" t="n">
        <f aca="false">(R4838/100)*(K4838*$K$8)+(R4838/100)*(L4838*$L$8)</f>
        <v>0</v>
      </c>
      <c r="X4838" s="53" t="n">
        <f aca="false">N4838+S4838</f>
        <v>224.25</v>
      </c>
      <c r="Y4838" s="53" t="n">
        <f aca="false">O4838+T4838</f>
        <v>0</v>
      </c>
      <c r="Z4838" s="53" t="n">
        <f aca="false">P4838+U4838</f>
        <v>117</v>
      </c>
      <c r="AA4838" s="53" t="n">
        <f aca="false">Q4838+V4838</f>
        <v>0</v>
      </c>
      <c r="AB4838" s="53" t="n">
        <f aca="false">R4838+W4838</f>
        <v>0</v>
      </c>
      <c r="AC4838" s="54" t="n">
        <f aca="false">ROUND(X4838+Y4838+Z4838+AA4838+AB4838,1)</f>
        <v>341.3</v>
      </c>
      <c r="AD4838" s="55" t="n">
        <f aca="false">(ROUND(AC4838-AC4833,1)/AC4833)</f>
        <v>0</v>
      </c>
    </row>
    <row r="4839" customFormat="false" ht="15" hidden="false" customHeight="false" outlineLevel="0" collapsed="false">
      <c r="A4839" s="48" t="s">
        <v>34</v>
      </c>
      <c r="B4839" s="49"/>
      <c r="C4839" s="50" t="s">
        <v>10</v>
      </c>
      <c r="D4839" s="51" t="n">
        <v>38</v>
      </c>
      <c r="E4839" s="51" t="n">
        <v>130</v>
      </c>
      <c r="F4839" s="51" t="n">
        <v>0</v>
      </c>
      <c r="G4839" s="51" t="n">
        <v>0</v>
      </c>
      <c r="H4839" s="51" t="n">
        <v>0</v>
      </c>
      <c r="I4839" s="52" t="n">
        <v>45</v>
      </c>
      <c r="J4839" s="52" t="n">
        <v>20</v>
      </c>
      <c r="K4839" s="52" t="n">
        <v>80</v>
      </c>
      <c r="L4839" s="52" t="n">
        <v>0</v>
      </c>
      <c r="M4839" s="52" t="n">
        <v>0</v>
      </c>
      <c r="N4839" s="53" t="n">
        <f aca="false">D4839*$D$9</f>
        <v>47.5</v>
      </c>
      <c r="O4839" s="53" t="n">
        <f aca="false">E4839*$E$9</f>
        <v>162.5</v>
      </c>
      <c r="P4839" s="53" t="n">
        <f aca="false">F4839*$F$9</f>
        <v>0</v>
      </c>
      <c r="Q4839" s="53" t="n">
        <f aca="false">G4839*$G$9</f>
        <v>0</v>
      </c>
      <c r="R4839" s="53" t="n">
        <f aca="false">H4839*$H$9</f>
        <v>0</v>
      </c>
      <c r="S4839" s="53" t="n">
        <f aca="false">(N4839/100)*(I4839*$I$9)+(N4839/100)*(J4839*$J$9)</f>
        <v>30.875</v>
      </c>
      <c r="T4839" s="53" t="n">
        <f aca="false">(O4839/100)*(K4839*$K$9)</f>
        <v>182</v>
      </c>
      <c r="U4839" s="53" t="n">
        <f aca="false">(P4839/100)*(K4839*$K$9)+(P4839/100)*(L4839*$L$9)</f>
        <v>0</v>
      </c>
      <c r="V4839" s="53" t="n">
        <f aca="false">(Q4839/100)*(L4839*$L$9)</f>
        <v>0</v>
      </c>
      <c r="W4839" s="53" t="n">
        <f aca="false">(R4839/100)*(K4839*$K$9)+(R4839/100)*(L4839*$L$9)</f>
        <v>0</v>
      </c>
      <c r="X4839" s="53" t="n">
        <f aca="false">N4839+S4839</f>
        <v>78.375</v>
      </c>
      <c r="Y4839" s="53" t="n">
        <f aca="false">O4839+T4839</f>
        <v>344.5</v>
      </c>
      <c r="Z4839" s="53" t="n">
        <f aca="false">P4839+U4839</f>
        <v>0</v>
      </c>
      <c r="AA4839" s="53" t="n">
        <f aca="false">Q4839+V4839</f>
        <v>0</v>
      </c>
      <c r="AB4839" s="53" t="n">
        <f aca="false">R4839+W4839</f>
        <v>0</v>
      </c>
      <c r="AC4839" s="54" t="n">
        <f aca="false">ROUND(X4839+Y4839+Z4839+AA4839+AB4839,1)</f>
        <v>422.9</v>
      </c>
      <c r="AD4839" s="55" t="n">
        <f aca="false">(ROUND(AC4839-AC4833,1)/AC4833)</f>
        <v>0.239085848227366</v>
      </c>
    </row>
    <row r="4840" customFormat="false" ht="15" hidden="false" customHeight="false" outlineLevel="0" collapsed="false">
      <c r="A4840" s="48" t="s">
        <v>35</v>
      </c>
      <c r="B4840" s="49"/>
      <c r="C4840" s="50" t="s">
        <v>11</v>
      </c>
      <c r="D4840" s="51" t="n">
        <v>38</v>
      </c>
      <c r="E4840" s="51" t="n">
        <v>0</v>
      </c>
      <c r="F4840" s="51" t="n">
        <v>130</v>
      </c>
      <c r="G4840" s="51" t="n">
        <v>0</v>
      </c>
      <c r="H4840" s="51" t="n">
        <v>0</v>
      </c>
      <c r="I4840" s="52" t="n">
        <v>45</v>
      </c>
      <c r="J4840" s="52" t="n">
        <v>20</v>
      </c>
      <c r="K4840" s="52" t="n">
        <v>45</v>
      </c>
      <c r="L4840" s="52" t="n">
        <v>45</v>
      </c>
      <c r="M4840" s="52" t="n">
        <v>0</v>
      </c>
      <c r="N4840" s="53" t="n">
        <f aca="false">D4840*$D$10</f>
        <v>47.5</v>
      </c>
      <c r="O4840" s="53" t="n">
        <f aca="false">E4840*$E$10</f>
        <v>0</v>
      </c>
      <c r="P4840" s="53" t="n">
        <f aca="false">F4840*$F$10</f>
        <v>162.5</v>
      </c>
      <c r="Q4840" s="53" t="n">
        <f aca="false">G4840*$G$10</f>
        <v>0</v>
      </c>
      <c r="R4840" s="53" t="n">
        <f aca="false">H4840*$H$10</f>
        <v>0</v>
      </c>
      <c r="S4840" s="53" t="n">
        <f aca="false">(N4840/100)*(I4840*$I$10)+(N4840/100)*(J4840*$J$10)</f>
        <v>30.875</v>
      </c>
      <c r="T4840" s="53" t="n">
        <f aca="false">(O4840/100)*(K4840*$J$10)</f>
        <v>0</v>
      </c>
      <c r="U4840" s="53" t="n">
        <f aca="false">(P4840/100)*(K4840*$K$10)+(P4840/100)*(L4840*$L$10)</f>
        <v>204.75</v>
      </c>
      <c r="V4840" s="53" t="n">
        <f aca="false">(Q4840/100)*(L4840*$L$10)</f>
        <v>0</v>
      </c>
      <c r="W4840" s="53" t="n">
        <f aca="false">(R4840/100)*(K4840*$K$10)+(R4840/100)*(L4840*$L$10)</f>
        <v>0</v>
      </c>
      <c r="X4840" s="53" t="n">
        <f aca="false">N4840+S4840</f>
        <v>78.375</v>
      </c>
      <c r="Y4840" s="53" t="n">
        <f aca="false">O4840+T4840</f>
        <v>0</v>
      </c>
      <c r="Z4840" s="53" t="n">
        <f aca="false">P4840+U4840</f>
        <v>367.25</v>
      </c>
      <c r="AA4840" s="53" t="n">
        <f aca="false">Q4840+V4840</f>
        <v>0</v>
      </c>
      <c r="AB4840" s="53" t="n">
        <f aca="false">R4840+W4840</f>
        <v>0</v>
      </c>
      <c r="AC4840" s="54" t="n">
        <f aca="false">ROUND(X4840+Y4840+Z4840+AA4840+AB4840,1)</f>
        <v>445.6</v>
      </c>
      <c r="AD4840" s="55" t="n">
        <f aca="false">(ROUND(AC4840-AC4833,1)/AC4833)</f>
        <v>0.305596249633753</v>
      </c>
    </row>
    <row r="4841" customFormat="false" ht="15" hidden="false" customHeight="false" outlineLevel="0" collapsed="false">
      <c r="A4841" s="48" t="s">
        <v>36</v>
      </c>
      <c r="B4841" s="49"/>
      <c r="C4841" s="50" t="s">
        <v>12</v>
      </c>
      <c r="D4841" s="51" t="n">
        <v>38</v>
      </c>
      <c r="E4841" s="51" t="n">
        <v>0</v>
      </c>
      <c r="F4841" s="51" t="n">
        <v>0</v>
      </c>
      <c r="G4841" s="51" t="n">
        <v>130</v>
      </c>
      <c r="H4841" s="51" t="n">
        <v>0</v>
      </c>
      <c r="I4841" s="52" t="n">
        <v>45</v>
      </c>
      <c r="J4841" s="52" t="n">
        <v>20</v>
      </c>
      <c r="K4841" s="52" t="n">
        <v>0</v>
      </c>
      <c r="L4841" s="52" t="n">
        <v>80</v>
      </c>
      <c r="M4841" s="52" t="n">
        <v>0</v>
      </c>
      <c r="N4841" s="53" t="n">
        <f aca="false">D4841*$D$11</f>
        <v>47.5</v>
      </c>
      <c r="O4841" s="53" t="n">
        <f aca="false">E4841*$E$11</f>
        <v>0</v>
      </c>
      <c r="P4841" s="53" t="n">
        <f aca="false">F4841*$F$11</f>
        <v>0</v>
      </c>
      <c r="Q4841" s="53" t="n">
        <f aca="false">G4841*$G$11</f>
        <v>162.5</v>
      </c>
      <c r="R4841" s="53" t="n">
        <f aca="false">H4841*$H$11</f>
        <v>0</v>
      </c>
      <c r="S4841" s="53" t="n">
        <f aca="false">(N4841/100)*(I4841*$I$11)+(N4841/100)*(J4841*$J$11)</f>
        <v>30.875</v>
      </c>
      <c r="T4841" s="53" t="n">
        <f aca="false">(O4841/100)*(K4841*$K$11)</f>
        <v>0</v>
      </c>
      <c r="U4841" s="53" t="n">
        <f aca="false">(P4841/100)*(K4841*$K$11)+(P4841/100)*(L4841*$L$11)</f>
        <v>0</v>
      </c>
      <c r="V4841" s="53" t="n">
        <f aca="false">(Q4841/100)*(L4841*$L$11)</f>
        <v>182</v>
      </c>
      <c r="W4841" s="53" t="n">
        <f aca="false">(R4841/100)*(K4841*$K$11)+(R4841/100)*(L4841*$L$11)</f>
        <v>0</v>
      </c>
      <c r="X4841" s="53" t="n">
        <f aca="false">N4841+S4841</f>
        <v>78.375</v>
      </c>
      <c r="Y4841" s="53" t="n">
        <f aca="false">O4841+T4841</f>
        <v>0</v>
      </c>
      <c r="Z4841" s="53" t="n">
        <f aca="false">P4841+U4841</f>
        <v>0</v>
      </c>
      <c r="AA4841" s="53" t="n">
        <f aca="false">Q4841+V4841</f>
        <v>344.5</v>
      </c>
      <c r="AB4841" s="53" t="n">
        <f aca="false">R4841+W4841</f>
        <v>0</v>
      </c>
      <c r="AC4841" s="54" t="n">
        <f aca="false">ROUND(X4841+Y4841+Z4841+AA4841+AB4841,1)</f>
        <v>422.9</v>
      </c>
      <c r="AD4841" s="55" t="n">
        <f aca="false">(ROUND(AC4841-AC4833,1)/AC4833)</f>
        <v>0.239085848227366</v>
      </c>
    </row>
    <row r="4842" customFormat="false" ht="15" hidden="false" customHeight="false" outlineLevel="0" collapsed="false">
      <c r="A4842" s="48" t="s">
        <v>37</v>
      </c>
      <c r="B4842" s="49"/>
      <c r="C4842" s="50" t="s">
        <v>13</v>
      </c>
      <c r="D4842" s="51" t="n">
        <v>38</v>
      </c>
      <c r="E4842" s="51" t="n">
        <v>0</v>
      </c>
      <c r="F4842" s="51" t="n">
        <v>0</v>
      </c>
      <c r="G4842" s="51" t="n">
        <v>0</v>
      </c>
      <c r="H4842" s="51" t="n">
        <v>130</v>
      </c>
      <c r="I4842" s="52" t="n">
        <v>45</v>
      </c>
      <c r="J4842" s="52" t="n">
        <v>20</v>
      </c>
      <c r="K4842" s="52" t="n">
        <v>40</v>
      </c>
      <c r="L4842" s="52" t="n">
        <v>40</v>
      </c>
      <c r="M4842" s="52" t="n">
        <v>0</v>
      </c>
      <c r="N4842" s="53" t="n">
        <f aca="false">D4842*$D$12</f>
        <v>47.5</v>
      </c>
      <c r="O4842" s="53" t="n">
        <f aca="false">E4842*$E$12</f>
        <v>0</v>
      </c>
      <c r="P4842" s="53" t="n">
        <f aca="false">F4842*$F$12</f>
        <v>0</v>
      </c>
      <c r="Q4842" s="53" t="n">
        <f aca="false">G4842*$G$12</f>
        <v>0</v>
      </c>
      <c r="R4842" s="53" t="n">
        <f aca="false">H4842*$H$12</f>
        <v>162.5</v>
      </c>
      <c r="S4842" s="53" t="n">
        <f aca="false">(N4842/100)*(I4842*$I$12)+(N4842/100)*(J4842*$J$12)</f>
        <v>30.875</v>
      </c>
      <c r="T4842" s="53" t="n">
        <f aca="false">(O4842/100)*(K4842*$K$12)</f>
        <v>0</v>
      </c>
      <c r="U4842" s="53" t="n">
        <f aca="false">(P4842/100)*(K4842*$K$12)+(P4842/100)*(L4842*$L$12)</f>
        <v>0</v>
      </c>
      <c r="V4842" s="53" t="n">
        <f aca="false">(Q4842/100)*(L4842*$L$12)</f>
        <v>0</v>
      </c>
      <c r="W4842" s="53" t="n">
        <f aca="false">(R4842/100)*(K4842*$K$12)+(R4842/100)*(L4842*$L$12)</f>
        <v>182</v>
      </c>
      <c r="X4842" s="53" t="n">
        <f aca="false">N4842+S4842</f>
        <v>78.375</v>
      </c>
      <c r="Y4842" s="53" t="n">
        <f aca="false">O4842+T4842</f>
        <v>0</v>
      </c>
      <c r="Z4842" s="53" t="n">
        <f aca="false">P4842+U4842</f>
        <v>0</v>
      </c>
      <c r="AA4842" s="53" t="n">
        <f aca="false">Q4842+V4842</f>
        <v>0</v>
      </c>
      <c r="AB4842" s="53" t="n">
        <f aca="false">R4842+W4842</f>
        <v>344.5</v>
      </c>
      <c r="AC4842" s="54" t="n">
        <f aca="false">ROUND(X4842+Y4842+Z4842+AA4842+AB4842,1)</f>
        <v>422.9</v>
      </c>
      <c r="AD4842" s="55" t="n">
        <f aca="false">(ROUND(AC4842-AC4833,1)/AC4833)</f>
        <v>0.239085848227366</v>
      </c>
    </row>
    <row r="4843" customFormat="false" ht="15" hidden="false" customHeight="false" outlineLevel="0" collapsed="false">
      <c r="A4843" s="48" t="s">
        <v>38</v>
      </c>
      <c r="B4843" s="49"/>
      <c r="C4843" s="50" t="s">
        <v>14</v>
      </c>
      <c r="D4843" s="51" t="n">
        <v>75</v>
      </c>
      <c r="E4843" s="51" t="n">
        <v>0</v>
      </c>
      <c r="F4843" s="51" t="n">
        <v>50</v>
      </c>
      <c r="G4843" s="51" t="n">
        <v>0</v>
      </c>
      <c r="H4843" s="51" t="n">
        <v>0</v>
      </c>
      <c r="I4843" s="52" t="n">
        <v>45</v>
      </c>
      <c r="J4843" s="52" t="n">
        <v>20</v>
      </c>
      <c r="K4843" s="52" t="n">
        <v>20</v>
      </c>
      <c r="L4843" s="52" t="n">
        <v>20</v>
      </c>
      <c r="M4843" s="52" t="n">
        <v>58</v>
      </c>
      <c r="N4843" s="53" t="n">
        <f aca="false">D4843*$D$13</f>
        <v>93.75</v>
      </c>
      <c r="O4843" s="53" t="n">
        <f aca="false">E4843*$E$13</f>
        <v>0</v>
      </c>
      <c r="P4843" s="53" t="n">
        <f aca="false">F4843*$F$13</f>
        <v>62.5</v>
      </c>
      <c r="Q4843" s="53" t="n">
        <f aca="false">G4843*$G$13</f>
        <v>0</v>
      </c>
      <c r="R4843" s="53" t="n">
        <f aca="false">H4843*$H$13</f>
        <v>0</v>
      </c>
      <c r="S4843" s="53" t="n">
        <f aca="false">(N4843/100)*(I4843*$I$13)+(N4843/100)*(J4843*$J$13)+(N4843/100)*(M4843*$M$13)</f>
        <v>169.6875</v>
      </c>
      <c r="T4843" s="53" t="n">
        <f aca="false">(O4843/100)*(K4843*$K$13)+(O4843/100)*(M4843*$M$13)</f>
        <v>0</v>
      </c>
      <c r="U4843" s="53" t="n">
        <f aca="false">(P4843/100)*(K4843*$K$13)+(P4843/100)*(L4843*$L$13)+(P4843/100)*(M4843*$M$13)</f>
        <v>97.5</v>
      </c>
      <c r="V4843" s="53" t="n">
        <f aca="false">(Q4843/100)*(L4843*$L$13)+(Q4843/100)*(M4843*$M$13)</f>
        <v>0</v>
      </c>
      <c r="W4843" s="53" t="n">
        <f aca="false">(R4843/100)*(K4843*$K$13)+(R4843/100)*(L4843*$L$13)+(R4843/100)*(M4843*$M$13)</f>
        <v>0</v>
      </c>
      <c r="X4843" s="53" t="n">
        <f aca="false">N4843+S4843</f>
        <v>263.4375</v>
      </c>
      <c r="Y4843" s="53" t="n">
        <f aca="false">O4843+T4843</f>
        <v>0</v>
      </c>
      <c r="Z4843" s="53" t="n">
        <f aca="false">P4843+U4843</f>
        <v>160</v>
      </c>
      <c r="AA4843" s="53" t="n">
        <f aca="false">Q4843+V4843</f>
        <v>0</v>
      </c>
      <c r="AB4843" s="53" t="n">
        <f aca="false">R4843+W4843</f>
        <v>0</v>
      </c>
      <c r="AC4843" s="54" t="n">
        <f aca="false">ROUND(X4843+Y4843+Z4843+AA4843+AB4843,1)</f>
        <v>423.4</v>
      </c>
      <c r="AD4843" s="55" t="n">
        <f aca="false">(ROUND(AC4843-AC4833,1)/AC4833)</f>
        <v>0.240550835042485</v>
      </c>
    </row>
    <row r="4844" customFormat="false" ht="15" hidden="false" customHeight="false" outlineLevel="0" collapsed="false">
      <c r="A4844" s="48" t="s">
        <v>39</v>
      </c>
      <c r="B4844" s="49"/>
      <c r="C4844" s="50" t="s">
        <v>15</v>
      </c>
      <c r="D4844" s="51" t="n">
        <v>110</v>
      </c>
      <c r="E4844" s="51" t="n">
        <v>0</v>
      </c>
      <c r="F4844" s="51" t="n">
        <v>0</v>
      </c>
      <c r="G4844" s="51" t="n">
        <v>0</v>
      </c>
      <c r="H4844" s="51" t="n">
        <v>0</v>
      </c>
      <c r="I4844" s="52" t="n">
        <v>45</v>
      </c>
      <c r="J4844" s="52" t="n">
        <v>20</v>
      </c>
      <c r="K4844" s="52" t="n">
        <v>70</v>
      </c>
      <c r="L4844" s="52" t="n">
        <v>0</v>
      </c>
      <c r="M4844" s="52" t="n">
        <v>0</v>
      </c>
      <c r="N4844" s="53" t="n">
        <f aca="false">D4844*$D$14</f>
        <v>137.5</v>
      </c>
      <c r="O4844" s="53" t="n">
        <f aca="false">E4844*$E$14</f>
        <v>0</v>
      </c>
      <c r="P4844" s="53" t="n">
        <f aca="false">F4844*$F$14</f>
        <v>0</v>
      </c>
      <c r="Q4844" s="53" t="n">
        <f aca="false">G4844*$G$14</f>
        <v>0</v>
      </c>
      <c r="R4844" s="53" t="n">
        <f aca="false">H4844*$H$14</f>
        <v>0</v>
      </c>
      <c r="S4844" s="53" t="n">
        <f aca="false">(N4844/100)*(I4844*$I$14)+(N4844/100)*(J4844*$J$14)+(N4844/100)*(K4844*$K$14)</f>
        <v>281.875</v>
      </c>
      <c r="T4844" s="53" t="n">
        <f aca="false">(O4844/100)*(K4844*$K$14)</f>
        <v>0</v>
      </c>
      <c r="U4844" s="53" t="n">
        <f aca="false">(P4844/100)*(K4844*$K$14)+(P4844/100)*(L4844*$L$14)</f>
        <v>0</v>
      </c>
      <c r="V4844" s="53" t="n">
        <f aca="false">(Q4844/100)*(L4844*$L$14)</f>
        <v>0</v>
      </c>
      <c r="W4844" s="53" t="n">
        <f aca="false">(R4844/100)*(K4844*$L$14)+(R4844/100)*(L4844*$M$14)</f>
        <v>0</v>
      </c>
      <c r="X4844" s="53" t="n">
        <f aca="false">N4844+S4844</f>
        <v>419.375</v>
      </c>
      <c r="Y4844" s="53" t="n">
        <f aca="false">O4844+T4844</f>
        <v>0</v>
      </c>
      <c r="Z4844" s="53" t="n">
        <f aca="false">P4844+U4844</f>
        <v>0</v>
      </c>
      <c r="AA4844" s="53" t="n">
        <f aca="false">Q4844+V4844</f>
        <v>0</v>
      </c>
      <c r="AB4844" s="53" t="n">
        <f aca="false">R4844+W4844</f>
        <v>0</v>
      </c>
      <c r="AC4844" s="54" t="n">
        <f aca="false">ROUND(X4844+Y4844+Z4844+AA4844+AB4844,1)</f>
        <v>419.4</v>
      </c>
      <c r="AD4844" s="55" t="n">
        <f aca="false">(ROUND(AC4844-AC4833,1)/AC4833)</f>
        <v>0.228830940521535</v>
      </c>
    </row>
    <row r="4845" customFormat="false" ht="15" hidden="false" customHeight="false" outlineLevel="0" collapsed="false">
      <c r="A4845" s="48"/>
      <c r="B4845" s="49"/>
      <c r="C4845" s="50" t="s">
        <v>16</v>
      </c>
      <c r="D4845" s="51" t="n">
        <v>110</v>
      </c>
      <c r="E4845" s="51" t="n">
        <v>0</v>
      </c>
      <c r="F4845" s="51" t="n">
        <v>0</v>
      </c>
      <c r="G4845" s="51" t="n">
        <v>0</v>
      </c>
      <c r="H4845" s="51" t="n">
        <v>0</v>
      </c>
      <c r="I4845" s="52" t="n">
        <v>45</v>
      </c>
      <c r="J4845" s="52" t="n">
        <v>20</v>
      </c>
      <c r="K4845" s="52" t="n">
        <v>0</v>
      </c>
      <c r="L4845" s="52" t="n">
        <v>70</v>
      </c>
      <c r="M4845" s="52" t="n">
        <v>0</v>
      </c>
      <c r="N4845" s="53" t="n">
        <f aca="false">D4845*$D$15</f>
        <v>137.5</v>
      </c>
      <c r="O4845" s="53" t="n">
        <f aca="false">E4845*$E$15</f>
        <v>0</v>
      </c>
      <c r="P4845" s="53" t="n">
        <f aca="false">F4845*$F$15</f>
        <v>0</v>
      </c>
      <c r="Q4845" s="53" t="n">
        <f aca="false">G4845*$G$15</f>
        <v>0</v>
      </c>
      <c r="R4845" s="53" t="n">
        <f aca="false">H4845*$H$15</f>
        <v>0</v>
      </c>
      <c r="S4845" s="53" t="n">
        <f aca="false">(N4845/100)*(I4845*$I$15)+(N4845/100)*(J4845*$J$15)+(N4845/100)*(L4845*$L$15)</f>
        <v>281.875</v>
      </c>
      <c r="T4845" s="53" t="n">
        <f aca="false">(O4845/100)*(K4845*$K$15)</f>
        <v>0</v>
      </c>
      <c r="U4845" s="53" t="n">
        <f aca="false">(P4845/100)*(K4845*$K$15)+(P4845/100)*(L4845*$L$15)</f>
        <v>0</v>
      </c>
      <c r="V4845" s="53" t="n">
        <f aca="false">(Q4845/100)*(L4845*$L$15)</f>
        <v>0</v>
      </c>
      <c r="W4845" s="53" t="n">
        <f aca="false">(R4845/100)*(K4845*$K$15)+(R4845/100)*(L4845*$L$15)</f>
        <v>0</v>
      </c>
      <c r="X4845" s="53" t="n">
        <f aca="false">N4845+S4845</f>
        <v>419.375</v>
      </c>
      <c r="Y4845" s="53" t="n">
        <f aca="false">O4845+T4845</f>
        <v>0</v>
      </c>
      <c r="Z4845" s="53" t="n">
        <f aca="false">P4845+U4845</f>
        <v>0</v>
      </c>
      <c r="AA4845" s="53" t="n">
        <f aca="false">Q4845+V4845</f>
        <v>0</v>
      </c>
      <c r="AB4845" s="53" t="n">
        <f aca="false">R4845+W4845</f>
        <v>0</v>
      </c>
      <c r="AC4845" s="54" t="n">
        <f aca="false">ROUND(X4845+Y4845+Z4845+AA4845+AB4845,1)</f>
        <v>419.4</v>
      </c>
      <c r="AD4845" s="55" t="n">
        <f aca="false">(ROUND(AC4845-AC4833,1)/AC4833)</f>
        <v>0.228830940521535</v>
      </c>
    </row>
    <row r="4846" customFormat="false" ht="15" hidden="false" customHeight="false" outlineLevel="0" collapsed="false">
      <c r="A4846" s="48"/>
      <c r="B4846" s="49"/>
      <c r="C4846" s="50" t="s">
        <v>17</v>
      </c>
      <c r="D4846" s="51" t="n">
        <v>75</v>
      </c>
      <c r="E4846" s="51" t="n">
        <v>0</v>
      </c>
      <c r="F4846" s="51" t="n">
        <v>50</v>
      </c>
      <c r="G4846" s="51" t="n">
        <v>0</v>
      </c>
      <c r="H4846" s="51" t="n">
        <v>0</v>
      </c>
      <c r="I4846" s="52" t="n">
        <v>45</v>
      </c>
      <c r="J4846" s="52" t="n">
        <v>65</v>
      </c>
      <c r="K4846" s="52" t="n">
        <v>20</v>
      </c>
      <c r="L4846" s="52" t="n">
        <v>20</v>
      </c>
      <c r="M4846" s="52" t="n">
        <v>0</v>
      </c>
      <c r="N4846" s="53" t="n">
        <f aca="false">D4846*$D$16</f>
        <v>93.75</v>
      </c>
      <c r="O4846" s="53" t="n">
        <f aca="false">E4846*$E$16</f>
        <v>0</v>
      </c>
      <c r="P4846" s="53" t="n">
        <f aca="false">F4846*$F$16</f>
        <v>62.5</v>
      </c>
      <c r="Q4846" s="53" t="n">
        <f aca="false">G4846*$G$16</f>
        <v>0</v>
      </c>
      <c r="R4846" s="53" t="n">
        <f aca="false">H4846*$H$16</f>
        <v>0</v>
      </c>
      <c r="S4846" s="53" t="n">
        <f aca="false">(N4846/100)*(I4846*$I$16)+(N4846/100)*(J4846*$J$16)</f>
        <v>194.53125</v>
      </c>
      <c r="T4846" s="53" t="n">
        <f aca="false">(O4846/100)*(K4846*$K$16)</f>
        <v>0</v>
      </c>
      <c r="U4846" s="53" t="n">
        <f aca="false">(P4846/100)*(K4846*$K$16)+(P4846/100)*(L4846*$L$16)</f>
        <v>25</v>
      </c>
      <c r="V4846" s="53" t="n">
        <f aca="false">(Q4846/100)*(L4846*$L$16)</f>
        <v>0</v>
      </c>
      <c r="W4846" s="53" t="n">
        <f aca="false">(R4846/100)*(K4846*$K$16)+(R4846/100)*(L4846*$L$16)</f>
        <v>0</v>
      </c>
      <c r="X4846" s="53" t="n">
        <f aca="false">N4846+S4846</f>
        <v>288.28125</v>
      </c>
      <c r="Y4846" s="53" t="n">
        <f aca="false">O4846+T4846</f>
        <v>0</v>
      </c>
      <c r="Z4846" s="53" t="n">
        <f aca="false">P4846+U4846</f>
        <v>87.5</v>
      </c>
      <c r="AA4846" s="53" t="n">
        <f aca="false">Q4846+V4846</f>
        <v>0</v>
      </c>
      <c r="AB4846" s="53" t="n">
        <f aca="false">R4846+W4846</f>
        <v>0</v>
      </c>
      <c r="AC4846" s="54" t="n">
        <f aca="false">ROUND(X4846+Y4846+Z4846+AA4846+AB4846,1)</f>
        <v>375.8</v>
      </c>
      <c r="AD4846" s="55" t="n">
        <f aca="false">(ROUND(AC4846-AC4833,1)/AC4833)</f>
        <v>0.101084090243188</v>
      </c>
    </row>
    <row r="4847" customFormat="false" ht="15" hidden="false" customHeight="false" outlineLevel="0" collapsed="false">
      <c r="A4847" s="48"/>
      <c r="B4847" s="49"/>
      <c r="C4847" s="50" t="s">
        <v>18</v>
      </c>
      <c r="D4847" s="51" t="n">
        <v>75</v>
      </c>
      <c r="E4847" s="51" t="n">
        <v>0</v>
      </c>
      <c r="F4847" s="51" t="n">
        <v>50</v>
      </c>
      <c r="G4847" s="51" t="n">
        <v>0</v>
      </c>
      <c r="H4847" s="51" t="n">
        <v>0</v>
      </c>
      <c r="I4847" s="52" t="n">
        <v>90</v>
      </c>
      <c r="J4847" s="52" t="n">
        <v>20</v>
      </c>
      <c r="K4847" s="52" t="n">
        <v>20</v>
      </c>
      <c r="L4847" s="52" t="n">
        <v>20</v>
      </c>
      <c r="M4847" s="52" t="n">
        <v>0</v>
      </c>
      <c r="N4847" s="53" t="n">
        <f aca="false">D4847*$D$17</f>
        <v>93.75</v>
      </c>
      <c r="O4847" s="53" t="n">
        <f aca="false">E4847*$E$17</f>
        <v>0</v>
      </c>
      <c r="P4847" s="53" t="n">
        <f aca="false">F4847*$F$17</f>
        <v>62.5</v>
      </c>
      <c r="Q4847" s="53" t="n">
        <f aca="false">G4847*$G$17</f>
        <v>0</v>
      </c>
      <c r="R4847" s="53" t="n">
        <f aca="false">H4847*$H$17</f>
        <v>0</v>
      </c>
      <c r="S4847" s="53" t="n">
        <f aca="false">(N4847/100)*(I4847*$I$17)+(N4847/100)*(J4847*$J$17)</f>
        <v>229.6875</v>
      </c>
      <c r="T4847" s="53" t="n">
        <f aca="false">(O4847/100)*(K4847*$K$17)</f>
        <v>0</v>
      </c>
      <c r="U4847" s="53" t="n">
        <f aca="false">(P4847/100)*(K4847*$K$17)+(P4847/100)*(L4847*$L$17)</f>
        <v>25</v>
      </c>
      <c r="V4847" s="53" t="n">
        <f aca="false">(Q4847/100)*(L4847*$L$17)</f>
        <v>0</v>
      </c>
      <c r="W4847" s="53" t="n">
        <f aca="false">(R4847/100)*(K4847*$K$17)+(R4847/100)*(L4847*$L$17)</f>
        <v>0</v>
      </c>
      <c r="X4847" s="53" t="n">
        <f aca="false">N4847+S4847</f>
        <v>323.4375</v>
      </c>
      <c r="Y4847" s="53" t="n">
        <f aca="false">O4847+T4847</f>
        <v>0</v>
      </c>
      <c r="Z4847" s="53" t="n">
        <f aca="false">P4847+U4847</f>
        <v>87.5</v>
      </c>
      <c r="AA4847" s="53" t="n">
        <f aca="false">Q4847+V4847</f>
        <v>0</v>
      </c>
      <c r="AB4847" s="53" t="n">
        <f aca="false">R4847+W4847</f>
        <v>0</v>
      </c>
      <c r="AC4847" s="54" t="n">
        <f aca="false">ROUND(X4847+Y4847+Z4847+AA4847+AB4847,1)</f>
        <v>410.9</v>
      </c>
      <c r="AD4847" s="55" t="n">
        <f aca="false">(ROUND(AC4847-AC4833,1)/AC4833)</f>
        <v>0.203926164664518</v>
      </c>
    </row>
    <row r="4848" customFormat="false" ht="15" hidden="false" customHeight="false" outlineLevel="0" collapsed="false">
      <c r="A4848" s="64"/>
      <c r="B4848" s="65" t="s">
        <v>391</v>
      </c>
      <c r="C4848" s="65"/>
      <c r="D4848" s="65"/>
      <c r="E4848" s="65"/>
      <c r="F4848" s="65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  <c r="U4848" s="65"/>
      <c r="V4848" s="65"/>
      <c r="W4848" s="65"/>
      <c r="X4848" s="65"/>
      <c r="Y4848" s="65"/>
      <c r="Z4848" s="65"/>
      <c r="AA4848" s="65"/>
      <c r="AB4848" s="65"/>
      <c r="AC4848" s="76" t="n">
        <v>800</v>
      </c>
      <c r="AD4848" s="76"/>
    </row>
    <row r="4849" customFormat="false" ht="15" hidden="false" customHeight="false" outlineLevel="0" collapsed="false">
      <c r="A4849" s="56" t="s">
        <v>19</v>
      </c>
      <c r="B4849" s="49" t="s">
        <v>392</v>
      </c>
      <c r="C4849" s="50" t="s">
        <v>4</v>
      </c>
      <c r="D4849" s="51" t="n">
        <v>200</v>
      </c>
      <c r="E4849" s="51" t="n">
        <v>0</v>
      </c>
      <c r="F4849" s="51" t="n">
        <v>0</v>
      </c>
      <c r="G4849" s="51" t="n">
        <v>0</v>
      </c>
      <c r="H4849" s="51" t="n">
        <v>0</v>
      </c>
      <c r="I4849" s="52" t="n">
        <v>80</v>
      </c>
      <c r="J4849" s="52" t="n">
        <v>0</v>
      </c>
      <c r="K4849" s="52" t="n">
        <v>0</v>
      </c>
      <c r="L4849" s="52" t="n">
        <v>0</v>
      </c>
      <c r="M4849" s="52" t="n">
        <v>0</v>
      </c>
      <c r="N4849" s="53" t="n">
        <f aca="false">D4849*$D$3</f>
        <v>260</v>
      </c>
      <c r="O4849" s="53" t="n">
        <f aca="false">E4849*$E$3</f>
        <v>0</v>
      </c>
      <c r="P4849" s="53" t="n">
        <f aca="false">F4849*$F$3</f>
        <v>0</v>
      </c>
      <c r="Q4849" s="53" t="n">
        <f aca="false">G4849*$G$3</f>
        <v>0</v>
      </c>
      <c r="R4849" s="53" t="n">
        <f aca="false">H4849*$H$3</f>
        <v>0</v>
      </c>
      <c r="S4849" s="53" t="n">
        <f aca="false">(N4849/100)*(I4849*$I$3)+(N4849/100)*(J4849*$J$3)</f>
        <v>416</v>
      </c>
      <c r="T4849" s="53" t="n">
        <f aca="false">(O4849/100)*(K4849*$K$3)</f>
        <v>0</v>
      </c>
      <c r="U4849" s="53" t="n">
        <f aca="false">(P4849/100)*(K4849*$K$3)+(P4849/100)*(L4849*$L$3)</f>
        <v>0</v>
      </c>
      <c r="V4849" s="53" t="n">
        <f aca="false">(Q4849/100)*(L4849*$L$3)</f>
        <v>0</v>
      </c>
      <c r="W4849" s="53" t="n">
        <f aca="false">(R4849/100)*(K4849*$K$3)+(R4849/100)*(L4849*$L$3)</f>
        <v>0</v>
      </c>
      <c r="X4849" s="53" t="n">
        <f aca="false">N4849+S4849</f>
        <v>676</v>
      </c>
      <c r="Y4849" s="53" t="n">
        <f aca="false">O4849+T4849</f>
        <v>0</v>
      </c>
      <c r="Z4849" s="53" t="n">
        <f aca="false">P4849+U4849</f>
        <v>0</v>
      </c>
      <c r="AA4849" s="53" t="n">
        <f aca="false">Q4849+V4849</f>
        <v>0</v>
      </c>
      <c r="AB4849" s="53" t="n">
        <f aca="false">R4849+W4849</f>
        <v>0</v>
      </c>
      <c r="AC4849" s="54" t="n">
        <f aca="false">ROUND(X4849+Y4849+Z4849+AA4849+AB4849,1)</f>
        <v>676</v>
      </c>
      <c r="AD4849" s="55" t="n">
        <v>0</v>
      </c>
    </row>
    <row r="4850" customFormat="false" ht="15" hidden="false" customHeight="false" outlineLevel="0" collapsed="false">
      <c r="A4850" s="48" t="s">
        <v>29</v>
      </c>
      <c r="B4850" s="49" t="n">
        <v>40</v>
      </c>
      <c r="C4850" s="50" t="s">
        <v>5</v>
      </c>
      <c r="D4850" s="51" t="n">
        <v>200</v>
      </c>
      <c r="E4850" s="51" t="n">
        <v>0</v>
      </c>
      <c r="F4850" s="51" t="n">
        <v>0</v>
      </c>
      <c r="G4850" s="51" t="n">
        <v>0</v>
      </c>
      <c r="H4850" s="51" t="n">
        <v>0</v>
      </c>
      <c r="I4850" s="52" t="n">
        <v>85</v>
      </c>
      <c r="J4850" s="52" t="n">
        <v>25</v>
      </c>
      <c r="K4850" s="52" t="n">
        <v>0</v>
      </c>
      <c r="L4850" s="52" t="n">
        <v>0</v>
      </c>
      <c r="M4850" s="52" t="n">
        <v>0</v>
      </c>
      <c r="N4850" s="53" t="n">
        <f aca="false">D4850*$D$4</f>
        <v>250</v>
      </c>
      <c r="O4850" s="53" t="n">
        <f aca="false">E4850*$E$4</f>
        <v>0</v>
      </c>
      <c r="P4850" s="53" t="n">
        <f aca="false">F4850*$F$4</f>
        <v>0</v>
      </c>
      <c r="Q4850" s="53" t="n">
        <f aca="false">G4850*$G$4</f>
        <v>0</v>
      </c>
      <c r="R4850" s="53" t="n">
        <f aca="false">H4850*$H$4</f>
        <v>0</v>
      </c>
      <c r="S4850" s="53" t="n">
        <f aca="false">(N4850/100)*(I4850*$I$4)+(N4850/100)*(J4850*$J$4)</f>
        <v>550</v>
      </c>
      <c r="T4850" s="53" t="n">
        <f aca="false">(O4850/100)*(K4850*$K$4)</f>
        <v>0</v>
      </c>
      <c r="U4850" s="53" t="n">
        <f aca="false">(P4850/100)*(K4850*$K$4)+(P4850/100)*(L4850*$L$4)</f>
        <v>0</v>
      </c>
      <c r="V4850" s="53" t="n">
        <f aca="false">(Q4850/100)*(L4850*$L$4)</f>
        <v>0</v>
      </c>
      <c r="W4850" s="53" t="n">
        <f aca="false">(R4850/100)*(K4850*$K$4)+(R4850/100)*(L4850*$L$4)</f>
        <v>0</v>
      </c>
      <c r="X4850" s="53" t="n">
        <f aca="false">N4850+S4850</f>
        <v>800</v>
      </c>
      <c r="Y4850" s="53" t="n">
        <f aca="false">O4850+T4850</f>
        <v>0</v>
      </c>
      <c r="Z4850" s="53" t="n">
        <f aca="false">P4850+U4850</f>
        <v>0</v>
      </c>
      <c r="AA4850" s="53" t="n">
        <f aca="false">Q4850+V4850</f>
        <v>0</v>
      </c>
      <c r="AB4850" s="53" t="n">
        <f aca="false">R4850+W4850</f>
        <v>0</v>
      </c>
      <c r="AC4850" s="54" t="n">
        <f aca="false">ROUND(X4850+Y4850+Z4850+AA4850+AB4850,1)</f>
        <v>800</v>
      </c>
      <c r="AD4850" s="55" t="n">
        <f aca="false">(ROUND(AC4850-AC4849,1)/AC4849)</f>
        <v>0.183431952662722</v>
      </c>
    </row>
    <row r="4851" customFormat="false" ht="15" hidden="false" customHeight="false" outlineLevel="0" collapsed="false">
      <c r="A4851" s="48" t="s">
        <v>30</v>
      </c>
      <c r="B4851" s="49" t="n">
        <v>0</v>
      </c>
      <c r="C4851" s="50" t="s">
        <v>6</v>
      </c>
      <c r="D4851" s="51" t="n">
        <v>200</v>
      </c>
      <c r="E4851" s="51" t="n">
        <v>0</v>
      </c>
      <c r="F4851" s="51" t="n">
        <v>0</v>
      </c>
      <c r="G4851" s="51" t="n">
        <v>0</v>
      </c>
      <c r="H4851" s="51" t="n">
        <v>0</v>
      </c>
      <c r="I4851" s="52" t="n">
        <v>80</v>
      </c>
      <c r="J4851" s="52" t="n">
        <v>0</v>
      </c>
      <c r="K4851" s="52" t="n">
        <v>0</v>
      </c>
      <c r="L4851" s="52" t="n">
        <v>0</v>
      </c>
      <c r="M4851" s="52" t="n">
        <v>0</v>
      </c>
      <c r="N4851" s="53" t="n">
        <f aca="false">D4851*$D$5</f>
        <v>260</v>
      </c>
      <c r="O4851" s="53" t="n">
        <f aca="false">E4851*$E$5</f>
        <v>0</v>
      </c>
      <c r="P4851" s="53" t="n">
        <f aca="false">F4851*$F$5</f>
        <v>0</v>
      </c>
      <c r="Q4851" s="53" t="n">
        <f aca="false">G4851*$G$5</f>
        <v>0</v>
      </c>
      <c r="R4851" s="53" t="n">
        <f aca="false">H4851*$H$5</f>
        <v>0</v>
      </c>
      <c r="S4851" s="53" t="n">
        <f aca="false">(N4851/100)*(I4851*$I$5)+(N4851/100)*(J4851*$J$5)</f>
        <v>416</v>
      </c>
      <c r="T4851" s="53" t="n">
        <f aca="false">(O4851/100)*(K4851*$K$5)</f>
        <v>0</v>
      </c>
      <c r="U4851" s="53" t="n">
        <f aca="false">(P4851/100)*(K4851*$K$5)+(P4851/100)*(L4851*$L$5)</f>
        <v>0</v>
      </c>
      <c r="V4851" s="53" t="n">
        <f aca="false">(Q4851/100)*(L4851*$L$5)</f>
        <v>0</v>
      </c>
      <c r="W4851" s="53" t="n">
        <f aca="false">(R4851/100)*(K4851*$K$5)+(R4851/100)*(L4851*$L$5)</f>
        <v>0</v>
      </c>
      <c r="X4851" s="53" t="n">
        <f aca="false">N4851+S4851</f>
        <v>676</v>
      </c>
      <c r="Y4851" s="53" t="n">
        <f aca="false">O4851+T4851</f>
        <v>0</v>
      </c>
      <c r="Z4851" s="53" t="n">
        <f aca="false">P4851+U4851</f>
        <v>0</v>
      </c>
      <c r="AA4851" s="53" t="n">
        <f aca="false">Q4851+V4851</f>
        <v>0</v>
      </c>
      <c r="AB4851" s="53" t="n">
        <f aca="false">R4851+W4851</f>
        <v>0</v>
      </c>
      <c r="AC4851" s="54" t="n">
        <f aca="false">ROUND(X4851+Y4851+Z4851+AA4851+AB4851,1)</f>
        <v>676</v>
      </c>
      <c r="AD4851" s="55" t="n">
        <f aca="false">(ROUND(AC4851-AC4849,1)/AC4849)</f>
        <v>0</v>
      </c>
    </row>
    <row r="4852" customFormat="false" ht="15" hidden="false" customHeight="false" outlineLevel="0" collapsed="false">
      <c r="A4852" s="48" t="s">
        <v>31</v>
      </c>
      <c r="B4852" s="49" t="n">
        <v>0</v>
      </c>
      <c r="C4852" s="50" t="s">
        <v>7</v>
      </c>
      <c r="D4852" s="51" t="n">
        <v>200</v>
      </c>
      <c r="E4852" s="51" t="n">
        <v>0</v>
      </c>
      <c r="F4852" s="51" t="n">
        <v>0</v>
      </c>
      <c r="G4852" s="51" t="n">
        <v>0</v>
      </c>
      <c r="H4852" s="51" t="n">
        <v>0</v>
      </c>
      <c r="I4852" s="52" t="n">
        <v>80</v>
      </c>
      <c r="J4852" s="52" t="n">
        <v>0</v>
      </c>
      <c r="K4852" s="52" t="n">
        <v>0</v>
      </c>
      <c r="L4852" s="52" t="n">
        <v>0</v>
      </c>
      <c r="M4852" s="52" t="n">
        <v>0</v>
      </c>
      <c r="N4852" s="53" t="n">
        <f aca="false">D4852*$D$6</f>
        <v>260</v>
      </c>
      <c r="O4852" s="53" t="n">
        <f aca="false">E4852*$E$6</f>
        <v>0</v>
      </c>
      <c r="P4852" s="53" t="n">
        <f aca="false">F4852*$F$6</f>
        <v>0</v>
      </c>
      <c r="Q4852" s="53" t="n">
        <f aca="false">G4852*$G$6</f>
        <v>0</v>
      </c>
      <c r="R4852" s="53" t="n">
        <f aca="false">H4852*$H$6</f>
        <v>0</v>
      </c>
      <c r="S4852" s="53" t="n">
        <f aca="false">(N4852/100)*(I4852*$I$6)+(N4852/100)*(J4852*$J$6)</f>
        <v>416</v>
      </c>
      <c r="T4852" s="53" t="n">
        <f aca="false">(O4852/100)*(K4852*$K$6)</f>
        <v>0</v>
      </c>
      <c r="U4852" s="53" t="n">
        <f aca="false">(P4852/100)*(K4852*$K$6)+(P4852/100)*(L4852*$L$6)</f>
        <v>0</v>
      </c>
      <c r="V4852" s="53" t="n">
        <f aca="false">(Q4852/100)*(L4852*$L$6)</f>
        <v>0</v>
      </c>
      <c r="W4852" s="53" t="n">
        <f aca="false">(R4852/100)*(K4852*$K$6)+(R4852/100)*(L4852*$L$6)</f>
        <v>0</v>
      </c>
      <c r="X4852" s="53" t="n">
        <f aca="false">N4852+S4852</f>
        <v>676</v>
      </c>
      <c r="Y4852" s="53" t="n">
        <f aca="false">O4852+T4852</f>
        <v>0</v>
      </c>
      <c r="Z4852" s="53" t="n">
        <f aca="false">P4852+U4852</f>
        <v>0</v>
      </c>
      <c r="AA4852" s="53" t="n">
        <f aca="false">Q4852+V4852</f>
        <v>0</v>
      </c>
      <c r="AB4852" s="53" t="n">
        <f aca="false">R4852+W4852</f>
        <v>0</v>
      </c>
      <c r="AC4852" s="54" t="n">
        <f aca="false">ROUND(X4852+Y4852+Z4852+AA4852+AB4852,1)</f>
        <v>676</v>
      </c>
      <c r="AD4852" s="55" t="n">
        <f aca="false">(ROUND(AC4852-AC4849,1)/AC4849)</f>
        <v>0</v>
      </c>
    </row>
    <row r="4853" customFormat="false" ht="15" hidden="false" customHeight="false" outlineLevel="0" collapsed="false">
      <c r="A4853" s="48" t="s">
        <v>32</v>
      </c>
      <c r="B4853" s="49" t="n">
        <v>0</v>
      </c>
      <c r="C4853" s="50" t="s">
        <v>8</v>
      </c>
      <c r="D4853" s="51" t="n">
        <v>200</v>
      </c>
      <c r="E4853" s="51" t="n">
        <v>0</v>
      </c>
      <c r="F4853" s="51" t="n">
        <v>0</v>
      </c>
      <c r="G4853" s="51" t="n">
        <v>0</v>
      </c>
      <c r="H4853" s="51" t="n">
        <v>0</v>
      </c>
      <c r="I4853" s="52" t="n">
        <v>80</v>
      </c>
      <c r="J4853" s="52" t="n">
        <v>0</v>
      </c>
      <c r="K4853" s="52" t="n">
        <v>0</v>
      </c>
      <c r="L4853" s="52" t="n">
        <v>0</v>
      </c>
      <c r="M4853" s="52" t="n">
        <v>0</v>
      </c>
      <c r="N4853" s="53" t="n">
        <f aca="false">D4853*$D$7</f>
        <v>260</v>
      </c>
      <c r="O4853" s="53" t="n">
        <f aca="false">E4853*$E$7</f>
        <v>0</v>
      </c>
      <c r="P4853" s="53" t="n">
        <f aca="false">F4853*$F$7</f>
        <v>0</v>
      </c>
      <c r="Q4853" s="53" t="n">
        <f aca="false">G4853*$G$7</f>
        <v>0</v>
      </c>
      <c r="R4853" s="53" t="n">
        <f aca="false">H4853*$H$7</f>
        <v>0</v>
      </c>
      <c r="S4853" s="53" t="n">
        <f aca="false">(N4853/100)*(I4853*$I$7)+(N4853/100)*(J4853*$J$7)</f>
        <v>416</v>
      </c>
      <c r="T4853" s="53" t="n">
        <f aca="false">(O4853/100)*(K4853*$K$7)</f>
        <v>0</v>
      </c>
      <c r="U4853" s="53" t="n">
        <f aca="false">(P4853/100)*(K4853*$K$7)+(P4853/100)*(L4853*$L$7)</f>
        <v>0</v>
      </c>
      <c r="V4853" s="53" t="n">
        <f aca="false">(Q4853/100)*(L4853*$L$7)</f>
        <v>0</v>
      </c>
      <c r="W4853" s="53" t="n">
        <f aca="false">(R4853/100)*(K4853*$K$7)+(R4853/100)*(L4853*$L$7)</f>
        <v>0</v>
      </c>
      <c r="X4853" s="53" t="n">
        <f aca="false">N4853+S4853</f>
        <v>676</v>
      </c>
      <c r="Y4853" s="53" t="n">
        <f aca="false">O4853+T4853</f>
        <v>0</v>
      </c>
      <c r="Z4853" s="53" t="n">
        <f aca="false">P4853+U4853</f>
        <v>0</v>
      </c>
      <c r="AA4853" s="53" t="n">
        <f aca="false">Q4853+V4853</f>
        <v>0</v>
      </c>
      <c r="AB4853" s="53" t="n">
        <f aca="false">R4853+W4853</f>
        <v>0</v>
      </c>
      <c r="AC4853" s="54" t="n">
        <f aca="false">ROUND(X4853+Y4853+Z4853+AA4853+AB4853,1)</f>
        <v>676</v>
      </c>
      <c r="AD4853" s="55" t="n">
        <f aca="false">(ROUND(AC4853-AC4849,1)/AC4849)</f>
        <v>0</v>
      </c>
    </row>
    <row r="4854" customFormat="false" ht="15" hidden="false" customHeight="false" outlineLevel="0" collapsed="false">
      <c r="A4854" s="48" t="s">
        <v>33</v>
      </c>
      <c r="B4854" s="49"/>
      <c r="C4854" s="50" t="s">
        <v>9</v>
      </c>
      <c r="D4854" s="51" t="n">
        <v>200</v>
      </c>
      <c r="E4854" s="51" t="n">
        <v>0</v>
      </c>
      <c r="F4854" s="51" t="n">
        <v>0</v>
      </c>
      <c r="G4854" s="51" t="n">
        <v>0</v>
      </c>
      <c r="H4854" s="51" t="n">
        <v>0</v>
      </c>
      <c r="I4854" s="52" t="n">
        <v>80</v>
      </c>
      <c r="J4854" s="52" t="n">
        <v>0</v>
      </c>
      <c r="K4854" s="52" t="n">
        <v>0</v>
      </c>
      <c r="L4854" s="52" t="n">
        <v>0</v>
      </c>
      <c r="M4854" s="52" t="n">
        <v>0</v>
      </c>
      <c r="N4854" s="53" t="n">
        <f aca="false">D4854*$D$8</f>
        <v>260</v>
      </c>
      <c r="O4854" s="53" t="n">
        <f aca="false">E4854*$E$8</f>
        <v>0</v>
      </c>
      <c r="P4854" s="53" t="n">
        <f aca="false">F4854*$F$8</f>
        <v>0</v>
      </c>
      <c r="Q4854" s="53" t="n">
        <f aca="false">G4854*$G$8</f>
        <v>0</v>
      </c>
      <c r="R4854" s="53" t="n">
        <f aca="false">H4854*$H$8</f>
        <v>0</v>
      </c>
      <c r="S4854" s="53" t="n">
        <f aca="false">(N4854/100)*(I4854*$I$8)+(N4854/100)*(J4854*$J$8)</f>
        <v>416</v>
      </c>
      <c r="T4854" s="53" t="n">
        <f aca="false">(O4854/100)*(K4854*$K$8)</f>
        <v>0</v>
      </c>
      <c r="U4854" s="53" t="n">
        <f aca="false">(P4854/100)*(K4854*$K$8)+(P4854/100)*(L4854*$L$8)</f>
        <v>0</v>
      </c>
      <c r="V4854" s="53" t="n">
        <f aca="false">(Q4854/100)*(L4854*$L$8)</f>
        <v>0</v>
      </c>
      <c r="W4854" s="53" t="n">
        <f aca="false">(R4854/100)*(K4854*$K$8)+(R4854/100)*(L4854*$L$8)</f>
        <v>0</v>
      </c>
      <c r="X4854" s="53" t="n">
        <f aca="false">N4854+S4854</f>
        <v>676</v>
      </c>
      <c r="Y4854" s="53" t="n">
        <f aca="false">O4854+T4854</f>
        <v>0</v>
      </c>
      <c r="Z4854" s="53" t="n">
        <f aca="false">P4854+U4854</f>
        <v>0</v>
      </c>
      <c r="AA4854" s="53" t="n">
        <f aca="false">Q4854+V4854</f>
        <v>0</v>
      </c>
      <c r="AB4854" s="53" t="n">
        <f aca="false">R4854+W4854</f>
        <v>0</v>
      </c>
      <c r="AC4854" s="54" t="n">
        <f aca="false">ROUND(X4854+Y4854+Z4854+AA4854+AB4854,1)</f>
        <v>676</v>
      </c>
      <c r="AD4854" s="55" t="n">
        <f aca="false">(ROUND(AC4854-AC4849,1)/AC4849)</f>
        <v>0</v>
      </c>
    </row>
    <row r="4855" customFormat="false" ht="15" hidden="false" customHeight="false" outlineLevel="0" collapsed="false">
      <c r="A4855" s="48" t="s">
        <v>34</v>
      </c>
      <c r="B4855" s="49"/>
      <c r="C4855" s="50" t="s">
        <v>10</v>
      </c>
      <c r="D4855" s="51" t="n">
        <v>100</v>
      </c>
      <c r="E4855" s="51" t="n">
        <v>200</v>
      </c>
      <c r="F4855" s="51" t="n">
        <v>0</v>
      </c>
      <c r="G4855" s="51" t="n">
        <v>0</v>
      </c>
      <c r="H4855" s="51" t="n">
        <v>0</v>
      </c>
      <c r="I4855" s="52" t="n">
        <v>80</v>
      </c>
      <c r="J4855" s="52" t="n">
        <v>0</v>
      </c>
      <c r="K4855" s="52" t="n">
        <v>100</v>
      </c>
      <c r="L4855" s="52" t="n">
        <v>0</v>
      </c>
      <c r="M4855" s="52" t="n">
        <v>0</v>
      </c>
      <c r="N4855" s="53" t="n">
        <f aca="false">D4855*$D$9</f>
        <v>125</v>
      </c>
      <c r="O4855" s="53" t="n">
        <f aca="false">E4855*$E$9</f>
        <v>250</v>
      </c>
      <c r="P4855" s="53" t="n">
        <f aca="false">F4855*$F$9</f>
        <v>0</v>
      </c>
      <c r="Q4855" s="53" t="n">
        <f aca="false">G4855*$G$9</f>
        <v>0</v>
      </c>
      <c r="R4855" s="53" t="n">
        <f aca="false">H4855*$H$9</f>
        <v>0</v>
      </c>
      <c r="S4855" s="53" t="n">
        <f aca="false">(N4855/100)*(I4855*$I$9)+(N4855/100)*(J4855*$J$9)</f>
        <v>100</v>
      </c>
      <c r="T4855" s="53" t="n">
        <f aca="false">(O4855/100)*(K4855*$K$9)</f>
        <v>350</v>
      </c>
      <c r="U4855" s="53" t="n">
        <f aca="false">(P4855/100)*(K4855*$K$9)+(P4855/100)*(L4855*$L$9)</f>
        <v>0</v>
      </c>
      <c r="V4855" s="53" t="n">
        <f aca="false">(Q4855/100)*(L4855*$L$9)</f>
        <v>0</v>
      </c>
      <c r="W4855" s="53" t="n">
        <f aca="false">(R4855/100)*(K4855*$K$9)+(R4855/100)*(L4855*$L$9)</f>
        <v>0</v>
      </c>
      <c r="X4855" s="53" t="n">
        <f aca="false">N4855+S4855</f>
        <v>225</v>
      </c>
      <c r="Y4855" s="53" t="n">
        <f aca="false">O4855+T4855</f>
        <v>600</v>
      </c>
      <c r="Z4855" s="53" t="n">
        <f aca="false">P4855+U4855</f>
        <v>0</v>
      </c>
      <c r="AA4855" s="53" t="n">
        <f aca="false">Q4855+V4855</f>
        <v>0</v>
      </c>
      <c r="AB4855" s="53" t="n">
        <f aca="false">R4855+W4855</f>
        <v>0</v>
      </c>
      <c r="AC4855" s="54" t="n">
        <f aca="false">ROUND(X4855+Y4855+Z4855+AA4855+AB4855,1)</f>
        <v>825</v>
      </c>
      <c r="AD4855" s="55" t="n">
        <f aca="false">(ROUND(AC4855-AC4849,1)/AC4849)</f>
        <v>0.220414201183432</v>
      </c>
    </row>
    <row r="4856" customFormat="false" ht="15" hidden="false" customHeight="false" outlineLevel="0" collapsed="false">
      <c r="A4856" s="48" t="s">
        <v>35</v>
      </c>
      <c r="B4856" s="49"/>
      <c r="C4856" s="50" t="s">
        <v>11</v>
      </c>
      <c r="D4856" s="51" t="n">
        <v>100</v>
      </c>
      <c r="E4856" s="51" t="n">
        <v>0</v>
      </c>
      <c r="F4856" s="51" t="n">
        <v>200</v>
      </c>
      <c r="G4856" s="51" t="n">
        <v>0</v>
      </c>
      <c r="H4856" s="51" t="n">
        <v>0</v>
      </c>
      <c r="I4856" s="52" t="n">
        <v>80</v>
      </c>
      <c r="J4856" s="52" t="n">
        <v>0</v>
      </c>
      <c r="K4856" s="52" t="n">
        <v>50</v>
      </c>
      <c r="L4856" s="52" t="n">
        <v>50</v>
      </c>
      <c r="M4856" s="52" t="n">
        <v>0</v>
      </c>
      <c r="N4856" s="53" t="n">
        <f aca="false">D4856*$D$10</f>
        <v>125</v>
      </c>
      <c r="O4856" s="53" t="n">
        <f aca="false">E4856*$E$10</f>
        <v>0</v>
      </c>
      <c r="P4856" s="53" t="n">
        <f aca="false">F4856*$F$10</f>
        <v>250</v>
      </c>
      <c r="Q4856" s="53" t="n">
        <f aca="false">G4856*$G$10</f>
        <v>0</v>
      </c>
      <c r="R4856" s="53" t="n">
        <f aca="false">H4856*$H$10</f>
        <v>0</v>
      </c>
      <c r="S4856" s="53" t="n">
        <f aca="false">(N4856/100)*(I4856*$I$10)+(N4856/100)*(J4856*$J$10)</f>
        <v>100</v>
      </c>
      <c r="T4856" s="53" t="n">
        <f aca="false">(O4856/100)*(K4856*$J$10)</f>
        <v>0</v>
      </c>
      <c r="U4856" s="53" t="n">
        <f aca="false">(P4856/100)*(K4856*$K$10)+(P4856/100)*(L4856*$L$10)</f>
        <v>350</v>
      </c>
      <c r="V4856" s="53" t="n">
        <f aca="false">(Q4856/100)*(L4856*$L$10)</f>
        <v>0</v>
      </c>
      <c r="W4856" s="53" t="n">
        <f aca="false">(R4856/100)*(K4856*$K$10)+(R4856/100)*(L4856*$L$10)</f>
        <v>0</v>
      </c>
      <c r="X4856" s="53" t="n">
        <f aca="false">N4856+S4856</f>
        <v>225</v>
      </c>
      <c r="Y4856" s="53" t="n">
        <f aca="false">O4856+T4856</f>
        <v>0</v>
      </c>
      <c r="Z4856" s="53" t="n">
        <f aca="false">P4856+U4856</f>
        <v>600</v>
      </c>
      <c r="AA4856" s="53" t="n">
        <f aca="false">Q4856+V4856</f>
        <v>0</v>
      </c>
      <c r="AB4856" s="53" t="n">
        <f aca="false">R4856+W4856</f>
        <v>0</v>
      </c>
      <c r="AC4856" s="54" t="n">
        <f aca="false">ROUND(X4856+Y4856+Z4856+AA4856+AB4856,1)</f>
        <v>825</v>
      </c>
      <c r="AD4856" s="55" t="n">
        <f aca="false">(ROUND(AC4856-AC4849,1)/AC4849)</f>
        <v>0.220414201183432</v>
      </c>
    </row>
    <row r="4857" customFormat="false" ht="15" hidden="false" customHeight="false" outlineLevel="0" collapsed="false">
      <c r="A4857" s="48" t="s">
        <v>36</v>
      </c>
      <c r="B4857" s="49"/>
      <c r="C4857" s="50" t="s">
        <v>12</v>
      </c>
      <c r="D4857" s="51" t="n">
        <v>100</v>
      </c>
      <c r="E4857" s="51" t="n">
        <v>0</v>
      </c>
      <c r="F4857" s="51" t="n">
        <v>0</v>
      </c>
      <c r="G4857" s="51" t="n">
        <v>200</v>
      </c>
      <c r="H4857" s="51" t="n">
        <v>0</v>
      </c>
      <c r="I4857" s="52" t="n">
        <v>80</v>
      </c>
      <c r="J4857" s="52" t="n">
        <v>0</v>
      </c>
      <c r="K4857" s="52" t="n">
        <v>0</v>
      </c>
      <c r="L4857" s="52" t="n">
        <v>100</v>
      </c>
      <c r="M4857" s="52" t="n">
        <v>0</v>
      </c>
      <c r="N4857" s="53" t="n">
        <f aca="false">D4857*$D$11</f>
        <v>125</v>
      </c>
      <c r="O4857" s="53" t="n">
        <f aca="false">E4857*$E$11</f>
        <v>0</v>
      </c>
      <c r="P4857" s="53" t="n">
        <f aca="false">F4857*$F$11</f>
        <v>0</v>
      </c>
      <c r="Q4857" s="53" t="n">
        <f aca="false">G4857*$G$11</f>
        <v>250</v>
      </c>
      <c r="R4857" s="53" t="n">
        <f aca="false">H4857*$H$11</f>
        <v>0</v>
      </c>
      <c r="S4857" s="53" t="n">
        <f aca="false">(N4857/100)*(I4857*$I$11)+(N4857/100)*(J4857*$J$11)</f>
        <v>100</v>
      </c>
      <c r="T4857" s="53" t="n">
        <f aca="false">(O4857/100)*(K4857*$K$11)</f>
        <v>0</v>
      </c>
      <c r="U4857" s="53" t="n">
        <f aca="false">(P4857/100)*(K4857*$K$11)+(P4857/100)*(L4857*$L$11)</f>
        <v>0</v>
      </c>
      <c r="V4857" s="53" t="n">
        <f aca="false">(Q4857/100)*(L4857*$L$11)</f>
        <v>350</v>
      </c>
      <c r="W4857" s="53" t="n">
        <f aca="false">(R4857/100)*(K4857*$K$11)+(R4857/100)*(L4857*$L$11)</f>
        <v>0</v>
      </c>
      <c r="X4857" s="53" t="n">
        <f aca="false">N4857+S4857</f>
        <v>225</v>
      </c>
      <c r="Y4857" s="53" t="n">
        <f aca="false">O4857+T4857</f>
        <v>0</v>
      </c>
      <c r="Z4857" s="53" t="n">
        <f aca="false">P4857+U4857</f>
        <v>0</v>
      </c>
      <c r="AA4857" s="53" t="n">
        <f aca="false">Q4857+V4857</f>
        <v>600</v>
      </c>
      <c r="AB4857" s="53" t="n">
        <f aca="false">R4857+W4857</f>
        <v>0</v>
      </c>
      <c r="AC4857" s="54" t="n">
        <f aca="false">ROUND(X4857+Y4857+Z4857+AA4857+AB4857,1)</f>
        <v>825</v>
      </c>
      <c r="AD4857" s="55" t="n">
        <f aca="false">(ROUND(AC4857-AC4849,1)/AC4849)</f>
        <v>0.220414201183432</v>
      </c>
    </row>
    <row r="4858" customFormat="false" ht="15" hidden="false" customHeight="false" outlineLevel="0" collapsed="false">
      <c r="A4858" s="48" t="s">
        <v>37</v>
      </c>
      <c r="B4858" s="49"/>
      <c r="C4858" s="50" t="s">
        <v>13</v>
      </c>
      <c r="D4858" s="51" t="n">
        <v>100</v>
      </c>
      <c r="E4858" s="51" t="n">
        <v>0</v>
      </c>
      <c r="F4858" s="51" t="n">
        <v>0</v>
      </c>
      <c r="G4858" s="51" t="n">
        <v>0</v>
      </c>
      <c r="H4858" s="51" t="n">
        <v>200</v>
      </c>
      <c r="I4858" s="52" t="n">
        <v>80</v>
      </c>
      <c r="J4858" s="52" t="n">
        <v>0</v>
      </c>
      <c r="K4858" s="52" t="n">
        <v>50</v>
      </c>
      <c r="L4858" s="52" t="n">
        <v>50</v>
      </c>
      <c r="M4858" s="52" t="n">
        <v>0</v>
      </c>
      <c r="N4858" s="53" t="n">
        <f aca="false">D4858*$D$12</f>
        <v>125</v>
      </c>
      <c r="O4858" s="53" t="n">
        <f aca="false">E4858*$E$12</f>
        <v>0</v>
      </c>
      <c r="P4858" s="53" t="n">
        <f aca="false">F4858*$F$12</f>
        <v>0</v>
      </c>
      <c r="Q4858" s="53" t="n">
        <f aca="false">G4858*$G$12</f>
        <v>0</v>
      </c>
      <c r="R4858" s="53" t="n">
        <f aca="false">H4858*$H$12</f>
        <v>250</v>
      </c>
      <c r="S4858" s="53" t="n">
        <f aca="false">(N4858/100)*(I4858*$I$12)+(N4858/100)*(J4858*$J$12)</f>
        <v>100</v>
      </c>
      <c r="T4858" s="53" t="n">
        <f aca="false">(O4858/100)*(K4858*$K$12)</f>
        <v>0</v>
      </c>
      <c r="U4858" s="53" t="n">
        <f aca="false">(P4858/100)*(K4858*$K$12)+(P4858/100)*(L4858*$L$12)</f>
        <v>0</v>
      </c>
      <c r="V4858" s="53" t="n">
        <f aca="false">(Q4858/100)*(L4858*$L$12)</f>
        <v>0</v>
      </c>
      <c r="W4858" s="53" t="n">
        <f aca="false">(R4858/100)*(K4858*$K$12)+(R4858/100)*(L4858*$L$12)</f>
        <v>350</v>
      </c>
      <c r="X4858" s="53" t="n">
        <f aca="false">N4858+S4858</f>
        <v>225</v>
      </c>
      <c r="Y4858" s="53" t="n">
        <f aca="false">O4858+T4858</f>
        <v>0</v>
      </c>
      <c r="Z4858" s="53" t="n">
        <f aca="false">P4858+U4858</f>
        <v>0</v>
      </c>
      <c r="AA4858" s="53" t="n">
        <f aca="false">Q4858+V4858</f>
        <v>0</v>
      </c>
      <c r="AB4858" s="53" t="n">
        <f aca="false">R4858+W4858</f>
        <v>600</v>
      </c>
      <c r="AC4858" s="54" t="n">
        <f aca="false">ROUND(X4858+Y4858+Z4858+AA4858+AB4858,1)</f>
        <v>825</v>
      </c>
      <c r="AD4858" s="55" t="n">
        <f aca="false">(ROUND(AC4858-AC4849,1)/AC4849)</f>
        <v>0.220414201183432</v>
      </c>
    </row>
    <row r="4859" customFormat="false" ht="15" hidden="false" customHeight="false" outlineLevel="0" collapsed="false">
      <c r="A4859" s="48" t="s">
        <v>38</v>
      </c>
      <c r="B4859" s="49"/>
      <c r="C4859" s="50" t="s">
        <v>14</v>
      </c>
      <c r="D4859" s="51" t="n">
        <v>200</v>
      </c>
      <c r="E4859" s="51" t="n">
        <v>0</v>
      </c>
      <c r="F4859" s="51" t="n">
        <v>0</v>
      </c>
      <c r="G4859" s="51" t="n">
        <v>0</v>
      </c>
      <c r="H4859" s="51" t="n">
        <v>0</v>
      </c>
      <c r="I4859" s="52" t="n">
        <v>80</v>
      </c>
      <c r="J4859" s="52" t="n">
        <v>0</v>
      </c>
      <c r="K4859" s="52" t="n">
        <v>0</v>
      </c>
      <c r="L4859" s="52" t="n">
        <v>0</v>
      </c>
      <c r="M4859" s="52" t="n">
        <v>75</v>
      </c>
      <c r="N4859" s="53" t="n">
        <f aca="false">D4859*$D$13</f>
        <v>250</v>
      </c>
      <c r="O4859" s="53" t="n">
        <f aca="false">E4859*$E$13</f>
        <v>0</v>
      </c>
      <c r="P4859" s="53" t="n">
        <f aca="false">F4859*$F$13</f>
        <v>0</v>
      </c>
      <c r="Q4859" s="53" t="n">
        <f aca="false">G4859*$G$13</f>
        <v>0</v>
      </c>
      <c r="R4859" s="53" t="n">
        <f aca="false">H4859*$H$13</f>
        <v>0</v>
      </c>
      <c r="S4859" s="53" t="n">
        <f aca="false">(N4859/100)*(I4859*$I$13)+(N4859/100)*(J4859*$J$13)+(N4859/100)*(M4859*$M$13)</f>
        <v>575</v>
      </c>
      <c r="T4859" s="53" t="n">
        <f aca="false">(O4859/100)*(K4859*$K$13)+(O4859/100)*(M4859*$M$13)</f>
        <v>0</v>
      </c>
      <c r="U4859" s="53" t="n">
        <f aca="false">(P4859/100)*(K4859*$K$13)+(P4859/100)*(L4859*$L$13)+(P4859/100)*(M4859*$M$13)</f>
        <v>0</v>
      </c>
      <c r="V4859" s="53" t="n">
        <f aca="false">(Q4859/100)*(L4859*$L$13)+(Q4859/100)*(M4859*$M$13)</f>
        <v>0</v>
      </c>
      <c r="W4859" s="53" t="n">
        <f aca="false">(R4859/100)*(K4859*$K$13)+(R4859/100)*(L4859*$L$13)+(R4859/100)*(M4859*$M$13)</f>
        <v>0</v>
      </c>
      <c r="X4859" s="53" t="n">
        <f aca="false">N4859+S4859</f>
        <v>825</v>
      </c>
      <c r="Y4859" s="53" t="n">
        <f aca="false">O4859+T4859</f>
        <v>0</v>
      </c>
      <c r="Z4859" s="53" t="n">
        <f aca="false">P4859+U4859</f>
        <v>0</v>
      </c>
      <c r="AA4859" s="53" t="n">
        <f aca="false">Q4859+V4859</f>
        <v>0</v>
      </c>
      <c r="AB4859" s="53" t="n">
        <f aca="false">R4859+W4859</f>
        <v>0</v>
      </c>
      <c r="AC4859" s="54" t="n">
        <f aca="false">ROUND(X4859+Y4859+Z4859+AA4859+AB4859,1)</f>
        <v>825</v>
      </c>
      <c r="AD4859" s="55" t="n">
        <f aca="false">(ROUND(AC4859-AC4849,1)/AC4849)</f>
        <v>0.220414201183432</v>
      </c>
    </row>
    <row r="4860" customFormat="false" ht="15" hidden="false" customHeight="false" outlineLevel="0" collapsed="false">
      <c r="A4860" s="48" t="s">
        <v>39</v>
      </c>
      <c r="B4860" s="49"/>
      <c r="C4860" s="50" t="s">
        <v>15</v>
      </c>
      <c r="D4860" s="51" t="n">
        <v>200</v>
      </c>
      <c r="E4860" s="51" t="n">
        <v>0</v>
      </c>
      <c r="F4860" s="51" t="n">
        <v>0</v>
      </c>
      <c r="G4860" s="51" t="n">
        <v>0</v>
      </c>
      <c r="H4860" s="51" t="n">
        <v>0</v>
      </c>
      <c r="I4860" s="52" t="n">
        <v>80</v>
      </c>
      <c r="J4860" s="52" t="n">
        <v>0</v>
      </c>
      <c r="K4860" s="52" t="n">
        <v>75</v>
      </c>
      <c r="L4860" s="52" t="n">
        <v>0</v>
      </c>
      <c r="M4860" s="52" t="n">
        <v>0</v>
      </c>
      <c r="N4860" s="53" t="n">
        <f aca="false">D4860*$D$14</f>
        <v>250</v>
      </c>
      <c r="O4860" s="53" t="n">
        <f aca="false">E4860*$E$14</f>
        <v>0</v>
      </c>
      <c r="P4860" s="53" t="n">
        <f aca="false">F4860*$F$14</f>
        <v>0</v>
      </c>
      <c r="Q4860" s="53" t="n">
        <f aca="false">G4860*$G$14</f>
        <v>0</v>
      </c>
      <c r="R4860" s="53" t="n">
        <f aca="false">H4860*$H$14</f>
        <v>0</v>
      </c>
      <c r="S4860" s="53" t="n">
        <f aca="false">(N4860/100)*(I4860*$I$14)+(N4860/100)*(J4860*$J$14)+(N4860/100)*(K4860*$K$14)</f>
        <v>575</v>
      </c>
      <c r="T4860" s="53" t="n">
        <f aca="false">(O4860/100)*(K4860*$K$14)</f>
        <v>0</v>
      </c>
      <c r="U4860" s="53" t="n">
        <f aca="false">(P4860/100)*(K4860*$K$14)+(P4860/100)*(L4860*$L$14)</f>
        <v>0</v>
      </c>
      <c r="V4860" s="53" t="n">
        <f aca="false">(Q4860/100)*(L4860*$L$14)</f>
        <v>0</v>
      </c>
      <c r="W4860" s="53" t="n">
        <f aca="false">(R4860/100)*(K4860*$L$14)+(R4860/100)*(L4860*$M$14)</f>
        <v>0</v>
      </c>
      <c r="X4860" s="53" t="n">
        <f aca="false">N4860+S4860</f>
        <v>825</v>
      </c>
      <c r="Y4860" s="53" t="n">
        <f aca="false">O4860+T4860</f>
        <v>0</v>
      </c>
      <c r="Z4860" s="53" t="n">
        <f aca="false">P4860+U4860</f>
        <v>0</v>
      </c>
      <c r="AA4860" s="53" t="n">
        <f aca="false">Q4860+V4860</f>
        <v>0</v>
      </c>
      <c r="AB4860" s="53" t="n">
        <f aca="false">R4860+W4860</f>
        <v>0</v>
      </c>
      <c r="AC4860" s="54" t="n">
        <f aca="false">ROUND(X4860+Y4860+Z4860+AA4860+AB4860,1)</f>
        <v>825</v>
      </c>
      <c r="AD4860" s="55" t="n">
        <f aca="false">(ROUND(AC4860-AC4849,1)/AC4849)</f>
        <v>0.220414201183432</v>
      </c>
    </row>
    <row r="4861" customFormat="false" ht="15" hidden="false" customHeight="false" outlineLevel="0" collapsed="false">
      <c r="A4861" s="48"/>
      <c r="B4861" s="49"/>
      <c r="C4861" s="50" t="s">
        <v>16</v>
      </c>
      <c r="D4861" s="51" t="n">
        <v>200</v>
      </c>
      <c r="E4861" s="51" t="n">
        <v>0</v>
      </c>
      <c r="F4861" s="51" t="n">
        <v>0</v>
      </c>
      <c r="G4861" s="51" t="n">
        <v>0</v>
      </c>
      <c r="H4861" s="51" t="n">
        <v>0</v>
      </c>
      <c r="I4861" s="52" t="n">
        <v>80</v>
      </c>
      <c r="J4861" s="52" t="n">
        <v>0</v>
      </c>
      <c r="K4861" s="52" t="n">
        <v>0</v>
      </c>
      <c r="L4861" s="52" t="n">
        <v>75</v>
      </c>
      <c r="M4861" s="52" t="n">
        <v>0</v>
      </c>
      <c r="N4861" s="53" t="n">
        <f aca="false">D4861*$D$15</f>
        <v>250</v>
      </c>
      <c r="O4861" s="53" t="n">
        <f aca="false">E4861*$E$15</f>
        <v>0</v>
      </c>
      <c r="P4861" s="53" t="n">
        <f aca="false">F4861*$F$15</f>
        <v>0</v>
      </c>
      <c r="Q4861" s="53" t="n">
        <f aca="false">G4861*$G$15</f>
        <v>0</v>
      </c>
      <c r="R4861" s="53" t="n">
        <f aca="false">H4861*$H$15</f>
        <v>0</v>
      </c>
      <c r="S4861" s="53" t="n">
        <f aca="false">(N4861/100)*(I4861*$I$15)+(N4861/100)*(J4861*$J$15)+(N4861/100)*(L4861*$L$15)</f>
        <v>575</v>
      </c>
      <c r="T4861" s="53" t="n">
        <f aca="false">(O4861/100)*(K4861*$K$15)</f>
        <v>0</v>
      </c>
      <c r="U4861" s="53" t="n">
        <f aca="false">(P4861/100)*(K4861*$K$15)+(P4861/100)*(L4861*$L$15)</f>
        <v>0</v>
      </c>
      <c r="V4861" s="53" t="n">
        <f aca="false">(Q4861/100)*(L4861*$L$15)</f>
        <v>0</v>
      </c>
      <c r="W4861" s="53" t="n">
        <f aca="false">(R4861/100)*(K4861*$K$15)+(R4861/100)*(L4861*$L$15)</f>
        <v>0</v>
      </c>
      <c r="X4861" s="53" t="n">
        <f aca="false">N4861+S4861</f>
        <v>825</v>
      </c>
      <c r="Y4861" s="53" t="n">
        <f aca="false">O4861+T4861</f>
        <v>0</v>
      </c>
      <c r="Z4861" s="53" t="n">
        <f aca="false">P4861+U4861</f>
        <v>0</v>
      </c>
      <c r="AA4861" s="53" t="n">
        <f aca="false">Q4861+V4861</f>
        <v>0</v>
      </c>
      <c r="AB4861" s="53" t="n">
        <f aca="false">R4861+W4861</f>
        <v>0</v>
      </c>
      <c r="AC4861" s="54" t="n">
        <f aca="false">ROUND(X4861+Y4861+Z4861+AA4861+AB4861,1)</f>
        <v>825</v>
      </c>
      <c r="AD4861" s="55" t="n">
        <f aca="false">(ROUND(AC4861-AC4849,1)/AC4849)</f>
        <v>0.220414201183432</v>
      </c>
    </row>
    <row r="4862" customFormat="false" ht="15" hidden="false" customHeight="false" outlineLevel="0" collapsed="false">
      <c r="A4862" s="48"/>
      <c r="B4862" s="49"/>
      <c r="C4862" s="50" t="s">
        <v>17</v>
      </c>
      <c r="D4862" s="51" t="n">
        <v>200</v>
      </c>
      <c r="E4862" s="51" t="n">
        <v>0</v>
      </c>
      <c r="F4862" s="51" t="n">
        <v>0</v>
      </c>
      <c r="G4862" s="51" t="n">
        <v>0</v>
      </c>
      <c r="H4862" s="51" t="n">
        <v>0</v>
      </c>
      <c r="I4862" s="52" t="n">
        <v>80</v>
      </c>
      <c r="J4862" s="52" t="n">
        <v>45</v>
      </c>
      <c r="K4862" s="52" t="n">
        <v>0</v>
      </c>
      <c r="L4862" s="52" t="n">
        <v>0</v>
      </c>
      <c r="M4862" s="52" t="n">
        <v>0</v>
      </c>
      <c r="N4862" s="53" t="n">
        <f aca="false">D4862*$D$16</f>
        <v>250</v>
      </c>
      <c r="O4862" s="53" t="n">
        <f aca="false">E4862*$E$16</f>
        <v>0</v>
      </c>
      <c r="P4862" s="53" t="n">
        <f aca="false">F4862*$F$16</f>
        <v>0</v>
      </c>
      <c r="Q4862" s="53" t="n">
        <f aca="false">G4862*$G$16</f>
        <v>0</v>
      </c>
      <c r="R4862" s="53" t="n">
        <f aca="false">H4862*$H$16</f>
        <v>0</v>
      </c>
      <c r="S4862" s="53" t="n">
        <f aca="false">(N4862/100)*(I4862*$I$16)+(N4862/100)*(J4862*$J$16)</f>
        <v>481.25</v>
      </c>
      <c r="T4862" s="53" t="n">
        <f aca="false">(O4862/100)*(K4862*$K$16)</f>
        <v>0</v>
      </c>
      <c r="U4862" s="53" t="n">
        <f aca="false">(P4862/100)*(K4862*$K$16)+(P4862/100)*(L4862*$L$16)</f>
        <v>0</v>
      </c>
      <c r="V4862" s="53" t="n">
        <f aca="false">(Q4862/100)*(L4862*$L$16)</f>
        <v>0</v>
      </c>
      <c r="W4862" s="53" t="n">
        <f aca="false">(R4862/100)*(K4862*$K$16)+(R4862/100)*(L4862*$L$16)</f>
        <v>0</v>
      </c>
      <c r="X4862" s="53" t="n">
        <f aca="false">N4862+S4862</f>
        <v>731.25</v>
      </c>
      <c r="Y4862" s="53" t="n">
        <f aca="false">O4862+T4862</f>
        <v>0</v>
      </c>
      <c r="Z4862" s="53" t="n">
        <f aca="false">P4862+U4862</f>
        <v>0</v>
      </c>
      <c r="AA4862" s="53" t="n">
        <f aca="false">Q4862+V4862</f>
        <v>0</v>
      </c>
      <c r="AB4862" s="53" t="n">
        <f aca="false">R4862+W4862</f>
        <v>0</v>
      </c>
      <c r="AC4862" s="54" t="n">
        <f aca="false">ROUND(X4862+Y4862+Z4862+AA4862+AB4862,1)</f>
        <v>731.3</v>
      </c>
      <c r="AD4862" s="55" t="n">
        <f aca="false">(ROUND(AC4862-AC4849,1)/AC4849)</f>
        <v>0.0818047337278106</v>
      </c>
    </row>
    <row r="4863" customFormat="false" ht="15" hidden="false" customHeight="false" outlineLevel="0" collapsed="false">
      <c r="A4863" s="48"/>
      <c r="B4863" s="49"/>
      <c r="C4863" s="50" t="s">
        <v>18</v>
      </c>
      <c r="D4863" s="51" t="n">
        <v>200</v>
      </c>
      <c r="E4863" s="51" t="n">
        <v>0</v>
      </c>
      <c r="F4863" s="51" t="n">
        <v>0</v>
      </c>
      <c r="G4863" s="51" t="n">
        <v>0</v>
      </c>
      <c r="H4863" s="51" t="n">
        <v>0</v>
      </c>
      <c r="I4863" s="52" t="n">
        <v>100</v>
      </c>
      <c r="J4863" s="52" t="n">
        <v>0</v>
      </c>
      <c r="K4863" s="52" t="n">
        <v>0</v>
      </c>
      <c r="L4863" s="52" t="n">
        <v>0</v>
      </c>
      <c r="M4863" s="52" t="n">
        <v>0</v>
      </c>
      <c r="N4863" s="53" t="n">
        <f aca="false">D4863*$D$17</f>
        <v>250</v>
      </c>
      <c r="O4863" s="53" t="n">
        <f aca="false">E4863*$E$17</f>
        <v>0</v>
      </c>
      <c r="P4863" s="53" t="n">
        <f aca="false">F4863*$F$17</f>
        <v>0</v>
      </c>
      <c r="Q4863" s="53" t="n">
        <f aca="false">G4863*$G$17</f>
        <v>0</v>
      </c>
      <c r="R4863" s="53" t="n">
        <f aca="false">H4863*$H$17</f>
        <v>0</v>
      </c>
      <c r="S4863" s="53" t="n">
        <f aca="false">(N4863/100)*(I4863*$I$17)+(N4863/100)*(J4863*$J$17)</f>
        <v>625</v>
      </c>
      <c r="T4863" s="53" t="n">
        <f aca="false">(O4863/100)*(K4863*$K$17)</f>
        <v>0</v>
      </c>
      <c r="U4863" s="53" t="n">
        <f aca="false">(P4863/100)*(K4863*$K$17)+(P4863/100)*(L4863*$L$17)</f>
        <v>0</v>
      </c>
      <c r="V4863" s="53" t="n">
        <f aca="false">(Q4863/100)*(L4863*$L$17)</f>
        <v>0</v>
      </c>
      <c r="W4863" s="53" t="n">
        <f aca="false">(R4863/100)*(K4863*$K$17)+(R4863/100)*(L4863*$L$17)</f>
        <v>0</v>
      </c>
      <c r="X4863" s="53" t="n">
        <f aca="false">N4863+S4863</f>
        <v>875</v>
      </c>
      <c r="Y4863" s="53" t="n">
        <f aca="false">O4863+T4863</f>
        <v>0</v>
      </c>
      <c r="Z4863" s="53" t="n">
        <f aca="false">P4863+U4863</f>
        <v>0</v>
      </c>
      <c r="AA4863" s="53" t="n">
        <f aca="false">Q4863+V4863</f>
        <v>0</v>
      </c>
      <c r="AB4863" s="53" t="n">
        <f aca="false">R4863+W4863</f>
        <v>0</v>
      </c>
      <c r="AC4863" s="54" t="n">
        <f aca="false">ROUND(X4863+Y4863+Z4863+AA4863+AB4863,1)</f>
        <v>875</v>
      </c>
      <c r="AD4863" s="55" t="n">
        <f aca="false">(ROUND(AC4863-AC4849,1)/AC4849)</f>
        <v>0.294378698224852</v>
      </c>
    </row>
    <row r="4864" customFormat="false" ht="15" hidden="false" customHeight="false" outlineLevel="0" collapsed="false">
      <c r="A4864" s="56" t="s">
        <v>19</v>
      </c>
      <c r="B4864" s="77" t="s">
        <v>393</v>
      </c>
      <c r="C4864" s="40" t="s">
        <v>4</v>
      </c>
      <c r="D4864" s="41" t="n">
        <v>100</v>
      </c>
      <c r="E4864" s="41" t="n">
        <v>0</v>
      </c>
      <c r="F4864" s="41" t="n">
        <v>0</v>
      </c>
      <c r="G4864" s="41" t="n">
        <v>0</v>
      </c>
      <c r="H4864" s="41" t="n">
        <v>100</v>
      </c>
      <c r="I4864" s="42" t="n">
        <v>40</v>
      </c>
      <c r="J4864" s="42" t="n">
        <v>20</v>
      </c>
      <c r="K4864" s="42" t="n">
        <v>60</v>
      </c>
      <c r="L4864" s="42" t="n">
        <v>60</v>
      </c>
      <c r="M4864" s="42" t="n">
        <v>0</v>
      </c>
      <c r="N4864" s="43" t="n">
        <f aca="false">D4864*$D$3</f>
        <v>130</v>
      </c>
      <c r="O4864" s="43" t="n">
        <f aca="false">E4864*$E$3</f>
        <v>0</v>
      </c>
      <c r="P4864" s="43" t="n">
        <f aca="false">F4864*$F$3</f>
        <v>0</v>
      </c>
      <c r="Q4864" s="43" t="n">
        <f aca="false">G4864*$G$3</f>
        <v>0</v>
      </c>
      <c r="R4864" s="43" t="n">
        <f aca="false">H4864*$H$3</f>
        <v>130</v>
      </c>
      <c r="S4864" s="43" t="n">
        <f aca="false">(N4864/100)*(I4864*$I$3)+(N4864/100)*(J4864*$J$3)</f>
        <v>156</v>
      </c>
      <c r="T4864" s="43" t="n">
        <f aca="false">(O4864/100)*(K4864*$K$3)</f>
        <v>0</v>
      </c>
      <c r="U4864" s="43" t="n">
        <f aca="false">(P4864/100)*(K4864*$K$3)+(P4864/100)*(L4864*$L$3)</f>
        <v>0</v>
      </c>
      <c r="V4864" s="43" t="n">
        <f aca="false">(Q4864/100)*(L4864*$L$3)</f>
        <v>0</v>
      </c>
      <c r="W4864" s="43" t="n">
        <f aca="false">(R4864/100)*(K4864*$K$3)+(R4864/100)*(L4864*$L$3)</f>
        <v>312</v>
      </c>
      <c r="X4864" s="43" t="n">
        <f aca="false">N4864+S4864</f>
        <v>286</v>
      </c>
      <c r="Y4864" s="43" t="n">
        <f aca="false">O4864+T4864</f>
        <v>0</v>
      </c>
      <c r="Z4864" s="43" t="n">
        <f aca="false">P4864+U4864</f>
        <v>0</v>
      </c>
      <c r="AA4864" s="43" t="n">
        <f aca="false">Q4864+V4864</f>
        <v>0</v>
      </c>
      <c r="AB4864" s="43" t="n">
        <f aca="false">R4864+W4864</f>
        <v>442</v>
      </c>
      <c r="AC4864" s="44" t="n">
        <f aca="false">ROUND(X4864+Y4864+Z4864+AA4864+AB4864,1)</f>
        <v>728</v>
      </c>
      <c r="AD4864" s="72" t="n">
        <v>0</v>
      </c>
    </row>
    <row r="4865" customFormat="false" ht="15" hidden="false" customHeight="false" outlineLevel="0" collapsed="false">
      <c r="A4865" s="48" t="s">
        <v>29</v>
      </c>
      <c r="B4865" s="49" t="n">
        <v>30</v>
      </c>
      <c r="C4865" s="50" t="s">
        <v>5</v>
      </c>
      <c r="D4865" s="51" t="n">
        <v>100</v>
      </c>
      <c r="E4865" s="51" t="n">
        <v>0</v>
      </c>
      <c r="F4865" s="51" t="n">
        <v>0</v>
      </c>
      <c r="G4865" s="51" t="n">
        <v>0</v>
      </c>
      <c r="H4865" s="51" t="n">
        <v>100</v>
      </c>
      <c r="I4865" s="52" t="n">
        <v>60</v>
      </c>
      <c r="J4865" s="52" t="n">
        <v>50</v>
      </c>
      <c r="K4865" s="52" t="n">
        <v>60</v>
      </c>
      <c r="L4865" s="52" t="n">
        <v>60</v>
      </c>
      <c r="M4865" s="52" t="n">
        <v>0</v>
      </c>
      <c r="N4865" s="53" t="n">
        <f aca="false">D4865*$D$4</f>
        <v>125</v>
      </c>
      <c r="O4865" s="53" t="n">
        <f aca="false">E4865*$E$4</f>
        <v>0</v>
      </c>
      <c r="P4865" s="53" t="n">
        <f aca="false">F4865*$F$4</f>
        <v>0</v>
      </c>
      <c r="Q4865" s="53" t="n">
        <f aca="false">G4865*$G$4</f>
        <v>0</v>
      </c>
      <c r="R4865" s="53" t="n">
        <f aca="false">H4865*$H$4</f>
        <v>125</v>
      </c>
      <c r="S4865" s="53" t="n">
        <f aca="false">(N4865/100)*(I4865*$I$4)+(N4865/100)*(J4865*$J$4)</f>
        <v>275</v>
      </c>
      <c r="T4865" s="53" t="n">
        <f aca="false">(O4865/100)*(K4865*$K$4)</f>
        <v>0</v>
      </c>
      <c r="U4865" s="53" t="n">
        <f aca="false">(P4865/100)*(K4865*$K$4)+(P4865/100)*(L4865*$L$4)</f>
        <v>0</v>
      </c>
      <c r="V4865" s="53" t="n">
        <f aca="false">(Q4865/100)*(L4865*$L$4)</f>
        <v>0</v>
      </c>
      <c r="W4865" s="53" t="n">
        <f aca="false">(R4865/100)*(K4865*$K$4)+(R4865/100)*(L4865*$L$4)</f>
        <v>300</v>
      </c>
      <c r="X4865" s="53" t="n">
        <f aca="false">N4865+S4865</f>
        <v>400</v>
      </c>
      <c r="Y4865" s="53" t="n">
        <f aca="false">O4865+T4865</f>
        <v>0</v>
      </c>
      <c r="Z4865" s="53" t="n">
        <f aca="false">P4865+U4865</f>
        <v>0</v>
      </c>
      <c r="AA4865" s="53" t="n">
        <f aca="false">Q4865+V4865</f>
        <v>0</v>
      </c>
      <c r="AB4865" s="53" t="n">
        <f aca="false">R4865+W4865</f>
        <v>425</v>
      </c>
      <c r="AC4865" s="54" t="n">
        <f aca="false">ROUND(X4865+Y4865+Z4865+AA4865+AB4865,1)</f>
        <v>825</v>
      </c>
      <c r="AD4865" s="55" t="n">
        <f aca="false">(ROUND(AC4865-AC4864,1)/AC4864)</f>
        <v>0.133241758241758</v>
      </c>
    </row>
    <row r="4866" customFormat="false" ht="15" hidden="false" customHeight="false" outlineLevel="0" collapsed="false">
      <c r="A4866" s="48" t="s">
        <v>30</v>
      </c>
      <c r="B4866" s="49" t="n">
        <v>0</v>
      </c>
      <c r="C4866" s="50" t="s">
        <v>6</v>
      </c>
      <c r="D4866" s="51" t="n">
        <v>100</v>
      </c>
      <c r="E4866" s="51" t="n">
        <v>0</v>
      </c>
      <c r="F4866" s="51" t="n">
        <v>0</v>
      </c>
      <c r="G4866" s="51" t="n">
        <v>0</v>
      </c>
      <c r="H4866" s="51" t="n">
        <v>100</v>
      </c>
      <c r="I4866" s="52" t="n">
        <v>40</v>
      </c>
      <c r="J4866" s="52" t="n">
        <v>20</v>
      </c>
      <c r="K4866" s="52" t="n">
        <v>60</v>
      </c>
      <c r="L4866" s="52" t="n">
        <v>60</v>
      </c>
      <c r="M4866" s="52" t="n">
        <v>0</v>
      </c>
      <c r="N4866" s="53" t="n">
        <f aca="false">D4866*$D$5</f>
        <v>130</v>
      </c>
      <c r="O4866" s="53" t="n">
        <f aca="false">E4866*$E$5</f>
        <v>0</v>
      </c>
      <c r="P4866" s="53" t="n">
        <f aca="false">F4866*$F$5</f>
        <v>0</v>
      </c>
      <c r="Q4866" s="53" t="n">
        <f aca="false">G4866*$G$5</f>
        <v>0</v>
      </c>
      <c r="R4866" s="53" t="n">
        <f aca="false">H4866*$H$5</f>
        <v>130</v>
      </c>
      <c r="S4866" s="53" t="n">
        <f aca="false">(N4866/100)*(I4866*$I$5)+(N4866/100)*(J4866*$J$5)</f>
        <v>156</v>
      </c>
      <c r="T4866" s="53" t="n">
        <f aca="false">(O4866/100)*(K4866*$K$5)</f>
        <v>0</v>
      </c>
      <c r="U4866" s="53" t="n">
        <f aca="false">(P4866/100)*(K4866*$K$5)+(P4866/100)*(L4866*$L$5)</f>
        <v>0</v>
      </c>
      <c r="V4866" s="53" t="n">
        <f aca="false">(Q4866/100)*(L4866*$L$5)</f>
        <v>0</v>
      </c>
      <c r="W4866" s="53" t="n">
        <f aca="false">(R4866/100)*(K4866*$K$5)+(R4866/100)*(L4866*$L$5)</f>
        <v>312</v>
      </c>
      <c r="X4866" s="53" t="n">
        <f aca="false">N4866+S4866</f>
        <v>286</v>
      </c>
      <c r="Y4866" s="53" t="n">
        <f aca="false">O4866+T4866</f>
        <v>0</v>
      </c>
      <c r="Z4866" s="53" t="n">
        <f aca="false">P4866+U4866</f>
        <v>0</v>
      </c>
      <c r="AA4866" s="53" t="n">
        <f aca="false">Q4866+V4866</f>
        <v>0</v>
      </c>
      <c r="AB4866" s="53" t="n">
        <f aca="false">R4866+W4866</f>
        <v>442</v>
      </c>
      <c r="AC4866" s="54" t="n">
        <f aca="false">ROUND(X4866+Y4866+Z4866+AA4866+AB4866,1)</f>
        <v>728</v>
      </c>
      <c r="AD4866" s="55" t="n">
        <f aca="false">(ROUND(AC4866-AC4864,1)/AC4864)</f>
        <v>0</v>
      </c>
    </row>
    <row r="4867" customFormat="false" ht="15" hidden="false" customHeight="false" outlineLevel="0" collapsed="false">
      <c r="A4867" s="48" t="s">
        <v>31</v>
      </c>
      <c r="B4867" s="49" t="n">
        <v>20</v>
      </c>
      <c r="C4867" s="50" t="s">
        <v>7</v>
      </c>
      <c r="D4867" s="51" t="n">
        <v>100</v>
      </c>
      <c r="E4867" s="51" t="n">
        <v>0</v>
      </c>
      <c r="F4867" s="51" t="n">
        <v>0</v>
      </c>
      <c r="G4867" s="51" t="n">
        <v>0</v>
      </c>
      <c r="H4867" s="51" t="n">
        <v>100</v>
      </c>
      <c r="I4867" s="52" t="n">
        <v>40</v>
      </c>
      <c r="J4867" s="52" t="n">
        <v>20</v>
      </c>
      <c r="K4867" s="52" t="n">
        <v>60</v>
      </c>
      <c r="L4867" s="52" t="n">
        <v>60</v>
      </c>
      <c r="M4867" s="52" t="n">
        <v>0</v>
      </c>
      <c r="N4867" s="53" t="n">
        <f aca="false">D4867*$D$6</f>
        <v>130</v>
      </c>
      <c r="O4867" s="53" t="n">
        <f aca="false">E4867*$E$6</f>
        <v>0</v>
      </c>
      <c r="P4867" s="53" t="n">
        <f aca="false">F4867*$F$6</f>
        <v>0</v>
      </c>
      <c r="Q4867" s="53" t="n">
        <f aca="false">G4867*$G$6</f>
        <v>0</v>
      </c>
      <c r="R4867" s="53" t="n">
        <f aca="false">H4867*$H$6</f>
        <v>130</v>
      </c>
      <c r="S4867" s="53" t="n">
        <f aca="false">(N4867/100)*(I4867*$I$6)+(N4867/100)*(J4867*$J$6)</f>
        <v>156</v>
      </c>
      <c r="T4867" s="53" t="n">
        <f aca="false">(O4867/100)*(K4867*$K$6)</f>
        <v>0</v>
      </c>
      <c r="U4867" s="53" t="n">
        <f aca="false">(P4867/100)*(K4867*$K$6)+(P4867/100)*(L4867*$L$6)</f>
        <v>0</v>
      </c>
      <c r="V4867" s="53" t="n">
        <f aca="false">(Q4867/100)*(L4867*$L$6)</f>
        <v>0</v>
      </c>
      <c r="W4867" s="53" t="n">
        <f aca="false">(R4867/100)*(K4867*$K$6)+(R4867/100)*(L4867*$L$6)</f>
        <v>312</v>
      </c>
      <c r="X4867" s="53" t="n">
        <f aca="false">N4867+S4867</f>
        <v>286</v>
      </c>
      <c r="Y4867" s="53" t="n">
        <f aca="false">O4867+T4867</f>
        <v>0</v>
      </c>
      <c r="Z4867" s="53" t="n">
        <f aca="false">P4867+U4867</f>
        <v>0</v>
      </c>
      <c r="AA4867" s="53" t="n">
        <f aca="false">Q4867+V4867</f>
        <v>0</v>
      </c>
      <c r="AB4867" s="53" t="n">
        <f aca="false">R4867+W4867</f>
        <v>442</v>
      </c>
      <c r="AC4867" s="54" t="n">
        <f aca="false">ROUND(X4867+Y4867+Z4867+AA4867+AB4867,1)</f>
        <v>728</v>
      </c>
      <c r="AD4867" s="55" t="n">
        <f aca="false">(ROUND(AC4867-AC4864,1)/AC4864)</f>
        <v>0</v>
      </c>
    </row>
    <row r="4868" customFormat="false" ht="15" hidden="false" customHeight="false" outlineLevel="0" collapsed="false">
      <c r="A4868" s="48" t="s">
        <v>32</v>
      </c>
      <c r="B4868" s="49" t="n">
        <v>20</v>
      </c>
      <c r="C4868" s="50" t="s">
        <v>8</v>
      </c>
      <c r="D4868" s="51" t="n">
        <v>100</v>
      </c>
      <c r="E4868" s="51" t="n">
        <v>0</v>
      </c>
      <c r="F4868" s="51" t="n">
        <v>0</v>
      </c>
      <c r="G4868" s="51" t="n">
        <v>0</v>
      </c>
      <c r="H4868" s="51" t="n">
        <v>100</v>
      </c>
      <c r="I4868" s="52" t="n">
        <v>40</v>
      </c>
      <c r="J4868" s="52" t="n">
        <v>20</v>
      </c>
      <c r="K4868" s="52" t="n">
        <v>60</v>
      </c>
      <c r="L4868" s="52" t="n">
        <v>60</v>
      </c>
      <c r="M4868" s="52" t="n">
        <v>0</v>
      </c>
      <c r="N4868" s="53" t="n">
        <f aca="false">D4868*$D$7</f>
        <v>130</v>
      </c>
      <c r="O4868" s="53" t="n">
        <f aca="false">E4868*$E$7</f>
        <v>0</v>
      </c>
      <c r="P4868" s="53" t="n">
        <f aca="false">F4868*$F$7</f>
        <v>0</v>
      </c>
      <c r="Q4868" s="53" t="n">
        <f aca="false">G4868*$G$7</f>
        <v>0</v>
      </c>
      <c r="R4868" s="53" t="n">
        <f aca="false">H4868*$H$7</f>
        <v>130</v>
      </c>
      <c r="S4868" s="53" t="n">
        <f aca="false">(N4868/100)*(I4868*$I$7)+(N4868/100)*(J4868*$J$7)</f>
        <v>156</v>
      </c>
      <c r="T4868" s="53" t="n">
        <f aca="false">(O4868/100)*(K4868*$K$7)</f>
        <v>0</v>
      </c>
      <c r="U4868" s="53" t="n">
        <f aca="false">(P4868/100)*(K4868*$K$7)+(P4868/100)*(L4868*$L$7)</f>
        <v>0</v>
      </c>
      <c r="V4868" s="53" t="n">
        <f aca="false">(Q4868/100)*(L4868*$L$7)</f>
        <v>0</v>
      </c>
      <c r="W4868" s="53" t="n">
        <f aca="false">(R4868/100)*(K4868*$K$7)+(R4868/100)*(L4868*$L$7)</f>
        <v>312</v>
      </c>
      <c r="X4868" s="53" t="n">
        <f aca="false">N4868+S4868</f>
        <v>286</v>
      </c>
      <c r="Y4868" s="53" t="n">
        <f aca="false">O4868+T4868</f>
        <v>0</v>
      </c>
      <c r="Z4868" s="53" t="n">
        <f aca="false">P4868+U4868</f>
        <v>0</v>
      </c>
      <c r="AA4868" s="53" t="n">
        <f aca="false">Q4868+V4868</f>
        <v>0</v>
      </c>
      <c r="AB4868" s="53" t="n">
        <f aca="false">R4868+W4868</f>
        <v>442</v>
      </c>
      <c r="AC4868" s="54" t="n">
        <f aca="false">ROUND(X4868+Y4868+Z4868+AA4868+AB4868,1)</f>
        <v>728</v>
      </c>
      <c r="AD4868" s="55" t="n">
        <f aca="false">(ROUND(AC4868-AC4864,1)/AC4864)</f>
        <v>0</v>
      </c>
    </row>
    <row r="4869" customFormat="false" ht="15" hidden="false" customHeight="false" outlineLevel="0" collapsed="false">
      <c r="A4869" s="48" t="s">
        <v>33</v>
      </c>
      <c r="B4869" s="49"/>
      <c r="C4869" s="50" t="s">
        <v>9</v>
      </c>
      <c r="D4869" s="51" t="n">
        <v>100</v>
      </c>
      <c r="E4869" s="51" t="n">
        <v>0</v>
      </c>
      <c r="F4869" s="51" t="n">
        <v>0</v>
      </c>
      <c r="G4869" s="51" t="n">
        <v>0</v>
      </c>
      <c r="H4869" s="51" t="n">
        <v>100</v>
      </c>
      <c r="I4869" s="52" t="n">
        <v>40</v>
      </c>
      <c r="J4869" s="52" t="n">
        <v>20</v>
      </c>
      <c r="K4869" s="52" t="n">
        <v>60</v>
      </c>
      <c r="L4869" s="52" t="n">
        <v>60</v>
      </c>
      <c r="M4869" s="52" t="n">
        <v>0</v>
      </c>
      <c r="N4869" s="53" t="n">
        <f aca="false">D4869*$D$8</f>
        <v>130</v>
      </c>
      <c r="O4869" s="53" t="n">
        <f aca="false">E4869*$E$8</f>
        <v>0</v>
      </c>
      <c r="P4869" s="53" t="n">
        <f aca="false">F4869*$F$8</f>
        <v>0</v>
      </c>
      <c r="Q4869" s="53" t="n">
        <f aca="false">G4869*$G$8</f>
        <v>0</v>
      </c>
      <c r="R4869" s="53" t="n">
        <f aca="false">H4869*$H$8</f>
        <v>130</v>
      </c>
      <c r="S4869" s="53" t="n">
        <f aca="false">(N4869/100)*(I4869*$I$8)+(N4869/100)*(J4869*$J$8)</f>
        <v>156</v>
      </c>
      <c r="T4869" s="53" t="n">
        <f aca="false">(O4869/100)*(K4869*$K$8)</f>
        <v>0</v>
      </c>
      <c r="U4869" s="53" t="n">
        <f aca="false">(P4869/100)*(K4869*$K$8)+(P4869/100)*(L4869*$L$8)</f>
        <v>0</v>
      </c>
      <c r="V4869" s="53" t="n">
        <f aca="false">(Q4869/100)*(L4869*$L$8)</f>
        <v>0</v>
      </c>
      <c r="W4869" s="53" t="n">
        <f aca="false">(R4869/100)*(K4869*$K$8)+(R4869/100)*(L4869*$L$8)</f>
        <v>312</v>
      </c>
      <c r="X4869" s="53" t="n">
        <f aca="false">N4869+S4869</f>
        <v>286</v>
      </c>
      <c r="Y4869" s="53" t="n">
        <f aca="false">O4869+T4869</f>
        <v>0</v>
      </c>
      <c r="Z4869" s="53" t="n">
        <f aca="false">P4869+U4869</f>
        <v>0</v>
      </c>
      <c r="AA4869" s="53" t="n">
        <f aca="false">Q4869+V4869</f>
        <v>0</v>
      </c>
      <c r="AB4869" s="53" t="n">
        <f aca="false">R4869+W4869</f>
        <v>442</v>
      </c>
      <c r="AC4869" s="54" t="n">
        <f aca="false">ROUND(X4869+Y4869+Z4869+AA4869+AB4869,1)</f>
        <v>728</v>
      </c>
      <c r="AD4869" s="55" t="n">
        <f aca="false">(ROUND(AC4869-AC4864,1)/AC4864)</f>
        <v>0</v>
      </c>
    </row>
    <row r="4870" customFormat="false" ht="15" hidden="false" customHeight="false" outlineLevel="0" collapsed="false">
      <c r="A4870" s="48" t="s">
        <v>34</v>
      </c>
      <c r="B4870" s="49"/>
      <c r="C4870" s="50" t="s">
        <v>10</v>
      </c>
      <c r="D4870" s="51" t="n">
        <v>80</v>
      </c>
      <c r="E4870" s="51" t="n">
        <v>200</v>
      </c>
      <c r="F4870" s="51" t="n">
        <v>0</v>
      </c>
      <c r="G4870" s="51" t="n">
        <v>0</v>
      </c>
      <c r="H4870" s="51" t="n">
        <v>0</v>
      </c>
      <c r="I4870" s="52" t="n">
        <v>40</v>
      </c>
      <c r="J4870" s="52" t="n">
        <v>20</v>
      </c>
      <c r="K4870" s="52" t="n">
        <v>120</v>
      </c>
      <c r="L4870" s="52" t="n">
        <v>0</v>
      </c>
      <c r="M4870" s="52" t="n">
        <v>0</v>
      </c>
      <c r="N4870" s="53" t="n">
        <f aca="false">D4870*$D$9</f>
        <v>100</v>
      </c>
      <c r="O4870" s="53" t="n">
        <f aca="false">E4870*$E$9</f>
        <v>250</v>
      </c>
      <c r="P4870" s="53" t="n">
        <f aca="false">F4870*$F$9</f>
        <v>0</v>
      </c>
      <c r="Q4870" s="53" t="n">
        <f aca="false">G4870*$G$9</f>
        <v>0</v>
      </c>
      <c r="R4870" s="53" t="n">
        <f aca="false">H4870*$H$9</f>
        <v>0</v>
      </c>
      <c r="S4870" s="53" t="n">
        <f aca="false">(N4870/100)*(I4870*$I$9)+(N4870/100)*(J4870*$J$9)</f>
        <v>60</v>
      </c>
      <c r="T4870" s="53" t="n">
        <f aca="false">(O4870/100)*(K4870*$K$9)</f>
        <v>420</v>
      </c>
      <c r="U4870" s="53" t="n">
        <f aca="false">(P4870/100)*(K4870*$K$9)+(P4870/100)*(L4870*$L$9)</f>
        <v>0</v>
      </c>
      <c r="V4870" s="53" t="n">
        <f aca="false">(Q4870/100)*(L4870*$L$9)</f>
        <v>0</v>
      </c>
      <c r="W4870" s="53" t="n">
        <f aca="false">(R4870/100)*(K4870*$K$9)+(R4870/100)*(L4870*$L$9)</f>
        <v>0</v>
      </c>
      <c r="X4870" s="53" t="n">
        <f aca="false">N4870+S4870</f>
        <v>160</v>
      </c>
      <c r="Y4870" s="53" t="n">
        <f aca="false">O4870+T4870</f>
        <v>670</v>
      </c>
      <c r="Z4870" s="53" t="n">
        <f aca="false">P4870+U4870</f>
        <v>0</v>
      </c>
      <c r="AA4870" s="53" t="n">
        <f aca="false">Q4870+V4870</f>
        <v>0</v>
      </c>
      <c r="AB4870" s="53" t="n">
        <f aca="false">R4870+W4870</f>
        <v>0</v>
      </c>
      <c r="AC4870" s="54" t="n">
        <f aca="false">ROUND(X4870+Y4870+Z4870+AA4870+AB4870,1)</f>
        <v>830</v>
      </c>
      <c r="AD4870" s="55" t="n">
        <f aca="false">(ROUND(AC4870-AC4864,1)/AC4864)</f>
        <v>0.14010989010989</v>
      </c>
    </row>
    <row r="4871" customFormat="false" ht="15" hidden="false" customHeight="false" outlineLevel="0" collapsed="false">
      <c r="A4871" s="48" t="s">
        <v>35</v>
      </c>
      <c r="B4871" s="49"/>
      <c r="C4871" s="50" t="s">
        <v>11</v>
      </c>
      <c r="D4871" s="51" t="n">
        <v>80</v>
      </c>
      <c r="E4871" s="51" t="n">
        <v>0</v>
      </c>
      <c r="F4871" s="51" t="n">
        <v>200</v>
      </c>
      <c r="G4871" s="51" t="n">
        <v>0</v>
      </c>
      <c r="H4871" s="51" t="n">
        <v>0</v>
      </c>
      <c r="I4871" s="52" t="n">
        <v>40</v>
      </c>
      <c r="J4871" s="52" t="n">
        <v>20</v>
      </c>
      <c r="K4871" s="52" t="n">
        <v>60</v>
      </c>
      <c r="L4871" s="52" t="n">
        <v>60</v>
      </c>
      <c r="M4871" s="52" t="n">
        <v>0</v>
      </c>
      <c r="N4871" s="53" t="n">
        <f aca="false">D4871*$D$10</f>
        <v>100</v>
      </c>
      <c r="O4871" s="53" t="n">
        <f aca="false">E4871*$E$10</f>
        <v>0</v>
      </c>
      <c r="P4871" s="53" t="n">
        <f aca="false">F4871*$F$10</f>
        <v>250</v>
      </c>
      <c r="Q4871" s="53" t="n">
        <f aca="false">G4871*$G$10</f>
        <v>0</v>
      </c>
      <c r="R4871" s="53" t="n">
        <f aca="false">H4871*$H$10</f>
        <v>0</v>
      </c>
      <c r="S4871" s="53" t="n">
        <f aca="false">(N4871/100)*(I4871*$I$10)+(N4871/100)*(J4871*$J$10)</f>
        <v>60</v>
      </c>
      <c r="T4871" s="53" t="n">
        <f aca="false">(O4871/100)*(K4871*$J$10)</f>
        <v>0</v>
      </c>
      <c r="U4871" s="53" t="n">
        <f aca="false">(P4871/100)*(K4871*$K$10)+(P4871/100)*(L4871*$L$10)</f>
        <v>420</v>
      </c>
      <c r="V4871" s="53" t="n">
        <f aca="false">(Q4871/100)*(L4871*$L$10)</f>
        <v>0</v>
      </c>
      <c r="W4871" s="53" t="n">
        <f aca="false">(R4871/100)*(K4871*$K$10)+(R4871/100)*(L4871*$L$10)</f>
        <v>0</v>
      </c>
      <c r="X4871" s="53" t="n">
        <f aca="false">N4871+S4871</f>
        <v>160</v>
      </c>
      <c r="Y4871" s="53" t="n">
        <f aca="false">O4871+T4871</f>
        <v>0</v>
      </c>
      <c r="Z4871" s="53" t="n">
        <f aca="false">P4871+U4871</f>
        <v>670</v>
      </c>
      <c r="AA4871" s="53" t="n">
        <f aca="false">Q4871+V4871</f>
        <v>0</v>
      </c>
      <c r="AB4871" s="53" t="n">
        <f aca="false">R4871+W4871</f>
        <v>0</v>
      </c>
      <c r="AC4871" s="54" t="n">
        <f aca="false">ROUND(X4871+Y4871+Z4871+AA4871+AB4871,1)</f>
        <v>830</v>
      </c>
      <c r="AD4871" s="55" t="n">
        <f aca="false">(ROUND(AC4871-AC4864,1)/AC4864)</f>
        <v>0.14010989010989</v>
      </c>
    </row>
    <row r="4872" customFormat="false" ht="15" hidden="false" customHeight="false" outlineLevel="0" collapsed="false">
      <c r="A4872" s="48" t="s">
        <v>36</v>
      </c>
      <c r="B4872" s="49"/>
      <c r="C4872" s="50" t="s">
        <v>12</v>
      </c>
      <c r="D4872" s="51" t="n">
        <v>80</v>
      </c>
      <c r="E4872" s="51" t="n">
        <v>0</v>
      </c>
      <c r="F4872" s="51" t="n">
        <v>0</v>
      </c>
      <c r="G4872" s="51" t="n">
        <v>200</v>
      </c>
      <c r="H4872" s="51" t="n">
        <v>0</v>
      </c>
      <c r="I4872" s="52" t="n">
        <v>40</v>
      </c>
      <c r="J4872" s="52" t="n">
        <v>20</v>
      </c>
      <c r="K4872" s="52" t="n">
        <v>0</v>
      </c>
      <c r="L4872" s="52" t="n">
        <v>120</v>
      </c>
      <c r="M4872" s="52" t="n">
        <v>0</v>
      </c>
      <c r="N4872" s="53" t="n">
        <f aca="false">D4872*$D$11</f>
        <v>100</v>
      </c>
      <c r="O4872" s="53" t="n">
        <f aca="false">E4872*$E$11</f>
        <v>0</v>
      </c>
      <c r="P4872" s="53" t="n">
        <f aca="false">F4872*$F$11</f>
        <v>0</v>
      </c>
      <c r="Q4872" s="53" t="n">
        <f aca="false">G4872*$G$11</f>
        <v>250</v>
      </c>
      <c r="R4872" s="53" t="n">
        <f aca="false">H4872*$H$11</f>
        <v>0</v>
      </c>
      <c r="S4872" s="53" t="n">
        <f aca="false">(N4872/100)*(I4872*$I$11)+(N4872/100)*(J4872*$J$11)</f>
        <v>60</v>
      </c>
      <c r="T4872" s="53" t="n">
        <f aca="false">(O4872/100)*(K4872*$K$11)</f>
        <v>0</v>
      </c>
      <c r="U4872" s="53" t="n">
        <f aca="false">(P4872/100)*(K4872*$K$11)+(P4872/100)*(L4872*$L$11)</f>
        <v>0</v>
      </c>
      <c r="V4872" s="53" t="n">
        <f aca="false">(Q4872/100)*(L4872*$L$11)</f>
        <v>420</v>
      </c>
      <c r="W4872" s="53" t="n">
        <f aca="false">(R4872/100)*(K4872*$K$11)+(R4872/100)*(L4872*$L$11)</f>
        <v>0</v>
      </c>
      <c r="X4872" s="53" t="n">
        <f aca="false">N4872+S4872</f>
        <v>160</v>
      </c>
      <c r="Y4872" s="53" t="n">
        <f aca="false">O4872+T4872</f>
        <v>0</v>
      </c>
      <c r="Z4872" s="53" t="n">
        <f aca="false">P4872+U4872</f>
        <v>0</v>
      </c>
      <c r="AA4872" s="53" t="n">
        <f aca="false">Q4872+V4872</f>
        <v>670</v>
      </c>
      <c r="AB4872" s="53" t="n">
        <f aca="false">R4872+W4872</f>
        <v>0</v>
      </c>
      <c r="AC4872" s="54" t="n">
        <f aca="false">ROUND(X4872+Y4872+Z4872+AA4872+AB4872,1)</f>
        <v>830</v>
      </c>
      <c r="AD4872" s="55" t="n">
        <f aca="false">(ROUND(AC4872-AC4864,1)/AC4864)</f>
        <v>0.14010989010989</v>
      </c>
    </row>
    <row r="4873" customFormat="false" ht="15" hidden="false" customHeight="false" outlineLevel="0" collapsed="false">
      <c r="A4873" s="48" t="s">
        <v>37</v>
      </c>
      <c r="B4873" s="49"/>
      <c r="C4873" s="50" t="s">
        <v>13</v>
      </c>
      <c r="D4873" s="51" t="n">
        <v>80</v>
      </c>
      <c r="E4873" s="51" t="n">
        <v>0</v>
      </c>
      <c r="F4873" s="51" t="n">
        <v>0</v>
      </c>
      <c r="G4873" s="51" t="n">
        <v>0</v>
      </c>
      <c r="H4873" s="51" t="n">
        <v>200</v>
      </c>
      <c r="I4873" s="52" t="n">
        <v>40</v>
      </c>
      <c r="J4873" s="52" t="n">
        <v>20</v>
      </c>
      <c r="K4873" s="52" t="n">
        <v>70</v>
      </c>
      <c r="L4873" s="52" t="n">
        <v>70</v>
      </c>
      <c r="M4873" s="52" t="n">
        <v>0</v>
      </c>
      <c r="N4873" s="53" t="n">
        <f aca="false">D4873*$D$12</f>
        <v>100</v>
      </c>
      <c r="O4873" s="53" t="n">
        <f aca="false">E4873*$E$12</f>
        <v>0</v>
      </c>
      <c r="P4873" s="53" t="n">
        <f aca="false">F4873*$F$12</f>
        <v>0</v>
      </c>
      <c r="Q4873" s="53" t="n">
        <f aca="false">G4873*$G$12</f>
        <v>0</v>
      </c>
      <c r="R4873" s="53" t="n">
        <f aca="false">H4873*$H$12</f>
        <v>250</v>
      </c>
      <c r="S4873" s="53" t="n">
        <f aca="false">(N4873/100)*(I4873*$I$12)+(N4873/100)*(J4873*$J$12)</f>
        <v>60</v>
      </c>
      <c r="T4873" s="53" t="n">
        <f aca="false">(O4873/100)*(K4873*$K$12)</f>
        <v>0</v>
      </c>
      <c r="U4873" s="53" t="n">
        <f aca="false">(P4873/100)*(K4873*$K$12)+(P4873/100)*(L4873*$L$12)</f>
        <v>0</v>
      </c>
      <c r="V4873" s="53" t="n">
        <f aca="false">(Q4873/100)*(L4873*$L$12)</f>
        <v>0</v>
      </c>
      <c r="W4873" s="53" t="n">
        <f aca="false">(R4873/100)*(K4873*$K$12)+(R4873/100)*(L4873*$L$12)</f>
        <v>490</v>
      </c>
      <c r="X4873" s="53" t="n">
        <f aca="false">N4873+S4873</f>
        <v>160</v>
      </c>
      <c r="Y4873" s="53" t="n">
        <f aca="false">O4873+T4873</f>
        <v>0</v>
      </c>
      <c r="Z4873" s="53" t="n">
        <f aca="false">P4873+U4873</f>
        <v>0</v>
      </c>
      <c r="AA4873" s="53" t="n">
        <f aca="false">Q4873+V4873</f>
        <v>0</v>
      </c>
      <c r="AB4873" s="53" t="n">
        <f aca="false">R4873+W4873</f>
        <v>740</v>
      </c>
      <c r="AC4873" s="54" t="n">
        <f aca="false">ROUND(X4873+Y4873+Z4873+AA4873+AB4873,1)</f>
        <v>900</v>
      </c>
      <c r="AD4873" s="55" t="n">
        <f aca="false">(ROUND(AC4873-AC4864,1)/AC4864)</f>
        <v>0.236263736263736</v>
      </c>
    </row>
    <row r="4874" customFormat="false" ht="15" hidden="false" customHeight="false" outlineLevel="0" collapsed="false">
      <c r="A4874" s="48" t="s">
        <v>38</v>
      </c>
      <c r="B4874" s="49"/>
      <c r="C4874" s="50" t="s">
        <v>14</v>
      </c>
      <c r="D4874" s="51" t="n">
        <v>100</v>
      </c>
      <c r="E4874" s="51" t="n">
        <v>0</v>
      </c>
      <c r="F4874" s="51" t="n">
        <v>0</v>
      </c>
      <c r="G4874" s="51" t="n">
        <v>0</v>
      </c>
      <c r="H4874" s="51" t="n">
        <v>100</v>
      </c>
      <c r="I4874" s="52" t="n">
        <v>40</v>
      </c>
      <c r="J4874" s="52" t="n">
        <v>20</v>
      </c>
      <c r="K4874" s="52" t="n">
        <v>60</v>
      </c>
      <c r="L4874" s="52" t="n">
        <v>60</v>
      </c>
      <c r="M4874" s="52" t="n">
        <v>80</v>
      </c>
      <c r="N4874" s="53" t="n">
        <f aca="false">D4874*$D$13</f>
        <v>125</v>
      </c>
      <c r="O4874" s="53" t="n">
        <f aca="false">E4874*$E$13</f>
        <v>0</v>
      </c>
      <c r="P4874" s="53" t="n">
        <f aca="false">F4874*$F$13</f>
        <v>0</v>
      </c>
      <c r="Q4874" s="53" t="n">
        <f aca="false">G4874*$G$13</f>
        <v>0</v>
      </c>
      <c r="R4874" s="53" t="n">
        <f aca="false">H4874*$H$13</f>
        <v>125</v>
      </c>
      <c r="S4874" s="53" t="n">
        <f aca="false">(N4874/100)*(I4874*$I$13)+(N4874/100)*(J4874*$J$13)+(N4874/100)*(M4874*$M$13)</f>
        <v>275</v>
      </c>
      <c r="T4874" s="53" t="n">
        <f aca="false">(O4874/100)*(K4874*$K$13)+(O4874/100)*(M4874*$M$13)</f>
        <v>0</v>
      </c>
      <c r="U4874" s="53" t="n">
        <f aca="false">(P4874/100)*(K4874*$K$13)+(P4874/100)*(L4874*$L$13)+(P4874/100)*(M4874*$M$13)</f>
        <v>0</v>
      </c>
      <c r="V4874" s="53" t="n">
        <f aca="false">(Q4874/100)*(L4874*$L$13)+(Q4874/100)*(M4874*$M$13)</f>
        <v>0</v>
      </c>
      <c r="W4874" s="53" t="n">
        <f aca="false">(R4874/100)*(K4874*$K$13)+(R4874/100)*(L4874*$L$13)+(R4874/100)*(M4874*$M$13)</f>
        <v>350</v>
      </c>
      <c r="X4874" s="53" t="n">
        <f aca="false">N4874+S4874</f>
        <v>400</v>
      </c>
      <c r="Y4874" s="53" t="n">
        <f aca="false">O4874+T4874</f>
        <v>0</v>
      </c>
      <c r="Z4874" s="53" t="n">
        <f aca="false">P4874+U4874</f>
        <v>0</v>
      </c>
      <c r="AA4874" s="53" t="n">
        <f aca="false">Q4874+V4874</f>
        <v>0</v>
      </c>
      <c r="AB4874" s="53" t="n">
        <f aca="false">R4874+W4874</f>
        <v>475</v>
      </c>
      <c r="AC4874" s="54" t="n">
        <f aca="false">ROUND(X4874+Y4874+Z4874+AA4874+AB4874,1)</f>
        <v>875</v>
      </c>
      <c r="AD4874" s="55" t="n">
        <f aca="false">(ROUND(AC4874-AC4864,1)/AC4864)</f>
        <v>0.201923076923077</v>
      </c>
    </row>
    <row r="4875" customFormat="false" ht="15" hidden="false" customHeight="false" outlineLevel="0" collapsed="false">
      <c r="A4875" s="48" t="s">
        <v>39</v>
      </c>
      <c r="B4875" s="49"/>
      <c r="C4875" s="50" t="s">
        <v>15</v>
      </c>
      <c r="D4875" s="51" t="n">
        <v>180</v>
      </c>
      <c r="E4875" s="51" t="n">
        <v>0</v>
      </c>
      <c r="F4875" s="51" t="n">
        <v>0</v>
      </c>
      <c r="G4875" s="51" t="n">
        <v>0</v>
      </c>
      <c r="H4875" s="51" t="n">
        <v>0</v>
      </c>
      <c r="I4875" s="52" t="n">
        <v>40</v>
      </c>
      <c r="J4875" s="52" t="n">
        <v>20</v>
      </c>
      <c r="K4875" s="52" t="n">
        <v>110</v>
      </c>
      <c r="L4875" s="52" t="n">
        <v>0</v>
      </c>
      <c r="M4875" s="52" t="n">
        <v>0</v>
      </c>
      <c r="N4875" s="53" t="n">
        <f aca="false">D4875*$D$14</f>
        <v>225</v>
      </c>
      <c r="O4875" s="53" t="n">
        <f aca="false">E4875*$E$14</f>
        <v>0</v>
      </c>
      <c r="P4875" s="53" t="n">
        <f aca="false">F4875*$F$14</f>
        <v>0</v>
      </c>
      <c r="Q4875" s="53" t="n">
        <f aca="false">G4875*$G$14</f>
        <v>0</v>
      </c>
      <c r="R4875" s="53" t="n">
        <f aca="false">H4875*$H$14</f>
        <v>0</v>
      </c>
      <c r="S4875" s="53" t="n">
        <f aca="false">(N4875/100)*(I4875*$I$14)+(N4875/100)*(J4875*$J$14)+(N4875/100)*(K4875*$K$14)</f>
        <v>630</v>
      </c>
      <c r="T4875" s="53" t="n">
        <f aca="false">(O4875/100)*(K4875*$K$14)</f>
        <v>0</v>
      </c>
      <c r="U4875" s="53" t="n">
        <f aca="false">(P4875/100)*(K4875*$K$14)+(P4875/100)*(L4875*$L$14)</f>
        <v>0</v>
      </c>
      <c r="V4875" s="53" t="n">
        <f aca="false">(Q4875/100)*(L4875*$L$14)</f>
        <v>0</v>
      </c>
      <c r="W4875" s="53" t="n">
        <f aca="false">(R4875/100)*(K4875*$L$14)+(R4875/100)*(L4875*$M$14)</f>
        <v>0</v>
      </c>
      <c r="X4875" s="53" t="n">
        <f aca="false">N4875+S4875</f>
        <v>855</v>
      </c>
      <c r="Y4875" s="53" t="n">
        <f aca="false">O4875+T4875</f>
        <v>0</v>
      </c>
      <c r="Z4875" s="53" t="n">
        <f aca="false">P4875+U4875</f>
        <v>0</v>
      </c>
      <c r="AA4875" s="53" t="n">
        <f aca="false">Q4875+V4875</f>
        <v>0</v>
      </c>
      <c r="AB4875" s="53" t="n">
        <f aca="false">R4875+W4875</f>
        <v>0</v>
      </c>
      <c r="AC4875" s="54" t="n">
        <f aca="false">ROUND(X4875+Y4875+Z4875+AA4875+AB4875,1)</f>
        <v>855</v>
      </c>
      <c r="AD4875" s="55" t="n">
        <f aca="false">(ROUND(AC4875-AC4864,1)/AC4864)</f>
        <v>0.174450549450549</v>
      </c>
    </row>
    <row r="4876" customFormat="false" ht="15" hidden="false" customHeight="false" outlineLevel="0" collapsed="false">
      <c r="A4876" s="48"/>
      <c r="B4876" s="49"/>
      <c r="C4876" s="50" t="s">
        <v>16</v>
      </c>
      <c r="D4876" s="51" t="n">
        <v>180</v>
      </c>
      <c r="E4876" s="51" t="n">
        <v>0</v>
      </c>
      <c r="F4876" s="51" t="n">
        <v>0</v>
      </c>
      <c r="G4876" s="51" t="n">
        <v>0</v>
      </c>
      <c r="H4876" s="51" t="n">
        <v>0</v>
      </c>
      <c r="I4876" s="52" t="n">
        <v>40</v>
      </c>
      <c r="J4876" s="52" t="n">
        <v>20</v>
      </c>
      <c r="K4876" s="52" t="n">
        <v>0</v>
      </c>
      <c r="L4876" s="52" t="n">
        <v>110</v>
      </c>
      <c r="M4876" s="52" t="n">
        <v>0</v>
      </c>
      <c r="N4876" s="53" t="n">
        <f aca="false">D4876*$D$15</f>
        <v>225</v>
      </c>
      <c r="O4876" s="53" t="n">
        <f aca="false">E4876*$E$15</f>
        <v>0</v>
      </c>
      <c r="P4876" s="53" t="n">
        <f aca="false">F4876*$F$15</f>
        <v>0</v>
      </c>
      <c r="Q4876" s="53" t="n">
        <f aca="false">G4876*$G$15</f>
        <v>0</v>
      </c>
      <c r="R4876" s="53" t="n">
        <f aca="false">H4876*$H$15</f>
        <v>0</v>
      </c>
      <c r="S4876" s="53" t="n">
        <f aca="false">(N4876/100)*(I4876*$I$15)+(N4876/100)*(J4876*$J$15)+(N4876/100)*(L4876*$L$15)</f>
        <v>630</v>
      </c>
      <c r="T4876" s="53" t="n">
        <f aca="false">(O4876/100)*(K4876*$K$15)</f>
        <v>0</v>
      </c>
      <c r="U4876" s="53" t="n">
        <f aca="false">(P4876/100)*(K4876*$K$15)+(P4876/100)*(L4876*$L$15)</f>
        <v>0</v>
      </c>
      <c r="V4876" s="53" t="n">
        <f aca="false">(Q4876/100)*(L4876*$L$15)</f>
        <v>0</v>
      </c>
      <c r="W4876" s="53" t="n">
        <f aca="false">(R4876/100)*(K4876*$K$15)+(R4876/100)*(L4876*$L$15)</f>
        <v>0</v>
      </c>
      <c r="X4876" s="53" t="n">
        <f aca="false">N4876+S4876</f>
        <v>855</v>
      </c>
      <c r="Y4876" s="53" t="n">
        <f aca="false">O4876+T4876</f>
        <v>0</v>
      </c>
      <c r="Z4876" s="53" t="n">
        <f aca="false">P4876+U4876</f>
        <v>0</v>
      </c>
      <c r="AA4876" s="53" t="n">
        <f aca="false">Q4876+V4876</f>
        <v>0</v>
      </c>
      <c r="AB4876" s="53" t="n">
        <f aca="false">R4876+W4876</f>
        <v>0</v>
      </c>
      <c r="AC4876" s="54" t="n">
        <f aca="false">ROUND(X4876+Y4876+Z4876+AA4876+AB4876,1)</f>
        <v>855</v>
      </c>
      <c r="AD4876" s="55" t="n">
        <f aca="false">(ROUND(AC4876-AC4864,1)/AC4864)</f>
        <v>0.174450549450549</v>
      </c>
    </row>
    <row r="4877" customFormat="false" ht="15" hidden="false" customHeight="false" outlineLevel="0" collapsed="false">
      <c r="A4877" s="48"/>
      <c r="B4877" s="49"/>
      <c r="C4877" s="50" t="s">
        <v>17</v>
      </c>
      <c r="D4877" s="51" t="n">
        <v>100</v>
      </c>
      <c r="E4877" s="51" t="n">
        <v>0</v>
      </c>
      <c r="F4877" s="51" t="n">
        <v>0</v>
      </c>
      <c r="G4877" s="51" t="n">
        <v>0</v>
      </c>
      <c r="H4877" s="51" t="n">
        <v>100</v>
      </c>
      <c r="I4877" s="52" t="n">
        <v>40</v>
      </c>
      <c r="J4877" s="52" t="n">
        <v>120</v>
      </c>
      <c r="K4877" s="52" t="n">
        <v>60</v>
      </c>
      <c r="L4877" s="52" t="n">
        <v>60</v>
      </c>
      <c r="M4877" s="52" t="n">
        <v>0</v>
      </c>
      <c r="N4877" s="53" t="n">
        <f aca="false">D4877*$D$16</f>
        <v>125</v>
      </c>
      <c r="O4877" s="53" t="n">
        <f aca="false">E4877*$E$16</f>
        <v>0</v>
      </c>
      <c r="P4877" s="53" t="n">
        <f aca="false">F4877*$F$16</f>
        <v>0</v>
      </c>
      <c r="Q4877" s="53" t="n">
        <f aca="false">G4877*$G$16</f>
        <v>0</v>
      </c>
      <c r="R4877" s="53" t="n">
        <f aca="false">H4877*$H$16</f>
        <v>125</v>
      </c>
      <c r="S4877" s="53" t="n">
        <f aca="false">(N4877/100)*(I4877*$I$16)+(N4877/100)*(J4877*$J$16)</f>
        <v>425</v>
      </c>
      <c r="T4877" s="53" t="n">
        <f aca="false">(O4877/100)*(K4877*$K$16)</f>
        <v>0</v>
      </c>
      <c r="U4877" s="53" t="n">
        <f aca="false">(P4877/100)*(K4877*$K$16)+(P4877/100)*(L4877*$L$16)</f>
        <v>0</v>
      </c>
      <c r="V4877" s="53" t="n">
        <f aca="false">(Q4877/100)*(L4877*$L$16)</f>
        <v>0</v>
      </c>
      <c r="W4877" s="53" t="n">
        <f aca="false">(R4877/100)*(K4877*$K$16)+(R4877/100)*(L4877*$L$16)</f>
        <v>150</v>
      </c>
      <c r="X4877" s="53" t="n">
        <f aca="false">N4877+S4877</f>
        <v>550</v>
      </c>
      <c r="Y4877" s="53" t="n">
        <f aca="false">O4877+T4877</f>
        <v>0</v>
      </c>
      <c r="Z4877" s="53" t="n">
        <f aca="false">P4877+U4877</f>
        <v>0</v>
      </c>
      <c r="AA4877" s="53" t="n">
        <f aca="false">Q4877+V4877</f>
        <v>0</v>
      </c>
      <c r="AB4877" s="53" t="n">
        <f aca="false">R4877+W4877</f>
        <v>275</v>
      </c>
      <c r="AC4877" s="54" t="n">
        <f aca="false">ROUND(X4877+Y4877+Z4877+AA4877+AB4877,1)</f>
        <v>825</v>
      </c>
      <c r="AD4877" s="55" t="n">
        <f aca="false">(ROUND(AC4877-AC4864,1)/AC4864)</f>
        <v>0.133241758241758</v>
      </c>
    </row>
    <row r="4878" customFormat="false" ht="15" hidden="false" customHeight="false" outlineLevel="0" collapsed="false">
      <c r="A4878" s="48"/>
      <c r="B4878" s="49"/>
      <c r="C4878" s="50" t="s">
        <v>18</v>
      </c>
      <c r="D4878" s="51" t="n">
        <v>100</v>
      </c>
      <c r="E4878" s="51" t="n">
        <v>0</v>
      </c>
      <c r="F4878" s="51" t="n">
        <v>0</v>
      </c>
      <c r="G4878" s="51" t="n">
        <v>0</v>
      </c>
      <c r="H4878" s="51" t="n">
        <v>100</v>
      </c>
      <c r="I4878" s="52" t="n">
        <v>150</v>
      </c>
      <c r="J4878" s="52" t="n">
        <v>20</v>
      </c>
      <c r="K4878" s="52" t="n">
        <v>60</v>
      </c>
      <c r="L4878" s="52" t="n">
        <v>60</v>
      </c>
      <c r="M4878" s="52" t="n">
        <v>0</v>
      </c>
      <c r="N4878" s="53" t="n">
        <f aca="false">D4878*$D$17</f>
        <v>125</v>
      </c>
      <c r="O4878" s="53" t="n">
        <f aca="false">E4878*$E$17</f>
        <v>0</v>
      </c>
      <c r="P4878" s="53" t="n">
        <f aca="false">F4878*$F$17</f>
        <v>0</v>
      </c>
      <c r="Q4878" s="53" t="n">
        <f aca="false">G4878*$G$17</f>
        <v>0</v>
      </c>
      <c r="R4878" s="53" t="n">
        <f aca="false">H4878*$H$17</f>
        <v>125</v>
      </c>
      <c r="S4878" s="53" t="n">
        <f aca="false">(N4878/100)*(I4878*$I$17)+(N4878/100)*(J4878*$J$17)</f>
        <v>493.75</v>
      </c>
      <c r="T4878" s="53" t="n">
        <f aca="false">(O4878/100)*(K4878*$K$17)</f>
        <v>0</v>
      </c>
      <c r="U4878" s="53" t="n">
        <f aca="false">(P4878/100)*(K4878*$K$17)+(P4878/100)*(L4878*$L$17)</f>
        <v>0</v>
      </c>
      <c r="V4878" s="53" t="n">
        <f aca="false">(Q4878/100)*(L4878*$L$17)</f>
        <v>0</v>
      </c>
      <c r="W4878" s="53" t="n">
        <f aca="false">(R4878/100)*(K4878*$K$17)+(R4878/100)*(L4878*$L$17)</f>
        <v>150</v>
      </c>
      <c r="X4878" s="53" t="n">
        <f aca="false">N4878+S4878</f>
        <v>618.75</v>
      </c>
      <c r="Y4878" s="53" t="n">
        <f aca="false">O4878+T4878</f>
        <v>0</v>
      </c>
      <c r="Z4878" s="53" t="n">
        <f aca="false">P4878+U4878</f>
        <v>0</v>
      </c>
      <c r="AA4878" s="53" t="n">
        <f aca="false">Q4878+V4878</f>
        <v>0</v>
      </c>
      <c r="AB4878" s="53" t="n">
        <f aca="false">R4878+W4878</f>
        <v>275</v>
      </c>
      <c r="AC4878" s="54" t="n">
        <f aca="false">ROUND(X4878+Y4878+Z4878+AA4878+AB4878,1)</f>
        <v>893.8</v>
      </c>
      <c r="AD4878" s="55" t="n">
        <f aca="false">(ROUND(AC4878-AC4864,1)/AC4864)</f>
        <v>0.227747252747253</v>
      </c>
    </row>
    <row r="4879" customFormat="false" ht="15" hidden="false" customHeight="false" outlineLevel="0" collapsed="false">
      <c r="A4879" s="56" t="s">
        <v>19</v>
      </c>
      <c r="B4879" s="77" t="s">
        <v>394</v>
      </c>
      <c r="C4879" s="40" t="s">
        <v>4</v>
      </c>
      <c r="D4879" s="41" t="n">
        <v>100</v>
      </c>
      <c r="E4879" s="41" t="n">
        <v>0</v>
      </c>
      <c r="F4879" s="41" t="n">
        <v>0</v>
      </c>
      <c r="G4879" s="41" t="n">
        <v>0</v>
      </c>
      <c r="H4879" s="41" t="n">
        <v>0</v>
      </c>
      <c r="I4879" s="42" t="n">
        <v>20</v>
      </c>
      <c r="J4879" s="42" t="n">
        <v>60</v>
      </c>
      <c r="K4879" s="42" t="n">
        <v>0</v>
      </c>
      <c r="L4879" s="42" t="n">
        <v>0</v>
      </c>
      <c r="M4879" s="42" t="n">
        <v>0</v>
      </c>
      <c r="N4879" s="43" t="n">
        <f aca="false">D4879*$D$3</f>
        <v>130</v>
      </c>
      <c r="O4879" s="43" t="n">
        <f aca="false">E4879*$E$3</f>
        <v>0</v>
      </c>
      <c r="P4879" s="43" t="n">
        <f aca="false">F4879*$F$3</f>
        <v>0</v>
      </c>
      <c r="Q4879" s="43" t="n">
        <f aca="false">G4879*$G$3</f>
        <v>0</v>
      </c>
      <c r="R4879" s="43" t="n">
        <f aca="false">H4879*$H$3</f>
        <v>0</v>
      </c>
      <c r="S4879" s="43" t="n">
        <f aca="false">(N4879/100)*(I4879*$I$3)+(N4879/100)*(J4879*$J$3)</f>
        <v>208</v>
      </c>
      <c r="T4879" s="43" t="n">
        <f aca="false">(O4879/100)*(K4879*$K$3)</f>
        <v>0</v>
      </c>
      <c r="U4879" s="43" t="n">
        <f aca="false">(P4879/100)*(K4879*$K$3)+(P4879/100)*(L4879*$L$3)</f>
        <v>0</v>
      </c>
      <c r="V4879" s="43" t="n">
        <f aca="false">(Q4879/100)*(L4879*$L$3)</f>
        <v>0</v>
      </c>
      <c r="W4879" s="43" t="n">
        <f aca="false">(R4879/100)*(K4879*$K$3)+(R4879/100)*(L4879*$L$3)</f>
        <v>0</v>
      </c>
      <c r="X4879" s="43" t="n">
        <f aca="false">N4879+S4879</f>
        <v>338</v>
      </c>
      <c r="Y4879" s="43" t="n">
        <f aca="false">O4879+T4879</f>
        <v>0</v>
      </c>
      <c r="Z4879" s="43" t="n">
        <f aca="false">P4879+U4879</f>
        <v>0</v>
      </c>
      <c r="AA4879" s="43" t="n">
        <f aca="false">Q4879+V4879</f>
        <v>0</v>
      </c>
      <c r="AB4879" s="43" t="n">
        <f aca="false">R4879+W4879</f>
        <v>0</v>
      </c>
      <c r="AC4879" s="44" t="n">
        <f aca="false">ROUND(X4879+Y4879+Z4879+AA4879+AB4879,1)</f>
        <v>338</v>
      </c>
      <c r="AD4879" s="72" t="n">
        <v>0</v>
      </c>
    </row>
    <row r="4880" customFormat="false" ht="15" hidden="false" customHeight="false" outlineLevel="0" collapsed="false">
      <c r="A4880" s="48" t="s">
        <v>29</v>
      </c>
      <c r="B4880" s="49" t="n">
        <v>10</v>
      </c>
      <c r="C4880" s="50" t="s">
        <v>5</v>
      </c>
      <c r="D4880" s="51" t="n">
        <v>100</v>
      </c>
      <c r="E4880" s="51" t="n">
        <v>0</v>
      </c>
      <c r="F4880" s="51" t="n">
        <v>0</v>
      </c>
      <c r="G4880" s="51" t="n">
        <v>0</v>
      </c>
      <c r="H4880" s="51" t="n">
        <v>0</v>
      </c>
      <c r="I4880" s="52" t="n">
        <v>35</v>
      </c>
      <c r="J4880" s="52" t="n">
        <v>75</v>
      </c>
      <c r="K4880" s="52" t="n">
        <v>0</v>
      </c>
      <c r="L4880" s="52" t="n">
        <v>0</v>
      </c>
      <c r="M4880" s="52" t="n">
        <v>0</v>
      </c>
      <c r="N4880" s="53" t="n">
        <f aca="false">D4880*$D$4</f>
        <v>125</v>
      </c>
      <c r="O4880" s="53" t="n">
        <f aca="false">E4880*$E$4</f>
        <v>0</v>
      </c>
      <c r="P4880" s="53" t="n">
        <f aca="false">F4880*$F$4</f>
        <v>0</v>
      </c>
      <c r="Q4880" s="53" t="n">
        <f aca="false">G4880*$G$4</f>
        <v>0</v>
      </c>
      <c r="R4880" s="53" t="n">
        <f aca="false">H4880*$H$4</f>
        <v>0</v>
      </c>
      <c r="S4880" s="53" t="n">
        <f aca="false">(N4880/100)*(I4880*$I$4)+(N4880/100)*(J4880*$J$4)</f>
        <v>275</v>
      </c>
      <c r="T4880" s="53" t="n">
        <f aca="false">(O4880/100)*(K4880*$K$4)</f>
        <v>0</v>
      </c>
      <c r="U4880" s="53" t="n">
        <f aca="false">(P4880/100)*(K4880*$K$4)+(P4880/100)*(L4880*$L$4)</f>
        <v>0</v>
      </c>
      <c r="V4880" s="53" t="n">
        <f aca="false">(Q4880/100)*(L4880*$L$4)</f>
        <v>0</v>
      </c>
      <c r="W4880" s="53" t="n">
        <f aca="false">(R4880/100)*(K4880*$K$4)+(R4880/100)*(L4880*$L$4)</f>
        <v>0</v>
      </c>
      <c r="X4880" s="53" t="n">
        <f aca="false">N4880+S4880</f>
        <v>400</v>
      </c>
      <c r="Y4880" s="53" t="n">
        <f aca="false">O4880+T4880</f>
        <v>0</v>
      </c>
      <c r="Z4880" s="53" t="n">
        <f aca="false">P4880+U4880</f>
        <v>0</v>
      </c>
      <c r="AA4880" s="53" t="n">
        <f aca="false">Q4880+V4880</f>
        <v>0</v>
      </c>
      <c r="AB4880" s="53" t="n">
        <f aca="false">R4880+W4880</f>
        <v>0</v>
      </c>
      <c r="AC4880" s="54" t="n">
        <f aca="false">ROUND(X4880+Y4880+Z4880+AA4880+AB4880,1)</f>
        <v>400</v>
      </c>
      <c r="AD4880" s="55" t="n">
        <f aca="false">(ROUND(AC4880-AC4879,1)/AC4879)</f>
        <v>0.183431952662722</v>
      </c>
    </row>
    <row r="4881" customFormat="false" ht="15" hidden="false" customHeight="false" outlineLevel="0" collapsed="false">
      <c r="A4881" s="48" t="s">
        <v>30</v>
      </c>
      <c r="B4881" s="49" t="n">
        <v>16</v>
      </c>
      <c r="C4881" s="50" t="s">
        <v>6</v>
      </c>
      <c r="D4881" s="51" t="n">
        <v>100</v>
      </c>
      <c r="E4881" s="51" t="n">
        <v>0</v>
      </c>
      <c r="F4881" s="51" t="n">
        <v>0</v>
      </c>
      <c r="G4881" s="51" t="n">
        <v>0</v>
      </c>
      <c r="H4881" s="51" t="n">
        <v>0</v>
      </c>
      <c r="I4881" s="52" t="n">
        <v>20</v>
      </c>
      <c r="J4881" s="52" t="n">
        <v>60</v>
      </c>
      <c r="K4881" s="52" t="n">
        <v>0</v>
      </c>
      <c r="L4881" s="52" t="n">
        <v>0</v>
      </c>
      <c r="M4881" s="52" t="n">
        <v>0</v>
      </c>
      <c r="N4881" s="53" t="n">
        <f aca="false">D4881*$D$5</f>
        <v>130</v>
      </c>
      <c r="O4881" s="53" t="n">
        <f aca="false">E4881*$E$5</f>
        <v>0</v>
      </c>
      <c r="P4881" s="53" t="n">
        <f aca="false">F4881*$F$5</f>
        <v>0</v>
      </c>
      <c r="Q4881" s="53" t="n">
        <f aca="false">G4881*$G$5</f>
        <v>0</v>
      </c>
      <c r="R4881" s="53" t="n">
        <f aca="false">H4881*$H$5</f>
        <v>0</v>
      </c>
      <c r="S4881" s="53" t="n">
        <f aca="false">(N4881/100)*(I4881*$I$5)+(N4881/100)*(J4881*$J$5)</f>
        <v>208</v>
      </c>
      <c r="T4881" s="53" t="n">
        <f aca="false">(O4881/100)*(K4881*$K$5)</f>
        <v>0</v>
      </c>
      <c r="U4881" s="53" t="n">
        <f aca="false">(P4881/100)*(K4881*$K$5)+(P4881/100)*(L4881*$L$5)</f>
        <v>0</v>
      </c>
      <c r="V4881" s="53" t="n">
        <f aca="false">(Q4881/100)*(L4881*$L$5)</f>
        <v>0</v>
      </c>
      <c r="W4881" s="53" t="n">
        <f aca="false">(R4881/100)*(K4881*$K$5)+(R4881/100)*(L4881*$L$5)</f>
        <v>0</v>
      </c>
      <c r="X4881" s="53" t="n">
        <f aca="false">N4881+S4881</f>
        <v>338</v>
      </c>
      <c r="Y4881" s="53" t="n">
        <f aca="false">O4881+T4881</f>
        <v>0</v>
      </c>
      <c r="Z4881" s="53" t="n">
        <f aca="false">P4881+U4881</f>
        <v>0</v>
      </c>
      <c r="AA4881" s="53" t="n">
        <f aca="false">Q4881+V4881</f>
        <v>0</v>
      </c>
      <c r="AB4881" s="53" t="n">
        <f aca="false">R4881+W4881</f>
        <v>0</v>
      </c>
      <c r="AC4881" s="54" t="n">
        <f aca="false">ROUND(X4881+Y4881+Z4881+AA4881+AB4881,1)</f>
        <v>338</v>
      </c>
      <c r="AD4881" s="55" t="n">
        <f aca="false">(ROUND(AC4881-AC4879,1)/AC4879)</f>
        <v>0</v>
      </c>
    </row>
    <row r="4882" customFormat="false" ht="15" hidden="false" customHeight="false" outlineLevel="0" collapsed="false">
      <c r="A4882" s="48" t="s">
        <v>31</v>
      </c>
      <c r="B4882" s="49" t="n">
        <v>0</v>
      </c>
      <c r="C4882" s="50" t="s">
        <v>7</v>
      </c>
      <c r="D4882" s="51" t="n">
        <v>100</v>
      </c>
      <c r="E4882" s="51" t="n">
        <v>0</v>
      </c>
      <c r="F4882" s="51" t="n">
        <v>0</v>
      </c>
      <c r="G4882" s="51" t="n">
        <v>0</v>
      </c>
      <c r="H4882" s="51" t="n">
        <v>0</v>
      </c>
      <c r="I4882" s="52" t="n">
        <v>20</v>
      </c>
      <c r="J4882" s="52" t="n">
        <v>60</v>
      </c>
      <c r="K4882" s="52" t="n">
        <v>0</v>
      </c>
      <c r="L4882" s="52" t="n">
        <v>0</v>
      </c>
      <c r="M4882" s="52" t="n">
        <v>0</v>
      </c>
      <c r="N4882" s="53" t="n">
        <f aca="false">D4882*$D$6</f>
        <v>130</v>
      </c>
      <c r="O4882" s="53" t="n">
        <f aca="false">E4882*$E$6</f>
        <v>0</v>
      </c>
      <c r="P4882" s="53" t="n">
        <f aca="false">F4882*$F$6</f>
        <v>0</v>
      </c>
      <c r="Q4882" s="53" t="n">
        <f aca="false">G4882*$G$6</f>
        <v>0</v>
      </c>
      <c r="R4882" s="53" t="n">
        <f aca="false">H4882*$H$6</f>
        <v>0</v>
      </c>
      <c r="S4882" s="53" t="n">
        <f aca="false">(N4882/100)*(I4882*$I$6)+(N4882/100)*(J4882*$J$6)</f>
        <v>208</v>
      </c>
      <c r="T4882" s="53" t="n">
        <f aca="false">(O4882/100)*(K4882*$K$6)</f>
        <v>0</v>
      </c>
      <c r="U4882" s="53" t="n">
        <f aca="false">(P4882/100)*(K4882*$K$6)+(P4882/100)*(L4882*$L$6)</f>
        <v>0</v>
      </c>
      <c r="V4882" s="53" t="n">
        <f aca="false">(Q4882/100)*(L4882*$L$6)</f>
        <v>0</v>
      </c>
      <c r="W4882" s="53" t="n">
        <f aca="false">(R4882/100)*(K4882*$K$6)+(R4882/100)*(L4882*$L$6)</f>
        <v>0</v>
      </c>
      <c r="X4882" s="53" t="n">
        <f aca="false">N4882+S4882</f>
        <v>338</v>
      </c>
      <c r="Y4882" s="53" t="n">
        <f aca="false">O4882+T4882</f>
        <v>0</v>
      </c>
      <c r="Z4882" s="53" t="n">
        <f aca="false">P4882+U4882</f>
        <v>0</v>
      </c>
      <c r="AA4882" s="53" t="n">
        <f aca="false">Q4882+V4882</f>
        <v>0</v>
      </c>
      <c r="AB4882" s="53" t="n">
        <f aca="false">R4882+W4882</f>
        <v>0</v>
      </c>
      <c r="AC4882" s="54" t="n">
        <f aca="false">ROUND(X4882+Y4882+Z4882+AA4882+AB4882,1)</f>
        <v>338</v>
      </c>
      <c r="AD4882" s="55" t="n">
        <f aca="false">(ROUND(AC4882-AC4879,1)/AC4879)</f>
        <v>0</v>
      </c>
    </row>
    <row r="4883" customFormat="false" ht="15" hidden="false" customHeight="false" outlineLevel="0" collapsed="false">
      <c r="A4883" s="48" t="s">
        <v>32</v>
      </c>
      <c r="B4883" s="49" t="n">
        <v>0</v>
      </c>
      <c r="C4883" s="50" t="s">
        <v>8</v>
      </c>
      <c r="D4883" s="51" t="n">
        <v>100</v>
      </c>
      <c r="E4883" s="51" t="n">
        <v>0</v>
      </c>
      <c r="F4883" s="51" t="n">
        <v>0</v>
      </c>
      <c r="G4883" s="51" t="n">
        <v>0</v>
      </c>
      <c r="H4883" s="51" t="n">
        <v>0</v>
      </c>
      <c r="I4883" s="52" t="n">
        <v>20</v>
      </c>
      <c r="J4883" s="52" t="n">
        <v>60</v>
      </c>
      <c r="K4883" s="52" t="n">
        <v>0</v>
      </c>
      <c r="L4883" s="52" t="n">
        <v>0</v>
      </c>
      <c r="M4883" s="52" t="n">
        <v>0</v>
      </c>
      <c r="N4883" s="53" t="n">
        <f aca="false">D4883*$D$7</f>
        <v>130</v>
      </c>
      <c r="O4883" s="53" t="n">
        <f aca="false">E4883*$E$7</f>
        <v>0</v>
      </c>
      <c r="P4883" s="53" t="n">
        <f aca="false">F4883*$F$7</f>
        <v>0</v>
      </c>
      <c r="Q4883" s="53" t="n">
        <f aca="false">G4883*$G$7</f>
        <v>0</v>
      </c>
      <c r="R4883" s="53" t="n">
        <f aca="false">H4883*$H$7</f>
        <v>0</v>
      </c>
      <c r="S4883" s="53" t="n">
        <f aca="false">(N4883/100)*(I4883*$I$7)+(N4883/100)*(J4883*$J$7)</f>
        <v>208</v>
      </c>
      <c r="T4883" s="53" t="n">
        <f aca="false">(O4883/100)*(K4883*$K$7)</f>
        <v>0</v>
      </c>
      <c r="U4883" s="53" t="n">
        <f aca="false">(P4883/100)*(K4883*$K$7)+(P4883/100)*(L4883*$L$7)</f>
        <v>0</v>
      </c>
      <c r="V4883" s="53" t="n">
        <f aca="false">(Q4883/100)*(L4883*$L$7)</f>
        <v>0</v>
      </c>
      <c r="W4883" s="53" t="n">
        <f aca="false">(R4883/100)*(K4883*$K$7)+(R4883/100)*(L4883*$L$7)</f>
        <v>0</v>
      </c>
      <c r="X4883" s="53" t="n">
        <f aca="false">N4883+S4883</f>
        <v>338</v>
      </c>
      <c r="Y4883" s="53" t="n">
        <f aca="false">O4883+T4883</f>
        <v>0</v>
      </c>
      <c r="Z4883" s="53" t="n">
        <f aca="false">P4883+U4883</f>
        <v>0</v>
      </c>
      <c r="AA4883" s="53" t="n">
        <f aca="false">Q4883+V4883</f>
        <v>0</v>
      </c>
      <c r="AB4883" s="53" t="n">
        <f aca="false">R4883+W4883</f>
        <v>0</v>
      </c>
      <c r="AC4883" s="54" t="n">
        <f aca="false">ROUND(X4883+Y4883+Z4883+AA4883+AB4883,1)</f>
        <v>338</v>
      </c>
      <c r="AD4883" s="55" t="n">
        <f aca="false">(ROUND(AC4883-AC4879,1)/AC4879)</f>
        <v>0</v>
      </c>
    </row>
    <row r="4884" customFormat="false" ht="15" hidden="false" customHeight="false" outlineLevel="0" collapsed="false">
      <c r="A4884" s="48" t="s">
        <v>33</v>
      </c>
      <c r="B4884" s="49"/>
      <c r="C4884" s="50" t="s">
        <v>9</v>
      </c>
      <c r="D4884" s="51" t="n">
        <v>100</v>
      </c>
      <c r="E4884" s="51" t="n">
        <v>0</v>
      </c>
      <c r="F4884" s="51" t="n">
        <v>0</v>
      </c>
      <c r="G4884" s="51" t="n">
        <v>0</v>
      </c>
      <c r="H4884" s="51" t="n">
        <v>0</v>
      </c>
      <c r="I4884" s="52" t="n">
        <v>20</v>
      </c>
      <c r="J4884" s="52" t="n">
        <v>60</v>
      </c>
      <c r="K4884" s="52" t="n">
        <v>0</v>
      </c>
      <c r="L4884" s="52" t="n">
        <v>0</v>
      </c>
      <c r="M4884" s="52" t="n">
        <v>0</v>
      </c>
      <c r="N4884" s="53" t="n">
        <f aca="false">D4884*$D$8</f>
        <v>130</v>
      </c>
      <c r="O4884" s="53" t="n">
        <f aca="false">E4884*$E$8</f>
        <v>0</v>
      </c>
      <c r="P4884" s="53" t="n">
        <f aca="false">F4884*$F$8</f>
        <v>0</v>
      </c>
      <c r="Q4884" s="53" t="n">
        <f aca="false">G4884*$G$8</f>
        <v>0</v>
      </c>
      <c r="R4884" s="53" t="n">
        <f aca="false">H4884*$H$8</f>
        <v>0</v>
      </c>
      <c r="S4884" s="53" t="n">
        <f aca="false">(N4884/100)*(I4884*$I$8)+(N4884/100)*(J4884*$J$8)</f>
        <v>208</v>
      </c>
      <c r="T4884" s="53" t="n">
        <f aca="false">(O4884/100)*(K4884*$K$8)</f>
        <v>0</v>
      </c>
      <c r="U4884" s="53" t="n">
        <f aca="false">(P4884/100)*(K4884*$K$8)+(P4884/100)*(L4884*$L$8)</f>
        <v>0</v>
      </c>
      <c r="V4884" s="53" t="n">
        <f aca="false">(Q4884/100)*(L4884*$L$8)</f>
        <v>0</v>
      </c>
      <c r="W4884" s="53" t="n">
        <f aca="false">(R4884/100)*(K4884*$K$8)+(R4884/100)*(L4884*$L$8)</f>
        <v>0</v>
      </c>
      <c r="X4884" s="53" t="n">
        <f aca="false">N4884+S4884</f>
        <v>338</v>
      </c>
      <c r="Y4884" s="53" t="n">
        <f aca="false">O4884+T4884</f>
        <v>0</v>
      </c>
      <c r="Z4884" s="53" t="n">
        <f aca="false">P4884+U4884</f>
        <v>0</v>
      </c>
      <c r="AA4884" s="53" t="n">
        <f aca="false">Q4884+V4884</f>
        <v>0</v>
      </c>
      <c r="AB4884" s="53" t="n">
        <f aca="false">R4884+W4884</f>
        <v>0</v>
      </c>
      <c r="AC4884" s="54" t="n">
        <f aca="false">ROUND(X4884+Y4884+Z4884+AA4884+AB4884,1)</f>
        <v>338</v>
      </c>
      <c r="AD4884" s="55" t="n">
        <f aca="false">(ROUND(AC4884-AC4879,1)/AC4879)</f>
        <v>0</v>
      </c>
    </row>
    <row r="4885" customFormat="false" ht="15" hidden="false" customHeight="false" outlineLevel="0" collapsed="false">
      <c r="A4885" s="48" t="s">
        <v>34</v>
      </c>
      <c r="B4885" s="49"/>
      <c r="C4885" s="50" t="s">
        <v>10</v>
      </c>
      <c r="D4885" s="51" t="n">
        <v>50</v>
      </c>
      <c r="E4885" s="51" t="n">
        <v>100</v>
      </c>
      <c r="F4885" s="51" t="n">
        <v>0</v>
      </c>
      <c r="G4885" s="51" t="n">
        <v>0</v>
      </c>
      <c r="H4885" s="51" t="n">
        <v>0</v>
      </c>
      <c r="I4885" s="52" t="n">
        <v>20</v>
      </c>
      <c r="J4885" s="52" t="n">
        <v>60</v>
      </c>
      <c r="K4885" s="52" t="n">
        <v>100</v>
      </c>
      <c r="L4885" s="52" t="n">
        <v>0</v>
      </c>
      <c r="M4885" s="52" t="n">
        <v>0</v>
      </c>
      <c r="N4885" s="53" t="n">
        <f aca="false">D4885*$D$9</f>
        <v>62.5</v>
      </c>
      <c r="O4885" s="53" t="n">
        <f aca="false">E4885*$E$9</f>
        <v>125</v>
      </c>
      <c r="P4885" s="53" t="n">
        <f aca="false">F4885*$F$9</f>
        <v>0</v>
      </c>
      <c r="Q4885" s="53" t="n">
        <f aca="false">G4885*$G$9</f>
        <v>0</v>
      </c>
      <c r="R4885" s="53" t="n">
        <f aca="false">H4885*$H$9</f>
        <v>0</v>
      </c>
      <c r="S4885" s="53" t="n">
        <f aca="false">(N4885/100)*(I4885*$I$9)+(N4885/100)*(J4885*$J$9)</f>
        <v>50</v>
      </c>
      <c r="T4885" s="53" t="n">
        <f aca="false">(O4885/100)*(K4885*$K$9)</f>
        <v>175</v>
      </c>
      <c r="U4885" s="53" t="n">
        <f aca="false">(P4885/100)*(K4885*$K$9)+(P4885/100)*(L4885*$L$9)</f>
        <v>0</v>
      </c>
      <c r="V4885" s="53" t="n">
        <f aca="false">(Q4885/100)*(L4885*$L$9)</f>
        <v>0</v>
      </c>
      <c r="W4885" s="53" t="n">
        <f aca="false">(R4885/100)*(K4885*$K$9)+(R4885/100)*(L4885*$L$9)</f>
        <v>0</v>
      </c>
      <c r="X4885" s="53" t="n">
        <f aca="false">N4885+S4885</f>
        <v>112.5</v>
      </c>
      <c r="Y4885" s="53" t="n">
        <f aca="false">O4885+T4885</f>
        <v>300</v>
      </c>
      <c r="Z4885" s="53" t="n">
        <f aca="false">P4885+U4885</f>
        <v>0</v>
      </c>
      <c r="AA4885" s="53" t="n">
        <f aca="false">Q4885+V4885</f>
        <v>0</v>
      </c>
      <c r="AB4885" s="53" t="n">
        <f aca="false">R4885+W4885</f>
        <v>0</v>
      </c>
      <c r="AC4885" s="54" t="n">
        <f aca="false">ROUND(X4885+Y4885+Z4885+AA4885+AB4885,1)</f>
        <v>412.5</v>
      </c>
      <c r="AD4885" s="55" t="n">
        <f aca="false">(ROUND(AC4885-AC4879,1)/AC4879)</f>
        <v>0.220414201183432</v>
      </c>
    </row>
    <row r="4886" customFormat="false" ht="15" hidden="false" customHeight="false" outlineLevel="0" collapsed="false">
      <c r="A4886" s="48" t="s">
        <v>35</v>
      </c>
      <c r="B4886" s="49"/>
      <c r="C4886" s="50" t="s">
        <v>11</v>
      </c>
      <c r="D4886" s="51" t="n">
        <v>50</v>
      </c>
      <c r="E4886" s="51" t="n">
        <v>0</v>
      </c>
      <c r="F4886" s="51" t="n">
        <v>100</v>
      </c>
      <c r="G4886" s="51" t="n">
        <v>0</v>
      </c>
      <c r="H4886" s="51" t="n">
        <v>0</v>
      </c>
      <c r="I4886" s="52" t="n">
        <v>20</v>
      </c>
      <c r="J4886" s="52" t="n">
        <v>60</v>
      </c>
      <c r="K4886" s="52" t="n">
        <v>50</v>
      </c>
      <c r="L4886" s="52" t="n">
        <v>50</v>
      </c>
      <c r="M4886" s="52" t="n">
        <v>0</v>
      </c>
      <c r="N4886" s="53" t="n">
        <f aca="false">D4886*$D$10</f>
        <v>62.5</v>
      </c>
      <c r="O4886" s="53" t="n">
        <f aca="false">E4886*$E$10</f>
        <v>0</v>
      </c>
      <c r="P4886" s="53" t="n">
        <f aca="false">F4886*$F$10</f>
        <v>125</v>
      </c>
      <c r="Q4886" s="53" t="n">
        <f aca="false">G4886*$G$10</f>
        <v>0</v>
      </c>
      <c r="R4886" s="53" t="n">
        <f aca="false">H4886*$H$10</f>
        <v>0</v>
      </c>
      <c r="S4886" s="53" t="n">
        <f aca="false">(N4886/100)*(I4886*$I$10)+(N4886/100)*(J4886*$J$10)</f>
        <v>50</v>
      </c>
      <c r="T4886" s="53" t="n">
        <f aca="false">(O4886/100)*(K4886*$J$10)</f>
        <v>0</v>
      </c>
      <c r="U4886" s="53" t="n">
        <f aca="false">(P4886/100)*(K4886*$K$10)+(P4886/100)*(L4886*$L$10)</f>
        <v>175</v>
      </c>
      <c r="V4886" s="53" t="n">
        <f aca="false">(Q4886/100)*(L4886*$L$10)</f>
        <v>0</v>
      </c>
      <c r="W4886" s="53" t="n">
        <f aca="false">(R4886/100)*(K4886*$K$10)+(R4886/100)*(L4886*$L$10)</f>
        <v>0</v>
      </c>
      <c r="X4886" s="53" t="n">
        <f aca="false">N4886+S4886</f>
        <v>112.5</v>
      </c>
      <c r="Y4886" s="53" t="n">
        <f aca="false">O4886+T4886</f>
        <v>0</v>
      </c>
      <c r="Z4886" s="53" t="n">
        <f aca="false">P4886+U4886</f>
        <v>300</v>
      </c>
      <c r="AA4886" s="53" t="n">
        <f aca="false">Q4886+V4886</f>
        <v>0</v>
      </c>
      <c r="AB4886" s="53" t="n">
        <f aca="false">R4886+W4886</f>
        <v>0</v>
      </c>
      <c r="AC4886" s="54" t="n">
        <f aca="false">ROUND(X4886+Y4886+Z4886+AA4886+AB4886,1)</f>
        <v>412.5</v>
      </c>
      <c r="AD4886" s="55" t="n">
        <f aca="false">(ROUND(AC4886-AC4879,1)/AC4879)</f>
        <v>0.220414201183432</v>
      </c>
    </row>
    <row r="4887" customFormat="false" ht="15" hidden="false" customHeight="false" outlineLevel="0" collapsed="false">
      <c r="A4887" s="48" t="s">
        <v>36</v>
      </c>
      <c r="B4887" s="49"/>
      <c r="C4887" s="50" t="s">
        <v>12</v>
      </c>
      <c r="D4887" s="51" t="n">
        <v>50</v>
      </c>
      <c r="E4887" s="51" t="n">
        <v>0</v>
      </c>
      <c r="F4887" s="51" t="n">
        <v>0</v>
      </c>
      <c r="G4887" s="51" t="n">
        <v>100</v>
      </c>
      <c r="H4887" s="51" t="n">
        <v>0</v>
      </c>
      <c r="I4887" s="52" t="n">
        <v>20</v>
      </c>
      <c r="J4887" s="52" t="n">
        <v>60</v>
      </c>
      <c r="K4887" s="52" t="n">
        <v>0</v>
      </c>
      <c r="L4887" s="52" t="n">
        <v>100</v>
      </c>
      <c r="M4887" s="52" t="n">
        <v>0</v>
      </c>
      <c r="N4887" s="53" t="n">
        <f aca="false">D4887*$D$11</f>
        <v>62.5</v>
      </c>
      <c r="O4887" s="53" t="n">
        <f aca="false">E4887*$E$11</f>
        <v>0</v>
      </c>
      <c r="P4887" s="53" t="n">
        <f aca="false">F4887*$F$11</f>
        <v>0</v>
      </c>
      <c r="Q4887" s="53" t="n">
        <f aca="false">G4887*$G$11</f>
        <v>125</v>
      </c>
      <c r="R4887" s="53" t="n">
        <f aca="false">H4887*$H$11</f>
        <v>0</v>
      </c>
      <c r="S4887" s="53" t="n">
        <f aca="false">(N4887/100)*(I4887*$I$11)+(N4887/100)*(J4887*$J$11)</f>
        <v>50</v>
      </c>
      <c r="T4887" s="53" t="n">
        <f aca="false">(O4887/100)*(K4887*$K$11)</f>
        <v>0</v>
      </c>
      <c r="U4887" s="53" t="n">
        <f aca="false">(P4887/100)*(K4887*$K$11)+(P4887/100)*(L4887*$L$11)</f>
        <v>0</v>
      </c>
      <c r="V4887" s="53" t="n">
        <f aca="false">(Q4887/100)*(L4887*$L$11)</f>
        <v>175</v>
      </c>
      <c r="W4887" s="53" t="n">
        <f aca="false">(R4887/100)*(K4887*$K$11)+(R4887/100)*(L4887*$L$11)</f>
        <v>0</v>
      </c>
      <c r="X4887" s="53" t="n">
        <f aca="false">N4887+S4887</f>
        <v>112.5</v>
      </c>
      <c r="Y4887" s="53" t="n">
        <f aca="false">O4887+T4887</f>
        <v>0</v>
      </c>
      <c r="Z4887" s="53" t="n">
        <f aca="false">P4887+U4887</f>
        <v>0</v>
      </c>
      <c r="AA4887" s="53" t="n">
        <f aca="false">Q4887+V4887</f>
        <v>300</v>
      </c>
      <c r="AB4887" s="53" t="n">
        <f aca="false">R4887+W4887</f>
        <v>0</v>
      </c>
      <c r="AC4887" s="54" t="n">
        <f aca="false">ROUND(X4887+Y4887+Z4887+AA4887+AB4887,1)</f>
        <v>412.5</v>
      </c>
      <c r="AD4887" s="55" t="n">
        <f aca="false">(ROUND(AC4887-AC4879,1)/AC4879)</f>
        <v>0.220414201183432</v>
      </c>
    </row>
    <row r="4888" customFormat="false" ht="15" hidden="false" customHeight="false" outlineLevel="0" collapsed="false">
      <c r="A4888" s="48" t="s">
        <v>37</v>
      </c>
      <c r="B4888" s="49"/>
      <c r="C4888" s="50" t="s">
        <v>13</v>
      </c>
      <c r="D4888" s="51" t="n">
        <v>50</v>
      </c>
      <c r="E4888" s="51" t="n">
        <v>0</v>
      </c>
      <c r="F4888" s="51" t="n">
        <v>0</v>
      </c>
      <c r="G4888" s="51" t="n">
        <v>0</v>
      </c>
      <c r="H4888" s="51" t="n">
        <v>100</v>
      </c>
      <c r="I4888" s="52" t="n">
        <v>20</v>
      </c>
      <c r="J4888" s="52" t="n">
        <v>60</v>
      </c>
      <c r="K4888" s="52" t="n">
        <v>50</v>
      </c>
      <c r="L4888" s="52" t="n">
        <v>50</v>
      </c>
      <c r="M4888" s="52" t="n">
        <v>0</v>
      </c>
      <c r="N4888" s="53" t="n">
        <f aca="false">D4888*$D$12</f>
        <v>62.5</v>
      </c>
      <c r="O4888" s="53" t="n">
        <f aca="false">E4888*$E$12</f>
        <v>0</v>
      </c>
      <c r="P4888" s="53" t="n">
        <f aca="false">F4888*$F$12</f>
        <v>0</v>
      </c>
      <c r="Q4888" s="53" t="n">
        <f aca="false">G4888*$G$12</f>
        <v>0</v>
      </c>
      <c r="R4888" s="53" t="n">
        <f aca="false">H4888*$H$12</f>
        <v>125</v>
      </c>
      <c r="S4888" s="53" t="n">
        <f aca="false">(N4888/100)*(I4888*$I$12)+(N4888/100)*(J4888*$J$12)</f>
        <v>50</v>
      </c>
      <c r="T4888" s="53" t="n">
        <f aca="false">(O4888/100)*(K4888*$K$12)</f>
        <v>0</v>
      </c>
      <c r="U4888" s="53" t="n">
        <f aca="false">(P4888/100)*(K4888*$K$12)+(P4888/100)*(L4888*$L$12)</f>
        <v>0</v>
      </c>
      <c r="V4888" s="53" t="n">
        <f aca="false">(Q4888/100)*(L4888*$L$12)</f>
        <v>0</v>
      </c>
      <c r="W4888" s="53" t="n">
        <f aca="false">(R4888/100)*(K4888*$K$12)+(R4888/100)*(L4888*$L$12)</f>
        <v>175</v>
      </c>
      <c r="X4888" s="53" t="n">
        <f aca="false">N4888+S4888</f>
        <v>112.5</v>
      </c>
      <c r="Y4888" s="53" t="n">
        <f aca="false">O4888+T4888</f>
        <v>0</v>
      </c>
      <c r="Z4888" s="53" t="n">
        <f aca="false">P4888+U4888</f>
        <v>0</v>
      </c>
      <c r="AA4888" s="53" t="n">
        <f aca="false">Q4888+V4888</f>
        <v>0</v>
      </c>
      <c r="AB4888" s="53" t="n">
        <f aca="false">R4888+W4888</f>
        <v>300</v>
      </c>
      <c r="AC4888" s="54" t="n">
        <f aca="false">ROUND(X4888+Y4888+Z4888+AA4888+AB4888,1)</f>
        <v>412.5</v>
      </c>
      <c r="AD4888" s="55" t="n">
        <f aca="false">(ROUND(AC4888-AC4879,1)/AC4879)</f>
        <v>0.220414201183432</v>
      </c>
    </row>
    <row r="4889" customFormat="false" ht="15" hidden="false" customHeight="false" outlineLevel="0" collapsed="false">
      <c r="A4889" s="48" t="s">
        <v>38</v>
      </c>
      <c r="B4889" s="49"/>
      <c r="C4889" s="50" t="s">
        <v>14</v>
      </c>
      <c r="D4889" s="51" t="n">
        <v>100</v>
      </c>
      <c r="E4889" s="51" t="n">
        <v>0</v>
      </c>
      <c r="F4889" s="51" t="n">
        <v>0</v>
      </c>
      <c r="G4889" s="51" t="n">
        <v>0</v>
      </c>
      <c r="H4889" s="51" t="n">
        <v>0</v>
      </c>
      <c r="I4889" s="52" t="n">
        <v>20</v>
      </c>
      <c r="J4889" s="52" t="n">
        <v>60</v>
      </c>
      <c r="K4889" s="52" t="n">
        <v>0</v>
      </c>
      <c r="L4889" s="52" t="n">
        <v>0</v>
      </c>
      <c r="M4889" s="52" t="n">
        <v>75</v>
      </c>
      <c r="N4889" s="53" t="n">
        <f aca="false">D4889*$D$13</f>
        <v>125</v>
      </c>
      <c r="O4889" s="53" t="n">
        <f aca="false">E4889*$E$13</f>
        <v>0</v>
      </c>
      <c r="P4889" s="53" t="n">
        <f aca="false">F4889*$F$13</f>
        <v>0</v>
      </c>
      <c r="Q4889" s="53" t="n">
        <f aca="false">G4889*$G$13</f>
        <v>0</v>
      </c>
      <c r="R4889" s="53" t="n">
        <f aca="false">H4889*$H$13</f>
        <v>0</v>
      </c>
      <c r="S4889" s="53" t="n">
        <f aca="false">(N4889/100)*(I4889*$I$13)+(N4889/100)*(J4889*$J$13)+(N4889/100)*(M4889*$M$13)</f>
        <v>287.5</v>
      </c>
      <c r="T4889" s="53" t="n">
        <f aca="false">(O4889/100)*(K4889*$K$13)+(O4889/100)*(M4889*$M$13)</f>
        <v>0</v>
      </c>
      <c r="U4889" s="53" t="n">
        <f aca="false">(P4889/100)*(K4889*$K$13)+(P4889/100)*(L4889*$L$13)+(P4889/100)*(M4889*$M$13)</f>
        <v>0</v>
      </c>
      <c r="V4889" s="53" t="n">
        <f aca="false">(Q4889/100)*(L4889*$L$13)+(Q4889/100)*(M4889*$M$13)</f>
        <v>0</v>
      </c>
      <c r="W4889" s="53" t="n">
        <f aca="false">(R4889/100)*(K4889*$K$13)+(R4889/100)*(L4889*$L$13)+(R4889/100)*(M4889*$M$13)</f>
        <v>0</v>
      </c>
      <c r="X4889" s="53" t="n">
        <f aca="false">N4889+S4889</f>
        <v>412.5</v>
      </c>
      <c r="Y4889" s="53" t="n">
        <f aca="false">O4889+T4889</f>
        <v>0</v>
      </c>
      <c r="Z4889" s="53" t="n">
        <f aca="false">P4889+U4889</f>
        <v>0</v>
      </c>
      <c r="AA4889" s="53" t="n">
        <f aca="false">Q4889+V4889</f>
        <v>0</v>
      </c>
      <c r="AB4889" s="53" t="n">
        <f aca="false">R4889+W4889</f>
        <v>0</v>
      </c>
      <c r="AC4889" s="54" t="n">
        <f aca="false">ROUND(X4889+Y4889+Z4889+AA4889+AB4889,1)</f>
        <v>412.5</v>
      </c>
      <c r="AD4889" s="55" t="n">
        <f aca="false">(ROUND(AC4889-AC4879,1)/AC4879)</f>
        <v>0.220414201183432</v>
      </c>
    </row>
    <row r="4890" customFormat="false" ht="15" hidden="false" customHeight="false" outlineLevel="0" collapsed="false">
      <c r="A4890" s="48" t="s">
        <v>39</v>
      </c>
      <c r="B4890" s="49"/>
      <c r="C4890" s="50" t="s">
        <v>15</v>
      </c>
      <c r="D4890" s="51" t="n">
        <v>100</v>
      </c>
      <c r="E4890" s="51" t="n">
        <v>0</v>
      </c>
      <c r="F4890" s="51" t="n">
        <v>0</v>
      </c>
      <c r="G4890" s="51" t="n">
        <v>0</v>
      </c>
      <c r="H4890" s="51" t="n">
        <v>0</v>
      </c>
      <c r="I4890" s="52" t="n">
        <v>20</v>
      </c>
      <c r="J4890" s="52" t="n">
        <v>60</v>
      </c>
      <c r="K4890" s="52" t="n">
        <v>75</v>
      </c>
      <c r="L4890" s="52" t="n">
        <v>0</v>
      </c>
      <c r="M4890" s="52" t="n">
        <v>0</v>
      </c>
      <c r="N4890" s="53" t="n">
        <f aca="false">D4890*$D$14</f>
        <v>125</v>
      </c>
      <c r="O4890" s="53" t="n">
        <f aca="false">E4890*$E$14</f>
        <v>0</v>
      </c>
      <c r="P4890" s="53" t="n">
        <f aca="false">F4890*$F$14</f>
        <v>0</v>
      </c>
      <c r="Q4890" s="53" t="n">
        <f aca="false">G4890*$G$14</f>
        <v>0</v>
      </c>
      <c r="R4890" s="53" t="n">
        <f aca="false">H4890*$H$14</f>
        <v>0</v>
      </c>
      <c r="S4890" s="53" t="n">
        <f aca="false">(N4890/100)*(I4890*$I$14)+(N4890/100)*(J4890*$J$14)+(N4890/100)*(K4890*$K$14)</f>
        <v>287.5</v>
      </c>
      <c r="T4890" s="53" t="n">
        <f aca="false">(O4890/100)*(K4890*$K$14)</f>
        <v>0</v>
      </c>
      <c r="U4890" s="53" t="n">
        <f aca="false">(P4890/100)*(K4890*$K$14)+(P4890/100)*(L4890*$L$14)</f>
        <v>0</v>
      </c>
      <c r="V4890" s="53" t="n">
        <f aca="false">(Q4890/100)*(L4890*$L$14)</f>
        <v>0</v>
      </c>
      <c r="W4890" s="53" t="n">
        <f aca="false">(R4890/100)*(K4890*$L$14)+(R4890/100)*(L4890*$M$14)</f>
        <v>0</v>
      </c>
      <c r="X4890" s="53" t="n">
        <f aca="false">N4890+S4890</f>
        <v>412.5</v>
      </c>
      <c r="Y4890" s="53" t="n">
        <f aca="false">O4890+T4890</f>
        <v>0</v>
      </c>
      <c r="Z4890" s="53" t="n">
        <f aca="false">P4890+U4890</f>
        <v>0</v>
      </c>
      <c r="AA4890" s="53" t="n">
        <f aca="false">Q4890+V4890</f>
        <v>0</v>
      </c>
      <c r="AB4890" s="53" t="n">
        <f aca="false">R4890+W4890</f>
        <v>0</v>
      </c>
      <c r="AC4890" s="54" t="n">
        <f aca="false">ROUND(X4890+Y4890+Z4890+AA4890+AB4890,1)</f>
        <v>412.5</v>
      </c>
      <c r="AD4890" s="55" t="n">
        <f aca="false">(ROUND(AC4890-AC4879,1)/AC4879)</f>
        <v>0.220414201183432</v>
      </c>
    </row>
    <row r="4891" customFormat="false" ht="15" hidden="false" customHeight="false" outlineLevel="0" collapsed="false">
      <c r="A4891" s="48"/>
      <c r="B4891" s="49"/>
      <c r="C4891" s="50" t="s">
        <v>16</v>
      </c>
      <c r="D4891" s="51" t="n">
        <v>100</v>
      </c>
      <c r="E4891" s="51" t="n">
        <v>0</v>
      </c>
      <c r="F4891" s="51" t="n">
        <v>0</v>
      </c>
      <c r="G4891" s="51" t="n">
        <v>0</v>
      </c>
      <c r="H4891" s="51" t="n">
        <v>0</v>
      </c>
      <c r="I4891" s="52" t="n">
        <v>20</v>
      </c>
      <c r="J4891" s="52" t="n">
        <v>60</v>
      </c>
      <c r="K4891" s="52" t="n">
        <v>0</v>
      </c>
      <c r="L4891" s="52" t="n">
        <v>75</v>
      </c>
      <c r="M4891" s="52" t="n">
        <v>0</v>
      </c>
      <c r="N4891" s="53" t="n">
        <f aca="false">D4891*$D$15</f>
        <v>125</v>
      </c>
      <c r="O4891" s="53" t="n">
        <f aca="false">E4891*$E$15</f>
        <v>0</v>
      </c>
      <c r="P4891" s="53" t="n">
        <f aca="false">F4891*$F$15</f>
        <v>0</v>
      </c>
      <c r="Q4891" s="53" t="n">
        <f aca="false">G4891*$G$15</f>
        <v>0</v>
      </c>
      <c r="R4891" s="53" t="n">
        <f aca="false">H4891*$H$15</f>
        <v>0</v>
      </c>
      <c r="S4891" s="53" t="n">
        <f aca="false">(N4891/100)*(I4891*$I$15)+(N4891/100)*(J4891*$J$15)+(N4891/100)*(L4891*$L$15)</f>
        <v>287.5</v>
      </c>
      <c r="T4891" s="53" t="n">
        <f aca="false">(O4891/100)*(K4891*$K$15)</f>
        <v>0</v>
      </c>
      <c r="U4891" s="53" t="n">
        <f aca="false">(P4891/100)*(K4891*$K$15)+(P4891/100)*(L4891*$L$15)</f>
        <v>0</v>
      </c>
      <c r="V4891" s="53" t="n">
        <f aca="false">(Q4891/100)*(L4891*$L$15)</f>
        <v>0</v>
      </c>
      <c r="W4891" s="53" t="n">
        <f aca="false">(R4891/100)*(K4891*$K$15)+(R4891/100)*(L4891*$L$15)</f>
        <v>0</v>
      </c>
      <c r="X4891" s="53" t="n">
        <f aca="false">N4891+S4891</f>
        <v>412.5</v>
      </c>
      <c r="Y4891" s="53" t="n">
        <f aca="false">O4891+T4891</f>
        <v>0</v>
      </c>
      <c r="Z4891" s="53" t="n">
        <f aca="false">P4891+U4891</f>
        <v>0</v>
      </c>
      <c r="AA4891" s="53" t="n">
        <f aca="false">Q4891+V4891</f>
        <v>0</v>
      </c>
      <c r="AB4891" s="53" t="n">
        <f aca="false">R4891+W4891</f>
        <v>0</v>
      </c>
      <c r="AC4891" s="54" t="n">
        <f aca="false">ROUND(X4891+Y4891+Z4891+AA4891+AB4891,1)</f>
        <v>412.5</v>
      </c>
      <c r="AD4891" s="55" t="n">
        <f aca="false">(ROUND(AC4891-AC4879,1)/AC4879)</f>
        <v>0.220414201183432</v>
      </c>
    </row>
    <row r="4892" customFormat="false" ht="15" hidden="false" customHeight="false" outlineLevel="0" collapsed="false">
      <c r="A4892" s="48"/>
      <c r="B4892" s="49"/>
      <c r="C4892" s="50" t="s">
        <v>17</v>
      </c>
      <c r="D4892" s="51" t="n">
        <v>100</v>
      </c>
      <c r="E4892" s="51" t="n">
        <v>0</v>
      </c>
      <c r="F4892" s="51" t="n">
        <v>0</v>
      </c>
      <c r="G4892" s="51" t="n">
        <v>0</v>
      </c>
      <c r="H4892" s="51" t="n">
        <v>0</v>
      </c>
      <c r="I4892" s="52" t="n">
        <v>20</v>
      </c>
      <c r="J4892" s="52" t="n">
        <v>80</v>
      </c>
      <c r="K4892" s="52" t="n">
        <v>0</v>
      </c>
      <c r="L4892" s="52" t="n">
        <v>0</v>
      </c>
      <c r="M4892" s="52" t="n">
        <v>0</v>
      </c>
      <c r="N4892" s="53" t="n">
        <f aca="false">D4892*$D$16</f>
        <v>125</v>
      </c>
      <c r="O4892" s="53" t="n">
        <f aca="false">E4892*$E$16</f>
        <v>0</v>
      </c>
      <c r="P4892" s="53" t="n">
        <f aca="false">F4892*$F$16</f>
        <v>0</v>
      </c>
      <c r="Q4892" s="53" t="n">
        <f aca="false">G4892*$G$16</f>
        <v>0</v>
      </c>
      <c r="R4892" s="53" t="n">
        <f aca="false">H4892*$H$16</f>
        <v>0</v>
      </c>
      <c r="S4892" s="53" t="n">
        <f aca="false">(N4892/100)*(I4892*$I$16)+(N4892/100)*(J4892*$J$16)</f>
        <v>275</v>
      </c>
      <c r="T4892" s="53" t="n">
        <f aca="false">(O4892/100)*(K4892*$K$16)</f>
        <v>0</v>
      </c>
      <c r="U4892" s="53" t="n">
        <f aca="false">(P4892/100)*(K4892*$K$16)+(P4892/100)*(L4892*$L$16)</f>
        <v>0</v>
      </c>
      <c r="V4892" s="53" t="n">
        <f aca="false">(Q4892/100)*(L4892*$L$16)</f>
        <v>0</v>
      </c>
      <c r="W4892" s="53" t="n">
        <f aca="false">(R4892/100)*(K4892*$K$16)+(R4892/100)*(L4892*$L$16)</f>
        <v>0</v>
      </c>
      <c r="X4892" s="53" t="n">
        <f aca="false">N4892+S4892</f>
        <v>400</v>
      </c>
      <c r="Y4892" s="53" t="n">
        <f aca="false">O4892+T4892</f>
        <v>0</v>
      </c>
      <c r="Z4892" s="53" t="n">
        <f aca="false">P4892+U4892</f>
        <v>0</v>
      </c>
      <c r="AA4892" s="53" t="n">
        <f aca="false">Q4892+V4892</f>
        <v>0</v>
      </c>
      <c r="AB4892" s="53" t="n">
        <f aca="false">R4892+W4892</f>
        <v>0</v>
      </c>
      <c r="AC4892" s="54" t="n">
        <f aca="false">ROUND(X4892+Y4892+Z4892+AA4892+AB4892,1)</f>
        <v>400</v>
      </c>
      <c r="AD4892" s="55" t="n">
        <f aca="false">(ROUND(AC4892-AC4879,1)/AC4879)</f>
        <v>0.183431952662722</v>
      </c>
    </row>
    <row r="4893" customFormat="false" ht="15" hidden="false" customHeight="false" outlineLevel="0" collapsed="false">
      <c r="A4893" s="48"/>
      <c r="B4893" s="49"/>
      <c r="C4893" s="50" t="s">
        <v>18</v>
      </c>
      <c r="D4893" s="51" t="n">
        <v>100</v>
      </c>
      <c r="E4893" s="51" t="n">
        <v>0</v>
      </c>
      <c r="F4893" s="51" t="n">
        <v>0</v>
      </c>
      <c r="G4893" s="51" t="n">
        <v>0</v>
      </c>
      <c r="H4893" s="51" t="n">
        <v>0</v>
      </c>
      <c r="I4893" s="52" t="n">
        <v>55</v>
      </c>
      <c r="J4893" s="52" t="n">
        <v>60</v>
      </c>
      <c r="K4893" s="52" t="n">
        <v>0</v>
      </c>
      <c r="L4893" s="52" t="n">
        <v>0</v>
      </c>
      <c r="M4893" s="52" t="n">
        <v>0</v>
      </c>
      <c r="N4893" s="53" t="n">
        <f aca="false">D4893*$D$17</f>
        <v>125</v>
      </c>
      <c r="O4893" s="53" t="n">
        <f aca="false">E4893*$E$17</f>
        <v>0</v>
      </c>
      <c r="P4893" s="53" t="n">
        <f aca="false">F4893*$F$17</f>
        <v>0</v>
      </c>
      <c r="Q4893" s="53" t="n">
        <f aca="false">G4893*$G$17</f>
        <v>0</v>
      </c>
      <c r="R4893" s="53" t="n">
        <f aca="false">H4893*$H$17</f>
        <v>0</v>
      </c>
      <c r="S4893" s="53" t="n">
        <f aca="false">(N4893/100)*(I4893*$I$17)+(N4893/100)*(J4893*$J$17)</f>
        <v>246.875</v>
      </c>
      <c r="T4893" s="53" t="n">
        <f aca="false">(O4893/100)*(K4893*$K$17)</f>
        <v>0</v>
      </c>
      <c r="U4893" s="53" t="n">
        <f aca="false">(P4893/100)*(K4893*$K$17)+(P4893/100)*(L4893*$L$17)</f>
        <v>0</v>
      </c>
      <c r="V4893" s="53" t="n">
        <f aca="false">(Q4893/100)*(L4893*$L$17)</f>
        <v>0</v>
      </c>
      <c r="W4893" s="53" t="n">
        <f aca="false">(R4893/100)*(K4893*$K$17)+(R4893/100)*(L4893*$L$17)</f>
        <v>0</v>
      </c>
      <c r="X4893" s="53" t="n">
        <f aca="false">N4893+S4893</f>
        <v>371.875</v>
      </c>
      <c r="Y4893" s="53" t="n">
        <f aca="false">O4893+T4893</f>
        <v>0</v>
      </c>
      <c r="Z4893" s="53" t="n">
        <f aca="false">P4893+U4893</f>
        <v>0</v>
      </c>
      <c r="AA4893" s="53" t="n">
        <f aca="false">Q4893+V4893</f>
        <v>0</v>
      </c>
      <c r="AB4893" s="53" t="n">
        <f aca="false">R4893+W4893</f>
        <v>0</v>
      </c>
      <c r="AC4893" s="54" t="n">
        <f aca="false">ROUND(X4893+Y4893+Z4893+AA4893+AB4893,1)</f>
        <v>371.9</v>
      </c>
      <c r="AD4893" s="55" t="n">
        <f aca="false">(ROUND(AC4893-AC4879,1)/AC4879)</f>
        <v>0.100295857988166</v>
      </c>
    </row>
    <row r="4894" customFormat="false" ht="15" hidden="false" customHeight="false" outlineLevel="0" collapsed="false">
      <c r="A4894" s="56" t="s">
        <v>19</v>
      </c>
      <c r="B4894" s="77" t="s">
        <v>395</v>
      </c>
      <c r="C4894" s="40" t="s">
        <v>4</v>
      </c>
      <c r="D4894" s="41" t="n">
        <v>90</v>
      </c>
      <c r="E4894" s="41" t="n">
        <v>0</v>
      </c>
      <c r="F4894" s="41" t="n">
        <v>0</v>
      </c>
      <c r="G4894" s="41" t="n">
        <v>0</v>
      </c>
      <c r="H4894" s="41" t="n">
        <v>0</v>
      </c>
      <c r="I4894" s="42" t="n">
        <v>30</v>
      </c>
      <c r="J4894" s="42" t="n">
        <v>50</v>
      </c>
      <c r="K4894" s="42" t="n">
        <v>0</v>
      </c>
      <c r="L4894" s="42" t="n">
        <v>0</v>
      </c>
      <c r="M4894" s="42" t="n">
        <v>0</v>
      </c>
      <c r="N4894" s="43" t="n">
        <f aca="false">D4894*$D$3</f>
        <v>117</v>
      </c>
      <c r="O4894" s="43" t="n">
        <f aca="false">E4894*$E$3</f>
        <v>0</v>
      </c>
      <c r="P4894" s="43" t="n">
        <f aca="false">F4894*$F$3</f>
        <v>0</v>
      </c>
      <c r="Q4894" s="43" t="n">
        <f aca="false">G4894*$G$3</f>
        <v>0</v>
      </c>
      <c r="R4894" s="43" t="n">
        <f aca="false">H4894*$H$3</f>
        <v>0</v>
      </c>
      <c r="S4894" s="43" t="n">
        <f aca="false">(N4894/100)*(I4894*$I$3)+(N4894/100)*(J4894*$J$3)</f>
        <v>187.2</v>
      </c>
      <c r="T4894" s="43" t="n">
        <f aca="false">(O4894/100)*(K4894*$K$3)</f>
        <v>0</v>
      </c>
      <c r="U4894" s="43" t="n">
        <f aca="false">(P4894/100)*(K4894*$K$3)+(P4894/100)*(L4894*$L$3)</f>
        <v>0</v>
      </c>
      <c r="V4894" s="43" t="n">
        <f aca="false">(Q4894/100)*(L4894*$L$3)</f>
        <v>0</v>
      </c>
      <c r="W4894" s="43" t="n">
        <f aca="false">(R4894/100)*(K4894*$K$3)+(R4894/100)*(L4894*$L$3)</f>
        <v>0</v>
      </c>
      <c r="X4894" s="43" t="n">
        <f aca="false">N4894+S4894</f>
        <v>304.2</v>
      </c>
      <c r="Y4894" s="43" t="n">
        <f aca="false">O4894+T4894</f>
        <v>0</v>
      </c>
      <c r="Z4894" s="43" t="n">
        <f aca="false">P4894+U4894</f>
        <v>0</v>
      </c>
      <c r="AA4894" s="43" t="n">
        <f aca="false">Q4894+V4894</f>
        <v>0</v>
      </c>
      <c r="AB4894" s="43" t="n">
        <f aca="false">R4894+W4894</f>
        <v>0</v>
      </c>
      <c r="AC4894" s="44" t="n">
        <f aca="false">ROUND(X4894+Y4894+Z4894+AA4894+AB4894,1)</f>
        <v>304.2</v>
      </c>
      <c r="AD4894" s="72" t="n">
        <v>0</v>
      </c>
    </row>
    <row r="4895" customFormat="false" ht="15" hidden="false" customHeight="false" outlineLevel="0" collapsed="false">
      <c r="A4895" s="48" t="s">
        <v>29</v>
      </c>
      <c r="B4895" s="49" t="n">
        <v>20</v>
      </c>
      <c r="C4895" s="50" t="s">
        <v>5</v>
      </c>
      <c r="D4895" s="51" t="n">
        <v>90</v>
      </c>
      <c r="E4895" s="51" t="n">
        <v>0</v>
      </c>
      <c r="F4895" s="51" t="n">
        <v>0</v>
      </c>
      <c r="G4895" s="51" t="n">
        <v>0</v>
      </c>
      <c r="H4895" s="51" t="n">
        <v>0</v>
      </c>
      <c r="I4895" s="52" t="n">
        <v>40</v>
      </c>
      <c r="J4895" s="52" t="n">
        <v>60</v>
      </c>
      <c r="K4895" s="52" t="n">
        <v>0</v>
      </c>
      <c r="L4895" s="52" t="n">
        <v>0</v>
      </c>
      <c r="M4895" s="52" t="n">
        <v>0</v>
      </c>
      <c r="N4895" s="53" t="n">
        <f aca="false">D4895*$D$4</f>
        <v>112.5</v>
      </c>
      <c r="O4895" s="53" t="n">
        <f aca="false">E4895*$E$4</f>
        <v>0</v>
      </c>
      <c r="P4895" s="53" t="n">
        <f aca="false">F4895*$F$4</f>
        <v>0</v>
      </c>
      <c r="Q4895" s="53" t="n">
        <f aca="false">G4895*$G$4</f>
        <v>0</v>
      </c>
      <c r="R4895" s="53" t="n">
        <f aca="false">H4895*$H$4</f>
        <v>0</v>
      </c>
      <c r="S4895" s="53" t="n">
        <f aca="false">(N4895/100)*(I4895*$I$4)+(N4895/100)*(J4895*$J$4)</f>
        <v>225</v>
      </c>
      <c r="T4895" s="53" t="n">
        <f aca="false">(O4895/100)*(K4895*$K$4)</f>
        <v>0</v>
      </c>
      <c r="U4895" s="53" t="n">
        <f aca="false">(P4895/100)*(K4895*$K$4)+(P4895/100)*(L4895*$L$4)</f>
        <v>0</v>
      </c>
      <c r="V4895" s="53" t="n">
        <f aca="false">(Q4895/100)*(L4895*$L$4)</f>
        <v>0</v>
      </c>
      <c r="W4895" s="53" t="n">
        <f aca="false">(R4895/100)*(K4895*$K$4)+(R4895/100)*(L4895*$L$4)</f>
        <v>0</v>
      </c>
      <c r="X4895" s="53" t="n">
        <f aca="false">N4895+S4895</f>
        <v>337.5</v>
      </c>
      <c r="Y4895" s="53" t="n">
        <f aca="false">O4895+T4895</f>
        <v>0</v>
      </c>
      <c r="Z4895" s="53" t="n">
        <f aca="false">P4895+U4895</f>
        <v>0</v>
      </c>
      <c r="AA4895" s="53" t="n">
        <f aca="false">Q4895+V4895</f>
        <v>0</v>
      </c>
      <c r="AB4895" s="53" t="n">
        <f aca="false">R4895+W4895</f>
        <v>0</v>
      </c>
      <c r="AC4895" s="54" t="n">
        <f aca="false">ROUND(X4895+Y4895+Z4895+AA4895+AB4895,1)</f>
        <v>337.5</v>
      </c>
      <c r="AD4895" s="55" t="n">
        <f aca="false">(ROUND(AC4895-AC4894,1)/AC4894)</f>
        <v>0.109467455621302</v>
      </c>
    </row>
    <row r="4896" customFormat="false" ht="15" hidden="false" customHeight="false" outlineLevel="0" collapsed="false">
      <c r="A4896" s="48" t="s">
        <v>30</v>
      </c>
      <c r="B4896" s="49" t="n">
        <v>16</v>
      </c>
      <c r="C4896" s="50" t="s">
        <v>6</v>
      </c>
      <c r="D4896" s="51" t="n">
        <v>90</v>
      </c>
      <c r="E4896" s="51" t="n">
        <v>0</v>
      </c>
      <c r="F4896" s="51" t="n">
        <v>0</v>
      </c>
      <c r="G4896" s="51" t="n">
        <v>0</v>
      </c>
      <c r="H4896" s="51" t="n">
        <v>0</v>
      </c>
      <c r="I4896" s="52" t="n">
        <v>30</v>
      </c>
      <c r="J4896" s="52" t="n">
        <v>50</v>
      </c>
      <c r="K4896" s="52" t="n">
        <v>0</v>
      </c>
      <c r="L4896" s="52" t="n">
        <v>0</v>
      </c>
      <c r="M4896" s="52" t="n">
        <v>0</v>
      </c>
      <c r="N4896" s="53" t="n">
        <f aca="false">D4896*$D$5</f>
        <v>117</v>
      </c>
      <c r="O4896" s="53" t="n">
        <f aca="false">E4896*$E$5</f>
        <v>0</v>
      </c>
      <c r="P4896" s="53" t="n">
        <f aca="false">F4896*$F$5</f>
        <v>0</v>
      </c>
      <c r="Q4896" s="53" t="n">
        <f aca="false">G4896*$G$5</f>
        <v>0</v>
      </c>
      <c r="R4896" s="53" t="n">
        <f aca="false">H4896*$H$5</f>
        <v>0</v>
      </c>
      <c r="S4896" s="53" t="n">
        <f aca="false">(N4896/100)*(I4896*$I$5)+(N4896/100)*(J4896*$J$5)</f>
        <v>187.2</v>
      </c>
      <c r="T4896" s="53" t="n">
        <f aca="false">(O4896/100)*(K4896*$K$5)</f>
        <v>0</v>
      </c>
      <c r="U4896" s="53" t="n">
        <f aca="false">(P4896/100)*(K4896*$K$5)+(P4896/100)*(L4896*$L$5)</f>
        <v>0</v>
      </c>
      <c r="V4896" s="53" t="n">
        <f aca="false">(Q4896/100)*(L4896*$L$5)</f>
        <v>0</v>
      </c>
      <c r="W4896" s="53" t="n">
        <f aca="false">(R4896/100)*(K4896*$K$5)+(R4896/100)*(L4896*$L$5)</f>
        <v>0</v>
      </c>
      <c r="X4896" s="53" t="n">
        <f aca="false">N4896+S4896</f>
        <v>304.2</v>
      </c>
      <c r="Y4896" s="53" t="n">
        <f aca="false">O4896+T4896</f>
        <v>0</v>
      </c>
      <c r="Z4896" s="53" t="n">
        <f aca="false">P4896+U4896</f>
        <v>0</v>
      </c>
      <c r="AA4896" s="53" t="n">
        <f aca="false">Q4896+V4896</f>
        <v>0</v>
      </c>
      <c r="AB4896" s="53" t="n">
        <f aca="false">R4896+W4896</f>
        <v>0</v>
      </c>
      <c r="AC4896" s="54" t="n">
        <f aca="false">ROUND(X4896+Y4896+Z4896+AA4896+AB4896,1)</f>
        <v>304.2</v>
      </c>
      <c r="AD4896" s="55" t="n">
        <f aca="false">(ROUND(AC4896-AC4894,1)/AC4894)</f>
        <v>0</v>
      </c>
    </row>
    <row r="4897" customFormat="false" ht="15" hidden="false" customHeight="false" outlineLevel="0" collapsed="false">
      <c r="A4897" s="48" t="s">
        <v>31</v>
      </c>
      <c r="B4897" s="49" t="n">
        <v>0</v>
      </c>
      <c r="C4897" s="50" t="s">
        <v>7</v>
      </c>
      <c r="D4897" s="51" t="n">
        <v>90</v>
      </c>
      <c r="E4897" s="51" t="n">
        <v>0</v>
      </c>
      <c r="F4897" s="51" t="n">
        <v>0</v>
      </c>
      <c r="G4897" s="51" t="n">
        <v>0</v>
      </c>
      <c r="H4897" s="51" t="n">
        <v>0</v>
      </c>
      <c r="I4897" s="52" t="n">
        <v>30</v>
      </c>
      <c r="J4897" s="52" t="n">
        <v>50</v>
      </c>
      <c r="K4897" s="52" t="n">
        <v>0</v>
      </c>
      <c r="L4897" s="52" t="n">
        <v>0</v>
      </c>
      <c r="M4897" s="52" t="n">
        <v>0</v>
      </c>
      <c r="N4897" s="53" t="n">
        <f aca="false">D4897*$D$6</f>
        <v>117</v>
      </c>
      <c r="O4897" s="53" t="n">
        <f aca="false">E4897*$E$6</f>
        <v>0</v>
      </c>
      <c r="P4897" s="53" t="n">
        <f aca="false">F4897*$F$6</f>
        <v>0</v>
      </c>
      <c r="Q4897" s="53" t="n">
        <f aca="false">G4897*$G$6</f>
        <v>0</v>
      </c>
      <c r="R4897" s="53" t="n">
        <f aca="false">H4897*$H$6</f>
        <v>0</v>
      </c>
      <c r="S4897" s="53" t="n">
        <f aca="false">(N4897/100)*(I4897*$I$6)+(N4897/100)*(J4897*$J$6)</f>
        <v>187.2</v>
      </c>
      <c r="T4897" s="53" t="n">
        <f aca="false">(O4897/100)*(K4897*$K$6)</f>
        <v>0</v>
      </c>
      <c r="U4897" s="53" t="n">
        <f aca="false">(P4897/100)*(K4897*$K$6)+(P4897/100)*(L4897*$L$6)</f>
        <v>0</v>
      </c>
      <c r="V4897" s="53" t="n">
        <f aca="false">(Q4897/100)*(L4897*$L$6)</f>
        <v>0</v>
      </c>
      <c r="W4897" s="53" t="n">
        <f aca="false">(R4897/100)*(K4897*$K$6)+(R4897/100)*(L4897*$L$6)</f>
        <v>0</v>
      </c>
      <c r="X4897" s="53" t="n">
        <f aca="false">N4897+S4897</f>
        <v>304.2</v>
      </c>
      <c r="Y4897" s="53" t="n">
        <f aca="false">O4897+T4897</f>
        <v>0</v>
      </c>
      <c r="Z4897" s="53" t="n">
        <f aca="false">P4897+U4897</f>
        <v>0</v>
      </c>
      <c r="AA4897" s="53" t="n">
        <f aca="false">Q4897+V4897</f>
        <v>0</v>
      </c>
      <c r="AB4897" s="53" t="n">
        <f aca="false">R4897+W4897</f>
        <v>0</v>
      </c>
      <c r="AC4897" s="54" t="n">
        <f aca="false">ROUND(X4897+Y4897+Z4897+AA4897+AB4897,1)</f>
        <v>304.2</v>
      </c>
      <c r="AD4897" s="55" t="n">
        <f aca="false">(ROUND(AC4897-AC4894,1)/AC4894)</f>
        <v>0</v>
      </c>
    </row>
    <row r="4898" customFormat="false" ht="15" hidden="false" customHeight="false" outlineLevel="0" collapsed="false">
      <c r="A4898" s="48" t="s">
        <v>32</v>
      </c>
      <c r="B4898" s="49" t="n">
        <v>0</v>
      </c>
      <c r="C4898" s="50" t="s">
        <v>8</v>
      </c>
      <c r="D4898" s="51" t="n">
        <v>90</v>
      </c>
      <c r="E4898" s="51" t="n">
        <v>0</v>
      </c>
      <c r="F4898" s="51" t="n">
        <v>0</v>
      </c>
      <c r="G4898" s="51" t="n">
        <v>0</v>
      </c>
      <c r="H4898" s="51" t="n">
        <v>0</v>
      </c>
      <c r="I4898" s="52" t="n">
        <v>30</v>
      </c>
      <c r="J4898" s="52" t="n">
        <v>50</v>
      </c>
      <c r="K4898" s="52" t="n">
        <v>0</v>
      </c>
      <c r="L4898" s="52" t="n">
        <v>0</v>
      </c>
      <c r="M4898" s="52" t="n">
        <v>0</v>
      </c>
      <c r="N4898" s="53" t="n">
        <f aca="false">D4898*$D$7</f>
        <v>117</v>
      </c>
      <c r="O4898" s="53" t="n">
        <f aca="false">E4898*$E$7</f>
        <v>0</v>
      </c>
      <c r="P4898" s="53" t="n">
        <f aca="false">F4898*$F$7</f>
        <v>0</v>
      </c>
      <c r="Q4898" s="53" t="n">
        <f aca="false">G4898*$G$7</f>
        <v>0</v>
      </c>
      <c r="R4898" s="53" t="n">
        <f aca="false">H4898*$H$7</f>
        <v>0</v>
      </c>
      <c r="S4898" s="53" t="n">
        <f aca="false">(N4898/100)*(I4898*$I$7)+(N4898/100)*(J4898*$J$7)</f>
        <v>187.2</v>
      </c>
      <c r="T4898" s="53" t="n">
        <f aca="false">(O4898/100)*(K4898*$K$7)</f>
        <v>0</v>
      </c>
      <c r="U4898" s="53" t="n">
        <f aca="false">(P4898/100)*(K4898*$K$7)+(P4898/100)*(L4898*$L$7)</f>
        <v>0</v>
      </c>
      <c r="V4898" s="53" t="n">
        <f aca="false">(Q4898/100)*(L4898*$L$7)</f>
        <v>0</v>
      </c>
      <c r="W4898" s="53" t="n">
        <f aca="false">(R4898/100)*(K4898*$K$7)+(R4898/100)*(L4898*$L$7)</f>
        <v>0</v>
      </c>
      <c r="X4898" s="53" t="n">
        <f aca="false">N4898+S4898</f>
        <v>304.2</v>
      </c>
      <c r="Y4898" s="53" t="n">
        <f aca="false">O4898+T4898</f>
        <v>0</v>
      </c>
      <c r="Z4898" s="53" t="n">
        <f aca="false">P4898+U4898</f>
        <v>0</v>
      </c>
      <c r="AA4898" s="53" t="n">
        <f aca="false">Q4898+V4898</f>
        <v>0</v>
      </c>
      <c r="AB4898" s="53" t="n">
        <f aca="false">R4898+W4898</f>
        <v>0</v>
      </c>
      <c r="AC4898" s="54" t="n">
        <f aca="false">ROUND(X4898+Y4898+Z4898+AA4898+AB4898,1)</f>
        <v>304.2</v>
      </c>
      <c r="AD4898" s="55" t="n">
        <f aca="false">(ROUND(AC4898-AC4894,1)/AC4894)</f>
        <v>0</v>
      </c>
    </row>
    <row r="4899" customFormat="false" ht="15" hidden="false" customHeight="false" outlineLevel="0" collapsed="false">
      <c r="A4899" s="48" t="s">
        <v>33</v>
      </c>
      <c r="B4899" s="49"/>
      <c r="C4899" s="50" t="s">
        <v>9</v>
      </c>
      <c r="D4899" s="51" t="n">
        <v>90</v>
      </c>
      <c r="E4899" s="51" t="n">
        <v>0</v>
      </c>
      <c r="F4899" s="51" t="n">
        <v>0</v>
      </c>
      <c r="G4899" s="51" t="n">
        <v>0</v>
      </c>
      <c r="H4899" s="51" t="n">
        <v>0</v>
      </c>
      <c r="I4899" s="52" t="n">
        <v>30</v>
      </c>
      <c r="J4899" s="52" t="n">
        <v>50</v>
      </c>
      <c r="K4899" s="52" t="n">
        <v>0</v>
      </c>
      <c r="L4899" s="52" t="n">
        <v>0</v>
      </c>
      <c r="M4899" s="52" t="n">
        <v>0</v>
      </c>
      <c r="N4899" s="53" t="n">
        <f aca="false">D4899*$D$8</f>
        <v>117</v>
      </c>
      <c r="O4899" s="53" t="n">
        <f aca="false">E4899*$E$8</f>
        <v>0</v>
      </c>
      <c r="P4899" s="53" t="n">
        <f aca="false">F4899*$F$8</f>
        <v>0</v>
      </c>
      <c r="Q4899" s="53" t="n">
        <f aca="false">G4899*$G$8</f>
        <v>0</v>
      </c>
      <c r="R4899" s="53" t="n">
        <f aca="false">H4899*$H$8</f>
        <v>0</v>
      </c>
      <c r="S4899" s="53" t="n">
        <f aca="false">(N4899/100)*(I4899*$I$8)+(N4899/100)*(J4899*$J$8)</f>
        <v>187.2</v>
      </c>
      <c r="T4899" s="53" t="n">
        <f aca="false">(O4899/100)*(K4899*$K$8)</f>
        <v>0</v>
      </c>
      <c r="U4899" s="53" t="n">
        <f aca="false">(P4899/100)*(K4899*$K$8)+(P4899/100)*(L4899*$L$8)</f>
        <v>0</v>
      </c>
      <c r="V4899" s="53" t="n">
        <f aca="false">(Q4899/100)*(L4899*$L$8)</f>
        <v>0</v>
      </c>
      <c r="W4899" s="53" t="n">
        <f aca="false">(R4899/100)*(K4899*$K$8)+(R4899/100)*(L4899*$L$8)</f>
        <v>0</v>
      </c>
      <c r="X4899" s="53" t="n">
        <f aca="false">N4899+S4899</f>
        <v>304.2</v>
      </c>
      <c r="Y4899" s="53" t="n">
        <f aca="false">O4899+T4899</f>
        <v>0</v>
      </c>
      <c r="Z4899" s="53" t="n">
        <f aca="false">P4899+U4899</f>
        <v>0</v>
      </c>
      <c r="AA4899" s="53" t="n">
        <f aca="false">Q4899+V4899</f>
        <v>0</v>
      </c>
      <c r="AB4899" s="53" t="n">
        <f aca="false">R4899+W4899</f>
        <v>0</v>
      </c>
      <c r="AC4899" s="54" t="n">
        <f aca="false">ROUND(X4899+Y4899+Z4899+AA4899+AB4899,1)</f>
        <v>304.2</v>
      </c>
      <c r="AD4899" s="55" t="n">
        <f aca="false">(ROUND(AC4899-AC4894,1)/AC4894)</f>
        <v>0</v>
      </c>
    </row>
    <row r="4900" customFormat="false" ht="15" hidden="false" customHeight="false" outlineLevel="0" collapsed="false">
      <c r="A4900" s="48" t="s">
        <v>34</v>
      </c>
      <c r="B4900" s="49"/>
      <c r="C4900" s="50" t="s">
        <v>10</v>
      </c>
      <c r="D4900" s="51" t="n">
        <v>45</v>
      </c>
      <c r="E4900" s="51" t="n">
        <v>90</v>
      </c>
      <c r="F4900" s="51" t="n">
        <v>0</v>
      </c>
      <c r="G4900" s="51" t="n">
        <v>0</v>
      </c>
      <c r="H4900" s="51" t="n">
        <v>0</v>
      </c>
      <c r="I4900" s="52" t="n">
        <v>30</v>
      </c>
      <c r="J4900" s="52" t="n">
        <v>50</v>
      </c>
      <c r="K4900" s="52" t="n">
        <v>100</v>
      </c>
      <c r="L4900" s="52" t="n">
        <v>0</v>
      </c>
      <c r="M4900" s="52" t="n">
        <v>0</v>
      </c>
      <c r="N4900" s="53" t="n">
        <f aca="false">D4900*$D$9</f>
        <v>56.25</v>
      </c>
      <c r="O4900" s="53" t="n">
        <f aca="false">E4900*$E$9</f>
        <v>112.5</v>
      </c>
      <c r="P4900" s="53" t="n">
        <f aca="false">F4900*$F$9</f>
        <v>0</v>
      </c>
      <c r="Q4900" s="53" t="n">
        <f aca="false">G4900*$G$9</f>
        <v>0</v>
      </c>
      <c r="R4900" s="53" t="n">
        <f aca="false">H4900*$H$9</f>
        <v>0</v>
      </c>
      <c r="S4900" s="53" t="n">
        <f aca="false">(N4900/100)*(I4900*$I$9)+(N4900/100)*(J4900*$J$9)</f>
        <v>45</v>
      </c>
      <c r="T4900" s="53" t="n">
        <f aca="false">(O4900/100)*(K4900*$K$9)</f>
        <v>157.5</v>
      </c>
      <c r="U4900" s="53" t="n">
        <f aca="false">(P4900/100)*(K4900*$K$9)+(P4900/100)*(L4900*$L$9)</f>
        <v>0</v>
      </c>
      <c r="V4900" s="53" t="n">
        <f aca="false">(Q4900/100)*(L4900*$L$9)</f>
        <v>0</v>
      </c>
      <c r="W4900" s="53" t="n">
        <f aca="false">(R4900/100)*(K4900*$K$9)+(R4900/100)*(L4900*$L$9)</f>
        <v>0</v>
      </c>
      <c r="X4900" s="53" t="n">
        <f aca="false">N4900+S4900</f>
        <v>101.25</v>
      </c>
      <c r="Y4900" s="53" t="n">
        <f aca="false">O4900+T4900</f>
        <v>270</v>
      </c>
      <c r="Z4900" s="53" t="n">
        <f aca="false">P4900+U4900</f>
        <v>0</v>
      </c>
      <c r="AA4900" s="53" t="n">
        <f aca="false">Q4900+V4900</f>
        <v>0</v>
      </c>
      <c r="AB4900" s="53" t="n">
        <f aca="false">R4900+W4900</f>
        <v>0</v>
      </c>
      <c r="AC4900" s="54" t="n">
        <f aca="false">ROUND(X4900+Y4900+Z4900+AA4900+AB4900,1)</f>
        <v>371.3</v>
      </c>
      <c r="AD4900" s="55" t="n">
        <f aca="false">(ROUND(AC4900-AC4894,1)/AC4894)</f>
        <v>0.220578566732413</v>
      </c>
    </row>
    <row r="4901" customFormat="false" ht="15" hidden="false" customHeight="false" outlineLevel="0" collapsed="false">
      <c r="A4901" s="48" t="s">
        <v>35</v>
      </c>
      <c r="B4901" s="49"/>
      <c r="C4901" s="50" t="s">
        <v>11</v>
      </c>
      <c r="D4901" s="51" t="n">
        <v>45</v>
      </c>
      <c r="E4901" s="51" t="n">
        <v>0</v>
      </c>
      <c r="F4901" s="51" t="n">
        <v>90</v>
      </c>
      <c r="G4901" s="51" t="n">
        <v>0</v>
      </c>
      <c r="H4901" s="51" t="n">
        <v>0</v>
      </c>
      <c r="I4901" s="52" t="n">
        <v>30</v>
      </c>
      <c r="J4901" s="52" t="n">
        <v>50</v>
      </c>
      <c r="K4901" s="52" t="n">
        <v>50</v>
      </c>
      <c r="L4901" s="52" t="n">
        <v>50</v>
      </c>
      <c r="M4901" s="52" t="n">
        <v>0</v>
      </c>
      <c r="N4901" s="53" t="n">
        <f aca="false">D4901*$D$10</f>
        <v>56.25</v>
      </c>
      <c r="O4901" s="53" t="n">
        <f aca="false">E4901*$E$10</f>
        <v>0</v>
      </c>
      <c r="P4901" s="53" t="n">
        <f aca="false">F4901*$F$10</f>
        <v>112.5</v>
      </c>
      <c r="Q4901" s="53" t="n">
        <f aca="false">G4901*$G$10</f>
        <v>0</v>
      </c>
      <c r="R4901" s="53" t="n">
        <f aca="false">H4901*$H$10</f>
        <v>0</v>
      </c>
      <c r="S4901" s="53" t="n">
        <f aca="false">(N4901/100)*(I4901*$I$10)+(N4901/100)*(J4901*$J$10)</f>
        <v>45</v>
      </c>
      <c r="T4901" s="53" t="n">
        <f aca="false">(O4901/100)*(K4901*$J$10)</f>
        <v>0</v>
      </c>
      <c r="U4901" s="53" t="n">
        <f aca="false">(P4901/100)*(K4901*$K$10)+(P4901/100)*(L4901*$L$10)</f>
        <v>157.5</v>
      </c>
      <c r="V4901" s="53" t="n">
        <f aca="false">(Q4901/100)*(L4901*$L$10)</f>
        <v>0</v>
      </c>
      <c r="W4901" s="53" t="n">
        <f aca="false">(R4901/100)*(K4901*$K$10)+(R4901/100)*(L4901*$L$10)</f>
        <v>0</v>
      </c>
      <c r="X4901" s="53" t="n">
        <f aca="false">N4901+S4901</f>
        <v>101.25</v>
      </c>
      <c r="Y4901" s="53" t="n">
        <f aca="false">O4901+T4901</f>
        <v>0</v>
      </c>
      <c r="Z4901" s="53" t="n">
        <f aca="false">P4901+U4901</f>
        <v>270</v>
      </c>
      <c r="AA4901" s="53" t="n">
        <f aca="false">Q4901+V4901</f>
        <v>0</v>
      </c>
      <c r="AB4901" s="53" t="n">
        <f aca="false">R4901+W4901</f>
        <v>0</v>
      </c>
      <c r="AC4901" s="54" t="n">
        <f aca="false">ROUND(X4901+Y4901+Z4901+AA4901+AB4901,1)</f>
        <v>371.3</v>
      </c>
      <c r="AD4901" s="55" t="n">
        <f aca="false">(ROUND(AC4901-AC4894,1)/AC4894)</f>
        <v>0.220578566732413</v>
      </c>
    </row>
    <row r="4902" customFormat="false" ht="15" hidden="false" customHeight="false" outlineLevel="0" collapsed="false">
      <c r="A4902" s="48" t="s">
        <v>36</v>
      </c>
      <c r="B4902" s="49"/>
      <c r="C4902" s="50" t="s">
        <v>12</v>
      </c>
      <c r="D4902" s="51" t="n">
        <v>45</v>
      </c>
      <c r="E4902" s="51" t="n">
        <v>0</v>
      </c>
      <c r="F4902" s="51" t="n">
        <v>0</v>
      </c>
      <c r="G4902" s="51" t="n">
        <v>90</v>
      </c>
      <c r="H4902" s="51" t="n">
        <v>0</v>
      </c>
      <c r="I4902" s="52" t="n">
        <v>30</v>
      </c>
      <c r="J4902" s="52" t="n">
        <v>50</v>
      </c>
      <c r="K4902" s="52" t="n">
        <v>0</v>
      </c>
      <c r="L4902" s="52" t="n">
        <v>100</v>
      </c>
      <c r="M4902" s="52" t="n">
        <v>0</v>
      </c>
      <c r="N4902" s="53" t="n">
        <f aca="false">D4902*$D$11</f>
        <v>56.25</v>
      </c>
      <c r="O4902" s="53" t="n">
        <f aca="false">E4902*$E$11</f>
        <v>0</v>
      </c>
      <c r="P4902" s="53" t="n">
        <f aca="false">F4902*$F$11</f>
        <v>0</v>
      </c>
      <c r="Q4902" s="53" t="n">
        <f aca="false">G4902*$G$11</f>
        <v>112.5</v>
      </c>
      <c r="R4902" s="53" t="n">
        <f aca="false">H4902*$H$11</f>
        <v>0</v>
      </c>
      <c r="S4902" s="53" t="n">
        <f aca="false">(N4902/100)*(I4902*$I$11)+(N4902/100)*(J4902*$J$11)</f>
        <v>45</v>
      </c>
      <c r="T4902" s="53" t="n">
        <f aca="false">(O4902/100)*(K4902*$K$11)</f>
        <v>0</v>
      </c>
      <c r="U4902" s="53" t="n">
        <f aca="false">(P4902/100)*(K4902*$K$11)+(P4902/100)*(L4902*$L$11)</f>
        <v>0</v>
      </c>
      <c r="V4902" s="53" t="n">
        <f aca="false">(Q4902/100)*(L4902*$L$11)</f>
        <v>157.5</v>
      </c>
      <c r="W4902" s="53" t="n">
        <f aca="false">(R4902/100)*(K4902*$K$11)+(R4902/100)*(L4902*$L$11)</f>
        <v>0</v>
      </c>
      <c r="X4902" s="53" t="n">
        <f aca="false">N4902+S4902</f>
        <v>101.25</v>
      </c>
      <c r="Y4902" s="53" t="n">
        <f aca="false">O4902+T4902</f>
        <v>0</v>
      </c>
      <c r="Z4902" s="53" t="n">
        <f aca="false">P4902+U4902</f>
        <v>0</v>
      </c>
      <c r="AA4902" s="53" t="n">
        <f aca="false">Q4902+V4902</f>
        <v>270</v>
      </c>
      <c r="AB4902" s="53" t="n">
        <f aca="false">R4902+W4902</f>
        <v>0</v>
      </c>
      <c r="AC4902" s="54" t="n">
        <f aca="false">ROUND(X4902+Y4902+Z4902+AA4902+AB4902,1)</f>
        <v>371.3</v>
      </c>
      <c r="AD4902" s="55" t="n">
        <f aca="false">(ROUND(AC4902-AC4894,1)/AC4894)</f>
        <v>0.220578566732413</v>
      </c>
    </row>
    <row r="4903" customFormat="false" ht="15" hidden="false" customHeight="false" outlineLevel="0" collapsed="false">
      <c r="A4903" s="48" t="s">
        <v>37</v>
      </c>
      <c r="B4903" s="49"/>
      <c r="C4903" s="50" t="s">
        <v>13</v>
      </c>
      <c r="D4903" s="51" t="n">
        <v>45</v>
      </c>
      <c r="E4903" s="51" t="n">
        <v>0</v>
      </c>
      <c r="F4903" s="51" t="n">
        <v>0</v>
      </c>
      <c r="G4903" s="51" t="n">
        <v>0</v>
      </c>
      <c r="H4903" s="51" t="n">
        <v>90</v>
      </c>
      <c r="I4903" s="52" t="n">
        <v>30</v>
      </c>
      <c r="J4903" s="52" t="n">
        <v>50</v>
      </c>
      <c r="K4903" s="52" t="n">
        <v>50</v>
      </c>
      <c r="L4903" s="52" t="n">
        <v>50</v>
      </c>
      <c r="M4903" s="52" t="n">
        <v>0</v>
      </c>
      <c r="N4903" s="53" t="n">
        <f aca="false">D4903*$D$12</f>
        <v>56.25</v>
      </c>
      <c r="O4903" s="53" t="n">
        <f aca="false">E4903*$E$12</f>
        <v>0</v>
      </c>
      <c r="P4903" s="53" t="n">
        <f aca="false">F4903*$F$12</f>
        <v>0</v>
      </c>
      <c r="Q4903" s="53" t="n">
        <f aca="false">G4903*$G$12</f>
        <v>0</v>
      </c>
      <c r="R4903" s="53" t="n">
        <f aca="false">H4903*$H$12</f>
        <v>112.5</v>
      </c>
      <c r="S4903" s="53" t="n">
        <f aca="false">(N4903/100)*(I4903*$I$12)+(N4903/100)*(J4903*$J$12)</f>
        <v>45</v>
      </c>
      <c r="T4903" s="53" t="n">
        <f aca="false">(O4903/100)*(K4903*$K$12)</f>
        <v>0</v>
      </c>
      <c r="U4903" s="53" t="n">
        <f aca="false">(P4903/100)*(K4903*$K$12)+(P4903/100)*(L4903*$L$12)</f>
        <v>0</v>
      </c>
      <c r="V4903" s="53" t="n">
        <f aca="false">(Q4903/100)*(L4903*$L$12)</f>
        <v>0</v>
      </c>
      <c r="W4903" s="53" t="n">
        <f aca="false">(R4903/100)*(K4903*$K$12)+(R4903/100)*(L4903*$L$12)</f>
        <v>157.5</v>
      </c>
      <c r="X4903" s="53" t="n">
        <f aca="false">N4903+S4903</f>
        <v>101.25</v>
      </c>
      <c r="Y4903" s="53" t="n">
        <f aca="false">O4903+T4903</f>
        <v>0</v>
      </c>
      <c r="Z4903" s="53" t="n">
        <f aca="false">P4903+U4903</f>
        <v>0</v>
      </c>
      <c r="AA4903" s="53" t="n">
        <f aca="false">Q4903+V4903</f>
        <v>0</v>
      </c>
      <c r="AB4903" s="53" t="n">
        <f aca="false">R4903+W4903</f>
        <v>270</v>
      </c>
      <c r="AC4903" s="54" t="n">
        <f aca="false">ROUND(X4903+Y4903+Z4903+AA4903+AB4903,1)</f>
        <v>371.3</v>
      </c>
      <c r="AD4903" s="55" t="n">
        <f aca="false">(ROUND(AC4903-AC4894,1)/AC4894)</f>
        <v>0.220578566732413</v>
      </c>
    </row>
    <row r="4904" customFormat="false" ht="15" hidden="false" customHeight="false" outlineLevel="0" collapsed="false">
      <c r="A4904" s="48" t="s">
        <v>38</v>
      </c>
      <c r="B4904" s="49"/>
      <c r="C4904" s="50" t="s">
        <v>14</v>
      </c>
      <c r="D4904" s="51" t="n">
        <v>90</v>
      </c>
      <c r="E4904" s="51" t="n">
        <v>0</v>
      </c>
      <c r="F4904" s="51" t="n">
        <v>0</v>
      </c>
      <c r="G4904" s="51" t="n">
        <v>0</v>
      </c>
      <c r="H4904" s="51" t="n">
        <v>0</v>
      </c>
      <c r="I4904" s="52" t="n">
        <v>30</v>
      </c>
      <c r="J4904" s="52" t="n">
        <v>50</v>
      </c>
      <c r="K4904" s="52" t="n">
        <v>0</v>
      </c>
      <c r="L4904" s="52" t="n">
        <v>0</v>
      </c>
      <c r="M4904" s="52" t="n">
        <v>75</v>
      </c>
      <c r="N4904" s="53" t="n">
        <f aca="false">D4904*$D$13</f>
        <v>112.5</v>
      </c>
      <c r="O4904" s="53" t="n">
        <f aca="false">E4904*$E$13</f>
        <v>0</v>
      </c>
      <c r="P4904" s="53" t="n">
        <f aca="false">F4904*$F$13</f>
        <v>0</v>
      </c>
      <c r="Q4904" s="53" t="n">
        <f aca="false">G4904*$G$13</f>
        <v>0</v>
      </c>
      <c r="R4904" s="53" t="n">
        <f aca="false">H4904*$H$13</f>
        <v>0</v>
      </c>
      <c r="S4904" s="53" t="n">
        <f aca="false">(N4904/100)*(I4904*$I$13)+(N4904/100)*(J4904*$J$13)+(N4904/100)*(M4904*$M$13)</f>
        <v>258.75</v>
      </c>
      <c r="T4904" s="53" t="n">
        <f aca="false">(O4904/100)*(K4904*$K$13)+(O4904/100)*(M4904*$M$13)</f>
        <v>0</v>
      </c>
      <c r="U4904" s="53" t="n">
        <f aca="false">(P4904/100)*(K4904*$K$13)+(P4904/100)*(L4904*$L$13)+(P4904/100)*(M4904*$M$13)</f>
        <v>0</v>
      </c>
      <c r="V4904" s="53" t="n">
        <f aca="false">(Q4904/100)*(L4904*$L$13)+(Q4904/100)*(M4904*$M$13)</f>
        <v>0</v>
      </c>
      <c r="W4904" s="53" t="n">
        <f aca="false">(R4904/100)*(K4904*$K$13)+(R4904/100)*(L4904*$L$13)+(R4904/100)*(M4904*$M$13)</f>
        <v>0</v>
      </c>
      <c r="X4904" s="53" t="n">
        <f aca="false">N4904+S4904</f>
        <v>371.25</v>
      </c>
      <c r="Y4904" s="53" t="n">
        <f aca="false">O4904+T4904</f>
        <v>0</v>
      </c>
      <c r="Z4904" s="53" t="n">
        <f aca="false">P4904+U4904</f>
        <v>0</v>
      </c>
      <c r="AA4904" s="53" t="n">
        <f aca="false">Q4904+V4904</f>
        <v>0</v>
      </c>
      <c r="AB4904" s="53" t="n">
        <f aca="false">R4904+W4904</f>
        <v>0</v>
      </c>
      <c r="AC4904" s="54" t="n">
        <f aca="false">ROUND(X4904+Y4904+Z4904+AA4904+AB4904,1)</f>
        <v>371.3</v>
      </c>
      <c r="AD4904" s="55" t="n">
        <f aca="false">(ROUND(AC4904-AC4894,1)/AC4894)</f>
        <v>0.220578566732413</v>
      </c>
    </row>
    <row r="4905" customFormat="false" ht="15" hidden="false" customHeight="false" outlineLevel="0" collapsed="false">
      <c r="A4905" s="48" t="s">
        <v>39</v>
      </c>
      <c r="B4905" s="49"/>
      <c r="C4905" s="50" t="s">
        <v>15</v>
      </c>
      <c r="D4905" s="51" t="n">
        <v>90</v>
      </c>
      <c r="E4905" s="51" t="n">
        <v>0</v>
      </c>
      <c r="F4905" s="51" t="n">
        <v>0</v>
      </c>
      <c r="G4905" s="51" t="n">
        <v>0</v>
      </c>
      <c r="H4905" s="51" t="n">
        <v>0</v>
      </c>
      <c r="I4905" s="52" t="n">
        <v>30</v>
      </c>
      <c r="J4905" s="52" t="n">
        <v>50</v>
      </c>
      <c r="K4905" s="52" t="n">
        <v>75</v>
      </c>
      <c r="L4905" s="52" t="n">
        <v>0</v>
      </c>
      <c r="M4905" s="52" t="n">
        <v>0</v>
      </c>
      <c r="N4905" s="53" t="n">
        <f aca="false">D4905*$D$14</f>
        <v>112.5</v>
      </c>
      <c r="O4905" s="53" t="n">
        <f aca="false">E4905*$E$14</f>
        <v>0</v>
      </c>
      <c r="P4905" s="53" t="n">
        <f aca="false">F4905*$F$14</f>
        <v>0</v>
      </c>
      <c r="Q4905" s="53" t="n">
        <f aca="false">G4905*$G$14</f>
        <v>0</v>
      </c>
      <c r="R4905" s="53" t="n">
        <f aca="false">H4905*$H$14</f>
        <v>0</v>
      </c>
      <c r="S4905" s="53" t="n">
        <f aca="false">(N4905/100)*(I4905*$I$14)+(N4905/100)*(J4905*$J$14)+(N4905/100)*(K4905*$K$14)</f>
        <v>258.75</v>
      </c>
      <c r="T4905" s="53" t="n">
        <f aca="false">(O4905/100)*(K4905*$K$14)</f>
        <v>0</v>
      </c>
      <c r="U4905" s="53" t="n">
        <f aca="false">(P4905/100)*(K4905*$K$14)+(P4905/100)*(L4905*$L$14)</f>
        <v>0</v>
      </c>
      <c r="V4905" s="53" t="n">
        <f aca="false">(Q4905/100)*(L4905*$L$14)</f>
        <v>0</v>
      </c>
      <c r="W4905" s="53" t="n">
        <f aca="false">(R4905/100)*(K4905*$L$14)+(R4905/100)*(L4905*$M$14)</f>
        <v>0</v>
      </c>
      <c r="X4905" s="53" t="n">
        <f aca="false">N4905+S4905</f>
        <v>371.25</v>
      </c>
      <c r="Y4905" s="53" t="n">
        <f aca="false">O4905+T4905</f>
        <v>0</v>
      </c>
      <c r="Z4905" s="53" t="n">
        <f aca="false">P4905+U4905</f>
        <v>0</v>
      </c>
      <c r="AA4905" s="53" t="n">
        <f aca="false">Q4905+V4905</f>
        <v>0</v>
      </c>
      <c r="AB4905" s="53" t="n">
        <f aca="false">R4905+W4905</f>
        <v>0</v>
      </c>
      <c r="AC4905" s="54" t="n">
        <f aca="false">ROUND(X4905+Y4905+Z4905+AA4905+AB4905,1)</f>
        <v>371.3</v>
      </c>
      <c r="AD4905" s="55" t="n">
        <f aca="false">(ROUND(AC4905-AC4894,1)/AC4894)</f>
        <v>0.220578566732413</v>
      </c>
    </row>
    <row r="4906" customFormat="false" ht="15" hidden="false" customHeight="false" outlineLevel="0" collapsed="false">
      <c r="A4906" s="48"/>
      <c r="B4906" s="49"/>
      <c r="C4906" s="50" t="s">
        <v>16</v>
      </c>
      <c r="D4906" s="51" t="n">
        <v>90</v>
      </c>
      <c r="E4906" s="51" t="n">
        <v>0</v>
      </c>
      <c r="F4906" s="51" t="n">
        <v>0</v>
      </c>
      <c r="G4906" s="51" t="n">
        <v>0</v>
      </c>
      <c r="H4906" s="51" t="n">
        <v>0</v>
      </c>
      <c r="I4906" s="52" t="n">
        <v>30</v>
      </c>
      <c r="J4906" s="52" t="n">
        <v>50</v>
      </c>
      <c r="K4906" s="52" t="n">
        <v>0</v>
      </c>
      <c r="L4906" s="52" t="n">
        <v>75</v>
      </c>
      <c r="M4906" s="52" t="n">
        <v>0</v>
      </c>
      <c r="N4906" s="53" t="n">
        <f aca="false">D4906*$D$15</f>
        <v>112.5</v>
      </c>
      <c r="O4906" s="53" t="n">
        <f aca="false">E4906*$E$15</f>
        <v>0</v>
      </c>
      <c r="P4906" s="53" t="n">
        <f aca="false">F4906*$F$15</f>
        <v>0</v>
      </c>
      <c r="Q4906" s="53" t="n">
        <f aca="false">G4906*$G$15</f>
        <v>0</v>
      </c>
      <c r="R4906" s="53" t="n">
        <f aca="false">H4906*$H$15</f>
        <v>0</v>
      </c>
      <c r="S4906" s="53" t="n">
        <f aca="false">(N4906/100)*(I4906*$I$15)+(N4906/100)*(J4906*$J$15)+(N4906/100)*(L4906*$L$15)</f>
        <v>258.75</v>
      </c>
      <c r="T4906" s="53" t="n">
        <f aca="false">(O4906/100)*(K4906*$K$15)</f>
        <v>0</v>
      </c>
      <c r="U4906" s="53" t="n">
        <f aca="false">(P4906/100)*(K4906*$K$15)+(P4906/100)*(L4906*$L$15)</f>
        <v>0</v>
      </c>
      <c r="V4906" s="53" t="n">
        <f aca="false">(Q4906/100)*(L4906*$L$15)</f>
        <v>0</v>
      </c>
      <c r="W4906" s="53" t="n">
        <f aca="false">(R4906/100)*(K4906*$K$15)+(R4906/100)*(L4906*$L$15)</f>
        <v>0</v>
      </c>
      <c r="X4906" s="53" t="n">
        <f aca="false">N4906+S4906</f>
        <v>371.25</v>
      </c>
      <c r="Y4906" s="53" t="n">
        <f aca="false">O4906+T4906</f>
        <v>0</v>
      </c>
      <c r="Z4906" s="53" t="n">
        <f aca="false">P4906+U4906</f>
        <v>0</v>
      </c>
      <c r="AA4906" s="53" t="n">
        <f aca="false">Q4906+V4906</f>
        <v>0</v>
      </c>
      <c r="AB4906" s="53" t="n">
        <f aca="false">R4906+W4906</f>
        <v>0</v>
      </c>
      <c r="AC4906" s="54" t="n">
        <f aca="false">ROUND(X4906+Y4906+Z4906+AA4906+AB4906,1)</f>
        <v>371.3</v>
      </c>
      <c r="AD4906" s="55" t="n">
        <f aca="false">(ROUND(AC4906-AC4894,1)/AC4894)</f>
        <v>0.220578566732413</v>
      </c>
    </row>
    <row r="4907" customFormat="false" ht="15" hidden="false" customHeight="false" outlineLevel="0" collapsed="false">
      <c r="A4907" s="48"/>
      <c r="B4907" s="49"/>
      <c r="C4907" s="50" t="s">
        <v>17</v>
      </c>
      <c r="D4907" s="51" t="n">
        <v>90</v>
      </c>
      <c r="E4907" s="51" t="n">
        <v>0</v>
      </c>
      <c r="F4907" s="51" t="n">
        <v>0</v>
      </c>
      <c r="G4907" s="51" t="n">
        <v>0</v>
      </c>
      <c r="H4907" s="51" t="n">
        <v>0</v>
      </c>
      <c r="I4907" s="52" t="n">
        <v>30</v>
      </c>
      <c r="J4907" s="52" t="n">
        <v>85</v>
      </c>
      <c r="K4907" s="52" t="n">
        <v>0</v>
      </c>
      <c r="L4907" s="52" t="n">
        <v>0</v>
      </c>
      <c r="M4907" s="52" t="n">
        <v>0</v>
      </c>
      <c r="N4907" s="53" t="n">
        <f aca="false">D4907*$D$16</f>
        <v>112.5</v>
      </c>
      <c r="O4907" s="53" t="n">
        <f aca="false">E4907*$E$16</f>
        <v>0</v>
      </c>
      <c r="P4907" s="53" t="n">
        <f aca="false">F4907*$F$16</f>
        <v>0</v>
      </c>
      <c r="Q4907" s="53" t="n">
        <f aca="false">G4907*$G$16</f>
        <v>0</v>
      </c>
      <c r="R4907" s="53" t="n">
        <f aca="false">H4907*$H$16</f>
        <v>0</v>
      </c>
      <c r="S4907" s="53" t="n">
        <f aca="false">(N4907/100)*(I4907*$I$16)+(N4907/100)*(J4907*$J$16)</f>
        <v>272.8125</v>
      </c>
      <c r="T4907" s="53" t="n">
        <f aca="false">(O4907/100)*(K4907*$K$16)</f>
        <v>0</v>
      </c>
      <c r="U4907" s="53" t="n">
        <f aca="false">(P4907/100)*(K4907*$K$16)+(P4907/100)*(L4907*$L$16)</f>
        <v>0</v>
      </c>
      <c r="V4907" s="53" t="n">
        <f aca="false">(Q4907/100)*(L4907*$L$16)</f>
        <v>0</v>
      </c>
      <c r="W4907" s="53" t="n">
        <f aca="false">(R4907/100)*(K4907*$K$16)+(R4907/100)*(L4907*$L$16)</f>
        <v>0</v>
      </c>
      <c r="X4907" s="53" t="n">
        <f aca="false">N4907+S4907</f>
        <v>385.3125</v>
      </c>
      <c r="Y4907" s="53" t="n">
        <f aca="false">O4907+T4907</f>
        <v>0</v>
      </c>
      <c r="Z4907" s="53" t="n">
        <f aca="false">P4907+U4907</f>
        <v>0</v>
      </c>
      <c r="AA4907" s="53" t="n">
        <f aca="false">Q4907+V4907</f>
        <v>0</v>
      </c>
      <c r="AB4907" s="53" t="n">
        <f aca="false">R4907+W4907</f>
        <v>0</v>
      </c>
      <c r="AC4907" s="54" t="n">
        <f aca="false">ROUND(X4907+Y4907+Z4907+AA4907+AB4907,1)</f>
        <v>385.3</v>
      </c>
      <c r="AD4907" s="55" t="n">
        <f aca="false">(ROUND(AC4907-AC4894,1)/AC4894)</f>
        <v>0.266600920447074</v>
      </c>
    </row>
    <row r="4908" customFormat="false" ht="15" hidden="false" customHeight="false" outlineLevel="0" collapsed="false">
      <c r="A4908" s="48"/>
      <c r="B4908" s="49"/>
      <c r="C4908" s="50" t="s">
        <v>18</v>
      </c>
      <c r="D4908" s="51" t="n">
        <v>90</v>
      </c>
      <c r="E4908" s="51" t="n">
        <v>0</v>
      </c>
      <c r="F4908" s="51" t="n">
        <v>0</v>
      </c>
      <c r="G4908" s="51" t="n">
        <v>0</v>
      </c>
      <c r="H4908" s="51" t="n">
        <v>0</v>
      </c>
      <c r="I4908" s="52" t="n">
        <v>60</v>
      </c>
      <c r="J4908" s="52" t="n">
        <v>50</v>
      </c>
      <c r="K4908" s="52" t="n">
        <v>0</v>
      </c>
      <c r="L4908" s="52" t="n">
        <v>0</v>
      </c>
      <c r="M4908" s="52" t="n">
        <v>0</v>
      </c>
      <c r="N4908" s="53" t="n">
        <f aca="false">D4908*$D$17</f>
        <v>112.5</v>
      </c>
      <c r="O4908" s="53" t="n">
        <f aca="false">E4908*$E$17</f>
        <v>0</v>
      </c>
      <c r="P4908" s="53" t="n">
        <f aca="false">F4908*$F$17</f>
        <v>0</v>
      </c>
      <c r="Q4908" s="53" t="n">
        <f aca="false">G4908*$G$17</f>
        <v>0</v>
      </c>
      <c r="R4908" s="53" t="n">
        <f aca="false">H4908*$H$17</f>
        <v>0</v>
      </c>
      <c r="S4908" s="53" t="n">
        <f aca="false">(N4908/100)*(I4908*$I$17)+(N4908/100)*(J4908*$J$17)</f>
        <v>225</v>
      </c>
      <c r="T4908" s="53" t="n">
        <f aca="false">(O4908/100)*(K4908*$K$17)</f>
        <v>0</v>
      </c>
      <c r="U4908" s="53" t="n">
        <f aca="false">(P4908/100)*(K4908*$K$17)+(P4908/100)*(L4908*$L$17)</f>
        <v>0</v>
      </c>
      <c r="V4908" s="53" t="n">
        <f aca="false">(Q4908/100)*(L4908*$L$17)</f>
        <v>0</v>
      </c>
      <c r="W4908" s="53" t="n">
        <f aca="false">(R4908/100)*(K4908*$K$17)+(R4908/100)*(L4908*$L$17)</f>
        <v>0</v>
      </c>
      <c r="X4908" s="53" t="n">
        <f aca="false">N4908+S4908</f>
        <v>337.5</v>
      </c>
      <c r="Y4908" s="53" t="n">
        <f aca="false">O4908+T4908</f>
        <v>0</v>
      </c>
      <c r="Z4908" s="53" t="n">
        <f aca="false">P4908+U4908</f>
        <v>0</v>
      </c>
      <c r="AA4908" s="53" t="n">
        <f aca="false">Q4908+V4908</f>
        <v>0</v>
      </c>
      <c r="AB4908" s="53" t="n">
        <f aca="false">R4908+W4908</f>
        <v>0</v>
      </c>
      <c r="AC4908" s="54" t="n">
        <f aca="false">ROUND(X4908+Y4908+Z4908+AA4908+AB4908,1)</f>
        <v>337.5</v>
      </c>
      <c r="AD4908" s="55" t="n">
        <f aca="false">(ROUND(AC4908-AC4894,1)/AC4894)</f>
        <v>0.109467455621302</v>
      </c>
    </row>
    <row r="4909" customFormat="false" ht="15" hidden="false" customHeight="false" outlineLevel="0" collapsed="false">
      <c r="A4909" s="56" t="s">
        <v>19</v>
      </c>
      <c r="B4909" s="77" t="s">
        <v>396</v>
      </c>
      <c r="C4909" s="40" t="s">
        <v>4</v>
      </c>
      <c r="D4909" s="41" t="n">
        <v>125</v>
      </c>
      <c r="E4909" s="41" t="n">
        <v>0</v>
      </c>
      <c r="F4909" s="41" t="n">
        <v>0</v>
      </c>
      <c r="G4909" s="41" t="n">
        <v>0</v>
      </c>
      <c r="H4909" s="41" t="n">
        <v>0</v>
      </c>
      <c r="I4909" s="42" t="n">
        <v>10</v>
      </c>
      <c r="J4909" s="42" t="n">
        <v>80</v>
      </c>
      <c r="K4909" s="42" t="n">
        <v>0</v>
      </c>
      <c r="L4909" s="42" t="n">
        <v>0</v>
      </c>
      <c r="M4909" s="42" t="n">
        <v>0</v>
      </c>
      <c r="N4909" s="43" t="n">
        <f aca="false">D4909*$D$3</f>
        <v>162.5</v>
      </c>
      <c r="O4909" s="43" t="n">
        <f aca="false">E4909*$E$3</f>
        <v>0</v>
      </c>
      <c r="P4909" s="43" t="n">
        <f aca="false">F4909*$F$3</f>
        <v>0</v>
      </c>
      <c r="Q4909" s="43" t="n">
        <f aca="false">G4909*$G$3</f>
        <v>0</v>
      </c>
      <c r="R4909" s="43" t="n">
        <f aca="false">H4909*$H$3</f>
        <v>0</v>
      </c>
      <c r="S4909" s="43" t="n">
        <f aca="false">(N4909/100)*(I4909*$I$3)+(N4909/100)*(J4909*$J$3)</f>
        <v>292.5</v>
      </c>
      <c r="T4909" s="43" t="n">
        <f aca="false">(O4909/100)*(K4909*$K$3)</f>
        <v>0</v>
      </c>
      <c r="U4909" s="43" t="n">
        <f aca="false">(P4909/100)*(K4909*$K$3)+(P4909/100)*(L4909*$L$3)</f>
        <v>0</v>
      </c>
      <c r="V4909" s="43" t="n">
        <f aca="false">(Q4909/100)*(L4909*$L$3)</f>
        <v>0</v>
      </c>
      <c r="W4909" s="43" t="n">
        <f aca="false">(R4909/100)*(K4909*$K$3)+(R4909/100)*(L4909*$L$3)</f>
        <v>0</v>
      </c>
      <c r="X4909" s="43" t="n">
        <f aca="false">N4909+S4909</f>
        <v>455</v>
      </c>
      <c r="Y4909" s="43" t="n">
        <f aca="false">O4909+T4909</f>
        <v>0</v>
      </c>
      <c r="Z4909" s="43" t="n">
        <f aca="false">P4909+U4909</f>
        <v>0</v>
      </c>
      <c r="AA4909" s="43" t="n">
        <f aca="false">Q4909+V4909</f>
        <v>0</v>
      </c>
      <c r="AB4909" s="43" t="n">
        <f aca="false">R4909+W4909</f>
        <v>0</v>
      </c>
      <c r="AC4909" s="44" t="n">
        <f aca="false">ROUND(X4909+Y4909+Z4909+AA4909+AB4909,1)</f>
        <v>455</v>
      </c>
      <c r="AD4909" s="72" t="n">
        <v>0</v>
      </c>
    </row>
    <row r="4910" customFormat="false" ht="15" hidden="false" customHeight="false" outlineLevel="0" collapsed="false">
      <c r="A4910" s="48" t="s">
        <v>29</v>
      </c>
      <c r="B4910" s="49" t="n">
        <v>10</v>
      </c>
      <c r="C4910" s="50" t="s">
        <v>5</v>
      </c>
      <c r="D4910" s="51" t="n">
        <v>125</v>
      </c>
      <c r="E4910" s="51" t="n">
        <v>0</v>
      </c>
      <c r="F4910" s="51" t="n">
        <v>0</v>
      </c>
      <c r="G4910" s="51" t="n">
        <v>0</v>
      </c>
      <c r="H4910" s="51" t="n">
        <v>0</v>
      </c>
      <c r="I4910" s="52" t="n">
        <v>30</v>
      </c>
      <c r="J4910" s="52" t="n">
        <v>90</v>
      </c>
      <c r="K4910" s="52" t="n">
        <v>0</v>
      </c>
      <c r="L4910" s="52" t="n">
        <v>0</v>
      </c>
      <c r="M4910" s="52" t="n">
        <v>0</v>
      </c>
      <c r="N4910" s="53" t="n">
        <f aca="false">D4910*$D$4</f>
        <v>156.25</v>
      </c>
      <c r="O4910" s="53" t="n">
        <f aca="false">E4910*$E$4</f>
        <v>0</v>
      </c>
      <c r="P4910" s="53" t="n">
        <f aca="false">F4910*$F$4</f>
        <v>0</v>
      </c>
      <c r="Q4910" s="53" t="n">
        <f aca="false">G4910*$G$4</f>
        <v>0</v>
      </c>
      <c r="R4910" s="53" t="n">
        <f aca="false">H4910*$H$4</f>
        <v>0</v>
      </c>
      <c r="S4910" s="53" t="n">
        <f aca="false">(N4910/100)*(I4910*$I$4)+(N4910/100)*(J4910*$J$4)</f>
        <v>375</v>
      </c>
      <c r="T4910" s="53" t="n">
        <f aca="false">(O4910/100)*(K4910*$K$4)</f>
        <v>0</v>
      </c>
      <c r="U4910" s="53" t="n">
        <f aca="false">(P4910/100)*(K4910*$K$4)+(P4910/100)*(L4910*$L$4)</f>
        <v>0</v>
      </c>
      <c r="V4910" s="53" t="n">
        <f aca="false">(Q4910/100)*(L4910*$L$4)</f>
        <v>0</v>
      </c>
      <c r="W4910" s="53" t="n">
        <f aca="false">(R4910/100)*(K4910*$K$4)+(R4910/100)*(L4910*$L$4)</f>
        <v>0</v>
      </c>
      <c r="X4910" s="53" t="n">
        <f aca="false">N4910+S4910</f>
        <v>531.25</v>
      </c>
      <c r="Y4910" s="53" t="n">
        <f aca="false">O4910+T4910</f>
        <v>0</v>
      </c>
      <c r="Z4910" s="53" t="n">
        <f aca="false">P4910+U4910</f>
        <v>0</v>
      </c>
      <c r="AA4910" s="53" t="n">
        <f aca="false">Q4910+V4910</f>
        <v>0</v>
      </c>
      <c r="AB4910" s="53" t="n">
        <f aca="false">R4910+W4910</f>
        <v>0</v>
      </c>
      <c r="AC4910" s="54" t="n">
        <f aca="false">ROUND(X4910+Y4910+Z4910+AA4910+AB4910,1)</f>
        <v>531.3</v>
      </c>
      <c r="AD4910" s="55" t="n">
        <f aca="false">(ROUND(AC4910-AC4909,1)/AC4909)</f>
        <v>0.167692307692308</v>
      </c>
    </row>
    <row r="4911" customFormat="false" ht="15" hidden="false" customHeight="false" outlineLevel="0" collapsed="false">
      <c r="A4911" s="48" t="s">
        <v>30</v>
      </c>
      <c r="B4911" s="49" t="n">
        <v>40</v>
      </c>
      <c r="C4911" s="50" t="s">
        <v>6</v>
      </c>
      <c r="D4911" s="51" t="n">
        <v>125</v>
      </c>
      <c r="E4911" s="51" t="n">
        <v>0</v>
      </c>
      <c r="F4911" s="51" t="n">
        <v>0</v>
      </c>
      <c r="G4911" s="51" t="n">
        <v>0</v>
      </c>
      <c r="H4911" s="51" t="n">
        <v>0</v>
      </c>
      <c r="I4911" s="52" t="n">
        <v>10</v>
      </c>
      <c r="J4911" s="52" t="n">
        <v>80</v>
      </c>
      <c r="K4911" s="52" t="n">
        <v>0</v>
      </c>
      <c r="L4911" s="52" t="n">
        <v>0</v>
      </c>
      <c r="M4911" s="52" t="n">
        <v>0</v>
      </c>
      <c r="N4911" s="53" t="n">
        <f aca="false">D4911*$D$5</f>
        <v>162.5</v>
      </c>
      <c r="O4911" s="53" t="n">
        <f aca="false">E4911*$E$5</f>
        <v>0</v>
      </c>
      <c r="P4911" s="53" t="n">
        <f aca="false">F4911*$F$5</f>
        <v>0</v>
      </c>
      <c r="Q4911" s="53" t="n">
        <f aca="false">G4911*$G$5</f>
        <v>0</v>
      </c>
      <c r="R4911" s="53" t="n">
        <f aca="false">H4911*$H$5</f>
        <v>0</v>
      </c>
      <c r="S4911" s="53" t="n">
        <f aca="false">(N4911/100)*(I4911*$I$5)+(N4911/100)*(J4911*$J$5)</f>
        <v>292.5</v>
      </c>
      <c r="T4911" s="53" t="n">
        <f aca="false">(O4911/100)*(K4911*$K$5)</f>
        <v>0</v>
      </c>
      <c r="U4911" s="53" t="n">
        <f aca="false">(P4911/100)*(K4911*$K$5)+(P4911/100)*(L4911*$L$5)</f>
        <v>0</v>
      </c>
      <c r="V4911" s="53" t="n">
        <f aca="false">(Q4911/100)*(L4911*$L$5)</f>
        <v>0</v>
      </c>
      <c r="W4911" s="53" t="n">
        <f aca="false">(R4911/100)*(K4911*$K$5)+(R4911/100)*(L4911*$L$5)</f>
        <v>0</v>
      </c>
      <c r="X4911" s="53" t="n">
        <f aca="false">N4911+S4911</f>
        <v>455</v>
      </c>
      <c r="Y4911" s="53" t="n">
        <f aca="false">O4911+T4911</f>
        <v>0</v>
      </c>
      <c r="Z4911" s="53" t="n">
        <f aca="false">P4911+U4911</f>
        <v>0</v>
      </c>
      <c r="AA4911" s="53" t="n">
        <f aca="false">Q4911+V4911</f>
        <v>0</v>
      </c>
      <c r="AB4911" s="53" t="n">
        <f aca="false">R4911+W4911</f>
        <v>0</v>
      </c>
      <c r="AC4911" s="54" t="n">
        <f aca="false">ROUND(X4911+Y4911+Z4911+AA4911+AB4911,1)</f>
        <v>455</v>
      </c>
      <c r="AD4911" s="55" t="n">
        <f aca="false">(ROUND(AC4911-AC4909,1)/AC4909)</f>
        <v>0</v>
      </c>
    </row>
    <row r="4912" customFormat="false" ht="15" hidden="false" customHeight="false" outlineLevel="0" collapsed="false">
      <c r="A4912" s="48" t="s">
        <v>31</v>
      </c>
      <c r="B4912" s="49" t="n">
        <v>0</v>
      </c>
      <c r="C4912" s="50" t="s">
        <v>7</v>
      </c>
      <c r="D4912" s="51" t="n">
        <v>125</v>
      </c>
      <c r="E4912" s="51" t="n">
        <v>0</v>
      </c>
      <c r="F4912" s="51" t="n">
        <v>0</v>
      </c>
      <c r="G4912" s="51" t="n">
        <v>0</v>
      </c>
      <c r="H4912" s="51" t="n">
        <v>0</v>
      </c>
      <c r="I4912" s="52" t="n">
        <v>10</v>
      </c>
      <c r="J4912" s="52" t="n">
        <v>80</v>
      </c>
      <c r="K4912" s="52" t="n">
        <v>0</v>
      </c>
      <c r="L4912" s="52" t="n">
        <v>0</v>
      </c>
      <c r="M4912" s="52" t="n">
        <v>0</v>
      </c>
      <c r="N4912" s="53" t="n">
        <f aca="false">D4912*$D$6</f>
        <v>162.5</v>
      </c>
      <c r="O4912" s="53" t="n">
        <f aca="false">E4912*$E$6</f>
        <v>0</v>
      </c>
      <c r="P4912" s="53" t="n">
        <f aca="false">F4912*$F$6</f>
        <v>0</v>
      </c>
      <c r="Q4912" s="53" t="n">
        <f aca="false">G4912*$G$6</f>
        <v>0</v>
      </c>
      <c r="R4912" s="53" t="n">
        <f aca="false">H4912*$H$6</f>
        <v>0</v>
      </c>
      <c r="S4912" s="53" t="n">
        <f aca="false">(N4912/100)*(I4912*$I$6)+(N4912/100)*(J4912*$J$6)</f>
        <v>292.5</v>
      </c>
      <c r="T4912" s="53" t="n">
        <f aca="false">(O4912/100)*(K4912*$K$6)</f>
        <v>0</v>
      </c>
      <c r="U4912" s="53" t="n">
        <f aca="false">(P4912/100)*(K4912*$K$6)+(P4912/100)*(L4912*$L$6)</f>
        <v>0</v>
      </c>
      <c r="V4912" s="53" t="n">
        <f aca="false">(Q4912/100)*(L4912*$L$6)</f>
        <v>0</v>
      </c>
      <c r="W4912" s="53" t="n">
        <f aca="false">(R4912/100)*(K4912*$K$6)+(R4912/100)*(L4912*$L$6)</f>
        <v>0</v>
      </c>
      <c r="X4912" s="53" t="n">
        <f aca="false">N4912+S4912</f>
        <v>455</v>
      </c>
      <c r="Y4912" s="53" t="n">
        <f aca="false">O4912+T4912</f>
        <v>0</v>
      </c>
      <c r="Z4912" s="53" t="n">
        <f aca="false">P4912+U4912</f>
        <v>0</v>
      </c>
      <c r="AA4912" s="53" t="n">
        <f aca="false">Q4912+V4912</f>
        <v>0</v>
      </c>
      <c r="AB4912" s="53" t="n">
        <f aca="false">R4912+W4912</f>
        <v>0</v>
      </c>
      <c r="AC4912" s="54" t="n">
        <f aca="false">ROUND(X4912+Y4912+Z4912+AA4912+AB4912,1)</f>
        <v>455</v>
      </c>
      <c r="AD4912" s="55" t="n">
        <f aca="false">(ROUND(AC4912-AC4909,1)/AC4909)</f>
        <v>0</v>
      </c>
    </row>
    <row r="4913" customFormat="false" ht="15" hidden="false" customHeight="false" outlineLevel="0" collapsed="false">
      <c r="A4913" s="48" t="s">
        <v>32</v>
      </c>
      <c r="B4913" s="49" t="n">
        <v>0</v>
      </c>
      <c r="C4913" s="50" t="s">
        <v>8</v>
      </c>
      <c r="D4913" s="51" t="n">
        <v>125</v>
      </c>
      <c r="E4913" s="51" t="n">
        <v>0</v>
      </c>
      <c r="F4913" s="51" t="n">
        <v>0</v>
      </c>
      <c r="G4913" s="51" t="n">
        <v>0</v>
      </c>
      <c r="H4913" s="51" t="n">
        <v>0</v>
      </c>
      <c r="I4913" s="52" t="n">
        <v>10</v>
      </c>
      <c r="J4913" s="52" t="n">
        <v>80</v>
      </c>
      <c r="K4913" s="52" t="n">
        <v>0</v>
      </c>
      <c r="L4913" s="52" t="n">
        <v>0</v>
      </c>
      <c r="M4913" s="52" t="n">
        <v>0</v>
      </c>
      <c r="N4913" s="53" t="n">
        <f aca="false">D4913*$D$7</f>
        <v>162.5</v>
      </c>
      <c r="O4913" s="53" t="n">
        <f aca="false">E4913*$E$7</f>
        <v>0</v>
      </c>
      <c r="P4913" s="53" t="n">
        <f aca="false">F4913*$F$7</f>
        <v>0</v>
      </c>
      <c r="Q4913" s="53" t="n">
        <f aca="false">G4913*$G$7</f>
        <v>0</v>
      </c>
      <c r="R4913" s="53" t="n">
        <f aca="false">H4913*$H$7</f>
        <v>0</v>
      </c>
      <c r="S4913" s="53" t="n">
        <f aca="false">(N4913/100)*(I4913*$I$7)+(N4913/100)*(J4913*$J$7)</f>
        <v>292.5</v>
      </c>
      <c r="T4913" s="53" t="n">
        <f aca="false">(O4913/100)*(K4913*$K$7)</f>
        <v>0</v>
      </c>
      <c r="U4913" s="53" t="n">
        <f aca="false">(P4913/100)*(K4913*$K$7)+(P4913/100)*(L4913*$L$7)</f>
        <v>0</v>
      </c>
      <c r="V4913" s="53" t="n">
        <f aca="false">(Q4913/100)*(L4913*$L$7)</f>
        <v>0</v>
      </c>
      <c r="W4913" s="53" t="n">
        <f aca="false">(R4913/100)*(K4913*$K$7)+(R4913/100)*(L4913*$L$7)</f>
        <v>0</v>
      </c>
      <c r="X4913" s="53" t="n">
        <f aca="false">N4913+S4913</f>
        <v>455</v>
      </c>
      <c r="Y4913" s="53" t="n">
        <f aca="false">O4913+T4913</f>
        <v>0</v>
      </c>
      <c r="Z4913" s="53" t="n">
        <f aca="false">P4913+U4913</f>
        <v>0</v>
      </c>
      <c r="AA4913" s="53" t="n">
        <f aca="false">Q4913+V4913</f>
        <v>0</v>
      </c>
      <c r="AB4913" s="53" t="n">
        <f aca="false">R4913+W4913</f>
        <v>0</v>
      </c>
      <c r="AC4913" s="54" t="n">
        <f aca="false">ROUND(X4913+Y4913+Z4913+AA4913+AB4913,1)</f>
        <v>455</v>
      </c>
      <c r="AD4913" s="55" t="n">
        <f aca="false">(ROUND(AC4913-AC4909,1)/AC4909)</f>
        <v>0</v>
      </c>
    </row>
    <row r="4914" customFormat="false" ht="15" hidden="false" customHeight="false" outlineLevel="0" collapsed="false">
      <c r="A4914" s="48" t="s">
        <v>33</v>
      </c>
      <c r="B4914" s="49"/>
      <c r="C4914" s="50" t="s">
        <v>9</v>
      </c>
      <c r="D4914" s="51" t="n">
        <v>125</v>
      </c>
      <c r="E4914" s="51" t="n">
        <v>0</v>
      </c>
      <c r="F4914" s="51" t="n">
        <v>0</v>
      </c>
      <c r="G4914" s="51" t="n">
        <v>0</v>
      </c>
      <c r="H4914" s="51" t="n">
        <v>0</v>
      </c>
      <c r="I4914" s="52" t="n">
        <v>10</v>
      </c>
      <c r="J4914" s="52" t="n">
        <v>80</v>
      </c>
      <c r="K4914" s="52" t="n">
        <v>0</v>
      </c>
      <c r="L4914" s="52" t="n">
        <v>0</v>
      </c>
      <c r="M4914" s="52" t="n">
        <v>0</v>
      </c>
      <c r="N4914" s="53" t="n">
        <f aca="false">D4914*$D$8</f>
        <v>162.5</v>
      </c>
      <c r="O4914" s="53" t="n">
        <f aca="false">E4914*$E$8</f>
        <v>0</v>
      </c>
      <c r="P4914" s="53" t="n">
        <f aca="false">F4914*$F$8</f>
        <v>0</v>
      </c>
      <c r="Q4914" s="53" t="n">
        <f aca="false">G4914*$G$8</f>
        <v>0</v>
      </c>
      <c r="R4914" s="53" t="n">
        <f aca="false">H4914*$H$8</f>
        <v>0</v>
      </c>
      <c r="S4914" s="53" t="n">
        <f aca="false">(N4914/100)*(I4914*$I$8)+(N4914/100)*(J4914*$J$8)</f>
        <v>292.5</v>
      </c>
      <c r="T4914" s="53" t="n">
        <f aca="false">(O4914/100)*(K4914*$K$8)</f>
        <v>0</v>
      </c>
      <c r="U4914" s="53" t="n">
        <f aca="false">(P4914/100)*(K4914*$K$8)+(P4914/100)*(L4914*$L$8)</f>
        <v>0</v>
      </c>
      <c r="V4914" s="53" t="n">
        <f aca="false">(Q4914/100)*(L4914*$L$8)</f>
        <v>0</v>
      </c>
      <c r="W4914" s="53" t="n">
        <f aca="false">(R4914/100)*(K4914*$K$8)+(R4914/100)*(L4914*$L$8)</f>
        <v>0</v>
      </c>
      <c r="X4914" s="53" t="n">
        <f aca="false">N4914+S4914</f>
        <v>455</v>
      </c>
      <c r="Y4914" s="53" t="n">
        <f aca="false">O4914+T4914</f>
        <v>0</v>
      </c>
      <c r="Z4914" s="53" t="n">
        <f aca="false">P4914+U4914</f>
        <v>0</v>
      </c>
      <c r="AA4914" s="53" t="n">
        <f aca="false">Q4914+V4914</f>
        <v>0</v>
      </c>
      <c r="AB4914" s="53" t="n">
        <f aca="false">R4914+W4914</f>
        <v>0</v>
      </c>
      <c r="AC4914" s="54" t="n">
        <f aca="false">ROUND(X4914+Y4914+Z4914+AA4914+AB4914,1)</f>
        <v>455</v>
      </c>
      <c r="AD4914" s="55" t="n">
        <f aca="false">(ROUND(AC4914-AC4909,1)/AC4909)</f>
        <v>0</v>
      </c>
    </row>
    <row r="4915" customFormat="false" ht="15" hidden="false" customHeight="false" outlineLevel="0" collapsed="false">
      <c r="A4915" s="48" t="s">
        <v>34</v>
      </c>
      <c r="B4915" s="49"/>
      <c r="C4915" s="50" t="s">
        <v>10</v>
      </c>
      <c r="D4915" s="51" t="n">
        <v>65</v>
      </c>
      <c r="E4915" s="51" t="n">
        <v>125</v>
      </c>
      <c r="F4915" s="51" t="n">
        <v>0</v>
      </c>
      <c r="G4915" s="51" t="n">
        <v>0</v>
      </c>
      <c r="H4915" s="51" t="n">
        <v>0</v>
      </c>
      <c r="I4915" s="52" t="n">
        <v>10</v>
      </c>
      <c r="J4915" s="52" t="n">
        <v>80</v>
      </c>
      <c r="K4915" s="52" t="n">
        <v>100</v>
      </c>
      <c r="L4915" s="52" t="n">
        <v>0</v>
      </c>
      <c r="M4915" s="52" t="n">
        <v>0</v>
      </c>
      <c r="N4915" s="53" t="n">
        <f aca="false">D4915*$D$9</f>
        <v>81.25</v>
      </c>
      <c r="O4915" s="53" t="n">
        <f aca="false">E4915*$E$9</f>
        <v>156.25</v>
      </c>
      <c r="P4915" s="53" t="n">
        <f aca="false">F4915*$F$9</f>
        <v>0</v>
      </c>
      <c r="Q4915" s="53" t="n">
        <f aca="false">G4915*$G$9</f>
        <v>0</v>
      </c>
      <c r="R4915" s="53" t="n">
        <f aca="false">H4915*$H$9</f>
        <v>0</v>
      </c>
      <c r="S4915" s="53" t="n">
        <f aca="false">(N4915/100)*(I4915*$I$9)+(N4915/100)*(J4915*$J$9)</f>
        <v>73.125</v>
      </c>
      <c r="T4915" s="53" t="n">
        <f aca="false">(O4915/100)*(K4915*$K$9)</f>
        <v>218.75</v>
      </c>
      <c r="U4915" s="53" t="n">
        <f aca="false">(P4915/100)*(K4915*$K$9)+(P4915/100)*(L4915*$L$9)</f>
        <v>0</v>
      </c>
      <c r="V4915" s="53" t="n">
        <f aca="false">(Q4915/100)*(L4915*$L$9)</f>
        <v>0</v>
      </c>
      <c r="W4915" s="53" t="n">
        <f aca="false">(R4915/100)*(K4915*$K$9)+(R4915/100)*(L4915*$L$9)</f>
        <v>0</v>
      </c>
      <c r="X4915" s="53" t="n">
        <f aca="false">N4915+S4915</f>
        <v>154.375</v>
      </c>
      <c r="Y4915" s="53" t="n">
        <f aca="false">O4915+T4915</f>
        <v>375</v>
      </c>
      <c r="Z4915" s="53" t="n">
        <f aca="false">P4915+U4915</f>
        <v>0</v>
      </c>
      <c r="AA4915" s="53" t="n">
        <f aca="false">Q4915+V4915</f>
        <v>0</v>
      </c>
      <c r="AB4915" s="53" t="n">
        <f aca="false">R4915+W4915</f>
        <v>0</v>
      </c>
      <c r="AC4915" s="54" t="n">
        <f aca="false">ROUND(X4915+Y4915+Z4915+AA4915+AB4915,1)</f>
        <v>529.4</v>
      </c>
      <c r="AD4915" s="55" t="n">
        <f aca="false">(ROUND(AC4915-AC4909,1)/AC4909)</f>
        <v>0.163516483516484</v>
      </c>
    </row>
    <row r="4916" customFormat="false" ht="15" hidden="false" customHeight="false" outlineLevel="0" collapsed="false">
      <c r="A4916" s="48" t="s">
        <v>35</v>
      </c>
      <c r="B4916" s="49"/>
      <c r="C4916" s="50" t="s">
        <v>11</v>
      </c>
      <c r="D4916" s="51" t="n">
        <v>65</v>
      </c>
      <c r="E4916" s="51" t="n">
        <v>0</v>
      </c>
      <c r="F4916" s="51" t="n">
        <v>125</v>
      </c>
      <c r="G4916" s="51" t="n">
        <v>0</v>
      </c>
      <c r="H4916" s="51" t="n">
        <v>0</v>
      </c>
      <c r="I4916" s="52" t="n">
        <v>10</v>
      </c>
      <c r="J4916" s="52" t="n">
        <v>80</v>
      </c>
      <c r="K4916" s="52" t="n">
        <v>50</v>
      </c>
      <c r="L4916" s="52" t="n">
        <v>50</v>
      </c>
      <c r="M4916" s="52" t="n">
        <v>0</v>
      </c>
      <c r="N4916" s="53" t="n">
        <f aca="false">D4916*$D$10</f>
        <v>81.25</v>
      </c>
      <c r="O4916" s="53" t="n">
        <f aca="false">E4916*$E$10</f>
        <v>0</v>
      </c>
      <c r="P4916" s="53" t="n">
        <f aca="false">F4916*$F$10</f>
        <v>156.25</v>
      </c>
      <c r="Q4916" s="53" t="n">
        <f aca="false">G4916*$G$10</f>
        <v>0</v>
      </c>
      <c r="R4916" s="53" t="n">
        <f aca="false">H4916*$H$10</f>
        <v>0</v>
      </c>
      <c r="S4916" s="53" t="n">
        <f aca="false">(N4916/100)*(I4916*$I$10)+(N4916/100)*(J4916*$J$10)</f>
        <v>73.125</v>
      </c>
      <c r="T4916" s="53" t="n">
        <f aca="false">(O4916/100)*(K4916*$J$10)</f>
        <v>0</v>
      </c>
      <c r="U4916" s="53" t="n">
        <f aca="false">(P4916/100)*(K4916*$K$10)+(P4916/100)*(L4916*$L$10)</f>
        <v>218.75</v>
      </c>
      <c r="V4916" s="53" t="n">
        <f aca="false">(Q4916/100)*(L4916*$L$10)</f>
        <v>0</v>
      </c>
      <c r="W4916" s="53" t="n">
        <f aca="false">(R4916/100)*(K4916*$K$10)+(R4916/100)*(L4916*$L$10)</f>
        <v>0</v>
      </c>
      <c r="X4916" s="53" t="n">
        <f aca="false">N4916+S4916</f>
        <v>154.375</v>
      </c>
      <c r="Y4916" s="53" t="n">
        <f aca="false">O4916+T4916</f>
        <v>0</v>
      </c>
      <c r="Z4916" s="53" t="n">
        <f aca="false">P4916+U4916</f>
        <v>375</v>
      </c>
      <c r="AA4916" s="53" t="n">
        <f aca="false">Q4916+V4916</f>
        <v>0</v>
      </c>
      <c r="AB4916" s="53" t="n">
        <f aca="false">R4916+W4916</f>
        <v>0</v>
      </c>
      <c r="AC4916" s="54" t="n">
        <f aca="false">ROUND(X4916+Y4916+Z4916+AA4916+AB4916,1)</f>
        <v>529.4</v>
      </c>
      <c r="AD4916" s="55" t="n">
        <f aca="false">(ROUND(AC4916-AC4909,1)/AC4909)</f>
        <v>0.163516483516484</v>
      </c>
    </row>
    <row r="4917" customFormat="false" ht="15" hidden="false" customHeight="false" outlineLevel="0" collapsed="false">
      <c r="A4917" s="48" t="s">
        <v>36</v>
      </c>
      <c r="B4917" s="49"/>
      <c r="C4917" s="50" t="s">
        <v>12</v>
      </c>
      <c r="D4917" s="51" t="n">
        <v>65</v>
      </c>
      <c r="E4917" s="51" t="n">
        <v>0</v>
      </c>
      <c r="F4917" s="51" t="n">
        <v>0</v>
      </c>
      <c r="G4917" s="51" t="n">
        <v>125</v>
      </c>
      <c r="H4917" s="51" t="n">
        <v>0</v>
      </c>
      <c r="I4917" s="52" t="n">
        <v>10</v>
      </c>
      <c r="J4917" s="52" t="n">
        <v>80</v>
      </c>
      <c r="K4917" s="52" t="n">
        <v>0</v>
      </c>
      <c r="L4917" s="52" t="n">
        <v>100</v>
      </c>
      <c r="M4917" s="52" t="n">
        <v>0</v>
      </c>
      <c r="N4917" s="53" t="n">
        <f aca="false">D4917*$D$11</f>
        <v>81.25</v>
      </c>
      <c r="O4917" s="53" t="n">
        <f aca="false">E4917*$E$11</f>
        <v>0</v>
      </c>
      <c r="P4917" s="53" t="n">
        <f aca="false">F4917*$F$11</f>
        <v>0</v>
      </c>
      <c r="Q4917" s="53" t="n">
        <f aca="false">G4917*$G$11</f>
        <v>156.25</v>
      </c>
      <c r="R4917" s="53" t="n">
        <f aca="false">H4917*$H$11</f>
        <v>0</v>
      </c>
      <c r="S4917" s="53" t="n">
        <f aca="false">(N4917/100)*(I4917*$I$11)+(N4917/100)*(J4917*$J$11)</f>
        <v>73.125</v>
      </c>
      <c r="T4917" s="53" t="n">
        <f aca="false">(O4917/100)*(K4917*$K$11)</f>
        <v>0</v>
      </c>
      <c r="U4917" s="53" t="n">
        <f aca="false">(P4917/100)*(K4917*$K$11)+(P4917/100)*(L4917*$L$11)</f>
        <v>0</v>
      </c>
      <c r="V4917" s="53" t="n">
        <f aca="false">(Q4917/100)*(L4917*$L$11)</f>
        <v>218.75</v>
      </c>
      <c r="W4917" s="53" t="n">
        <f aca="false">(R4917/100)*(K4917*$K$11)+(R4917/100)*(L4917*$L$11)</f>
        <v>0</v>
      </c>
      <c r="X4917" s="53" t="n">
        <f aca="false">N4917+S4917</f>
        <v>154.375</v>
      </c>
      <c r="Y4917" s="53" t="n">
        <f aca="false">O4917+T4917</f>
        <v>0</v>
      </c>
      <c r="Z4917" s="53" t="n">
        <f aca="false">P4917+U4917</f>
        <v>0</v>
      </c>
      <c r="AA4917" s="53" t="n">
        <f aca="false">Q4917+V4917</f>
        <v>375</v>
      </c>
      <c r="AB4917" s="53" t="n">
        <f aca="false">R4917+W4917</f>
        <v>0</v>
      </c>
      <c r="AC4917" s="54" t="n">
        <f aca="false">ROUND(X4917+Y4917+Z4917+AA4917+AB4917,1)</f>
        <v>529.4</v>
      </c>
      <c r="AD4917" s="55" t="n">
        <f aca="false">(ROUND(AC4917-AC4909,1)/AC4909)</f>
        <v>0.163516483516484</v>
      </c>
    </row>
    <row r="4918" customFormat="false" ht="15" hidden="false" customHeight="false" outlineLevel="0" collapsed="false">
      <c r="A4918" s="48" t="s">
        <v>37</v>
      </c>
      <c r="B4918" s="49"/>
      <c r="C4918" s="50" t="s">
        <v>13</v>
      </c>
      <c r="D4918" s="51" t="n">
        <v>65</v>
      </c>
      <c r="E4918" s="51" t="n">
        <v>0</v>
      </c>
      <c r="F4918" s="51" t="n">
        <v>0</v>
      </c>
      <c r="G4918" s="51" t="n">
        <v>0</v>
      </c>
      <c r="H4918" s="51" t="n">
        <v>125</v>
      </c>
      <c r="I4918" s="52" t="n">
        <v>10</v>
      </c>
      <c r="J4918" s="52" t="n">
        <v>80</v>
      </c>
      <c r="K4918" s="52" t="n">
        <v>50</v>
      </c>
      <c r="L4918" s="52" t="n">
        <v>50</v>
      </c>
      <c r="M4918" s="52" t="n">
        <v>0</v>
      </c>
      <c r="N4918" s="53" t="n">
        <f aca="false">D4918*$D$12</f>
        <v>81.25</v>
      </c>
      <c r="O4918" s="53" t="n">
        <f aca="false">E4918*$E$12</f>
        <v>0</v>
      </c>
      <c r="P4918" s="53" t="n">
        <f aca="false">F4918*$F$12</f>
        <v>0</v>
      </c>
      <c r="Q4918" s="53" t="n">
        <f aca="false">G4918*$G$12</f>
        <v>0</v>
      </c>
      <c r="R4918" s="53" t="n">
        <f aca="false">H4918*$H$12</f>
        <v>156.25</v>
      </c>
      <c r="S4918" s="53" t="n">
        <f aca="false">(N4918/100)*(I4918*$I$12)+(N4918/100)*(J4918*$J$12)</f>
        <v>73.125</v>
      </c>
      <c r="T4918" s="53" t="n">
        <f aca="false">(O4918/100)*(K4918*$K$12)</f>
        <v>0</v>
      </c>
      <c r="U4918" s="53" t="n">
        <f aca="false">(P4918/100)*(K4918*$K$12)+(P4918/100)*(L4918*$L$12)</f>
        <v>0</v>
      </c>
      <c r="V4918" s="53" t="n">
        <f aca="false">(Q4918/100)*(L4918*$L$12)</f>
        <v>0</v>
      </c>
      <c r="W4918" s="53" t="n">
        <f aca="false">(R4918/100)*(K4918*$K$12)+(R4918/100)*(L4918*$L$12)</f>
        <v>218.75</v>
      </c>
      <c r="X4918" s="53" t="n">
        <f aca="false">N4918+S4918</f>
        <v>154.375</v>
      </c>
      <c r="Y4918" s="53" t="n">
        <f aca="false">O4918+T4918</f>
        <v>0</v>
      </c>
      <c r="Z4918" s="53" t="n">
        <f aca="false">P4918+U4918</f>
        <v>0</v>
      </c>
      <c r="AA4918" s="53" t="n">
        <f aca="false">Q4918+V4918</f>
        <v>0</v>
      </c>
      <c r="AB4918" s="53" t="n">
        <f aca="false">R4918+W4918</f>
        <v>375</v>
      </c>
      <c r="AC4918" s="54" t="n">
        <f aca="false">ROUND(X4918+Y4918+Z4918+AA4918+AB4918,1)</f>
        <v>529.4</v>
      </c>
      <c r="AD4918" s="55" t="n">
        <f aca="false">(ROUND(AC4918-AC4909,1)/AC4909)</f>
        <v>0.163516483516484</v>
      </c>
    </row>
    <row r="4919" customFormat="false" ht="15" hidden="false" customHeight="false" outlineLevel="0" collapsed="false">
      <c r="A4919" s="48" t="s">
        <v>38</v>
      </c>
      <c r="B4919" s="49"/>
      <c r="C4919" s="50" t="s">
        <v>14</v>
      </c>
      <c r="D4919" s="51" t="n">
        <v>125</v>
      </c>
      <c r="E4919" s="51" t="n">
        <v>0</v>
      </c>
      <c r="F4919" s="51" t="n">
        <v>0</v>
      </c>
      <c r="G4919" s="51" t="n">
        <v>0</v>
      </c>
      <c r="H4919" s="51" t="n">
        <v>0</v>
      </c>
      <c r="I4919" s="52" t="n">
        <v>10</v>
      </c>
      <c r="J4919" s="52" t="n">
        <v>80</v>
      </c>
      <c r="K4919" s="52" t="n">
        <v>0</v>
      </c>
      <c r="L4919" s="52" t="n">
        <v>0</v>
      </c>
      <c r="M4919" s="52" t="n">
        <v>75</v>
      </c>
      <c r="N4919" s="53" t="n">
        <f aca="false">D4919*$D$13</f>
        <v>156.25</v>
      </c>
      <c r="O4919" s="53" t="n">
        <f aca="false">E4919*$E$13</f>
        <v>0</v>
      </c>
      <c r="P4919" s="53" t="n">
        <f aca="false">F4919*$F$13</f>
        <v>0</v>
      </c>
      <c r="Q4919" s="53" t="n">
        <f aca="false">G4919*$G$13</f>
        <v>0</v>
      </c>
      <c r="R4919" s="53" t="n">
        <f aca="false">H4919*$H$13</f>
        <v>0</v>
      </c>
      <c r="S4919" s="53" t="n">
        <f aca="false">(N4919/100)*(I4919*$I$13)+(N4919/100)*(J4919*$J$13)+(N4919/100)*(M4919*$M$13)</f>
        <v>375</v>
      </c>
      <c r="T4919" s="53" t="n">
        <f aca="false">(O4919/100)*(K4919*$K$13)+(O4919/100)*(M4919*$M$13)</f>
        <v>0</v>
      </c>
      <c r="U4919" s="53" t="n">
        <f aca="false">(P4919/100)*(K4919*$K$13)+(P4919/100)*(L4919*$L$13)+(P4919/100)*(M4919*$M$13)</f>
        <v>0</v>
      </c>
      <c r="V4919" s="53" t="n">
        <f aca="false">(Q4919/100)*(L4919*$L$13)+(Q4919/100)*(M4919*$M$13)</f>
        <v>0</v>
      </c>
      <c r="W4919" s="53" t="n">
        <f aca="false">(R4919/100)*(K4919*$K$13)+(R4919/100)*(L4919*$L$13)+(R4919/100)*(M4919*$M$13)</f>
        <v>0</v>
      </c>
      <c r="X4919" s="53" t="n">
        <f aca="false">N4919+S4919</f>
        <v>531.25</v>
      </c>
      <c r="Y4919" s="53" t="n">
        <f aca="false">O4919+T4919</f>
        <v>0</v>
      </c>
      <c r="Z4919" s="53" t="n">
        <f aca="false">P4919+U4919</f>
        <v>0</v>
      </c>
      <c r="AA4919" s="53" t="n">
        <f aca="false">Q4919+V4919</f>
        <v>0</v>
      </c>
      <c r="AB4919" s="53" t="n">
        <f aca="false">R4919+W4919</f>
        <v>0</v>
      </c>
      <c r="AC4919" s="54" t="n">
        <f aca="false">ROUND(X4919+Y4919+Z4919+AA4919+AB4919,1)</f>
        <v>531.3</v>
      </c>
      <c r="AD4919" s="55" t="n">
        <f aca="false">(ROUND(AC4919-AC4909,1)/AC4909)</f>
        <v>0.167692307692308</v>
      </c>
    </row>
    <row r="4920" customFormat="false" ht="15" hidden="false" customHeight="false" outlineLevel="0" collapsed="false">
      <c r="A4920" s="48" t="s">
        <v>39</v>
      </c>
      <c r="B4920" s="49"/>
      <c r="C4920" s="50" t="s">
        <v>15</v>
      </c>
      <c r="D4920" s="51" t="n">
        <v>125</v>
      </c>
      <c r="E4920" s="51" t="n">
        <v>0</v>
      </c>
      <c r="F4920" s="51" t="n">
        <v>0</v>
      </c>
      <c r="G4920" s="51" t="n">
        <v>0</v>
      </c>
      <c r="H4920" s="51" t="n">
        <v>0</v>
      </c>
      <c r="I4920" s="52" t="n">
        <v>10</v>
      </c>
      <c r="J4920" s="52" t="n">
        <v>80</v>
      </c>
      <c r="K4920" s="52" t="n">
        <v>75</v>
      </c>
      <c r="L4920" s="52" t="n">
        <v>0</v>
      </c>
      <c r="M4920" s="52" t="n">
        <v>0</v>
      </c>
      <c r="N4920" s="53" t="n">
        <f aca="false">D4920*$D$14</f>
        <v>156.25</v>
      </c>
      <c r="O4920" s="53" t="n">
        <f aca="false">E4920*$E$14</f>
        <v>0</v>
      </c>
      <c r="P4920" s="53" t="n">
        <f aca="false">F4920*$F$14</f>
        <v>0</v>
      </c>
      <c r="Q4920" s="53" t="n">
        <f aca="false">G4920*$G$14</f>
        <v>0</v>
      </c>
      <c r="R4920" s="53" t="n">
        <f aca="false">H4920*$H$14</f>
        <v>0</v>
      </c>
      <c r="S4920" s="53" t="n">
        <f aca="false">(N4920/100)*(I4920*$I$14)+(N4920/100)*(J4920*$J$14)+(N4920/100)*(K4920*$K$14)</f>
        <v>375</v>
      </c>
      <c r="T4920" s="53" t="n">
        <f aca="false">(O4920/100)*(K4920*$K$14)</f>
        <v>0</v>
      </c>
      <c r="U4920" s="53" t="n">
        <f aca="false">(P4920/100)*(K4920*$K$14)+(P4920/100)*(L4920*$L$14)</f>
        <v>0</v>
      </c>
      <c r="V4920" s="53" t="n">
        <f aca="false">(Q4920/100)*(L4920*$L$14)</f>
        <v>0</v>
      </c>
      <c r="W4920" s="53" t="n">
        <f aca="false">(R4920/100)*(K4920*$L$14)+(R4920/100)*(L4920*$M$14)</f>
        <v>0</v>
      </c>
      <c r="X4920" s="53" t="n">
        <f aca="false">N4920+S4920</f>
        <v>531.25</v>
      </c>
      <c r="Y4920" s="53" t="n">
        <f aca="false">O4920+T4920</f>
        <v>0</v>
      </c>
      <c r="Z4920" s="53" t="n">
        <f aca="false">P4920+U4920</f>
        <v>0</v>
      </c>
      <c r="AA4920" s="53" t="n">
        <f aca="false">Q4920+V4920</f>
        <v>0</v>
      </c>
      <c r="AB4920" s="53" t="n">
        <f aca="false">R4920+W4920</f>
        <v>0</v>
      </c>
      <c r="AC4920" s="54" t="n">
        <f aca="false">ROUND(X4920+Y4920+Z4920+AA4920+AB4920,1)</f>
        <v>531.3</v>
      </c>
      <c r="AD4920" s="55" t="n">
        <f aca="false">(ROUND(AC4920-AC4909,1)/AC4909)</f>
        <v>0.167692307692308</v>
      </c>
    </row>
    <row r="4921" customFormat="false" ht="15" hidden="false" customHeight="false" outlineLevel="0" collapsed="false">
      <c r="A4921" s="48"/>
      <c r="B4921" s="49"/>
      <c r="C4921" s="50" t="s">
        <v>16</v>
      </c>
      <c r="D4921" s="51" t="n">
        <v>125</v>
      </c>
      <c r="E4921" s="51" t="n">
        <v>0</v>
      </c>
      <c r="F4921" s="51" t="n">
        <v>0</v>
      </c>
      <c r="G4921" s="51" t="n">
        <v>0</v>
      </c>
      <c r="H4921" s="51" t="n">
        <v>0</v>
      </c>
      <c r="I4921" s="52" t="n">
        <v>10</v>
      </c>
      <c r="J4921" s="52" t="n">
        <v>80</v>
      </c>
      <c r="K4921" s="52" t="n">
        <v>0</v>
      </c>
      <c r="L4921" s="52" t="n">
        <v>75</v>
      </c>
      <c r="M4921" s="52" t="n">
        <v>0</v>
      </c>
      <c r="N4921" s="53" t="n">
        <f aca="false">D4921*$D$15</f>
        <v>156.25</v>
      </c>
      <c r="O4921" s="53" t="n">
        <f aca="false">E4921*$E$15</f>
        <v>0</v>
      </c>
      <c r="P4921" s="53" t="n">
        <f aca="false">F4921*$F$15</f>
        <v>0</v>
      </c>
      <c r="Q4921" s="53" t="n">
        <f aca="false">G4921*$G$15</f>
        <v>0</v>
      </c>
      <c r="R4921" s="53" t="n">
        <f aca="false">H4921*$H$15</f>
        <v>0</v>
      </c>
      <c r="S4921" s="53" t="n">
        <f aca="false">(N4921/100)*(I4921*$I$15)+(N4921/100)*(J4921*$J$15)+(N4921/100)*(L4921*$L$15)</f>
        <v>375</v>
      </c>
      <c r="T4921" s="53" t="n">
        <f aca="false">(O4921/100)*(K4921*$K$15)</f>
        <v>0</v>
      </c>
      <c r="U4921" s="53" t="n">
        <f aca="false">(P4921/100)*(K4921*$K$15)+(P4921/100)*(L4921*$L$15)</f>
        <v>0</v>
      </c>
      <c r="V4921" s="53" t="n">
        <f aca="false">(Q4921/100)*(L4921*$L$15)</f>
        <v>0</v>
      </c>
      <c r="W4921" s="53" t="n">
        <f aca="false">(R4921/100)*(K4921*$K$15)+(R4921/100)*(L4921*$L$15)</f>
        <v>0</v>
      </c>
      <c r="X4921" s="53" t="n">
        <f aca="false">N4921+S4921</f>
        <v>531.25</v>
      </c>
      <c r="Y4921" s="53" t="n">
        <f aca="false">O4921+T4921</f>
        <v>0</v>
      </c>
      <c r="Z4921" s="53" t="n">
        <f aca="false">P4921+U4921</f>
        <v>0</v>
      </c>
      <c r="AA4921" s="53" t="n">
        <f aca="false">Q4921+V4921</f>
        <v>0</v>
      </c>
      <c r="AB4921" s="53" t="n">
        <f aca="false">R4921+W4921</f>
        <v>0</v>
      </c>
      <c r="AC4921" s="54" t="n">
        <f aca="false">ROUND(X4921+Y4921+Z4921+AA4921+AB4921,1)</f>
        <v>531.3</v>
      </c>
      <c r="AD4921" s="55" t="n">
        <f aca="false">(ROUND(AC4921-AC4909,1)/AC4909)</f>
        <v>0.167692307692308</v>
      </c>
    </row>
    <row r="4922" customFormat="false" ht="15" hidden="false" customHeight="false" outlineLevel="0" collapsed="false">
      <c r="A4922" s="48"/>
      <c r="B4922" s="49"/>
      <c r="C4922" s="50" t="s">
        <v>17</v>
      </c>
      <c r="D4922" s="51" t="n">
        <v>125</v>
      </c>
      <c r="E4922" s="51" t="n">
        <v>0</v>
      </c>
      <c r="F4922" s="51" t="n">
        <v>0</v>
      </c>
      <c r="G4922" s="51" t="n">
        <v>0</v>
      </c>
      <c r="H4922" s="51" t="n">
        <v>0</v>
      </c>
      <c r="I4922" s="52" t="n">
        <v>10</v>
      </c>
      <c r="J4922" s="52" t="n">
        <v>100</v>
      </c>
      <c r="K4922" s="52" t="n">
        <v>0</v>
      </c>
      <c r="L4922" s="52" t="n">
        <v>0</v>
      </c>
      <c r="M4922" s="52" t="n">
        <v>0</v>
      </c>
      <c r="N4922" s="53" t="n">
        <f aca="false">D4922*$D$16</f>
        <v>156.25</v>
      </c>
      <c r="O4922" s="53" t="n">
        <f aca="false">E4922*$E$16</f>
        <v>0</v>
      </c>
      <c r="P4922" s="53" t="n">
        <f aca="false">F4922*$F$16</f>
        <v>0</v>
      </c>
      <c r="Q4922" s="53" t="n">
        <f aca="false">G4922*$G$16</f>
        <v>0</v>
      </c>
      <c r="R4922" s="53" t="n">
        <f aca="false">H4922*$H$16</f>
        <v>0</v>
      </c>
      <c r="S4922" s="53" t="n">
        <f aca="false">(N4922/100)*(I4922*$I$16)+(N4922/100)*(J4922*$J$16)</f>
        <v>406.25</v>
      </c>
      <c r="T4922" s="53" t="n">
        <f aca="false">(O4922/100)*(K4922*$K$16)</f>
        <v>0</v>
      </c>
      <c r="U4922" s="53" t="n">
        <f aca="false">(P4922/100)*(K4922*$K$16)+(P4922/100)*(L4922*$L$16)</f>
        <v>0</v>
      </c>
      <c r="V4922" s="53" t="n">
        <f aca="false">(Q4922/100)*(L4922*$L$16)</f>
        <v>0</v>
      </c>
      <c r="W4922" s="53" t="n">
        <f aca="false">(R4922/100)*(K4922*$K$16)+(R4922/100)*(L4922*$L$16)</f>
        <v>0</v>
      </c>
      <c r="X4922" s="53" t="n">
        <f aca="false">N4922+S4922</f>
        <v>562.5</v>
      </c>
      <c r="Y4922" s="53" t="n">
        <f aca="false">O4922+T4922</f>
        <v>0</v>
      </c>
      <c r="Z4922" s="53" t="n">
        <f aca="false">P4922+U4922</f>
        <v>0</v>
      </c>
      <c r="AA4922" s="53" t="n">
        <f aca="false">Q4922+V4922</f>
        <v>0</v>
      </c>
      <c r="AB4922" s="53" t="n">
        <f aca="false">R4922+W4922</f>
        <v>0</v>
      </c>
      <c r="AC4922" s="54" t="n">
        <f aca="false">ROUND(X4922+Y4922+Z4922+AA4922+AB4922,1)</f>
        <v>562.5</v>
      </c>
      <c r="AD4922" s="55" t="n">
        <f aca="false">(ROUND(AC4922-AC4909,1)/AC4909)</f>
        <v>0.236263736263736</v>
      </c>
    </row>
    <row r="4923" customFormat="false" ht="15" hidden="false" customHeight="false" outlineLevel="0" collapsed="false">
      <c r="A4923" s="48"/>
      <c r="B4923" s="49"/>
      <c r="C4923" s="50" t="s">
        <v>18</v>
      </c>
      <c r="D4923" s="51" t="n">
        <v>125</v>
      </c>
      <c r="E4923" s="51" t="n">
        <v>0</v>
      </c>
      <c r="F4923" s="51" t="n">
        <v>0</v>
      </c>
      <c r="G4923" s="51" t="n">
        <v>0</v>
      </c>
      <c r="H4923" s="51" t="n">
        <v>0</v>
      </c>
      <c r="I4923" s="52" t="n">
        <v>60</v>
      </c>
      <c r="J4923" s="52" t="n">
        <v>80</v>
      </c>
      <c r="K4923" s="52" t="n">
        <v>0</v>
      </c>
      <c r="L4923" s="52" t="n">
        <v>0</v>
      </c>
      <c r="M4923" s="52" t="n">
        <v>0</v>
      </c>
      <c r="N4923" s="53" t="n">
        <f aca="false">D4923*$D$17</f>
        <v>156.25</v>
      </c>
      <c r="O4923" s="53" t="n">
        <f aca="false">E4923*$E$17</f>
        <v>0</v>
      </c>
      <c r="P4923" s="53" t="n">
        <f aca="false">F4923*$F$17</f>
        <v>0</v>
      </c>
      <c r="Q4923" s="53" t="n">
        <f aca="false">G4923*$G$17</f>
        <v>0</v>
      </c>
      <c r="R4923" s="53" t="n">
        <f aca="false">H4923*$H$17</f>
        <v>0</v>
      </c>
      <c r="S4923" s="53" t="n">
        <f aca="false">(N4923/100)*(I4923*$I$17)+(N4923/100)*(J4923*$J$17)</f>
        <v>359.375</v>
      </c>
      <c r="T4923" s="53" t="n">
        <f aca="false">(O4923/100)*(K4923*$K$17)</f>
        <v>0</v>
      </c>
      <c r="U4923" s="53" t="n">
        <f aca="false">(P4923/100)*(K4923*$K$17)+(P4923/100)*(L4923*$L$17)</f>
        <v>0</v>
      </c>
      <c r="V4923" s="53" t="n">
        <f aca="false">(Q4923/100)*(L4923*$L$17)</f>
        <v>0</v>
      </c>
      <c r="W4923" s="53" t="n">
        <f aca="false">(R4923/100)*(K4923*$K$17)+(R4923/100)*(L4923*$L$17)</f>
        <v>0</v>
      </c>
      <c r="X4923" s="53" t="n">
        <f aca="false">N4923+S4923</f>
        <v>515.625</v>
      </c>
      <c r="Y4923" s="53" t="n">
        <f aca="false">O4923+T4923</f>
        <v>0</v>
      </c>
      <c r="Z4923" s="53" t="n">
        <f aca="false">P4923+U4923</f>
        <v>0</v>
      </c>
      <c r="AA4923" s="53" t="n">
        <f aca="false">Q4923+V4923</f>
        <v>0</v>
      </c>
      <c r="AB4923" s="53" t="n">
        <f aca="false">R4923+W4923</f>
        <v>0</v>
      </c>
      <c r="AC4923" s="54" t="n">
        <f aca="false">ROUND(X4923+Y4923+Z4923+AA4923+AB4923,1)</f>
        <v>515.6</v>
      </c>
      <c r="AD4923" s="55" t="n">
        <f aca="false">(ROUND(AC4923-AC4909,1)/AC4909)</f>
        <v>0.133186813186813</v>
      </c>
    </row>
    <row r="4924" customFormat="false" ht="15" hidden="false" customHeight="false" outlineLevel="0" collapsed="false">
      <c r="A4924" s="56" t="s">
        <v>19</v>
      </c>
      <c r="B4924" s="77" t="s">
        <v>397</v>
      </c>
      <c r="C4924" s="40" t="s">
        <v>4</v>
      </c>
      <c r="D4924" s="41" t="n">
        <v>100</v>
      </c>
      <c r="E4924" s="41" t="n">
        <v>0</v>
      </c>
      <c r="F4924" s="41" t="n">
        <v>0</v>
      </c>
      <c r="G4924" s="41" t="n">
        <v>0</v>
      </c>
      <c r="H4924" s="41" t="n">
        <v>0</v>
      </c>
      <c r="I4924" s="42" t="n">
        <v>80</v>
      </c>
      <c r="J4924" s="42" t="n">
        <v>20</v>
      </c>
      <c r="K4924" s="42" t="n">
        <v>0</v>
      </c>
      <c r="L4924" s="42" t="n">
        <v>0</v>
      </c>
      <c r="M4924" s="42" t="n">
        <v>0</v>
      </c>
      <c r="N4924" s="43" t="n">
        <f aca="false">D4924*$D$3</f>
        <v>130</v>
      </c>
      <c r="O4924" s="43" t="n">
        <f aca="false">E4924*$E$3</f>
        <v>0</v>
      </c>
      <c r="P4924" s="43" t="n">
        <f aca="false">F4924*$F$3</f>
        <v>0</v>
      </c>
      <c r="Q4924" s="43" t="n">
        <f aca="false">G4924*$G$3</f>
        <v>0</v>
      </c>
      <c r="R4924" s="43" t="n">
        <f aca="false">H4924*$H$3</f>
        <v>0</v>
      </c>
      <c r="S4924" s="43" t="n">
        <f aca="false">(N4924/100)*(I4924*$I$3)+(N4924/100)*(J4924*$J$3)</f>
        <v>260</v>
      </c>
      <c r="T4924" s="43" t="n">
        <f aca="false">(O4924/100)*(K4924*$K$3)</f>
        <v>0</v>
      </c>
      <c r="U4924" s="43" t="n">
        <f aca="false">(P4924/100)*(K4924*$K$3)+(P4924/100)*(L4924*$L$3)</f>
        <v>0</v>
      </c>
      <c r="V4924" s="43" t="n">
        <f aca="false">(Q4924/100)*(L4924*$L$3)</f>
        <v>0</v>
      </c>
      <c r="W4924" s="43" t="n">
        <f aca="false">(R4924/100)*(K4924*$K$3)+(R4924/100)*(L4924*$L$3)</f>
        <v>0</v>
      </c>
      <c r="X4924" s="43" t="n">
        <f aca="false">N4924+S4924</f>
        <v>390</v>
      </c>
      <c r="Y4924" s="43" t="n">
        <f aca="false">O4924+T4924</f>
        <v>0</v>
      </c>
      <c r="Z4924" s="43" t="n">
        <f aca="false">P4924+U4924</f>
        <v>0</v>
      </c>
      <c r="AA4924" s="43" t="n">
        <f aca="false">Q4924+V4924</f>
        <v>0</v>
      </c>
      <c r="AB4924" s="43" t="n">
        <f aca="false">R4924+W4924</f>
        <v>0</v>
      </c>
      <c r="AC4924" s="44" t="n">
        <f aca="false">ROUND(X4924+Y4924+Z4924+AA4924+AB4924,1)</f>
        <v>390</v>
      </c>
      <c r="AD4924" s="72" t="n">
        <v>0</v>
      </c>
    </row>
    <row r="4925" customFormat="false" ht="15" hidden="false" customHeight="false" outlineLevel="0" collapsed="false">
      <c r="A4925" s="48" t="s">
        <v>29</v>
      </c>
      <c r="B4925" s="49" t="n">
        <v>20</v>
      </c>
      <c r="C4925" s="50" t="s">
        <v>5</v>
      </c>
      <c r="D4925" s="51" t="n">
        <v>100</v>
      </c>
      <c r="E4925" s="51" t="n">
        <v>0</v>
      </c>
      <c r="F4925" s="51" t="n">
        <v>0</v>
      </c>
      <c r="G4925" s="51" t="n">
        <v>0</v>
      </c>
      <c r="H4925" s="51" t="n">
        <v>0</v>
      </c>
      <c r="I4925" s="52" t="n">
        <v>80</v>
      </c>
      <c r="J4925" s="52" t="n">
        <v>50</v>
      </c>
      <c r="K4925" s="52" t="n">
        <v>0</v>
      </c>
      <c r="L4925" s="52" t="n">
        <v>0</v>
      </c>
      <c r="M4925" s="52" t="n">
        <v>0</v>
      </c>
      <c r="N4925" s="53" t="n">
        <f aca="false">D4925*$D$4</f>
        <v>125</v>
      </c>
      <c r="O4925" s="53" t="n">
        <f aca="false">E4925*$E$4</f>
        <v>0</v>
      </c>
      <c r="P4925" s="53" t="n">
        <f aca="false">F4925*$F$4</f>
        <v>0</v>
      </c>
      <c r="Q4925" s="53" t="n">
        <f aca="false">G4925*$G$4</f>
        <v>0</v>
      </c>
      <c r="R4925" s="53" t="n">
        <f aca="false">H4925*$H$4</f>
        <v>0</v>
      </c>
      <c r="S4925" s="53" t="n">
        <f aca="false">(N4925/100)*(I4925*$I$4)+(N4925/100)*(J4925*$J$4)</f>
        <v>325</v>
      </c>
      <c r="T4925" s="53" t="n">
        <f aca="false">(O4925/100)*(K4925*$K$4)</f>
        <v>0</v>
      </c>
      <c r="U4925" s="53" t="n">
        <f aca="false">(P4925/100)*(K4925*$K$4)+(P4925/100)*(L4925*$L$4)</f>
        <v>0</v>
      </c>
      <c r="V4925" s="53" t="n">
        <f aca="false">(Q4925/100)*(L4925*$L$4)</f>
        <v>0</v>
      </c>
      <c r="W4925" s="53" t="n">
        <f aca="false">(R4925/100)*(K4925*$K$4)+(R4925/100)*(L4925*$L$4)</f>
        <v>0</v>
      </c>
      <c r="X4925" s="53" t="n">
        <f aca="false">N4925+S4925</f>
        <v>450</v>
      </c>
      <c r="Y4925" s="53" t="n">
        <f aca="false">O4925+T4925</f>
        <v>0</v>
      </c>
      <c r="Z4925" s="53" t="n">
        <f aca="false">P4925+U4925</f>
        <v>0</v>
      </c>
      <c r="AA4925" s="53" t="n">
        <f aca="false">Q4925+V4925</f>
        <v>0</v>
      </c>
      <c r="AB4925" s="53" t="n">
        <f aca="false">R4925+W4925</f>
        <v>0</v>
      </c>
      <c r="AC4925" s="54" t="n">
        <f aca="false">ROUND(X4925+Y4925+Z4925+AA4925+AB4925,1)</f>
        <v>450</v>
      </c>
      <c r="AD4925" s="55" t="n">
        <f aca="false">(ROUND(AC4925-AC4924,1)/AC4924)</f>
        <v>0.153846153846154</v>
      </c>
    </row>
    <row r="4926" customFormat="false" ht="15" hidden="false" customHeight="false" outlineLevel="0" collapsed="false">
      <c r="A4926" s="48" t="s">
        <v>30</v>
      </c>
      <c r="B4926" s="49" t="n">
        <v>10</v>
      </c>
      <c r="C4926" s="50" t="s">
        <v>6</v>
      </c>
      <c r="D4926" s="51" t="n">
        <v>100</v>
      </c>
      <c r="E4926" s="51" t="n">
        <v>0</v>
      </c>
      <c r="F4926" s="51" t="n">
        <v>0</v>
      </c>
      <c r="G4926" s="51" t="n">
        <v>0</v>
      </c>
      <c r="H4926" s="51" t="n">
        <v>0</v>
      </c>
      <c r="I4926" s="52" t="n">
        <v>80</v>
      </c>
      <c r="J4926" s="52" t="n">
        <v>20</v>
      </c>
      <c r="K4926" s="52" t="n">
        <v>0</v>
      </c>
      <c r="L4926" s="52" t="n">
        <v>0</v>
      </c>
      <c r="M4926" s="52" t="n">
        <v>0</v>
      </c>
      <c r="N4926" s="53" t="n">
        <f aca="false">D4926*$D$5</f>
        <v>130</v>
      </c>
      <c r="O4926" s="53" t="n">
        <f aca="false">E4926*$E$5</f>
        <v>0</v>
      </c>
      <c r="P4926" s="53" t="n">
        <f aca="false">F4926*$F$5</f>
        <v>0</v>
      </c>
      <c r="Q4926" s="53" t="n">
        <f aca="false">G4926*$G$5</f>
        <v>0</v>
      </c>
      <c r="R4926" s="53" t="n">
        <f aca="false">H4926*$H$5</f>
        <v>0</v>
      </c>
      <c r="S4926" s="53" t="n">
        <f aca="false">(N4926/100)*(I4926*$I$5)+(N4926/100)*(J4926*$J$5)</f>
        <v>260</v>
      </c>
      <c r="T4926" s="53" t="n">
        <f aca="false">(O4926/100)*(K4926*$K$5)</f>
        <v>0</v>
      </c>
      <c r="U4926" s="53" t="n">
        <f aca="false">(P4926/100)*(K4926*$K$5)+(P4926/100)*(L4926*$L$5)</f>
        <v>0</v>
      </c>
      <c r="V4926" s="53" t="n">
        <f aca="false">(Q4926/100)*(L4926*$L$5)</f>
        <v>0</v>
      </c>
      <c r="W4926" s="53" t="n">
        <f aca="false">(R4926/100)*(K4926*$K$5)+(R4926/100)*(L4926*$L$5)</f>
        <v>0</v>
      </c>
      <c r="X4926" s="53" t="n">
        <f aca="false">N4926+S4926</f>
        <v>390</v>
      </c>
      <c r="Y4926" s="53" t="n">
        <f aca="false">O4926+T4926</f>
        <v>0</v>
      </c>
      <c r="Z4926" s="53" t="n">
        <f aca="false">P4926+U4926</f>
        <v>0</v>
      </c>
      <c r="AA4926" s="53" t="n">
        <f aca="false">Q4926+V4926</f>
        <v>0</v>
      </c>
      <c r="AB4926" s="53" t="n">
        <f aca="false">R4926+W4926</f>
        <v>0</v>
      </c>
      <c r="AC4926" s="54" t="n">
        <f aca="false">ROUND(X4926+Y4926+Z4926+AA4926+AB4926,1)</f>
        <v>390</v>
      </c>
      <c r="AD4926" s="55" t="n">
        <f aca="false">(ROUND(AC4926-AC4924,1)/AC4924)</f>
        <v>0</v>
      </c>
    </row>
    <row r="4927" customFormat="false" ht="15" hidden="false" customHeight="false" outlineLevel="0" collapsed="false">
      <c r="A4927" s="48" t="s">
        <v>31</v>
      </c>
      <c r="B4927" s="49" t="n">
        <v>0</v>
      </c>
      <c r="C4927" s="50" t="s">
        <v>7</v>
      </c>
      <c r="D4927" s="51" t="n">
        <v>100</v>
      </c>
      <c r="E4927" s="51" t="n">
        <v>0</v>
      </c>
      <c r="F4927" s="51" t="n">
        <v>0</v>
      </c>
      <c r="G4927" s="51" t="n">
        <v>0</v>
      </c>
      <c r="H4927" s="51" t="n">
        <v>0</v>
      </c>
      <c r="I4927" s="52" t="n">
        <v>80</v>
      </c>
      <c r="J4927" s="52" t="n">
        <v>20</v>
      </c>
      <c r="K4927" s="52" t="n">
        <v>0</v>
      </c>
      <c r="L4927" s="52" t="n">
        <v>0</v>
      </c>
      <c r="M4927" s="52" t="n">
        <v>0</v>
      </c>
      <c r="N4927" s="53" t="n">
        <f aca="false">D4927*$D$6</f>
        <v>130</v>
      </c>
      <c r="O4927" s="53" t="n">
        <f aca="false">E4927*$E$6</f>
        <v>0</v>
      </c>
      <c r="P4927" s="53" t="n">
        <f aca="false">F4927*$F$6</f>
        <v>0</v>
      </c>
      <c r="Q4927" s="53" t="n">
        <f aca="false">G4927*$G$6</f>
        <v>0</v>
      </c>
      <c r="R4927" s="53" t="n">
        <f aca="false">H4927*$H$6</f>
        <v>0</v>
      </c>
      <c r="S4927" s="53" t="n">
        <f aca="false">(N4927/100)*(I4927*$I$6)+(N4927/100)*(J4927*$J$6)</f>
        <v>260</v>
      </c>
      <c r="T4927" s="53" t="n">
        <f aca="false">(O4927/100)*(K4927*$K$6)</f>
        <v>0</v>
      </c>
      <c r="U4927" s="53" t="n">
        <f aca="false">(P4927/100)*(K4927*$K$6)+(P4927/100)*(L4927*$L$6)</f>
        <v>0</v>
      </c>
      <c r="V4927" s="53" t="n">
        <f aca="false">(Q4927/100)*(L4927*$L$6)</f>
        <v>0</v>
      </c>
      <c r="W4927" s="53" t="n">
        <f aca="false">(R4927/100)*(K4927*$K$6)+(R4927/100)*(L4927*$L$6)</f>
        <v>0</v>
      </c>
      <c r="X4927" s="53" t="n">
        <f aca="false">N4927+S4927</f>
        <v>390</v>
      </c>
      <c r="Y4927" s="53" t="n">
        <f aca="false">O4927+T4927</f>
        <v>0</v>
      </c>
      <c r="Z4927" s="53" t="n">
        <f aca="false">P4927+U4927</f>
        <v>0</v>
      </c>
      <c r="AA4927" s="53" t="n">
        <f aca="false">Q4927+V4927</f>
        <v>0</v>
      </c>
      <c r="AB4927" s="53" t="n">
        <f aca="false">R4927+W4927</f>
        <v>0</v>
      </c>
      <c r="AC4927" s="54" t="n">
        <f aca="false">ROUND(X4927+Y4927+Z4927+AA4927+AB4927,1)</f>
        <v>390</v>
      </c>
      <c r="AD4927" s="55" t="n">
        <f aca="false">(ROUND(AC4927-AC4924,1)/AC4924)</f>
        <v>0</v>
      </c>
    </row>
    <row r="4928" customFormat="false" ht="15" hidden="false" customHeight="false" outlineLevel="0" collapsed="false">
      <c r="A4928" s="48" t="s">
        <v>32</v>
      </c>
      <c r="B4928" s="49" t="n">
        <v>0</v>
      </c>
      <c r="C4928" s="50" t="s">
        <v>8</v>
      </c>
      <c r="D4928" s="51" t="n">
        <v>100</v>
      </c>
      <c r="E4928" s="51" t="n">
        <v>0</v>
      </c>
      <c r="F4928" s="51" t="n">
        <v>0</v>
      </c>
      <c r="G4928" s="51" t="n">
        <v>0</v>
      </c>
      <c r="H4928" s="51" t="n">
        <v>0</v>
      </c>
      <c r="I4928" s="52" t="n">
        <v>80</v>
      </c>
      <c r="J4928" s="52" t="n">
        <v>20</v>
      </c>
      <c r="K4928" s="52" t="n">
        <v>0</v>
      </c>
      <c r="L4928" s="52" t="n">
        <v>0</v>
      </c>
      <c r="M4928" s="52" t="n">
        <v>0</v>
      </c>
      <c r="N4928" s="53" t="n">
        <f aca="false">D4928*$D$7</f>
        <v>130</v>
      </c>
      <c r="O4928" s="53" t="n">
        <f aca="false">E4928*$E$7</f>
        <v>0</v>
      </c>
      <c r="P4928" s="53" t="n">
        <f aca="false">F4928*$F$7</f>
        <v>0</v>
      </c>
      <c r="Q4928" s="53" t="n">
        <f aca="false">G4928*$G$7</f>
        <v>0</v>
      </c>
      <c r="R4928" s="53" t="n">
        <f aca="false">H4928*$H$7</f>
        <v>0</v>
      </c>
      <c r="S4928" s="53" t="n">
        <f aca="false">(N4928/100)*(I4928*$I$7)+(N4928/100)*(J4928*$J$7)</f>
        <v>260</v>
      </c>
      <c r="T4928" s="53" t="n">
        <f aca="false">(O4928/100)*(K4928*$K$7)</f>
        <v>0</v>
      </c>
      <c r="U4928" s="53" t="n">
        <f aca="false">(P4928/100)*(K4928*$K$7)+(P4928/100)*(L4928*$L$7)</f>
        <v>0</v>
      </c>
      <c r="V4928" s="53" t="n">
        <f aca="false">(Q4928/100)*(L4928*$L$7)</f>
        <v>0</v>
      </c>
      <c r="W4928" s="53" t="n">
        <f aca="false">(R4928/100)*(K4928*$K$7)+(R4928/100)*(L4928*$L$7)</f>
        <v>0</v>
      </c>
      <c r="X4928" s="53" t="n">
        <f aca="false">N4928+S4928</f>
        <v>390</v>
      </c>
      <c r="Y4928" s="53" t="n">
        <f aca="false">O4928+T4928</f>
        <v>0</v>
      </c>
      <c r="Z4928" s="53" t="n">
        <f aca="false">P4928+U4928</f>
        <v>0</v>
      </c>
      <c r="AA4928" s="53" t="n">
        <f aca="false">Q4928+V4928</f>
        <v>0</v>
      </c>
      <c r="AB4928" s="53" t="n">
        <f aca="false">R4928+W4928</f>
        <v>0</v>
      </c>
      <c r="AC4928" s="54" t="n">
        <f aca="false">ROUND(X4928+Y4928+Z4928+AA4928+AB4928,1)</f>
        <v>390</v>
      </c>
      <c r="AD4928" s="55" t="n">
        <f aca="false">(ROUND(AC4928-AC4924,1)/AC4924)</f>
        <v>0</v>
      </c>
    </row>
    <row r="4929" customFormat="false" ht="15" hidden="false" customHeight="false" outlineLevel="0" collapsed="false">
      <c r="A4929" s="48" t="s">
        <v>33</v>
      </c>
      <c r="B4929" s="49"/>
      <c r="C4929" s="50" t="s">
        <v>9</v>
      </c>
      <c r="D4929" s="51" t="n">
        <v>100</v>
      </c>
      <c r="E4929" s="51" t="n">
        <v>0</v>
      </c>
      <c r="F4929" s="51" t="n">
        <v>0</v>
      </c>
      <c r="G4929" s="51" t="n">
        <v>0</v>
      </c>
      <c r="H4929" s="51" t="n">
        <v>0</v>
      </c>
      <c r="I4929" s="52" t="n">
        <v>80</v>
      </c>
      <c r="J4929" s="52" t="n">
        <v>20</v>
      </c>
      <c r="K4929" s="52" t="n">
        <v>0</v>
      </c>
      <c r="L4929" s="52" t="n">
        <v>0</v>
      </c>
      <c r="M4929" s="52" t="n">
        <v>0</v>
      </c>
      <c r="N4929" s="53" t="n">
        <f aca="false">D4929*$D$8</f>
        <v>130</v>
      </c>
      <c r="O4929" s="53" t="n">
        <f aca="false">E4929*$E$8</f>
        <v>0</v>
      </c>
      <c r="P4929" s="53" t="n">
        <f aca="false">F4929*$F$8</f>
        <v>0</v>
      </c>
      <c r="Q4929" s="53" t="n">
        <f aca="false">G4929*$G$8</f>
        <v>0</v>
      </c>
      <c r="R4929" s="53" t="n">
        <f aca="false">H4929*$H$8</f>
        <v>0</v>
      </c>
      <c r="S4929" s="53" t="n">
        <f aca="false">(N4929/100)*(I4929*$I$8)+(N4929/100)*(J4929*$J$8)</f>
        <v>260</v>
      </c>
      <c r="T4929" s="53" t="n">
        <f aca="false">(O4929/100)*(K4929*$K$8)</f>
        <v>0</v>
      </c>
      <c r="U4929" s="53" t="n">
        <f aca="false">(P4929/100)*(K4929*$K$8)+(P4929/100)*(L4929*$L$8)</f>
        <v>0</v>
      </c>
      <c r="V4929" s="53" t="n">
        <f aca="false">(Q4929/100)*(L4929*$L$8)</f>
        <v>0</v>
      </c>
      <c r="W4929" s="53" t="n">
        <f aca="false">(R4929/100)*(K4929*$K$8)+(R4929/100)*(L4929*$L$8)</f>
        <v>0</v>
      </c>
      <c r="X4929" s="53" t="n">
        <f aca="false">N4929+S4929</f>
        <v>390</v>
      </c>
      <c r="Y4929" s="53" t="n">
        <f aca="false">O4929+T4929</f>
        <v>0</v>
      </c>
      <c r="Z4929" s="53" t="n">
        <f aca="false">P4929+U4929</f>
        <v>0</v>
      </c>
      <c r="AA4929" s="53" t="n">
        <f aca="false">Q4929+V4929</f>
        <v>0</v>
      </c>
      <c r="AB4929" s="53" t="n">
        <f aca="false">R4929+W4929</f>
        <v>0</v>
      </c>
      <c r="AC4929" s="54" t="n">
        <f aca="false">ROUND(X4929+Y4929+Z4929+AA4929+AB4929,1)</f>
        <v>390</v>
      </c>
      <c r="AD4929" s="55" t="n">
        <f aca="false">(ROUND(AC4929-AC4924,1)/AC4924)</f>
        <v>0</v>
      </c>
    </row>
    <row r="4930" customFormat="false" ht="15" hidden="false" customHeight="false" outlineLevel="0" collapsed="false">
      <c r="A4930" s="48" t="s">
        <v>34</v>
      </c>
      <c r="B4930" s="49"/>
      <c r="C4930" s="50" t="s">
        <v>10</v>
      </c>
      <c r="D4930" s="51" t="n">
        <v>50</v>
      </c>
      <c r="E4930" s="51" t="n">
        <v>100</v>
      </c>
      <c r="F4930" s="51" t="n">
        <v>0</v>
      </c>
      <c r="G4930" s="51" t="n">
        <v>0</v>
      </c>
      <c r="H4930" s="51" t="n">
        <v>0</v>
      </c>
      <c r="I4930" s="52" t="n">
        <v>80</v>
      </c>
      <c r="J4930" s="52" t="n">
        <v>20</v>
      </c>
      <c r="K4930" s="52" t="n">
        <v>120</v>
      </c>
      <c r="L4930" s="52" t="n">
        <v>0</v>
      </c>
      <c r="M4930" s="52" t="n">
        <v>0</v>
      </c>
      <c r="N4930" s="53" t="n">
        <f aca="false">D4930*$D$9</f>
        <v>62.5</v>
      </c>
      <c r="O4930" s="53" t="n">
        <f aca="false">E4930*$E$9</f>
        <v>125</v>
      </c>
      <c r="P4930" s="53" t="n">
        <f aca="false">F4930*$F$9</f>
        <v>0</v>
      </c>
      <c r="Q4930" s="53" t="n">
        <f aca="false">G4930*$G$9</f>
        <v>0</v>
      </c>
      <c r="R4930" s="53" t="n">
        <f aca="false">H4930*$H$9</f>
        <v>0</v>
      </c>
      <c r="S4930" s="53" t="n">
        <f aca="false">(N4930/100)*(I4930*$I$9)+(N4930/100)*(J4930*$J$9)</f>
        <v>62.5</v>
      </c>
      <c r="T4930" s="53" t="n">
        <f aca="false">(O4930/100)*(K4930*$K$9)</f>
        <v>210</v>
      </c>
      <c r="U4930" s="53" t="n">
        <f aca="false">(P4930/100)*(K4930*$K$9)+(P4930/100)*(L4930*$L$9)</f>
        <v>0</v>
      </c>
      <c r="V4930" s="53" t="n">
        <f aca="false">(Q4930/100)*(L4930*$L$9)</f>
        <v>0</v>
      </c>
      <c r="W4930" s="53" t="n">
        <f aca="false">(R4930/100)*(K4930*$K$9)+(R4930/100)*(L4930*$L$9)</f>
        <v>0</v>
      </c>
      <c r="X4930" s="53" t="n">
        <f aca="false">N4930+S4930</f>
        <v>125</v>
      </c>
      <c r="Y4930" s="53" t="n">
        <f aca="false">O4930+T4930</f>
        <v>335</v>
      </c>
      <c r="Z4930" s="53" t="n">
        <f aca="false">P4930+U4930</f>
        <v>0</v>
      </c>
      <c r="AA4930" s="53" t="n">
        <f aca="false">Q4930+V4930</f>
        <v>0</v>
      </c>
      <c r="AB4930" s="53" t="n">
        <f aca="false">R4930+W4930</f>
        <v>0</v>
      </c>
      <c r="AC4930" s="54" t="n">
        <f aca="false">ROUND(X4930+Y4930+Z4930+AA4930+AB4930,1)</f>
        <v>460</v>
      </c>
      <c r="AD4930" s="55" t="n">
        <f aca="false">(ROUND(AC4930-AC4924,1)/AC4924)</f>
        <v>0.179487179487179</v>
      </c>
    </row>
    <row r="4931" customFormat="false" ht="15" hidden="false" customHeight="false" outlineLevel="0" collapsed="false">
      <c r="A4931" s="48" t="s">
        <v>35</v>
      </c>
      <c r="B4931" s="49"/>
      <c r="C4931" s="50" t="s">
        <v>11</v>
      </c>
      <c r="D4931" s="51" t="n">
        <v>50</v>
      </c>
      <c r="E4931" s="51" t="n">
        <v>0</v>
      </c>
      <c r="F4931" s="51" t="n">
        <v>100</v>
      </c>
      <c r="G4931" s="51" t="n">
        <v>0</v>
      </c>
      <c r="H4931" s="51" t="n">
        <v>0</v>
      </c>
      <c r="I4931" s="52" t="n">
        <v>80</v>
      </c>
      <c r="J4931" s="52" t="n">
        <v>20</v>
      </c>
      <c r="K4931" s="52" t="n">
        <v>60</v>
      </c>
      <c r="L4931" s="52" t="n">
        <v>60</v>
      </c>
      <c r="M4931" s="52" t="n">
        <v>0</v>
      </c>
      <c r="N4931" s="53" t="n">
        <f aca="false">D4931*$D$10</f>
        <v>62.5</v>
      </c>
      <c r="O4931" s="53" t="n">
        <f aca="false">E4931*$E$10</f>
        <v>0</v>
      </c>
      <c r="P4931" s="53" t="n">
        <f aca="false">F4931*$F$10</f>
        <v>125</v>
      </c>
      <c r="Q4931" s="53" t="n">
        <f aca="false">G4931*$G$10</f>
        <v>0</v>
      </c>
      <c r="R4931" s="53" t="n">
        <f aca="false">H4931*$H$10</f>
        <v>0</v>
      </c>
      <c r="S4931" s="53" t="n">
        <f aca="false">(N4931/100)*(I4931*$I$10)+(N4931/100)*(J4931*$J$10)</f>
        <v>62.5</v>
      </c>
      <c r="T4931" s="53" t="n">
        <f aca="false">(O4931/100)*(K4931*$J$10)</f>
        <v>0</v>
      </c>
      <c r="U4931" s="53" t="n">
        <f aca="false">(P4931/100)*(K4931*$K$10)+(P4931/100)*(L4931*$L$10)</f>
        <v>210</v>
      </c>
      <c r="V4931" s="53" t="n">
        <f aca="false">(Q4931/100)*(L4931*$L$10)</f>
        <v>0</v>
      </c>
      <c r="W4931" s="53" t="n">
        <f aca="false">(R4931/100)*(K4931*$K$10)+(R4931/100)*(L4931*$L$10)</f>
        <v>0</v>
      </c>
      <c r="X4931" s="53" t="n">
        <f aca="false">N4931+S4931</f>
        <v>125</v>
      </c>
      <c r="Y4931" s="53" t="n">
        <f aca="false">O4931+T4931</f>
        <v>0</v>
      </c>
      <c r="Z4931" s="53" t="n">
        <f aca="false">P4931+U4931</f>
        <v>335</v>
      </c>
      <c r="AA4931" s="53" t="n">
        <f aca="false">Q4931+V4931</f>
        <v>0</v>
      </c>
      <c r="AB4931" s="53" t="n">
        <f aca="false">R4931+W4931</f>
        <v>0</v>
      </c>
      <c r="AC4931" s="54" t="n">
        <f aca="false">ROUND(X4931+Y4931+Z4931+AA4931+AB4931,1)</f>
        <v>460</v>
      </c>
      <c r="AD4931" s="55" t="n">
        <f aca="false">(ROUND(AC4931-AC4924,1)/AC4924)</f>
        <v>0.179487179487179</v>
      </c>
    </row>
    <row r="4932" customFormat="false" ht="15" hidden="false" customHeight="false" outlineLevel="0" collapsed="false">
      <c r="A4932" s="48" t="s">
        <v>36</v>
      </c>
      <c r="B4932" s="49"/>
      <c r="C4932" s="50" t="s">
        <v>12</v>
      </c>
      <c r="D4932" s="51" t="n">
        <v>50</v>
      </c>
      <c r="E4932" s="51" t="n">
        <v>0</v>
      </c>
      <c r="F4932" s="51" t="n">
        <v>0</v>
      </c>
      <c r="G4932" s="51" t="n">
        <v>100</v>
      </c>
      <c r="H4932" s="51" t="n">
        <v>0</v>
      </c>
      <c r="I4932" s="52" t="n">
        <v>80</v>
      </c>
      <c r="J4932" s="52" t="n">
        <v>20</v>
      </c>
      <c r="K4932" s="52" t="n">
        <v>0</v>
      </c>
      <c r="L4932" s="52" t="n">
        <v>120</v>
      </c>
      <c r="M4932" s="52" t="n">
        <v>0</v>
      </c>
      <c r="N4932" s="53" t="n">
        <f aca="false">D4932*$D$11</f>
        <v>62.5</v>
      </c>
      <c r="O4932" s="53" t="n">
        <f aca="false">E4932*$E$11</f>
        <v>0</v>
      </c>
      <c r="P4932" s="53" t="n">
        <f aca="false">F4932*$F$11</f>
        <v>0</v>
      </c>
      <c r="Q4932" s="53" t="n">
        <f aca="false">G4932*$G$11</f>
        <v>125</v>
      </c>
      <c r="R4932" s="53" t="n">
        <f aca="false">H4932*$H$11</f>
        <v>0</v>
      </c>
      <c r="S4932" s="53" t="n">
        <f aca="false">(N4932/100)*(I4932*$I$11)+(N4932/100)*(J4932*$J$11)</f>
        <v>62.5</v>
      </c>
      <c r="T4932" s="53" t="n">
        <f aca="false">(O4932/100)*(K4932*$K$11)</f>
        <v>0</v>
      </c>
      <c r="U4932" s="53" t="n">
        <f aca="false">(P4932/100)*(K4932*$K$11)+(P4932/100)*(L4932*$L$11)</f>
        <v>0</v>
      </c>
      <c r="V4932" s="53" t="n">
        <f aca="false">(Q4932/100)*(L4932*$L$11)</f>
        <v>210</v>
      </c>
      <c r="W4932" s="53" t="n">
        <f aca="false">(R4932/100)*(K4932*$K$11)+(R4932/100)*(L4932*$L$11)</f>
        <v>0</v>
      </c>
      <c r="X4932" s="53" t="n">
        <f aca="false">N4932+S4932</f>
        <v>125</v>
      </c>
      <c r="Y4932" s="53" t="n">
        <f aca="false">O4932+T4932</f>
        <v>0</v>
      </c>
      <c r="Z4932" s="53" t="n">
        <f aca="false">P4932+U4932</f>
        <v>0</v>
      </c>
      <c r="AA4932" s="53" t="n">
        <f aca="false">Q4932+V4932</f>
        <v>335</v>
      </c>
      <c r="AB4932" s="53" t="n">
        <f aca="false">R4932+W4932</f>
        <v>0</v>
      </c>
      <c r="AC4932" s="54" t="n">
        <f aca="false">ROUND(X4932+Y4932+Z4932+AA4932+AB4932,1)</f>
        <v>460</v>
      </c>
      <c r="AD4932" s="55" t="n">
        <f aca="false">(ROUND(AC4932-AC4924,1)/AC4924)</f>
        <v>0.179487179487179</v>
      </c>
    </row>
    <row r="4933" customFormat="false" ht="15" hidden="false" customHeight="false" outlineLevel="0" collapsed="false">
      <c r="A4933" s="48" t="s">
        <v>37</v>
      </c>
      <c r="B4933" s="49"/>
      <c r="C4933" s="50" t="s">
        <v>13</v>
      </c>
      <c r="D4933" s="51" t="n">
        <v>50</v>
      </c>
      <c r="E4933" s="51" t="n">
        <v>0</v>
      </c>
      <c r="F4933" s="51" t="n">
        <v>0</v>
      </c>
      <c r="G4933" s="51" t="n">
        <v>0</v>
      </c>
      <c r="H4933" s="51" t="n">
        <v>100</v>
      </c>
      <c r="I4933" s="52" t="n">
        <v>80</v>
      </c>
      <c r="J4933" s="52" t="n">
        <v>20</v>
      </c>
      <c r="K4933" s="52" t="n">
        <v>60</v>
      </c>
      <c r="L4933" s="52" t="n">
        <v>60</v>
      </c>
      <c r="M4933" s="52" t="n">
        <v>0</v>
      </c>
      <c r="N4933" s="53" t="n">
        <f aca="false">D4933*$D$12</f>
        <v>62.5</v>
      </c>
      <c r="O4933" s="53" t="n">
        <f aca="false">E4933*$E$12</f>
        <v>0</v>
      </c>
      <c r="P4933" s="53" t="n">
        <f aca="false">F4933*$F$12</f>
        <v>0</v>
      </c>
      <c r="Q4933" s="53" t="n">
        <f aca="false">G4933*$G$12</f>
        <v>0</v>
      </c>
      <c r="R4933" s="53" t="n">
        <f aca="false">H4933*$H$12</f>
        <v>125</v>
      </c>
      <c r="S4933" s="53" t="n">
        <f aca="false">(N4933/100)*(I4933*$I$12)+(N4933/100)*(J4933*$J$12)</f>
        <v>62.5</v>
      </c>
      <c r="T4933" s="53" t="n">
        <f aca="false">(O4933/100)*(K4933*$K$12)</f>
        <v>0</v>
      </c>
      <c r="U4933" s="53" t="n">
        <f aca="false">(P4933/100)*(K4933*$K$12)+(P4933/100)*(L4933*$L$12)</f>
        <v>0</v>
      </c>
      <c r="V4933" s="53" t="n">
        <f aca="false">(Q4933/100)*(L4933*$L$12)</f>
        <v>0</v>
      </c>
      <c r="W4933" s="53" t="n">
        <f aca="false">(R4933/100)*(K4933*$K$12)+(R4933/100)*(L4933*$L$12)</f>
        <v>210</v>
      </c>
      <c r="X4933" s="53" t="n">
        <f aca="false">N4933+S4933</f>
        <v>125</v>
      </c>
      <c r="Y4933" s="53" t="n">
        <f aca="false">O4933+T4933</f>
        <v>0</v>
      </c>
      <c r="Z4933" s="53" t="n">
        <f aca="false">P4933+U4933</f>
        <v>0</v>
      </c>
      <c r="AA4933" s="53" t="n">
        <f aca="false">Q4933+V4933</f>
        <v>0</v>
      </c>
      <c r="AB4933" s="53" t="n">
        <f aca="false">R4933+W4933</f>
        <v>335</v>
      </c>
      <c r="AC4933" s="54" t="n">
        <f aca="false">ROUND(X4933+Y4933+Z4933+AA4933+AB4933,1)</f>
        <v>460</v>
      </c>
      <c r="AD4933" s="55" t="n">
        <f aca="false">(ROUND(AC4933-AC4924,1)/AC4924)</f>
        <v>0.179487179487179</v>
      </c>
    </row>
    <row r="4934" customFormat="false" ht="15" hidden="false" customHeight="false" outlineLevel="0" collapsed="false">
      <c r="A4934" s="48" t="s">
        <v>38</v>
      </c>
      <c r="B4934" s="49"/>
      <c r="C4934" s="50" t="s">
        <v>14</v>
      </c>
      <c r="D4934" s="51" t="n">
        <v>100</v>
      </c>
      <c r="E4934" s="51" t="n">
        <v>0</v>
      </c>
      <c r="F4934" s="51" t="n">
        <v>0</v>
      </c>
      <c r="G4934" s="51" t="n">
        <v>0</v>
      </c>
      <c r="H4934" s="51" t="n">
        <v>0</v>
      </c>
      <c r="I4934" s="52" t="n">
        <v>80</v>
      </c>
      <c r="J4934" s="52" t="n">
        <v>20</v>
      </c>
      <c r="K4934" s="52" t="n">
        <v>0</v>
      </c>
      <c r="L4934" s="52" t="n">
        <v>0</v>
      </c>
      <c r="M4934" s="52" t="n">
        <v>80</v>
      </c>
      <c r="N4934" s="53" t="n">
        <f aca="false">D4934*$D$13</f>
        <v>125</v>
      </c>
      <c r="O4934" s="53" t="n">
        <f aca="false">E4934*$E$13</f>
        <v>0</v>
      </c>
      <c r="P4934" s="53" t="n">
        <f aca="false">F4934*$F$13</f>
        <v>0</v>
      </c>
      <c r="Q4934" s="53" t="n">
        <f aca="false">G4934*$G$13</f>
        <v>0</v>
      </c>
      <c r="R4934" s="53" t="n">
        <f aca="false">H4934*$H$13</f>
        <v>0</v>
      </c>
      <c r="S4934" s="53" t="n">
        <f aca="false">(N4934/100)*(I4934*$I$13)+(N4934/100)*(J4934*$J$13)+(N4934/100)*(M4934*$M$13)</f>
        <v>325</v>
      </c>
      <c r="T4934" s="53" t="n">
        <f aca="false">(O4934/100)*(K4934*$K$13)+(O4934/100)*(M4934*$M$13)</f>
        <v>0</v>
      </c>
      <c r="U4934" s="53" t="n">
        <f aca="false">(P4934/100)*(K4934*$K$13)+(P4934/100)*(L4934*$L$13)+(P4934/100)*(M4934*$M$13)</f>
        <v>0</v>
      </c>
      <c r="V4934" s="53" t="n">
        <f aca="false">(Q4934/100)*(L4934*$L$13)+(Q4934/100)*(M4934*$M$13)</f>
        <v>0</v>
      </c>
      <c r="W4934" s="53" t="n">
        <f aca="false">(R4934/100)*(K4934*$K$13)+(R4934/100)*(L4934*$L$13)+(R4934/100)*(M4934*$M$13)</f>
        <v>0</v>
      </c>
      <c r="X4934" s="53" t="n">
        <f aca="false">N4934+S4934</f>
        <v>450</v>
      </c>
      <c r="Y4934" s="53" t="n">
        <f aca="false">O4934+T4934</f>
        <v>0</v>
      </c>
      <c r="Z4934" s="53" t="n">
        <f aca="false">P4934+U4934</f>
        <v>0</v>
      </c>
      <c r="AA4934" s="53" t="n">
        <f aca="false">Q4934+V4934</f>
        <v>0</v>
      </c>
      <c r="AB4934" s="53" t="n">
        <f aca="false">R4934+W4934</f>
        <v>0</v>
      </c>
      <c r="AC4934" s="54" t="n">
        <f aca="false">ROUND(X4934+Y4934+Z4934+AA4934+AB4934,1)</f>
        <v>450</v>
      </c>
      <c r="AD4934" s="55" t="n">
        <f aca="false">(ROUND(AC4934-AC4924,1)/AC4924)</f>
        <v>0.153846153846154</v>
      </c>
    </row>
    <row r="4935" customFormat="false" ht="15" hidden="false" customHeight="false" outlineLevel="0" collapsed="false">
      <c r="A4935" s="48" t="s">
        <v>39</v>
      </c>
      <c r="B4935" s="49"/>
      <c r="C4935" s="50" t="s">
        <v>15</v>
      </c>
      <c r="D4935" s="51" t="n">
        <v>100</v>
      </c>
      <c r="E4935" s="51" t="n">
        <v>0</v>
      </c>
      <c r="F4935" s="51" t="n">
        <v>0</v>
      </c>
      <c r="G4935" s="51" t="n">
        <v>0</v>
      </c>
      <c r="H4935" s="51" t="n">
        <v>0</v>
      </c>
      <c r="I4935" s="52" t="n">
        <v>80</v>
      </c>
      <c r="J4935" s="52" t="n">
        <v>20</v>
      </c>
      <c r="K4935" s="52" t="n">
        <v>80</v>
      </c>
      <c r="L4935" s="52" t="n">
        <v>0</v>
      </c>
      <c r="M4935" s="52" t="n">
        <v>0</v>
      </c>
      <c r="N4935" s="53" t="n">
        <f aca="false">D4935*$D$14</f>
        <v>125</v>
      </c>
      <c r="O4935" s="53" t="n">
        <f aca="false">E4935*$E$14</f>
        <v>0</v>
      </c>
      <c r="P4935" s="53" t="n">
        <f aca="false">F4935*$F$14</f>
        <v>0</v>
      </c>
      <c r="Q4935" s="53" t="n">
        <f aca="false">G4935*$G$14</f>
        <v>0</v>
      </c>
      <c r="R4935" s="53" t="n">
        <f aca="false">H4935*$H$14</f>
        <v>0</v>
      </c>
      <c r="S4935" s="53" t="n">
        <f aca="false">(N4935/100)*(I4935*$I$14)+(N4935/100)*(J4935*$J$14)+(N4935/100)*(K4935*$K$14)</f>
        <v>325</v>
      </c>
      <c r="T4935" s="53" t="n">
        <f aca="false">(O4935/100)*(K4935*$K$14)</f>
        <v>0</v>
      </c>
      <c r="U4935" s="53" t="n">
        <f aca="false">(P4935/100)*(K4935*$K$14)+(P4935/100)*(L4935*$L$14)</f>
        <v>0</v>
      </c>
      <c r="V4935" s="53" t="n">
        <f aca="false">(Q4935/100)*(L4935*$L$14)</f>
        <v>0</v>
      </c>
      <c r="W4935" s="53" t="n">
        <f aca="false">(R4935/100)*(K4935*$L$14)+(R4935/100)*(L4935*$M$14)</f>
        <v>0</v>
      </c>
      <c r="X4935" s="53" t="n">
        <f aca="false">N4935+S4935</f>
        <v>450</v>
      </c>
      <c r="Y4935" s="53" t="n">
        <f aca="false">O4935+T4935</f>
        <v>0</v>
      </c>
      <c r="Z4935" s="53" t="n">
        <f aca="false">P4935+U4935</f>
        <v>0</v>
      </c>
      <c r="AA4935" s="53" t="n">
        <f aca="false">Q4935+V4935</f>
        <v>0</v>
      </c>
      <c r="AB4935" s="53" t="n">
        <f aca="false">R4935+W4935</f>
        <v>0</v>
      </c>
      <c r="AC4935" s="54" t="n">
        <f aca="false">ROUND(X4935+Y4935+Z4935+AA4935+AB4935,1)</f>
        <v>450</v>
      </c>
      <c r="AD4935" s="55" t="n">
        <f aca="false">(ROUND(AC4935-AC4924,1)/AC4924)</f>
        <v>0.153846153846154</v>
      </c>
    </row>
    <row r="4936" customFormat="false" ht="15" hidden="false" customHeight="false" outlineLevel="0" collapsed="false">
      <c r="A4936" s="48"/>
      <c r="B4936" s="49"/>
      <c r="C4936" s="50" t="s">
        <v>16</v>
      </c>
      <c r="D4936" s="51" t="n">
        <v>100</v>
      </c>
      <c r="E4936" s="51" t="n">
        <v>0</v>
      </c>
      <c r="F4936" s="51" t="n">
        <v>0</v>
      </c>
      <c r="G4936" s="51" t="n">
        <v>0</v>
      </c>
      <c r="H4936" s="51" t="n">
        <v>0</v>
      </c>
      <c r="I4936" s="52" t="n">
        <v>80</v>
      </c>
      <c r="J4936" s="52" t="n">
        <v>20</v>
      </c>
      <c r="K4936" s="52" t="n">
        <v>0</v>
      </c>
      <c r="L4936" s="52" t="n">
        <v>80</v>
      </c>
      <c r="M4936" s="52" t="n">
        <v>0</v>
      </c>
      <c r="N4936" s="53" t="n">
        <f aca="false">D4936*$D$15</f>
        <v>125</v>
      </c>
      <c r="O4936" s="53" t="n">
        <f aca="false">E4936*$E$15</f>
        <v>0</v>
      </c>
      <c r="P4936" s="53" t="n">
        <f aca="false">F4936*$F$15</f>
        <v>0</v>
      </c>
      <c r="Q4936" s="53" t="n">
        <f aca="false">G4936*$G$15</f>
        <v>0</v>
      </c>
      <c r="R4936" s="53" t="n">
        <f aca="false">H4936*$H$15</f>
        <v>0</v>
      </c>
      <c r="S4936" s="53" t="n">
        <f aca="false">(N4936/100)*(I4936*$I$15)+(N4936/100)*(J4936*$J$15)+(N4936/100)*(L4936*$L$15)</f>
        <v>325</v>
      </c>
      <c r="T4936" s="53" t="n">
        <f aca="false">(O4936/100)*(K4936*$K$15)</f>
        <v>0</v>
      </c>
      <c r="U4936" s="53" t="n">
        <f aca="false">(P4936/100)*(K4936*$K$15)+(P4936/100)*(L4936*$L$15)</f>
        <v>0</v>
      </c>
      <c r="V4936" s="53" t="n">
        <f aca="false">(Q4936/100)*(L4936*$L$15)</f>
        <v>0</v>
      </c>
      <c r="W4936" s="53" t="n">
        <f aca="false">(R4936/100)*(K4936*$K$15)+(R4936/100)*(L4936*$L$15)</f>
        <v>0</v>
      </c>
      <c r="X4936" s="53" t="n">
        <f aca="false">N4936+S4936</f>
        <v>450</v>
      </c>
      <c r="Y4936" s="53" t="n">
        <f aca="false">O4936+T4936</f>
        <v>0</v>
      </c>
      <c r="Z4936" s="53" t="n">
        <f aca="false">P4936+U4936</f>
        <v>0</v>
      </c>
      <c r="AA4936" s="53" t="n">
        <f aca="false">Q4936+V4936</f>
        <v>0</v>
      </c>
      <c r="AB4936" s="53" t="n">
        <f aca="false">R4936+W4936</f>
        <v>0</v>
      </c>
      <c r="AC4936" s="54" t="n">
        <f aca="false">ROUND(X4936+Y4936+Z4936+AA4936+AB4936,1)</f>
        <v>450</v>
      </c>
      <c r="AD4936" s="55" t="n">
        <f aca="false">(ROUND(AC4936-AC4924,1)/AC4924)</f>
        <v>0.153846153846154</v>
      </c>
    </row>
    <row r="4937" customFormat="false" ht="15" hidden="false" customHeight="false" outlineLevel="0" collapsed="false">
      <c r="A4937" s="48"/>
      <c r="B4937" s="49"/>
      <c r="C4937" s="50" t="s">
        <v>17</v>
      </c>
      <c r="D4937" s="51" t="n">
        <v>100</v>
      </c>
      <c r="E4937" s="51" t="n">
        <v>0</v>
      </c>
      <c r="F4937" s="51" t="n">
        <v>0</v>
      </c>
      <c r="G4937" s="51" t="n">
        <v>0</v>
      </c>
      <c r="H4937" s="51" t="n">
        <v>0</v>
      </c>
      <c r="I4937" s="52" t="n">
        <v>80</v>
      </c>
      <c r="J4937" s="52" t="n">
        <v>60</v>
      </c>
      <c r="K4937" s="52" t="n">
        <v>0</v>
      </c>
      <c r="L4937" s="52" t="n">
        <v>0</v>
      </c>
      <c r="M4937" s="52" t="n">
        <v>0</v>
      </c>
      <c r="N4937" s="53" t="n">
        <f aca="false">D4937*$D$16</f>
        <v>125</v>
      </c>
      <c r="O4937" s="53" t="n">
        <f aca="false">E4937*$E$16</f>
        <v>0</v>
      </c>
      <c r="P4937" s="53" t="n">
        <f aca="false">F4937*$F$16</f>
        <v>0</v>
      </c>
      <c r="Q4937" s="53" t="n">
        <f aca="false">G4937*$G$16</f>
        <v>0</v>
      </c>
      <c r="R4937" s="53" t="n">
        <f aca="false">H4937*$H$16</f>
        <v>0</v>
      </c>
      <c r="S4937" s="53" t="n">
        <f aca="false">(N4937/100)*(I4937*$I$16)+(N4937/100)*(J4937*$J$16)</f>
        <v>287.5</v>
      </c>
      <c r="T4937" s="53" t="n">
        <f aca="false">(O4937/100)*(K4937*$K$16)</f>
        <v>0</v>
      </c>
      <c r="U4937" s="53" t="n">
        <f aca="false">(P4937/100)*(K4937*$K$16)+(P4937/100)*(L4937*$L$16)</f>
        <v>0</v>
      </c>
      <c r="V4937" s="53" t="n">
        <f aca="false">(Q4937/100)*(L4937*$L$16)</f>
        <v>0</v>
      </c>
      <c r="W4937" s="53" t="n">
        <f aca="false">(R4937/100)*(K4937*$K$16)+(R4937/100)*(L4937*$L$16)</f>
        <v>0</v>
      </c>
      <c r="X4937" s="53" t="n">
        <f aca="false">N4937+S4937</f>
        <v>412.5</v>
      </c>
      <c r="Y4937" s="53" t="n">
        <f aca="false">O4937+T4937</f>
        <v>0</v>
      </c>
      <c r="Z4937" s="53" t="n">
        <f aca="false">P4937+U4937</f>
        <v>0</v>
      </c>
      <c r="AA4937" s="53" t="n">
        <f aca="false">Q4937+V4937</f>
        <v>0</v>
      </c>
      <c r="AB4937" s="53" t="n">
        <f aca="false">R4937+W4937</f>
        <v>0</v>
      </c>
      <c r="AC4937" s="54" t="n">
        <f aca="false">ROUND(X4937+Y4937+Z4937+AA4937+AB4937,1)</f>
        <v>412.5</v>
      </c>
      <c r="AD4937" s="55" t="n">
        <f aca="false">(ROUND(AC4937-AC4924,1)/AC4924)</f>
        <v>0.0576923076923077</v>
      </c>
    </row>
    <row r="4938" customFormat="false" ht="15" hidden="false" customHeight="false" outlineLevel="0" collapsed="false">
      <c r="A4938" s="48"/>
      <c r="B4938" s="49"/>
      <c r="C4938" s="50" t="s">
        <v>18</v>
      </c>
      <c r="D4938" s="51" t="n">
        <v>100</v>
      </c>
      <c r="E4938" s="51" t="n">
        <v>0</v>
      </c>
      <c r="F4938" s="51" t="n">
        <v>0</v>
      </c>
      <c r="G4938" s="51" t="n">
        <v>0</v>
      </c>
      <c r="H4938" s="51" t="n">
        <v>0</v>
      </c>
      <c r="I4938" s="52" t="n">
        <v>105</v>
      </c>
      <c r="J4938" s="52" t="n">
        <v>20</v>
      </c>
      <c r="K4938" s="52" t="n">
        <v>0</v>
      </c>
      <c r="L4938" s="52" t="n">
        <v>0</v>
      </c>
      <c r="M4938" s="52" t="n">
        <v>0</v>
      </c>
      <c r="N4938" s="53" t="n">
        <f aca="false">D4938*$D$17</f>
        <v>125</v>
      </c>
      <c r="O4938" s="53" t="n">
        <f aca="false">E4938*$E$17</f>
        <v>0</v>
      </c>
      <c r="P4938" s="53" t="n">
        <f aca="false">F4938*$F$17</f>
        <v>0</v>
      </c>
      <c r="Q4938" s="53" t="n">
        <f aca="false">G4938*$G$17</f>
        <v>0</v>
      </c>
      <c r="R4938" s="53" t="n">
        <f aca="false">H4938*$H$17</f>
        <v>0</v>
      </c>
      <c r="S4938" s="53" t="n">
        <f aca="false">(N4938/100)*(I4938*$I$17)+(N4938/100)*(J4938*$J$17)</f>
        <v>353.125</v>
      </c>
      <c r="T4938" s="53" t="n">
        <f aca="false">(O4938/100)*(K4938*$K$17)</f>
        <v>0</v>
      </c>
      <c r="U4938" s="53" t="n">
        <f aca="false">(P4938/100)*(K4938*$K$17)+(P4938/100)*(L4938*$L$17)</f>
        <v>0</v>
      </c>
      <c r="V4938" s="53" t="n">
        <f aca="false">(Q4938/100)*(L4938*$L$17)</f>
        <v>0</v>
      </c>
      <c r="W4938" s="53" t="n">
        <f aca="false">(R4938/100)*(K4938*$K$17)+(R4938/100)*(L4938*$L$17)</f>
        <v>0</v>
      </c>
      <c r="X4938" s="53" t="n">
        <f aca="false">N4938+S4938</f>
        <v>478.125</v>
      </c>
      <c r="Y4938" s="53" t="n">
        <f aca="false">O4938+T4938</f>
        <v>0</v>
      </c>
      <c r="Z4938" s="53" t="n">
        <f aca="false">P4938+U4938</f>
        <v>0</v>
      </c>
      <c r="AA4938" s="53" t="n">
        <f aca="false">Q4938+V4938</f>
        <v>0</v>
      </c>
      <c r="AB4938" s="53" t="n">
        <f aca="false">R4938+W4938</f>
        <v>0</v>
      </c>
      <c r="AC4938" s="54" t="n">
        <f aca="false">ROUND(X4938+Y4938+Z4938+AA4938+AB4938,1)</f>
        <v>478.1</v>
      </c>
      <c r="AD4938" s="55" t="n">
        <f aca="false">(ROUND(AC4938-AC4924,1)/AC4924)</f>
        <v>0.225897435897436</v>
      </c>
    </row>
    <row r="4939" customFormat="false" ht="15" hidden="false" customHeight="false" outlineLevel="0" collapsed="false">
      <c r="A4939" s="56" t="s">
        <v>19</v>
      </c>
      <c r="B4939" s="77" t="s">
        <v>398</v>
      </c>
      <c r="C4939" s="40" t="s">
        <v>4</v>
      </c>
      <c r="D4939" s="41" t="n">
        <v>0</v>
      </c>
      <c r="E4939" s="41" t="n">
        <v>100</v>
      </c>
      <c r="F4939" s="41" t="n">
        <v>0</v>
      </c>
      <c r="G4939" s="41" t="n">
        <v>0</v>
      </c>
      <c r="H4939" s="41" t="n">
        <v>0</v>
      </c>
      <c r="I4939" s="42" t="n">
        <v>0</v>
      </c>
      <c r="J4939" s="42" t="n">
        <v>0</v>
      </c>
      <c r="K4939" s="42" t="n">
        <v>100</v>
      </c>
      <c r="L4939" s="42" t="n">
        <v>0</v>
      </c>
      <c r="M4939" s="42" t="n">
        <v>0</v>
      </c>
      <c r="N4939" s="43" t="n">
        <f aca="false">D4939*$D$3</f>
        <v>0</v>
      </c>
      <c r="O4939" s="43" t="n">
        <f aca="false">E4939*$E$3</f>
        <v>130</v>
      </c>
      <c r="P4939" s="43" t="n">
        <f aca="false">F4939*$F$3</f>
        <v>0</v>
      </c>
      <c r="Q4939" s="43" t="n">
        <f aca="false">G4939*$G$3</f>
        <v>0</v>
      </c>
      <c r="R4939" s="43" t="n">
        <f aca="false">H4939*$H$3</f>
        <v>0</v>
      </c>
      <c r="S4939" s="43" t="n">
        <f aca="false">(N4939/100)*(I4939*$I$3)+(N4939/100)*(J4939*$J$3)</f>
        <v>0</v>
      </c>
      <c r="T4939" s="43" t="n">
        <f aca="false">(O4939/100)*(K4939*$K$3)</f>
        <v>260</v>
      </c>
      <c r="U4939" s="43" t="n">
        <f aca="false">(P4939/100)*(K4939*$K$3)+(P4939/100)*(L4939*$L$3)</f>
        <v>0</v>
      </c>
      <c r="V4939" s="43" t="n">
        <f aca="false">(Q4939/100)*(L4939*$L$3)</f>
        <v>0</v>
      </c>
      <c r="W4939" s="43" t="n">
        <f aca="false">(R4939/100)*(K4939*$K$3)+(R4939/100)*(L4939*$L$3)</f>
        <v>0</v>
      </c>
      <c r="X4939" s="43" t="n">
        <f aca="false">N4939+S4939</f>
        <v>0</v>
      </c>
      <c r="Y4939" s="43" t="n">
        <f aca="false">O4939+T4939</f>
        <v>390</v>
      </c>
      <c r="Z4939" s="43" t="n">
        <f aca="false">P4939+U4939</f>
        <v>0</v>
      </c>
      <c r="AA4939" s="43" t="n">
        <f aca="false">Q4939+V4939</f>
        <v>0</v>
      </c>
      <c r="AB4939" s="43" t="n">
        <f aca="false">R4939+W4939</f>
        <v>0</v>
      </c>
      <c r="AC4939" s="44" t="n">
        <f aca="false">ROUND(X4939+Y4939+Z4939+AA4939+AB4939,1)</f>
        <v>390</v>
      </c>
      <c r="AD4939" s="72" t="n">
        <v>0</v>
      </c>
    </row>
    <row r="4940" customFormat="false" ht="15" hidden="false" customHeight="false" outlineLevel="0" collapsed="false">
      <c r="A4940" s="48" t="s">
        <v>29</v>
      </c>
      <c r="B4940" s="49" t="n">
        <v>10</v>
      </c>
      <c r="C4940" s="50" t="s">
        <v>6</v>
      </c>
      <c r="D4940" s="51" t="n">
        <v>100</v>
      </c>
      <c r="E4940" s="51" t="n">
        <v>0</v>
      </c>
      <c r="F4940" s="51" t="n">
        <v>0</v>
      </c>
      <c r="G4940" s="51" t="n">
        <v>0</v>
      </c>
      <c r="H4940" s="51" t="n">
        <v>0</v>
      </c>
      <c r="I4940" s="52" t="n">
        <v>100</v>
      </c>
      <c r="J4940" s="52" t="n">
        <v>0</v>
      </c>
      <c r="K4940" s="52" t="n">
        <v>0</v>
      </c>
      <c r="L4940" s="52" t="n">
        <v>0</v>
      </c>
      <c r="M4940" s="52" t="n">
        <v>0</v>
      </c>
      <c r="N4940" s="53" t="n">
        <f aca="false">D4940*$D$3</f>
        <v>130</v>
      </c>
      <c r="O4940" s="53" t="n">
        <f aca="false">E4940*$E$3</f>
        <v>0</v>
      </c>
      <c r="P4940" s="53" t="n">
        <f aca="false">F4940*$F$3</f>
        <v>0</v>
      </c>
      <c r="Q4940" s="53" t="n">
        <f aca="false">G4940*$G$3</f>
        <v>0</v>
      </c>
      <c r="R4940" s="53" t="n">
        <f aca="false">H4940*$H$3</f>
        <v>0</v>
      </c>
      <c r="S4940" s="53" t="n">
        <f aca="false">(N4940/100)*(I4940*$I$3)+(N4940/100)*(J4940*$J$3)</f>
        <v>260</v>
      </c>
      <c r="T4940" s="53" t="n">
        <f aca="false">(O4940/100)*(K4940*$K$3)</f>
        <v>0</v>
      </c>
      <c r="U4940" s="53" t="n">
        <f aca="false">(P4940/100)*(K4940*$K$3)+(P4940/100)*(L4940*$L$3)</f>
        <v>0</v>
      </c>
      <c r="V4940" s="53" t="n">
        <f aca="false">(Q4940/100)*(L4940*$L$3)</f>
        <v>0</v>
      </c>
      <c r="W4940" s="53" t="n">
        <f aca="false">(R4940/100)*(K4940*$K$3)+(R4940/100)*(L4940*$L$3)</f>
        <v>0</v>
      </c>
      <c r="X4940" s="53" t="n">
        <f aca="false">N4940+S4940</f>
        <v>390</v>
      </c>
      <c r="Y4940" s="53" t="n">
        <f aca="false">O4940+T4940</f>
        <v>0</v>
      </c>
      <c r="Z4940" s="53" t="n">
        <f aca="false">P4940+U4940</f>
        <v>0</v>
      </c>
      <c r="AA4940" s="53" t="n">
        <f aca="false">Q4940+V4940</f>
        <v>0</v>
      </c>
      <c r="AB4940" s="53" t="n">
        <f aca="false">R4940+W4940</f>
        <v>0</v>
      </c>
      <c r="AC4940" s="54" t="n">
        <f aca="false">ROUND(X4940+Y4940+Z4940+AA4940+AB4940,1)</f>
        <v>390</v>
      </c>
      <c r="AD4940" s="55" t="n">
        <f aca="false">(ROUND(AC4940-AC4939,1)/AC4939)</f>
        <v>0</v>
      </c>
    </row>
    <row r="4941" customFormat="false" ht="15" hidden="false" customHeight="false" outlineLevel="0" collapsed="false">
      <c r="A4941" s="48" t="s">
        <v>30</v>
      </c>
      <c r="B4941" s="49" t="n">
        <v>10</v>
      </c>
      <c r="C4941" s="50" t="s">
        <v>7</v>
      </c>
      <c r="D4941" s="51" t="n">
        <v>100</v>
      </c>
      <c r="E4941" s="51" t="n">
        <v>0</v>
      </c>
      <c r="F4941" s="51" t="n">
        <v>0</v>
      </c>
      <c r="G4941" s="51" t="n">
        <v>0</v>
      </c>
      <c r="H4941" s="51" t="n">
        <v>0</v>
      </c>
      <c r="I4941" s="52" t="n">
        <v>50</v>
      </c>
      <c r="J4941" s="52" t="n">
        <v>50</v>
      </c>
      <c r="K4941" s="52" t="n">
        <v>0</v>
      </c>
      <c r="L4941" s="52" t="n">
        <v>0</v>
      </c>
      <c r="M4941" s="52" t="n">
        <v>0</v>
      </c>
      <c r="N4941" s="53" t="n">
        <f aca="false">D4941*$D$3</f>
        <v>130</v>
      </c>
      <c r="O4941" s="53" t="n">
        <f aca="false">E4941*$E$3</f>
        <v>0</v>
      </c>
      <c r="P4941" s="53" t="n">
        <f aca="false">F4941*$F$3</f>
        <v>0</v>
      </c>
      <c r="Q4941" s="53" t="n">
        <f aca="false">G4941*$G$3</f>
        <v>0</v>
      </c>
      <c r="R4941" s="53" t="n">
        <f aca="false">H4941*$H$3</f>
        <v>0</v>
      </c>
      <c r="S4941" s="53" t="n">
        <f aca="false">(N4941/100)*(I4941*$I$3)+(N4941/100)*(J4941*$J$3)</f>
        <v>260</v>
      </c>
      <c r="T4941" s="53" t="n">
        <f aca="false">(O4941/100)*(K4941*$K$3)</f>
        <v>0</v>
      </c>
      <c r="U4941" s="53" t="n">
        <f aca="false">(P4941/100)*(K4941*$K$3)+(P4941/100)*(L4941*$L$3)</f>
        <v>0</v>
      </c>
      <c r="V4941" s="53" t="n">
        <f aca="false">(Q4941/100)*(L4941*$L$3)</f>
        <v>0</v>
      </c>
      <c r="W4941" s="53" t="n">
        <f aca="false">(R4941/100)*(K4941*$K$3)+(R4941/100)*(L4941*$L$3)</f>
        <v>0</v>
      </c>
      <c r="X4941" s="53" t="n">
        <f aca="false">N4941+S4941</f>
        <v>390</v>
      </c>
      <c r="Y4941" s="53" t="n">
        <f aca="false">O4941+T4941</f>
        <v>0</v>
      </c>
      <c r="Z4941" s="53" t="n">
        <f aca="false">P4941+U4941</f>
        <v>0</v>
      </c>
      <c r="AA4941" s="53" t="n">
        <f aca="false">Q4941+V4941</f>
        <v>0</v>
      </c>
      <c r="AB4941" s="53" t="n">
        <f aca="false">R4941+W4941</f>
        <v>0</v>
      </c>
      <c r="AC4941" s="54" t="n">
        <f aca="false">ROUND(X4941+Y4941+Z4941+AA4941+AB4941,1)</f>
        <v>390</v>
      </c>
      <c r="AD4941" s="55" t="n">
        <f aca="false">(ROUND(AC4941-AC4939,1)/AC4939)</f>
        <v>0</v>
      </c>
    </row>
    <row r="4942" customFormat="false" ht="15" hidden="false" customHeight="false" outlineLevel="0" collapsed="false">
      <c r="A4942" s="48" t="s">
        <v>31</v>
      </c>
      <c r="B4942" s="49" t="n">
        <v>30</v>
      </c>
      <c r="C4942" s="50" t="s">
        <v>8</v>
      </c>
      <c r="D4942" s="51" t="n">
        <v>100</v>
      </c>
      <c r="E4942" s="51" t="n">
        <v>0</v>
      </c>
      <c r="F4942" s="51" t="n">
        <v>0</v>
      </c>
      <c r="G4942" s="51" t="n">
        <v>0</v>
      </c>
      <c r="H4942" s="51" t="n">
        <v>0</v>
      </c>
      <c r="I4942" s="52" t="n">
        <v>50</v>
      </c>
      <c r="J4942" s="52" t="n">
        <v>50</v>
      </c>
      <c r="K4942" s="52" t="n">
        <v>0</v>
      </c>
      <c r="L4942" s="52" t="n">
        <v>0</v>
      </c>
      <c r="M4942" s="52" t="n">
        <v>0</v>
      </c>
      <c r="N4942" s="53" t="n">
        <f aca="false">D4942*$D$3</f>
        <v>130</v>
      </c>
      <c r="O4942" s="53" t="n">
        <f aca="false">E4942*$E$3</f>
        <v>0</v>
      </c>
      <c r="P4942" s="53" t="n">
        <f aca="false">F4942*$F$3</f>
        <v>0</v>
      </c>
      <c r="Q4942" s="53" t="n">
        <f aca="false">G4942*$G$3</f>
        <v>0</v>
      </c>
      <c r="R4942" s="53" t="n">
        <f aca="false">H4942*$H$3</f>
        <v>0</v>
      </c>
      <c r="S4942" s="53" t="n">
        <f aca="false">(N4942/100)*(I4942*$I$3)+(N4942/100)*(J4942*$J$3)</f>
        <v>260</v>
      </c>
      <c r="T4942" s="53" t="n">
        <f aca="false">(O4942/100)*(K4942*$K$3)</f>
        <v>0</v>
      </c>
      <c r="U4942" s="53" t="n">
        <f aca="false">(P4942/100)*(K4942*$K$3)+(P4942/100)*(L4942*$L$3)</f>
        <v>0</v>
      </c>
      <c r="V4942" s="53" t="n">
        <f aca="false">(Q4942/100)*(L4942*$L$3)</f>
        <v>0</v>
      </c>
      <c r="W4942" s="53" t="n">
        <f aca="false">(R4942/100)*(K4942*$K$3)+(R4942/100)*(L4942*$L$3)</f>
        <v>0</v>
      </c>
      <c r="X4942" s="53" t="n">
        <f aca="false">N4942+S4942</f>
        <v>390</v>
      </c>
      <c r="Y4942" s="53" t="n">
        <f aca="false">O4942+T4942</f>
        <v>0</v>
      </c>
      <c r="Z4942" s="53" t="n">
        <f aca="false">P4942+U4942</f>
        <v>0</v>
      </c>
      <c r="AA4942" s="53" t="n">
        <f aca="false">Q4942+V4942</f>
        <v>0</v>
      </c>
      <c r="AB4942" s="53" t="n">
        <f aca="false">R4942+W4942</f>
        <v>0</v>
      </c>
      <c r="AC4942" s="54" t="n">
        <f aca="false">ROUND(X4942+Y4942+Z4942+AA4942+AB4942,1)</f>
        <v>390</v>
      </c>
      <c r="AD4942" s="55" t="n">
        <f aca="false">(ROUND(AC4942-AC4939,1)/AC4939)</f>
        <v>0</v>
      </c>
    </row>
    <row r="4943" customFormat="false" ht="15" hidden="false" customHeight="false" outlineLevel="0" collapsed="false">
      <c r="A4943" s="48" t="s">
        <v>32</v>
      </c>
      <c r="B4943" s="49" t="n">
        <v>0</v>
      </c>
      <c r="C4943" s="50" t="s">
        <v>9</v>
      </c>
      <c r="D4943" s="51" t="n">
        <v>100</v>
      </c>
      <c r="E4943" s="51" t="n">
        <v>0</v>
      </c>
      <c r="F4943" s="51" t="n">
        <v>0</v>
      </c>
      <c r="G4943" s="51" t="n">
        <v>0</v>
      </c>
      <c r="H4943" s="51" t="n">
        <v>0</v>
      </c>
      <c r="I4943" s="52" t="n">
        <v>0</v>
      </c>
      <c r="J4943" s="52" t="n">
        <v>100</v>
      </c>
      <c r="K4943" s="52" t="n">
        <v>0</v>
      </c>
      <c r="L4943" s="52" t="n">
        <v>0</v>
      </c>
      <c r="M4943" s="52" t="n">
        <v>0</v>
      </c>
      <c r="N4943" s="53" t="n">
        <f aca="false">D4943*$D$3</f>
        <v>130</v>
      </c>
      <c r="O4943" s="53" t="n">
        <f aca="false">E4943*$E$3</f>
        <v>0</v>
      </c>
      <c r="P4943" s="53" t="n">
        <f aca="false">F4943*$F$3</f>
        <v>0</v>
      </c>
      <c r="Q4943" s="53" t="n">
        <f aca="false">G4943*$G$3</f>
        <v>0</v>
      </c>
      <c r="R4943" s="53" t="n">
        <f aca="false">H4943*$H$3</f>
        <v>0</v>
      </c>
      <c r="S4943" s="53" t="n">
        <f aca="false">(N4943/100)*(I4943*$I$3)+(N4943/100)*(J4943*$J$3)</f>
        <v>260</v>
      </c>
      <c r="T4943" s="53" t="n">
        <f aca="false">(O4943/100)*(K4943*$K$3)</f>
        <v>0</v>
      </c>
      <c r="U4943" s="53" t="n">
        <f aca="false">(P4943/100)*(K4943*$K$3)+(P4943/100)*(L4943*$L$3)</f>
        <v>0</v>
      </c>
      <c r="V4943" s="53" t="n">
        <f aca="false">(Q4943/100)*(L4943*$L$3)</f>
        <v>0</v>
      </c>
      <c r="W4943" s="53" t="n">
        <f aca="false">(R4943/100)*(K4943*$K$3)+(R4943/100)*(L4943*$L$3)</f>
        <v>0</v>
      </c>
      <c r="X4943" s="53" t="n">
        <f aca="false">N4943+S4943</f>
        <v>390</v>
      </c>
      <c r="Y4943" s="53" t="n">
        <f aca="false">O4943+T4943</f>
        <v>0</v>
      </c>
      <c r="Z4943" s="53" t="n">
        <f aca="false">P4943+U4943</f>
        <v>0</v>
      </c>
      <c r="AA4943" s="53" t="n">
        <f aca="false">Q4943+V4943</f>
        <v>0</v>
      </c>
      <c r="AB4943" s="53" t="n">
        <f aca="false">R4943+W4943</f>
        <v>0</v>
      </c>
      <c r="AC4943" s="54" t="n">
        <f aca="false">ROUND(X4943+Y4943+Z4943+AA4943+AB4943,1)</f>
        <v>390</v>
      </c>
      <c r="AD4943" s="55" t="n">
        <f aca="false">(ROUND(AC4943-AC4939,1)/AC4939)</f>
        <v>0</v>
      </c>
    </row>
    <row r="4944" customFormat="false" ht="15" hidden="false" customHeight="false" outlineLevel="0" collapsed="false">
      <c r="A4944" s="48" t="s">
        <v>34</v>
      </c>
      <c r="B4944" s="49"/>
      <c r="C4944" s="50" t="s">
        <v>11</v>
      </c>
      <c r="D4944" s="51" t="n">
        <v>0</v>
      </c>
      <c r="E4944" s="51" t="n">
        <v>0</v>
      </c>
      <c r="F4944" s="51" t="n">
        <v>100</v>
      </c>
      <c r="G4944" s="51" t="n">
        <v>0</v>
      </c>
      <c r="H4944" s="51" t="n">
        <v>0</v>
      </c>
      <c r="I4944" s="52" t="n">
        <v>0</v>
      </c>
      <c r="J4944" s="52" t="n">
        <v>0</v>
      </c>
      <c r="K4944" s="52" t="n">
        <v>50</v>
      </c>
      <c r="L4944" s="52" t="n">
        <v>50</v>
      </c>
      <c r="M4944" s="52" t="n">
        <v>0</v>
      </c>
      <c r="N4944" s="53" t="n">
        <f aca="false">D4944*$D$3</f>
        <v>0</v>
      </c>
      <c r="O4944" s="53" t="n">
        <f aca="false">E4944*$E$3</f>
        <v>0</v>
      </c>
      <c r="P4944" s="53" t="n">
        <f aca="false">F4944*$F$3</f>
        <v>130</v>
      </c>
      <c r="Q4944" s="53" t="n">
        <f aca="false">G4944*$G$3</f>
        <v>0</v>
      </c>
      <c r="R4944" s="53" t="n">
        <f aca="false">H4944*$H$3</f>
        <v>0</v>
      </c>
      <c r="S4944" s="53" t="n">
        <f aca="false">(N4944/100)*(I4944*$I$3)+(N4944/100)*(J4944*$J$3)</f>
        <v>0</v>
      </c>
      <c r="T4944" s="53" t="n">
        <f aca="false">(O4944/100)*(K4944*$K$3)</f>
        <v>0</v>
      </c>
      <c r="U4944" s="53" t="n">
        <f aca="false">(P4944/100)*(K4944*$K$3)+(P4944/100)*(L4944*$L$3)</f>
        <v>260</v>
      </c>
      <c r="V4944" s="53" t="n">
        <f aca="false">(Q4944/100)*(L4944*$L$3)</f>
        <v>0</v>
      </c>
      <c r="W4944" s="53" t="n">
        <f aca="false">(R4944/100)*(K4944*$K$3)+(R4944/100)*(L4944*$L$3)</f>
        <v>0</v>
      </c>
      <c r="X4944" s="53" t="n">
        <f aca="false">N4944+S4944</f>
        <v>0</v>
      </c>
      <c r="Y4944" s="53" t="n">
        <f aca="false">O4944+T4944</f>
        <v>0</v>
      </c>
      <c r="Z4944" s="53" t="n">
        <f aca="false">P4944+U4944</f>
        <v>390</v>
      </c>
      <c r="AA4944" s="53" t="n">
        <f aca="false">Q4944+V4944</f>
        <v>0</v>
      </c>
      <c r="AB4944" s="53" t="n">
        <f aca="false">R4944+W4944</f>
        <v>0</v>
      </c>
      <c r="AC4944" s="54" t="n">
        <f aca="false">ROUND(X4944+Y4944+Z4944+AA4944+AB4944,1)</f>
        <v>390</v>
      </c>
      <c r="AD4944" s="55" t="n">
        <f aca="false">(ROUND(AC4944-AC4939,1)/AC4939)</f>
        <v>0</v>
      </c>
    </row>
    <row r="4945" customFormat="false" ht="15" hidden="false" customHeight="false" outlineLevel="0" collapsed="false">
      <c r="A4945" s="48"/>
      <c r="B4945" s="49"/>
      <c r="C4945" s="50" t="s">
        <v>12</v>
      </c>
      <c r="D4945" s="51" t="n">
        <v>0</v>
      </c>
      <c r="E4945" s="51" t="n">
        <v>0</v>
      </c>
      <c r="F4945" s="51" t="n">
        <v>0</v>
      </c>
      <c r="G4945" s="51" t="n">
        <v>100</v>
      </c>
      <c r="H4945" s="51" t="n">
        <v>0</v>
      </c>
      <c r="I4945" s="52" t="n">
        <v>0</v>
      </c>
      <c r="J4945" s="52" t="n">
        <v>0</v>
      </c>
      <c r="K4945" s="52" t="n">
        <v>0</v>
      </c>
      <c r="L4945" s="52" t="n">
        <v>100</v>
      </c>
      <c r="M4945" s="52" t="n">
        <v>0</v>
      </c>
      <c r="N4945" s="53" t="n">
        <f aca="false">D4945*$D$3</f>
        <v>0</v>
      </c>
      <c r="O4945" s="53" t="n">
        <f aca="false">E4945*$E$3</f>
        <v>0</v>
      </c>
      <c r="P4945" s="53" t="n">
        <f aca="false">F4945*$F$3</f>
        <v>0</v>
      </c>
      <c r="Q4945" s="53" t="n">
        <f aca="false">G4945*$G$3</f>
        <v>130</v>
      </c>
      <c r="R4945" s="53" t="n">
        <f aca="false">H4945*$H$3</f>
        <v>0</v>
      </c>
      <c r="S4945" s="53" t="n">
        <f aca="false">(N4945/100)*(I4945*$I$3)+(N4945/100)*(J4945*$J$3)</f>
        <v>0</v>
      </c>
      <c r="T4945" s="53" t="n">
        <f aca="false">(O4945/100)*(K4945*$K$3)</f>
        <v>0</v>
      </c>
      <c r="U4945" s="53" t="n">
        <f aca="false">(P4945/100)*(K4945*$K$3)+(P4945/100)*(L4945*$L$3)</f>
        <v>0</v>
      </c>
      <c r="V4945" s="53" t="n">
        <f aca="false">(Q4945/100)*(L4945*$L$3)</f>
        <v>260</v>
      </c>
      <c r="W4945" s="53" t="n">
        <f aca="false">(R4945/100)*(K4945*$K$3)+(R4945/100)*(L4945*$L$3)</f>
        <v>0</v>
      </c>
      <c r="X4945" s="53" t="n">
        <f aca="false">N4945+S4945</f>
        <v>0</v>
      </c>
      <c r="Y4945" s="53" t="n">
        <f aca="false">O4945+T4945</f>
        <v>0</v>
      </c>
      <c r="Z4945" s="53" t="n">
        <f aca="false">P4945+U4945</f>
        <v>0</v>
      </c>
      <c r="AA4945" s="53" t="n">
        <f aca="false">Q4945+V4945</f>
        <v>390</v>
      </c>
      <c r="AB4945" s="53" t="n">
        <f aca="false">R4945+W4945</f>
        <v>0</v>
      </c>
      <c r="AC4945" s="54" t="n">
        <f aca="false">ROUND(X4945+Y4945+Z4945+AA4945+AB4945,1)</f>
        <v>390</v>
      </c>
      <c r="AD4945" s="55" t="n">
        <f aca="false">(ROUND(AC4945-AC4939,1)/AC4939)</f>
        <v>0</v>
      </c>
    </row>
    <row r="4946" customFormat="false" ht="15" hidden="false" customHeight="false" outlineLevel="0" collapsed="false">
      <c r="A4946" s="48"/>
      <c r="B4946" s="49"/>
      <c r="C4946" s="50" t="s">
        <v>13</v>
      </c>
      <c r="D4946" s="51" t="n">
        <v>0</v>
      </c>
      <c r="E4946" s="51" t="n">
        <v>0</v>
      </c>
      <c r="F4946" s="51" t="n">
        <v>0</v>
      </c>
      <c r="G4946" s="51" t="n">
        <v>0</v>
      </c>
      <c r="H4946" s="51" t="n">
        <v>100</v>
      </c>
      <c r="I4946" s="52" t="n">
        <v>0</v>
      </c>
      <c r="J4946" s="52" t="n">
        <v>0</v>
      </c>
      <c r="K4946" s="52" t="n">
        <v>50</v>
      </c>
      <c r="L4946" s="52" t="n">
        <v>50</v>
      </c>
      <c r="M4946" s="52" t="n">
        <v>0</v>
      </c>
      <c r="N4946" s="53" t="n">
        <f aca="false">D4946*$D$3</f>
        <v>0</v>
      </c>
      <c r="O4946" s="53" t="n">
        <f aca="false">E4946*$E$3</f>
        <v>0</v>
      </c>
      <c r="P4946" s="53" t="n">
        <f aca="false">F4946*$F$3</f>
        <v>0</v>
      </c>
      <c r="Q4946" s="53" t="n">
        <f aca="false">G4946*$G$3</f>
        <v>0</v>
      </c>
      <c r="R4946" s="53" t="n">
        <f aca="false">H4946*$H$3</f>
        <v>130</v>
      </c>
      <c r="S4946" s="53" t="n">
        <f aca="false">(N4946/100)*(I4946*$I$3)+(N4946/100)*(J4946*$J$3)</f>
        <v>0</v>
      </c>
      <c r="T4946" s="53" t="n">
        <f aca="false">(O4946/100)*(K4946*$K$3)</f>
        <v>0</v>
      </c>
      <c r="U4946" s="53" t="n">
        <f aca="false">(P4946/100)*(K4946*$K$3)+(P4946/100)*(L4946*$L$3)</f>
        <v>0</v>
      </c>
      <c r="V4946" s="53" t="n">
        <f aca="false">(Q4946/100)*(L4946*$L$3)</f>
        <v>0</v>
      </c>
      <c r="W4946" s="53" t="n">
        <f aca="false">(R4946/100)*(K4946*$K$3)+(R4946/100)*(L4946*$L$3)</f>
        <v>260</v>
      </c>
      <c r="X4946" s="53" t="n">
        <f aca="false">N4946+S4946</f>
        <v>0</v>
      </c>
      <c r="Y4946" s="53" t="n">
        <f aca="false">O4946+T4946</f>
        <v>0</v>
      </c>
      <c r="Z4946" s="53" t="n">
        <f aca="false">P4946+U4946</f>
        <v>0</v>
      </c>
      <c r="AA4946" s="53" t="n">
        <f aca="false">Q4946+V4946</f>
        <v>0</v>
      </c>
      <c r="AB4946" s="53" t="n">
        <f aca="false">R4946+W4946</f>
        <v>390</v>
      </c>
      <c r="AC4946" s="54" t="n">
        <f aca="false">ROUND(X4946+Y4946+Z4946+AA4946+AB4946,1)</f>
        <v>390</v>
      </c>
      <c r="AD4946" s="55" t="n">
        <f aca="false">(ROUND(AC4946-AC4939,1)/AC4939)</f>
        <v>0</v>
      </c>
    </row>
    <row r="4947" customFormat="false" ht="15" hidden="false" customHeight="false" outlineLevel="0" collapsed="false">
      <c r="A4947" s="56" t="s">
        <v>19</v>
      </c>
      <c r="B4947" s="77" t="s">
        <v>399</v>
      </c>
      <c r="C4947" s="40" t="s">
        <v>4</v>
      </c>
      <c r="D4947" s="41" t="n">
        <v>80</v>
      </c>
      <c r="E4947" s="41" t="n">
        <v>0</v>
      </c>
      <c r="F4947" s="41" t="n">
        <v>0</v>
      </c>
      <c r="G4947" s="41" t="n">
        <v>0</v>
      </c>
      <c r="H4947" s="41" t="n">
        <v>0</v>
      </c>
      <c r="I4947" s="42" t="n">
        <v>100</v>
      </c>
      <c r="J4947" s="42" t="n">
        <v>0</v>
      </c>
      <c r="K4947" s="42" t="n">
        <v>0</v>
      </c>
      <c r="L4947" s="42" t="n">
        <v>0</v>
      </c>
      <c r="M4947" s="42" t="n">
        <v>0</v>
      </c>
      <c r="N4947" s="43" t="n">
        <f aca="false">D4947*$D$3</f>
        <v>104</v>
      </c>
      <c r="O4947" s="43" t="n">
        <f aca="false">E4947*$E$3</f>
        <v>0</v>
      </c>
      <c r="P4947" s="43" t="n">
        <f aca="false">F4947*$F$3</f>
        <v>0</v>
      </c>
      <c r="Q4947" s="43" t="n">
        <f aca="false">G4947*$G$3</f>
        <v>0</v>
      </c>
      <c r="R4947" s="43" t="n">
        <f aca="false">H4947*$H$3</f>
        <v>0</v>
      </c>
      <c r="S4947" s="43" t="n">
        <f aca="false">(N4947/100)*(I4947*$I$3)+(N4947/100)*(J4947*$J$3)</f>
        <v>208</v>
      </c>
      <c r="T4947" s="43" t="n">
        <f aca="false">(O4947/100)*(K4947*$K$3)</f>
        <v>0</v>
      </c>
      <c r="U4947" s="43" t="n">
        <f aca="false">(P4947/100)*(K4947*$K$3)+(P4947/100)*(L4947*$L$3)</f>
        <v>0</v>
      </c>
      <c r="V4947" s="43" t="n">
        <f aca="false">(Q4947/100)*(L4947*$L$3)</f>
        <v>0</v>
      </c>
      <c r="W4947" s="43" t="n">
        <f aca="false">(R4947/100)*(K4947*$K$3)+(R4947/100)*(L4947*$L$3)</f>
        <v>0</v>
      </c>
      <c r="X4947" s="43" t="n">
        <f aca="false">N4947+S4947</f>
        <v>312</v>
      </c>
      <c r="Y4947" s="43" t="n">
        <f aca="false">O4947+T4947</f>
        <v>0</v>
      </c>
      <c r="Z4947" s="43" t="n">
        <f aca="false">P4947+U4947</f>
        <v>0</v>
      </c>
      <c r="AA4947" s="43" t="n">
        <f aca="false">Q4947+V4947</f>
        <v>0</v>
      </c>
      <c r="AB4947" s="43" t="n">
        <f aca="false">R4947+W4947</f>
        <v>0</v>
      </c>
      <c r="AC4947" s="44" t="n">
        <f aca="false">ROUND(X4947+Y4947+Z4947+AA4947+AB4947,1)</f>
        <v>312</v>
      </c>
      <c r="AD4947" s="72" t="n">
        <v>0</v>
      </c>
    </row>
    <row r="4948" customFormat="false" ht="15" hidden="false" customHeight="false" outlineLevel="0" collapsed="false">
      <c r="A4948" s="48" t="s">
        <v>29</v>
      </c>
      <c r="B4948" s="49" t="n">
        <v>10</v>
      </c>
      <c r="C4948" s="50" t="s">
        <v>5</v>
      </c>
      <c r="D4948" s="51" t="n">
        <v>80</v>
      </c>
      <c r="E4948" s="51" t="n">
        <v>0</v>
      </c>
      <c r="F4948" s="51" t="n">
        <v>0</v>
      </c>
      <c r="G4948" s="51" t="n">
        <v>0</v>
      </c>
      <c r="H4948" s="51" t="n">
        <v>0</v>
      </c>
      <c r="I4948" s="52" t="n">
        <v>105</v>
      </c>
      <c r="J4948" s="52" t="n">
        <v>25</v>
      </c>
      <c r="K4948" s="52" t="n">
        <v>0</v>
      </c>
      <c r="L4948" s="52" t="n">
        <v>0</v>
      </c>
      <c r="M4948" s="52" t="n">
        <v>0</v>
      </c>
      <c r="N4948" s="53" t="n">
        <f aca="false">D4948*$D$4</f>
        <v>100</v>
      </c>
      <c r="O4948" s="53" t="n">
        <f aca="false">E4948*$E$4</f>
        <v>0</v>
      </c>
      <c r="P4948" s="53" t="n">
        <f aca="false">F4948*$F$4</f>
        <v>0</v>
      </c>
      <c r="Q4948" s="53" t="n">
        <f aca="false">G4948*$G$4</f>
        <v>0</v>
      </c>
      <c r="R4948" s="53" t="n">
        <f aca="false">H4948*$H$4</f>
        <v>0</v>
      </c>
      <c r="S4948" s="53" t="n">
        <f aca="false">(N4948/100)*(I4948*$I$4)+(N4948/100)*(J4948*$J$4)</f>
        <v>260</v>
      </c>
      <c r="T4948" s="53" t="n">
        <f aca="false">(O4948/100)*(K4948*$K$4)</f>
        <v>0</v>
      </c>
      <c r="U4948" s="53" t="n">
        <f aca="false">(P4948/100)*(K4948*$K$4)+(P4948/100)*(L4948*$L$4)</f>
        <v>0</v>
      </c>
      <c r="V4948" s="53" t="n">
        <f aca="false">(Q4948/100)*(L4948*$L$4)</f>
        <v>0</v>
      </c>
      <c r="W4948" s="53" t="n">
        <f aca="false">(R4948/100)*(K4948*$K$4)+(R4948/100)*(L4948*$L$4)</f>
        <v>0</v>
      </c>
      <c r="X4948" s="53" t="n">
        <f aca="false">N4948+S4948</f>
        <v>360</v>
      </c>
      <c r="Y4948" s="53" t="n">
        <f aca="false">O4948+T4948</f>
        <v>0</v>
      </c>
      <c r="Z4948" s="53" t="n">
        <f aca="false">P4948+U4948</f>
        <v>0</v>
      </c>
      <c r="AA4948" s="53" t="n">
        <f aca="false">Q4948+V4948</f>
        <v>0</v>
      </c>
      <c r="AB4948" s="53" t="n">
        <f aca="false">R4948+W4948</f>
        <v>0</v>
      </c>
      <c r="AC4948" s="54" t="n">
        <f aca="false">ROUND(X4948+Y4948+Z4948+AA4948+AB4948,1)</f>
        <v>360</v>
      </c>
      <c r="AD4948" s="55" t="n">
        <f aca="false">(ROUND(AC4948-AC4947,1)/AC4947)</f>
        <v>0.153846153846154</v>
      </c>
    </row>
    <row r="4949" customFormat="false" ht="15" hidden="false" customHeight="false" outlineLevel="0" collapsed="false">
      <c r="A4949" s="48" t="s">
        <v>30</v>
      </c>
      <c r="B4949" s="49" t="n">
        <v>0</v>
      </c>
      <c r="C4949" s="50" t="s">
        <v>6</v>
      </c>
      <c r="D4949" s="51" t="n">
        <v>80</v>
      </c>
      <c r="E4949" s="51" t="n">
        <v>0</v>
      </c>
      <c r="F4949" s="51" t="n">
        <v>0</v>
      </c>
      <c r="G4949" s="51" t="n">
        <v>0</v>
      </c>
      <c r="H4949" s="51" t="n">
        <v>0</v>
      </c>
      <c r="I4949" s="52" t="n">
        <v>100</v>
      </c>
      <c r="J4949" s="52" t="n">
        <v>0</v>
      </c>
      <c r="K4949" s="52" t="n">
        <v>0</v>
      </c>
      <c r="L4949" s="52" t="n">
        <v>0</v>
      </c>
      <c r="M4949" s="52" t="n">
        <v>0</v>
      </c>
      <c r="N4949" s="53" t="n">
        <f aca="false">D4949*$D$5</f>
        <v>104</v>
      </c>
      <c r="O4949" s="53" t="n">
        <f aca="false">E4949*$E$5</f>
        <v>0</v>
      </c>
      <c r="P4949" s="53" t="n">
        <f aca="false">F4949*$F$5</f>
        <v>0</v>
      </c>
      <c r="Q4949" s="53" t="n">
        <f aca="false">G4949*$G$5</f>
        <v>0</v>
      </c>
      <c r="R4949" s="53" t="n">
        <f aca="false">H4949*$H$5</f>
        <v>0</v>
      </c>
      <c r="S4949" s="53" t="n">
        <f aca="false">(N4949/100)*(I4949*$I$5)+(N4949/100)*(J4949*$J$5)</f>
        <v>208</v>
      </c>
      <c r="T4949" s="53" t="n">
        <f aca="false">(O4949/100)*(K4949*$K$5)</f>
        <v>0</v>
      </c>
      <c r="U4949" s="53" t="n">
        <f aca="false">(P4949/100)*(K4949*$K$5)+(P4949/100)*(L4949*$L$5)</f>
        <v>0</v>
      </c>
      <c r="V4949" s="53" t="n">
        <f aca="false">(Q4949/100)*(L4949*$L$5)</f>
        <v>0</v>
      </c>
      <c r="W4949" s="53" t="n">
        <f aca="false">(R4949/100)*(K4949*$K$5)+(R4949/100)*(L4949*$L$5)</f>
        <v>0</v>
      </c>
      <c r="X4949" s="53" t="n">
        <f aca="false">N4949+S4949</f>
        <v>312</v>
      </c>
      <c r="Y4949" s="53" t="n">
        <f aca="false">O4949+T4949</f>
        <v>0</v>
      </c>
      <c r="Z4949" s="53" t="n">
        <f aca="false">P4949+U4949</f>
        <v>0</v>
      </c>
      <c r="AA4949" s="53" t="n">
        <f aca="false">Q4949+V4949</f>
        <v>0</v>
      </c>
      <c r="AB4949" s="53" t="n">
        <f aca="false">R4949+W4949</f>
        <v>0</v>
      </c>
      <c r="AC4949" s="54" t="n">
        <f aca="false">ROUND(X4949+Y4949+Z4949+AA4949+AB4949,1)</f>
        <v>312</v>
      </c>
      <c r="AD4949" s="55" t="n">
        <f aca="false">(ROUND(AC4949-AC4947,1)/AC4947)</f>
        <v>0</v>
      </c>
    </row>
    <row r="4950" customFormat="false" ht="15" hidden="false" customHeight="false" outlineLevel="0" collapsed="false">
      <c r="A4950" s="48" t="s">
        <v>31</v>
      </c>
      <c r="B4950" s="49" t="n">
        <v>0</v>
      </c>
      <c r="C4950" s="50" t="s">
        <v>7</v>
      </c>
      <c r="D4950" s="51" t="n">
        <v>80</v>
      </c>
      <c r="E4950" s="51" t="n">
        <v>0</v>
      </c>
      <c r="F4950" s="51" t="n">
        <v>0</v>
      </c>
      <c r="G4950" s="51" t="n">
        <v>0</v>
      </c>
      <c r="H4950" s="51" t="n">
        <v>0</v>
      </c>
      <c r="I4950" s="52" t="n">
        <v>100</v>
      </c>
      <c r="J4950" s="52" t="n">
        <v>0</v>
      </c>
      <c r="K4950" s="52" t="n">
        <v>0</v>
      </c>
      <c r="L4950" s="52" t="n">
        <v>0</v>
      </c>
      <c r="M4950" s="52" t="n">
        <v>0</v>
      </c>
      <c r="N4950" s="53" t="n">
        <f aca="false">D4950*$D$6</f>
        <v>104</v>
      </c>
      <c r="O4950" s="53" t="n">
        <f aca="false">E4950*$E$6</f>
        <v>0</v>
      </c>
      <c r="P4950" s="53" t="n">
        <f aca="false">F4950*$F$6</f>
        <v>0</v>
      </c>
      <c r="Q4950" s="53" t="n">
        <f aca="false">G4950*$G$6</f>
        <v>0</v>
      </c>
      <c r="R4950" s="53" t="n">
        <f aca="false">H4950*$H$6</f>
        <v>0</v>
      </c>
      <c r="S4950" s="53" t="n">
        <f aca="false">(N4950/100)*(I4950*$I$6)+(N4950/100)*(J4950*$J$6)</f>
        <v>208</v>
      </c>
      <c r="T4950" s="53" t="n">
        <f aca="false">(O4950/100)*(K4950*$K$6)</f>
        <v>0</v>
      </c>
      <c r="U4950" s="53" t="n">
        <f aca="false">(P4950/100)*(K4950*$K$6)+(P4950/100)*(L4950*$L$6)</f>
        <v>0</v>
      </c>
      <c r="V4950" s="53" t="n">
        <f aca="false">(Q4950/100)*(L4950*$L$6)</f>
        <v>0</v>
      </c>
      <c r="W4950" s="53" t="n">
        <f aca="false">(R4950/100)*(K4950*$K$6)+(R4950/100)*(L4950*$L$6)</f>
        <v>0</v>
      </c>
      <c r="X4950" s="53" t="n">
        <f aca="false">N4950+S4950</f>
        <v>312</v>
      </c>
      <c r="Y4950" s="53" t="n">
        <f aca="false">O4950+T4950</f>
        <v>0</v>
      </c>
      <c r="Z4950" s="53" t="n">
        <f aca="false">P4950+U4950</f>
        <v>0</v>
      </c>
      <c r="AA4950" s="53" t="n">
        <f aca="false">Q4950+V4950</f>
        <v>0</v>
      </c>
      <c r="AB4950" s="53" t="n">
        <f aca="false">R4950+W4950</f>
        <v>0</v>
      </c>
      <c r="AC4950" s="54" t="n">
        <f aca="false">ROUND(X4950+Y4950+Z4950+AA4950+AB4950,1)</f>
        <v>312</v>
      </c>
      <c r="AD4950" s="55" t="n">
        <f aca="false">(ROUND(AC4950-AC4947,1)/AC4947)</f>
        <v>0</v>
      </c>
    </row>
    <row r="4951" customFormat="false" ht="15" hidden="false" customHeight="false" outlineLevel="0" collapsed="false">
      <c r="A4951" s="48" t="s">
        <v>32</v>
      </c>
      <c r="B4951" s="49" t="n">
        <v>0</v>
      </c>
      <c r="C4951" s="50" t="s">
        <v>8</v>
      </c>
      <c r="D4951" s="51" t="n">
        <v>80</v>
      </c>
      <c r="E4951" s="51" t="n">
        <v>0</v>
      </c>
      <c r="F4951" s="51" t="n">
        <v>0</v>
      </c>
      <c r="G4951" s="51" t="n">
        <v>0</v>
      </c>
      <c r="H4951" s="51" t="n">
        <v>0</v>
      </c>
      <c r="I4951" s="52" t="n">
        <v>100</v>
      </c>
      <c r="J4951" s="52" t="n">
        <v>0</v>
      </c>
      <c r="K4951" s="52" t="n">
        <v>0</v>
      </c>
      <c r="L4951" s="52" t="n">
        <v>0</v>
      </c>
      <c r="M4951" s="52" t="n">
        <v>0</v>
      </c>
      <c r="N4951" s="53" t="n">
        <f aca="false">D4951*$D$7</f>
        <v>104</v>
      </c>
      <c r="O4951" s="53" t="n">
        <f aca="false">E4951*$E$7</f>
        <v>0</v>
      </c>
      <c r="P4951" s="53" t="n">
        <f aca="false">F4951*$F$7</f>
        <v>0</v>
      </c>
      <c r="Q4951" s="53" t="n">
        <f aca="false">G4951*$G$7</f>
        <v>0</v>
      </c>
      <c r="R4951" s="53" t="n">
        <f aca="false">H4951*$H$7</f>
        <v>0</v>
      </c>
      <c r="S4951" s="53" t="n">
        <f aca="false">(N4951/100)*(I4951*$I$7)+(N4951/100)*(J4951*$J$7)</f>
        <v>208</v>
      </c>
      <c r="T4951" s="53" t="n">
        <f aca="false">(O4951/100)*(K4951*$K$7)</f>
        <v>0</v>
      </c>
      <c r="U4951" s="53" t="n">
        <f aca="false">(P4951/100)*(K4951*$K$7)+(P4951/100)*(L4951*$L$7)</f>
        <v>0</v>
      </c>
      <c r="V4951" s="53" t="n">
        <f aca="false">(Q4951/100)*(L4951*$L$7)</f>
        <v>0</v>
      </c>
      <c r="W4951" s="53" t="n">
        <f aca="false">(R4951/100)*(K4951*$K$7)+(R4951/100)*(L4951*$L$7)</f>
        <v>0</v>
      </c>
      <c r="X4951" s="53" t="n">
        <f aca="false">N4951+S4951</f>
        <v>312</v>
      </c>
      <c r="Y4951" s="53" t="n">
        <f aca="false">O4951+T4951</f>
        <v>0</v>
      </c>
      <c r="Z4951" s="53" t="n">
        <f aca="false">P4951+U4951</f>
        <v>0</v>
      </c>
      <c r="AA4951" s="53" t="n">
        <f aca="false">Q4951+V4951</f>
        <v>0</v>
      </c>
      <c r="AB4951" s="53" t="n">
        <f aca="false">R4951+W4951</f>
        <v>0</v>
      </c>
      <c r="AC4951" s="54" t="n">
        <f aca="false">ROUND(X4951+Y4951+Z4951+AA4951+AB4951,1)</f>
        <v>312</v>
      </c>
      <c r="AD4951" s="55" t="n">
        <f aca="false">(ROUND(AC4951-AC4947,1)/AC4947)</f>
        <v>0</v>
      </c>
    </row>
    <row r="4952" customFormat="false" ht="15" hidden="false" customHeight="false" outlineLevel="0" collapsed="false">
      <c r="A4952" s="48" t="s">
        <v>33</v>
      </c>
      <c r="B4952" s="49"/>
      <c r="C4952" s="50" t="s">
        <v>9</v>
      </c>
      <c r="D4952" s="51" t="n">
        <v>80</v>
      </c>
      <c r="E4952" s="51" t="n">
        <v>0</v>
      </c>
      <c r="F4952" s="51" t="n">
        <v>0</v>
      </c>
      <c r="G4952" s="51" t="n">
        <v>0</v>
      </c>
      <c r="H4952" s="51" t="n">
        <v>0</v>
      </c>
      <c r="I4952" s="52" t="n">
        <v>100</v>
      </c>
      <c r="J4952" s="52" t="n">
        <v>0</v>
      </c>
      <c r="K4952" s="52" t="n">
        <v>0</v>
      </c>
      <c r="L4952" s="52" t="n">
        <v>0</v>
      </c>
      <c r="M4952" s="52" t="n">
        <v>0</v>
      </c>
      <c r="N4952" s="53" t="n">
        <f aca="false">D4952*$D$8</f>
        <v>104</v>
      </c>
      <c r="O4952" s="53" t="n">
        <f aca="false">E4952*$E$8</f>
        <v>0</v>
      </c>
      <c r="P4952" s="53" t="n">
        <f aca="false">F4952*$F$8</f>
        <v>0</v>
      </c>
      <c r="Q4952" s="53" t="n">
        <f aca="false">G4952*$G$8</f>
        <v>0</v>
      </c>
      <c r="R4952" s="53" t="n">
        <f aca="false">H4952*$H$8</f>
        <v>0</v>
      </c>
      <c r="S4952" s="53" t="n">
        <f aca="false">(N4952/100)*(I4952*$I$8)+(N4952/100)*(J4952*$J$8)</f>
        <v>208</v>
      </c>
      <c r="T4952" s="53" t="n">
        <f aca="false">(O4952/100)*(K4952*$K$8)</f>
        <v>0</v>
      </c>
      <c r="U4952" s="53" t="n">
        <f aca="false">(P4952/100)*(K4952*$K$8)+(P4952/100)*(L4952*$L$8)</f>
        <v>0</v>
      </c>
      <c r="V4952" s="53" t="n">
        <f aca="false">(Q4952/100)*(L4952*$L$8)</f>
        <v>0</v>
      </c>
      <c r="W4952" s="53" t="n">
        <f aca="false">(R4952/100)*(K4952*$K$8)+(R4952/100)*(L4952*$L$8)</f>
        <v>0</v>
      </c>
      <c r="X4952" s="53" t="n">
        <f aca="false">N4952+S4952</f>
        <v>312</v>
      </c>
      <c r="Y4952" s="53" t="n">
        <f aca="false">O4952+T4952</f>
        <v>0</v>
      </c>
      <c r="Z4952" s="53" t="n">
        <f aca="false">P4952+U4952</f>
        <v>0</v>
      </c>
      <c r="AA4952" s="53" t="n">
        <f aca="false">Q4952+V4952</f>
        <v>0</v>
      </c>
      <c r="AB4952" s="53" t="n">
        <f aca="false">R4952+W4952</f>
        <v>0</v>
      </c>
      <c r="AC4952" s="54" t="n">
        <f aca="false">ROUND(X4952+Y4952+Z4952+AA4952+AB4952,1)</f>
        <v>312</v>
      </c>
      <c r="AD4952" s="55" t="n">
        <f aca="false">(ROUND(AC4952-AC4947,1)/AC4947)</f>
        <v>0</v>
      </c>
    </row>
    <row r="4953" customFormat="false" ht="15" hidden="false" customHeight="false" outlineLevel="0" collapsed="false">
      <c r="A4953" s="48" t="s">
        <v>34</v>
      </c>
      <c r="B4953" s="49"/>
      <c r="C4953" s="50" t="s">
        <v>10</v>
      </c>
      <c r="D4953" s="51" t="n">
        <v>40</v>
      </c>
      <c r="E4953" s="51" t="n">
        <v>80</v>
      </c>
      <c r="F4953" s="51" t="n">
        <v>0</v>
      </c>
      <c r="G4953" s="51" t="n">
        <v>0</v>
      </c>
      <c r="H4953" s="51" t="n">
        <v>0</v>
      </c>
      <c r="I4953" s="52" t="n">
        <v>100</v>
      </c>
      <c r="J4953" s="52" t="n">
        <v>0</v>
      </c>
      <c r="K4953" s="52" t="n">
        <v>100</v>
      </c>
      <c r="L4953" s="52" t="n">
        <v>0</v>
      </c>
      <c r="M4953" s="52" t="n">
        <v>0</v>
      </c>
      <c r="N4953" s="53" t="n">
        <f aca="false">D4953*$D$9</f>
        <v>50</v>
      </c>
      <c r="O4953" s="53" t="n">
        <f aca="false">E4953*$E$9</f>
        <v>100</v>
      </c>
      <c r="P4953" s="53" t="n">
        <f aca="false">F4953*$F$9</f>
        <v>0</v>
      </c>
      <c r="Q4953" s="53" t="n">
        <f aca="false">G4953*$G$9</f>
        <v>0</v>
      </c>
      <c r="R4953" s="53" t="n">
        <f aca="false">H4953*$H$9</f>
        <v>0</v>
      </c>
      <c r="S4953" s="53" t="n">
        <f aca="false">(N4953/100)*(I4953*$I$9)+(N4953/100)*(J4953*$J$9)</f>
        <v>50</v>
      </c>
      <c r="T4953" s="53" t="n">
        <f aca="false">(O4953/100)*(K4953*$K$9)</f>
        <v>140</v>
      </c>
      <c r="U4953" s="53" t="n">
        <f aca="false">(P4953/100)*(K4953*$K$9)+(P4953/100)*(L4953*$L$9)</f>
        <v>0</v>
      </c>
      <c r="V4953" s="53" t="n">
        <f aca="false">(Q4953/100)*(L4953*$L$9)</f>
        <v>0</v>
      </c>
      <c r="W4953" s="53" t="n">
        <f aca="false">(R4953/100)*(K4953*$K$9)+(R4953/100)*(L4953*$L$9)</f>
        <v>0</v>
      </c>
      <c r="X4953" s="53" t="n">
        <f aca="false">N4953+S4953</f>
        <v>100</v>
      </c>
      <c r="Y4953" s="53" t="n">
        <f aca="false">O4953+T4953</f>
        <v>240</v>
      </c>
      <c r="Z4953" s="53" t="n">
        <f aca="false">P4953+U4953</f>
        <v>0</v>
      </c>
      <c r="AA4953" s="53" t="n">
        <f aca="false">Q4953+V4953</f>
        <v>0</v>
      </c>
      <c r="AB4953" s="53" t="n">
        <f aca="false">R4953+W4953</f>
        <v>0</v>
      </c>
      <c r="AC4953" s="54" t="n">
        <f aca="false">ROUND(X4953+Y4953+Z4953+AA4953+AB4953,1)</f>
        <v>340</v>
      </c>
      <c r="AD4953" s="55" t="n">
        <f aca="false">(ROUND(AC4953-AC4947,1)/AC4947)</f>
        <v>0.0897435897435897</v>
      </c>
    </row>
    <row r="4954" customFormat="false" ht="15" hidden="false" customHeight="false" outlineLevel="0" collapsed="false">
      <c r="A4954" s="48" t="s">
        <v>35</v>
      </c>
      <c r="B4954" s="49"/>
      <c r="C4954" s="50" t="s">
        <v>11</v>
      </c>
      <c r="D4954" s="51" t="n">
        <v>40</v>
      </c>
      <c r="E4954" s="51" t="n">
        <v>0</v>
      </c>
      <c r="F4954" s="51" t="n">
        <v>80</v>
      </c>
      <c r="G4954" s="51" t="n">
        <v>0</v>
      </c>
      <c r="H4954" s="51" t="n">
        <v>0</v>
      </c>
      <c r="I4954" s="52" t="n">
        <v>100</v>
      </c>
      <c r="J4954" s="52" t="n">
        <v>0</v>
      </c>
      <c r="K4954" s="52" t="n">
        <v>50</v>
      </c>
      <c r="L4954" s="52" t="n">
        <v>50</v>
      </c>
      <c r="M4954" s="52" t="n">
        <v>0</v>
      </c>
      <c r="N4954" s="53" t="n">
        <f aca="false">D4954*$D$10</f>
        <v>50</v>
      </c>
      <c r="O4954" s="53" t="n">
        <f aca="false">E4954*$E$10</f>
        <v>0</v>
      </c>
      <c r="P4954" s="53" t="n">
        <f aca="false">F4954*$F$10</f>
        <v>100</v>
      </c>
      <c r="Q4954" s="53" t="n">
        <f aca="false">G4954*$G$10</f>
        <v>0</v>
      </c>
      <c r="R4954" s="53" t="n">
        <f aca="false">H4954*$H$10</f>
        <v>0</v>
      </c>
      <c r="S4954" s="53" t="n">
        <f aca="false">(N4954/100)*(I4954*$I$10)+(N4954/100)*(J4954*$J$10)</f>
        <v>50</v>
      </c>
      <c r="T4954" s="53" t="n">
        <f aca="false">(O4954/100)*(K4954*$J$10)</f>
        <v>0</v>
      </c>
      <c r="U4954" s="53" t="n">
        <f aca="false">(P4954/100)*(K4954*$K$10)+(P4954/100)*(L4954*$L$10)</f>
        <v>140</v>
      </c>
      <c r="V4954" s="53" t="n">
        <f aca="false">(Q4954/100)*(L4954*$L$10)</f>
        <v>0</v>
      </c>
      <c r="W4954" s="53" t="n">
        <f aca="false">(R4954/100)*(K4954*$K$10)+(R4954/100)*(L4954*$L$10)</f>
        <v>0</v>
      </c>
      <c r="X4954" s="53" t="n">
        <f aca="false">N4954+S4954</f>
        <v>100</v>
      </c>
      <c r="Y4954" s="53" t="n">
        <f aca="false">O4954+T4954</f>
        <v>0</v>
      </c>
      <c r="Z4954" s="53" t="n">
        <f aca="false">P4954+U4954</f>
        <v>240</v>
      </c>
      <c r="AA4954" s="53" t="n">
        <f aca="false">Q4954+V4954</f>
        <v>0</v>
      </c>
      <c r="AB4954" s="53" t="n">
        <f aca="false">R4954+W4954</f>
        <v>0</v>
      </c>
      <c r="AC4954" s="54" t="n">
        <f aca="false">ROUND(X4954+Y4954+Z4954+AA4954+AB4954,1)</f>
        <v>340</v>
      </c>
      <c r="AD4954" s="55" t="n">
        <f aca="false">(ROUND(AC4954-AC4947,1)/AC4947)</f>
        <v>0.0897435897435897</v>
      </c>
    </row>
    <row r="4955" customFormat="false" ht="15" hidden="false" customHeight="false" outlineLevel="0" collapsed="false">
      <c r="A4955" s="48" t="s">
        <v>36</v>
      </c>
      <c r="B4955" s="49"/>
      <c r="C4955" s="50" t="s">
        <v>12</v>
      </c>
      <c r="D4955" s="51" t="n">
        <v>40</v>
      </c>
      <c r="E4955" s="51" t="n">
        <v>0</v>
      </c>
      <c r="F4955" s="51" t="n">
        <v>0</v>
      </c>
      <c r="G4955" s="51" t="n">
        <v>80</v>
      </c>
      <c r="H4955" s="51" t="n">
        <v>0</v>
      </c>
      <c r="I4955" s="52" t="n">
        <v>100</v>
      </c>
      <c r="J4955" s="52" t="n">
        <v>0</v>
      </c>
      <c r="K4955" s="52" t="n">
        <v>0</v>
      </c>
      <c r="L4955" s="52" t="n">
        <v>100</v>
      </c>
      <c r="M4955" s="52" t="n">
        <v>0</v>
      </c>
      <c r="N4955" s="53" t="n">
        <f aca="false">D4955*$D$11</f>
        <v>50</v>
      </c>
      <c r="O4955" s="53" t="n">
        <f aca="false">E4955*$E$11</f>
        <v>0</v>
      </c>
      <c r="P4955" s="53" t="n">
        <f aca="false">F4955*$F$11</f>
        <v>0</v>
      </c>
      <c r="Q4955" s="53" t="n">
        <f aca="false">G4955*$G$11</f>
        <v>100</v>
      </c>
      <c r="R4955" s="53" t="n">
        <f aca="false">H4955*$H$11</f>
        <v>0</v>
      </c>
      <c r="S4955" s="53" t="n">
        <f aca="false">(N4955/100)*(I4955*$I$11)+(N4955/100)*(J4955*$J$11)</f>
        <v>50</v>
      </c>
      <c r="T4955" s="53" t="n">
        <f aca="false">(O4955/100)*(K4955*$K$11)</f>
        <v>0</v>
      </c>
      <c r="U4955" s="53" t="n">
        <f aca="false">(P4955/100)*(K4955*$K$11)+(P4955/100)*(L4955*$L$11)</f>
        <v>0</v>
      </c>
      <c r="V4955" s="53" t="n">
        <f aca="false">(Q4955/100)*(L4955*$L$11)</f>
        <v>140</v>
      </c>
      <c r="W4955" s="53" t="n">
        <f aca="false">(R4955/100)*(K4955*$K$11)+(R4955/100)*(L4955*$L$11)</f>
        <v>0</v>
      </c>
      <c r="X4955" s="53" t="n">
        <f aca="false">N4955+S4955</f>
        <v>100</v>
      </c>
      <c r="Y4955" s="53" t="n">
        <f aca="false">O4955+T4955</f>
        <v>0</v>
      </c>
      <c r="Z4955" s="53" t="n">
        <f aca="false">P4955+U4955</f>
        <v>0</v>
      </c>
      <c r="AA4955" s="53" t="n">
        <f aca="false">Q4955+V4955</f>
        <v>240</v>
      </c>
      <c r="AB4955" s="53" t="n">
        <f aca="false">R4955+W4955</f>
        <v>0</v>
      </c>
      <c r="AC4955" s="54" t="n">
        <f aca="false">ROUND(X4955+Y4955+Z4955+AA4955+AB4955,1)</f>
        <v>340</v>
      </c>
      <c r="AD4955" s="55" t="n">
        <f aca="false">(ROUND(AC4955-AC4947,1)/AC4947)</f>
        <v>0.0897435897435897</v>
      </c>
    </row>
    <row r="4956" customFormat="false" ht="15" hidden="false" customHeight="false" outlineLevel="0" collapsed="false">
      <c r="A4956" s="48" t="s">
        <v>37</v>
      </c>
      <c r="B4956" s="49"/>
      <c r="C4956" s="50" t="s">
        <v>13</v>
      </c>
      <c r="D4956" s="51" t="n">
        <v>40</v>
      </c>
      <c r="E4956" s="51" t="n">
        <v>0</v>
      </c>
      <c r="F4956" s="51" t="n">
        <v>0</v>
      </c>
      <c r="G4956" s="51" t="n">
        <v>0</v>
      </c>
      <c r="H4956" s="51" t="n">
        <v>80</v>
      </c>
      <c r="I4956" s="52" t="n">
        <v>100</v>
      </c>
      <c r="J4956" s="52" t="n">
        <v>0</v>
      </c>
      <c r="K4956" s="52" t="n">
        <v>50</v>
      </c>
      <c r="L4956" s="52" t="n">
        <v>50</v>
      </c>
      <c r="M4956" s="52" t="n">
        <v>0</v>
      </c>
      <c r="N4956" s="53" t="n">
        <f aca="false">D4956*$D$12</f>
        <v>50</v>
      </c>
      <c r="O4956" s="53" t="n">
        <f aca="false">E4956*$E$12</f>
        <v>0</v>
      </c>
      <c r="P4956" s="53" t="n">
        <f aca="false">F4956*$F$12</f>
        <v>0</v>
      </c>
      <c r="Q4956" s="53" t="n">
        <f aca="false">G4956*$G$12</f>
        <v>0</v>
      </c>
      <c r="R4956" s="53" t="n">
        <f aca="false">H4956*$H$12</f>
        <v>100</v>
      </c>
      <c r="S4956" s="53" t="n">
        <f aca="false">(N4956/100)*(I4956*$I$12)+(N4956/100)*(J4956*$J$12)</f>
        <v>50</v>
      </c>
      <c r="T4956" s="53" t="n">
        <f aca="false">(O4956/100)*(K4956*$K$12)</f>
        <v>0</v>
      </c>
      <c r="U4956" s="53" t="n">
        <f aca="false">(P4956/100)*(K4956*$K$12)+(P4956/100)*(L4956*$L$12)</f>
        <v>0</v>
      </c>
      <c r="V4956" s="53" t="n">
        <f aca="false">(Q4956/100)*(L4956*$L$12)</f>
        <v>0</v>
      </c>
      <c r="W4956" s="53" t="n">
        <f aca="false">(R4956/100)*(K4956*$K$12)+(R4956/100)*(L4956*$L$12)</f>
        <v>140</v>
      </c>
      <c r="X4956" s="53" t="n">
        <f aca="false">N4956+S4956</f>
        <v>100</v>
      </c>
      <c r="Y4956" s="53" t="n">
        <f aca="false">O4956+T4956</f>
        <v>0</v>
      </c>
      <c r="Z4956" s="53" t="n">
        <f aca="false">P4956+U4956</f>
        <v>0</v>
      </c>
      <c r="AA4956" s="53" t="n">
        <f aca="false">Q4956+V4956</f>
        <v>0</v>
      </c>
      <c r="AB4956" s="53" t="n">
        <f aca="false">R4956+W4956</f>
        <v>240</v>
      </c>
      <c r="AC4956" s="54" t="n">
        <f aca="false">ROUND(X4956+Y4956+Z4956+AA4956+AB4956,1)</f>
        <v>340</v>
      </c>
      <c r="AD4956" s="55" t="n">
        <f aca="false">(ROUND(AC4956-AC4947,1)/AC4947)</f>
        <v>0.0897435897435897</v>
      </c>
    </row>
    <row r="4957" customFormat="false" ht="15" hidden="false" customHeight="false" outlineLevel="0" collapsed="false">
      <c r="A4957" s="48" t="s">
        <v>38</v>
      </c>
      <c r="B4957" s="49"/>
      <c r="C4957" s="50" t="s">
        <v>14</v>
      </c>
      <c r="D4957" s="51" t="n">
        <v>80</v>
      </c>
      <c r="E4957" s="51" t="n">
        <v>0</v>
      </c>
      <c r="F4957" s="51" t="n">
        <v>0</v>
      </c>
      <c r="G4957" s="51" t="n">
        <v>0</v>
      </c>
      <c r="H4957" s="51" t="n">
        <v>0</v>
      </c>
      <c r="I4957" s="52" t="n">
        <v>100</v>
      </c>
      <c r="J4957" s="52" t="n">
        <v>0</v>
      </c>
      <c r="K4957" s="52" t="n">
        <v>0</v>
      </c>
      <c r="L4957" s="52" t="n">
        <v>0</v>
      </c>
      <c r="M4957" s="52" t="n">
        <v>80</v>
      </c>
      <c r="N4957" s="53" t="n">
        <f aca="false">D4957*$D$13</f>
        <v>100</v>
      </c>
      <c r="O4957" s="53" t="n">
        <f aca="false">E4957*$E$13</f>
        <v>0</v>
      </c>
      <c r="P4957" s="53" t="n">
        <f aca="false">F4957*$F$13</f>
        <v>0</v>
      </c>
      <c r="Q4957" s="53" t="n">
        <f aca="false">G4957*$G$13</f>
        <v>0</v>
      </c>
      <c r="R4957" s="53" t="n">
        <f aca="false">H4957*$H$13</f>
        <v>0</v>
      </c>
      <c r="S4957" s="53" t="n">
        <f aca="false">(N4957/100)*(I4957*$I$13)+(N4957/100)*(J4957*$J$13)+(N4957/100)*(M4957*$M$13)</f>
        <v>260</v>
      </c>
      <c r="T4957" s="53" t="n">
        <f aca="false">(O4957/100)*(K4957*$K$13)+(O4957/100)*(M4957*$M$13)</f>
        <v>0</v>
      </c>
      <c r="U4957" s="53" t="n">
        <f aca="false">(P4957/100)*(K4957*$K$13)+(P4957/100)*(L4957*$L$13)+(P4957/100)*(M4957*$M$13)</f>
        <v>0</v>
      </c>
      <c r="V4957" s="53" t="n">
        <f aca="false">(Q4957/100)*(L4957*$L$13)+(Q4957/100)*(M4957*$M$13)</f>
        <v>0</v>
      </c>
      <c r="W4957" s="53" t="n">
        <f aca="false">(R4957/100)*(K4957*$K$13)+(R4957/100)*(L4957*$L$13)+(R4957/100)*(M4957*$M$13)</f>
        <v>0</v>
      </c>
      <c r="X4957" s="53" t="n">
        <f aca="false">N4957+S4957</f>
        <v>360</v>
      </c>
      <c r="Y4957" s="53" t="n">
        <f aca="false">O4957+T4957</f>
        <v>0</v>
      </c>
      <c r="Z4957" s="53" t="n">
        <f aca="false">P4957+U4957</f>
        <v>0</v>
      </c>
      <c r="AA4957" s="53" t="n">
        <f aca="false">Q4957+V4957</f>
        <v>0</v>
      </c>
      <c r="AB4957" s="53" t="n">
        <f aca="false">R4957+W4957</f>
        <v>0</v>
      </c>
      <c r="AC4957" s="54" t="n">
        <f aca="false">ROUND(X4957+Y4957+Z4957+AA4957+AB4957,1)</f>
        <v>360</v>
      </c>
      <c r="AD4957" s="55" t="n">
        <f aca="false">(ROUND(AC4957-AC4947,1)/AC4947)</f>
        <v>0.153846153846154</v>
      </c>
    </row>
    <row r="4958" customFormat="false" ht="15" hidden="false" customHeight="false" outlineLevel="0" collapsed="false">
      <c r="A4958" s="48" t="s">
        <v>39</v>
      </c>
      <c r="B4958" s="49"/>
      <c r="C4958" s="50" t="s">
        <v>15</v>
      </c>
      <c r="D4958" s="51" t="n">
        <v>80</v>
      </c>
      <c r="E4958" s="51" t="n">
        <v>0</v>
      </c>
      <c r="F4958" s="51" t="n">
        <v>0</v>
      </c>
      <c r="G4958" s="51" t="n">
        <v>0</v>
      </c>
      <c r="H4958" s="51" t="n">
        <v>0</v>
      </c>
      <c r="I4958" s="52" t="n">
        <v>100</v>
      </c>
      <c r="J4958" s="52" t="n">
        <v>0</v>
      </c>
      <c r="K4958" s="52" t="n">
        <v>80</v>
      </c>
      <c r="L4958" s="52" t="n">
        <v>0</v>
      </c>
      <c r="M4958" s="52" t="n">
        <v>0</v>
      </c>
      <c r="N4958" s="53" t="n">
        <f aca="false">D4958*$D$14</f>
        <v>100</v>
      </c>
      <c r="O4958" s="53" t="n">
        <f aca="false">E4958*$E$14</f>
        <v>0</v>
      </c>
      <c r="P4958" s="53" t="n">
        <f aca="false">F4958*$F$14</f>
        <v>0</v>
      </c>
      <c r="Q4958" s="53" t="n">
        <f aca="false">G4958*$G$14</f>
        <v>0</v>
      </c>
      <c r="R4958" s="53" t="n">
        <f aca="false">H4958*$H$14</f>
        <v>0</v>
      </c>
      <c r="S4958" s="53" t="n">
        <f aca="false">(N4958/100)*(I4958*$I$14)+(N4958/100)*(J4958*$J$14)+(N4958/100)*(K4958*$K$14)</f>
        <v>260</v>
      </c>
      <c r="T4958" s="53" t="n">
        <f aca="false">(O4958/100)*(K4958*$K$14)</f>
        <v>0</v>
      </c>
      <c r="U4958" s="53" t="n">
        <f aca="false">(P4958/100)*(K4958*$K$14)+(P4958/100)*(L4958*$L$14)</f>
        <v>0</v>
      </c>
      <c r="V4958" s="53" t="n">
        <f aca="false">(Q4958/100)*(L4958*$L$14)</f>
        <v>0</v>
      </c>
      <c r="W4958" s="53" t="n">
        <f aca="false">(R4958/100)*(K4958*$L$14)+(R4958/100)*(L4958*$M$14)</f>
        <v>0</v>
      </c>
      <c r="X4958" s="53" t="n">
        <f aca="false">N4958+S4958</f>
        <v>360</v>
      </c>
      <c r="Y4958" s="53" t="n">
        <f aca="false">O4958+T4958</f>
        <v>0</v>
      </c>
      <c r="Z4958" s="53" t="n">
        <f aca="false">P4958+U4958</f>
        <v>0</v>
      </c>
      <c r="AA4958" s="53" t="n">
        <f aca="false">Q4958+V4958</f>
        <v>0</v>
      </c>
      <c r="AB4958" s="53" t="n">
        <f aca="false">R4958+W4958</f>
        <v>0</v>
      </c>
      <c r="AC4958" s="54" t="n">
        <f aca="false">ROUND(X4958+Y4958+Z4958+AA4958+AB4958,1)</f>
        <v>360</v>
      </c>
      <c r="AD4958" s="55" t="n">
        <f aca="false">(ROUND(AC4958-AC4947,1)/AC4947)</f>
        <v>0.153846153846154</v>
      </c>
    </row>
    <row r="4959" customFormat="false" ht="15" hidden="false" customHeight="false" outlineLevel="0" collapsed="false">
      <c r="A4959" s="48"/>
      <c r="B4959" s="49"/>
      <c r="C4959" s="50" t="s">
        <v>16</v>
      </c>
      <c r="D4959" s="51" t="n">
        <v>80</v>
      </c>
      <c r="E4959" s="51" t="n">
        <v>0</v>
      </c>
      <c r="F4959" s="51" t="n">
        <v>0</v>
      </c>
      <c r="G4959" s="51" t="n">
        <v>0</v>
      </c>
      <c r="H4959" s="51" t="n">
        <v>0</v>
      </c>
      <c r="I4959" s="52" t="n">
        <v>100</v>
      </c>
      <c r="J4959" s="52" t="n">
        <v>0</v>
      </c>
      <c r="K4959" s="52" t="n">
        <v>0</v>
      </c>
      <c r="L4959" s="52" t="n">
        <v>80</v>
      </c>
      <c r="M4959" s="52" t="n">
        <v>0</v>
      </c>
      <c r="N4959" s="53" t="n">
        <f aca="false">D4959*$D$15</f>
        <v>100</v>
      </c>
      <c r="O4959" s="53" t="n">
        <f aca="false">E4959*$E$15</f>
        <v>0</v>
      </c>
      <c r="P4959" s="53" t="n">
        <f aca="false">F4959*$F$15</f>
        <v>0</v>
      </c>
      <c r="Q4959" s="53" t="n">
        <f aca="false">G4959*$G$15</f>
        <v>0</v>
      </c>
      <c r="R4959" s="53" t="n">
        <f aca="false">H4959*$H$15</f>
        <v>0</v>
      </c>
      <c r="S4959" s="53" t="n">
        <f aca="false">(N4959/100)*(I4959*$I$15)+(N4959/100)*(J4959*$J$15)+(N4959/100)*(L4959*$L$15)</f>
        <v>260</v>
      </c>
      <c r="T4959" s="53" t="n">
        <f aca="false">(O4959/100)*(K4959*$K$15)</f>
        <v>0</v>
      </c>
      <c r="U4959" s="53" t="n">
        <f aca="false">(P4959/100)*(K4959*$K$15)+(P4959/100)*(L4959*$L$15)</f>
        <v>0</v>
      </c>
      <c r="V4959" s="53" t="n">
        <f aca="false">(Q4959/100)*(L4959*$L$15)</f>
        <v>0</v>
      </c>
      <c r="W4959" s="53" t="n">
        <f aca="false">(R4959/100)*(K4959*$K$15)+(R4959/100)*(L4959*$L$15)</f>
        <v>0</v>
      </c>
      <c r="X4959" s="53" t="n">
        <f aca="false">N4959+S4959</f>
        <v>360</v>
      </c>
      <c r="Y4959" s="53" t="n">
        <f aca="false">O4959+T4959</f>
        <v>0</v>
      </c>
      <c r="Z4959" s="53" t="n">
        <f aca="false">P4959+U4959</f>
        <v>0</v>
      </c>
      <c r="AA4959" s="53" t="n">
        <f aca="false">Q4959+V4959</f>
        <v>0</v>
      </c>
      <c r="AB4959" s="53" t="n">
        <f aca="false">R4959+W4959</f>
        <v>0</v>
      </c>
      <c r="AC4959" s="54" t="n">
        <f aca="false">ROUND(X4959+Y4959+Z4959+AA4959+AB4959,1)</f>
        <v>360</v>
      </c>
      <c r="AD4959" s="55" t="n">
        <f aca="false">(ROUND(AC4959-AC4947,1)/AC4947)</f>
        <v>0.153846153846154</v>
      </c>
    </row>
    <row r="4960" customFormat="false" ht="15" hidden="false" customHeight="false" outlineLevel="0" collapsed="false">
      <c r="A4960" s="48"/>
      <c r="B4960" s="49"/>
      <c r="C4960" s="50" t="s">
        <v>17</v>
      </c>
      <c r="D4960" s="51" t="n">
        <v>80</v>
      </c>
      <c r="E4960" s="51" t="n">
        <v>0</v>
      </c>
      <c r="F4960" s="51" t="n">
        <v>0</v>
      </c>
      <c r="G4960" s="51" t="n">
        <v>0</v>
      </c>
      <c r="H4960" s="51" t="n">
        <v>0</v>
      </c>
      <c r="I4960" s="52" t="n">
        <v>100</v>
      </c>
      <c r="J4960" s="52" t="n">
        <v>60</v>
      </c>
      <c r="K4960" s="52" t="n">
        <v>0</v>
      </c>
      <c r="L4960" s="52" t="n">
        <v>0</v>
      </c>
      <c r="M4960" s="52" t="n">
        <v>0</v>
      </c>
      <c r="N4960" s="53" t="n">
        <f aca="false">D4960*$D$16</f>
        <v>100</v>
      </c>
      <c r="O4960" s="53" t="n">
        <f aca="false">E4960*$E$16</f>
        <v>0</v>
      </c>
      <c r="P4960" s="53" t="n">
        <f aca="false">F4960*$F$16</f>
        <v>0</v>
      </c>
      <c r="Q4960" s="53" t="n">
        <f aca="false">G4960*$G$16</f>
        <v>0</v>
      </c>
      <c r="R4960" s="53" t="n">
        <f aca="false">H4960*$H$16</f>
        <v>0</v>
      </c>
      <c r="S4960" s="53" t="n">
        <f aca="false">(N4960/100)*(I4960*$I$16)+(N4960/100)*(J4960*$J$16)</f>
        <v>250</v>
      </c>
      <c r="T4960" s="53" t="n">
        <f aca="false">(O4960/100)*(K4960*$K$16)</f>
        <v>0</v>
      </c>
      <c r="U4960" s="53" t="n">
        <f aca="false">(P4960/100)*(K4960*$K$16)+(P4960/100)*(L4960*$L$16)</f>
        <v>0</v>
      </c>
      <c r="V4960" s="53" t="n">
        <f aca="false">(Q4960/100)*(L4960*$L$16)</f>
        <v>0</v>
      </c>
      <c r="W4960" s="53" t="n">
        <f aca="false">(R4960/100)*(K4960*$K$16)+(R4960/100)*(L4960*$L$16)</f>
        <v>0</v>
      </c>
      <c r="X4960" s="53" t="n">
        <f aca="false">N4960+S4960</f>
        <v>350</v>
      </c>
      <c r="Y4960" s="53" t="n">
        <f aca="false">O4960+T4960</f>
        <v>0</v>
      </c>
      <c r="Z4960" s="53" t="n">
        <f aca="false">P4960+U4960</f>
        <v>0</v>
      </c>
      <c r="AA4960" s="53" t="n">
        <f aca="false">Q4960+V4960</f>
        <v>0</v>
      </c>
      <c r="AB4960" s="53" t="n">
        <f aca="false">R4960+W4960</f>
        <v>0</v>
      </c>
      <c r="AC4960" s="54" t="n">
        <f aca="false">ROUND(X4960+Y4960+Z4960+AA4960+AB4960,1)</f>
        <v>350</v>
      </c>
      <c r="AD4960" s="55" t="n">
        <f aca="false">(ROUND(AC4960-AC4947,1)/AC4947)</f>
        <v>0.121794871794872</v>
      </c>
    </row>
    <row r="4961" customFormat="false" ht="15" hidden="false" customHeight="false" outlineLevel="0" collapsed="false">
      <c r="A4961" s="48"/>
      <c r="B4961" s="49"/>
      <c r="C4961" s="50" t="s">
        <v>18</v>
      </c>
      <c r="D4961" s="51" t="n">
        <v>80</v>
      </c>
      <c r="E4961" s="51" t="n">
        <v>0</v>
      </c>
      <c r="F4961" s="51" t="n">
        <v>0</v>
      </c>
      <c r="G4961" s="51" t="n">
        <v>0</v>
      </c>
      <c r="H4961" s="51" t="n">
        <v>0</v>
      </c>
      <c r="I4961" s="52" t="n">
        <v>110</v>
      </c>
      <c r="J4961" s="52" t="n">
        <v>0</v>
      </c>
      <c r="K4961" s="52" t="n">
        <v>0</v>
      </c>
      <c r="L4961" s="52" t="n">
        <v>0</v>
      </c>
      <c r="M4961" s="52" t="n">
        <v>0</v>
      </c>
      <c r="N4961" s="53" t="n">
        <f aca="false">D4961*$D$17</f>
        <v>100</v>
      </c>
      <c r="O4961" s="53" t="n">
        <f aca="false">E4961*$E$17</f>
        <v>0</v>
      </c>
      <c r="P4961" s="53" t="n">
        <f aca="false">F4961*$F$17</f>
        <v>0</v>
      </c>
      <c r="Q4961" s="53" t="n">
        <f aca="false">G4961*$G$17</f>
        <v>0</v>
      </c>
      <c r="R4961" s="53" t="n">
        <f aca="false">H4961*$H$17</f>
        <v>0</v>
      </c>
      <c r="S4961" s="53" t="n">
        <f aca="false">(N4961/100)*(I4961*$I$17)+(N4961/100)*(J4961*$J$17)</f>
        <v>275</v>
      </c>
      <c r="T4961" s="53" t="n">
        <f aca="false">(O4961/100)*(K4961*$K$17)</f>
        <v>0</v>
      </c>
      <c r="U4961" s="53" t="n">
        <f aca="false">(P4961/100)*(K4961*$K$17)+(P4961/100)*(L4961*$L$17)</f>
        <v>0</v>
      </c>
      <c r="V4961" s="53" t="n">
        <f aca="false">(Q4961/100)*(L4961*$L$17)</f>
        <v>0</v>
      </c>
      <c r="W4961" s="53" t="n">
        <f aca="false">(R4961/100)*(K4961*$K$17)+(R4961/100)*(L4961*$L$17)</f>
        <v>0</v>
      </c>
      <c r="X4961" s="53" t="n">
        <f aca="false">N4961+S4961</f>
        <v>375</v>
      </c>
      <c r="Y4961" s="53" t="n">
        <f aca="false">O4961+T4961</f>
        <v>0</v>
      </c>
      <c r="Z4961" s="53" t="n">
        <f aca="false">P4961+U4961</f>
        <v>0</v>
      </c>
      <c r="AA4961" s="53" t="n">
        <f aca="false">Q4961+V4961</f>
        <v>0</v>
      </c>
      <c r="AB4961" s="53" t="n">
        <f aca="false">R4961+W4961</f>
        <v>0</v>
      </c>
      <c r="AC4961" s="54" t="n">
        <f aca="false">ROUND(X4961+Y4961+Z4961+AA4961+AB4961,1)</f>
        <v>375</v>
      </c>
      <c r="AD4961" s="55" t="n">
        <f aca="false">(ROUND(AC4961-AC4947,1)/AC4947)</f>
        <v>0.201923076923077</v>
      </c>
    </row>
    <row r="4962" customFormat="false" ht="15" hidden="false" customHeight="false" outlineLevel="0" collapsed="false">
      <c r="A4962" s="64"/>
      <c r="B4962" s="65" t="s">
        <v>400</v>
      </c>
      <c r="C4962" s="65"/>
      <c r="D4962" s="65"/>
      <c r="E4962" s="65"/>
      <c r="F4962" s="65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  <c r="U4962" s="65"/>
      <c r="V4962" s="65"/>
      <c r="W4962" s="65"/>
      <c r="X4962" s="65"/>
      <c r="Y4962" s="65"/>
      <c r="Z4962" s="65"/>
      <c r="AA4962" s="65"/>
      <c r="AB4962" s="65"/>
      <c r="AC4962" s="12" t="s">
        <v>401</v>
      </c>
      <c r="AD4962" s="12"/>
    </row>
    <row r="4963" customFormat="false" ht="15" hidden="false" customHeight="false" outlineLevel="0" collapsed="false">
      <c r="A4963" s="38" t="s">
        <v>19</v>
      </c>
      <c r="B4963" s="49" t="s">
        <v>402</v>
      </c>
      <c r="C4963" s="50" t="s">
        <v>4</v>
      </c>
      <c r="D4963" s="51" t="n">
        <v>65</v>
      </c>
      <c r="E4963" s="51" t="n">
        <v>0</v>
      </c>
      <c r="F4963" s="51" t="n">
        <v>0</v>
      </c>
      <c r="G4963" s="51" t="n">
        <v>0</v>
      </c>
      <c r="H4963" s="51" t="n">
        <v>0</v>
      </c>
      <c r="I4963" s="52" t="n">
        <v>20</v>
      </c>
      <c r="J4963" s="52" t="n">
        <v>100</v>
      </c>
      <c r="K4963" s="52" t="n">
        <v>0</v>
      </c>
      <c r="L4963" s="52" t="n">
        <v>0</v>
      </c>
      <c r="M4963" s="52" t="n">
        <v>0</v>
      </c>
      <c r="N4963" s="53" t="n">
        <f aca="false">D4963*$D$3</f>
        <v>84.5</v>
      </c>
      <c r="O4963" s="53" t="n">
        <f aca="false">E4963*$E$3</f>
        <v>0</v>
      </c>
      <c r="P4963" s="53" t="n">
        <f aca="false">F4963*$F$3</f>
        <v>0</v>
      </c>
      <c r="Q4963" s="53" t="n">
        <f aca="false">G4963*$G$3</f>
        <v>0</v>
      </c>
      <c r="R4963" s="53" t="n">
        <f aca="false">H4963*$H$3</f>
        <v>0</v>
      </c>
      <c r="S4963" s="53" t="n">
        <f aca="false">(N4963/100)*(I4963*$I$3)+(N4963/100)*(J4963*$J$3)</f>
        <v>202.8</v>
      </c>
      <c r="T4963" s="53" t="n">
        <f aca="false">(O4963/100)*(K4963*$K$3)</f>
        <v>0</v>
      </c>
      <c r="U4963" s="53" t="n">
        <f aca="false">(P4963/100)*(K4963*$K$3)+(P4963/100)*(L4963*$L$3)</f>
        <v>0</v>
      </c>
      <c r="V4963" s="53" t="n">
        <f aca="false">(Q4963/100)*(L4963*$L$3)</f>
        <v>0</v>
      </c>
      <c r="W4963" s="53" t="n">
        <f aca="false">(R4963/100)*(K4963*$K$3)+(R4963/100)*(L4963*$L$3)</f>
        <v>0</v>
      </c>
      <c r="X4963" s="53" t="n">
        <f aca="false">N4963+S4963</f>
        <v>287.3</v>
      </c>
      <c r="Y4963" s="53" t="n">
        <f aca="false">O4963+T4963</f>
        <v>0</v>
      </c>
      <c r="Z4963" s="53" t="n">
        <f aca="false">P4963+U4963</f>
        <v>0</v>
      </c>
      <c r="AA4963" s="53" t="n">
        <f aca="false">Q4963+V4963</f>
        <v>0</v>
      </c>
      <c r="AB4963" s="53" t="n">
        <f aca="false">R4963+W4963</f>
        <v>0</v>
      </c>
      <c r="AC4963" s="54" t="n">
        <f aca="false">ROUND(X4963+Y4963+Z4963+AA4963+AB4963,1)</f>
        <v>287.3</v>
      </c>
      <c r="AD4963" s="55"/>
    </row>
    <row r="4964" customFormat="false" ht="15" hidden="false" customHeight="false" outlineLevel="0" collapsed="false">
      <c r="A4964" s="48" t="s">
        <v>29</v>
      </c>
      <c r="B4964" s="49" t="n">
        <v>8</v>
      </c>
      <c r="C4964" s="50"/>
      <c r="D4964" s="51"/>
      <c r="E4964" s="51"/>
      <c r="F4964" s="51"/>
      <c r="G4964" s="51"/>
      <c r="H4964" s="51"/>
      <c r="I4964" s="52"/>
      <c r="J4964" s="52"/>
      <c r="K4964" s="52"/>
      <c r="L4964" s="52"/>
      <c r="M4964" s="52"/>
      <c r="N4964" s="53"/>
      <c r="O4964" s="53"/>
      <c r="P4964" s="53"/>
      <c r="Q4964" s="53"/>
      <c r="R4964" s="53"/>
      <c r="S4964" s="53"/>
      <c r="T4964" s="53"/>
      <c r="U4964" s="53"/>
      <c r="V4964" s="53"/>
      <c r="W4964" s="53"/>
      <c r="X4964" s="53"/>
      <c r="Y4964" s="53"/>
      <c r="Z4964" s="53"/>
      <c r="AA4964" s="53"/>
      <c r="AB4964" s="53"/>
      <c r="AC4964" s="54"/>
      <c r="AD4964" s="55"/>
    </row>
    <row r="4965" customFormat="false" ht="15" hidden="false" customHeight="false" outlineLevel="0" collapsed="false">
      <c r="A4965" s="48" t="s">
        <v>30</v>
      </c>
      <c r="B4965" s="49" t="n">
        <v>10</v>
      </c>
      <c r="C4965" s="50"/>
      <c r="D4965" s="51"/>
      <c r="E4965" s="51"/>
      <c r="F4965" s="51"/>
      <c r="G4965" s="51"/>
      <c r="H4965" s="51"/>
      <c r="I4965" s="52"/>
      <c r="J4965" s="52"/>
      <c r="K4965" s="52"/>
      <c r="L4965" s="52"/>
      <c r="M4965" s="52"/>
      <c r="N4965" s="53"/>
      <c r="O4965" s="53"/>
      <c r="P4965" s="53"/>
      <c r="Q4965" s="53"/>
      <c r="R4965" s="53"/>
      <c r="S4965" s="53"/>
      <c r="T4965" s="53"/>
      <c r="U4965" s="53"/>
      <c r="V4965" s="53"/>
      <c r="W4965" s="53"/>
      <c r="X4965" s="53"/>
      <c r="Y4965" s="53"/>
      <c r="Z4965" s="53"/>
      <c r="AA4965" s="53"/>
      <c r="AB4965" s="53"/>
      <c r="AC4965" s="54"/>
      <c r="AD4965" s="55"/>
    </row>
    <row r="4966" customFormat="false" ht="15" hidden="false" customHeight="false" outlineLevel="0" collapsed="false">
      <c r="A4966" s="48" t="s">
        <v>31</v>
      </c>
      <c r="B4966" s="49" t="n">
        <v>0</v>
      </c>
      <c r="C4966" s="50"/>
      <c r="D4966" s="51"/>
      <c r="E4966" s="51"/>
      <c r="F4966" s="51"/>
      <c r="G4966" s="51"/>
      <c r="H4966" s="51"/>
      <c r="I4966" s="52"/>
      <c r="J4966" s="52"/>
      <c r="K4966" s="52"/>
      <c r="L4966" s="52"/>
      <c r="M4966" s="52"/>
      <c r="N4966" s="53"/>
      <c r="O4966" s="53"/>
      <c r="P4966" s="53"/>
      <c r="Q4966" s="53"/>
      <c r="R4966" s="53"/>
      <c r="S4966" s="53"/>
      <c r="T4966" s="53"/>
      <c r="U4966" s="53"/>
      <c r="V4966" s="53"/>
      <c r="W4966" s="53"/>
      <c r="X4966" s="53"/>
      <c r="Y4966" s="53"/>
      <c r="Z4966" s="53"/>
      <c r="AA4966" s="53"/>
      <c r="AB4966" s="53"/>
      <c r="AC4966" s="54"/>
      <c r="AD4966" s="55"/>
    </row>
    <row r="4967" customFormat="false" ht="15" hidden="false" customHeight="false" outlineLevel="0" collapsed="false">
      <c r="A4967" s="48" t="s">
        <v>32</v>
      </c>
      <c r="B4967" s="49" t="n">
        <v>0</v>
      </c>
      <c r="C4967" s="50"/>
      <c r="D4967" s="51"/>
      <c r="E4967" s="51"/>
      <c r="F4967" s="51"/>
      <c r="G4967" s="51"/>
      <c r="H4967" s="51"/>
      <c r="I4967" s="52"/>
      <c r="J4967" s="52"/>
      <c r="K4967" s="52"/>
      <c r="L4967" s="52"/>
      <c r="M4967" s="52"/>
      <c r="N4967" s="53"/>
      <c r="O4967" s="53"/>
      <c r="P4967" s="53"/>
      <c r="Q4967" s="53"/>
      <c r="R4967" s="53"/>
      <c r="S4967" s="53"/>
      <c r="T4967" s="53"/>
      <c r="U4967" s="53"/>
      <c r="V4967" s="53"/>
      <c r="W4967" s="53"/>
      <c r="X4967" s="53"/>
      <c r="Y4967" s="53"/>
      <c r="Z4967" s="53"/>
      <c r="AA4967" s="53"/>
      <c r="AB4967" s="53"/>
      <c r="AC4967" s="54"/>
      <c r="AD4967" s="55"/>
    </row>
    <row r="4968" customFormat="false" ht="15" hidden="false" customHeight="false" outlineLevel="0" collapsed="false">
      <c r="A4968" s="48" t="s">
        <v>33</v>
      </c>
      <c r="B4968" s="49"/>
      <c r="C4968" s="50"/>
      <c r="D4968" s="51"/>
      <c r="E4968" s="51"/>
      <c r="F4968" s="51"/>
      <c r="G4968" s="51"/>
      <c r="H4968" s="51"/>
      <c r="I4968" s="52"/>
      <c r="J4968" s="52"/>
      <c r="K4968" s="52"/>
      <c r="L4968" s="52"/>
      <c r="M4968" s="52"/>
      <c r="N4968" s="53"/>
      <c r="O4968" s="53"/>
      <c r="P4968" s="53"/>
      <c r="Q4968" s="53"/>
      <c r="R4968" s="53"/>
      <c r="S4968" s="53"/>
      <c r="T4968" s="53"/>
      <c r="U4968" s="53"/>
      <c r="V4968" s="53"/>
      <c r="W4968" s="53"/>
      <c r="X4968" s="53"/>
      <c r="Y4968" s="53"/>
      <c r="Z4968" s="53"/>
      <c r="AA4968" s="53"/>
      <c r="AB4968" s="53"/>
      <c r="AC4968" s="54"/>
      <c r="AD4968" s="55" t="s">
        <v>403</v>
      </c>
    </row>
    <row r="4969" customFormat="false" ht="15" hidden="false" customHeight="false" outlineLevel="0" collapsed="false">
      <c r="A4969" s="56" t="s">
        <v>19</v>
      </c>
      <c r="B4969" s="77" t="s">
        <v>404</v>
      </c>
      <c r="C4969" s="40" t="s">
        <v>4</v>
      </c>
      <c r="D4969" s="41" t="n">
        <v>70</v>
      </c>
      <c r="E4969" s="41" t="n">
        <v>0</v>
      </c>
      <c r="F4969" s="41" t="n">
        <v>0</v>
      </c>
      <c r="G4969" s="41" t="n">
        <v>0</v>
      </c>
      <c r="H4969" s="41" t="n">
        <v>0</v>
      </c>
      <c r="I4969" s="42" t="n">
        <v>30</v>
      </c>
      <c r="J4969" s="42" t="n">
        <v>90</v>
      </c>
      <c r="K4969" s="42" t="n">
        <v>0</v>
      </c>
      <c r="L4969" s="42" t="n">
        <v>0</v>
      </c>
      <c r="M4969" s="42" t="n">
        <v>0</v>
      </c>
      <c r="N4969" s="43" t="n">
        <f aca="false">D4969*$D$3</f>
        <v>91</v>
      </c>
      <c r="O4969" s="43" t="n">
        <f aca="false">E4969*$E$3</f>
        <v>0</v>
      </c>
      <c r="P4969" s="43" t="n">
        <f aca="false">F4969*$F$3</f>
        <v>0</v>
      </c>
      <c r="Q4969" s="43" t="n">
        <f aca="false">G4969*$G$3</f>
        <v>0</v>
      </c>
      <c r="R4969" s="43" t="n">
        <f aca="false">H4969*$H$3</f>
        <v>0</v>
      </c>
      <c r="S4969" s="43" t="n">
        <f aca="false">(N4969/100)*(I4969*$I$3)+(N4969/100)*(J4969*$J$3)</f>
        <v>218.4</v>
      </c>
      <c r="T4969" s="43" t="n">
        <f aca="false">(O4969/100)*(K4969*$K$3)</f>
        <v>0</v>
      </c>
      <c r="U4969" s="43" t="n">
        <f aca="false">(P4969/100)*(K4969*$K$3)+(P4969/100)*(L4969*$L$3)</f>
        <v>0</v>
      </c>
      <c r="V4969" s="43" t="n">
        <f aca="false">(Q4969/100)*(L4969*$L$3)</f>
        <v>0</v>
      </c>
      <c r="W4969" s="43" t="n">
        <f aca="false">(R4969/100)*(K4969*$K$3)+(R4969/100)*(L4969*$L$3)</f>
        <v>0</v>
      </c>
      <c r="X4969" s="43" t="n">
        <f aca="false">N4969+S4969</f>
        <v>309.4</v>
      </c>
      <c r="Y4969" s="43" t="n">
        <f aca="false">O4969+T4969</f>
        <v>0</v>
      </c>
      <c r="Z4969" s="43" t="n">
        <f aca="false">P4969+U4969</f>
        <v>0</v>
      </c>
      <c r="AA4969" s="43" t="n">
        <f aca="false">Q4969+V4969</f>
        <v>0</v>
      </c>
      <c r="AB4969" s="43" t="n">
        <f aca="false">R4969+W4969</f>
        <v>0</v>
      </c>
      <c r="AC4969" s="44" t="n">
        <f aca="false">ROUND(X4969+Y4969+Z4969+AA4969+AB4969,1)</f>
        <v>309.4</v>
      </c>
      <c r="AD4969" s="72"/>
    </row>
    <row r="4970" customFormat="false" ht="15" hidden="false" customHeight="false" outlineLevel="0" collapsed="false">
      <c r="A4970" s="48" t="s">
        <v>29</v>
      </c>
      <c r="B4970" s="49" t="n">
        <v>10</v>
      </c>
      <c r="C4970" s="50"/>
      <c r="D4970" s="51"/>
      <c r="E4970" s="51"/>
      <c r="F4970" s="51"/>
      <c r="G4970" s="51"/>
      <c r="H4970" s="51"/>
      <c r="I4970" s="52"/>
      <c r="J4970" s="52"/>
      <c r="K4970" s="52"/>
      <c r="L4970" s="52"/>
      <c r="M4970" s="52"/>
      <c r="N4970" s="53"/>
      <c r="O4970" s="53"/>
      <c r="P4970" s="53"/>
      <c r="Q4970" s="53"/>
      <c r="R4970" s="53"/>
      <c r="S4970" s="53"/>
      <c r="T4970" s="53"/>
      <c r="U4970" s="53"/>
      <c r="V4970" s="53"/>
      <c r="W4970" s="53"/>
      <c r="X4970" s="53"/>
      <c r="Y4970" s="53"/>
      <c r="Z4970" s="53"/>
      <c r="AA4970" s="53"/>
      <c r="AB4970" s="53"/>
      <c r="AC4970" s="54"/>
      <c r="AD4970" s="55"/>
    </row>
    <row r="4971" customFormat="false" ht="15" hidden="false" customHeight="false" outlineLevel="0" collapsed="false">
      <c r="A4971" s="48" t="s">
        <v>30</v>
      </c>
      <c r="B4971" s="49" t="n">
        <v>14</v>
      </c>
      <c r="C4971" s="50"/>
      <c r="D4971" s="51"/>
      <c r="E4971" s="51"/>
      <c r="F4971" s="51"/>
      <c r="G4971" s="51"/>
      <c r="H4971" s="51"/>
      <c r="I4971" s="52"/>
      <c r="J4971" s="52"/>
      <c r="K4971" s="52"/>
      <c r="L4971" s="52"/>
      <c r="M4971" s="52"/>
      <c r="N4971" s="53"/>
      <c r="O4971" s="53"/>
      <c r="P4971" s="53"/>
      <c r="Q4971" s="53"/>
      <c r="R4971" s="53"/>
      <c r="S4971" s="53"/>
      <c r="T4971" s="53"/>
      <c r="U4971" s="53"/>
      <c r="V4971" s="53"/>
      <c r="W4971" s="53"/>
      <c r="X4971" s="53"/>
      <c r="Y4971" s="53"/>
      <c r="Z4971" s="53"/>
      <c r="AA4971" s="53"/>
      <c r="AB4971" s="53"/>
      <c r="AC4971" s="54"/>
      <c r="AD4971" s="55"/>
    </row>
    <row r="4972" customFormat="false" ht="15" hidden="false" customHeight="false" outlineLevel="0" collapsed="false">
      <c r="A4972" s="48" t="s">
        <v>31</v>
      </c>
      <c r="B4972" s="49" t="n">
        <v>0</v>
      </c>
      <c r="C4972" s="50"/>
      <c r="D4972" s="51"/>
      <c r="E4972" s="51"/>
      <c r="F4972" s="51"/>
      <c r="G4972" s="51"/>
      <c r="H4972" s="51"/>
      <c r="I4972" s="52"/>
      <c r="J4972" s="52"/>
      <c r="K4972" s="52"/>
      <c r="L4972" s="52"/>
      <c r="M4972" s="52"/>
      <c r="N4972" s="53"/>
      <c r="O4972" s="53"/>
      <c r="P4972" s="53"/>
      <c r="Q4972" s="53"/>
      <c r="R4972" s="53"/>
      <c r="S4972" s="53"/>
      <c r="T4972" s="53"/>
      <c r="U4972" s="53"/>
      <c r="V4972" s="53"/>
      <c r="W4972" s="53"/>
      <c r="X4972" s="53"/>
      <c r="Y4972" s="53"/>
      <c r="Z4972" s="53"/>
      <c r="AA4972" s="53"/>
      <c r="AB4972" s="53"/>
      <c r="AC4972" s="54"/>
      <c r="AD4972" s="55"/>
    </row>
    <row r="4973" customFormat="false" ht="15" hidden="false" customHeight="false" outlineLevel="0" collapsed="false">
      <c r="A4973" s="48" t="s">
        <v>32</v>
      </c>
      <c r="B4973" s="49" t="n">
        <v>0</v>
      </c>
      <c r="C4973" s="50"/>
      <c r="D4973" s="51"/>
      <c r="E4973" s="51"/>
      <c r="F4973" s="51"/>
      <c r="G4973" s="51"/>
      <c r="H4973" s="51"/>
      <c r="I4973" s="52"/>
      <c r="J4973" s="52"/>
      <c r="K4973" s="52"/>
      <c r="L4973" s="52"/>
      <c r="M4973" s="52"/>
      <c r="N4973" s="53"/>
      <c r="O4973" s="53"/>
      <c r="P4973" s="53"/>
      <c r="Q4973" s="53"/>
      <c r="R4973" s="53"/>
      <c r="S4973" s="53"/>
      <c r="T4973" s="53"/>
      <c r="U4973" s="53"/>
      <c r="V4973" s="53"/>
      <c r="W4973" s="53"/>
      <c r="X4973" s="53"/>
      <c r="Y4973" s="53"/>
      <c r="Z4973" s="53"/>
      <c r="AA4973" s="53"/>
      <c r="AB4973" s="53"/>
      <c r="AC4973" s="54"/>
      <c r="AD4973" s="55"/>
    </row>
    <row r="4974" customFormat="false" ht="15" hidden="false" customHeight="false" outlineLevel="0" collapsed="false">
      <c r="A4974" s="48" t="s">
        <v>33</v>
      </c>
      <c r="B4974" s="49"/>
      <c r="C4974" s="50"/>
      <c r="D4974" s="51"/>
      <c r="E4974" s="51"/>
      <c r="F4974" s="51"/>
      <c r="G4974" s="51"/>
      <c r="H4974" s="51"/>
      <c r="I4974" s="52"/>
      <c r="J4974" s="52"/>
      <c r="K4974" s="52"/>
      <c r="L4974" s="52"/>
      <c r="M4974" s="52"/>
      <c r="N4974" s="53"/>
      <c r="O4974" s="53"/>
      <c r="P4974" s="53"/>
      <c r="Q4974" s="53"/>
      <c r="R4974" s="53"/>
      <c r="S4974" s="53"/>
      <c r="T4974" s="53"/>
      <c r="U4974" s="53"/>
      <c r="V4974" s="53"/>
      <c r="W4974" s="53"/>
      <c r="X4974" s="53"/>
      <c r="Y4974" s="53"/>
      <c r="Z4974" s="53"/>
      <c r="AA4974" s="53"/>
      <c r="AB4974" s="53"/>
      <c r="AC4974" s="54"/>
      <c r="AD4974" s="55" t="s">
        <v>403</v>
      </c>
    </row>
    <row r="4975" customFormat="false" ht="15" hidden="false" customHeight="false" outlineLevel="0" collapsed="false">
      <c r="A4975" s="56" t="s">
        <v>19</v>
      </c>
      <c r="B4975" s="77" t="s">
        <v>405</v>
      </c>
      <c r="C4975" s="40" t="s">
        <v>4</v>
      </c>
      <c r="D4975" s="41" t="n">
        <v>80</v>
      </c>
      <c r="E4975" s="41" t="n">
        <v>0</v>
      </c>
      <c r="F4975" s="41" t="n">
        <v>0</v>
      </c>
      <c r="G4975" s="41" t="n">
        <v>0</v>
      </c>
      <c r="H4975" s="41" t="n">
        <v>0</v>
      </c>
      <c r="I4975" s="42" t="n">
        <v>30</v>
      </c>
      <c r="J4975" s="42" t="n">
        <v>80</v>
      </c>
      <c r="K4975" s="42" t="n">
        <v>0</v>
      </c>
      <c r="L4975" s="42" t="n">
        <v>0</v>
      </c>
      <c r="M4975" s="42" t="n">
        <v>0</v>
      </c>
      <c r="N4975" s="43" t="n">
        <f aca="false">D4975*$D$3</f>
        <v>104</v>
      </c>
      <c r="O4975" s="43" t="n">
        <f aca="false">E4975*$E$3</f>
        <v>0</v>
      </c>
      <c r="P4975" s="43" t="n">
        <f aca="false">F4975*$F$3</f>
        <v>0</v>
      </c>
      <c r="Q4975" s="43" t="n">
        <f aca="false">G4975*$G$3</f>
        <v>0</v>
      </c>
      <c r="R4975" s="43" t="n">
        <f aca="false">H4975*$H$3</f>
        <v>0</v>
      </c>
      <c r="S4975" s="43" t="n">
        <f aca="false">(N4975/100)*(I4975*$I$3)+(N4975/100)*(J4975*$J$3)</f>
        <v>228.8</v>
      </c>
      <c r="T4975" s="43" t="n">
        <f aca="false">(O4975/100)*(K4975*$K$3)</f>
        <v>0</v>
      </c>
      <c r="U4975" s="43" t="n">
        <f aca="false">(P4975/100)*(K4975*$K$3)+(P4975/100)*(L4975*$L$3)</f>
        <v>0</v>
      </c>
      <c r="V4975" s="43" t="n">
        <f aca="false">(Q4975/100)*(L4975*$L$3)</f>
        <v>0</v>
      </c>
      <c r="W4975" s="43" t="n">
        <f aca="false">(R4975/100)*(K4975*$K$3)+(R4975/100)*(L4975*$L$3)</f>
        <v>0</v>
      </c>
      <c r="X4975" s="43" t="n">
        <f aca="false">N4975+S4975</f>
        <v>332.8</v>
      </c>
      <c r="Y4975" s="43" t="n">
        <f aca="false">O4975+T4975</f>
        <v>0</v>
      </c>
      <c r="Z4975" s="43" t="n">
        <f aca="false">P4975+U4975</f>
        <v>0</v>
      </c>
      <c r="AA4975" s="43" t="n">
        <f aca="false">Q4975+V4975</f>
        <v>0</v>
      </c>
      <c r="AB4975" s="43" t="n">
        <f aca="false">R4975+W4975</f>
        <v>0</v>
      </c>
      <c r="AC4975" s="44" t="n">
        <f aca="false">ROUND(X4975+Y4975+Z4975+AA4975+AB4975,1)</f>
        <v>332.8</v>
      </c>
      <c r="AD4975" s="72"/>
    </row>
    <row r="4976" customFormat="false" ht="15" hidden="false" customHeight="false" outlineLevel="0" collapsed="false">
      <c r="A4976" s="48" t="s">
        <v>29</v>
      </c>
      <c r="B4976" s="49" t="n">
        <v>12</v>
      </c>
      <c r="C4976" s="50"/>
      <c r="D4976" s="51"/>
      <c r="E4976" s="51"/>
      <c r="F4976" s="51"/>
      <c r="G4976" s="51"/>
      <c r="H4976" s="51"/>
      <c r="I4976" s="52"/>
      <c r="J4976" s="52"/>
      <c r="K4976" s="52"/>
      <c r="L4976" s="52"/>
      <c r="M4976" s="52"/>
      <c r="N4976" s="53"/>
      <c r="O4976" s="53"/>
      <c r="P4976" s="53"/>
      <c r="Q4976" s="53"/>
      <c r="R4976" s="53"/>
      <c r="S4976" s="53"/>
      <c r="T4976" s="53"/>
      <c r="U4976" s="53"/>
      <c r="V4976" s="53"/>
      <c r="W4976" s="53"/>
      <c r="X4976" s="53"/>
      <c r="Y4976" s="53"/>
      <c r="Z4976" s="53"/>
      <c r="AA4976" s="53"/>
      <c r="AB4976" s="53"/>
      <c r="AC4976" s="54"/>
      <c r="AD4976" s="55"/>
    </row>
    <row r="4977" customFormat="false" ht="15" hidden="false" customHeight="false" outlineLevel="0" collapsed="false">
      <c r="A4977" s="48" t="s">
        <v>30</v>
      </c>
      <c r="B4977" s="49" t="n">
        <v>18</v>
      </c>
      <c r="C4977" s="50"/>
      <c r="D4977" s="51"/>
      <c r="E4977" s="51"/>
      <c r="F4977" s="51"/>
      <c r="G4977" s="51"/>
      <c r="H4977" s="51"/>
      <c r="I4977" s="52"/>
      <c r="J4977" s="52"/>
      <c r="K4977" s="52"/>
      <c r="L4977" s="52"/>
      <c r="M4977" s="52"/>
      <c r="N4977" s="53"/>
      <c r="O4977" s="53"/>
      <c r="P4977" s="53"/>
      <c r="Q4977" s="53"/>
      <c r="R4977" s="53"/>
      <c r="S4977" s="53"/>
      <c r="T4977" s="53"/>
      <c r="U4977" s="53"/>
      <c r="V4977" s="53"/>
      <c r="W4977" s="53"/>
      <c r="X4977" s="53"/>
      <c r="Y4977" s="53"/>
      <c r="Z4977" s="53"/>
      <c r="AA4977" s="53"/>
      <c r="AB4977" s="53"/>
      <c r="AC4977" s="54"/>
      <c r="AD4977" s="55"/>
    </row>
    <row r="4978" customFormat="false" ht="15" hidden="false" customHeight="false" outlineLevel="0" collapsed="false">
      <c r="A4978" s="48" t="s">
        <v>31</v>
      </c>
      <c r="B4978" s="49" t="n">
        <v>0</v>
      </c>
      <c r="C4978" s="50"/>
      <c r="D4978" s="51"/>
      <c r="E4978" s="51"/>
      <c r="F4978" s="51"/>
      <c r="G4978" s="51"/>
      <c r="H4978" s="51"/>
      <c r="I4978" s="52"/>
      <c r="J4978" s="52"/>
      <c r="K4978" s="52"/>
      <c r="L4978" s="52"/>
      <c r="M4978" s="52"/>
      <c r="N4978" s="53"/>
      <c r="O4978" s="53"/>
      <c r="P4978" s="53"/>
      <c r="Q4978" s="53"/>
      <c r="R4978" s="53"/>
      <c r="S4978" s="53"/>
      <c r="T4978" s="53"/>
      <c r="U4978" s="53"/>
      <c r="V4978" s="53"/>
      <c r="W4978" s="53"/>
      <c r="X4978" s="53"/>
      <c r="Y4978" s="53"/>
      <c r="Z4978" s="53"/>
      <c r="AA4978" s="53"/>
      <c r="AB4978" s="53"/>
      <c r="AC4978" s="54"/>
      <c r="AD4978" s="55"/>
    </row>
    <row r="4979" customFormat="false" ht="15" hidden="false" customHeight="false" outlineLevel="0" collapsed="false">
      <c r="A4979" s="48" t="s">
        <v>32</v>
      </c>
      <c r="B4979" s="49" t="n">
        <v>0</v>
      </c>
      <c r="C4979" s="50"/>
      <c r="D4979" s="51"/>
      <c r="E4979" s="51"/>
      <c r="F4979" s="51"/>
      <c r="G4979" s="51"/>
      <c r="H4979" s="51"/>
      <c r="I4979" s="52"/>
      <c r="J4979" s="52"/>
      <c r="K4979" s="52"/>
      <c r="L4979" s="52"/>
      <c r="M4979" s="52"/>
      <c r="N4979" s="53"/>
      <c r="O4979" s="53"/>
      <c r="P4979" s="53"/>
      <c r="Q4979" s="53"/>
      <c r="R4979" s="53"/>
      <c r="S4979" s="53"/>
      <c r="T4979" s="53"/>
      <c r="U4979" s="53"/>
      <c r="V4979" s="53"/>
      <c r="W4979" s="53"/>
      <c r="X4979" s="53"/>
      <c r="Y4979" s="53"/>
      <c r="Z4979" s="53"/>
      <c r="AA4979" s="53"/>
      <c r="AB4979" s="53"/>
      <c r="AC4979" s="54"/>
      <c r="AD4979" s="55"/>
    </row>
    <row r="4980" customFormat="false" ht="15" hidden="false" customHeight="false" outlineLevel="0" collapsed="false">
      <c r="A4980" s="48" t="s">
        <v>33</v>
      </c>
      <c r="B4980" s="49"/>
      <c r="C4980" s="50"/>
      <c r="D4980" s="51"/>
      <c r="E4980" s="51"/>
      <c r="F4980" s="51"/>
      <c r="G4980" s="51"/>
      <c r="H4980" s="51"/>
      <c r="I4980" s="52"/>
      <c r="J4980" s="52"/>
      <c r="K4980" s="52"/>
      <c r="L4980" s="52"/>
      <c r="M4980" s="52"/>
      <c r="N4980" s="53"/>
      <c r="O4980" s="53"/>
      <c r="P4980" s="53"/>
      <c r="Q4980" s="53"/>
      <c r="R4980" s="53"/>
      <c r="S4980" s="53"/>
      <c r="T4980" s="53"/>
      <c r="U4980" s="53"/>
      <c r="V4980" s="53"/>
      <c r="W4980" s="53"/>
      <c r="X4980" s="53"/>
      <c r="Y4980" s="53"/>
      <c r="Z4980" s="53"/>
      <c r="AA4980" s="53"/>
      <c r="AB4980" s="53"/>
      <c r="AC4980" s="54"/>
      <c r="AD4980" s="55" t="s">
        <v>406</v>
      </c>
    </row>
    <row r="4981" customFormat="false" ht="15" hidden="false" customHeight="false" outlineLevel="0" collapsed="false">
      <c r="A4981" s="56" t="s">
        <v>19</v>
      </c>
      <c r="B4981" s="77" t="s">
        <v>407</v>
      </c>
      <c r="C4981" s="40" t="s">
        <v>4</v>
      </c>
      <c r="D4981" s="41" t="n">
        <v>85</v>
      </c>
      <c r="E4981" s="41" t="n">
        <v>0</v>
      </c>
      <c r="F4981" s="41" t="n">
        <v>0</v>
      </c>
      <c r="G4981" s="41" t="n">
        <v>0</v>
      </c>
      <c r="H4981" s="41" t="n">
        <v>0</v>
      </c>
      <c r="I4981" s="42" t="n">
        <v>80</v>
      </c>
      <c r="J4981" s="42" t="n">
        <v>30</v>
      </c>
      <c r="K4981" s="42" t="n">
        <v>0</v>
      </c>
      <c r="L4981" s="42" t="n">
        <v>0</v>
      </c>
      <c r="M4981" s="42" t="n">
        <v>0</v>
      </c>
      <c r="N4981" s="43" t="n">
        <f aca="false">D4981*$D$3</f>
        <v>110.5</v>
      </c>
      <c r="O4981" s="43" t="n">
        <f aca="false">E4981*$E$3</f>
        <v>0</v>
      </c>
      <c r="P4981" s="43" t="n">
        <f aca="false">F4981*$F$3</f>
        <v>0</v>
      </c>
      <c r="Q4981" s="43" t="n">
        <f aca="false">G4981*$G$3</f>
        <v>0</v>
      </c>
      <c r="R4981" s="43" t="n">
        <f aca="false">H4981*$H$3</f>
        <v>0</v>
      </c>
      <c r="S4981" s="43" t="n">
        <f aca="false">(N4981/100)*(I4981*$I$3)+(N4981/100)*(J4981*$J$3)</f>
        <v>243.1</v>
      </c>
      <c r="T4981" s="43" t="n">
        <f aca="false">(O4981/100)*(K4981*$K$3)</f>
        <v>0</v>
      </c>
      <c r="U4981" s="43" t="n">
        <f aca="false">(P4981/100)*(K4981*$K$3)+(P4981/100)*(L4981*$L$3)</f>
        <v>0</v>
      </c>
      <c r="V4981" s="43" t="n">
        <f aca="false">(Q4981/100)*(L4981*$L$3)</f>
        <v>0</v>
      </c>
      <c r="W4981" s="43" t="n">
        <f aca="false">(R4981/100)*(K4981*$K$3)+(R4981/100)*(L4981*$L$3)</f>
        <v>0</v>
      </c>
      <c r="X4981" s="43" t="n">
        <f aca="false">N4981+S4981</f>
        <v>353.6</v>
      </c>
      <c r="Y4981" s="43" t="n">
        <f aca="false">O4981+T4981</f>
        <v>0</v>
      </c>
      <c r="Z4981" s="43" t="n">
        <f aca="false">P4981+U4981</f>
        <v>0</v>
      </c>
      <c r="AA4981" s="43" t="n">
        <f aca="false">Q4981+V4981</f>
        <v>0</v>
      </c>
      <c r="AB4981" s="43" t="n">
        <f aca="false">R4981+W4981</f>
        <v>0</v>
      </c>
      <c r="AC4981" s="44" t="n">
        <f aca="false">ROUND(X4981+Y4981+Z4981+AA4981+AB4981,1)</f>
        <v>353.6</v>
      </c>
      <c r="AD4981" s="72"/>
    </row>
    <row r="4982" customFormat="false" ht="15" hidden="false" customHeight="false" outlineLevel="0" collapsed="false">
      <c r="A4982" s="48" t="s">
        <v>29</v>
      </c>
      <c r="B4982" s="49" t="n">
        <v>20</v>
      </c>
      <c r="C4982" s="50"/>
      <c r="D4982" s="51"/>
      <c r="E4982" s="51"/>
      <c r="F4982" s="51"/>
      <c r="G4982" s="51"/>
      <c r="H4982" s="51"/>
      <c r="I4982" s="52"/>
      <c r="J4982" s="52"/>
      <c r="K4982" s="52"/>
      <c r="L4982" s="52"/>
      <c r="M4982" s="52"/>
      <c r="N4982" s="53"/>
      <c r="O4982" s="53"/>
      <c r="P4982" s="53"/>
      <c r="Q4982" s="53"/>
      <c r="R4982" s="53"/>
      <c r="S4982" s="53"/>
      <c r="T4982" s="53"/>
      <c r="U4982" s="53"/>
      <c r="V4982" s="53"/>
      <c r="W4982" s="53"/>
      <c r="X4982" s="53"/>
      <c r="Y4982" s="53"/>
      <c r="Z4982" s="53"/>
      <c r="AA4982" s="53"/>
      <c r="AB4982" s="53"/>
      <c r="AC4982" s="54"/>
      <c r="AD4982" s="55"/>
    </row>
    <row r="4983" customFormat="false" ht="15" hidden="false" customHeight="false" outlineLevel="0" collapsed="false">
      <c r="A4983" s="48" t="s">
        <v>30</v>
      </c>
      <c r="B4983" s="49" t="n">
        <v>12</v>
      </c>
      <c r="C4983" s="50"/>
      <c r="D4983" s="51"/>
      <c r="E4983" s="51"/>
      <c r="F4983" s="51"/>
      <c r="G4983" s="51"/>
      <c r="H4983" s="51"/>
      <c r="I4983" s="52"/>
      <c r="J4983" s="52"/>
      <c r="K4983" s="52"/>
      <c r="L4983" s="52"/>
      <c r="M4983" s="52"/>
      <c r="N4983" s="53"/>
      <c r="O4983" s="53"/>
      <c r="P4983" s="53"/>
      <c r="Q4983" s="53"/>
      <c r="R4983" s="53"/>
      <c r="S4983" s="53"/>
      <c r="T4983" s="53"/>
      <c r="U4983" s="53"/>
      <c r="V4983" s="53"/>
      <c r="W4983" s="53"/>
      <c r="X4983" s="53"/>
      <c r="Y4983" s="53"/>
      <c r="Z4983" s="53"/>
      <c r="AA4983" s="53"/>
      <c r="AB4983" s="53"/>
      <c r="AC4983" s="54"/>
      <c r="AD4983" s="55"/>
    </row>
    <row r="4984" customFormat="false" ht="15" hidden="false" customHeight="false" outlineLevel="0" collapsed="false">
      <c r="A4984" s="48" t="s">
        <v>31</v>
      </c>
      <c r="B4984" s="49" t="n">
        <v>0</v>
      </c>
      <c r="C4984" s="50"/>
      <c r="D4984" s="51"/>
      <c r="E4984" s="51"/>
      <c r="F4984" s="51"/>
      <c r="G4984" s="51"/>
      <c r="H4984" s="51"/>
      <c r="I4984" s="52"/>
      <c r="J4984" s="52"/>
      <c r="K4984" s="52"/>
      <c r="L4984" s="52"/>
      <c r="M4984" s="52"/>
      <c r="N4984" s="53"/>
      <c r="O4984" s="53"/>
      <c r="P4984" s="53"/>
      <c r="Q4984" s="53"/>
      <c r="R4984" s="53"/>
      <c r="S4984" s="53"/>
      <c r="T4984" s="53"/>
      <c r="U4984" s="53"/>
      <c r="V4984" s="53"/>
      <c r="W4984" s="53"/>
      <c r="X4984" s="53"/>
      <c r="Y4984" s="53"/>
      <c r="Z4984" s="53"/>
      <c r="AA4984" s="53"/>
      <c r="AB4984" s="53"/>
      <c r="AC4984" s="54"/>
      <c r="AD4984" s="55"/>
    </row>
    <row r="4985" customFormat="false" ht="15" hidden="false" customHeight="false" outlineLevel="0" collapsed="false">
      <c r="A4985" s="48" t="s">
        <v>32</v>
      </c>
      <c r="B4985" s="49" t="n">
        <v>0</v>
      </c>
      <c r="C4985" s="50"/>
      <c r="D4985" s="51"/>
      <c r="E4985" s="51"/>
      <c r="F4985" s="51"/>
      <c r="G4985" s="51"/>
      <c r="H4985" s="51"/>
      <c r="I4985" s="52"/>
      <c r="J4985" s="52"/>
      <c r="K4985" s="52"/>
      <c r="L4985" s="52"/>
      <c r="M4985" s="52"/>
      <c r="N4985" s="53"/>
      <c r="O4985" s="53"/>
      <c r="P4985" s="53"/>
      <c r="Q4985" s="53"/>
      <c r="R4985" s="53"/>
      <c r="S4985" s="53"/>
      <c r="T4985" s="53"/>
      <c r="U4985" s="53"/>
      <c r="V4985" s="53"/>
      <c r="W4985" s="53"/>
      <c r="X4985" s="53"/>
      <c r="Y4985" s="53"/>
      <c r="Z4985" s="53"/>
      <c r="AA4985" s="53"/>
      <c r="AB4985" s="53"/>
      <c r="AC4985" s="54"/>
      <c r="AD4985" s="55"/>
    </row>
    <row r="4986" customFormat="false" ht="15" hidden="false" customHeight="false" outlineLevel="0" collapsed="false">
      <c r="A4986" s="48" t="s">
        <v>33</v>
      </c>
      <c r="B4986" s="49"/>
      <c r="C4986" s="50"/>
      <c r="D4986" s="51"/>
      <c r="E4986" s="51"/>
      <c r="F4986" s="51"/>
      <c r="G4986" s="51"/>
      <c r="H4986" s="51"/>
      <c r="I4986" s="52"/>
      <c r="J4986" s="52"/>
      <c r="K4986" s="52"/>
      <c r="L4986" s="52"/>
      <c r="M4986" s="52"/>
      <c r="N4986" s="53"/>
      <c r="O4986" s="53"/>
      <c r="P4986" s="53"/>
      <c r="Q4986" s="53"/>
      <c r="R4986" s="53"/>
      <c r="S4986" s="53"/>
      <c r="T4986" s="53"/>
      <c r="U4986" s="53"/>
      <c r="V4986" s="53"/>
      <c r="W4986" s="53"/>
      <c r="X4986" s="53"/>
      <c r="Y4986" s="53"/>
      <c r="Z4986" s="53"/>
      <c r="AA4986" s="53"/>
      <c r="AB4986" s="53"/>
      <c r="AC4986" s="54"/>
      <c r="AD4986" s="55" t="s">
        <v>406</v>
      </c>
    </row>
    <row r="4987" customFormat="false" ht="15" hidden="false" customHeight="false" outlineLevel="0" collapsed="false">
      <c r="A4987" s="38" t="s">
        <v>19</v>
      </c>
      <c r="B4987" s="75" t="s">
        <v>408</v>
      </c>
      <c r="C4987" s="40" t="s">
        <v>50</v>
      </c>
      <c r="D4987" s="41" t="n">
        <v>85</v>
      </c>
      <c r="E4987" s="41" t="n">
        <v>0</v>
      </c>
      <c r="F4987" s="41" t="n">
        <v>0</v>
      </c>
      <c r="G4987" s="41" t="n">
        <v>0</v>
      </c>
      <c r="H4987" s="41" t="n">
        <v>0</v>
      </c>
      <c r="I4987" s="42" t="n">
        <v>10</v>
      </c>
      <c r="J4987" s="42" t="n">
        <v>100</v>
      </c>
      <c r="K4987" s="42" t="n">
        <v>0</v>
      </c>
      <c r="L4987" s="42" t="n">
        <v>0</v>
      </c>
      <c r="M4987" s="42" t="n">
        <v>0</v>
      </c>
      <c r="N4987" s="43" t="n">
        <f aca="false">D4987*$D$3</f>
        <v>110.5</v>
      </c>
      <c r="O4987" s="43" t="n">
        <f aca="false">E4987*$E$3</f>
        <v>0</v>
      </c>
      <c r="P4987" s="43" t="n">
        <f aca="false">F4987*$F$3</f>
        <v>0</v>
      </c>
      <c r="Q4987" s="43" t="n">
        <f aca="false">G4987*$G$3</f>
        <v>0</v>
      </c>
      <c r="R4987" s="43" t="n">
        <f aca="false">H4987*$H$3</f>
        <v>0</v>
      </c>
      <c r="S4987" s="43" t="n">
        <f aca="false">(N4987/100)*(I4987*$I$3)+(N4987/100)*(J4987*$J$3)</f>
        <v>243.1</v>
      </c>
      <c r="T4987" s="43" t="n">
        <f aca="false">(O4987/100)*(K4987*$K$3)</f>
        <v>0</v>
      </c>
      <c r="U4987" s="43" t="n">
        <f aca="false">(P4987/100)*(K4987*$K$3)+(P4987/100)*(L4987*$L$3)</f>
        <v>0</v>
      </c>
      <c r="V4987" s="43" t="n">
        <f aca="false">(Q4987/100)*(L4987*$L$3)</f>
        <v>0</v>
      </c>
      <c r="W4987" s="43" t="n">
        <f aca="false">(R4987/100)*(K4987*$K$3)+(R4987/100)*(L4987*$L$3)</f>
        <v>0</v>
      </c>
      <c r="X4987" s="43" t="n">
        <f aca="false">N4987+S4987</f>
        <v>353.6</v>
      </c>
      <c r="Y4987" s="43" t="n">
        <f aca="false">O4987+T4987</f>
        <v>0</v>
      </c>
      <c r="Z4987" s="43" t="n">
        <f aca="false">P4987+U4987</f>
        <v>0</v>
      </c>
      <c r="AA4987" s="43" t="n">
        <f aca="false">Q4987+V4987</f>
        <v>0</v>
      </c>
      <c r="AB4987" s="43" t="n">
        <f aca="false">R4987+W4987</f>
        <v>0</v>
      </c>
      <c r="AC4987" s="44" t="n">
        <f aca="false">ROUND(X4987+Y4987+Z4987+AA4987+AB4987,1)</f>
        <v>353.6</v>
      </c>
      <c r="AD4987" s="72"/>
    </row>
    <row r="4988" customFormat="false" ht="15" hidden="false" customHeight="false" outlineLevel="0" collapsed="false">
      <c r="A4988" s="48" t="s">
        <v>29</v>
      </c>
      <c r="B4988" s="61" t="n">
        <v>10</v>
      </c>
      <c r="C4988" s="50"/>
      <c r="D4988" s="51"/>
      <c r="E4988" s="51"/>
      <c r="F4988" s="51"/>
      <c r="G4988" s="51"/>
      <c r="H4988" s="51"/>
      <c r="I4988" s="52"/>
      <c r="J4988" s="52"/>
      <c r="K4988" s="52"/>
      <c r="L4988" s="52"/>
      <c r="M4988" s="52"/>
      <c r="N4988" s="53"/>
      <c r="O4988" s="53"/>
      <c r="P4988" s="53"/>
      <c r="Q4988" s="53"/>
      <c r="R4988" s="53"/>
      <c r="S4988" s="53"/>
      <c r="T4988" s="53"/>
      <c r="U4988" s="53"/>
      <c r="V4988" s="53"/>
      <c r="W4988" s="53"/>
      <c r="X4988" s="53"/>
      <c r="Y4988" s="53"/>
      <c r="Z4988" s="53"/>
      <c r="AA4988" s="53"/>
      <c r="AB4988" s="53"/>
      <c r="AC4988" s="54"/>
      <c r="AD4988" s="55"/>
    </row>
    <row r="4989" customFormat="false" ht="15" hidden="false" customHeight="false" outlineLevel="0" collapsed="false">
      <c r="A4989" s="48" t="s">
        <v>30</v>
      </c>
      <c r="B4989" s="61" t="n">
        <v>40</v>
      </c>
      <c r="C4989" s="50"/>
      <c r="D4989" s="51"/>
      <c r="E4989" s="51"/>
      <c r="F4989" s="51"/>
      <c r="G4989" s="51"/>
      <c r="H4989" s="51"/>
      <c r="I4989" s="52"/>
      <c r="J4989" s="52"/>
      <c r="K4989" s="52"/>
      <c r="L4989" s="52"/>
      <c r="M4989" s="52"/>
      <c r="N4989" s="53"/>
      <c r="O4989" s="53"/>
      <c r="P4989" s="53"/>
      <c r="Q4989" s="53"/>
      <c r="R4989" s="53"/>
      <c r="S4989" s="53"/>
      <c r="T4989" s="53"/>
      <c r="U4989" s="53"/>
      <c r="V4989" s="53"/>
      <c r="W4989" s="53"/>
      <c r="X4989" s="53"/>
      <c r="Y4989" s="53"/>
      <c r="Z4989" s="53"/>
      <c r="AA4989" s="53"/>
      <c r="AB4989" s="53"/>
      <c r="AC4989" s="54"/>
      <c r="AD4989" s="55"/>
    </row>
    <row r="4990" customFormat="false" ht="15" hidden="false" customHeight="false" outlineLevel="0" collapsed="false">
      <c r="A4990" s="48" t="s">
        <v>31</v>
      </c>
      <c r="B4990" s="61" t="n">
        <v>0</v>
      </c>
      <c r="C4990" s="50"/>
      <c r="D4990" s="51"/>
      <c r="E4990" s="51"/>
      <c r="F4990" s="51"/>
      <c r="G4990" s="51"/>
      <c r="H4990" s="51"/>
      <c r="I4990" s="52"/>
      <c r="J4990" s="52"/>
      <c r="K4990" s="52"/>
      <c r="L4990" s="52"/>
      <c r="M4990" s="52"/>
      <c r="N4990" s="53"/>
      <c r="O4990" s="53"/>
      <c r="P4990" s="53"/>
      <c r="Q4990" s="53"/>
      <c r="R4990" s="53"/>
      <c r="S4990" s="53"/>
      <c r="T4990" s="53"/>
      <c r="U4990" s="53"/>
      <c r="V4990" s="53"/>
      <c r="W4990" s="53"/>
      <c r="X4990" s="53"/>
      <c r="Y4990" s="53"/>
      <c r="Z4990" s="53"/>
      <c r="AA4990" s="53"/>
      <c r="AB4990" s="53"/>
      <c r="AC4990" s="54"/>
      <c r="AD4990" s="55"/>
    </row>
    <row r="4991" customFormat="false" ht="15" hidden="false" customHeight="false" outlineLevel="0" collapsed="false">
      <c r="A4991" s="48" t="s">
        <v>32</v>
      </c>
      <c r="B4991" s="61" t="n">
        <v>0</v>
      </c>
      <c r="C4991" s="50"/>
      <c r="D4991" s="51"/>
      <c r="E4991" s="51"/>
      <c r="F4991" s="51"/>
      <c r="G4991" s="51"/>
      <c r="H4991" s="51"/>
      <c r="I4991" s="52"/>
      <c r="J4991" s="52"/>
      <c r="K4991" s="52"/>
      <c r="L4991" s="52"/>
      <c r="M4991" s="52"/>
      <c r="N4991" s="53"/>
      <c r="O4991" s="53"/>
      <c r="P4991" s="53"/>
      <c r="Q4991" s="53"/>
      <c r="R4991" s="53"/>
      <c r="S4991" s="53"/>
      <c r="T4991" s="53"/>
      <c r="U4991" s="53"/>
      <c r="V4991" s="53"/>
      <c r="W4991" s="53"/>
      <c r="X4991" s="53"/>
      <c r="Y4991" s="53"/>
      <c r="Z4991" s="53"/>
      <c r="AA4991" s="53"/>
      <c r="AB4991" s="53"/>
      <c r="AC4991" s="54"/>
      <c r="AD4991" s="55"/>
    </row>
    <row r="4992" customFormat="false" ht="15" hidden="false" customHeight="false" outlineLevel="0" collapsed="false">
      <c r="A4992" s="48" t="s">
        <v>33</v>
      </c>
      <c r="B4992" s="61"/>
      <c r="C4992" s="50"/>
      <c r="D4992" s="51"/>
      <c r="E4992" s="51"/>
      <c r="F4992" s="51"/>
      <c r="G4992" s="51"/>
      <c r="H4992" s="51"/>
      <c r="I4992" s="52"/>
      <c r="J4992" s="52"/>
      <c r="K4992" s="52"/>
      <c r="L4992" s="52"/>
      <c r="M4992" s="52"/>
      <c r="N4992" s="53"/>
      <c r="O4992" s="53"/>
      <c r="P4992" s="53"/>
      <c r="Q4992" s="53"/>
      <c r="R4992" s="53"/>
      <c r="S4992" s="53"/>
      <c r="T4992" s="53"/>
      <c r="U4992" s="53"/>
      <c r="V4992" s="53"/>
      <c r="W4992" s="53"/>
      <c r="X4992" s="53"/>
      <c r="Y4992" s="53"/>
      <c r="Z4992" s="53"/>
      <c r="AA4992" s="53"/>
      <c r="AB4992" s="53"/>
      <c r="AC4992" s="54"/>
      <c r="AD4992" s="55" t="s">
        <v>403</v>
      </c>
    </row>
    <row r="4993" customFormat="false" ht="15" hidden="false" customHeight="false" outlineLevel="0" collapsed="false">
      <c r="A4993" s="56" t="s">
        <v>19</v>
      </c>
      <c r="B4993" s="62" t="s">
        <v>409</v>
      </c>
      <c r="C4993" s="40" t="s">
        <v>50</v>
      </c>
      <c r="D4993" s="41" t="n">
        <v>70</v>
      </c>
      <c r="E4993" s="41" t="n">
        <v>0</v>
      </c>
      <c r="F4993" s="41" t="n">
        <v>0</v>
      </c>
      <c r="G4993" s="41" t="n">
        <v>0</v>
      </c>
      <c r="H4993" s="41" t="n">
        <v>0</v>
      </c>
      <c r="I4993" s="42" t="n">
        <v>20</v>
      </c>
      <c r="J4993" s="42" t="n">
        <v>60</v>
      </c>
      <c r="K4993" s="42" t="n">
        <v>0</v>
      </c>
      <c r="L4993" s="42" t="n">
        <v>80</v>
      </c>
      <c r="M4993" s="42" t="n">
        <v>0</v>
      </c>
      <c r="N4993" s="43" t="n">
        <f aca="false">D4993*$D$3</f>
        <v>91</v>
      </c>
      <c r="O4993" s="43" t="n">
        <f aca="false">E4993*$E$3</f>
        <v>0</v>
      </c>
      <c r="P4993" s="43" t="n">
        <f aca="false">F4993*$F$3</f>
        <v>0</v>
      </c>
      <c r="Q4993" s="43" t="n">
        <f aca="false">G4993*$G$3</f>
        <v>0</v>
      </c>
      <c r="R4993" s="43" t="n">
        <f aca="false">H4993*$H$3</f>
        <v>0</v>
      </c>
      <c r="S4993" s="43" t="n">
        <f aca="false">(N4993/100)*(I4993*$I$3)+(N4993/100)*(J4993*$J$3)+(N4993/100)*(L4993*$L$3)</f>
        <v>291.2</v>
      </c>
      <c r="T4993" s="43" t="n">
        <f aca="false">(O4993/100)*(K4993*$K$3)</f>
        <v>0</v>
      </c>
      <c r="U4993" s="43" t="n">
        <f aca="false">(P4993/100)*(K4993*$K$3)+(P4993/100)*(L4993*$L$3)</f>
        <v>0</v>
      </c>
      <c r="V4993" s="43" t="n">
        <f aca="false">(Q4993/100)*(L4993*$L$3)</f>
        <v>0</v>
      </c>
      <c r="W4993" s="43" t="n">
        <f aca="false">(R4993/100)*(K4993*$K$3)+(R4993/100)*(L4993*$L$3)</f>
        <v>0</v>
      </c>
      <c r="X4993" s="43" t="n">
        <f aca="false">N4993+S4993</f>
        <v>382.2</v>
      </c>
      <c r="Y4993" s="43" t="n">
        <f aca="false">O4993+T4993</f>
        <v>0</v>
      </c>
      <c r="Z4993" s="43" t="n">
        <f aca="false">P4993+U4993</f>
        <v>0</v>
      </c>
      <c r="AA4993" s="43" t="n">
        <f aca="false">Q4993+V4993</f>
        <v>0</v>
      </c>
      <c r="AB4993" s="43" t="n">
        <f aca="false">R4993+W4993</f>
        <v>0</v>
      </c>
      <c r="AC4993" s="44" t="n">
        <f aca="false">ROUND(X4993+Y4993+Z4993+AA4993+AB4993,1)</f>
        <v>382.2</v>
      </c>
      <c r="AD4993" s="72"/>
    </row>
    <row r="4994" customFormat="false" ht="15" hidden="false" customHeight="false" outlineLevel="0" collapsed="false">
      <c r="A4994" s="48" t="s">
        <v>29</v>
      </c>
      <c r="B4994" s="63" t="n">
        <v>10</v>
      </c>
      <c r="C4994" s="50"/>
      <c r="D4994" s="51"/>
      <c r="E4994" s="51"/>
      <c r="F4994" s="51"/>
      <c r="G4994" s="51"/>
      <c r="H4994" s="51"/>
      <c r="I4994" s="52"/>
      <c r="J4994" s="52"/>
      <c r="K4994" s="52"/>
      <c r="L4994" s="52"/>
      <c r="M4994" s="52"/>
      <c r="N4994" s="53"/>
      <c r="O4994" s="53"/>
      <c r="P4994" s="53"/>
      <c r="Q4994" s="53"/>
      <c r="R4994" s="53"/>
      <c r="S4994" s="53"/>
      <c r="T4994" s="53"/>
      <c r="U4994" s="53"/>
      <c r="V4994" s="53"/>
      <c r="W4994" s="53"/>
      <c r="X4994" s="53"/>
      <c r="Y4994" s="53"/>
      <c r="Z4994" s="53"/>
      <c r="AA4994" s="53"/>
      <c r="AB4994" s="53"/>
      <c r="AC4994" s="54"/>
      <c r="AD4994" s="55"/>
    </row>
    <row r="4995" customFormat="false" ht="15" hidden="false" customHeight="false" outlineLevel="0" collapsed="false">
      <c r="A4995" s="48" t="s">
        <v>30</v>
      </c>
      <c r="B4995" s="63" t="n">
        <v>18</v>
      </c>
      <c r="C4995" s="50"/>
      <c r="D4995" s="51"/>
      <c r="E4995" s="51"/>
      <c r="F4995" s="51"/>
      <c r="G4995" s="51"/>
      <c r="H4995" s="51"/>
      <c r="I4995" s="52"/>
      <c r="J4995" s="52"/>
      <c r="K4995" s="52"/>
      <c r="L4995" s="52"/>
      <c r="M4995" s="52"/>
      <c r="N4995" s="53"/>
      <c r="O4995" s="53"/>
      <c r="P4995" s="53"/>
      <c r="Q4995" s="53"/>
      <c r="R4995" s="53"/>
      <c r="S4995" s="53"/>
      <c r="T4995" s="53"/>
      <c r="U4995" s="53"/>
      <c r="V4995" s="53"/>
      <c r="W4995" s="53"/>
      <c r="X4995" s="53"/>
      <c r="Y4995" s="53"/>
      <c r="Z4995" s="53"/>
      <c r="AA4995" s="53"/>
      <c r="AB4995" s="53"/>
      <c r="AC4995" s="54"/>
      <c r="AD4995" s="55"/>
    </row>
    <row r="4996" customFormat="false" ht="15" hidden="false" customHeight="false" outlineLevel="0" collapsed="false">
      <c r="A4996" s="48" t="s">
        <v>31</v>
      </c>
      <c r="B4996" s="63" t="n">
        <v>0</v>
      </c>
      <c r="C4996" s="50"/>
      <c r="D4996" s="51"/>
      <c r="E4996" s="51"/>
      <c r="F4996" s="51"/>
      <c r="G4996" s="51"/>
      <c r="H4996" s="51"/>
      <c r="I4996" s="52"/>
      <c r="J4996" s="52"/>
      <c r="K4996" s="52"/>
      <c r="L4996" s="52"/>
      <c r="M4996" s="52"/>
      <c r="N4996" s="53"/>
      <c r="O4996" s="53"/>
      <c r="P4996" s="53"/>
      <c r="Q4996" s="53"/>
      <c r="R4996" s="53"/>
      <c r="S4996" s="53"/>
      <c r="T4996" s="53"/>
      <c r="U4996" s="53"/>
      <c r="V4996" s="53"/>
      <c r="W4996" s="53"/>
      <c r="X4996" s="53"/>
      <c r="Y4996" s="53"/>
      <c r="Z4996" s="53"/>
      <c r="AA4996" s="53"/>
      <c r="AB4996" s="53"/>
      <c r="AC4996" s="54"/>
      <c r="AD4996" s="55"/>
    </row>
    <row r="4997" customFormat="false" ht="15" hidden="false" customHeight="false" outlineLevel="0" collapsed="false">
      <c r="A4997" s="48" t="s">
        <v>32</v>
      </c>
      <c r="B4997" s="63" t="n">
        <v>32</v>
      </c>
      <c r="C4997" s="50"/>
      <c r="D4997" s="51"/>
      <c r="E4997" s="51"/>
      <c r="F4997" s="51"/>
      <c r="G4997" s="51"/>
      <c r="H4997" s="51"/>
      <c r="I4997" s="52"/>
      <c r="J4997" s="52"/>
      <c r="K4997" s="52"/>
      <c r="L4997" s="52"/>
      <c r="M4997" s="52"/>
      <c r="N4997" s="53"/>
      <c r="O4997" s="53"/>
      <c r="P4997" s="53"/>
      <c r="Q4997" s="53"/>
      <c r="R4997" s="53"/>
      <c r="S4997" s="53"/>
      <c r="T4997" s="53"/>
      <c r="U4997" s="53"/>
      <c r="V4997" s="53"/>
      <c r="W4997" s="53"/>
      <c r="X4997" s="53"/>
      <c r="Y4997" s="53"/>
      <c r="Z4997" s="53"/>
      <c r="AA4997" s="53"/>
      <c r="AB4997" s="53"/>
      <c r="AC4997" s="54"/>
      <c r="AD4997" s="55"/>
    </row>
    <row r="4998" customFormat="false" ht="15" hidden="false" customHeight="false" outlineLevel="0" collapsed="false">
      <c r="A4998" s="48" t="s">
        <v>33</v>
      </c>
      <c r="B4998" s="63"/>
      <c r="C4998" s="50"/>
      <c r="D4998" s="51"/>
      <c r="E4998" s="51"/>
      <c r="F4998" s="51"/>
      <c r="G4998" s="51"/>
      <c r="H4998" s="51"/>
      <c r="I4998" s="52"/>
      <c r="J4998" s="52"/>
      <c r="K4998" s="52"/>
      <c r="L4998" s="52"/>
      <c r="M4998" s="52"/>
      <c r="N4998" s="53"/>
      <c r="O4998" s="53"/>
      <c r="P4998" s="53"/>
      <c r="Q4998" s="53"/>
      <c r="R4998" s="53"/>
      <c r="S4998" s="53"/>
      <c r="T4998" s="53"/>
      <c r="U4998" s="53"/>
      <c r="V4998" s="53"/>
      <c r="W4998" s="53"/>
      <c r="X4998" s="53"/>
      <c r="Y4998" s="53"/>
      <c r="Z4998" s="53"/>
      <c r="AA4998" s="53"/>
      <c r="AB4998" s="53"/>
      <c r="AC4998" s="54"/>
      <c r="AD4998" s="55" t="s">
        <v>406</v>
      </c>
    </row>
    <row r="4999" customFormat="false" ht="15" hidden="false" customHeight="false" outlineLevel="0" collapsed="false">
      <c r="A4999" s="56" t="s">
        <v>19</v>
      </c>
      <c r="B4999" s="75" t="s">
        <v>410</v>
      </c>
      <c r="C4999" s="40" t="s">
        <v>50</v>
      </c>
      <c r="D4999" s="41" t="n">
        <v>75</v>
      </c>
      <c r="E4999" s="41" t="n">
        <v>0</v>
      </c>
      <c r="F4999" s="41" t="n">
        <v>0</v>
      </c>
      <c r="G4999" s="41" t="n">
        <v>0</v>
      </c>
      <c r="H4999" s="41" t="n">
        <v>0</v>
      </c>
      <c r="I4999" s="42" t="n">
        <v>10</v>
      </c>
      <c r="J4999" s="42" t="n">
        <v>60</v>
      </c>
      <c r="K4999" s="42" t="n">
        <v>0</v>
      </c>
      <c r="L4999" s="42" t="n">
        <v>0</v>
      </c>
      <c r="M4999" s="42" t="n">
        <v>60</v>
      </c>
      <c r="N4999" s="43" t="n">
        <f aca="false">D4999*$D$3</f>
        <v>97.5</v>
      </c>
      <c r="O4999" s="43" t="n">
        <f aca="false">E4999*$E$3</f>
        <v>0</v>
      </c>
      <c r="P4999" s="43" t="n">
        <f aca="false">F4999*$F$3</f>
        <v>0</v>
      </c>
      <c r="Q4999" s="43" t="n">
        <f aca="false">G4999*$G$3</f>
        <v>0</v>
      </c>
      <c r="R4999" s="43" t="n">
        <f aca="false">H4999*$H$3</f>
        <v>0</v>
      </c>
      <c r="S4999" s="43" t="n">
        <f aca="false">(N4999/100)*(I4999*$I$3)+(N4999/100)*(J4999*$J$3)+(N4999/100)*(M4999*$M$3)</f>
        <v>253.5</v>
      </c>
      <c r="T4999" s="43" t="n">
        <f aca="false">(O4999/100)*(K4999*$K$3)+(O4999/100)*(M4999*$M$3)</f>
        <v>0</v>
      </c>
      <c r="U4999" s="43" t="n">
        <f aca="false">(P4999/100)*(K4999*$K$3)+(P4999/100)*(L4999*$L$3)+(P4999/100)*(M4999*$M$3)</f>
        <v>0</v>
      </c>
      <c r="V4999" s="43" t="n">
        <f aca="false">(Q4999/100)*(L4999*$L$3)+(Q4999/100)*(M4999*$M$3)</f>
        <v>0</v>
      </c>
      <c r="W4999" s="43" t="n">
        <f aca="false">(R4999/100)*(K4999*$K$3)+(R4999/100)*(L4999*$L$3)+(R4999/100)*(M4999*$M$3)</f>
        <v>0</v>
      </c>
      <c r="X4999" s="43" t="n">
        <f aca="false">N4999+S4999</f>
        <v>351</v>
      </c>
      <c r="Y4999" s="43" t="n">
        <f aca="false">O4999+T4999</f>
        <v>0</v>
      </c>
      <c r="Z4999" s="43" t="n">
        <f aca="false">P4999+U4999</f>
        <v>0</v>
      </c>
      <c r="AA4999" s="43" t="n">
        <f aca="false">Q4999+V4999</f>
        <v>0</v>
      </c>
      <c r="AB4999" s="43" t="n">
        <f aca="false">R4999+W4999</f>
        <v>0</v>
      </c>
      <c r="AC4999" s="44" t="n">
        <f aca="false">ROUND(X4999+Y4999+Z4999+AA4999+AB4999,1)</f>
        <v>351</v>
      </c>
      <c r="AD4999" s="72" t="s">
        <v>14</v>
      </c>
    </row>
    <row r="5000" customFormat="false" ht="15" hidden="false" customHeight="false" outlineLevel="0" collapsed="false">
      <c r="A5000" s="48" t="s">
        <v>29</v>
      </c>
      <c r="B5000" s="61" t="n">
        <v>10</v>
      </c>
      <c r="C5000" s="50"/>
      <c r="D5000" s="51"/>
      <c r="E5000" s="51"/>
      <c r="F5000" s="51"/>
      <c r="G5000" s="51"/>
      <c r="H5000" s="51"/>
      <c r="I5000" s="52"/>
      <c r="J5000" s="52"/>
      <c r="K5000" s="52"/>
      <c r="L5000" s="52"/>
      <c r="M5000" s="52"/>
      <c r="N5000" s="53"/>
      <c r="O5000" s="53"/>
      <c r="P5000" s="53"/>
      <c r="Q5000" s="53"/>
      <c r="R5000" s="53"/>
      <c r="S5000" s="53"/>
      <c r="T5000" s="53"/>
      <c r="U5000" s="53"/>
      <c r="V5000" s="53"/>
      <c r="W5000" s="53"/>
      <c r="X5000" s="53"/>
      <c r="Y5000" s="53"/>
      <c r="Z5000" s="53"/>
      <c r="AA5000" s="53"/>
      <c r="AB5000" s="53"/>
      <c r="AC5000" s="54"/>
      <c r="AD5000" s="55"/>
    </row>
    <row r="5001" customFormat="false" ht="15" hidden="false" customHeight="false" outlineLevel="0" collapsed="false">
      <c r="A5001" s="48" t="s">
        <v>30</v>
      </c>
      <c r="B5001" s="61" t="n">
        <v>30</v>
      </c>
      <c r="C5001" s="50"/>
      <c r="D5001" s="51"/>
      <c r="E5001" s="51"/>
      <c r="F5001" s="51"/>
      <c r="G5001" s="51"/>
      <c r="H5001" s="51"/>
      <c r="I5001" s="52"/>
      <c r="J5001" s="52"/>
      <c r="K5001" s="52"/>
      <c r="L5001" s="52"/>
      <c r="M5001" s="52"/>
      <c r="N5001" s="53"/>
      <c r="O5001" s="53"/>
      <c r="P5001" s="53"/>
      <c r="Q5001" s="53"/>
      <c r="R5001" s="53"/>
      <c r="S5001" s="53"/>
      <c r="T5001" s="53"/>
      <c r="U5001" s="53"/>
      <c r="V5001" s="53"/>
      <c r="W5001" s="53"/>
      <c r="X5001" s="53"/>
      <c r="Y5001" s="53"/>
      <c r="Z5001" s="53"/>
      <c r="AA5001" s="53"/>
      <c r="AB5001" s="53"/>
      <c r="AC5001" s="54"/>
      <c r="AD5001" s="55"/>
    </row>
    <row r="5002" customFormat="false" ht="15" hidden="false" customHeight="false" outlineLevel="0" collapsed="false">
      <c r="A5002" s="48" t="s">
        <v>31</v>
      </c>
      <c r="B5002" s="61" t="n">
        <v>0</v>
      </c>
      <c r="C5002" s="50"/>
      <c r="D5002" s="51"/>
      <c r="E5002" s="51"/>
      <c r="F5002" s="51"/>
      <c r="G5002" s="51"/>
      <c r="H5002" s="51"/>
      <c r="I5002" s="52"/>
      <c r="J5002" s="52"/>
      <c r="K5002" s="52"/>
      <c r="L5002" s="52"/>
      <c r="M5002" s="52"/>
      <c r="N5002" s="53"/>
      <c r="O5002" s="53"/>
      <c r="P5002" s="53"/>
      <c r="Q5002" s="53"/>
      <c r="R5002" s="53"/>
      <c r="S5002" s="53"/>
      <c r="T5002" s="53"/>
      <c r="U5002" s="53"/>
      <c r="V5002" s="53"/>
      <c r="W5002" s="53"/>
      <c r="X5002" s="53"/>
      <c r="Y5002" s="53"/>
      <c r="Z5002" s="53"/>
      <c r="AA5002" s="53"/>
      <c r="AB5002" s="53"/>
      <c r="AC5002" s="54"/>
      <c r="AD5002" s="55"/>
    </row>
    <row r="5003" customFormat="false" ht="15" hidden="false" customHeight="false" outlineLevel="0" collapsed="false">
      <c r="A5003" s="48" t="s">
        <v>32</v>
      </c>
      <c r="B5003" s="61" t="n">
        <v>0</v>
      </c>
      <c r="C5003" s="50"/>
      <c r="D5003" s="51"/>
      <c r="E5003" s="51"/>
      <c r="F5003" s="51"/>
      <c r="G5003" s="51"/>
      <c r="H5003" s="51"/>
      <c r="I5003" s="52"/>
      <c r="J5003" s="52"/>
      <c r="K5003" s="52"/>
      <c r="L5003" s="52"/>
      <c r="M5003" s="52"/>
      <c r="N5003" s="53"/>
      <c r="O5003" s="53"/>
      <c r="P5003" s="53"/>
      <c r="Q5003" s="53"/>
      <c r="R5003" s="53"/>
      <c r="S5003" s="53"/>
      <c r="T5003" s="53"/>
      <c r="U5003" s="53"/>
      <c r="V5003" s="53"/>
      <c r="W5003" s="53"/>
      <c r="X5003" s="53"/>
      <c r="Y5003" s="53"/>
      <c r="Z5003" s="53"/>
      <c r="AA5003" s="53"/>
      <c r="AB5003" s="53"/>
      <c r="AC5003" s="54"/>
      <c r="AD5003" s="55"/>
    </row>
    <row r="5004" customFormat="false" ht="15" hidden="false" customHeight="false" outlineLevel="0" collapsed="false">
      <c r="A5004" s="48" t="s">
        <v>33</v>
      </c>
      <c r="B5004" s="61"/>
      <c r="C5004" s="50"/>
      <c r="D5004" s="51"/>
      <c r="E5004" s="51"/>
      <c r="F5004" s="51"/>
      <c r="G5004" s="51"/>
      <c r="H5004" s="51"/>
      <c r="I5004" s="52"/>
      <c r="J5004" s="52"/>
      <c r="K5004" s="52"/>
      <c r="L5004" s="52"/>
      <c r="M5004" s="52"/>
      <c r="N5004" s="53"/>
      <c r="O5004" s="53"/>
      <c r="P5004" s="53"/>
      <c r="Q5004" s="53"/>
      <c r="R5004" s="53"/>
      <c r="S5004" s="53"/>
      <c r="T5004" s="53"/>
      <c r="U5004" s="53"/>
      <c r="V5004" s="53"/>
      <c r="W5004" s="53"/>
      <c r="X5004" s="53"/>
      <c r="Y5004" s="53"/>
      <c r="Z5004" s="53"/>
      <c r="AA5004" s="53"/>
      <c r="AB5004" s="53"/>
      <c r="AC5004" s="54"/>
      <c r="AD5004" s="55" t="s">
        <v>403</v>
      </c>
    </row>
    <row r="5005" customFormat="false" ht="15" hidden="false" customHeight="false" outlineLevel="0" collapsed="false">
      <c r="A5005" s="56" t="s">
        <v>19</v>
      </c>
      <c r="B5005" s="62" t="s">
        <v>411</v>
      </c>
      <c r="C5005" s="40" t="s">
        <v>53</v>
      </c>
      <c r="D5005" s="41" t="n">
        <v>80</v>
      </c>
      <c r="E5005" s="41" t="n">
        <v>0</v>
      </c>
      <c r="F5005" s="41" t="n">
        <v>0</v>
      </c>
      <c r="G5005" s="41" t="n">
        <v>0</v>
      </c>
      <c r="H5005" s="41" t="n">
        <v>0</v>
      </c>
      <c r="I5005" s="42" t="n">
        <v>10</v>
      </c>
      <c r="J5005" s="42" t="n">
        <v>40</v>
      </c>
      <c r="K5005" s="42" t="n">
        <v>80</v>
      </c>
      <c r="L5005" s="42" t="n">
        <v>0</v>
      </c>
      <c r="M5005" s="42" t="n">
        <v>0</v>
      </c>
      <c r="N5005" s="43" t="n">
        <f aca="false">D5005*$D$3</f>
        <v>104</v>
      </c>
      <c r="O5005" s="43" t="n">
        <f aca="false">E5005*$E$3</f>
        <v>0</v>
      </c>
      <c r="P5005" s="43" t="n">
        <f aca="false">F5005*$F$3</f>
        <v>0</v>
      </c>
      <c r="Q5005" s="43" t="n">
        <f aca="false">G5005*$G$3</f>
        <v>0</v>
      </c>
      <c r="R5005" s="43" t="n">
        <f aca="false">H5005*$H$3</f>
        <v>0</v>
      </c>
      <c r="S5005" s="43" t="n">
        <f aca="false">(N5005/100)*(I5005*$I$3)+(N5005/100)*(J5005*$J$3)+(N5005/100)*(K5005*$L$3)</f>
        <v>270.4</v>
      </c>
      <c r="T5005" s="43" t="n">
        <f aca="false">(O5005/100)*(K5005*$K$3)</f>
        <v>0</v>
      </c>
      <c r="U5005" s="43" t="n">
        <f aca="false">(P5005/100)*(K5005*$K$3)+(P5005/100)*(L5005*$L$3)</f>
        <v>0</v>
      </c>
      <c r="V5005" s="43" t="n">
        <f aca="false">(Q5005/100)*(L5005*$L$3)</f>
        <v>0</v>
      </c>
      <c r="W5005" s="43" t="n">
        <f aca="false">(R5005/100)*(K5005*$K$3)+(R5005/100)*(L5005*$L$3)</f>
        <v>0</v>
      </c>
      <c r="X5005" s="43" t="n">
        <f aca="false">N5005+S5005</f>
        <v>374.4</v>
      </c>
      <c r="Y5005" s="43" t="n">
        <f aca="false">O5005+T5005</f>
        <v>0</v>
      </c>
      <c r="Z5005" s="43" t="n">
        <f aca="false">P5005+U5005</f>
        <v>0</v>
      </c>
      <c r="AA5005" s="43" t="n">
        <f aca="false">Q5005+V5005</f>
        <v>0</v>
      </c>
      <c r="AB5005" s="43" t="n">
        <f aca="false">R5005+W5005</f>
        <v>0</v>
      </c>
      <c r="AC5005" s="44" t="n">
        <f aca="false">ROUND(X5005+Y5005+Z5005+AA5005+AB5005,1)</f>
        <v>374.4</v>
      </c>
      <c r="AD5005" s="72" t="s">
        <v>15</v>
      </c>
    </row>
    <row r="5006" customFormat="false" ht="15" hidden="false" customHeight="false" outlineLevel="0" collapsed="false">
      <c r="A5006" s="48" t="s">
        <v>29</v>
      </c>
      <c r="B5006" s="63" t="n">
        <v>10</v>
      </c>
      <c r="C5006" s="50"/>
      <c r="D5006" s="51"/>
      <c r="E5006" s="51"/>
      <c r="F5006" s="51"/>
      <c r="G5006" s="51"/>
      <c r="H5006" s="51"/>
      <c r="I5006" s="52"/>
      <c r="J5006" s="52"/>
      <c r="K5006" s="52"/>
      <c r="L5006" s="52"/>
      <c r="M5006" s="52"/>
      <c r="N5006" s="53"/>
      <c r="O5006" s="53"/>
      <c r="P5006" s="53"/>
      <c r="Q5006" s="53"/>
      <c r="R5006" s="53"/>
      <c r="S5006" s="53"/>
      <c r="T5006" s="53"/>
      <c r="U5006" s="53"/>
      <c r="V5006" s="53"/>
      <c r="W5006" s="53"/>
      <c r="X5006" s="53"/>
      <c r="Y5006" s="53"/>
      <c r="Z5006" s="53"/>
      <c r="AA5006" s="53"/>
      <c r="AB5006" s="53"/>
      <c r="AC5006" s="54"/>
      <c r="AD5006" s="55"/>
    </row>
    <row r="5007" customFormat="false" ht="15" hidden="false" customHeight="false" outlineLevel="0" collapsed="false">
      <c r="A5007" s="48" t="s">
        <v>30</v>
      </c>
      <c r="B5007" s="63" t="n">
        <v>18</v>
      </c>
      <c r="C5007" s="50"/>
      <c r="D5007" s="51"/>
      <c r="E5007" s="51"/>
      <c r="F5007" s="51"/>
      <c r="G5007" s="51"/>
      <c r="H5007" s="51"/>
      <c r="I5007" s="52"/>
      <c r="J5007" s="52"/>
      <c r="K5007" s="52"/>
      <c r="L5007" s="52"/>
      <c r="M5007" s="52"/>
      <c r="N5007" s="53"/>
      <c r="O5007" s="53"/>
      <c r="P5007" s="53"/>
      <c r="Q5007" s="53"/>
      <c r="R5007" s="53"/>
      <c r="S5007" s="53"/>
      <c r="T5007" s="53"/>
      <c r="U5007" s="53"/>
      <c r="V5007" s="53"/>
      <c r="W5007" s="53"/>
      <c r="X5007" s="53"/>
      <c r="Y5007" s="53"/>
      <c r="Z5007" s="53"/>
      <c r="AA5007" s="53"/>
      <c r="AB5007" s="53"/>
      <c r="AC5007" s="54"/>
      <c r="AD5007" s="55"/>
    </row>
    <row r="5008" customFormat="false" ht="15" hidden="false" customHeight="false" outlineLevel="0" collapsed="false">
      <c r="A5008" s="48" t="s">
        <v>31</v>
      </c>
      <c r="B5008" s="63" t="n">
        <v>32</v>
      </c>
      <c r="C5008" s="50"/>
      <c r="D5008" s="51"/>
      <c r="E5008" s="51"/>
      <c r="F5008" s="51"/>
      <c r="G5008" s="51"/>
      <c r="H5008" s="51"/>
      <c r="I5008" s="52"/>
      <c r="J5008" s="52"/>
      <c r="K5008" s="52"/>
      <c r="L5008" s="52"/>
      <c r="M5008" s="52"/>
      <c r="N5008" s="53"/>
      <c r="O5008" s="53"/>
      <c r="P5008" s="53"/>
      <c r="Q5008" s="53"/>
      <c r="R5008" s="53"/>
      <c r="S5008" s="53"/>
      <c r="T5008" s="53"/>
      <c r="U5008" s="53"/>
      <c r="V5008" s="53"/>
      <c r="W5008" s="53"/>
      <c r="X5008" s="53"/>
      <c r="Y5008" s="53"/>
      <c r="Z5008" s="53"/>
      <c r="AA5008" s="53"/>
      <c r="AB5008" s="53"/>
      <c r="AC5008" s="54"/>
      <c r="AD5008" s="55"/>
    </row>
    <row r="5009" customFormat="false" ht="15" hidden="false" customHeight="false" outlineLevel="0" collapsed="false">
      <c r="A5009" s="48" t="s">
        <v>32</v>
      </c>
      <c r="B5009" s="63" t="n">
        <v>0</v>
      </c>
      <c r="C5009" s="50"/>
      <c r="D5009" s="51"/>
      <c r="E5009" s="51"/>
      <c r="F5009" s="51"/>
      <c r="G5009" s="51"/>
      <c r="H5009" s="51"/>
      <c r="I5009" s="52"/>
      <c r="J5009" s="52"/>
      <c r="K5009" s="52"/>
      <c r="L5009" s="52"/>
      <c r="M5009" s="52"/>
      <c r="N5009" s="53"/>
      <c r="O5009" s="53"/>
      <c r="P5009" s="53"/>
      <c r="Q5009" s="53"/>
      <c r="R5009" s="53"/>
      <c r="S5009" s="53"/>
      <c r="T5009" s="53"/>
      <c r="U5009" s="53"/>
      <c r="V5009" s="53"/>
      <c r="W5009" s="53"/>
      <c r="X5009" s="53"/>
      <c r="Y5009" s="53"/>
      <c r="Z5009" s="53"/>
      <c r="AA5009" s="53"/>
      <c r="AB5009" s="53"/>
      <c r="AC5009" s="54"/>
      <c r="AD5009" s="55"/>
    </row>
    <row r="5010" customFormat="false" ht="15" hidden="false" customHeight="false" outlineLevel="0" collapsed="false">
      <c r="A5010" s="48" t="s">
        <v>33</v>
      </c>
      <c r="B5010" s="63"/>
      <c r="C5010" s="50"/>
      <c r="D5010" s="51"/>
      <c r="E5010" s="51"/>
      <c r="F5010" s="51"/>
      <c r="G5010" s="51"/>
      <c r="H5010" s="51"/>
      <c r="I5010" s="52"/>
      <c r="J5010" s="52"/>
      <c r="K5010" s="52"/>
      <c r="L5010" s="52"/>
      <c r="M5010" s="52"/>
      <c r="N5010" s="53"/>
      <c r="O5010" s="53"/>
      <c r="P5010" s="53"/>
      <c r="Q5010" s="53"/>
      <c r="R5010" s="53"/>
      <c r="S5010" s="53"/>
      <c r="T5010" s="53"/>
      <c r="U5010" s="53"/>
      <c r="V5010" s="53"/>
      <c r="W5010" s="53"/>
      <c r="X5010" s="53"/>
      <c r="Y5010" s="53"/>
      <c r="Z5010" s="53"/>
      <c r="AA5010" s="53"/>
      <c r="AB5010" s="53"/>
      <c r="AC5010" s="54"/>
      <c r="AD5010" s="55" t="s">
        <v>406</v>
      </c>
    </row>
    <row r="5011" customFormat="false" ht="15" hidden="false" customHeight="false" outlineLevel="0" collapsed="false">
      <c r="A5011" s="56" t="s">
        <v>19</v>
      </c>
      <c r="B5011" s="75" t="s">
        <v>412</v>
      </c>
      <c r="C5011" s="40" t="s">
        <v>53</v>
      </c>
      <c r="D5011" s="41" t="n">
        <v>75</v>
      </c>
      <c r="E5011" s="41" t="n">
        <v>0</v>
      </c>
      <c r="F5011" s="41" t="n">
        <v>0</v>
      </c>
      <c r="G5011" s="41" t="n">
        <v>0</v>
      </c>
      <c r="H5011" s="41" t="n">
        <v>0</v>
      </c>
      <c r="I5011" s="42" t="n">
        <v>20</v>
      </c>
      <c r="J5011" s="42" t="n">
        <v>50</v>
      </c>
      <c r="K5011" s="42" t="n">
        <v>60</v>
      </c>
      <c r="L5011" s="42" t="n">
        <v>0</v>
      </c>
      <c r="M5011" s="42" t="n">
        <v>0</v>
      </c>
      <c r="N5011" s="43" t="n">
        <f aca="false">D5011*$D$3</f>
        <v>97.5</v>
      </c>
      <c r="O5011" s="43" t="n">
        <f aca="false">E5011*$E$3</f>
        <v>0</v>
      </c>
      <c r="P5011" s="43" t="n">
        <f aca="false">F5011*$F$3</f>
        <v>0</v>
      </c>
      <c r="Q5011" s="43" t="n">
        <f aca="false">G5011*$G$3</f>
        <v>0</v>
      </c>
      <c r="R5011" s="43" t="n">
        <f aca="false">H5011*$H$3</f>
        <v>0</v>
      </c>
      <c r="S5011" s="43" t="n">
        <f aca="false">(N5011/100)*(I5011*$I$3)+(N5011/100)*(J5011*$J$3)+(N5011/100)*(K5011*$L$3)</f>
        <v>253.5</v>
      </c>
      <c r="T5011" s="43" t="n">
        <f aca="false">(O5011/100)*(K5011*$K$3)</f>
        <v>0</v>
      </c>
      <c r="U5011" s="43" t="n">
        <f aca="false">(P5011/100)*(K5011*$K$3)+(P5011/100)*(L5011*$L$3)</f>
        <v>0</v>
      </c>
      <c r="V5011" s="43" t="n">
        <f aca="false">(Q5011/100)*(L5011*$L$3)</f>
        <v>0</v>
      </c>
      <c r="W5011" s="43" t="n">
        <f aca="false">(R5011/100)*(K5011*$K$3)+(R5011/100)*(L5011*$L$3)</f>
        <v>0</v>
      </c>
      <c r="X5011" s="43" t="n">
        <f aca="false">N5011+S5011</f>
        <v>351</v>
      </c>
      <c r="Y5011" s="43" t="n">
        <f aca="false">O5011+T5011</f>
        <v>0</v>
      </c>
      <c r="Z5011" s="43" t="n">
        <f aca="false">P5011+U5011</f>
        <v>0</v>
      </c>
      <c r="AA5011" s="43" t="n">
        <f aca="false">Q5011+V5011</f>
        <v>0</v>
      </c>
      <c r="AB5011" s="43" t="n">
        <f aca="false">R5011+W5011</f>
        <v>0</v>
      </c>
      <c r="AC5011" s="44" t="n">
        <f aca="false">ROUND(X5011+Y5011+Z5011+AA5011+AB5011,1)</f>
        <v>351</v>
      </c>
      <c r="AD5011" s="72" t="s">
        <v>15</v>
      </c>
    </row>
    <row r="5012" customFormat="false" ht="15" hidden="false" customHeight="false" outlineLevel="0" collapsed="false">
      <c r="A5012" s="48" t="s">
        <v>29</v>
      </c>
      <c r="B5012" s="61" t="n">
        <v>10</v>
      </c>
      <c r="C5012" s="50"/>
      <c r="D5012" s="51"/>
      <c r="E5012" s="51"/>
      <c r="F5012" s="51"/>
      <c r="G5012" s="51"/>
      <c r="H5012" s="51"/>
      <c r="I5012" s="52"/>
      <c r="J5012" s="52"/>
      <c r="K5012" s="52"/>
      <c r="L5012" s="52"/>
      <c r="M5012" s="52"/>
      <c r="N5012" s="53"/>
      <c r="O5012" s="53"/>
      <c r="P5012" s="53"/>
      <c r="Q5012" s="53"/>
      <c r="R5012" s="53"/>
      <c r="S5012" s="53"/>
      <c r="T5012" s="53"/>
      <c r="U5012" s="53"/>
      <c r="V5012" s="53"/>
      <c r="W5012" s="53"/>
      <c r="X5012" s="53"/>
      <c r="Y5012" s="53"/>
      <c r="Z5012" s="53"/>
      <c r="AA5012" s="53"/>
      <c r="AB5012" s="53"/>
      <c r="AC5012" s="54"/>
      <c r="AD5012" s="55"/>
    </row>
    <row r="5013" customFormat="false" ht="15" hidden="false" customHeight="false" outlineLevel="0" collapsed="false">
      <c r="A5013" s="48" t="s">
        <v>30</v>
      </c>
      <c r="B5013" s="61" t="n">
        <v>15</v>
      </c>
      <c r="C5013" s="50"/>
      <c r="D5013" s="51"/>
      <c r="E5013" s="51"/>
      <c r="F5013" s="51"/>
      <c r="G5013" s="51"/>
      <c r="H5013" s="51"/>
      <c r="I5013" s="52"/>
      <c r="J5013" s="52"/>
      <c r="K5013" s="52"/>
      <c r="L5013" s="52"/>
      <c r="M5013" s="52"/>
      <c r="N5013" s="53"/>
      <c r="O5013" s="53"/>
      <c r="P5013" s="53"/>
      <c r="Q5013" s="53"/>
      <c r="R5013" s="53"/>
      <c r="S5013" s="53"/>
      <c r="T5013" s="53"/>
      <c r="U5013" s="53"/>
      <c r="V5013" s="53"/>
      <c r="W5013" s="53"/>
      <c r="X5013" s="53"/>
      <c r="Y5013" s="53"/>
      <c r="Z5013" s="53"/>
      <c r="AA5013" s="53"/>
      <c r="AB5013" s="53"/>
      <c r="AC5013" s="54"/>
      <c r="AD5013" s="55"/>
    </row>
    <row r="5014" customFormat="false" ht="15" hidden="false" customHeight="false" outlineLevel="0" collapsed="false">
      <c r="A5014" s="48" t="s">
        <v>31</v>
      </c>
      <c r="B5014" s="61" t="n">
        <v>25</v>
      </c>
      <c r="C5014" s="50"/>
      <c r="D5014" s="51"/>
      <c r="E5014" s="51"/>
      <c r="F5014" s="51"/>
      <c r="G5014" s="51"/>
      <c r="H5014" s="51"/>
      <c r="I5014" s="52"/>
      <c r="J5014" s="52"/>
      <c r="K5014" s="52"/>
      <c r="L5014" s="52"/>
      <c r="M5014" s="52"/>
      <c r="N5014" s="53"/>
      <c r="O5014" s="53"/>
      <c r="P5014" s="53"/>
      <c r="Q5014" s="53"/>
      <c r="R5014" s="53"/>
      <c r="S5014" s="53"/>
      <c r="T5014" s="53"/>
      <c r="U5014" s="53"/>
      <c r="V5014" s="53"/>
      <c r="W5014" s="53"/>
      <c r="X5014" s="53"/>
      <c r="Y5014" s="53"/>
      <c r="Z5014" s="53"/>
      <c r="AA5014" s="53"/>
      <c r="AB5014" s="53"/>
      <c r="AC5014" s="54"/>
      <c r="AD5014" s="55"/>
    </row>
    <row r="5015" customFormat="false" ht="15" hidden="false" customHeight="false" outlineLevel="0" collapsed="false">
      <c r="A5015" s="48" t="s">
        <v>32</v>
      </c>
      <c r="B5015" s="61" t="n">
        <v>0</v>
      </c>
      <c r="C5015" s="50"/>
      <c r="D5015" s="51"/>
      <c r="E5015" s="51"/>
      <c r="F5015" s="51"/>
      <c r="G5015" s="51"/>
      <c r="H5015" s="51"/>
      <c r="I5015" s="52"/>
      <c r="J5015" s="52"/>
      <c r="K5015" s="52"/>
      <c r="L5015" s="52"/>
      <c r="M5015" s="52"/>
      <c r="N5015" s="53"/>
      <c r="O5015" s="53"/>
      <c r="P5015" s="53"/>
      <c r="Q5015" s="53"/>
      <c r="R5015" s="53"/>
      <c r="S5015" s="53"/>
      <c r="T5015" s="53"/>
      <c r="U5015" s="53"/>
      <c r="V5015" s="53"/>
      <c r="W5015" s="53"/>
      <c r="X5015" s="53"/>
      <c r="Y5015" s="53"/>
      <c r="Z5015" s="53"/>
      <c r="AA5015" s="53"/>
      <c r="AB5015" s="53"/>
      <c r="AC5015" s="54"/>
      <c r="AD5015" s="55"/>
    </row>
    <row r="5016" customFormat="false" ht="15" hidden="false" customHeight="false" outlineLevel="0" collapsed="false">
      <c r="A5016" s="48" t="s">
        <v>33</v>
      </c>
      <c r="B5016" s="61"/>
      <c r="C5016" s="50"/>
      <c r="D5016" s="51"/>
      <c r="E5016" s="51"/>
      <c r="F5016" s="51"/>
      <c r="G5016" s="51"/>
      <c r="H5016" s="51"/>
      <c r="I5016" s="52"/>
      <c r="J5016" s="52"/>
      <c r="K5016" s="52"/>
      <c r="L5016" s="52"/>
      <c r="M5016" s="52"/>
      <c r="N5016" s="53"/>
      <c r="O5016" s="53"/>
      <c r="P5016" s="53"/>
      <c r="Q5016" s="53"/>
      <c r="R5016" s="53"/>
      <c r="S5016" s="53"/>
      <c r="T5016" s="53"/>
      <c r="U5016" s="53"/>
      <c r="V5016" s="53"/>
      <c r="W5016" s="53"/>
      <c r="X5016" s="53"/>
      <c r="Y5016" s="53"/>
      <c r="Z5016" s="53"/>
      <c r="AA5016" s="53"/>
      <c r="AB5016" s="53"/>
      <c r="AC5016" s="54"/>
      <c r="AD5016" s="55" t="s">
        <v>403</v>
      </c>
    </row>
    <row r="5017" customFormat="false" ht="15" hidden="false" customHeight="false" outlineLevel="0" collapsed="false">
      <c r="A5017" s="64"/>
      <c r="B5017" s="65" t="s">
        <v>413</v>
      </c>
      <c r="C5017" s="65"/>
      <c r="D5017" s="65"/>
      <c r="E5017" s="65"/>
      <c r="F5017" s="65"/>
      <c r="G5017" s="65"/>
      <c r="H5017" s="65"/>
      <c r="I5017" s="65"/>
      <c r="J5017" s="65"/>
      <c r="K5017" s="65"/>
      <c r="L5017" s="65"/>
      <c r="M5017" s="65"/>
      <c r="N5017" s="65"/>
      <c r="O5017" s="65"/>
      <c r="P5017" s="65"/>
      <c r="Q5017" s="65"/>
      <c r="R5017" s="65"/>
      <c r="S5017" s="65"/>
      <c r="T5017" s="65"/>
      <c r="U5017" s="65"/>
      <c r="V5017" s="65"/>
      <c r="W5017" s="65"/>
      <c r="X5017" s="65"/>
      <c r="Y5017" s="65"/>
      <c r="Z5017" s="65"/>
      <c r="AA5017" s="65"/>
      <c r="AB5017" s="65"/>
      <c r="AC5017" s="12" t="n">
        <v>600</v>
      </c>
      <c r="AD5017" s="12"/>
    </row>
    <row r="5018" customFormat="false" ht="15" hidden="false" customHeight="false" outlineLevel="0" collapsed="false">
      <c r="A5018" s="38" t="s">
        <v>19</v>
      </c>
      <c r="B5018" s="75" t="s">
        <v>414</v>
      </c>
      <c r="C5018" s="50" t="s">
        <v>50</v>
      </c>
      <c r="D5018" s="51" t="n">
        <v>150</v>
      </c>
      <c r="E5018" s="51" t="n">
        <v>0</v>
      </c>
      <c r="F5018" s="51" t="n">
        <v>0</v>
      </c>
      <c r="G5018" s="51" t="n">
        <v>0</v>
      </c>
      <c r="H5018" s="51" t="n">
        <v>0</v>
      </c>
      <c r="I5018" s="52" t="n">
        <v>60</v>
      </c>
      <c r="J5018" s="52" t="n">
        <v>40</v>
      </c>
      <c r="K5018" s="52" t="n">
        <v>0</v>
      </c>
      <c r="L5018" s="52" t="n">
        <v>0</v>
      </c>
      <c r="M5018" s="52" t="n">
        <v>0</v>
      </c>
      <c r="N5018" s="53" t="n">
        <f aca="false">D5018*$D$3</f>
        <v>195</v>
      </c>
      <c r="O5018" s="53" t="n">
        <f aca="false">E5018*$E$3</f>
        <v>0</v>
      </c>
      <c r="P5018" s="53" t="n">
        <f aca="false">F5018*$F$3</f>
        <v>0</v>
      </c>
      <c r="Q5018" s="53" t="n">
        <f aca="false">G5018*$G$3</f>
        <v>0</v>
      </c>
      <c r="R5018" s="53" t="n">
        <f aca="false">H5018*$H$3</f>
        <v>0</v>
      </c>
      <c r="S5018" s="53" t="n">
        <f aca="false">(N5018/100)*(I5018*$I$3)+(N5018/100)*(J5018*$J$3)</f>
        <v>390</v>
      </c>
      <c r="T5018" s="53" t="n">
        <f aca="false">(O5018/100)*(K5018*$K$3)</f>
        <v>0</v>
      </c>
      <c r="U5018" s="53" t="n">
        <f aca="false">(P5018/100)*(K5018*$K$3)+(P5018/100)*(L5018*$L$3)</f>
        <v>0</v>
      </c>
      <c r="V5018" s="53" t="n">
        <f aca="false">(Q5018/100)*(L5018*$L$3)</f>
        <v>0</v>
      </c>
      <c r="W5018" s="53" t="n">
        <f aca="false">(R5018/100)*(K5018*$K$3)+(R5018/100)*(L5018*$L$3)</f>
        <v>0</v>
      </c>
      <c r="X5018" s="53" t="n">
        <f aca="false">N5018+S5018</f>
        <v>585</v>
      </c>
      <c r="Y5018" s="53" t="n">
        <f aca="false">O5018+T5018</f>
        <v>0</v>
      </c>
      <c r="Z5018" s="53" t="n">
        <f aca="false">P5018+U5018</f>
        <v>0</v>
      </c>
      <c r="AA5018" s="53" t="n">
        <f aca="false">Q5018+V5018</f>
        <v>0</v>
      </c>
      <c r="AB5018" s="53" t="n">
        <f aca="false">R5018+W5018</f>
        <v>0</v>
      </c>
      <c r="AC5018" s="54" t="n">
        <f aca="false">ROUND(X5018+Y5018+Z5018+AA5018+AB5018,1)</f>
        <v>585</v>
      </c>
      <c r="AD5018" s="55"/>
    </row>
    <row r="5019" customFormat="false" ht="15" hidden="false" customHeight="false" outlineLevel="0" collapsed="false">
      <c r="A5019" s="48" t="s">
        <v>29</v>
      </c>
      <c r="B5019" s="61" t="n">
        <v>32</v>
      </c>
      <c r="C5019" s="50"/>
      <c r="D5019" s="51"/>
      <c r="E5019" s="51"/>
      <c r="F5019" s="51"/>
      <c r="G5019" s="51"/>
      <c r="H5019" s="51"/>
      <c r="I5019" s="52"/>
      <c r="J5019" s="52"/>
      <c r="K5019" s="52"/>
      <c r="L5019" s="52"/>
      <c r="M5019" s="52"/>
      <c r="N5019" s="53"/>
      <c r="O5019" s="53"/>
      <c r="P5019" s="53"/>
      <c r="Q5019" s="53"/>
      <c r="R5019" s="53"/>
      <c r="S5019" s="53"/>
      <c r="T5019" s="53"/>
      <c r="U5019" s="53"/>
      <c r="V5019" s="53"/>
      <c r="W5019" s="53"/>
      <c r="X5019" s="53"/>
      <c r="Y5019" s="53"/>
      <c r="Z5019" s="53"/>
      <c r="AA5019" s="53"/>
      <c r="AB5019" s="53"/>
      <c r="AC5019" s="54"/>
      <c r="AD5019" s="55"/>
    </row>
    <row r="5020" customFormat="false" ht="15" hidden="false" customHeight="false" outlineLevel="0" collapsed="false">
      <c r="A5020" s="48" t="s">
        <v>30</v>
      </c>
      <c r="B5020" s="61" t="n">
        <v>20</v>
      </c>
      <c r="C5020" s="50"/>
      <c r="D5020" s="51"/>
      <c r="E5020" s="51"/>
      <c r="F5020" s="51"/>
      <c r="G5020" s="51"/>
      <c r="H5020" s="51"/>
      <c r="I5020" s="52"/>
      <c r="J5020" s="52"/>
      <c r="K5020" s="52"/>
      <c r="L5020" s="52"/>
      <c r="M5020" s="52"/>
      <c r="N5020" s="53"/>
      <c r="O5020" s="53"/>
      <c r="P5020" s="53"/>
      <c r="Q5020" s="53"/>
      <c r="R5020" s="53"/>
      <c r="S5020" s="53"/>
      <c r="T5020" s="53"/>
      <c r="U5020" s="53"/>
      <c r="V5020" s="53"/>
      <c r="W5020" s="53"/>
      <c r="X5020" s="53"/>
      <c r="Y5020" s="53"/>
      <c r="Z5020" s="53"/>
      <c r="AA5020" s="53"/>
      <c r="AB5020" s="53"/>
      <c r="AC5020" s="54"/>
      <c r="AD5020" s="55"/>
    </row>
    <row r="5021" customFormat="false" ht="15" hidden="false" customHeight="false" outlineLevel="0" collapsed="false">
      <c r="A5021" s="48" t="s">
        <v>31</v>
      </c>
      <c r="B5021" s="61" t="n">
        <v>0</v>
      </c>
      <c r="C5021" s="50"/>
      <c r="D5021" s="51"/>
      <c r="E5021" s="51"/>
      <c r="F5021" s="51"/>
      <c r="G5021" s="51"/>
      <c r="H5021" s="51"/>
      <c r="I5021" s="52"/>
      <c r="J5021" s="52"/>
      <c r="K5021" s="52"/>
      <c r="L5021" s="52"/>
      <c r="M5021" s="52"/>
      <c r="N5021" s="53"/>
      <c r="O5021" s="53"/>
      <c r="P5021" s="53"/>
      <c r="Q5021" s="53"/>
      <c r="R5021" s="53"/>
      <c r="S5021" s="53"/>
      <c r="T5021" s="53"/>
      <c r="U5021" s="53"/>
      <c r="V5021" s="53"/>
      <c r="W5021" s="53"/>
      <c r="X5021" s="53"/>
      <c r="Y5021" s="53"/>
      <c r="Z5021" s="53"/>
      <c r="AA5021" s="53"/>
      <c r="AB5021" s="53"/>
      <c r="AC5021" s="54"/>
      <c r="AD5021" s="55"/>
    </row>
    <row r="5022" customFormat="false" ht="15" hidden="false" customHeight="false" outlineLevel="0" collapsed="false">
      <c r="A5022" s="48" t="s">
        <v>32</v>
      </c>
      <c r="B5022" s="61" t="n">
        <v>0</v>
      </c>
      <c r="C5022" s="50"/>
      <c r="D5022" s="51"/>
      <c r="E5022" s="51"/>
      <c r="F5022" s="51"/>
      <c r="G5022" s="51"/>
      <c r="H5022" s="51"/>
      <c r="I5022" s="52"/>
      <c r="J5022" s="52"/>
      <c r="K5022" s="52"/>
      <c r="L5022" s="52"/>
      <c r="M5022" s="52"/>
      <c r="N5022" s="53"/>
      <c r="O5022" s="53"/>
      <c r="P5022" s="53"/>
      <c r="Q5022" s="53"/>
      <c r="R5022" s="53"/>
      <c r="S5022" s="53"/>
      <c r="T5022" s="53"/>
      <c r="U5022" s="53"/>
      <c r="V5022" s="53"/>
      <c r="W5022" s="53"/>
      <c r="X5022" s="53"/>
      <c r="Y5022" s="53"/>
      <c r="Z5022" s="53"/>
      <c r="AA5022" s="53"/>
      <c r="AB5022" s="53"/>
      <c r="AC5022" s="54"/>
      <c r="AD5022" s="55"/>
    </row>
    <row r="5023" customFormat="false" ht="15" hidden="false" customHeight="false" outlineLevel="0" collapsed="false">
      <c r="A5023" s="48" t="s">
        <v>33</v>
      </c>
      <c r="B5023" s="61"/>
      <c r="C5023" s="50"/>
      <c r="D5023" s="51"/>
      <c r="E5023" s="51"/>
      <c r="F5023" s="51"/>
      <c r="G5023" s="51"/>
      <c r="H5023" s="51"/>
      <c r="I5023" s="52"/>
      <c r="J5023" s="52"/>
      <c r="K5023" s="52"/>
      <c r="L5023" s="52"/>
      <c r="M5023" s="52"/>
      <c r="N5023" s="53"/>
      <c r="O5023" s="53"/>
      <c r="P5023" s="53"/>
      <c r="Q5023" s="53"/>
      <c r="R5023" s="53"/>
      <c r="S5023" s="53"/>
      <c r="T5023" s="53"/>
      <c r="U5023" s="53"/>
      <c r="V5023" s="53"/>
      <c r="W5023" s="53"/>
      <c r="X5023" s="53"/>
      <c r="Y5023" s="53"/>
      <c r="Z5023" s="53"/>
      <c r="AA5023" s="53"/>
      <c r="AB5023" s="53"/>
      <c r="AC5023" s="54"/>
      <c r="AD5023" s="55"/>
    </row>
    <row r="5024" customFormat="false" ht="15" hidden="false" customHeight="false" outlineLevel="0" collapsed="false">
      <c r="A5024" s="56" t="s">
        <v>19</v>
      </c>
      <c r="B5024" s="62" t="s">
        <v>415</v>
      </c>
      <c r="C5024" s="40" t="s">
        <v>50</v>
      </c>
      <c r="D5024" s="41" t="n">
        <v>140</v>
      </c>
      <c r="E5024" s="41" t="n">
        <v>0</v>
      </c>
      <c r="F5024" s="41" t="n">
        <v>0</v>
      </c>
      <c r="G5024" s="41" t="n">
        <v>0</v>
      </c>
      <c r="H5024" s="41" t="n">
        <v>0</v>
      </c>
      <c r="I5024" s="42" t="n">
        <v>40</v>
      </c>
      <c r="J5024" s="42" t="n">
        <v>70</v>
      </c>
      <c r="K5024" s="42" t="n">
        <v>0</v>
      </c>
      <c r="L5024" s="42" t="n">
        <v>0</v>
      </c>
      <c r="M5024" s="42" t="n">
        <v>0</v>
      </c>
      <c r="N5024" s="43" t="n">
        <f aca="false">D5024*$D$3</f>
        <v>182</v>
      </c>
      <c r="O5024" s="43" t="n">
        <f aca="false">E5024*$E$3</f>
        <v>0</v>
      </c>
      <c r="P5024" s="43" t="n">
        <f aca="false">F5024*$F$3</f>
        <v>0</v>
      </c>
      <c r="Q5024" s="43" t="n">
        <f aca="false">G5024*$G$3</f>
        <v>0</v>
      </c>
      <c r="R5024" s="43" t="n">
        <f aca="false">H5024*$H$3</f>
        <v>0</v>
      </c>
      <c r="S5024" s="43" t="n">
        <f aca="false">(N5024/100)*(I5024*$I$3)+(N5024/100)*(J5024*$J$3)</f>
        <v>400.4</v>
      </c>
      <c r="T5024" s="43" t="n">
        <f aca="false">(O5024/100)*(K5024*$K$3)</f>
        <v>0</v>
      </c>
      <c r="U5024" s="43" t="n">
        <f aca="false">(P5024/100)*(K5024*$K$3)+(P5024/100)*(L5024*$L$3)</f>
        <v>0</v>
      </c>
      <c r="V5024" s="43" t="n">
        <f aca="false">(Q5024/100)*(L5024*$L$3)</f>
        <v>0</v>
      </c>
      <c r="W5024" s="43" t="n">
        <f aca="false">(R5024/100)*(K5024*$K$3)+(R5024/100)*(L5024*$L$3)</f>
        <v>0</v>
      </c>
      <c r="X5024" s="43" t="n">
        <f aca="false">N5024+S5024</f>
        <v>582.4</v>
      </c>
      <c r="Y5024" s="43" t="n">
        <f aca="false">O5024+T5024</f>
        <v>0</v>
      </c>
      <c r="Z5024" s="43" t="n">
        <f aca="false">P5024+U5024</f>
        <v>0</v>
      </c>
      <c r="AA5024" s="43" t="n">
        <f aca="false">Q5024+V5024</f>
        <v>0</v>
      </c>
      <c r="AB5024" s="43" t="n">
        <f aca="false">R5024+W5024</f>
        <v>0</v>
      </c>
      <c r="AC5024" s="44" t="n">
        <f aca="false">ROUND(X5024+Y5024+Z5024+AA5024+AB5024,1)</f>
        <v>582.4</v>
      </c>
      <c r="AD5024" s="72"/>
    </row>
    <row r="5025" customFormat="false" ht="15" hidden="false" customHeight="false" outlineLevel="0" collapsed="false">
      <c r="A5025" s="48" t="s">
        <v>29</v>
      </c>
      <c r="B5025" s="63" t="n">
        <v>20</v>
      </c>
      <c r="C5025" s="50"/>
      <c r="D5025" s="51"/>
      <c r="E5025" s="51"/>
      <c r="F5025" s="51"/>
      <c r="G5025" s="51"/>
      <c r="H5025" s="51"/>
      <c r="I5025" s="52"/>
      <c r="J5025" s="52"/>
      <c r="K5025" s="52"/>
      <c r="L5025" s="52"/>
      <c r="M5025" s="52"/>
      <c r="N5025" s="53"/>
      <c r="O5025" s="53"/>
      <c r="P5025" s="53"/>
      <c r="Q5025" s="53"/>
      <c r="R5025" s="53"/>
      <c r="S5025" s="53"/>
      <c r="T5025" s="53"/>
      <c r="U5025" s="53"/>
      <c r="V5025" s="53"/>
      <c r="W5025" s="53"/>
      <c r="X5025" s="53"/>
      <c r="Y5025" s="53"/>
      <c r="Z5025" s="53"/>
      <c r="AA5025" s="53"/>
      <c r="AB5025" s="53"/>
      <c r="AC5025" s="54"/>
      <c r="AD5025" s="55"/>
    </row>
    <row r="5026" customFormat="false" ht="15" hidden="false" customHeight="false" outlineLevel="0" collapsed="false">
      <c r="A5026" s="48" t="s">
        <v>30</v>
      </c>
      <c r="B5026" s="63" t="n">
        <v>20</v>
      </c>
      <c r="C5026" s="50"/>
      <c r="D5026" s="51"/>
      <c r="E5026" s="51"/>
      <c r="F5026" s="51"/>
      <c r="G5026" s="51"/>
      <c r="H5026" s="51"/>
      <c r="I5026" s="52"/>
      <c r="J5026" s="52"/>
      <c r="K5026" s="52"/>
      <c r="L5026" s="52"/>
      <c r="M5026" s="52"/>
      <c r="N5026" s="53"/>
      <c r="O5026" s="53"/>
      <c r="P5026" s="53"/>
      <c r="Q5026" s="53"/>
      <c r="R5026" s="53"/>
      <c r="S5026" s="53"/>
      <c r="T5026" s="53"/>
      <c r="U5026" s="53"/>
      <c r="V5026" s="53"/>
      <c r="W5026" s="53"/>
      <c r="X5026" s="53"/>
      <c r="Y5026" s="53"/>
      <c r="Z5026" s="53"/>
      <c r="AA5026" s="53"/>
      <c r="AB5026" s="53"/>
      <c r="AC5026" s="54"/>
      <c r="AD5026" s="55"/>
    </row>
    <row r="5027" customFormat="false" ht="15" hidden="false" customHeight="false" outlineLevel="0" collapsed="false">
      <c r="A5027" s="48" t="s">
        <v>31</v>
      </c>
      <c r="B5027" s="63" t="n">
        <v>0</v>
      </c>
      <c r="C5027" s="50"/>
      <c r="D5027" s="51"/>
      <c r="E5027" s="51"/>
      <c r="F5027" s="51"/>
      <c r="G5027" s="51"/>
      <c r="H5027" s="51"/>
      <c r="I5027" s="52"/>
      <c r="J5027" s="52"/>
      <c r="K5027" s="52"/>
      <c r="L5027" s="52"/>
      <c r="M5027" s="52"/>
      <c r="N5027" s="53"/>
      <c r="O5027" s="53"/>
      <c r="P5027" s="53"/>
      <c r="Q5027" s="53"/>
      <c r="R5027" s="53"/>
      <c r="S5027" s="53"/>
      <c r="T5027" s="53"/>
      <c r="U5027" s="53"/>
      <c r="V5027" s="53"/>
      <c r="W5027" s="53"/>
      <c r="X5027" s="53"/>
      <c r="Y5027" s="53"/>
      <c r="Z5027" s="53"/>
      <c r="AA5027" s="53"/>
      <c r="AB5027" s="53"/>
      <c r="AC5027" s="54"/>
      <c r="AD5027" s="55"/>
    </row>
    <row r="5028" customFormat="false" ht="15" hidden="false" customHeight="false" outlineLevel="0" collapsed="false">
      <c r="A5028" s="48" t="s">
        <v>32</v>
      </c>
      <c r="B5028" s="63" t="n">
        <v>0</v>
      </c>
      <c r="C5028" s="50"/>
      <c r="D5028" s="51"/>
      <c r="E5028" s="51"/>
      <c r="F5028" s="51"/>
      <c r="G5028" s="51"/>
      <c r="H5028" s="51"/>
      <c r="I5028" s="52"/>
      <c r="J5028" s="52"/>
      <c r="K5028" s="52"/>
      <c r="L5028" s="52"/>
      <c r="M5028" s="52"/>
      <c r="N5028" s="53"/>
      <c r="O5028" s="53"/>
      <c r="P5028" s="53"/>
      <c r="Q5028" s="53"/>
      <c r="R5028" s="53"/>
      <c r="S5028" s="53"/>
      <c r="T5028" s="53"/>
      <c r="U5028" s="53"/>
      <c r="V5028" s="53"/>
      <c r="W5028" s="53"/>
      <c r="X5028" s="53"/>
      <c r="Y5028" s="53"/>
      <c r="Z5028" s="53"/>
      <c r="AA5028" s="53"/>
      <c r="AB5028" s="53"/>
      <c r="AC5028" s="54"/>
      <c r="AD5028" s="55"/>
    </row>
    <row r="5029" customFormat="false" ht="15" hidden="false" customHeight="false" outlineLevel="0" collapsed="false">
      <c r="A5029" s="48" t="s">
        <v>33</v>
      </c>
      <c r="B5029" s="63"/>
      <c r="C5029" s="50"/>
      <c r="D5029" s="51"/>
      <c r="E5029" s="51"/>
      <c r="F5029" s="51"/>
      <c r="G5029" s="51"/>
      <c r="H5029" s="51"/>
      <c r="I5029" s="52"/>
      <c r="J5029" s="52"/>
      <c r="K5029" s="52"/>
      <c r="L5029" s="52"/>
      <c r="M5029" s="52"/>
      <c r="N5029" s="53"/>
      <c r="O5029" s="53"/>
      <c r="P5029" s="53"/>
      <c r="Q5029" s="53"/>
      <c r="R5029" s="53"/>
      <c r="S5029" s="53"/>
      <c r="T5029" s="53"/>
      <c r="U5029" s="53"/>
      <c r="V5029" s="53"/>
      <c r="W5029" s="53"/>
      <c r="X5029" s="53"/>
      <c r="Y5029" s="53"/>
      <c r="Z5029" s="53"/>
      <c r="AA5029" s="53"/>
      <c r="AB5029" s="53"/>
      <c r="AC5029" s="54"/>
      <c r="AD5029" s="55"/>
    </row>
    <row r="5030" customFormat="false" ht="15" hidden="false" customHeight="false" outlineLevel="0" collapsed="false">
      <c r="A5030" s="56" t="s">
        <v>19</v>
      </c>
      <c r="B5030" s="75" t="s">
        <v>416</v>
      </c>
      <c r="C5030" s="40" t="s">
        <v>50</v>
      </c>
      <c r="D5030" s="41" t="n">
        <v>160</v>
      </c>
      <c r="E5030" s="41" t="n">
        <v>0</v>
      </c>
      <c r="F5030" s="41" t="n">
        <v>0</v>
      </c>
      <c r="G5030" s="41" t="n">
        <v>0</v>
      </c>
      <c r="H5030" s="41" t="n">
        <v>0</v>
      </c>
      <c r="I5030" s="42" t="n">
        <v>80</v>
      </c>
      <c r="J5030" s="42" t="n">
        <v>10</v>
      </c>
      <c r="K5030" s="42" t="n">
        <v>0</v>
      </c>
      <c r="L5030" s="42" t="n">
        <v>0</v>
      </c>
      <c r="M5030" s="42" t="n">
        <v>0</v>
      </c>
      <c r="N5030" s="43" t="n">
        <f aca="false">D5030*$D$3</f>
        <v>208</v>
      </c>
      <c r="O5030" s="43" t="n">
        <f aca="false">E5030*$E$3</f>
        <v>0</v>
      </c>
      <c r="P5030" s="43" t="n">
        <f aca="false">F5030*$F$3</f>
        <v>0</v>
      </c>
      <c r="Q5030" s="43" t="n">
        <f aca="false">G5030*$G$3</f>
        <v>0</v>
      </c>
      <c r="R5030" s="43" t="n">
        <f aca="false">H5030*$H$3</f>
        <v>0</v>
      </c>
      <c r="S5030" s="43" t="n">
        <f aca="false">(N5030/100)*(I5030*$I$3)+(N5030/100)*(J5030*$J$3)</f>
        <v>374.4</v>
      </c>
      <c r="T5030" s="43" t="n">
        <f aca="false">(O5030/100)*(K5030*$K$3)</f>
        <v>0</v>
      </c>
      <c r="U5030" s="43" t="n">
        <f aca="false">(P5030/100)*(K5030*$K$3)+(P5030/100)*(L5030*$L$3)</f>
        <v>0</v>
      </c>
      <c r="V5030" s="43" t="n">
        <f aca="false">(Q5030/100)*(L5030*$L$3)</f>
        <v>0</v>
      </c>
      <c r="W5030" s="43" t="n">
        <f aca="false">(R5030/100)*(K5030*$K$3)+(R5030/100)*(L5030*$L$3)</f>
        <v>0</v>
      </c>
      <c r="X5030" s="43" t="n">
        <f aca="false">N5030+S5030</f>
        <v>582.4</v>
      </c>
      <c r="Y5030" s="43" t="n">
        <f aca="false">O5030+T5030</f>
        <v>0</v>
      </c>
      <c r="Z5030" s="43" t="n">
        <f aca="false">P5030+U5030</f>
        <v>0</v>
      </c>
      <c r="AA5030" s="43" t="n">
        <f aca="false">Q5030+V5030</f>
        <v>0</v>
      </c>
      <c r="AB5030" s="43" t="n">
        <f aca="false">R5030+W5030</f>
        <v>0</v>
      </c>
      <c r="AC5030" s="44" t="n">
        <f aca="false">ROUND(X5030+Y5030+Z5030+AA5030+AB5030,1)</f>
        <v>582.4</v>
      </c>
      <c r="AD5030" s="72"/>
    </row>
    <row r="5031" customFormat="false" ht="15" hidden="false" customHeight="false" outlineLevel="0" collapsed="false">
      <c r="A5031" s="48" t="s">
        <v>29</v>
      </c>
      <c r="B5031" s="61" t="n">
        <v>50</v>
      </c>
      <c r="C5031" s="50"/>
      <c r="D5031" s="51"/>
      <c r="E5031" s="51"/>
      <c r="F5031" s="51"/>
      <c r="G5031" s="51"/>
      <c r="H5031" s="51"/>
      <c r="I5031" s="52"/>
      <c r="J5031" s="52"/>
      <c r="K5031" s="52"/>
      <c r="L5031" s="52"/>
      <c r="M5031" s="52"/>
      <c r="N5031" s="53"/>
      <c r="O5031" s="53"/>
      <c r="P5031" s="53"/>
      <c r="Q5031" s="53"/>
      <c r="R5031" s="53"/>
      <c r="S5031" s="53"/>
      <c r="T5031" s="53"/>
      <c r="U5031" s="53"/>
      <c r="V5031" s="53"/>
      <c r="W5031" s="53"/>
      <c r="X5031" s="53"/>
      <c r="Y5031" s="53"/>
      <c r="Z5031" s="53"/>
      <c r="AA5031" s="53"/>
      <c r="AB5031" s="53"/>
      <c r="AC5031" s="54"/>
      <c r="AD5031" s="55"/>
    </row>
    <row r="5032" customFormat="false" ht="15" hidden="false" customHeight="false" outlineLevel="0" collapsed="false">
      <c r="A5032" s="48" t="s">
        <v>30</v>
      </c>
      <c r="B5032" s="61" t="n">
        <v>20</v>
      </c>
      <c r="C5032" s="50"/>
      <c r="D5032" s="51"/>
      <c r="E5032" s="51"/>
      <c r="F5032" s="51"/>
      <c r="G5032" s="51"/>
      <c r="H5032" s="51"/>
      <c r="I5032" s="52"/>
      <c r="J5032" s="52"/>
      <c r="K5032" s="52"/>
      <c r="L5032" s="52"/>
      <c r="M5032" s="52"/>
      <c r="N5032" s="53"/>
      <c r="O5032" s="53"/>
      <c r="P5032" s="53"/>
      <c r="Q5032" s="53"/>
      <c r="R5032" s="53"/>
      <c r="S5032" s="53"/>
      <c r="T5032" s="53"/>
      <c r="U5032" s="53"/>
      <c r="V5032" s="53"/>
      <c r="W5032" s="53"/>
      <c r="X5032" s="53"/>
      <c r="Y5032" s="53"/>
      <c r="Z5032" s="53"/>
      <c r="AA5032" s="53"/>
      <c r="AB5032" s="53"/>
      <c r="AC5032" s="54"/>
      <c r="AD5032" s="55"/>
    </row>
    <row r="5033" customFormat="false" ht="15" hidden="false" customHeight="false" outlineLevel="0" collapsed="false">
      <c r="A5033" s="48" t="s">
        <v>31</v>
      </c>
      <c r="B5033" s="61" t="n">
        <v>0</v>
      </c>
      <c r="C5033" s="50"/>
      <c r="D5033" s="51"/>
      <c r="E5033" s="51"/>
      <c r="F5033" s="51"/>
      <c r="G5033" s="51"/>
      <c r="H5033" s="51"/>
      <c r="I5033" s="52"/>
      <c r="J5033" s="52"/>
      <c r="K5033" s="52"/>
      <c r="L5033" s="52"/>
      <c r="M5033" s="52"/>
      <c r="N5033" s="53"/>
      <c r="O5033" s="53"/>
      <c r="P5033" s="53"/>
      <c r="Q5033" s="53"/>
      <c r="R5033" s="53"/>
      <c r="S5033" s="53"/>
      <c r="T5033" s="53"/>
      <c r="U5033" s="53"/>
      <c r="V5033" s="53"/>
      <c r="W5033" s="53"/>
      <c r="X5033" s="53"/>
      <c r="Y5033" s="53"/>
      <c r="Z5033" s="53"/>
      <c r="AA5033" s="53"/>
      <c r="AB5033" s="53"/>
      <c r="AC5033" s="54"/>
      <c r="AD5033" s="55"/>
    </row>
    <row r="5034" customFormat="false" ht="15" hidden="false" customHeight="false" outlineLevel="0" collapsed="false">
      <c r="A5034" s="48" t="s">
        <v>32</v>
      </c>
      <c r="B5034" s="61" t="n">
        <v>0</v>
      </c>
      <c r="C5034" s="50"/>
      <c r="D5034" s="51"/>
      <c r="E5034" s="51"/>
      <c r="F5034" s="51"/>
      <c r="G5034" s="51"/>
      <c r="H5034" s="51"/>
      <c r="I5034" s="52"/>
      <c r="J5034" s="52"/>
      <c r="K5034" s="52"/>
      <c r="L5034" s="52"/>
      <c r="M5034" s="52"/>
      <c r="N5034" s="53"/>
      <c r="O5034" s="53"/>
      <c r="P5034" s="53"/>
      <c r="Q5034" s="53"/>
      <c r="R5034" s="53"/>
      <c r="S5034" s="53"/>
      <c r="T5034" s="53"/>
      <c r="U5034" s="53"/>
      <c r="V5034" s="53"/>
      <c r="W5034" s="53"/>
      <c r="X5034" s="53"/>
      <c r="Y5034" s="53"/>
      <c r="Z5034" s="53"/>
      <c r="AA5034" s="53"/>
      <c r="AB5034" s="53"/>
      <c r="AC5034" s="54"/>
      <c r="AD5034" s="55"/>
    </row>
    <row r="5035" customFormat="false" ht="15" hidden="false" customHeight="false" outlineLevel="0" collapsed="false">
      <c r="A5035" s="48" t="s">
        <v>33</v>
      </c>
      <c r="B5035" s="61"/>
      <c r="C5035" s="50"/>
      <c r="D5035" s="51"/>
      <c r="E5035" s="51"/>
      <c r="F5035" s="51"/>
      <c r="G5035" s="51"/>
      <c r="H5035" s="51"/>
      <c r="I5035" s="52"/>
      <c r="J5035" s="52"/>
      <c r="K5035" s="52"/>
      <c r="L5035" s="52"/>
      <c r="M5035" s="52"/>
      <c r="N5035" s="53"/>
      <c r="O5035" s="53"/>
      <c r="P5035" s="53"/>
      <c r="Q5035" s="53"/>
      <c r="R5035" s="53"/>
      <c r="S5035" s="53"/>
      <c r="T5035" s="53"/>
      <c r="U5035" s="53"/>
      <c r="V5035" s="53"/>
      <c r="W5035" s="53"/>
      <c r="X5035" s="53"/>
      <c r="Y5035" s="53"/>
      <c r="Z5035" s="53"/>
      <c r="AA5035" s="53"/>
      <c r="AB5035" s="53"/>
      <c r="AC5035" s="54"/>
      <c r="AD5035" s="55"/>
    </row>
    <row r="5036" customFormat="false" ht="15" hidden="false" customHeight="false" outlineLevel="0" collapsed="false">
      <c r="A5036" s="64"/>
      <c r="B5036" s="65" t="s">
        <v>417</v>
      </c>
      <c r="C5036" s="65"/>
      <c r="D5036" s="65"/>
      <c r="E5036" s="65"/>
      <c r="F5036" s="65"/>
      <c r="G5036" s="65"/>
      <c r="H5036" s="65"/>
      <c r="I5036" s="65"/>
      <c r="J5036" s="65"/>
      <c r="K5036" s="65"/>
      <c r="L5036" s="65"/>
      <c r="M5036" s="65"/>
      <c r="N5036" s="65"/>
      <c r="O5036" s="65"/>
      <c r="P5036" s="65"/>
      <c r="Q5036" s="65"/>
      <c r="R5036" s="65"/>
      <c r="S5036" s="65"/>
      <c r="T5036" s="65"/>
      <c r="U5036" s="65"/>
      <c r="V5036" s="65"/>
      <c r="W5036" s="65"/>
      <c r="X5036" s="65"/>
      <c r="Y5036" s="65"/>
      <c r="Z5036" s="65"/>
      <c r="AA5036" s="65"/>
      <c r="AB5036" s="65"/>
      <c r="AC5036" s="12" t="n">
        <v>600</v>
      </c>
      <c r="AD5036" s="12"/>
    </row>
    <row r="5037" customFormat="false" ht="15" hidden="false" customHeight="false" outlineLevel="0" collapsed="false">
      <c r="A5037" s="56" t="s">
        <v>19</v>
      </c>
      <c r="B5037" s="49" t="s">
        <v>418</v>
      </c>
      <c r="C5037" s="50" t="s">
        <v>4</v>
      </c>
      <c r="D5037" s="51" t="n">
        <v>94</v>
      </c>
      <c r="E5037" s="51" t="n">
        <v>0</v>
      </c>
      <c r="F5037" s="51" t="n">
        <v>0</v>
      </c>
      <c r="G5037" s="51" t="n">
        <v>0</v>
      </c>
      <c r="H5037" s="51" t="n">
        <v>0</v>
      </c>
      <c r="I5037" s="52" t="n">
        <v>60</v>
      </c>
      <c r="J5037" s="52" t="n">
        <v>35</v>
      </c>
      <c r="K5037" s="52" t="n">
        <v>0</v>
      </c>
      <c r="L5037" s="52" t="n">
        <v>0</v>
      </c>
      <c r="M5037" s="52" t="n">
        <v>0</v>
      </c>
      <c r="N5037" s="53" t="n">
        <f aca="false">D5037*$D$3</f>
        <v>122.2</v>
      </c>
      <c r="O5037" s="53" t="n">
        <f aca="false">E5037*$E$3</f>
        <v>0</v>
      </c>
      <c r="P5037" s="53" t="n">
        <f aca="false">F5037*$F$3</f>
        <v>0</v>
      </c>
      <c r="Q5037" s="53" t="n">
        <f aca="false">G5037*$G$3</f>
        <v>0</v>
      </c>
      <c r="R5037" s="53" t="n">
        <f aca="false">H5037*$H$3</f>
        <v>0</v>
      </c>
      <c r="S5037" s="53" t="n">
        <f aca="false">(N5037/100)*(I5037*$I$3)+(N5037/100)*(J5037*$J$3)</f>
        <v>232.18</v>
      </c>
      <c r="T5037" s="53" t="n">
        <f aca="false">(O5037/100)*(K5037*$K$3)</f>
        <v>0</v>
      </c>
      <c r="U5037" s="53" t="n">
        <f aca="false">(P5037/100)*(K5037*$K$3)+(P5037/100)*(L5037*$L$3)</f>
        <v>0</v>
      </c>
      <c r="V5037" s="53" t="n">
        <f aca="false">(Q5037/100)*(L5037*$L$3)</f>
        <v>0</v>
      </c>
      <c r="W5037" s="53" t="n">
        <f aca="false">(R5037/100)*(K5037*$K$3)+(R5037/100)*(L5037*$L$3)</f>
        <v>0</v>
      </c>
      <c r="X5037" s="53" t="n">
        <f aca="false">N5037+S5037</f>
        <v>354.38</v>
      </c>
      <c r="Y5037" s="53" t="n">
        <f aca="false">O5037+T5037</f>
        <v>0</v>
      </c>
      <c r="Z5037" s="53" t="n">
        <f aca="false">P5037+U5037</f>
        <v>0</v>
      </c>
      <c r="AA5037" s="53" t="n">
        <f aca="false">Q5037+V5037</f>
        <v>0</v>
      </c>
      <c r="AB5037" s="53" t="n">
        <f aca="false">R5037+W5037</f>
        <v>0</v>
      </c>
      <c r="AC5037" s="54" t="n">
        <f aca="false">ROUND(X5037+Y5037+Z5037+AA5037+AB5037,1)</f>
        <v>354.4</v>
      </c>
      <c r="AD5037" s="55"/>
    </row>
    <row r="5038" customFormat="false" ht="15" hidden="false" customHeight="false" outlineLevel="0" collapsed="false">
      <c r="A5038" s="48" t="s">
        <v>29</v>
      </c>
      <c r="B5038" s="49" t="n">
        <v>10</v>
      </c>
      <c r="C5038" s="50"/>
      <c r="D5038" s="51"/>
      <c r="E5038" s="51"/>
      <c r="F5038" s="51"/>
      <c r="G5038" s="51"/>
      <c r="H5038" s="51"/>
      <c r="I5038" s="52"/>
      <c r="J5038" s="52"/>
      <c r="K5038" s="52"/>
      <c r="L5038" s="52"/>
      <c r="M5038" s="52"/>
      <c r="N5038" s="53"/>
      <c r="O5038" s="53"/>
      <c r="P5038" s="53"/>
      <c r="Q5038" s="53"/>
      <c r="R5038" s="53"/>
      <c r="S5038" s="53"/>
      <c r="T5038" s="53"/>
      <c r="U5038" s="53"/>
      <c r="V5038" s="53"/>
      <c r="W5038" s="53"/>
      <c r="X5038" s="53"/>
      <c r="Y5038" s="53"/>
      <c r="Z5038" s="53"/>
      <c r="AA5038" s="53"/>
      <c r="AB5038" s="53"/>
      <c r="AC5038" s="54"/>
      <c r="AD5038" s="55"/>
    </row>
    <row r="5039" customFormat="false" ht="15" hidden="false" customHeight="false" outlineLevel="0" collapsed="false">
      <c r="A5039" s="48" t="s">
        <v>30</v>
      </c>
      <c r="B5039" s="49" t="n">
        <v>8</v>
      </c>
      <c r="C5039" s="50"/>
      <c r="D5039" s="51"/>
      <c r="E5039" s="51"/>
      <c r="F5039" s="51"/>
      <c r="G5039" s="51"/>
      <c r="H5039" s="51"/>
      <c r="I5039" s="52"/>
      <c r="J5039" s="52"/>
      <c r="K5039" s="52"/>
      <c r="L5039" s="52"/>
      <c r="M5039" s="52"/>
      <c r="N5039" s="53"/>
      <c r="O5039" s="53"/>
      <c r="P5039" s="53"/>
      <c r="Q5039" s="53"/>
      <c r="R5039" s="53"/>
      <c r="S5039" s="53"/>
      <c r="T5039" s="53"/>
      <c r="U5039" s="53"/>
      <c r="V5039" s="53"/>
      <c r="W5039" s="53"/>
      <c r="X5039" s="53"/>
      <c r="Y5039" s="53"/>
      <c r="Z5039" s="53"/>
      <c r="AA5039" s="53"/>
      <c r="AB5039" s="53"/>
      <c r="AC5039" s="54"/>
      <c r="AD5039" s="55"/>
    </row>
    <row r="5040" customFormat="false" ht="15" hidden="false" customHeight="false" outlineLevel="0" collapsed="false">
      <c r="A5040" s="48" t="s">
        <v>31</v>
      </c>
      <c r="B5040" s="49" t="n">
        <v>0</v>
      </c>
      <c r="C5040" s="50"/>
      <c r="D5040" s="51"/>
      <c r="E5040" s="51"/>
      <c r="F5040" s="51"/>
      <c r="G5040" s="51"/>
      <c r="H5040" s="51"/>
      <c r="I5040" s="52"/>
      <c r="J5040" s="52"/>
      <c r="K5040" s="52"/>
      <c r="L5040" s="52"/>
      <c r="M5040" s="52"/>
      <c r="N5040" s="53"/>
      <c r="O5040" s="53"/>
      <c r="P5040" s="53"/>
      <c r="Q5040" s="53"/>
      <c r="R5040" s="53"/>
      <c r="S5040" s="53"/>
      <c r="T5040" s="53"/>
      <c r="U5040" s="53"/>
      <c r="V5040" s="53"/>
      <c r="W5040" s="53"/>
      <c r="X5040" s="53"/>
      <c r="Y5040" s="53"/>
      <c r="Z5040" s="53"/>
      <c r="AA5040" s="53"/>
      <c r="AB5040" s="53"/>
      <c r="AC5040" s="54"/>
      <c r="AD5040" s="55"/>
    </row>
    <row r="5041" customFormat="false" ht="15" hidden="false" customHeight="false" outlineLevel="0" collapsed="false">
      <c r="A5041" s="48" t="s">
        <v>32</v>
      </c>
      <c r="B5041" s="49" t="n">
        <v>0</v>
      </c>
      <c r="C5041" s="50"/>
      <c r="D5041" s="51"/>
      <c r="E5041" s="51"/>
      <c r="F5041" s="51"/>
      <c r="G5041" s="51"/>
      <c r="H5041" s="51"/>
      <c r="I5041" s="52"/>
      <c r="J5041" s="52"/>
      <c r="K5041" s="52"/>
      <c r="L5041" s="52"/>
      <c r="M5041" s="52"/>
      <c r="N5041" s="53"/>
      <c r="O5041" s="53"/>
      <c r="P5041" s="53"/>
      <c r="Q5041" s="53"/>
      <c r="R5041" s="53"/>
      <c r="S5041" s="53"/>
      <c r="T5041" s="53"/>
      <c r="U5041" s="53"/>
      <c r="V5041" s="53"/>
      <c r="W5041" s="53"/>
      <c r="X5041" s="53"/>
      <c r="Y5041" s="53"/>
      <c r="Z5041" s="53"/>
      <c r="AA5041" s="53"/>
      <c r="AB5041" s="53"/>
      <c r="AC5041" s="54"/>
      <c r="AD5041" s="55"/>
    </row>
    <row r="5042" customFormat="false" ht="15" hidden="false" customHeight="false" outlineLevel="0" collapsed="false">
      <c r="A5042" s="48" t="s">
        <v>33</v>
      </c>
      <c r="B5042" s="49"/>
      <c r="C5042" s="50"/>
      <c r="D5042" s="51"/>
      <c r="E5042" s="51"/>
      <c r="F5042" s="51"/>
      <c r="G5042" s="51"/>
      <c r="H5042" s="51"/>
      <c r="I5042" s="52"/>
      <c r="J5042" s="52"/>
      <c r="K5042" s="52"/>
      <c r="L5042" s="52"/>
      <c r="M5042" s="52"/>
      <c r="N5042" s="53"/>
      <c r="O5042" s="53"/>
      <c r="P5042" s="53"/>
      <c r="Q5042" s="53"/>
      <c r="R5042" s="53"/>
      <c r="S5042" s="53"/>
      <c r="T5042" s="53"/>
      <c r="U5042" s="53"/>
      <c r="V5042" s="53"/>
      <c r="W5042" s="53"/>
      <c r="X5042" s="53"/>
      <c r="Y5042" s="53"/>
      <c r="Z5042" s="53"/>
      <c r="AA5042" s="53"/>
      <c r="AB5042" s="53"/>
      <c r="AC5042" s="54"/>
      <c r="AD5042" s="55"/>
    </row>
    <row r="5043" customFormat="false" ht="15" hidden="false" customHeight="false" outlineLevel="0" collapsed="false">
      <c r="A5043" s="56" t="s">
        <v>19</v>
      </c>
      <c r="B5043" s="77" t="s">
        <v>419</v>
      </c>
      <c r="C5043" s="40" t="s">
        <v>4</v>
      </c>
      <c r="D5043" s="41" t="n">
        <v>96</v>
      </c>
      <c r="E5043" s="41" t="n">
        <v>0</v>
      </c>
      <c r="F5043" s="41" t="n">
        <v>0</v>
      </c>
      <c r="G5043" s="41" t="n">
        <v>0</v>
      </c>
      <c r="H5043" s="41" t="n">
        <v>0</v>
      </c>
      <c r="I5043" s="42" t="n">
        <v>60</v>
      </c>
      <c r="J5043" s="42" t="n">
        <v>35</v>
      </c>
      <c r="K5043" s="42" t="n">
        <v>0</v>
      </c>
      <c r="L5043" s="42" t="n">
        <v>0</v>
      </c>
      <c r="M5043" s="42" t="n">
        <v>0</v>
      </c>
      <c r="N5043" s="43" t="n">
        <f aca="false">D5043*$D$3</f>
        <v>124.8</v>
      </c>
      <c r="O5043" s="43" t="n">
        <f aca="false">E5043*$E$3</f>
        <v>0</v>
      </c>
      <c r="P5043" s="43" t="n">
        <f aca="false">F5043*$F$3</f>
        <v>0</v>
      </c>
      <c r="Q5043" s="43" t="n">
        <f aca="false">G5043*$G$3</f>
        <v>0</v>
      </c>
      <c r="R5043" s="43" t="n">
        <f aca="false">H5043*$H$3</f>
        <v>0</v>
      </c>
      <c r="S5043" s="43" t="n">
        <f aca="false">(N5043/100)*(I5043*$I$3)+(N5043/100)*(J5043*$J$3)</f>
        <v>237.12</v>
      </c>
      <c r="T5043" s="43" t="n">
        <f aca="false">(O5043/100)*(K5043*$K$3)</f>
        <v>0</v>
      </c>
      <c r="U5043" s="43" t="n">
        <f aca="false">(P5043/100)*(K5043*$K$3)+(P5043/100)*(L5043*$L$3)</f>
        <v>0</v>
      </c>
      <c r="V5043" s="43" t="n">
        <f aca="false">(Q5043/100)*(L5043*$L$3)</f>
        <v>0</v>
      </c>
      <c r="W5043" s="43" t="n">
        <f aca="false">(R5043/100)*(K5043*$K$3)+(R5043/100)*(L5043*$L$3)</f>
        <v>0</v>
      </c>
      <c r="X5043" s="43" t="n">
        <f aca="false">N5043+S5043</f>
        <v>361.92</v>
      </c>
      <c r="Y5043" s="43" t="n">
        <f aca="false">O5043+T5043</f>
        <v>0</v>
      </c>
      <c r="Z5043" s="43" t="n">
        <f aca="false">P5043+U5043</f>
        <v>0</v>
      </c>
      <c r="AA5043" s="43" t="n">
        <f aca="false">Q5043+V5043</f>
        <v>0</v>
      </c>
      <c r="AB5043" s="43" t="n">
        <f aca="false">R5043+W5043</f>
        <v>0</v>
      </c>
      <c r="AC5043" s="44" t="n">
        <f aca="false">ROUND(X5043+Y5043+Z5043+AA5043+AB5043,1)</f>
        <v>361.9</v>
      </c>
      <c r="AD5043" s="72"/>
    </row>
    <row r="5044" customFormat="false" ht="15" hidden="false" customHeight="false" outlineLevel="0" collapsed="false">
      <c r="A5044" s="48" t="s">
        <v>29</v>
      </c>
      <c r="B5044" s="49" t="n">
        <v>16</v>
      </c>
      <c r="C5044" s="50"/>
      <c r="D5044" s="51"/>
      <c r="E5044" s="51"/>
      <c r="F5044" s="51"/>
      <c r="G5044" s="51"/>
      <c r="H5044" s="51"/>
      <c r="I5044" s="52"/>
      <c r="J5044" s="52"/>
      <c r="K5044" s="52"/>
      <c r="L5044" s="52"/>
      <c r="M5044" s="52"/>
      <c r="N5044" s="53"/>
      <c r="O5044" s="53"/>
      <c r="P5044" s="53"/>
      <c r="Q5044" s="53"/>
      <c r="R5044" s="53"/>
      <c r="S5044" s="53"/>
      <c r="T5044" s="53"/>
      <c r="U5044" s="53"/>
      <c r="V5044" s="53"/>
      <c r="W5044" s="53"/>
      <c r="X5044" s="53"/>
      <c r="Y5044" s="53"/>
      <c r="Z5044" s="53"/>
      <c r="AA5044" s="53"/>
      <c r="AB5044" s="53"/>
      <c r="AC5044" s="54"/>
      <c r="AD5044" s="55"/>
    </row>
    <row r="5045" customFormat="false" ht="15" hidden="false" customHeight="false" outlineLevel="0" collapsed="false">
      <c r="A5045" s="48" t="s">
        <v>30</v>
      </c>
      <c r="B5045" s="49" t="n">
        <v>10</v>
      </c>
      <c r="C5045" s="50"/>
      <c r="D5045" s="51"/>
      <c r="E5045" s="51"/>
      <c r="F5045" s="51"/>
      <c r="G5045" s="51"/>
      <c r="H5045" s="51"/>
      <c r="I5045" s="52"/>
      <c r="J5045" s="52"/>
      <c r="K5045" s="52"/>
      <c r="L5045" s="52"/>
      <c r="M5045" s="52"/>
      <c r="N5045" s="53"/>
      <c r="O5045" s="53"/>
      <c r="P5045" s="53"/>
      <c r="Q5045" s="53"/>
      <c r="R5045" s="53"/>
      <c r="S5045" s="53"/>
      <c r="T5045" s="53"/>
      <c r="U5045" s="53"/>
      <c r="V5045" s="53"/>
      <c r="W5045" s="53"/>
      <c r="X5045" s="53"/>
      <c r="Y5045" s="53"/>
      <c r="Z5045" s="53"/>
      <c r="AA5045" s="53"/>
      <c r="AB5045" s="53"/>
      <c r="AC5045" s="54"/>
      <c r="AD5045" s="55"/>
    </row>
    <row r="5046" customFormat="false" ht="15" hidden="false" customHeight="false" outlineLevel="0" collapsed="false">
      <c r="A5046" s="48" t="s">
        <v>31</v>
      </c>
      <c r="B5046" s="49" t="n">
        <v>0</v>
      </c>
      <c r="C5046" s="50"/>
      <c r="D5046" s="51"/>
      <c r="E5046" s="51"/>
      <c r="F5046" s="51"/>
      <c r="G5046" s="51"/>
      <c r="H5046" s="51"/>
      <c r="I5046" s="52"/>
      <c r="J5046" s="52"/>
      <c r="K5046" s="52"/>
      <c r="L5046" s="52"/>
      <c r="M5046" s="52"/>
      <c r="N5046" s="53"/>
      <c r="O5046" s="53"/>
      <c r="P5046" s="53"/>
      <c r="Q5046" s="53"/>
      <c r="R5046" s="53"/>
      <c r="S5046" s="53"/>
      <c r="T5046" s="53"/>
      <c r="U5046" s="53"/>
      <c r="V5046" s="53"/>
      <c r="W5046" s="53"/>
      <c r="X5046" s="53"/>
      <c r="Y5046" s="53"/>
      <c r="Z5046" s="53"/>
      <c r="AA5046" s="53"/>
      <c r="AB5046" s="53"/>
      <c r="AC5046" s="54"/>
      <c r="AD5046" s="55"/>
    </row>
    <row r="5047" customFormat="false" ht="15" hidden="false" customHeight="false" outlineLevel="0" collapsed="false">
      <c r="A5047" s="48" t="s">
        <v>32</v>
      </c>
      <c r="B5047" s="49" t="n">
        <v>0</v>
      </c>
      <c r="C5047" s="50"/>
      <c r="D5047" s="51"/>
      <c r="E5047" s="51"/>
      <c r="F5047" s="51"/>
      <c r="G5047" s="51"/>
      <c r="H5047" s="51"/>
      <c r="I5047" s="52"/>
      <c r="J5047" s="52"/>
      <c r="K5047" s="52"/>
      <c r="L5047" s="52"/>
      <c r="M5047" s="52"/>
      <c r="N5047" s="53"/>
      <c r="O5047" s="53"/>
      <c r="P5047" s="53"/>
      <c r="Q5047" s="53"/>
      <c r="R5047" s="53"/>
      <c r="S5047" s="53"/>
      <c r="T5047" s="53"/>
      <c r="U5047" s="53"/>
      <c r="V5047" s="53"/>
      <c r="W5047" s="53"/>
      <c r="X5047" s="53"/>
      <c r="Y5047" s="53"/>
      <c r="Z5047" s="53"/>
      <c r="AA5047" s="53"/>
      <c r="AB5047" s="53"/>
      <c r="AC5047" s="54"/>
      <c r="AD5047" s="55"/>
    </row>
    <row r="5048" customFormat="false" ht="15" hidden="false" customHeight="false" outlineLevel="0" collapsed="false">
      <c r="A5048" s="48" t="s">
        <v>33</v>
      </c>
      <c r="B5048" s="49"/>
      <c r="C5048" s="50"/>
      <c r="D5048" s="51"/>
      <c r="E5048" s="51"/>
      <c r="F5048" s="51"/>
      <c r="G5048" s="51"/>
      <c r="H5048" s="51"/>
      <c r="I5048" s="52"/>
      <c r="J5048" s="52"/>
      <c r="K5048" s="52"/>
      <c r="L5048" s="52"/>
      <c r="M5048" s="52"/>
      <c r="N5048" s="53"/>
      <c r="O5048" s="53"/>
      <c r="P5048" s="53"/>
      <c r="Q5048" s="53"/>
      <c r="R5048" s="53"/>
      <c r="S5048" s="53"/>
      <c r="T5048" s="53"/>
      <c r="U5048" s="53"/>
      <c r="V5048" s="53"/>
      <c r="W5048" s="53"/>
      <c r="X5048" s="53"/>
      <c r="Y5048" s="53"/>
      <c r="Z5048" s="53"/>
      <c r="AA5048" s="53"/>
      <c r="AB5048" s="53"/>
      <c r="AC5048" s="54"/>
      <c r="AD5048" s="55"/>
    </row>
    <row r="5049" customFormat="false" ht="15" hidden="false" customHeight="false" outlineLevel="0" collapsed="false">
      <c r="A5049" s="56" t="s">
        <v>19</v>
      </c>
      <c r="B5049" s="77" t="s">
        <v>420</v>
      </c>
      <c r="C5049" s="40" t="s">
        <v>4</v>
      </c>
      <c r="D5049" s="41" t="n">
        <v>93</v>
      </c>
      <c r="E5049" s="41" t="n">
        <v>0</v>
      </c>
      <c r="F5049" s="41" t="n">
        <v>0</v>
      </c>
      <c r="G5049" s="41" t="n">
        <v>0</v>
      </c>
      <c r="H5049" s="41" t="n">
        <v>0</v>
      </c>
      <c r="I5049" s="42" t="n">
        <v>60</v>
      </c>
      <c r="J5049" s="42" t="n">
        <v>40</v>
      </c>
      <c r="K5049" s="42" t="n">
        <v>0</v>
      </c>
      <c r="L5049" s="42" t="n">
        <v>0</v>
      </c>
      <c r="M5049" s="42" t="n">
        <v>0</v>
      </c>
      <c r="N5049" s="43" t="n">
        <f aca="false">D5049*$D$3</f>
        <v>120.9</v>
      </c>
      <c r="O5049" s="43" t="n">
        <f aca="false">E5049*$E$3</f>
        <v>0</v>
      </c>
      <c r="P5049" s="43" t="n">
        <f aca="false">F5049*$F$3</f>
        <v>0</v>
      </c>
      <c r="Q5049" s="43" t="n">
        <f aca="false">G5049*$G$3</f>
        <v>0</v>
      </c>
      <c r="R5049" s="43" t="n">
        <f aca="false">H5049*$H$3</f>
        <v>0</v>
      </c>
      <c r="S5049" s="43" t="n">
        <f aca="false">(N5049/100)*(I5049*$I$3)+(N5049/100)*(J5049*$J$3)</f>
        <v>241.8</v>
      </c>
      <c r="T5049" s="43" t="n">
        <f aca="false">(O5049/100)*(K5049*$K$3)</f>
        <v>0</v>
      </c>
      <c r="U5049" s="43" t="n">
        <f aca="false">(P5049/100)*(K5049*$K$3)+(P5049/100)*(L5049*$L$3)</f>
        <v>0</v>
      </c>
      <c r="V5049" s="43" t="n">
        <f aca="false">(Q5049/100)*(L5049*$L$3)</f>
        <v>0</v>
      </c>
      <c r="W5049" s="43" t="n">
        <f aca="false">(R5049/100)*(K5049*$K$3)+(R5049/100)*(L5049*$L$3)</f>
        <v>0</v>
      </c>
      <c r="X5049" s="43" t="n">
        <f aca="false">N5049+S5049</f>
        <v>362.7</v>
      </c>
      <c r="Y5049" s="43" t="n">
        <f aca="false">O5049+T5049</f>
        <v>0</v>
      </c>
      <c r="Z5049" s="43" t="n">
        <f aca="false">P5049+U5049</f>
        <v>0</v>
      </c>
      <c r="AA5049" s="43" t="n">
        <f aca="false">Q5049+V5049</f>
        <v>0</v>
      </c>
      <c r="AB5049" s="43" t="n">
        <f aca="false">R5049+W5049</f>
        <v>0</v>
      </c>
      <c r="AC5049" s="44" t="n">
        <f aca="false">ROUND(X5049+Y5049+Z5049+AA5049+AB5049,1)</f>
        <v>362.7</v>
      </c>
      <c r="AD5049" s="72"/>
    </row>
    <row r="5050" customFormat="false" ht="15" hidden="false" customHeight="false" outlineLevel="0" collapsed="false">
      <c r="A5050" s="48" t="s">
        <v>29</v>
      </c>
      <c r="B5050" s="49" t="n">
        <v>30</v>
      </c>
      <c r="C5050" s="50"/>
      <c r="D5050" s="51"/>
      <c r="E5050" s="51"/>
      <c r="F5050" s="51"/>
      <c r="G5050" s="51"/>
      <c r="H5050" s="51"/>
      <c r="I5050" s="52"/>
      <c r="J5050" s="52"/>
      <c r="K5050" s="52"/>
      <c r="L5050" s="52"/>
      <c r="M5050" s="52"/>
      <c r="N5050" s="53"/>
      <c r="O5050" s="53"/>
      <c r="P5050" s="53"/>
      <c r="Q5050" s="53"/>
      <c r="R5050" s="53"/>
      <c r="S5050" s="53"/>
      <c r="T5050" s="53"/>
      <c r="U5050" s="53"/>
      <c r="V5050" s="53"/>
      <c r="W5050" s="53"/>
      <c r="X5050" s="53"/>
      <c r="Y5050" s="53"/>
      <c r="Z5050" s="53"/>
      <c r="AA5050" s="53"/>
      <c r="AB5050" s="53"/>
      <c r="AC5050" s="54"/>
      <c r="AD5050" s="55"/>
    </row>
    <row r="5051" customFormat="false" ht="15" hidden="false" customHeight="false" outlineLevel="0" collapsed="false">
      <c r="A5051" s="48" t="s">
        <v>30</v>
      </c>
      <c r="B5051" s="49" t="n">
        <v>10</v>
      </c>
      <c r="C5051" s="50"/>
      <c r="D5051" s="51"/>
      <c r="E5051" s="51"/>
      <c r="F5051" s="51"/>
      <c r="G5051" s="51"/>
      <c r="H5051" s="51"/>
      <c r="I5051" s="52"/>
      <c r="J5051" s="52"/>
      <c r="K5051" s="52"/>
      <c r="L5051" s="52"/>
      <c r="M5051" s="52"/>
      <c r="N5051" s="53"/>
      <c r="O5051" s="53"/>
      <c r="P5051" s="53"/>
      <c r="Q5051" s="53"/>
      <c r="R5051" s="53"/>
      <c r="S5051" s="53"/>
      <c r="T5051" s="53"/>
      <c r="U5051" s="53"/>
      <c r="V5051" s="53"/>
      <c r="W5051" s="53"/>
      <c r="X5051" s="53"/>
      <c r="Y5051" s="53"/>
      <c r="Z5051" s="53"/>
      <c r="AA5051" s="53"/>
      <c r="AB5051" s="53"/>
      <c r="AC5051" s="54"/>
      <c r="AD5051" s="55"/>
    </row>
    <row r="5052" customFormat="false" ht="15" hidden="false" customHeight="false" outlineLevel="0" collapsed="false">
      <c r="A5052" s="48" t="s">
        <v>31</v>
      </c>
      <c r="B5052" s="49" t="n">
        <v>0</v>
      </c>
      <c r="C5052" s="50"/>
      <c r="D5052" s="51"/>
      <c r="E5052" s="51"/>
      <c r="F5052" s="51"/>
      <c r="G5052" s="51"/>
      <c r="H5052" s="51"/>
      <c r="I5052" s="52"/>
      <c r="J5052" s="52"/>
      <c r="K5052" s="52"/>
      <c r="L5052" s="52"/>
      <c r="M5052" s="52"/>
      <c r="N5052" s="53"/>
      <c r="O5052" s="53"/>
      <c r="P5052" s="53"/>
      <c r="Q5052" s="53"/>
      <c r="R5052" s="53"/>
      <c r="S5052" s="53"/>
      <c r="T5052" s="53"/>
      <c r="U5052" s="53"/>
      <c r="V5052" s="53"/>
      <c r="W5052" s="53"/>
      <c r="X5052" s="53"/>
      <c r="Y5052" s="53"/>
      <c r="Z5052" s="53"/>
      <c r="AA5052" s="53"/>
      <c r="AB5052" s="53"/>
      <c r="AC5052" s="54"/>
      <c r="AD5052" s="55"/>
    </row>
    <row r="5053" customFormat="false" ht="15" hidden="false" customHeight="false" outlineLevel="0" collapsed="false">
      <c r="A5053" s="48" t="s">
        <v>32</v>
      </c>
      <c r="B5053" s="49" t="n">
        <v>0</v>
      </c>
      <c r="C5053" s="50"/>
      <c r="D5053" s="51"/>
      <c r="E5053" s="51"/>
      <c r="F5053" s="51"/>
      <c r="G5053" s="51"/>
      <c r="H5053" s="51"/>
      <c r="I5053" s="52"/>
      <c r="J5053" s="52"/>
      <c r="K5053" s="52"/>
      <c r="L5053" s="52"/>
      <c r="M5053" s="52"/>
      <c r="N5053" s="53"/>
      <c r="O5053" s="53"/>
      <c r="P5053" s="53"/>
      <c r="Q5053" s="53"/>
      <c r="R5053" s="53"/>
      <c r="S5053" s="53"/>
      <c r="T5053" s="53"/>
      <c r="U5053" s="53"/>
      <c r="V5053" s="53"/>
      <c r="W5053" s="53"/>
      <c r="X5053" s="53"/>
      <c r="Y5053" s="53"/>
      <c r="Z5053" s="53"/>
      <c r="AA5053" s="53"/>
      <c r="AB5053" s="53"/>
      <c r="AC5053" s="54"/>
      <c r="AD5053" s="55"/>
    </row>
    <row r="5054" customFormat="false" ht="15" hidden="false" customHeight="false" outlineLevel="0" collapsed="false">
      <c r="A5054" s="48" t="s">
        <v>33</v>
      </c>
      <c r="B5054" s="49"/>
      <c r="C5054" s="50"/>
      <c r="D5054" s="51"/>
      <c r="E5054" s="51"/>
      <c r="F5054" s="51"/>
      <c r="G5054" s="51"/>
      <c r="H5054" s="51"/>
      <c r="I5054" s="52"/>
      <c r="J5054" s="52"/>
      <c r="K5054" s="52"/>
      <c r="L5054" s="52"/>
      <c r="M5054" s="52"/>
      <c r="N5054" s="53"/>
      <c r="O5054" s="53"/>
      <c r="P5054" s="53"/>
      <c r="Q5054" s="53"/>
      <c r="R5054" s="53"/>
      <c r="S5054" s="53"/>
      <c r="T5054" s="53"/>
      <c r="U5054" s="53"/>
      <c r="V5054" s="53"/>
      <c r="W5054" s="53"/>
      <c r="X5054" s="53"/>
      <c r="Y5054" s="53"/>
      <c r="Z5054" s="53"/>
      <c r="AA5054" s="53"/>
      <c r="AB5054" s="53"/>
      <c r="AC5054" s="54"/>
      <c r="AD5054" s="55"/>
    </row>
    <row r="5055" customFormat="false" ht="15" hidden="false" customHeight="false" outlineLevel="0" collapsed="false">
      <c r="A5055" s="56" t="s">
        <v>19</v>
      </c>
      <c r="B5055" s="75" t="s">
        <v>421</v>
      </c>
      <c r="C5055" s="40" t="s">
        <v>50</v>
      </c>
      <c r="D5055" s="41" t="n">
        <v>90</v>
      </c>
      <c r="E5055" s="41" t="n">
        <v>0</v>
      </c>
      <c r="F5055" s="41" t="n">
        <v>0</v>
      </c>
      <c r="G5055" s="41" t="n">
        <v>0</v>
      </c>
      <c r="H5055" s="41" t="n">
        <v>0</v>
      </c>
      <c r="I5055" s="42" t="n">
        <v>80</v>
      </c>
      <c r="J5055" s="42" t="n">
        <v>20</v>
      </c>
      <c r="K5055" s="42" t="n">
        <v>0</v>
      </c>
      <c r="L5055" s="42" t="n">
        <v>0</v>
      </c>
      <c r="M5055" s="42" t="n">
        <v>0</v>
      </c>
      <c r="N5055" s="43" t="n">
        <f aca="false">D5055*$D$3</f>
        <v>117</v>
      </c>
      <c r="O5055" s="43" t="n">
        <f aca="false">E5055*$E$3</f>
        <v>0</v>
      </c>
      <c r="P5055" s="43" t="n">
        <f aca="false">F5055*$F$3</f>
        <v>0</v>
      </c>
      <c r="Q5055" s="43" t="n">
        <f aca="false">G5055*$G$3</f>
        <v>0</v>
      </c>
      <c r="R5055" s="43" t="n">
        <f aca="false">H5055*$H$3</f>
        <v>0</v>
      </c>
      <c r="S5055" s="43" t="n">
        <f aca="false">(N5055/100)*(I5055*$I$3)+(N5055/100)*(J5055*$J$3)</f>
        <v>234</v>
      </c>
      <c r="T5055" s="43" t="n">
        <f aca="false">(O5055/100)*(K5055*$K$3)</f>
        <v>0</v>
      </c>
      <c r="U5055" s="43" t="n">
        <f aca="false">(P5055/100)*(K5055*$K$3)+(P5055/100)*(L5055*$L$3)</f>
        <v>0</v>
      </c>
      <c r="V5055" s="43" t="n">
        <f aca="false">(Q5055/100)*(L5055*$L$3)</f>
        <v>0</v>
      </c>
      <c r="W5055" s="43" t="n">
        <f aca="false">(R5055/100)*(K5055*$K$3)+(R5055/100)*(L5055*$L$3)</f>
        <v>0</v>
      </c>
      <c r="X5055" s="43" t="n">
        <f aca="false">N5055+S5055</f>
        <v>351</v>
      </c>
      <c r="Y5055" s="43" t="n">
        <f aca="false">O5055+T5055</f>
        <v>0</v>
      </c>
      <c r="Z5055" s="43" t="n">
        <f aca="false">P5055+U5055</f>
        <v>0</v>
      </c>
      <c r="AA5055" s="43" t="n">
        <f aca="false">Q5055+V5055</f>
        <v>0</v>
      </c>
      <c r="AB5055" s="43" t="n">
        <f aca="false">R5055+W5055</f>
        <v>0</v>
      </c>
      <c r="AC5055" s="44" t="n">
        <f aca="false">ROUND(X5055+Y5055+Z5055+AA5055+AB5055,1)</f>
        <v>351</v>
      </c>
      <c r="AD5055" s="72"/>
    </row>
    <row r="5056" customFormat="false" ht="15" hidden="false" customHeight="false" outlineLevel="0" collapsed="false">
      <c r="A5056" s="48" t="s">
        <v>29</v>
      </c>
      <c r="B5056" s="61" t="n">
        <v>32</v>
      </c>
      <c r="C5056" s="50"/>
      <c r="D5056" s="51"/>
      <c r="E5056" s="51"/>
      <c r="F5056" s="51"/>
      <c r="G5056" s="51"/>
      <c r="H5056" s="51"/>
      <c r="I5056" s="52"/>
      <c r="J5056" s="52"/>
      <c r="K5056" s="52"/>
      <c r="L5056" s="52"/>
      <c r="M5056" s="52"/>
      <c r="N5056" s="53"/>
      <c r="O5056" s="53"/>
      <c r="P5056" s="53"/>
      <c r="Q5056" s="53"/>
      <c r="R5056" s="53"/>
      <c r="S5056" s="53"/>
      <c r="T5056" s="53"/>
      <c r="U5056" s="53"/>
      <c r="V5056" s="53"/>
      <c r="W5056" s="53"/>
      <c r="X5056" s="53"/>
      <c r="Y5056" s="53"/>
      <c r="Z5056" s="53"/>
      <c r="AA5056" s="53"/>
      <c r="AB5056" s="53"/>
      <c r="AC5056" s="54"/>
      <c r="AD5056" s="55"/>
    </row>
    <row r="5057" customFormat="false" ht="15" hidden="false" customHeight="false" outlineLevel="0" collapsed="false">
      <c r="A5057" s="48" t="s">
        <v>30</v>
      </c>
      <c r="B5057" s="61" t="n">
        <v>10</v>
      </c>
      <c r="C5057" s="50"/>
      <c r="D5057" s="51"/>
      <c r="E5057" s="51"/>
      <c r="F5057" s="51"/>
      <c r="G5057" s="51"/>
      <c r="H5057" s="51"/>
      <c r="I5057" s="52"/>
      <c r="J5057" s="52"/>
      <c r="K5057" s="52"/>
      <c r="L5057" s="52"/>
      <c r="M5057" s="52"/>
      <c r="N5057" s="53"/>
      <c r="O5057" s="53"/>
      <c r="P5057" s="53"/>
      <c r="Q5057" s="53"/>
      <c r="R5057" s="53"/>
      <c r="S5057" s="53"/>
      <c r="T5057" s="53"/>
      <c r="U5057" s="53"/>
      <c r="V5057" s="53"/>
      <c r="W5057" s="53"/>
      <c r="X5057" s="53"/>
      <c r="Y5057" s="53"/>
      <c r="Z5057" s="53"/>
      <c r="AA5057" s="53"/>
      <c r="AB5057" s="53"/>
      <c r="AC5057" s="54"/>
      <c r="AD5057" s="55"/>
    </row>
    <row r="5058" customFormat="false" ht="15" hidden="false" customHeight="false" outlineLevel="0" collapsed="false">
      <c r="A5058" s="48" t="s">
        <v>31</v>
      </c>
      <c r="B5058" s="61" t="n">
        <v>0</v>
      </c>
      <c r="C5058" s="50"/>
      <c r="D5058" s="51"/>
      <c r="E5058" s="51"/>
      <c r="F5058" s="51"/>
      <c r="G5058" s="51"/>
      <c r="H5058" s="51"/>
      <c r="I5058" s="52"/>
      <c r="J5058" s="52"/>
      <c r="K5058" s="52"/>
      <c r="L5058" s="52"/>
      <c r="M5058" s="52"/>
      <c r="N5058" s="53"/>
      <c r="O5058" s="53"/>
      <c r="P5058" s="53"/>
      <c r="Q5058" s="53"/>
      <c r="R5058" s="53"/>
      <c r="S5058" s="53"/>
      <c r="T5058" s="53"/>
      <c r="U5058" s="53"/>
      <c r="V5058" s="53"/>
      <c r="W5058" s="53"/>
      <c r="X5058" s="53"/>
      <c r="Y5058" s="53"/>
      <c r="Z5058" s="53"/>
      <c r="AA5058" s="53"/>
      <c r="AB5058" s="53"/>
      <c r="AC5058" s="54"/>
      <c r="AD5058" s="55"/>
    </row>
    <row r="5059" customFormat="false" ht="15" hidden="false" customHeight="false" outlineLevel="0" collapsed="false">
      <c r="A5059" s="48" t="s">
        <v>32</v>
      </c>
      <c r="B5059" s="61" t="n">
        <v>0</v>
      </c>
      <c r="C5059" s="50"/>
      <c r="D5059" s="51"/>
      <c r="E5059" s="51"/>
      <c r="F5059" s="51"/>
      <c r="G5059" s="51"/>
      <c r="H5059" s="51"/>
      <c r="I5059" s="52"/>
      <c r="J5059" s="52"/>
      <c r="K5059" s="52"/>
      <c r="L5059" s="52"/>
      <c r="M5059" s="52"/>
      <c r="N5059" s="53"/>
      <c r="O5059" s="53"/>
      <c r="P5059" s="53"/>
      <c r="Q5059" s="53"/>
      <c r="R5059" s="53"/>
      <c r="S5059" s="53"/>
      <c r="T5059" s="53"/>
      <c r="U5059" s="53"/>
      <c r="V5059" s="53"/>
      <c r="W5059" s="53"/>
      <c r="X5059" s="53"/>
      <c r="Y5059" s="53"/>
      <c r="Z5059" s="53"/>
      <c r="AA5059" s="53"/>
      <c r="AB5059" s="53"/>
      <c r="AC5059" s="54"/>
      <c r="AD5059" s="55"/>
    </row>
    <row r="5060" customFormat="false" ht="15" hidden="false" customHeight="false" outlineLevel="0" collapsed="false">
      <c r="A5060" s="48" t="s">
        <v>33</v>
      </c>
      <c r="B5060" s="61"/>
      <c r="C5060" s="50"/>
      <c r="D5060" s="51"/>
      <c r="E5060" s="51"/>
      <c r="F5060" s="51"/>
      <c r="G5060" s="51"/>
      <c r="H5060" s="51"/>
      <c r="I5060" s="52"/>
      <c r="J5060" s="52"/>
      <c r="K5060" s="52"/>
      <c r="L5060" s="52"/>
      <c r="M5060" s="52"/>
      <c r="N5060" s="53"/>
      <c r="O5060" s="53"/>
      <c r="P5060" s="53"/>
      <c r="Q5060" s="53"/>
      <c r="R5060" s="53"/>
      <c r="S5060" s="53"/>
      <c r="T5060" s="53"/>
      <c r="U5060" s="53"/>
      <c r="V5060" s="53"/>
      <c r="W5060" s="53"/>
      <c r="X5060" s="53"/>
      <c r="Y5060" s="53"/>
      <c r="Z5060" s="53"/>
      <c r="AA5060" s="53"/>
      <c r="AB5060" s="53"/>
      <c r="AC5060" s="54"/>
      <c r="AD5060" s="55"/>
    </row>
    <row r="5061" customFormat="false" ht="15" hidden="false" customHeight="false" outlineLevel="0" collapsed="false">
      <c r="A5061" s="56" t="s">
        <v>19</v>
      </c>
      <c r="B5061" s="62" t="s">
        <v>422</v>
      </c>
      <c r="C5061" s="40" t="s">
        <v>50</v>
      </c>
      <c r="D5061" s="41" t="n">
        <v>86</v>
      </c>
      <c r="E5061" s="41" t="n">
        <v>0</v>
      </c>
      <c r="F5061" s="41" t="n">
        <v>0</v>
      </c>
      <c r="G5061" s="41" t="n">
        <v>0</v>
      </c>
      <c r="H5061" s="41" t="n">
        <v>0</v>
      </c>
      <c r="I5061" s="42" t="n">
        <v>40</v>
      </c>
      <c r="J5061" s="42" t="n">
        <v>20</v>
      </c>
      <c r="K5061" s="42" t="n">
        <v>0</v>
      </c>
      <c r="L5061" s="42" t="n">
        <v>50</v>
      </c>
      <c r="M5061" s="42" t="n">
        <v>0</v>
      </c>
      <c r="N5061" s="43" t="n">
        <f aca="false">D5061*$D$3</f>
        <v>111.8</v>
      </c>
      <c r="O5061" s="43" t="n">
        <f aca="false">E5061*$E$3</f>
        <v>0</v>
      </c>
      <c r="P5061" s="43" t="n">
        <f aca="false">F5061*$F$3</f>
        <v>0</v>
      </c>
      <c r="Q5061" s="43" t="n">
        <f aca="false">G5061*$G$3</f>
        <v>0</v>
      </c>
      <c r="R5061" s="43" t="n">
        <f aca="false">H5061*$H$3</f>
        <v>0</v>
      </c>
      <c r="S5061" s="43" t="n">
        <f aca="false">(N5061/100)*(I5061*$I$3)+(N5061/100)*(J5061*$J$3)+(N5061/100)*(L5061*$L$3)</f>
        <v>245.96</v>
      </c>
      <c r="T5061" s="43" t="n">
        <f aca="false">(O5061/100)*(K5061*$K$3)</f>
        <v>0</v>
      </c>
      <c r="U5061" s="43" t="n">
        <f aca="false">(P5061/100)*(K5061*$K$3)+(P5061/100)*(L5061*$L$3)</f>
        <v>0</v>
      </c>
      <c r="V5061" s="43" t="n">
        <f aca="false">(Q5061/100)*(L5061*$L$3)</f>
        <v>0</v>
      </c>
      <c r="W5061" s="43" t="n">
        <f aca="false">(R5061/100)*(K5061*$K$3)+(R5061/100)*(L5061*$L$3)</f>
        <v>0</v>
      </c>
      <c r="X5061" s="43" t="n">
        <f aca="false">N5061+S5061</f>
        <v>357.76</v>
      </c>
      <c r="Y5061" s="43" t="n">
        <f aca="false">O5061+T5061</f>
        <v>0</v>
      </c>
      <c r="Z5061" s="43" t="n">
        <f aca="false">P5061+U5061</f>
        <v>0</v>
      </c>
      <c r="AA5061" s="43" t="n">
        <f aca="false">Q5061+V5061</f>
        <v>0</v>
      </c>
      <c r="AB5061" s="43" t="n">
        <f aca="false">R5061+W5061</f>
        <v>0</v>
      </c>
      <c r="AC5061" s="44" t="n">
        <f aca="false">ROUND(X5061+Y5061+Z5061+AA5061+AB5061,1)</f>
        <v>357.8</v>
      </c>
      <c r="AD5061" s="72" t="s">
        <v>16</v>
      </c>
    </row>
    <row r="5062" customFormat="false" ht="15" hidden="false" customHeight="false" outlineLevel="0" collapsed="false">
      <c r="A5062" s="48" t="s">
        <v>29</v>
      </c>
      <c r="B5062" s="63" t="n">
        <v>18</v>
      </c>
      <c r="C5062" s="50"/>
      <c r="D5062" s="51"/>
      <c r="E5062" s="51"/>
      <c r="F5062" s="51"/>
      <c r="G5062" s="51"/>
      <c r="H5062" s="51"/>
      <c r="I5062" s="52"/>
      <c r="J5062" s="52"/>
      <c r="K5062" s="52"/>
      <c r="L5062" s="52"/>
      <c r="M5062" s="52"/>
      <c r="N5062" s="53"/>
      <c r="O5062" s="53"/>
      <c r="P5062" s="53"/>
      <c r="Q5062" s="53"/>
      <c r="R5062" s="53"/>
      <c r="S5062" s="53"/>
      <c r="T5062" s="53"/>
      <c r="U5062" s="53"/>
      <c r="V5062" s="53"/>
      <c r="W5062" s="53"/>
      <c r="X5062" s="53"/>
      <c r="Y5062" s="53"/>
      <c r="Z5062" s="53"/>
      <c r="AA5062" s="53"/>
      <c r="AB5062" s="53"/>
      <c r="AC5062" s="54"/>
      <c r="AD5062" s="55"/>
    </row>
    <row r="5063" customFormat="false" ht="15" hidden="false" customHeight="false" outlineLevel="0" collapsed="false">
      <c r="A5063" s="48" t="s">
        <v>30</v>
      </c>
      <c r="B5063" s="63" t="n">
        <v>12</v>
      </c>
      <c r="C5063" s="50"/>
      <c r="D5063" s="51"/>
      <c r="E5063" s="51"/>
      <c r="F5063" s="51"/>
      <c r="G5063" s="51"/>
      <c r="H5063" s="51"/>
      <c r="I5063" s="52"/>
      <c r="J5063" s="52"/>
      <c r="K5063" s="52"/>
      <c r="L5063" s="52"/>
      <c r="M5063" s="52"/>
      <c r="N5063" s="53"/>
      <c r="O5063" s="53"/>
      <c r="P5063" s="53"/>
      <c r="Q5063" s="53"/>
      <c r="R5063" s="53"/>
      <c r="S5063" s="53"/>
      <c r="T5063" s="53"/>
      <c r="U5063" s="53"/>
      <c r="V5063" s="53"/>
      <c r="W5063" s="53"/>
      <c r="X5063" s="53"/>
      <c r="Y5063" s="53"/>
      <c r="Z5063" s="53"/>
      <c r="AA5063" s="53"/>
      <c r="AB5063" s="53"/>
      <c r="AC5063" s="54"/>
      <c r="AD5063" s="55"/>
    </row>
    <row r="5064" customFormat="false" ht="15" hidden="false" customHeight="false" outlineLevel="0" collapsed="false">
      <c r="A5064" s="48" t="s">
        <v>31</v>
      </c>
      <c r="B5064" s="63" t="n">
        <v>0</v>
      </c>
      <c r="C5064" s="50"/>
      <c r="D5064" s="51"/>
      <c r="E5064" s="51"/>
      <c r="F5064" s="51"/>
      <c r="G5064" s="51"/>
      <c r="H5064" s="51"/>
      <c r="I5064" s="52"/>
      <c r="J5064" s="52"/>
      <c r="K5064" s="52"/>
      <c r="L5064" s="52"/>
      <c r="M5064" s="52"/>
      <c r="N5064" s="53"/>
      <c r="O5064" s="53"/>
      <c r="P5064" s="53"/>
      <c r="Q5064" s="53"/>
      <c r="R5064" s="53"/>
      <c r="S5064" s="53"/>
      <c r="T5064" s="53"/>
      <c r="U5064" s="53"/>
      <c r="V5064" s="53"/>
      <c r="W5064" s="53"/>
      <c r="X5064" s="53"/>
      <c r="Y5064" s="53"/>
      <c r="Z5064" s="53"/>
      <c r="AA5064" s="53"/>
      <c r="AB5064" s="53"/>
      <c r="AC5064" s="54"/>
      <c r="AD5064" s="55"/>
    </row>
    <row r="5065" customFormat="false" ht="15" hidden="false" customHeight="false" outlineLevel="0" collapsed="false">
      <c r="A5065" s="48" t="s">
        <v>32</v>
      </c>
      <c r="B5065" s="63" t="n">
        <v>10</v>
      </c>
      <c r="C5065" s="50"/>
      <c r="D5065" s="51"/>
      <c r="E5065" s="51"/>
      <c r="F5065" s="51"/>
      <c r="G5065" s="51"/>
      <c r="H5065" s="51"/>
      <c r="I5065" s="52"/>
      <c r="J5065" s="52"/>
      <c r="K5065" s="52"/>
      <c r="L5065" s="52"/>
      <c r="M5065" s="52"/>
      <c r="N5065" s="53"/>
      <c r="O5065" s="53"/>
      <c r="P5065" s="53"/>
      <c r="Q5065" s="53"/>
      <c r="R5065" s="53"/>
      <c r="S5065" s="53"/>
      <c r="T5065" s="53"/>
      <c r="U5065" s="53"/>
      <c r="V5065" s="53"/>
      <c r="W5065" s="53"/>
      <c r="X5065" s="53"/>
      <c r="Y5065" s="53"/>
      <c r="Z5065" s="53"/>
      <c r="AA5065" s="53"/>
      <c r="AB5065" s="53"/>
      <c r="AC5065" s="54"/>
      <c r="AD5065" s="55"/>
    </row>
    <row r="5066" customFormat="false" ht="15" hidden="false" customHeight="false" outlineLevel="0" collapsed="false">
      <c r="A5066" s="48" t="s">
        <v>33</v>
      </c>
      <c r="B5066" s="63"/>
      <c r="C5066" s="50"/>
      <c r="D5066" s="51"/>
      <c r="E5066" s="51"/>
      <c r="F5066" s="51"/>
      <c r="G5066" s="51"/>
      <c r="H5066" s="51"/>
      <c r="I5066" s="52"/>
      <c r="J5066" s="52"/>
      <c r="K5066" s="52"/>
      <c r="L5066" s="52"/>
      <c r="M5066" s="52"/>
      <c r="N5066" s="53"/>
      <c r="O5066" s="53"/>
      <c r="P5066" s="53"/>
      <c r="Q5066" s="53"/>
      <c r="R5066" s="53"/>
      <c r="S5066" s="53"/>
      <c r="T5066" s="53"/>
      <c r="U5066" s="53"/>
      <c r="V5066" s="53"/>
      <c r="W5066" s="53"/>
      <c r="X5066" s="53"/>
      <c r="Y5066" s="53"/>
      <c r="Z5066" s="53"/>
      <c r="AA5066" s="53"/>
      <c r="AB5066" s="53"/>
      <c r="AC5066" s="54"/>
      <c r="AD5066" s="55"/>
    </row>
    <row r="5067" customFormat="false" ht="15" hidden="false" customHeight="false" outlineLevel="0" collapsed="false">
      <c r="A5067" s="56" t="s">
        <v>19</v>
      </c>
      <c r="B5067" s="75" t="s">
        <v>423</v>
      </c>
      <c r="C5067" s="40" t="s">
        <v>50</v>
      </c>
      <c r="D5067" s="41" t="n">
        <v>85</v>
      </c>
      <c r="E5067" s="41" t="n">
        <v>0</v>
      </c>
      <c r="F5067" s="41" t="n">
        <v>0</v>
      </c>
      <c r="G5067" s="41" t="n">
        <v>0</v>
      </c>
      <c r="H5067" s="41" t="n">
        <v>0</v>
      </c>
      <c r="I5067" s="42" t="n">
        <v>15</v>
      </c>
      <c r="J5067" s="42" t="n">
        <v>15</v>
      </c>
      <c r="K5067" s="42" t="n">
        <v>0</v>
      </c>
      <c r="L5067" s="42" t="n">
        <v>0</v>
      </c>
      <c r="M5067" s="42" t="n">
        <v>0</v>
      </c>
      <c r="N5067" s="43" t="n">
        <f aca="false">D5067*$D$3</f>
        <v>110.5</v>
      </c>
      <c r="O5067" s="43" t="n">
        <f aca="false">E5067*$E$3</f>
        <v>0</v>
      </c>
      <c r="P5067" s="43" t="n">
        <f aca="false">F5067*$F$3</f>
        <v>0</v>
      </c>
      <c r="Q5067" s="43" t="n">
        <f aca="false">G5067*$G$3</f>
        <v>0</v>
      </c>
      <c r="R5067" s="43" t="n">
        <f aca="false">H5067*$H$3</f>
        <v>0</v>
      </c>
      <c r="S5067" s="43" t="n">
        <f aca="false">(N5067/100)*(I5067*$I$3)+(N5067/100)*(J5067*$J$3)</f>
        <v>66.3</v>
      </c>
      <c r="T5067" s="43" t="n">
        <f aca="false">(O5067/100)*(K5067*$K$3)</f>
        <v>0</v>
      </c>
      <c r="U5067" s="43" t="n">
        <f aca="false">(P5067/100)*(K5067*$K$3)+(P5067/100)*(L5067*$L$3)</f>
        <v>0</v>
      </c>
      <c r="V5067" s="43" t="n">
        <f aca="false">(Q5067/100)*(L5067*$L$3)</f>
        <v>0</v>
      </c>
      <c r="W5067" s="43" t="n">
        <f aca="false">(R5067/100)*(K5067*$K$3)+(R5067/100)*(L5067*$L$3)</f>
        <v>0</v>
      </c>
      <c r="X5067" s="43" t="n">
        <f aca="false">N5067+S5067</f>
        <v>176.8</v>
      </c>
      <c r="Y5067" s="43" t="n">
        <f aca="false">O5067+T5067</f>
        <v>0</v>
      </c>
      <c r="Z5067" s="43" t="n">
        <f aca="false">P5067+U5067</f>
        <v>0</v>
      </c>
      <c r="AA5067" s="43" t="n">
        <f aca="false">Q5067+V5067</f>
        <v>0</v>
      </c>
      <c r="AB5067" s="43" t="n">
        <f aca="false">R5067+W5067</f>
        <v>0</v>
      </c>
      <c r="AC5067" s="44" t="n">
        <f aca="false">ROUND(X5067+Y5067+Z5067+AA5067+AB5067,1)</f>
        <v>176.8</v>
      </c>
      <c r="AD5067" s="72" t="s">
        <v>424</v>
      </c>
    </row>
    <row r="5068" customFormat="false" ht="15" hidden="false" customHeight="false" outlineLevel="0" collapsed="false">
      <c r="A5068" s="48" t="s">
        <v>29</v>
      </c>
      <c r="B5068" s="61" t="n">
        <v>25</v>
      </c>
      <c r="C5068" s="50"/>
      <c r="D5068" s="51"/>
      <c r="E5068" s="51"/>
      <c r="F5068" s="51"/>
      <c r="G5068" s="51"/>
      <c r="H5068" s="51"/>
      <c r="I5068" s="52"/>
      <c r="J5068" s="52"/>
      <c r="K5068" s="52"/>
      <c r="L5068" s="52"/>
      <c r="M5068" s="52"/>
      <c r="N5068" s="53"/>
      <c r="O5068" s="53"/>
      <c r="P5068" s="53"/>
      <c r="Q5068" s="53"/>
      <c r="R5068" s="53"/>
      <c r="S5068" s="53"/>
      <c r="T5068" s="53"/>
      <c r="U5068" s="53"/>
      <c r="V5068" s="53"/>
      <c r="W5068" s="53"/>
      <c r="X5068" s="53"/>
      <c r="Y5068" s="53"/>
      <c r="Z5068" s="53"/>
      <c r="AA5068" s="53"/>
      <c r="AB5068" s="53"/>
      <c r="AC5068" s="54"/>
      <c r="AD5068" s="55"/>
    </row>
    <row r="5069" customFormat="false" ht="15" hidden="false" customHeight="false" outlineLevel="0" collapsed="false">
      <c r="A5069" s="48" t="s">
        <v>30</v>
      </c>
      <c r="B5069" s="61" t="n">
        <v>15</v>
      </c>
      <c r="C5069" s="50"/>
      <c r="D5069" s="51"/>
      <c r="E5069" s="51"/>
      <c r="F5069" s="51"/>
      <c r="G5069" s="51"/>
      <c r="H5069" s="51"/>
      <c r="I5069" s="52"/>
      <c r="J5069" s="52"/>
      <c r="K5069" s="52"/>
      <c r="L5069" s="52"/>
      <c r="M5069" s="52"/>
      <c r="N5069" s="53"/>
      <c r="O5069" s="53"/>
      <c r="P5069" s="53"/>
      <c r="Q5069" s="53"/>
      <c r="R5069" s="53"/>
      <c r="S5069" s="53"/>
      <c r="T5069" s="53"/>
      <c r="U5069" s="53"/>
      <c r="V5069" s="53"/>
      <c r="W5069" s="53"/>
      <c r="X5069" s="53"/>
      <c r="Y5069" s="53"/>
      <c r="Z5069" s="53"/>
      <c r="AA5069" s="53"/>
      <c r="AB5069" s="53"/>
      <c r="AC5069" s="54"/>
      <c r="AD5069" s="55"/>
    </row>
    <row r="5070" customFormat="false" ht="15" hidden="false" customHeight="false" outlineLevel="0" collapsed="false">
      <c r="A5070" s="48" t="s">
        <v>31</v>
      </c>
      <c r="B5070" s="61" t="n">
        <v>0</v>
      </c>
      <c r="C5070" s="50"/>
      <c r="D5070" s="51"/>
      <c r="E5070" s="51"/>
      <c r="F5070" s="51"/>
      <c r="G5070" s="51"/>
      <c r="H5070" s="51"/>
      <c r="I5070" s="52"/>
      <c r="J5070" s="52"/>
      <c r="K5070" s="52"/>
      <c r="L5070" s="52"/>
      <c r="M5070" s="52"/>
      <c r="N5070" s="53"/>
      <c r="O5070" s="53"/>
      <c r="P5070" s="53"/>
      <c r="Q5070" s="53"/>
      <c r="R5070" s="53"/>
      <c r="S5070" s="53"/>
      <c r="T5070" s="53"/>
      <c r="U5070" s="53"/>
      <c r="V5070" s="53"/>
      <c r="W5070" s="53"/>
      <c r="X5070" s="53"/>
      <c r="Y5070" s="53"/>
      <c r="Z5070" s="53"/>
      <c r="AA5070" s="53"/>
      <c r="AB5070" s="53"/>
      <c r="AC5070" s="54"/>
      <c r="AD5070" s="55"/>
    </row>
    <row r="5071" customFormat="false" ht="15" hidden="false" customHeight="false" outlineLevel="0" collapsed="false">
      <c r="A5071" s="48" t="s">
        <v>32</v>
      </c>
      <c r="B5071" s="61" t="n">
        <v>0</v>
      </c>
      <c r="C5071" s="50"/>
      <c r="D5071" s="51"/>
      <c r="E5071" s="51"/>
      <c r="F5071" s="51"/>
      <c r="G5071" s="51"/>
      <c r="H5071" s="51"/>
      <c r="I5071" s="52"/>
      <c r="J5071" s="52"/>
      <c r="K5071" s="52"/>
      <c r="L5071" s="52"/>
      <c r="M5071" s="52"/>
      <c r="N5071" s="53"/>
      <c r="O5071" s="53"/>
      <c r="P5071" s="53"/>
      <c r="Q5071" s="53"/>
      <c r="R5071" s="53"/>
      <c r="S5071" s="53"/>
      <c r="T5071" s="53"/>
      <c r="U5071" s="53"/>
      <c r="V5071" s="53"/>
      <c r="W5071" s="53"/>
      <c r="X5071" s="53"/>
      <c r="Y5071" s="53"/>
      <c r="Z5071" s="53"/>
      <c r="AA5071" s="53"/>
      <c r="AB5071" s="53"/>
      <c r="AC5071" s="54"/>
      <c r="AD5071" s="55"/>
    </row>
    <row r="5072" customFormat="false" ht="15" hidden="false" customHeight="false" outlineLevel="0" collapsed="false">
      <c r="A5072" s="48" t="s">
        <v>33</v>
      </c>
      <c r="B5072" s="61"/>
      <c r="C5072" s="50"/>
      <c r="D5072" s="51"/>
      <c r="E5072" s="51"/>
      <c r="F5072" s="51"/>
      <c r="G5072" s="51"/>
      <c r="H5072" s="51"/>
      <c r="I5072" s="52"/>
      <c r="J5072" s="52"/>
      <c r="K5072" s="52"/>
      <c r="L5072" s="52"/>
      <c r="M5072" s="52"/>
      <c r="N5072" s="53"/>
      <c r="O5072" s="53"/>
      <c r="P5072" s="53"/>
      <c r="Q5072" s="53"/>
      <c r="R5072" s="53"/>
      <c r="S5072" s="53"/>
      <c r="T5072" s="53"/>
      <c r="U5072" s="53"/>
      <c r="V5072" s="53"/>
      <c r="W5072" s="53"/>
      <c r="X5072" s="53"/>
      <c r="Y5072" s="53"/>
      <c r="Z5072" s="53"/>
      <c r="AA5072" s="53"/>
      <c r="AB5072" s="53"/>
      <c r="AC5072" s="54"/>
      <c r="AD5072" s="55"/>
    </row>
    <row r="5073" customFormat="false" ht="15" hidden="false" customHeight="false" outlineLevel="0" collapsed="false">
      <c r="A5073" s="56" t="s">
        <v>19</v>
      </c>
      <c r="B5073" s="62" t="s">
        <v>425</v>
      </c>
      <c r="C5073" s="40" t="s">
        <v>53</v>
      </c>
      <c r="D5073" s="41" t="n">
        <v>120</v>
      </c>
      <c r="E5073" s="41" t="n">
        <v>0</v>
      </c>
      <c r="F5073" s="41" t="n">
        <v>0</v>
      </c>
      <c r="G5073" s="41" t="n">
        <v>0</v>
      </c>
      <c r="H5073" s="41" t="n">
        <v>0</v>
      </c>
      <c r="I5073" s="42" t="n">
        <v>30</v>
      </c>
      <c r="J5073" s="42" t="n">
        <v>30</v>
      </c>
      <c r="K5073" s="42" t="n">
        <v>0</v>
      </c>
      <c r="L5073" s="42" t="n">
        <v>0</v>
      </c>
      <c r="M5073" s="42" t="n">
        <v>0</v>
      </c>
      <c r="N5073" s="43" t="n">
        <f aca="false">D5073*$D$3</f>
        <v>156</v>
      </c>
      <c r="O5073" s="43" t="n">
        <f aca="false">E5073*$E$3</f>
        <v>0</v>
      </c>
      <c r="P5073" s="43" t="n">
        <f aca="false">F5073*$F$3</f>
        <v>0</v>
      </c>
      <c r="Q5073" s="43" t="n">
        <f aca="false">G5073*$G$3</f>
        <v>0</v>
      </c>
      <c r="R5073" s="43" t="n">
        <f aca="false">H5073*$H$3</f>
        <v>0</v>
      </c>
      <c r="S5073" s="43" t="n">
        <f aca="false">(N5073/100)*(I5073*$I$3)+(N5073/100)*(J5073*$J$3)</f>
        <v>187.2</v>
      </c>
      <c r="T5073" s="43" t="n">
        <f aca="false">(O5073/100)*(K5073*$K$3)</f>
        <v>0</v>
      </c>
      <c r="U5073" s="43" t="n">
        <f aca="false">(P5073/100)*(K5073*$K$3)+(P5073/100)*(L5073*$L$3)</f>
        <v>0</v>
      </c>
      <c r="V5073" s="43" t="n">
        <f aca="false">(Q5073/100)*(L5073*$L$3)</f>
        <v>0</v>
      </c>
      <c r="W5073" s="43" t="n">
        <f aca="false">(R5073/100)*(K5073*$K$3)+(R5073/100)*(L5073*$L$3)</f>
        <v>0</v>
      </c>
      <c r="X5073" s="43" t="n">
        <f aca="false">N5073+S5073</f>
        <v>343.2</v>
      </c>
      <c r="Y5073" s="43" t="n">
        <f aca="false">O5073+T5073</f>
        <v>0</v>
      </c>
      <c r="Z5073" s="43" t="n">
        <f aca="false">P5073+U5073</f>
        <v>0</v>
      </c>
      <c r="AA5073" s="43" t="n">
        <f aca="false">Q5073+V5073</f>
        <v>0</v>
      </c>
      <c r="AB5073" s="43" t="n">
        <f aca="false">R5073+W5073</f>
        <v>0</v>
      </c>
      <c r="AC5073" s="44" t="n">
        <f aca="false">ROUND(X5073+Y5073+Z5073+AA5073+AB5073,1)</f>
        <v>343.2</v>
      </c>
      <c r="AD5073" s="72"/>
    </row>
    <row r="5074" customFormat="false" ht="15" hidden="false" customHeight="false" outlineLevel="0" collapsed="false">
      <c r="A5074" s="48" t="s">
        <v>29</v>
      </c>
      <c r="B5074" s="63" t="n">
        <v>35</v>
      </c>
      <c r="C5074" s="50"/>
      <c r="D5074" s="51"/>
      <c r="E5074" s="51"/>
      <c r="F5074" s="51"/>
      <c r="G5074" s="51"/>
      <c r="H5074" s="51"/>
      <c r="I5074" s="52"/>
      <c r="J5074" s="52"/>
      <c r="K5074" s="52"/>
      <c r="L5074" s="52"/>
      <c r="M5074" s="52"/>
      <c r="N5074" s="53"/>
      <c r="O5074" s="53"/>
      <c r="P5074" s="53"/>
      <c r="Q5074" s="53"/>
      <c r="R5074" s="53"/>
      <c r="S5074" s="53"/>
      <c r="T5074" s="53"/>
      <c r="U5074" s="53"/>
      <c r="V5074" s="53"/>
      <c r="W5074" s="53"/>
      <c r="X5074" s="53"/>
      <c r="Y5074" s="53"/>
      <c r="Z5074" s="53"/>
      <c r="AA5074" s="53"/>
      <c r="AB5074" s="53"/>
      <c r="AC5074" s="54"/>
      <c r="AD5074" s="55"/>
    </row>
    <row r="5075" customFormat="false" ht="15" hidden="false" customHeight="false" outlineLevel="0" collapsed="false">
      <c r="A5075" s="48" t="s">
        <v>30</v>
      </c>
      <c r="B5075" s="63" t="n">
        <v>20</v>
      </c>
      <c r="C5075" s="50"/>
      <c r="D5075" s="51"/>
      <c r="E5075" s="51"/>
      <c r="F5075" s="51"/>
      <c r="G5075" s="51"/>
      <c r="H5075" s="51"/>
      <c r="I5075" s="52"/>
      <c r="J5075" s="52"/>
      <c r="K5075" s="52"/>
      <c r="L5075" s="52"/>
      <c r="M5075" s="52"/>
      <c r="N5075" s="53"/>
      <c r="O5075" s="53"/>
      <c r="P5075" s="53"/>
      <c r="Q5075" s="53"/>
      <c r="R5075" s="53"/>
      <c r="S5075" s="53"/>
      <c r="T5075" s="53"/>
      <c r="U5075" s="53"/>
      <c r="V5075" s="53"/>
      <c r="W5075" s="53"/>
      <c r="X5075" s="53"/>
      <c r="Y5075" s="53"/>
      <c r="Z5075" s="53"/>
      <c r="AA5075" s="53"/>
      <c r="AB5075" s="53"/>
      <c r="AC5075" s="54"/>
      <c r="AD5075" s="55"/>
    </row>
    <row r="5076" customFormat="false" ht="15" hidden="false" customHeight="false" outlineLevel="0" collapsed="false">
      <c r="A5076" s="48" t="s">
        <v>31</v>
      </c>
      <c r="B5076" s="63" t="n">
        <v>0</v>
      </c>
      <c r="C5076" s="50"/>
      <c r="D5076" s="51"/>
      <c r="E5076" s="51"/>
      <c r="F5076" s="51"/>
      <c r="G5076" s="51"/>
      <c r="H5076" s="51"/>
      <c r="I5076" s="52"/>
      <c r="J5076" s="52"/>
      <c r="K5076" s="52"/>
      <c r="L5076" s="52"/>
      <c r="M5076" s="52"/>
      <c r="N5076" s="53"/>
      <c r="O5076" s="53"/>
      <c r="P5076" s="53"/>
      <c r="Q5076" s="53"/>
      <c r="R5076" s="53"/>
      <c r="S5076" s="53"/>
      <c r="T5076" s="53"/>
      <c r="U5076" s="53"/>
      <c r="V5076" s="53"/>
      <c r="W5076" s="53"/>
      <c r="X5076" s="53"/>
      <c r="Y5076" s="53"/>
      <c r="Z5076" s="53"/>
      <c r="AA5076" s="53"/>
      <c r="AB5076" s="53"/>
      <c r="AC5076" s="54"/>
      <c r="AD5076" s="55"/>
    </row>
    <row r="5077" customFormat="false" ht="15" hidden="false" customHeight="false" outlineLevel="0" collapsed="false">
      <c r="A5077" s="48" t="s">
        <v>32</v>
      </c>
      <c r="B5077" s="63" t="n">
        <v>0</v>
      </c>
      <c r="C5077" s="50"/>
      <c r="D5077" s="51"/>
      <c r="E5077" s="51"/>
      <c r="F5077" s="51"/>
      <c r="G5077" s="51"/>
      <c r="H5077" s="51"/>
      <c r="I5077" s="52"/>
      <c r="J5077" s="52"/>
      <c r="K5077" s="52"/>
      <c r="L5077" s="52"/>
      <c r="M5077" s="52"/>
      <c r="N5077" s="53"/>
      <c r="O5077" s="53"/>
      <c r="P5077" s="53"/>
      <c r="Q5077" s="53"/>
      <c r="R5077" s="53"/>
      <c r="S5077" s="53"/>
      <c r="T5077" s="53"/>
      <c r="U5077" s="53"/>
      <c r="V5077" s="53"/>
      <c r="W5077" s="53"/>
      <c r="X5077" s="53"/>
      <c r="Y5077" s="53"/>
      <c r="Z5077" s="53"/>
      <c r="AA5077" s="53"/>
      <c r="AB5077" s="53"/>
      <c r="AC5077" s="54"/>
      <c r="AD5077" s="55"/>
    </row>
    <row r="5078" customFormat="false" ht="15" hidden="false" customHeight="false" outlineLevel="0" collapsed="false">
      <c r="A5078" s="48" t="s">
        <v>33</v>
      </c>
      <c r="B5078" s="63"/>
      <c r="C5078" s="50"/>
      <c r="D5078" s="51"/>
      <c r="E5078" s="51"/>
      <c r="F5078" s="51"/>
      <c r="G5078" s="51"/>
      <c r="H5078" s="51"/>
      <c r="I5078" s="52"/>
      <c r="J5078" s="52"/>
      <c r="K5078" s="52"/>
      <c r="L5078" s="52"/>
      <c r="M5078" s="52"/>
      <c r="N5078" s="53"/>
      <c r="O5078" s="53"/>
      <c r="P5078" s="53"/>
      <c r="Q5078" s="53"/>
      <c r="R5078" s="53"/>
      <c r="S5078" s="53"/>
      <c r="T5078" s="53"/>
      <c r="U5078" s="53"/>
      <c r="V5078" s="53"/>
      <c r="W5078" s="53"/>
      <c r="X5078" s="53"/>
      <c r="Y5078" s="53"/>
      <c r="Z5078" s="53"/>
      <c r="AA5078" s="53"/>
      <c r="AB5078" s="53"/>
      <c r="AC5078" s="54"/>
      <c r="AD5078" s="55"/>
    </row>
    <row r="5079" customFormat="false" ht="15" hidden="false" customHeight="false" outlineLevel="0" collapsed="false">
      <c r="A5079" s="78"/>
      <c r="B5079" s="65" t="s">
        <v>426</v>
      </c>
      <c r="C5079" s="65"/>
      <c r="D5079" s="65"/>
      <c r="E5079" s="65"/>
      <c r="F5079" s="65"/>
      <c r="G5079" s="65"/>
      <c r="H5079" s="65"/>
      <c r="I5079" s="65"/>
      <c r="J5079" s="65"/>
      <c r="K5079" s="65"/>
      <c r="L5079" s="65"/>
      <c r="M5079" s="65"/>
      <c r="N5079" s="65"/>
      <c r="O5079" s="65"/>
      <c r="P5079" s="65"/>
      <c r="Q5079" s="65"/>
      <c r="R5079" s="65"/>
      <c r="S5079" s="65"/>
      <c r="T5079" s="65"/>
      <c r="U5079" s="65"/>
      <c r="V5079" s="65"/>
      <c r="W5079" s="65"/>
      <c r="X5079" s="65"/>
      <c r="Y5079" s="65"/>
      <c r="Z5079" s="65"/>
      <c r="AA5079" s="65"/>
      <c r="AB5079" s="65"/>
      <c r="AC5079" s="12" t="n">
        <v>400</v>
      </c>
      <c r="AD5079" s="12"/>
    </row>
    <row r="5080" customFormat="false" ht="15" hidden="false" customHeight="false" outlineLevel="0" collapsed="false">
      <c r="A5080" s="48"/>
      <c r="B5080" s="61" t="s">
        <v>358</v>
      </c>
      <c r="C5080" s="50" t="s">
        <v>4</v>
      </c>
      <c r="D5080" s="51" t="n">
        <v>20</v>
      </c>
      <c r="E5080" s="51" t="n">
        <v>0</v>
      </c>
      <c r="F5080" s="51" t="n">
        <v>0</v>
      </c>
      <c r="G5080" s="51" t="n">
        <v>0</v>
      </c>
      <c r="H5080" s="51" t="n">
        <v>0</v>
      </c>
      <c r="I5080" s="52" t="n">
        <v>500</v>
      </c>
      <c r="J5080" s="52" t="n">
        <v>500</v>
      </c>
      <c r="K5080" s="52" t="n">
        <v>0</v>
      </c>
      <c r="L5080" s="52" t="n">
        <v>0</v>
      </c>
      <c r="M5080" s="52" t="n">
        <v>0</v>
      </c>
      <c r="N5080" s="53" t="n">
        <f aca="false">D5080</f>
        <v>20</v>
      </c>
      <c r="O5080" s="53" t="n">
        <f aca="false">E5080</f>
        <v>0</v>
      </c>
      <c r="P5080" s="53" t="n">
        <f aca="false">F5080</f>
        <v>0</v>
      </c>
      <c r="Q5080" s="53" t="n">
        <f aca="false">G5080</f>
        <v>0</v>
      </c>
      <c r="R5080" s="53" t="n">
        <f aca="false">H5080</f>
        <v>0</v>
      </c>
      <c r="S5080" s="53" t="n">
        <f aca="false">(N5080/100)*(I5080)+(N5080/100)*(J5080)</f>
        <v>200</v>
      </c>
      <c r="T5080" s="53" t="n">
        <f aca="false">(O5080/100)*(K5080)</f>
        <v>0</v>
      </c>
      <c r="U5080" s="53" t="n">
        <f aca="false">(P5080/100)*(K5080)+(P5080/100)*(L5080)</f>
        <v>0</v>
      </c>
      <c r="V5080" s="53" t="n">
        <f aca="false">(Q5080/100)*(L5080)</f>
        <v>0</v>
      </c>
      <c r="W5080" s="53" t="n">
        <f aca="false">(R5080/100)*(K5080)+(R5080/100)*(L5080)</f>
        <v>0</v>
      </c>
      <c r="X5080" s="53" t="n">
        <f aca="false">N5080+S5080</f>
        <v>220</v>
      </c>
      <c r="Y5080" s="53" t="n">
        <f aca="false">O5080+T5080</f>
        <v>0</v>
      </c>
      <c r="Z5080" s="53" t="n">
        <f aca="false">P5080+U5080</f>
        <v>0</v>
      </c>
      <c r="AA5080" s="53" t="n">
        <f aca="false">Q5080+V5080</f>
        <v>0</v>
      </c>
      <c r="AB5080" s="53" t="n">
        <f aca="false">R5080+W5080</f>
        <v>0</v>
      </c>
      <c r="AC5080" s="54" t="n">
        <f aca="false">ROUND(X5080+Y5080+Z5080+AA5080+AB5080,1)</f>
        <v>220</v>
      </c>
      <c r="AD5080" s="55" t="n">
        <v>0</v>
      </c>
    </row>
    <row r="5081" customFormat="false" ht="15" hidden="false" customHeight="false" outlineLevel="0" collapsed="false">
      <c r="A5081" s="64"/>
      <c r="B5081" s="65" t="s">
        <v>427</v>
      </c>
      <c r="C5081" s="65"/>
      <c r="D5081" s="65"/>
      <c r="E5081" s="65"/>
      <c r="F5081" s="65"/>
      <c r="G5081" s="65"/>
      <c r="H5081" s="65"/>
      <c r="I5081" s="65"/>
      <c r="J5081" s="65"/>
      <c r="K5081" s="65"/>
      <c r="L5081" s="65"/>
      <c r="M5081" s="65"/>
      <c r="N5081" s="65"/>
      <c r="O5081" s="65"/>
      <c r="P5081" s="65"/>
      <c r="Q5081" s="65"/>
      <c r="R5081" s="65"/>
      <c r="S5081" s="65"/>
      <c r="T5081" s="65"/>
      <c r="U5081" s="65"/>
      <c r="V5081" s="65"/>
      <c r="W5081" s="65"/>
      <c r="X5081" s="65"/>
      <c r="Y5081" s="65"/>
      <c r="Z5081" s="65"/>
      <c r="AA5081" s="65"/>
      <c r="AB5081" s="65"/>
      <c r="AC5081" s="12" t="n">
        <v>0</v>
      </c>
      <c r="AD5081" s="12"/>
    </row>
    <row r="5082" customFormat="false" ht="15" hidden="false" customHeight="false" outlineLevel="0" collapsed="false">
      <c r="A5082" s="48"/>
      <c r="B5082" s="49" t="s">
        <v>428</v>
      </c>
      <c r="C5082" s="50" t="s">
        <v>4</v>
      </c>
      <c r="D5082" s="51" t="n">
        <v>67</v>
      </c>
      <c r="E5082" s="51" t="n">
        <v>0</v>
      </c>
      <c r="F5082" s="51" t="n">
        <v>0</v>
      </c>
      <c r="G5082" s="51" t="n">
        <v>0</v>
      </c>
      <c r="H5082" s="51" t="n">
        <v>0</v>
      </c>
      <c r="I5082" s="52" t="n">
        <v>19</v>
      </c>
      <c r="J5082" s="52" t="n">
        <v>0</v>
      </c>
      <c r="K5082" s="52" t="n">
        <v>0</v>
      </c>
      <c r="L5082" s="52" t="n">
        <v>0</v>
      </c>
      <c r="M5082" s="52" t="n">
        <v>0</v>
      </c>
      <c r="N5082" s="53" t="n">
        <f aca="false">D5082*$D$3</f>
        <v>87.1</v>
      </c>
      <c r="O5082" s="53" t="n">
        <f aca="false">E5082*$E$3</f>
        <v>0</v>
      </c>
      <c r="P5082" s="53" t="n">
        <f aca="false">F5082*$F$3</f>
        <v>0</v>
      </c>
      <c r="Q5082" s="53" t="n">
        <f aca="false">G5082*$G$3</f>
        <v>0</v>
      </c>
      <c r="R5082" s="53" t="n">
        <f aca="false">H5082*$H$3</f>
        <v>0</v>
      </c>
      <c r="S5082" s="53" t="n">
        <f aca="false">(N5082/100)*(I5082*$I$3)+(N5082/100)*(J5082*$J$3)</f>
        <v>33.098</v>
      </c>
      <c r="T5082" s="53" t="n">
        <f aca="false">(O5082/100)*(K5082*$K$3)</f>
        <v>0</v>
      </c>
      <c r="U5082" s="53" t="n">
        <f aca="false">(P5082/100)*(K5082*$K$3)+(P5082/100)*(L5082*$L$3)</f>
        <v>0</v>
      </c>
      <c r="V5082" s="53" t="n">
        <f aca="false">(Q5082/100)*(L5082*$L$3)</f>
        <v>0</v>
      </c>
      <c r="W5082" s="53" t="n">
        <f aca="false">(R5082/100)*(K5082*$K$3)+(R5082/100)*(L5082*$L$3)</f>
        <v>0</v>
      </c>
      <c r="X5082" s="53" t="n">
        <f aca="false">N5082+S5082</f>
        <v>120.198</v>
      </c>
      <c r="Y5082" s="53" t="n">
        <f aca="false">O5082+T5082</f>
        <v>0</v>
      </c>
      <c r="Z5082" s="53" t="n">
        <f aca="false">P5082+U5082</f>
        <v>0</v>
      </c>
      <c r="AA5082" s="53" t="n">
        <f aca="false">Q5082+V5082</f>
        <v>0</v>
      </c>
      <c r="AB5082" s="53" t="n">
        <f aca="false">R5082+W5082</f>
        <v>0</v>
      </c>
      <c r="AC5082" s="54" t="n">
        <f aca="false">ROUND(X5082+Y5082+Z5082+AA5082+AB5082,1)</f>
        <v>120.2</v>
      </c>
      <c r="AD5082" s="55"/>
    </row>
    <row r="5083" customFormat="false" ht="15" hidden="false" customHeight="false" outlineLevel="0" collapsed="false">
      <c r="A5083" s="48"/>
      <c r="B5083" s="49" t="s">
        <v>429</v>
      </c>
      <c r="C5083" s="50" t="s">
        <v>4</v>
      </c>
      <c r="D5083" s="51" t="n">
        <v>70</v>
      </c>
      <c r="E5083" s="51" t="n">
        <v>0</v>
      </c>
      <c r="F5083" s="51" t="n">
        <v>0</v>
      </c>
      <c r="G5083" s="51" t="n">
        <v>0</v>
      </c>
      <c r="H5083" s="51" t="n">
        <v>0</v>
      </c>
      <c r="I5083" s="52" t="n">
        <v>20</v>
      </c>
      <c r="J5083" s="52" t="n">
        <v>0</v>
      </c>
      <c r="K5083" s="52" t="n">
        <v>0</v>
      </c>
      <c r="L5083" s="52" t="n">
        <v>0</v>
      </c>
      <c r="M5083" s="52" t="n">
        <v>0</v>
      </c>
      <c r="N5083" s="53" t="n">
        <f aca="false">D5083*$D$3</f>
        <v>91</v>
      </c>
      <c r="O5083" s="53" t="n">
        <f aca="false">E5083*$E$3</f>
        <v>0</v>
      </c>
      <c r="P5083" s="53" t="n">
        <f aca="false">F5083*$F$3</f>
        <v>0</v>
      </c>
      <c r="Q5083" s="53" t="n">
        <f aca="false">G5083*$G$3</f>
        <v>0</v>
      </c>
      <c r="R5083" s="53" t="n">
        <f aca="false">H5083*$H$3</f>
        <v>0</v>
      </c>
      <c r="S5083" s="53" t="n">
        <f aca="false">(N5083/100)*(I5083*$I$3)+(N5083/100)*(J5083*$J$3)</f>
        <v>36.4</v>
      </c>
      <c r="T5083" s="53" t="n">
        <f aca="false">(O5083/100)*(K5083*$K$3)</f>
        <v>0</v>
      </c>
      <c r="U5083" s="53" t="n">
        <f aca="false">(P5083/100)*(K5083*$K$3)+(P5083/100)*(L5083*$L$3)</f>
        <v>0</v>
      </c>
      <c r="V5083" s="53" t="n">
        <f aca="false">(Q5083/100)*(L5083*$L$3)</f>
        <v>0</v>
      </c>
      <c r="W5083" s="53" t="n">
        <f aca="false">(R5083/100)*(K5083*$K$3)+(R5083/100)*(L5083*$L$3)</f>
        <v>0</v>
      </c>
      <c r="X5083" s="53" t="n">
        <f aca="false">N5083+S5083</f>
        <v>127.4</v>
      </c>
      <c r="Y5083" s="53" t="n">
        <f aca="false">O5083+T5083</f>
        <v>0</v>
      </c>
      <c r="Z5083" s="53" t="n">
        <f aca="false">P5083+U5083</f>
        <v>0</v>
      </c>
      <c r="AA5083" s="53" t="n">
        <f aca="false">Q5083+V5083</f>
        <v>0</v>
      </c>
      <c r="AB5083" s="53" t="n">
        <f aca="false">R5083+W5083</f>
        <v>0</v>
      </c>
      <c r="AC5083" s="54" t="n">
        <f aca="false">ROUND(X5083+Y5083+Z5083+AA5083+AB5083,1)</f>
        <v>127.4</v>
      </c>
      <c r="AD5083" s="55"/>
    </row>
    <row r="5084" customFormat="false" ht="15" hidden="false" customHeight="false" outlineLevel="0" collapsed="false">
      <c r="A5084" s="48"/>
      <c r="B5084" s="49" t="s">
        <v>430</v>
      </c>
      <c r="C5084" s="50" t="s">
        <v>4</v>
      </c>
      <c r="D5084" s="51" t="n">
        <v>79</v>
      </c>
      <c r="E5084" s="51" t="n">
        <v>0</v>
      </c>
      <c r="F5084" s="51" t="n">
        <v>0</v>
      </c>
      <c r="G5084" s="51" t="n">
        <v>0</v>
      </c>
      <c r="H5084" s="51" t="n">
        <v>0</v>
      </c>
      <c r="I5084" s="52" t="n">
        <v>30</v>
      </c>
      <c r="J5084" s="52" t="n">
        <v>0</v>
      </c>
      <c r="K5084" s="52" t="n">
        <v>0</v>
      </c>
      <c r="L5084" s="52" t="n">
        <v>0</v>
      </c>
      <c r="M5084" s="52" t="n">
        <v>0</v>
      </c>
      <c r="N5084" s="53" t="n">
        <f aca="false">D5084*$D$3</f>
        <v>102.7</v>
      </c>
      <c r="O5084" s="53" t="n">
        <f aca="false">E5084*$E$3</f>
        <v>0</v>
      </c>
      <c r="P5084" s="53" t="n">
        <f aca="false">F5084*$F$3</f>
        <v>0</v>
      </c>
      <c r="Q5084" s="53" t="n">
        <f aca="false">G5084*$G$3</f>
        <v>0</v>
      </c>
      <c r="R5084" s="53" t="n">
        <f aca="false">H5084*$H$3</f>
        <v>0</v>
      </c>
      <c r="S5084" s="53" t="n">
        <f aca="false">(N5084/100)*(I5084*$I$3)+(N5084/100)*(J5084*$J$3)</f>
        <v>61.62</v>
      </c>
      <c r="T5084" s="53" t="n">
        <f aca="false">(O5084/100)*(K5084*$K$3)</f>
        <v>0</v>
      </c>
      <c r="U5084" s="53" t="n">
        <f aca="false">(P5084/100)*(K5084*$K$3)+(P5084/100)*(L5084*$L$3)</f>
        <v>0</v>
      </c>
      <c r="V5084" s="53" t="n">
        <f aca="false">(Q5084/100)*(L5084*$L$3)</f>
        <v>0</v>
      </c>
      <c r="W5084" s="53" t="n">
        <f aca="false">(R5084/100)*(K5084*$K$3)+(R5084/100)*(L5084*$L$3)</f>
        <v>0</v>
      </c>
      <c r="X5084" s="53" t="n">
        <f aca="false">N5084+S5084</f>
        <v>164.32</v>
      </c>
      <c r="Y5084" s="53" t="n">
        <f aca="false">O5084+T5084</f>
        <v>0</v>
      </c>
      <c r="Z5084" s="53" t="n">
        <f aca="false">P5084+U5084</f>
        <v>0</v>
      </c>
      <c r="AA5084" s="53" t="n">
        <f aca="false">Q5084+V5084</f>
        <v>0</v>
      </c>
      <c r="AB5084" s="53" t="n">
        <f aca="false">R5084+W5084</f>
        <v>0</v>
      </c>
      <c r="AC5084" s="54" t="n">
        <f aca="false">ROUND(X5084+Y5084+Z5084+AA5084+AB5084,1)</f>
        <v>164.3</v>
      </c>
      <c r="AD5084" s="55"/>
    </row>
    <row r="5085" customFormat="false" ht="15" hidden="false" customHeight="false" outlineLevel="0" collapsed="false">
      <c r="A5085" s="48"/>
      <c r="B5085" s="49" t="s">
        <v>431</v>
      </c>
      <c r="C5085" s="50" t="s">
        <v>4</v>
      </c>
      <c r="D5085" s="51" t="n">
        <v>78</v>
      </c>
      <c r="E5085" s="51" t="n">
        <v>0</v>
      </c>
      <c r="F5085" s="51" t="n">
        <v>0</v>
      </c>
      <c r="G5085" s="51" t="n">
        <v>0</v>
      </c>
      <c r="H5085" s="51" t="n">
        <v>0</v>
      </c>
      <c r="I5085" s="52" t="n">
        <v>30</v>
      </c>
      <c r="J5085" s="52" t="n">
        <v>0</v>
      </c>
      <c r="K5085" s="52" t="n">
        <v>0</v>
      </c>
      <c r="L5085" s="52" t="n">
        <v>0</v>
      </c>
      <c r="M5085" s="52" t="n">
        <v>0</v>
      </c>
      <c r="N5085" s="53" t="n">
        <f aca="false">D5085*$D$3</f>
        <v>101.4</v>
      </c>
      <c r="O5085" s="53" t="n">
        <f aca="false">E5085*$E$3</f>
        <v>0</v>
      </c>
      <c r="P5085" s="53" t="n">
        <f aca="false">F5085*$F$3</f>
        <v>0</v>
      </c>
      <c r="Q5085" s="53" t="n">
        <f aca="false">G5085*$G$3</f>
        <v>0</v>
      </c>
      <c r="R5085" s="53" t="n">
        <f aca="false">H5085*$H$3</f>
        <v>0</v>
      </c>
      <c r="S5085" s="53" t="n">
        <f aca="false">(N5085/100)*(I5085*$I$3)+(N5085/100)*(J5085*$J$3)</f>
        <v>60.84</v>
      </c>
      <c r="T5085" s="53" t="n">
        <f aca="false">(O5085/100)*(K5085*$K$3)</f>
        <v>0</v>
      </c>
      <c r="U5085" s="53" t="n">
        <f aca="false">(P5085/100)*(K5085*$K$3)+(P5085/100)*(L5085*$L$3)</f>
        <v>0</v>
      </c>
      <c r="V5085" s="53" t="n">
        <f aca="false">(Q5085/100)*(L5085*$L$3)</f>
        <v>0</v>
      </c>
      <c r="W5085" s="53" t="n">
        <f aca="false">(R5085/100)*(K5085*$K$3)+(R5085/100)*(L5085*$L$3)</f>
        <v>0</v>
      </c>
      <c r="X5085" s="53" t="n">
        <f aca="false">N5085+S5085</f>
        <v>162.24</v>
      </c>
      <c r="Y5085" s="53" t="n">
        <f aca="false">O5085+T5085</f>
        <v>0</v>
      </c>
      <c r="Z5085" s="53" t="n">
        <f aca="false">P5085+U5085</f>
        <v>0</v>
      </c>
      <c r="AA5085" s="53" t="n">
        <f aca="false">Q5085+V5085</f>
        <v>0</v>
      </c>
      <c r="AB5085" s="53" t="n">
        <f aca="false">R5085+W5085</f>
        <v>0</v>
      </c>
      <c r="AC5085" s="54" t="n">
        <f aca="false">ROUND(X5085+Y5085+Z5085+AA5085+AB5085,1)</f>
        <v>162.2</v>
      </c>
      <c r="AD5085" s="55"/>
    </row>
    <row r="5086" customFormat="false" ht="15" hidden="false" customHeight="false" outlineLevel="0" collapsed="false">
      <c r="A5086" s="48"/>
      <c r="B5086" s="49" t="s">
        <v>432</v>
      </c>
      <c r="C5086" s="50" t="s">
        <v>4</v>
      </c>
      <c r="D5086" s="51" t="n">
        <v>72</v>
      </c>
      <c r="E5086" s="51" t="n">
        <v>0</v>
      </c>
      <c r="F5086" s="51" t="n">
        <v>0</v>
      </c>
      <c r="G5086" s="51" t="n">
        <v>0</v>
      </c>
      <c r="H5086" s="51" t="n">
        <v>0</v>
      </c>
      <c r="I5086" s="52" t="n">
        <v>20</v>
      </c>
      <c r="J5086" s="52" t="n">
        <v>0</v>
      </c>
      <c r="K5086" s="52" t="n">
        <v>0</v>
      </c>
      <c r="L5086" s="52" t="n">
        <v>0</v>
      </c>
      <c r="M5086" s="52" t="n">
        <v>0</v>
      </c>
      <c r="N5086" s="53" t="n">
        <f aca="false">D5086*$D$3</f>
        <v>93.6</v>
      </c>
      <c r="O5086" s="53" t="n">
        <f aca="false">E5086*$E$3</f>
        <v>0</v>
      </c>
      <c r="P5086" s="53" t="n">
        <f aca="false">F5086*$F$3</f>
        <v>0</v>
      </c>
      <c r="Q5086" s="53" t="n">
        <f aca="false">G5086*$G$3</f>
        <v>0</v>
      </c>
      <c r="R5086" s="53" t="n">
        <f aca="false">H5086*$H$3</f>
        <v>0</v>
      </c>
      <c r="S5086" s="53" t="n">
        <f aca="false">(N5086/100)*(I5086*$I$3)+(N5086/100)*(J5086*$J$3)</f>
        <v>37.44</v>
      </c>
      <c r="T5086" s="53" t="n">
        <f aca="false">(O5086/100)*(K5086*$K$3)</f>
        <v>0</v>
      </c>
      <c r="U5086" s="53" t="n">
        <f aca="false">(P5086/100)*(K5086*$K$3)+(P5086/100)*(L5086*$L$3)</f>
        <v>0</v>
      </c>
      <c r="V5086" s="53" t="n">
        <f aca="false">(Q5086/100)*(L5086*$L$3)</f>
        <v>0</v>
      </c>
      <c r="W5086" s="53" t="n">
        <f aca="false">(R5086/100)*(K5086*$K$3)+(R5086/100)*(L5086*$L$3)</f>
        <v>0</v>
      </c>
      <c r="X5086" s="53" t="n">
        <f aca="false">N5086+S5086</f>
        <v>131.04</v>
      </c>
      <c r="Y5086" s="53" t="n">
        <f aca="false">O5086+T5086</f>
        <v>0</v>
      </c>
      <c r="Z5086" s="53" t="n">
        <f aca="false">P5086+U5086</f>
        <v>0</v>
      </c>
      <c r="AA5086" s="53" t="n">
        <f aca="false">Q5086+V5086</f>
        <v>0</v>
      </c>
      <c r="AB5086" s="53" t="n">
        <f aca="false">R5086+W5086</f>
        <v>0</v>
      </c>
      <c r="AC5086" s="54" t="n">
        <f aca="false">ROUND(X5086+Y5086+Z5086+AA5086+AB5086,1)</f>
        <v>131</v>
      </c>
      <c r="AD5086" s="55"/>
    </row>
    <row r="5087" customFormat="false" ht="15" hidden="false" customHeight="false" outlineLevel="0" collapsed="false">
      <c r="A5087" s="48"/>
      <c r="B5087" s="49" t="s">
        <v>433</v>
      </c>
      <c r="C5087" s="50" t="s">
        <v>4</v>
      </c>
      <c r="D5087" s="51" t="n">
        <v>71</v>
      </c>
      <c r="E5087" s="51" t="n">
        <v>0</v>
      </c>
      <c r="F5087" s="51" t="n">
        <v>0</v>
      </c>
      <c r="G5087" s="51" t="n">
        <v>0</v>
      </c>
      <c r="H5087" s="51" t="n">
        <v>0</v>
      </c>
      <c r="I5087" s="52" t="n">
        <v>20</v>
      </c>
      <c r="J5087" s="52" t="n">
        <v>0</v>
      </c>
      <c r="K5087" s="52" t="n">
        <v>0</v>
      </c>
      <c r="L5087" s="52" t="n">
        <v>0</v>
      </c>
      <c r="M5087" s="52" t="n">
        <v>0</v>
      </c>
      <c r="N5087" s="53" t="n">
        <f aca="false">D5087*$D$3</f>
        <v>92.3</v>
      </c>
      <c r="O5087" s="53" t="n">
        <f aca="false">E5087*$E$3</f>
        <v>0</v>
      </c>
      <c r="P5087" s="53" t="n">
        <f aca="false">F5087*$F$3</f>
        <v>0</v>
      </c>
      <c r="Q5087" s="53" t="n">
        <f aca="false">G5087*$G$3</f>
        <v>0</v>
      </c>
      <c r="R5087" s="53" t="n">
        <f aca="false">H5087*$H$3</f>
        <v>0</v>
      </c>
      <c r="S5087" s="53" t="n">
        <f aca="false">(N5087/100)*(I5087*$I$3)+(N5087/100)*(J5087*$J$3)</f>
        <v>36.92</v>
      </c>
      <c r="T5087" s="53" t="n">
        <f aca="false">(O5087/100)*(K5087*$K$3)</f>
        <v>0</v>
      </c>
      <c r="U5087" s="53" t="n">
        <f aca="false">(P5087/100)*(K5087*$K$3)+(P5087/100)*(L5087*$L$3)</f>
        <v>0</v>
      </c>
      <c r="V5087" s="53" t="n">
        <f aca="false">(Q5087/100)*(L5087*$L$3)</f>
        <v>0</v>
      </c>
      <c r="W5087" s="53" t="n">
        <f aca="false">(R5087/100)*(K5087*$K$3)+(R5087/100)*(L5087*$L$3)</f>
        <v>0</v>
      </c>
      <c r="X5087" s="53" t="n">
        <f aca="false">N5087+S5087</f>
        <v>129.22</v>
      </c>
      <c r="Y5087" s="53" t="n">
        <f aca="false">O5087+T5087</f>
        <v>0</v>
      </c>
      <c r="Z5087" s="53" t="n">
        <f aca="false">P5087+U5087</f>
        <v>0</v>
      </c>
      <c r="AA5087" s="53" t="n">
        <f aca="false">Q5087+V5087</f>
        <v>0</v>
      </c>
      <c r="AB5087" s="53" t="n">
        <f aca="false">R5087+W5087</f>
        <v>0</v>
      </c>
      <c r="AC5087" s="54" t="n">
        <f aca="false">ROUND(X5087+Y5087+Z5087+AA5087+AB5087,1)</f>
        <v>129.2</v>
      </c>
      <c r="AD5087" s="55"/>
    </row>
    <row r="5088" customFormat="false" ht="15" hidden="false" customHeight="false" outlineLevel="0" collapsed="false">
      <c r="A5088" s="48"/>
      <c r="B5088" s="49" t="s">
        <v>434</v>
      </c>
      <c r="C5088" s="50" t="s">
        <v>4</v>
      </c>
      <c r="D5088" s="51" t="n">
        <v>78</v>
      </c>
      <c r="E5088" s="51" t="n">
        <v>0</v>
      </c>
      <c r="F5088" s="51" t="n">
        <v>0</v>
      </c>
      <c r="G5088" s="51" t="n">
        <v>0</v>
      </c>
      <c r="H5088" s="51" t="n">
        <v>0</v>
      </c>
      <c r="I5088" s="52" t="n">
        <v>30</v>
      </c>
      <c r="J5088" s="52" t="n">
        <v>0</v>
      </c>
      <c r="K5088" s="52" t="n">
        <v>0</v>
      </c>
      <c r="L5088" s="52" t="n">
        <v>0</v>
      </c>
      <c r="M5088" s="52" t="n">
        <v>0</v>
      </c>
      <c r="N5088" s="53" t="n">
        <f aca="false">D5088*$D$3</f>
        <v>101.4</v>
      </c>
      <c r="O5088" s="53" t="n">
        <f aca="false">E5088*$E$3</f>
        <v>0</v>
      </c>
      <c r="P5088" s="53" t="n">
        <f aca="false">F5088*$F$3</f>
        <v>0</v>
      </c>
      <c r="Q5088" s="53" t="n">
        <f aca="false">G5088*$G$3</f>
        <v>0</v>
      </c>
      <c r="R5088" s="53" t="n">
        <f aca="false">H5088*$H$3</f>
        <v>0</v>
      </c>
      <c r="S5088" s="53" t="n">
        <f aca="false">(N5088/100)*(I5088*$I$3)+(N5088/100)*(J5088*$J$3)</f>
        <v>60.84</v>
      </c>
      <c r="T5088" s="53" t="n">
        <f aca="false">(O5088/100)*(K5088*$K$3)</f>
        <v>0</v>
      </c>
      <c r="U5088" s="53" t="n">
        <f aca="false">(P5088/100)*(K5088*$K$3)+(P5088/100)*(L5088*$L$3)</f>
        <v>0</v>
      </c>
      <c r="V5088" s="53" t="n">
        <f aca="false">(Q5088/100)*(L5088*$L$3)</f>
        <v>0</v>
      </c>
      <c r="W5088" s="53" t="n">
        <f aca="false">(R5088/100)*(K5088*$K$3)+(R5088/100)*(L5088*$L$3)</f>
        <v>0</v>
      </c>
      <c r="X5088" s="53" t="n">
        <f aca="false">N5088+S5088</f>
        <v>162.24</v>
      </c>
      <c r="Y5088" s="53" t="n">
        <f aca="false">O5088+T5088</f>
        <v>0</v>
      </c>
      <c r="Z5088" s="53" t="n">
        <f aca="false">P5088+U5088</f>
        <v>0</v>
      </c>
      <c r="AA5088" s="53" t="n">
        <f aca="false">Q5088+V5088</f>
        <v>0</v>
      </c>
      <c r="AB5088" s="53" t="n">
        <f aca="false">R5088+W5088</f>
        <v>0</v>
      </c>
      <c r="AC5088" s="54" t="n">
        <f aca="false">ROUND(X5088+Y5088+Z5088+AA5088+AB5088,1)</f>
        <v>162.2</v>
      </c>
      <c r="AD5088" s="55"/>
    </row>
    <row r="5089" customFormat="false" ht="15" hidden="false" customHeight="false" outlineLevel="0" collapsed="false">
      <c r="A5089" s="48"/>
      <c r="B5089" s="49" t="s">
        <v>435</v>
      </c>
      <c r="C5089" s="50" t="s">
        <v>4</v>
      </c>
      <c r="D5089" s="51" t="n">
        <v>80</v>
      </c>
      <c r="E5089" s="51" t="n">
        <v>0</v>
      </c>
      <c r="F5089" s="51" t="n">
        <v>0</v>
      </c>
      <c r="G5089" s="51" t="n">
        <v>0</v>
      </c>
      <c r="H5089" s="51" t="n">
        <v>0</v>
      </c>
      <c r="I5089" s="52" t="n">
        <v>30</v>
      </c>
      <c r="J5089" s="52" t="n">
        <v>0</v>
      </c>
      <c r="K5089" s="52" t="n">
        <v>0</v>
      </c>
      <c r="L5089" s="52" t="n">
        <v>0</v>
      </c>
      <c r="M5089" s="52" t="n">
        <v>0</v>
      </c>
      <c r="N5089" s="53" t="n">
        <f aca="false">D5089*$D$3</f>
        <v>104</v>
      </c>
      <c r="O5089" s="53" t="n">
        <f aca="false">E5089*$E$3</f>
        <v>0</v>
      </c>
      <c r="P5089" s="53" t="n">
        <f aca="false">F5089*$F$3</f>
        <v>0</v>
      </c>
      <c r="Q5089" s="53" t="n">
        <f aca="false">G5089*$G$3</f>
        <v>0</v>
      </c>
      <c r="R5089" s="53" t="n">
        <f aca="false">H5089*$H$3</f>
        <v>0</v>
      </c>
      <c r="S5089" s="53" t="n">
        <f aca="false">(N5089/100)*(I5089*$I$3)+(N5089/100)*(J5089*$J$3)</f>
        <v>62.4</v>
      </c>
      <c r="T5089" s="53" t="n">
        <f aca="false">(O5089/100)*(K5089*$K$3)</f>
        <v>0</v>
      </c>
      <c r="U5089" s="53" t="n">
        <f aca="false">(P5089/100)*(K5089*$K$3)+(P5089/100)*(L5089*$L$3)</f>
        <v>0</v>
      </c>
      <c r="V5089" s="53" t="n">
        <f aca="false">(Q5089/100)*(L5089*$L$3)</f>
        <v>0</v>
      </c>
      <c r="W5089" s="53" t="n">
        <f aca="false">(R5089/100)*(K5089*$K$3)+(R5089/100)*(L5089*$L$3)</f>
        <v>0</v>
      </c>
      <c r="X5089" s="53" t="n">
        <f aca="false">N5089+S5089</f>
        <v>166.4</v>
      </c>
      <c r="Y5089" s="53" t="n">
        <f aca="false">O5089+T5089</f>
        <v>0</v>
      </c>
      <c r="Z5089" s="53" t="n">
        <f aca="false">P5089+U5089</f>
        <v>0</v>
      </c>
      <c r="AA5089" s="53" t="n">
        <f aca="false">Q5089+V5089</f>
        <v>0</v>
      </c>
      <c r="AB5089" s="53" t="n">
        <f aca="false">R5089+W5089</f>
        <v>0</v>
      </c>
      <c r="AC5089" s="54" t="n">
        <f aca="false">ROUND(X5089+Y5089+Z5089+AA5089+AB5089,1)</f>
        <v>166.4</v>
      </c>
      <c r="AD5089" s="55"/>
    </row>
    <row r="5090" customFormat="false" ht="15" hidden="false" customHeight="false" outlineLevel="0" collapsed="false">
      <c r="A5090" s="48"/>
      <c r="B5090" s="49" t="s">
        <v>436</v>
      </c>
      <c r="C5090" s="50" t="s">
        <v>4</v>
      </c>
      <c r="D5090" s="51" t="n">
        <v>100</v>
      </c>
      <c r="E5090" s="51" t="n">
        <v>0</v>
      </c>
      <c r="F5090" s="51" t="n">
        <v>0</v>
      </c>
      <c r="G5090" s="51" t="n">
        <v>0</v>
      </c>
      <c r="H5090" s="51" t="n">
        <v>0</v>
      </c>
      <c r="I5090" s="52" t="n">
        <v>50</v>
      </c>
      <c r="J5090" s="52" t="n">
        <v>0</v>
      </c>
      <c r="K5090" s="52" t="n">
        <v>0</v>
      </c>
      <c r="L5090" s="52" t="n">
        <v>0</v>
      </c>
      <c r="M5090" s="52" t="n">
        <v>0</v>
      </c>
      <c r="N5090" s="53" t="n">
        <f aca="false">D5090*$D$3</f>
        <v>130</v>
      </c>
      <c r="O5090" s="53" t="n">
        <f aca="false">E5090*$E$3</f>
        <v>0</v>
      </c>
      <c r="P5090" s="53" t="n">
        <f aca="false">F5090*$F$3</f>
        <v>0</v>
      </c>
      <c r="Q5090" s="53" t="n">
        <f aca="false">G5090*$G$3</f>
        <v>0</v>
      </c>
      <c r="R5090" s="53" t="n">
        <f aca="false">H5090*$H$3</f>
        <v>0</v>
      </c>
      <c r="S5090" s="53" t="n">
        <f aca="false">(N5090/100)*(I5090*$I$3)+(N5090/100)*(J5090*$J$3)</f>
        <v>130</v>
      </c>
      <c r="T5090" s="53" t="n">
        <f aca="false">(O5090/100)*(K5090*$K$3)</f>
        <v>0</v>
      </c>
      <c r="U5090" s="53" t="n">
        <f aca="false">(P5090/100)*(K5090*$K$3)+(P5090/100)*(L5090*$L$3)</f>
        <v>0</v>
      </c>
      <c r="V5090" s="53" t="n">
        <f aca="false">(Q5090/100)*(L5090*$L$3)</f>
        <v>0</v>
      </c>
      <c r="W5090" s="53" t="n">
        <f aca="false">(R5090/100)*(K5090*$K$3)+(R5090/100)*(L5090*$L$3)</f>
        <v>0</v>
      </c>
      <c r="X5090" s="53" t="n">
        <f aca="false">N5090+S5090</f>
        <v>260</v>
      </c>
      <c r="Y5090" s="53" t="n">
        <f aca="false">O5090+T5090</f>
        <v>0</v>
      </c>
      <c r="Z5090" s="53" t="n">
        <f aca="false">P5090+U5090</f>
        <v>0</v>
      </c>
      <c r="AA5090" s="53" t="n">
        <f aca="false">Q5090+V5090</f>
        <v>0</v>
      </c>
      <c r="AB5090" s="53" t="n">
        <f aca="false">R5090+W5090</f>
        <v>0</v>
      </c>
      <c r="AC5090" s="54" t="n">
        <f aca="false">ROUND(X5090+Y5090+Z5090+AA5090+AB5090,1)</f>
        <v>260</v>
      </c>
      <c r="AD5090" s="55"/>
    </row>
    <row r="5091" customFormat="false" ht="15" hidden="false" customHeight="false" outlineLevel="0" collapsed="false">
      <c r="A5091" s="48"/>
      <c r="B5091" s="49" t="s">
        <v>437</v>
      </c>
      <c r="C5091" s="50" t="s">
        <v>4</v>
      </c>
      <c r="D5091" s="51" t="n">
        <v>69</v>
      </c>
      <c r="E5091" s="51" t="n">
        <v>0</v>
      </c>
      <c r="F5091" s="51" t="n">
        <v>0</v>
      </c>
      <c r="G5091" s="51" t="n">
        <v>0</v>
      </c>
      <c r="H5091" s="51" t="n">
        <v>0</v>
      </c>
      <c r="I5091" s="52" t="n">
        <v>20</v>
      </c>
      <c r="J5091" s="52" t="n">
        <v>0</v>
      </c>
      <c r="K5091" s="52" t="n">
        <v>0</v>
      </c>
      <c r="L5091" s="52" t="n">
        <v>0</v>
      </c>
      <c r="M5091" s="52" t="n">
        <v>0</v>
      </c>
      <c r="N5091" s="53" t="n">
        <f aca="false">D5091*$D$3</f>
        <v>89.7</v>
      </c>
      <c r="O5091" s="53" t="n">
        <f aca="false">E5091*$E$3</f>
        <v>0</v>
      </c>
      <c r="P5091" s="53" t="n">
        <f aca="false">F5091*$F$3</f>
        <v>0</v>
      </c>
      <c r="Q5091" s="53" t="n">
        <f aca="false">G5091*$G$3</f>
        <v>0</v>
      </c>
      <c r="R5091" s="53" t="n">
        <f aca="false">H5091*$H$3</f>
        <v>0</v>
      </c>
      <c r="S5091" s="53" t="n">
        <f aca="false">(N5091/100)*(I5091*$I$3)+(N5091/100)*(J5091*$J$3)</f>
        <v>35.88</v>
      </c>
      <c r="T5091" s="53" t="n">
        <f aca="false">(O5091/100)*(K5091*$K$3)</f>
        <v>0</v>
      </c>
      <c r="U5091" s="53" t="n">
        <f aca="false">(P5091/100)*(K5091*$K$3)+(P5091/100)*(L5091*$L$3)</f>
        <v>0</v>
      </c>
      <c r="V5091" s="53" t="n">
        <f aca="false">(Q5091/100)*(L5091*$L$3)</f>
        <v>0</v>
      </c>
      <c r="W5091" s="53" t="n">
        <f aca="false">(R5091/100)*(K5091*$K$3)+(R5091/100)*(L5091*$L$3)</f>
        <v>0</v>
      </c>
      <c r="X5091" s="53" t="n">
        <f aca="false">N5091+S5091</f>
        <v>125.58</v>
      </c>
      <c r="Y5091" s="53" t="n">
        <f aca="false">O5091+T5091</f>
        <v>0</v>
      </c>
      <c r="Z5091" s="53" t="n">
        <f aca="false">P5091+U5091</f>
        <v>0</v>
      </c>
      <c r="AA5091" s="53" t="n">
        <f aca="false">Q5091+V5091</f>
        <v>0</v>
      </c>
      <c r="AB5091" s="53" t="n">
        <f aca="false">R5091+W5091</f>
        <v>0</v>
      </c>
      <c r="AC5091" s="54" t="n">
        <f aca="false">ROUND(X5091+Y5091+Z5091+AA5091+AB5091,1)</f>
        <v>125.6</v>
      </c>
      <c r="AD5091" s="55"/>
    </row>
    <row r="5092" customFormat="false" ht="15" hidden="false" customHeight="false" outlineLevel="0" collapsed="false">
      <c r="A5092" s="48"/>
      <c r="B5092" s="49" t="s">
        <v>438</v>
      </c>
      <c r="C5092" s="50" t="s">
        <v>4</v>
      </c>
      <c r="D5092" s="51" t="n">
        <v>69</v>
      </c>
      <c r="E5092" s="51" t="n">
        <v>0</v>
      </c>
      <c r="F5092" s="51" t="n">
        <v>0</v>
      </c>
      <c r="G5092" s="51" t="n">
        <v>0</v>
      </c>
      <c r="H5092" s="51" t="n">
        <v>0</v>
      </c>
      <c r="I5092" s="52" t="n">
        <v>20</v>
      </c>
      <c r="J5092" s="52" t="n">
        <v>0</v>
      </c>
      <c r="K5092" s="52" t="n">
        <v>0</v>
      </c>
      <c r="L5092" s="52" t="n">
        <v>0</v>
      </c>
      <c r="M5092" s="52" t="n">
        <v>0</v>
      </c>
      <c r="N5092" s="53" t="n">
        <f aca="false">D5092*$D$3</f>
        <v>89.7</v>
      </c>
      <c r="O5092" s="53" t="n">
        <f aca="false">E5092*$E$3</f>
        <v>0</v>
      </c>
      <c r="P5092" s="53" t="n">
        <f aca="false">F5092*$F$3</f>
        <v>0</v>
      </c>
      <c r="Q5092" s="53" t="n">
        <f aca="false">G5092*$G$3</f>
        <v>0</v>
      </c>
      <c r="R5092" s="53" t="n">
        <f aca="false">H5092*$H$3</f>
        <v>0</v>
      </c>
      <c r="S5092" s="53" t="n">
        <f aca="false">(N5092/100)*(I5092*$I$3)+(N5092/100)*(J5092*$J$3)</f>
        <v>35.88</v>
      </c>
      <c r="T5092" s="53" t="n">
        <f aca="false">(O5092/100)*(K5092*$K$3)</f>
        <v>0</v>
      </c>
      <c r="U5092" s="53" t="n">
        <f aca="false">(P5092/100)*(K5092*$K$3)+(P5092/100)*(L5092*$L$3)</f>
        <v>0</v>
      </c>
      <c r="V5092" s="53" t="n">
        <f aca="false">(Q5092/100)*(L5092*$L$3)</f>
        <v>0</v>
      </c>
      <c r="W5092" s="53" t="n">
        <f aca="false">(R5092/100)*(K5092*$K$3)+(R5092/100)*(L5092*$L$3)</f>
        <v>0</v>
      </c>
      <c r="X5092" s="53" t="n">
        <f aca="false">N5092+S5092</f>
        <v>125.58</v>
      </c>
      <c r="Y5092" s="53" t="n">
        <f aca="false">O5092+T5092</f>
        <v>0</v>
      </c>
      <c r="Z5092" s="53" t="n">
        <f aca="false">P5092+U5092</f>
        <v>0</v>
      </c>
      <c r="AA5092" s="53" t="n">
        <f aca="false">Q5092+V5092</f>
        <v>0</v>
      </c>
      <c r="AB5092" s="53" t="n">
        <f aca="false">R5092+W5092</f>
        <v>0</v>
      </c>
      <c r="AC5092" s="54" t="n">
        <f aca="false">ROUND(X5092+Y5092+Z5092+AA5092+AB5092,1)</f>
        <v>125.6</v>
      </c>
      <c r="AD5092" s="55"/>
    </row>
    <row r="5093" customFormat="false" ht="15" hidden="false" customHeight="false" outlineLevel="0" collapsed="false">
      <c r="A5093" s="48"/>
      <c r="B5093" s="49" t="s">
        <v>439</v>
      </c>
      <c r="C5093" s="50" t="s">
        <v>4</v>
      </c>
      <c r="D5093" s="51" t="n">
        <v>74</v>
      </c>
      <c r="E5093" s="51" t="n">
        <v>0</v>
      </c>
      <c r="F5093" s="51" t="n">
        <v>0</v>
      </c>
      <c r="G5093" s="51" t="n">
        <v>0</v>
      </c>
      <c r="H5093" s="51" t="n">
        <v>0</v>
      </c>
      <c r="I5093" s="52" t="n">
        <v>20</v>
      </c>
      <c r="J5093" s="52" t="n">
        <v>0</v>
      </c>
      <c r="K5093" s="52" t="n">
        <v>0</v>
      </c>
      <c r="L5093" s="52" t="n">
        <v>0</v>
      </c>
      <c r="M5093" s="52" t="n">
        <v>0</v>
      </c>
      <c r="N5093" s="53" t="n">
        <f aca="false">D5093*$D$3</f>
        <v>96.2</v>
      </c>
      <c r="O5093" s="53" t="n">
        <f aca="false">E5093*$E$3</f>
        <v>0</v>
      </c>
      <c r="P5093" s="53" t="n">
        <f aca="false">F5093*$F$3</f>
        <v>0</v>
      </c>
      <c r="Q5093" s="53" t="n">
        <f aca="false">G5093*$G$3</f>
        <v>0</v>
      </c>
      <c r="R5093" s="53" t="n">
        <f aca="false">H5093*$H$3</f>
        <v>0</v>
      </c>
      <c r="S5093" s="53" t="n">
        <f aca="false">(N5093/100)*(I5093*$I$3)+(N5093/100)*(J5093*$J$3)</f>
        <v>38.48</v>
      </c>
      <c r="T5093" s="53" t="n">
        <f aca="false">(O5093/100)*(K5093*$K$3)</f>
        <v>0</v>
      </c>
      <c r="U5093" s="53" t="n">
        <f aca="false">(P5093/100)*(K5093*$K$3)+(P5093/100)*(L5093*$L$3)</f>
        <v>0</v>
      </c>
      <c r="V5093" s="53" t="n">
        <f aca="false">(Q5093/100)*(L5093*$L$3)</f>
        <v>0</v>
      </c>
      <c r="W5093" s="53" t="n">
        <f aca="false">(R5093/100)*(K5093*$K$3)+(R5093/100)*(L5093*$L$3)</f>
        <v>0</v>
      </c>
      <c r="X5093" s="53" t="n">
        <f aca="false">N5093+S5093</f>
        <v>134.68</v>
      </c>
      <c r="Y5093" s="53" t="n">
        <f aca="false">O5093+T5093</f>
        <v>0</v>
      </c>
      <c r="Z5093" s="53" t="n">
        <f aca="false">P5093+U5093</f>
        <v>0</v>
      </c>
      <c r="AA5093" s="53" t="n">
        <f aca="false">Q5093+V5093</f>
        <v>0</v>
      </c>
      <c r="AB5093" s="53" t="n">
        <f aca="false">R5093+W5093</f>
        <v>0</v>
      </c>
      <c r="AC5093" s="54" t="n">
        <f aca="false">ROUND(X5093+Y5093+Z5093+AA5093+AB5093,1)</f>
        <v>134.7</v>
      </c>
      <c r="AD5093" s="55"/>
    </row>
    <row r="5094" customFormat="false" ht="15" hidden="false" customHeight="false" outlineLevel="0" collapsed="false">
      <c r="A5094" s="48"/>
      <c r="B5094" s="49" t="s">
        <v>440</v>
      </c>
      <c r="C5094" s="50" t="s">
        <v>4</v>
      </c>
      <c r="D5094" s="51" t="n">
        <v>69</v>
      </c>
      <c r="E5094" s="51" t="n">
        <v>0</v>
      </c>
      <c r="F5094" s="51" t="n">
        <v>0</v>
      </c>
      <c r="G5094" s="51" t="n">
        <v>0</v>
      </c>
      <c r="H5094" s="51" t="n">
        <v>0</v>
      </c>
      <c r="I5094" s="52" t="n">
        <v>20</v>
      </c>
      <c r="J5094" s="52" t="n">
        <v>0</v>
      </c>
      <c r="K5094" s="52" t="n">
        <v>0</v>
      </c>
      <c r="L5094" s="52" t="n">
        <v>0</v>
      </c>
      <c r="M5094" s="52" t="n">
        <v>0</v>
      </c>
      <c r="N5094" s="53" t="n">
        <f aca="false">D5094*$D$3</f>
        <v>89.7</v>
      </c>
      <c r="O5094" s="53" t="n">
        <f aca="false">E5094*$E$3</f>
        <v>0</v>
      </c>
      <c r="P5094" s="53" t="n">
        <f aca="false">F5094*$F$3</f>
        <v>0</v>
      </c>
      <c r="Q5094" s="53" t="n">
        <f aca="false">G5094*$G$3</f>
        <v>0</v>
      </c>
      <c r="R5094" s="53" t="n">
        <f aca="false">H5094*$H$3</f>
        <v>0</v>
      </c>
      <c r="S5094" s="53" t="n">
        <f aca="false">(N5094/100)*(I5094*$I$3)+(N5094/100)*(J5094*$J$3)</f>
        <v>35.88</v>
      </c>
      <c r="T5094" s="53" t="n">
        <f aca="false">(O5094/100)*(K5094*$K$3)</f>
        <v>0</v>
      </c>
      <c r="U5094" s="53" t="n">
        <f aca="false">(P5094/100)*(K5094*$K$3)+(P5094/100)*(L5094*$L$3)</f>
        <v>0</v>
      </c>
      <c r="V5094" s="53" t="n">
        <f aca="false">(Q5094/100)*(L5094*$L$3)</f>
        <v>0</v>
      </c>
      <c r="W5094" s="53" t="n">
        <f aca="false">(R5094/100)*(K5094*$K$3)+(R5094/100)*(L5094*$L$3)</f>
        <v>0</v>
      </c>
      <c r="X5094" s="53" t="n">
        <f aca="false">N5094+S5094</f>
        <v>125.58</v>
      </c>
      <c r="Y5094" s="53" t="n">
        <f aca="false">O5094+T5094</f>
        <v>0</v>
      </c>
      <c r="Z5094" s="53" t="n">
        <f aca="false">P5094+U5094</f>
        <v>0</v>
      </c>
      <c r="AA5094" s="53" t="n">
        <f aca="false">Q5094+V5094</f>
        <v>0</v>
      </c>
      <c r="AB5094" s="53" t="n">
        <f aca="false">R5094+W5094</f>
        <v>0</v>
      </c>
      <c r="AC5094" s="54" t="n">
        <f aca="false">ROUND(X5094+Y5094+Z5094+AA5094+AB5094,1)</f>
        <v>125.6</v>
      </c>
      <c r="AD5094" s="55"/>
    </row>
    <row r="5095" customFormat="false" ht="15" hidden="false" customHeight="false" outlineLevel="0" collapsed="false">
      <c r="A5095" s="48"/>
      <c r="B5095" s="49" t="s">
        <v>441</v>
      </c>
      <c r="C5095" s="50" t="s">
        <v>4</v>
      </c>
      <c r="D5095" s="51" t="n">
        <v>69</v>
      </c>
      <c r="E5095" s="51" t="n">
        <v>0</v>
      </c>
      <c r="F5095" s="51" t="n">
        <v>0</v>
      </c>
      <c r="G5095" s="51" t="n">
        <v>0</v>
      </c>
      <c r="H5095" s="51" t="n">
        <v>0</v>
      </c>
      <c r="I5095" s="52" t="n">
        <v>20</v>
      </c>
      <c r="J5095" s="52" t="n">
        <v>0</v>
      </c>
      <c r="K5095" s="52" t="n">
        <v>0</v>
      </c>
      <c r="L5095" s="52" t="n">
        <v>0</v>
      </c>
      <c r="M5095" s="52" t="n">
        <v>0</v>
      </c>
      <c r="N5095" s="53" t="n">
        <f aca="false">D5095*$D$3</f>
        <v>89.7</v>
      </c>
      <c r="O5095" s="53" t="n">
        <f aca="false">E5095*$E$3</f>
        <v>0</v>
      </c>
      <c r="P5095" s="53" t="n">
        <f aca="false">F5095*$F$3</f>
        <v>0</v>
      </c>
      <c r="Q5095" s="53" t="n">
        <f aca="false">G5095*$G$3</f>
        <v>0</v>
      </c>
      <c r="R5095" s="53" t="n">
        <f aca="false">H5095*$H$3</f>
        <v>0</v>
      </c>
      <c r="S5095" s="53" t="n">
        <f aca="false">(N5095/100)*(I5095*$I$3)+(N5095/100)*(J5095*$J$3)</f>
        <v>35.88</v>
      </c>
      <c r="T5095" s="53" t="n">
        <f aca="false">(O5095/100)*(K5095*$K$3)</f>
        <v>0</v>
      </c>
      <c r="U5095" s="53" t="n">
        <f aca="false">(P5095/100)*(K5095*$K$3)+(P5095/100)*(L5095*$L$3)</f>
        <v>0</v>
      </c>
      <c r="V5095" s="53" t="n">
        <f aca="false">(Q5095/100)*(L5095*$L$3)</f>
        <v>0</v>
      </c>
      <c r="W5095" s="53" t="n">
        <f aca="false">(R5095/100)*(K5095*$K$3)+(R5095/100)*(L5095*$L$3)</f>
        <v>0</v>
      </c>
      <c r="X5095" s="53" t="n">
        <f aca="false">N5095+S5095</f>
        <v>125.58</v>
      </c>
      <c r="Y5095" s="53" t="n">
        <f aca="false">O5095+T5095</f>
        <v>0</v>
      </c>
      <c r="Z5095" s="53" t="n">
        <f aca="false">P5095+U5095</f>
        <v>0</v>
      </c>
      <c r="AA5095" s="53" t="n">
        <f aca="false">Q5095+V5095</f>
        <v>0</v>
      </c>
      <c r="AB5095" s="53" t="n">
        <f aca="false">R5095+W5095</f>
        <v>0</v>
      </c>
      <c r="AC5095" s="54" t="n">
        <f aca="false">ROUND(X5095+Y5095+Z5095+AA5095+AB5095,1)</f>
        <v>125.6</v>
      </c>
      <c r="AD5095" s="55"/>
    </row>
    <row r="5096" customFormat="false" ht="15" hidden="false" customHeight="false" outlineLevel="0" collapsed="false">
      <c r="A5096" s="48"/>
      <c r="B5096" s="49" t="s">
        <v>442</v>
      </c>
      <c r="C5096" s="50" t="s">
        <v>4</v>
      </c>
      <c r="D5096" s="51" t="n">
        <v>90</v>
      </c>
      <c r="E5096" s="51" t="n">
        <v>0</v>
      </c>
      <c r="F5096" s="51" t="n">
        <v>0</v>
      </c>
      <c r="G5096" s="51" t="n">
        <v>0</v>
      </c>
      <c r="H5096" s="51" t="n">
        <v>0</v>
      </c>
      <c r="I5096" s="52" t="n">
        <v>50</v>
      </c>
      <c r="J5096" s="52" t="n">
        <v>0</v>
      </c>
      <c r="K5096" s="52" t="n">
        <v>0</v>
      </c>
      <c r="L5096" s="52" t="n">
        <v>0</v>
      </c>
      <c r="M5096" s="52" t="n">
        <v>0</v>
      </c>
      <c r="N5096" s="53" t="n">
        <f aca="false">D5096*$D$3</f>
        <v>117</v>
      </c>
      <c r="O5096" s="53" t="n">
        <f aca="false">E5096*$E$3</f>
        <v>0</v>
      </c>
      <c r="P5096" s="53" t="n">
        <f aca="false">F5096*$F$3</f>
        <v>0</v>
      </c>
      <c r="Q5096" s="53" t="n">
        <f aca="false">G5096*$G$3</f>
        <v>0</v>
      </c>
      <c r="R5096" s="53" t="n">
        <f aca="false">H5096*$H$3</f>
        <v>0</v>
      </c>
      <c r="S5096" s="53" t="n">
        <f aca="false">(N5096/100)*(I5096*$I$3)+(N5096/100)*(J5096*$J$3)</f>
        <v>117</v>
      </c>
      <c r="T5096" s="53" t="n">
        <f aca="false">(O5096/100)*(K5096*$K$3)</f>
        <v>0</v>
      </c>
      <c r="U5096" s="53" t="n">
        <f aca="false">(P5096/100)*(K5096*$K$3)+(P5096/100)*(L5096*$L$3)</f>
        <v>0</v>
      </c>
      <c r="V5096" s="53" t="n">
        <f aca="false">(Q5096/100)*(L5096*$L$3)</f>
        <v>0</v>
      </c>
      <c r="W5096" s="53" t="n">
        <f aca="false">(R5096/100)*(K5096*$K$3)+(R5096/100)*(L5096*$L$3)</f>
        <v>0</v>
      </c>
      <c r="X5096" s="53" t="n">
        <f aca="false">N5096+S5096</f>
        <v>234</v>
      </c>
      <c r="Y5096" s="53" t="n">
        <f aca="false">O5096+T5096</f>
        <v>0</v>
      </c>
      <c r="Z5096" s="53" t="n">
        <f aca="false">P5096+U5096</f>
        <v>0</v>
      </c>
      <c r="AA5096" s="53" t="n">
        <f aca="false">Q5096+V5096</f>
        <v>0</v>
      </c>
      <c r="AB5096" s="53" t="n">
        <f aca="false">R5096+W5096</f>
        <v>0</v>
      </c>
      <c r="AC5096" s="54" t="n">
        <f aca="false">ROUND(X5096+Y5096+Z5096+AA5096+AB5096,1)</f>
        <v>234</v>
      </c>
      <c r="AD5096" s="55"/>
    </row>
    <row r="5097" customFormat="false" ht="15" hidden="false" customHeight="false" outlineLevel="0" collapsed="false">
      <c r="A5097" s="48"/>
      <c r="B5097" s="49" t="s">
        <v>443</v>
      </c>
      <c r="C5097" s="50" t="s">
        <v>4</v>
      </c>
      <c r="D5097" s="51" t="n">
        <v>69</v>
      </c>
      <c r="E5097" s="51" t="n">
        <v>0</v>
      </c>
      <c r="F5097" s="51" t="n">
        <v>0</v>
      </c>
      <c r="G5097" s="51" t="n">
        <v>0</v>
      </c>
      <c r="H5097" s="51" t="n">
        <v>0</v>
      </c>
      <c r="I5097" s="52" t="n">
        <v>20</v>
      </c>
      <c r="J5097" s="52" t="n">
        <v>0</v>
      </c>
      <c r="K5097" s="52" t="n">
        <v>0</v>
      </c>
      <c r="L5097" s="52" t="n">
        <v>0</v>
      </c>
      <c r="M5097" s="52" t="n">
        <v>0</v>
      </c>
      <c r="N5097" s="53" t="n">
        <f aca="false">D5097*$D$3</f>
        <v>89.7</v>
      </c>
      <c r="O5097" s="53" t="n">
        <f aca="false">E5097*$E$3</f>
        <v>0</v>
      </c>
      <c r="P5097" s="53" t="n">
        <f aca="false">F5097*$F$3</f>
        <v>0</v>
      </c>
      <c r="Q5097" s="53" t="n">
        <f aca="false">G5097*$G$3</f>
        <v>0</v>
      </c>
      <c r="R5097" s="53" t="n">
        <f aca="false">H5097*$H$3</f>
        <v>0</v>
      </c>
      <c r="S5097" s="53" t="n">
        <f aca="false">(N5097/100)*(I5097*$I$3)+(N5097/100)*(J5097*$J$3)</f>
        <v>35.88</v>
      </c>
      <c r="T5097" s="53" t="n">
        <f aca="false">(O5097/100)*(K5097*$K$3)</f>
        <v>0</v>
      </c>
      <c r="U5097" s="53" t="n">
        <f aca="false">(P5097/100)*(K5097*$K$3)+(P5097/100)*(L5097*$L$3)</f>
        <v>0</v>
      </c>
      <c r="V5097" s="53" t="n">
        <f aca="false">(Q5097/100)*(L5097*$L$3)</f>
        <v>0</v>
      </c>
      <c r="W5097" s="53" t="n">
        <f aca="false">(R5097/100)*(K5097*$K$3)+(R5097/100)*(L5097*$L$3)</f>
        <v>0</v>
      </c>
      <c r="X5097" s="53" t="n">
        <f aca="false">N5097+S5097</f>
        <v>125.58</v>
      </c>
      <c r="Y5097" s="53" t="n">
        <f aca="false">O5097+T5097</f>
        <v>0</v>
      </c>
      <c r="Z5097" s="53" t="n">
        <f aca="false">P5097+U5097</f>
        <v>0</v>
      </c>
      <c r="AA5097" s="53" t="n">
        <f aca="false">Q5097+V5097</f>
        <v>0</v>
      </c>
      <c r="AB5097" s="53" t="n">
        <f aca="false">R5097+W5097</f>
        <v>0</v>
      </c>
      <c r="AC5097" s="54" t="n">
        <f aca="false">ROUND(X5097+Y5097+Z5097+AA5097+AB5097,1)</f>
        <v>125.6</v>
      </c>
      <c r="AD5097" s="55"/>
    </row>
    <row r="5098" customFormat="false" ht="15" hidden="false" customHeight="false" outlineLevel="0" collapsed="false">
      <c r="A5098" s="48"/>
      <c r="B5098" s="49" t="s">
        <v>444</v>
      </c>
      <c r="C5098" s="50" t="s">
        <v>4</v>
      </c>
      <c r="D5098" s="51" t="n">
        <v>69</v>
      </c>
      <c r="E5098" s="51" t="n">
        <v>0</v>
      </c>
      <c r="F5098" s="51" t="n">
        <v>0</v>
      </c>
      <c r="G5098" s="51" t="n">
        <v>0</v>
      </c>
      <c r="H5098" s="51" t="n">
        <v>0</v>
      </c>
      <c r="I5098" s="52" t="n">
        <v>20</v>
      </c>
      <c r="J5098" s="52" t="n">
        <v>0</v>
      </c>
      <c r="K5098" s="52" t="n">
        <v>0</v>
      </c>
      <c r="L5098" s="52" t="n">
        <v>0</v>
      </c>
      <c r="M5098" s="52" t="n">
        <v>0</v>
      </c>
      <c r="N5098" s="53" t="n">
        <f aca="false">D5098*$D$3</f>
        <v>89.7</v>
      </c>
      <c r="O5098" s="53" t="n">
        <f aca="false">E5098*$E$3</f>
        <v>0</v>
      </c>
      <c r="P5098" s="53" t="n">
        <f aca="false">F5098*$F$3</f>
        <v>0</v>
      </c>
      <c r="Q5098" s="53" t="n">
        <f aca="false">G5098*$G$3</f>
        <v>0</v>
      </c>
      <c r="R5098" s="53" t="n">
        <f aca="false">H5098*$H$3</f>
        <v>0</v>
      </c>
      <c r="S5098" s="53" t="n">
        <f aca="false">(N5098/100)*(I5098*$I$3)+(N5098/100)*(J5098*$J$3)</f>
        <v>35.88</v>
      </c>
      <c r="T5098" s="53" t="n">
        <f aca="false">(O5098/100)*(K5098*$K$3)</f>
        <v>0</v>
      </c>
      <c r="U5098" s="53" t="n">
        <f aca="false">(P5098/100)*(K5098*$K$3)+(P5098/100)*(L5098*$L$3)</f>
        <v>0</v>
      </c>
      <c r="V5098" s="53" t="n">
        <f aca="false">(Q5098/100)*(L5098*$L$3)</f>
        <v>0</v>
      </c>
      <c r="W5098" s="53" t="n">
        <f aca="false">(R5098/100)*(K5098*$K$3)+(R5098/100)*(L5098*$L$3)</f>
        <v>0</v>
      </c>
      <c r="X5098" s="53" t="n">
        <f aca="false">N5098+S5098</f>
        <v>125.58</v>
      </c>
      <c r="Y5098" s="53" t="n">
        <f aca="false">O5098+T5098</f>
        <v>0</v>
      </c>
      <c r="Z5098" s="53" t="n">
        <f aca="false">P5098+U5098</f>
        <v>0</v>
      </c>
      <c r="AA5098" s="53" t="n">
        <f aca="false">Q5098+V5098</f>
        <v>0</v>
      </c>
      <c r="AB5098" s="53" t="n">
        <f aca="false">R5098+W5098</f>
        <v>0</v>
      </c>
      <c r="AC5098" s="54" t="n">
        <f aca="false">ROUND(X5098+Y5098+Z5098+AA5098+AB5098,1)</f>
        <v>125.6</v>
      </c>
      <c r="AD5098" s="55"/>
    </row>
    <row r="5099" customFormat="false" ht="15" hidden="false" customHeight="false" outlineLevel="0" collapsed="false">
      <c r="A5099" s="48"/>
      <c r="B5099" s="49" t="s">
        <v>445</v>
      </c>
      <c r="C5099" s="50" t="s">
        <v>4</v>
      </c>
      <c r="D5099" s="51" t="n">
        <v>81</v>
      </c>
      <c r="E5099" s="51" t="n">
        <v>0</v>
      </c>
      <c r="F5099" s="51" t="n">
        <v>0</v>
      </c>
      <c r="G5099" s="51" t="n">
        <v>0</v>
      </c>
      <c r="H5099" s="51" t="n">
        <v>0</v>
      </c>
      <c r="I5099" s="52" t="n">
        <v>21</v>
      </c>
      <c r="J5099" s="52" t="n">
        <v>0</v>
      </c>
      <c r="K5099" s="52" t="n">
        <v>0</v>
      </c>
      <c r="L5099" s="52" t="n">
        <v>0</v>
      </c>
      <c r="M5099" s="52" t="n">
        <v>0</v>
      </c>
      <c r="N5099" s="53" t="n">
        <f aca="false">D5099*$D$3</f>
        <v>105.3</v>
      </c>
      <c r="O5099" s="53" t="n">
        <f aca="false">E5099*$E$3</f>
        <v>0</v>
      </c>
      <c r="P5099" s="53" t="n">
        <f aca="false">F5099*$F$3</f>
        <v>0</v>
      </c>
      <c r="Q5099" s="53" t="n">
        <f aca="false">G5099*$G$3</f>
        <v>0</v>
      </c>
      <c r="R5099" s="53" t="n">
        <f aca="false">H5099*$H$3</f>
        <v>0</v>
      </c>
      <c r="S5099" s="53" t="n">
        <f aca="false">(N5099/100)*(I5099*$I$3)+(N5099/100)*(J5099*$J$3)</f>
        <v>44.226</v>
      </c>
      <c r="T5099" s="53" t="n">
        <f aca="false">(O5099/100)*(K5099*$K$3)</f>
        <v>0</v>
      </c>
      <c r="U5099" s="53" t="n">
        <f aca="false">(P5099/100)*(K5099*$K$3)+(P5099/100)*(L5099*$L$3)</f>
        <v>0</v>
      </c>
      <c r="V5099" s="53" t="n">
        <f aca="false">(Q5099/100)*(L5099*$L$3)</f>
        <v>0</v>
      </c>
      <c r="W5099" s="53" t="n">
        <f aca="false">(R5099/100)*(K5099*$K$3)+(R5099/100)*(L5099*$L$3)</f>
        <v>0</v>
      </c>
      <c r="X5099" s="53" t="n">
        <f aca="false">N5099+S5099</f>
        <v>149.526</v>
      </c>
      <c r="Y5099" s="53" t="n">
        <f aca="false">O5099+T5099</f>
        <v>0</v>
      </c>
      <c r="Z5099" s="53" t="n">
        <f aca="false">P5099+U5099</f>
        <v>0</v>
      </c>
      <c r="AA5099" s="53" t="n">
        <f aca="false">Q5099+V5099</f>
        <v>0</v>
      </c>
      <c r="AB5099" s="53" t="n">
        <f aca="false">R5099+W5099</f>
        <v>0</v>
      </c>
      <c r="AC5099" s="54" t="n">
        <f aca="false">ROUND(X5099+Y5099+Z5099+AA5099+AB5099,1)</f>
        <v>149.5</v>
      </c>
      <c r="AD5099" s="55"/>
    </row>
    <row r="5100" customFormat="false" ht="15" hidden="false" customHeight="false" outlineLevel="0" collapsed="false">
      <c r="A5100" s="48"/>
      <c r="B5100" s="49" t="s">
        <v>446</v>
      </c>
      <c r="C5100" s="50" t="s">
        <v>4</v>
      </c>
      <c r="D5100" s="51" t="n">
        <v>76</v>
      </c>
      <c r="E5100" s="51" t="n">
        <v>0</v>
      </c>
      <c r="F5100" s="51" t="n">
        <v>0</v>
      </c>
      <c r="G5100" s="51" t="n">
        <v>0</v>
      </c>
      <c r="H5100" s="51" t="n">
        <v>0</v>
      </c>
      <c r="I5100" s="52" t="n">
        <v>21</v>
      </c>
      <c r="J5100" s="52" t="n">
        <v>0</v>
      </c>
      <c r="K5100" s="52" t="n">
        <v>0</v>
      </c>
      <c r="L5100" s="52" t="n">
        <v>0</v>
      </c>
      <c r="M5100" s="52" t="n">
        <v>0</v>
      </c>
      <c r="N5100" s="53" t="n">
        <f aca="false">D5100*$D$3</f>
        <v>98.8</v>
      </c>
      <c r="O5100" s="53" t="n">
        <f aca="false">E5100*$E$3</f>
        <v>0</v>
      </c>
      <c r="P5100" s="53" t="n">
        <f aca="false">F5100*$F$3</f>
        <v>0</v>
      </c>
      <c r="Q5100" s="53" t="n">
        <f aca="false">G5100*$G$3</f>
        <v>0</v>
      </c>
      <c r="R5100" s="53" t="n">
        <f aca="false">H5100*$H$3</f>
        <v>0</v>
      </c>
      <c r="S5100" s="53" t="n">
        <f aca="false">(N5100/100)*(I5100*$I$3)+(N5100/100)*(J5100*$J$3)</f>
        <v>41.496</v>
      </c>
      <c r="T5100" s="53" t="n">
        <f aca="false">(O5100/100)*(K5100*$K$3)</f>
        <v>0</v>
      </c>
      <c r="U5100" s="53" t="n">
        <f aca="false">(P5100/100)*(K5100*$K$3)+(P5100/100)*(L5100*$L$3)</f>
        <v>0</v>
      </c>
      <c r="V5100" s="53" t="n">
        <f aca="false">(Q5100/100)*(L5100*$L$3)</f>
        <v>0</v>
      </c>
      <c r="W5100" s="53" t="n">
        <f aca="false">(R5100/100)*(K5100*$K$3)+(R5100/100)*(L5100*$L$3)</f>
        <v>0</v>
      </c>
      <c r="X5100" s="53" t="n">
        <f aca="false">N5100+S5100</f>
        <v>140.296</v>
      </c>
      <c r="Y5100" s="53" t="n">
        <f aca="false">O5100+T5100</f>
        <v>0</v>
      </c>
      <c r="Z5100" s="53" t="n">
        <f aca="false">P5100+U5100</f>
        <v>0</v>
      </c>
      <c r="AA5100" s="53" t="n">
        <f aca="false">Q5100+V5100</f>
        <v>0</v>
      </c>
      <c r="AB5100" s="53" t="n">
        <f aca="false">R5100+W5100</f>
        <v>0</v>
      </c>
      <c r="AC5100" s="54" t="n">
        <f aca="false">ROUND(X5100+Y5100+Z5100+AA5100+AB5100,1)</f>
        <v>140.3</v>
      </c>
      <c r="AD5100" s="55"/>
    </row>
    <row r="5101" customFormat="false" ht="15" hidden="false" customHeight="false" outlineLevel="0" collapsed="false">
      <c r="A5101" s="48"/>
      <c r="B5101" s="49" t="s">
        <v>447</v>
      </c>
      <c r="C5101" s="50" t="s">
        <v>4</v>
      </c>
      <c r="D5101" s="51" t="n">
        <v>72</v>
      </c>
      <c r="E5101" s="51" t="n">
        <v>0</v>
      </c>
      <c r="F5101" s="51" t="n">
        <v>0</v>
      </c>
      <c r="G5101" s="51" t="n">
        <v>0</v>
      </c>
      <c r="H5101" s="51" t="n">
        <v>0</v>
      </c>
      <c r="I5101" s="52" t="n">
        <v>20</v>
      </c>
      <c r="J5101" s="52" t="n">
        <v>0</v>
      </c>
      <c r="K5101" s="52" t="n">
        <v>0</v>
      </c>
      <c r="L5101" s="52" t="n">
        <v>0</v>
      </c>
      <c r="M5101" s="52" t="n">
        <v>0</v>
      </c>
      <c r="N5101" s="53" t="n">
        <f aca="false">D5101*$D$3</f>
        <v>93.6</v>
      </c>
      <c r="O5101" s="53" t="n">
        <f aca="false">E5101*$E$3</f>
        <v>0</v>
      </c>
      <c r="P5101" s="53" t="n">
        <f aca="false">F5101*$F$3</f>
        <v>0</v>
      </c>
      <c r="Q5101" s="53" t="n">
        <f aca="false">G5101*$G$3</f>
        <v>0</v>
      </c>
      <c r="R5101" s="53" t="n">
        <f aca="false">H5101*$H$3</f>
        <v>0</v>
      </c>
      <c r="S5101" s="53" t="n">
        <f aca="false">(N5101/100)*(I5101*$I$3)+(N5101/100)*(J5101*$J$3)</f>
        <v>37.44</v>
      </c>
      <c r="T5101" s="53" t="n">
        <f aca="false">(O5101/100)*(K5101*$K$3)</f>
        <v>0</v>
      </c>
      <c r="U5101" s="53" t="n">
        <f aca="false">(P5101/100)*(K5101*$K$3)+(P5101/100)*(L5101*$L$3)</f>
        <v>0</v>
      </c>
      <c r="V5101" s="53" t="n">
        <f aca="false">(Q5101/100)*(L5101*$L$3)</f>
        <v>0</v>
      </c>
      <c r="W5101" s="53" t="n">
        <f aca="false">(R5101/100)*(K5101*$K$3)+(R5101/100)*(L5101*$L$3)</f>
        <v>0</v>
      </c>
      <c r="X5101" s="53" t="n">
        <f aca="false">N5101+S5101</f>
        <v>131.04</v>
      </c>
      <c r="Y5101" s="53" t="n">
        <f aca="false">O5101+T5101</f>
        <v>0</v>
      </c>
      <c r="Z5101" s="53" t="n">
        <f aca="false">P5101+U5101</f>
        <v>0</v>
      </c>
      <c r="AA5101" s="53" t="n">
        <f aca="false">Q5101+V5101</f>
        <v>0</v>
      </c>
      <c r="AB5101" s="53" t="n">
        <f aca="false">R5101+W5101</f>
        <v>0</v>
      </c>
      <c r="AC5101" s="54" t="n">
        <f aca="false">ROUND(X5101+Y5101+Z5101+AA5101+AB5101,1)</f>
        <v>131</v>
      </c>
      <c r="AD5101" s="55"/>
    </row>
    <row r="5102" customFormat="false" ht="15" hidden="false" customHeight="false" outlineLevel="0" collapsed="false">
      <c r="A5102" s="48"/>
      <c r="B5102" s="49" t="s">
        <v>448</v>
      </c>
      <c r="C5102" s="50" t="s">
        <v>4</v>
      </c>
      <c r="D5102" s="51" t="n">
        <v>74</v>
      </c>
      <c r="E5102" s="51" t="n">
        <v>0</v>
      </c>
      <c r="F5102" s="51" t="n">
        <v>0</v>
      </c>
      <c r="G5102" s="51" t="n">
        <v>0</v>
      </c>
      <c r="H5102" s="51" t="n">
        <v>0</v>
      </c>
      <c r="I5102" s="52" t="n">
        <v>21</v>
      </c>
      <c r="J5102" s="52" t="n">
        <v>0</v>
      </c>
      <c r="K5102" s="52" t="n">
        <v>0</v>
      </c>
      <c r="L5102" s="52" t="n">
        <v>0</v>
      </c>
      <c r="M5102" s="52" t="n">
        <v>0</v>
      </c>
      <c r="N5102" s="53" t="n">
        <f aca="false">D5102*$D$3</f>
        <v>96.2</v>
      </c>
      <c r="O5102" s="53" t="n">
        <f aca="false">E5102*$E$3</f>
        <v>0</v>
      </c>
      <c r="P5102" s="53" t="n">
        <f aca="false">F5102*$F$3</f>
        <v>0</v>
      </c>
      <c r="Q5102" s="53" t="n">
        <f aca="false">G5102*$G$3</f>
        <v>0</v>
      </c>
      <c r="R5102" s="53" t="n">
        <f aca="false">H5102*$H$3</f>
        <v>0</v>
      </c>
      <c r="S5102" s="53" t="n">
        <f aca="false">(N5102/100)*(I5102*$I$3)+(N5102/100)*(J5102*$J$3)</f>
        <v>40.404</v>
      </c>
      <c r="T5102" s="53" t="n">
        <f aca="false">(O5102/100)*(K5102*$K$3)</f>
        <v>0</v>
      </c>
      <c r="U5102" s="53" t="n">
        <f aca="false">(P5102/100)*(K5102*$K$3)+(P5102/100)*(L5102*$L$3)</f>
        <v>0</v>
      </c>
      <c r="V5102" s="53" t="n">
        <f aca="false">(Q5102/100)*(L5102*$L$3)</f>
        <v>0</v>
      </c>
      <c r="W5102" s="53" t="n">
        <f aca="false">(R5102/100)*(K5102*$K$3)+(R5102/100)*(L5102*$L$3)</f>
        <v>0</v>
      </c>
      <c r="X5102" s="53" t="n">
        <f aca="false">N5102+S5102</f>
        <v>136.604</v>
      </c>
      <c r="Y5102" s="53" t="n">
        <f aca="false">O5102+T5102</f>
        <v>0</v>
      </c>
      <c r="Z5102" s="53" t="n">
        <f aca="false">P5102+U5102</f>
        <v>0</v>
      </c>
      <c r="AA5102" s="53" t="n">
        <f aca="false">Q5102+V5102</f>
        <v>0</v>
      </c>
      <c r="AB5102" s="53" t="n">
        <f aca="false">R5102+W5102</f>
        <v>0</v>
      </c>
      <c r="AC5102" s="54" t="n">
        <f aca="false">ROUND(X5102+Y5102+Z5102+AA5102+AB5102,1)</f>
        <v>136.6</v>
      </c>
      <c r="AD5102" s="55"/>
    </row>
    <row r="5103" customFormat="false" ht="15" hidden="false" customHeight="false" outlineLevel="0" collapsed="false">
      <c r="A5103" s="48"/>
      <c r="B5103" s="49" t="s">
        <v>449</v>
      </c>
      <c r="C5103" s="50" t="s">
        <v>4</v>
      </c>
      <c r="D5103" s="51" t="n">
        <v>84</v>
      </c>
      <c r="E5103" s="51" t="n">
        <v>0</v>
      </c>
      <c r="F5103" s="51" t="n">
        <v>0</v>
      </c>
      <c r="G5103" s="51" t="n">
        <v>0</v>
      </c>
      <c r="H5103" s="51" t="n">
        <v>0</v>
      </c>
      <c r="I5103" s="52" t="n">
        <v>28</v>
      </c>
      <c r="J5103" s="52" t="n">
        <v>0</v>
      </c>
      <c r="K5103" s="52" t="n">
        <v>0</v>
      </c>
      <c r="L5103" s="52" t="n">
        <v>0</v>
      </c>
      <c r="M5103" s="52" t="n">
        <v>0</v>
      </c>
      <c r="N5103" s="53" t="n">
        <f aca="false">D5103*$D$3</f>
        <v>109.2</v>
      </c>
      <c r="O5103" s="53" t="n">
        <f aca="false">E5103*$E$3</f>
        <v>0</v>
      </c>
      <c r="P5103" s="53" t="n">
        <f aca="false">F5103*$F$3</f>
        <v>0</v>
      </c>
      <c r="Q5103" s="53" t="n">
        <f aca="false">G5103*$G$3</f>
        <v>0</v>
      </c>
      <c r="R5103" s="53" t="n">
        <f aca="false">H5103*$H$3</f>
        <v>0</v>
      </c>
      <c r="S5103" s="53" t="n">
        <f aca="false">(N5103/100)*(I5103*$I$3)+(N5103/100)*(J5103*$J$3)</f>
        <v>61.152</v>
      </c>
      <c r="T5103" s="53" t="n">
        <f aca="false">(O5103/100)*(K5103*$K$3)</f>
        <v>0</v>
      </c>
      <c r="U5103" s="53" t="n">
        <f aca="false">(P5103/100)*(K5103*$K$3)+(P5103/100)*(L5103*$L$3)</f>
        <v>0</v>
      </c>
      <c r="V5103" s="53" t="n">
        <f aca="false">(Q5103/100)*(L5103*$L$3)</f>
        <v>0</v>
      </c>
      <c r="W5103" s="53" t="n">
        <f aca="false">(R5103/100)*(K5103*$K$3)+(R5103/100)*(L5103*$L$3)</f>
        <v>0</v>
      </c>
      <c r="X5103" s="53" t="n">
        <f aca="false">N5103+S5103</f>
        <v>170.352</v>
      </c>
      <c r="Y5103" s="53" t="n">
        <f aca="false">O5103+T5103</f>
        <v>0</v>
      </c>
      <c r="Z5103" s="53" t="n">
        <f aca="false">P5103+U5103</f>
        <v>0</v>
      </c>
      <c r="AA5103" s="53" t="n">
        <f aca="false">Q5103+V5103</f>
        <v>0</v>
      </c>
      <c r="AB5103" s="53" t="n">
        <f aca="false">R5103+W5103</f>
        <v>0</v>
      </c>
      <c r="AC5103" s="54" t="n">
        <f aca="false">ROUND(X5103+Y5103+Z5103+AA5103+AB5103,1)</f>
        <v>170.4</v>
      </c>
      <c r="AD5103" s="55"/>
    </row>
    <row r="5104" customFormat="false" ht="15" hidden="false" customHeight="false" outlineLevel="0" collapsed="false">
      <c r="A5104" s="48"/>
      <c r="B5104" s="49" t="s">
        <v>450</v>
      </c>
      <c r="C5104" s="50" t="s">
        <v>4</v>
      </c>
      <c r="D5104" s="51" t="n">
        <v>83</v>
      </c>
      <c r="E5104" s="51" t="n">
        <v>0</v>
      </c>
      <c r="F5104" s="51" t="n">
        <v>0</v>
      </c>
      <c r="G5104" s="51" t="n">
        <v>0</v>
      </c>
      <c r="H5104" s="51" t="n">
        <v>0</v>
      </c>
      <c r="I5104" s="52" t="n">
        <v>30</v>
      </c>
      <c r="J5104" s="52" t="n">
        <v>0</v>
      </c>
      <c r="K5104" s="52" t="n">
        <v>0</v>
      </c>
      <c r="L5104" s="52" t="n">
        <v>0</v>
      </c>
      <c r="M5104" s="52" t="n">
        <v>0</v>
      </c>
      <c r="N5104" s="53" t="n">
        <f aca="false">D5104*$D$3</f>
        <v>107.9</v>
      </c>
      <c r="O5104" s="53" t="n">
        <f aca="false">E5104*$E$3</f>
        <v>0</v>
      </c>
      <c r="P5104" s="53" t="n">
        <f aca="false">F5104*$F$3</f>
        <v>0</v>
      </c>
      <c r="Q5104" s="53" t="n">
        <f aca="false">G5104*$G$3</f>
        <v>0</v>
      </c>
      <c r="R5104" s="53" t="n">
        <f aca="false">H5104*$H$3</f>
        <v>0</v>
      </c>
      <c r="S5104" s="53" t="n">
        <f aca="false">(N5104/100)*(I5104*$I$3)+(N5104/100)*(J5104*$J$3)</f>
        <v>64.74</v>
      </c>
      <c r="T5104" s="53" t="n">
        <f aca="false">(O5104/100)*(K5104*$K$3)</f>
        <v>0</v>
      </c>
      <c r="U5104" s="53" t="n">
        <f aca="false">(P5104/100)*(K5104*$K$3)+(P5104/100)*(L5104*$L$3)</f>
        <v>0</v>
      </c>
      <c r="V5104" s="53" t="n">
        <f aca="false">(Q5104/100)*(L5104*$L$3)</f>
        <v>0</v>
      </c>
      <c r="W5104" s="53" t="n">
        <f aca="false">(R5104/100)*(K5104*$K$3)+(R5104/100)*(L5104*$L$3)</f>
        <v>0</v>
      </c>
      <c r="X5104" s="53" t="n">
        <f aca="false">N5104+S5104</f>
        <v>172.64</v>
      </c>
      <c r="Y5104" s="53" t="n">
        <f aca="false">O5104+T5104</f>
        <v>0</v>
      </c>
      <c r="Z5104" s="53" t="n">
        <f aca="false">P5104+U5104</f>
        <v>0</v>
      </c>
      <c r="AA5104" s="53" t="n">
        <f aca="false">Q5104+V5104</f>
        <v>0</v>
      </c>
      <c r="AB5104" s="53" t="n">
        <f aca="false">R5104+W5104</f>
        <v>0</v>
      </c>
      <c r="AC5104" s="54" t="n">
        <f aca="false">ROUND(X5104+Y5104+Z5104+AA5104+AB5104,1)</f>
        <v>172.6</v>
      </c>
      <c r="AD5104" s="55"/>
    </row>
    <row r="5105" customFormat="false" ht="15" hidden="false" customHeight="false" outlineLevel="0" collapsed="false">
      <c r="A5105" s="48"/>
      <c r="B5105" s="49" t="s">
        <v>451</v>
      </c>
      <c r="C5105" s="50" t="s">
        <v>4</v>
      </c>
      <c r="D5105" s="51" t="n">
        <v>79</v>
      </c>
      <c r="E5105" s="51" t="n">
        <v>0</v>
      </c>
      <c r="F5105" s="51" t="n">
        <v>0</v>
      </c>
      <c r="G5105" s="51" t="n">
        <v>0</v>
      </c>
      <c r="H5105" s="51" t="n">
        <v>0</v>
      </c>
      <c r="I5105" s="52" t="n">
        <v>29</v>
      </c>
      <c r="J5105" s="52" t="n">
        <v>0</v>
      </c>
      <c r="K5105" s="52" t="n">
        <v>0</v>
      </c>
      <c r="L5105" s="52" t="n">
        <v>0</v>
      </c>
      <c r="M5105" s="52" t="n">
        <v>0</v>
      </c>
      <c r="N5105" s="53" t="n">
        <f aca="false">D5105*$D$3</f>
        <v>102.7</v>
      </c>
      <c r="O5105" s="53" t="n">
        <f aca="false">E5105*$E$3</f>
        <v>0</v>
      </c>
      <c r="P5105" s="53" t="n">
        <f aca="false">F5105*$F$3</f>
        <v>0</v>
      </c>
      <c r="Q5105" s="53" t="n">
        <f aca="false">G5105*$G$3</f>
        <v>0</v>
      </c>
      <c r="R5105" s="53" t="n">
        <f aca="false">H5105*$H$3</f>
        <v>0</v>
      </c>
      <c r="S5105" s="53" t="n">
        <f aca="false">(N5105/100)*(I5105*$I$3)+(N5105/100)*(J5105*$J$3)</f>
        <v>59.566</v>
      </c>
      <c r="T5105" s="53" t="n">
        <f aca="false">(O5105/100)*(K5105*$K$3)</f>
        <v>0</v>
      </c>
      <c r="U5105" s="53" t="n">
        <f aca="false">(P5105/100)*(K5105*$K$3)+(P5105/100)*(L5105*$L$3)</f>
        <v>0</v>
      </c>
      <c r="V5105" s="53" t="n">
        <f aca="false">(Q5105/100)*(L5105*$L$3)</f>
        <v>0</v>
      </c>
      <c r="W5105" s="53" t="n">
        <f aca="false">(R5105/100)*(K5105*$K$3)+(R5105/100)*(L5105*$L$3)</f>
        <v>0</v>
      </c>
      <c r="X5105" s="53" t="n">
        <f aca="false">N5105+S5105</f>
        <v>162.266</v>
      </c>
      <c r="Y5105" s="53" t="n">
        <f aca="false">O5105+T5105</f>
        <v>0</v>
      </c>
      <c r="Z5105" s="53" t="n">
        <f aca="false">P5105+U5105</f>
        <v>0</v>
      </c>
      <c r="AA5105" s="53" t="n">
        <f aca="false">Q5105+V5105</f>
        <v>0</v>
      </c>
      <c r="AB5105" s="53" t="n">
        <f aca="false">R5105+W5105</f>
        <v>0</v>
      </c>
      <c r="AC5105" s="54" t="n">
        <f aca="false">ROUND(X5105+Y5105+Z5105+AA5105+AB5105,1)</f>
        <v>162.3</v>
      </c>
      <c r="AD5105" s="55"/>
    </row>
    <row r="5106" customFormat="false" ht="15" hidden="false" customHeight="false" outlineLevel="0" collapsed="false">
      <c r="A5106" s="48"/>
      <c r="B5106" s="49" t="s">
        <v>452</v>
      </c>
      <c r="C5106" s="50" t="s">
        <v>4</v>
      </c>
      <c r="D5106" s="51" t="n">
        <v>56</v>
      </c>
      <c r="E5106" s="51" t="n">
        <v>0</v>
      </c>
      <c r="F5106" s="51" t="n">
        <v>0</v>
      </c>
      <c r="G5106" s="51" t="n">
        <v>0</v>
      </c>
      <c r="H5106" s="51" t="n">
        <v>0</v>
      </c>
      <c r="I5106" s="52" t="n">
        <v>30</v>
      </c>
      <c r="J5106" s="52" t="n">
        <v>0</v>
      </c>
      <c r="K5106" s="52" t="n">
        <v>0</v>
      </c>
      <c r="L5106" s="52" t="n">
        <v>0</v>
      </c>
      <c r="M5106" s="52" t="n">
        <v>0</v>
      </c>
      <c r="N5106" s="53" t="n">
        <f aca="false">D5106*$D$3</f>
        <v>72.8</v>
      </c>
      <c r="O5106" s="53" t="n">
        <f aca="false">E5106*$E$3</f>
        <v>0</v>
      </c>
      <c r="P5106" s="53" t="n">
        <f aca="false">F5106*$F$3</f>
        <v>0</v>
      </c>
      <c r="Q5106" s="53" t="n">
        <f aca="false">G5106*$G$3</f>
        <v>0</v>
      </c>
      <c r="R5106" s="53" t="n">
        <f aca="false">H5106*$H$3</f>
        <v>0</v>
      </c>
      <c r="S5106" s="53" t="n">
        <f aca="false">(N5106/100)*(I5106*$I$3)+(N5106/100)*(J5106*$J$3)</f>
        <v>43.68</v>
      </c>
      <c r="T5106" s="53" t="n">
        <f aca="false">(O5106/100)*(K5106*$K$3)</f>
        <v>0</v>
      </c>
      <c r="U5106" s="53" t="n">
        <f aca="false">(P5106/100)*(K5106*$K$3)+(P5106/100)*(L5106*$L$3)</f>
        <v>0</v>
      </c>
      <c r="V5106" s="53" t="n">
        <f aca="false">(Q5106/100)*(L5106*$L$3)</f>
        <v>0</v>
      </c>
      <c r="W5106" s="53" t="n">
        <f aca="false">(R5106/100)*(K5106*$K$3)+(R5106/100)*(L5106*$L$3)</f>
        <v>0</v>
      </c>
      <c r="X5106" s="53" t="n">
        <f aca="false">N5106+S5106</f>
        <v>116.48</v>
      </c>
      <c r="Y5106" s="53" t="n">
        <f aca="false">O5106+T5106</f>
        <v>0</v>
      </c>
      <c r="Z5106" s="53" t="n">
        <f aca="false">P5106+U5106</f>
        <v>0</v>
      </c>
      <c r="AA5106" s="53" t="n">
        <f aca="false">Q5106+V5106</f>
        <v>0</v>
      </c>
      <c r="AB5106" s="53" t="n">
        <f aca="false">R5106+W5106</f>
        <v>0</v>
      </c>
      <c r="AC5106" s="54" t="n">
        <f aca="false">ROUND(X5106+Y5106+Z5106+AA5106+AB5106,1)</f>
        <v>116.5</v>
      </c>
      <c r="AD5106" s="55"/>
    </row>
    <row r="5107" customFormat="false" ht="15" hidden="false" customHeight="false" outlineLevel="0" collapsed="false">
      <c r="A5107" s="48"/>
      <c r="B5107" s="49" t="s">
        <v>453</v>
      </c>
      <c r="C5107" s="50" t="s">
        <v>4</v>
      </c>
      <c r="D5107" s="51" t="n">
        <v>108</v>
      </c>
      <c r="E5107" s="51" t="n">
        <v>0</v>
      </c>
      <c r="F5107" s="51" t="n">
        <v>0</v>
      </c>
      <c r="G5107" s="51" t="n">
        <v>0</v>
      </c>
      <c r="H5107" s="51" t="n">
        <v>0</v>
      </c>
      <c r="I5107" s="52" t="n">
        <v>50</v>
      </c>
      <c r="J5107" s="52" t="n">
        <v>0</v>
      </c>
      <c r="K5107" s="52" t="n">
        <v>0</v>
      </c>
      <c r="L5107" s="52" t="n">
        <v>0</v>
      </c>
      <c r="M5107" s="52" t="n">
        <v>0</v>
      </c>
      <c r="N5107" s="53" t="n">
        <f aca="false">D5107*$D$3</f>
        <v>140.4</v>
      </c>
      <c r="O5107" s="53" t="n">
        <f aca="false">E5107*$E$3</f>
        <v>0</v>
      </c>
      <c r="P5107" s="53" t="n">
        <f aca="false">F5107*$F$3</f>
        <v>0</v>
      </c>
      <c r="Q5107" s="53" t="n">
        <f aca="false">G5107*$G$3</f>
        <v>0</v>
      </c>
      <c r="R5107" s="53" t="n">
        <f aca="false">H5107*$H$3</f>
        <v>0</v>
      </c>
      <c r="S5107" s="53" t="n">
        <f aca="false">(N5107/100)*(I5107*$I$3)+(N5107/100)*(J5107*$J$3)</f>
        <v>140.4</v>
      </c>
      <c r="T5107" s="53" t="n">
        <f aca="false">(O5107/100)*(K5107*$K$3)</f>
        <v>0</v>
      </c>
      <c r="U5107" s="53" t="n">
        <f aca="false">(P5107/100)*(K5107*$K$3)+(P5107/100)*(L5107*$L$3)</f>
        <v>0</v>
      </c>
      <c r="V5107" s="53" t="n">
        <f aca="false">(Q5107/100)*(L5107*$L$3)</f>
        <v>0</v>
      </c>
      <c r="W5107" s="53" t="n">
        <f aca="false">(R5107/100)*(K5107*$K$3)+(R5107/100)*(L5107*$L$3)</f>
        <v>0</v>
      </c>
      <c r="X5107" s="53" t="n">
        <f aca="false">N5107+S5107</f>
        <v>280.8</v>
      </c>
      <c r="Y5107" s="53" t="n">
        <f aca="false">O5107+T5107</f>
        <v>0</v>
      </c>
      <c r="Z5107" s="53" t="n">
        <f aca="false">P5107+U5107</f>
        <v>0</v>
      </c>
      <c r="AA5107" s="53" t="n">
        <f aca="false">Q5107+V5107</f>
        <v>0</v>
      </c>
      <c r="AB5107" s="53" t="n">
        <f aca="false">R5107+W5107</f>
        <v>0</v>
      </c>
      <c r="AC5107" s="54" t="n">
        <f aca="false">ROUND(X5107+Y5107+Z5107+AA5107+AB5107,1)</f>
        <v>280.8</v>
      </c>
      <c r="AD5107" s="55"/>
    </row>
    <row r="5108" customFormat="false" ht="15" hidden="false" customHeight="false" outlineLevel="0" collapsed="false">
      <c r="A5108" s="48"/>
      <c r="B5108" s="49" t="s">
        <v>454</v>
      </c>
      <c r="C5108" s="50" t="s">
        <v>4</v>
      </c>
      <c r="D5108" s="51" t="n">
        <v>110</v>
      </c>
      <c r="E5108" s="51" t="n">
        <v>0</v>
      </c>
      <c r="F5108" s="51" t="n">
        <v>0</v>
      </c>
      <c r="G5108" s="51" t="n">
        <v>0</v>
      </c>
      <c r="H5108" s="51" t="n">
        <v>0</v>
      </c>
      <c r="I5108" s="52" t="n">
        <v>50</v>
      </c>
      <c r="J5108" s="52" t="n">
        <v>0</v>
      </c>
      <c r="K5108" s="52" t="n">
        <v>0</v>
      </c>
      <c r="L5108" s="52" t="n">
        <v>0</v>
      </c>
      <c r="M5108" s="52" t="n">
        <v>0</v>
      </c>
      <c r="N5108" s="53" t="n">
        <f aca="false">D5108*$D$3</f>
        <v>143</v>
      </c>
      <c r="O5108" s="53" t="n">
        <f aca="false">E5108*$E$3</f>
        <v>0</v>
      </c>
      <c r="P5108" s="53" t="n">
        <f aca="false">F5108*$F$3</f>
        <v>0</v>
      </c>
      <c r="Q5108" s="53" t="n">
        <f aca="false">G5108*$G$3</f>
        <v>0</v>
      </c>
      <c r="R5108" s="53" t="n">
        <f aca="false">H5108*$H$3</f>
        <v>0</v>
      </c>
      <c r="S5108" s="53" t="n">
        <f aca="false">(N5108/100)*(I5108*$I$3)+(N5108/100)*(J5108*$J$3)</f>
        <v>143</v>
      </c>
      <c r="T5108" s="53" t="n">
        <f aca="false">(O5108/100)*(K5108*$K$3)</f>
        <v>0</v>
      </c>
      <c r="U5108" s="53" t="n">
        <f aca="false">(P5108/100)*(K5108*$K$3)+(P5108/100)*(L5108*$L$3)</f>
        <v>0</v>
      </c>
      <c r="V5108" s="53" t="n">
        <f aca="false">(Q5108/100)*(L5108*$L$3)</f>
        <v>0</v>
      </c>
      <c r="W5108" s="53" t="n">
        <f aca="false">(R5108/100)*(K5108*$K$3)+(R5108/100)*(L5108*$L$3)</f>
        <v>0</v>
      </c>
      <c r="X5108" s="53" t="n">
        <f aca="false">N5108+S5108</f>
        <v>286</v>
      </c>
      <c r="Y5108" s="53" t="n">
        <f aca="false">O5108+T5108</f>
        <v>0</v>
      </c>
      <c r="Z5108" s="53" t="n">
        <f aca="false">P5108+U5108</f>
        <v>0</v>
      </c>
      <c r="AA5108" s="53" t="n">
        <f aca="false">Q5108+V5108</f>
        <v>0</v>
      </c>
      <c r="AB5108" s="53" t="n">
        <f aca="false">R5108+W5108</f>
        <v>0</v>
      </c>
      <c r="AC5108" s="54" t="n">
        <f aca="false">ROUND(X5108+Y5108+Z5108+AA5108+AB5108,1)</f>
        <v>286</v>
      </c>
      <c r="AD5108" s="55"/>
    </row>
    <row r="5109" customFormat="false" ht="15" hidden="false" customHeight="false" outlineLevel="0" collapsed="false">
      <c r="A5109" s="48"/>
      <c r="B5109" s="49" t="s">
        <v>455</v>
      </c>
      <c r="C5109" s="50" t="s">
        <v>4</v>
      </c>
      <c r="D5109" s="51" t="n">
        <v>76</v>
      </c>
      <c r="E5109" s="51" t="n">
        <v>0</v>
      </c>
      <c r="F5109" s="51" t="n">
        <v>0</v>
      </c>
      <c r="G5109" s="51" t="n">
        <v>0</v>
      </c>
      <c r="H5109" s="51" t="n">
        <v>0</v>
      </c>
      <c r="I5109" s="52" t="n">
        <v>29</v>
      </c>
      <c r="J5109" s="52" t="n">
        <v>0</v>
      </c>
      <c r="K5109" s="52" t="n">
        <v>0</v>
      </c>
      <c r="L5109" s="52" t="n">
        <v>0</v>
      </c>
      <c r="M5109" s="52" t="n">
        <v>0</v>
      </c>
      <c r="N5109" s="53" t="n">
        <f aca="false">D5109*$D$3</f>
        <v>98.8</v>
      </c>
      <c r="O5109" s="53" t="n">
        <f aca="false">E5109*$E$3</f>
        <v>0</v>
      </c>
      <c r="P5109" s="53" t="n">
        <f aca="false">F5109*$F$3</f>
        <v>0</v>
      </c>
      <c r="Q5109" s="53" t="n">
        <f aca="false">G5109*$G$3</f>
        <v>0</v>
      </c>
      <c r="R5109" s="53" t="n">
        <f aca="false">H5109*$H$3</f>
        <v>0</v>
      </c>
      <c r="S5109" s="53" t="n">
        <f aca="false">(N5109/100)*(I5109*$I$3)+(N5109/100)*(J5109*$J$3)</f>
        <v>57.304</v>
      </c>
      <c r="T5109" s="53" t="n">
        <f aca="false">(O5109/100)*(K5109*$K$3)</f>
        <v>0</v>
      </c>
      <c r="U5109" s="53" t="n">
        <f aca="false">(P5109/100)*(K5109*$K$3)+(P5109/100)*(L5109*$L$3)</f>
        <v>0</v>
      </c>
      <c r="V5109" s="53" t="n">
        <f aca="false">(Q5109/100)*(L5109*$L$3)</f>
        <v>0</v>
      </c>
      <c r="W5109" s="53" t="n">
        <f aca="false">(R5109/100)*(K5109*$K$3)+(R5109/100)*(L5109*$L$3)</f>
        <v>0</v>
      </c>
      <c r="X5109" s="53" t="n">
        <f aca="false">N5109+S5109</f>
        <v>156.104</v>
      </c>
      <c r="Y5109" s="53" t="n">
        <f aca="false">O5109+T5109</f>
        <v>0</v>
      </c>
      <c r="Z5109" s="53" t="n">
        <f aca="false">P5109+U5109</f>
        <v>0</v>
      </c>
      <c r="AA5109" s="53" t="n">
        <f aca="false">Q5109+V5109</f>
        <v>0</v>
      </c>
      <c r="AB5109" s="53" t="n">
        <f aca="false">R5109+W5109</f>
        <v>0</v>
      </c>
      <c r="AC5109" s="54" t="n">
        <f aca="false">ROUND(X5109+Y5109+Z5109+AA5109+AB5109,1)</f>
        <v>156.1</v>
      </c>
      <c r="AD5109" s="55"/>
    </row>
    <row r="5110" customFormat="false" ht="15" hidden="false" customHeight="false" outlineLevel="0" collapsed="false">
      <c r="A5110" s="48"/>
      <c r="B5110" s="49" t="s">
        <v>456</v>
      </c>
      <c r="C5110" s="50" t="s">
        <v>4</v>
      </c>
      <c r="D5110" s="51" t="n">
        <v>82</v>
      </c>
      <c r="E5110" s="51" t="n">
        <v>0</v>
      </c>
      <c r="F5110" s="51" t="n">
        <v>0</v>
      </c>
      <c r="G5110" s="51" t="n">
        <v>0</v>
      </c>
      <c r="H5110" s="51" t="n">
        <v>0</v>
      </c>
      <c r="I5110" s="52" t="n">
        <v>30</v>
      </c>
      <c r="J5110" s="52" t="n">
        <v>0</v>
      </c>
      <c r="K5110" s="52" t="n">
        <v>0</v>
      </c>
      <c r="L5110" s="52" t="n">
        <v>0</v>
      </c>
      <c r="M5110" s="52" t="n">
        <v>0</v>
      </c>
      <c r="N5110" s="53" t="n">
        <f aca="false">D5110*$D$3</f>
        <v>106.6</v>
      </c>
      <c r="O5110" s="53" t="n">
        <f aca="false">E5110*$E$3</f>
        <v>0</v>
      </c>
      <c r="P5110" s="53" t="n">
        <f aca="false">F5110*$F$3</f>
        <v>0</v>
      </c>
      <c r="Q5110" s="53" t="n">
        <f aca="false">G5110*$G$3</f>
        <v>0</v>
      </c>
      <c r="R5110" s="53" t="n">
        <f aca="false">H5110*$H$3</f>
        <v>0</v>
      </c>
      <c r="S5110" s="53" t="n">
        <f aca="false">(N5110/100)*(I5110*$I$3)+(N5110/100)*(J5110*$J$3)</f>
        <v>63.96</v>
      </c>
      <c r="T5110" s="53" t="n">
        <f aca="false">(O5110/100)*(K5110*$K$3)</f>
        <v>0</v>
      </c>
      <c r="U5110" s="53" t="n">
        <f aca="false">(P5110/100)*(K5110*$K$3)+(P5110/100)*(L5110*$L$3)</f>
        <v>0</v>
      </c>
      <c r="V5110" s="53" t="n">
        <f aca="false">(Q5110/100)*(L5110*$L$3)</f>
        <v>0</v>
      </c>
      <c r="W5110" s="53" t="n">
        <f aca="false">(R5110/100)*(K5110*$K$3)+(R5110/100)*(L5110*$L$3)</f>
        <v>0</v>
      </c>
      <c r="X5110" s="53" t="n">
        <f aca="false">N5110+S5110</f>
        <v>170.56</v>
      </c>
      <c r="Y5110" s="53" t="n">
        <f aca="false">O5110+T5110</f>
        <v>0</v>
      </c>
      <c r="Z5110" s="53" t="n">
        <f aca="false">P5110+U5110</f>
        <v>0</v>
      </c>
      <c r="AA5110" s="53" t="n">
        <f aca="false">Q5110+V5110</f>
        <v>0</v>
      </c>
      <c r="AB5110" s="53" t="n">
        <f aca="false">R5110+W5110</f>
        <v>0</v>
      </c>
      <c r="AC5110" s="54" t="n">
        <f aca="false">ROUND(X5110+Y5110+Z5110+AA5110+AB5110,1)</f>
        <v>170.6</v>
      </c>
      <c r="AD5110" s="55"/>
    </row>
    <row r="5111" customFormat="false" ht="15" hidden="false" customHeight="false" outlineLevel="0" collapsed="false">
      <c r="A5111" s="48"/>
      <c r="B5111" s="49" t="s">
        <v>457</v>
      </c>
      <c r="C5111" s="50" t="s">
        <v>4</v>
      </c>
      <c r="D5111" s="51" t="n">
        <v>88</v>
      </c>
      <c r="E5111" s="51" t="n">
        <v>0</v>
      </c>
      <c r="F5111" s="51" t="n">
        <v>0</v>
      </c>
      <c r="G5111" s="51" t="n">
        <v>0</v>
      </c>
      <c r="H5111" s="51" t="n">
        <v>0</v>
      </c>
      <c r="I5111" s="52" t="n">
        <v>30</v>
      </c>
      <c r="J5111" s="52" t="n">
        <v>0</v>
      </c>
      <c r="K5111" s="52" t="n">
        <v>0</v>
      </c>
      <c r="L5111" s="52" t="n">
        <v>0</v>
      </c>
      <c r="M5111" s="52" t="n">
        <v>0</v>
      </c>
      <c r="N5111" s="53" t="n">
        <f aca="false">D5111*$D$3</f>
        <v>114.4</v>
      </c>
      <c r="O5111" s="53" t="n">
        <f aca="false">E5111*$E$3</f>
        <v>0</v>
      </c>
      <c r="P5111" s="53" t="n">
        <f aca="false">F5111*$F$3</f>
        <v>0</v>
      </c>
      <c r="Q5111" s="53" t="n">
        <f aca="false">G5111*$G$3</f>
        <v>0</v>
      </c>
      <c r="R5111" s="53" t="n">
        <f aca="false">H5111*$H$3</f>
        <v>0</v>
      </c>
      <c r="S5111" s="53" t="n">
        <f aca="false">(N5111/100)*(I5111*$I$3)+(N5111/100)*(J5111*$J$3)</f>
        <v>68.64</v>
      </c>
      <c r="T5111" s="53" t="n">
        <f aca="false">(O5111/100)*(K5111*$K$3)</f>
        <v>0</v>
      </c>
      <c r="U5111" s="53" t="n">
        <f aca="false">(P5111/100)*(K5111*$K$3)+(P5111/100)*(L5111*$L$3)</f>
        <v>0</v>
      </c>
      <c r="V5111" s="53" t="n">
        <f aca="false">(Q5111/100)*(L5111*$L$3)</f>
        <v>0</v>
      </c>
      <c r="W5111" s="53" t="n">
        <f aca="false">(R5111/100)*(K5111*$K$3)+(R5111/100)*(L5111*$L$3)</f>
        <v>0</v>
      </c>
      <c r="X5111" s="53" t="n">
        <f aca="false">N5111+S5111</f>
        <v>183.04</v>
      </c>
      <c r="Y5111" s="53" t="n">
        <f aca="false">O5111+T5111</f>
        <v>0</v>
      </c>
      <c r="Z5111" s="53" t="n">
        <f aca="false">P5111+U5111</f>
        <v>0</v>
      </c>
      <c r="AA5111" s="53" t="n">
        <f aca="false">Q5111+V5111</f>
        <v>0</v>
      </c>
      <c r="AB5111" s="53" t="n">
        <f aca="false">R5111+W5111</f>
        <v>0</v>
      </c>
      <c r="AC5111" s="54" t="n">
        <f aca="false">ROUND(X5111+Y5111+Z5111+AA5111+AB5111,1)</f>
        <v>183</v>
      </c>
      <c r="AD5111" s="55"/>
    </row>
    <row r="5112" customFormat="false" ht="15" hidden="false" customHeight="false" outlineLevel="0" collapsed="false">
      <c r="A5112" s="48"/>
      <c r="B5112" s="49" t="s">
        <v>458</v>
      </c>
      <c r="C5112" s="50" t="s">
        <v>4</v>
      </c>
      <c r="D5112" s="51" t="n">
        <v>82</v>
      </c>
      <c r="E5112" s="51" t="n">
        <v>0</v>
      </c>
      <c r="F5112" s="51" t="n">
        <v>0</v>
      </c>
      <c r="G5112" s="51" t="n">
        <v>0</v>
      </c>
      <c r="H5112" s="51" t="n">
        <v>0</v>
      </c>
      <c r="I5112" s="52" t="n">
        <v>30</v>
      </c>
      <c r="J5112" s="52" t="n">
        <v>0</v>
      </c>
      <c r="K5112" s="52" t="n">
        <v>0</v>
      </c>
      <c r="L5112" s="52" t="n">
        <v>0</v>
      </c>
      <c r="M5112" s="52" t="n">
        <v>0</v>
      </c>
      <c r="N5112" s="53" t="n">
        <f aca="false">D5112*$D$3</f>
        <v>106.6</v>
      </c>
      <c r="O5112" s="53" t="n">
        <f aca="false">E5112*$E$3</f>
        <v>0</v>
      </c>
      <c r="P5112" s="53" t="n">
        <f aca="false">F5112*$F$3</f>
        <v>0</v>
      </c>
      <c r="Q5112" s="53" t="n">
        <f aca="false">G5112*$G$3</f>
        <v>0</v>
      </c>
      <c r="R5112" s="53" t="n">
        <f aca="false">H5112*$H$3</f>
        <v>0</v>
      </c>
      <c r="S5112" s="53" t="n">
        <f aca="false">(N5112/100)*(I5112*$I$3)+(N5112/100)*(J5112*$J$3)</f>
        <v>63.96</v>
      </c>
      <c r="T5112" s="53" t="n">
        <f aca="false">(O5112/100)*(K5112*$K$3)</f>
        <v>0</v>
      </c>
      <c r="U5112" s="53" t="n">
        <f aca="false">(P5112/100)*(K5112*$K$3)+(P5112/100)*(L5112*$L$3)</f>
        <v>0</v>
      </c>
      <c r="V5112" s="53" t="n">
        <f aca="false">(Q5112/100)*(L5112*$L$3)</f>
        <v>0</v>
      </c>
      <c r="W5112" s="53" t="n">
        <f aca="false">(R5112/100)*(K5112*$K$3)+(R5112/100)*(L5112*$L$3)</f>
        <v>0</v>
      </c>
      <c r="X5112" s="53" t="n">
        <f aca="false">N5112+S5112</f>
        <v>170.56</v>
      </c>
      <c r="Y5112" s="53" t="n">
        <f aca="false">O5112+T5112</f>
        <v>0</v>
      </c>
      <c r="Z5112" s="53" t="n">
        <f aca="false">P5112+U5112</f>
        <v>0</v>
      </c>
      <c r="AA5112" s="53" t="n">
        <f aca="false">Q5112+V5112</f>
        <v>0</v>
      </c>
      <c r="AB5112" s="53" t="n">
        <f aca="false">R5112+W5112</f>
        <v>0</v>
      </c>
      <c r="AC5112" s="54" t="n">
        <f aca="false">ROUND(X5112+Y5112+Z5112+AA5112+AB5112,1)</f>
        <v>170.6</v>
      </c>
      <c r="AD5112" s="55"/>
    </row>
    <row r="5113" customFormat="false" ht="15" hidden="false" customHeight="false" outlineLevel="0" collapsed="false">
      <c r="A5113" s="48"/>
      <c r="B5113" s="49" t="s">
        <v>459</v>
      </c>
      <c r="C5113" s="50" t="s">
        <v>4</v>
      </c>
      <c r="D5113" s="51" t="n">
        <v>77</v>
      </c>
      <c r="E5113" s="51" t="n">
        <v>0</v>
      </c>
      <c r="F5113" s="51" t="n">
        <v>0</v>
      </c>
      <c r="G5113" s="51" t="n">
        <v>0</v>
      </c>
      <c r="H5113" s="51" t="n">
        <v>0</v>
      </c>
      <c r="I5113" s="52" t="n">
        <v>29</v>
      </c>
      <c r="J5113" s="52" t="n">
        <v>0</v>
      </c>
      <c r="K5113" s="52" t="n">
        <v>0</v>
      </c>
      <c r="L5113" s="52" t="n">
        <v>0</v>
      </c>
      <c r="M5113" s="52" t="n">
        <v>0</v>
      </c>
      <c r="N5113" s="53" t="n">
        <f aca="false">D5113*$D$3</f>
        <v>100.1</v>
      </c>
      <c r="O5113" s="53" t="n">
        <f aca="false">E5113*$E$3</f>
        <v>0</v>
      </c>
      <c r="P5113" s="53" t="n">
        <f aca="false">F5113*$F$3</f>
        <v>0</v>
      </c>
      <c r="Q5113" s="53" t="n">
        <f aca="false">G5113*$G$3</f>
        <v>0</v>
      </c>
      <c r="R5113" s="53" t="n">
        <f aca="false">H5113*$H$3</f>
        <v>0</v>
      </c>
      <c r="S5113" s="53" t="n">
        <f aca="false">(N5113/100)*(I5113*$I$3)+(N5113/100)*(J5113*$J$3)</f>
        <v>58.058</v>
      </c>
      <c r="T5113" s="53" t="n">
        <f aca="false">(O5113/100)*(K5113*$K$3)</f>
        <v>0</v>
      </c>
      <c r="U5113" s="53" t="n">
        <f aca="false">(P5113/100)*(K5113*$K$3)+(P5113/100)*(L5113*$L$3)</f>
        <v>0</v>
      </c>
      <c r="V5113" s="53" t="n">
        <f aca="false">(Q5113/100)*(L5113*$L$3)</f>
        <v>0</v>
      </c>
      <c r="W5113" s="53" t="n">
        <f aca="false">(R5113/100)*(K5113*$K$3)+(R5113/100)*(L5113*$L$3)</f>
        <v>0</v>
      </c>
      <c r="X5113" s="53" t="n">
        <f aca="false">N5113+S5113</f>
        <v>158.158</v>
      </c>
      <c r="Y5113" s="53" t="n">
        <f aca="false">O5113+T5113</f>
        <v>0</v>
      </c>
      <c r="Z5113" s="53" t="n">
        <f aca="false">P5113+U5113</f>
        <v>0</v>
      </c>
      <c r="AA5113" s="53" t="n">
        <f aca="false">Q5113+V5113</f>
        <v>0</v>
      </c>
      <c r="AB5113" s="53" t="n">
        <f aca="false">R5113+W5113</f>
        <v>0</v>
      </c>
      <c r="AC5113" s="54" t="n">
        <f aca="false">ROUND(X5113+Y5113+Z5113+AA5113+AB5113,1)</f>
        <v>158.2</v>
      </c>
      <c r="AD5113" s="55"/>
    </row>
    <row r="5114" customFormat="false" ht="15" hidden="false" customHeight="false" outlineLevel="0" collapsed="false">
      <c r="A5114" s="48"/>
      <c r="B5114" s="49" t="s">
        <v>460</v>
      </c>
      <c r="C5114" s="50" t="s">
        <v>4</v>
      </c>
      <c r="D5114" s="51" t="n">
        <v>88</v>
      </c>
      <c r="E5114" s="51" t="n">
        <v>0</v>
      </c>
      <c r="F5114" s="51" t="n">
        <v>0</v>
      </c>
      <c r="G5114" s="51" t="n">
        <v>0</v>
      </c>
      <c r="H5114" s="51" t="n">
        <v>0</v>
      </c>
      <c r="I5114" s="52" t="n">
        <v>29</v>
      </c>
      <c r="J5114" s="52" t="n">
        <v>0</v>
      </c>
      <c r="K5114" s="52" t="n">
        <v>0</v>
      </c>
      <c r="L5114" s="52" t="n">
        <v>0</v>
      </c>
      <c r="M5114" s="52" t="n">
        <v>0</v>
      </c>
      <c r="N5114" s="53" t="n">
        <f aca="false">D5114*$D$3</f>
        <v>114.4</v>
      </c>
      <c r="O5114" s="53" t="n">
        <f aca="false">E5114*$E$3</f>
        <v>0</v>
      </c>
      <c r="P5114" s="53" t="n">
        <f aca="false">F5114*$F$3</f>
        <v>0</v>
      </c>
      <c r="Q5114" s="53" t="n">
        <f aca="false">G5114*$G$3</f>
        <v>0</v>
      </c>
      <c r="R5114" s="53" t="n">
        <f aca="false">H5114*$H$3</f>
        <v>0</v>
      </c>
      <c r="S5114" s="53" t="n">
        <f aca="false">(N5114/100)*(I5114*$I$3)+(N5114/100)*(J5114*$J$3)</f>
        <v>66.352</v>
      </c>
      <c r="T5114" s="53" t="n">
        <f aca="false">(O5114/100)*(K5114*$K$3)</f>
        <v>0</v>
      </c>
      <c r="U5114" s="53" t="n">
        <f aca="false">(P5114/100)*(K5114*$K$3)+(P5114/100)*(L5114*$L$3)</f>
        <v>0</v>
      </c>
      <c r="V5114" s="53" t="n">
        <f aca="false">(Q5114/100)*(L5114*$L$3)</f>
        <v>0</v>
      </c>
      <c r="W5114" s="53" t="n">
        <f aca="false">(R5114/100)*(K5114*$K$3)+(R5114/100)*(L5114*$L$3)</f>
        <v>0</v>
      </c>
      <c r="X5114" s="53" t="n">
        <f aca="false">N5114+S5114</f>
        <v>180.752</v>
      </c>
      <c r="Y5114" s="53" t="n">
        <f aca="false">O5114+T5114</f>
        <v>0</v>
      </c>
      <c r="Z5114" s="53" t="n">
        <f aca="false">P5114+U5114</f>
        <v>0</v>
      </c>
      <c r="AA5114" s="53" t="n">
        <f aca="false">Q5114+V5114</f>
        <v>0</v>
      </c>
      <c r="AB5114" s="53" t="n">
        <f aca="false">R5114+W5114</f>
        <v>0</v>
      </c>
      <c r="AC5114" s="54" t="n">
        <f aca="false">ROUND(X5114+Y5114+Z5114+AA5114+AB5114,1)</f>
        <v>180.8</v>
      </c>
      <c r="AD5114" s="55"/>
    </row>
    <row r="5115" customFormat="false" ht="15" hidden="false" customHeight="false" outlineLevel="0" collapsed="false">
      <c r="A5115" s="48"/>
      <c r="B5115" s="49" t="s">
        <v>461</v>
      </c>
      <c r="C5115" s="50" t="s">
        <v>4</v>
      </c>
      <c r="D5115" s="51" t="n">
        <v>94</v>
      </c>
      <c r="E5115" s="51" t="n">
        <v>0</v>
      </c>
      <c r="F5115" s="51" t="n">
        <v>0</v>
      </c>
      <c r="G5115" s="51" t="n">
        <v>0</v>
      </c>
      <c r="H5115" s="51" t="n">
        <v>0</v>
      </c>
      <c r="I5115" s="52" t="n">
        <v>30</v>
      </c>
      <c r="J5115" s="52" t="n">
        <v>0</v>
      </c>
      <c r="K5115" s="52" t="n">
        <v>0</v>
      </c>
      <c r="L5115" s="52" t="n">
        <v>0</v>
      </c>
      <c r="M5115" s="52" t="n">
        <v>0</v>
      </c>
      <c r="N5115" s="53" t="n">
        <f aca="false">D5115*$D$3</f>
        <v>122.2</v>
      </c>
      <c r="O5115" s="53" t="n">
        <f aca="false">E5115*$E$3</f>
        <v>0</v>
      </c>
      <c r="P5115" s="53" t="n">
        <f aca="false">F5115*$F$3</f>
        <v>0</v>
      </c>
      <c r="Q5115" s="53" t="n">
        <f aca="false">G5115*$G$3</f>
        <v>0</v>
      </c>
      <c r="R5115" s="53" t="n">
        <f aca="false">H5115*$H$3</f>
        <v>0</v>
      </c>
      <c r="S5115" s="53" t="n">
        <f aca="false">(N5115/100)*(I5115*$I$3)+(N5115/100)*(J5115*$J$3)</f>
        <v>73.32</v>
      </c>
      <c r="T5115" s="53" t="n">
        <f aca="false">(O5115/100)*(K5115*$K$3)</f>
        <v>0</v>
      </c>
      <c r="U5115" s="53" t="n">
        <f aca="false">(P5115/100)*(K5115*$K$3)+(P5115/100)*(L5115*$L$3)</f>
        <v>0</v>
      </c>
      <c r="V5115" s="53" t="n">
        <f aca="false">(Q5115/100)*(L5115*$L$3)</f>
        <v>0</v>
      </c>
      <c r="W5115" s="53" t="n">
        <f aca="false">(R5115/100)*(K5115*$K$3)+(R5115/100)*(L5115*$L$3)</f>
        <v>0</v>
      </c>
      <c r="X5115" s="53" t="n">
        <f aca="false">N5115+S5115</f>
        <v>195.52</v>
      </c>
      <c r="Y5115" s="53" t="n">
        <f aca="false">O5115+T5115</f>
        <v>0</v>
      </c>
      <c r="Z5115" s="53" t="n">
        <f aca="false">P5115+U5115</f>
        <v>0</v>
      </c>
      <c r="AA5115" s="53" t="n">
        <f aca="false">Q5115+V5115</f>
        <v>0</v>
      </c>
      <c r="AB5115" s="53" t="n">
        <f aca="false">R5115+W5115</f>
        <v>0</v>
      </c>
      <c r="AC5115" s="54" t="n">
        <f aca="false">ROUND(X5115+Y5115+Z5115+AA5115+AB5115,1)</f>
        <v>195.5</v>
      </c>
      <c r="AD5115" s="55"/>
    </row>
    <row r="5116" customFormat="false" ht="15" hidden="false" customHeight="false" outlineLevel="0" collapsed="false">
      <c r="A5116" s="48"/>
      <c r="B5116" s="49" t="s">
        <v>462</v>
      </c>
      <c r="C5116" s="50" t="s">
        <v>4</v>
      </c>
      <c r="D5116" s="51" t="n">
        <v>102</v>
      </c>
      <c r="E5116" s="51" t="n">
        <v>0</v>
      </c>
      <c r="F5116" s="51" t="n">
        <v>0</v>
      </c>
      <c r="G5116" s="51" t="n">
        <v>0</v>
      </c>
      <c r="H5116" s="51" t="n">
        <v>0</v>
      </c>
      <c r="I5116" s="52" t="n">
        <v>50</v>
      </c>
      <c r="J5116" s="52" t="n">
        <v>0</v>
      </c>
      <c r="K5116" s="52" t="n">
        <v>0</v>
      </c>
      <c r="L5116" s="52" t="n">
        <v>0</v>
      </c>
      <c r="M5116" s="52" t="n">
        <v>0</v>
      </c>
      <c r="N5116" s="53" t="n">
        <f aca="false">D5116*$D$3</f>
        <v>132.6</v>
      </c>
      <c r="O5116" s="53" t="n">
        <f aca="false">E5116*$E$3</f>
        <v>0</v>
      </c>
      <c r="P5116" s="53" t="n">
        <f aca="false">F5116*$F$3</f>
        <v>0</v>
      </c>
      <c r="Q5116" s="53" t="n">
        <f aca="false">G5116*$G$3</f>
        <v>0</v>
      </c>
      <c r="R5116" s="53" t="n">
        <f aca="false">H5116*$H$3</f>
        <v>0</v>
      </c>
      <c r="S5116" s="53" t="n">
        <f aca="false">(N5116/100)*(I5116*$I$3)+(N5116/100)*(J5116*$J$3)</f>
        <v>132.6</v>
      </c>
      <c r="T5116" s="53" t="n">
        <f aca="false">(O5116/100)*(K5116*$K$3)</f>
        <v>0</v>
      </c>
      <c r="U5116" s="53" t="n">
        <f aca="false">(P5116/100)*(K5116*$K$3)+(P5116/100)*(L5116*$L$3)</f>
        <v>0</v>
      </c>
      <c r="V5116" s="53" t="n">
        <f aca="false">(Q5116/100)*(L5116*$L$3)</f>
        <v>0</v>
      </c>
      <c r="W5116" s="53" t="n">
        <f aca="false">(R5116/100)*(K5116*$K$3)+(R5116/100)*(L5116*$L$3)</f>
        <v>0</v>
      </c>
      <c r="X5116" s="53" t="n">
        <f aca="false">N5116+S5116</f>
        <v>265.2</v>
      </c>
      <c r="Y5116" s="53" t="n">
        <f aca="false">O5116+T5116</f>
        <v>0</v>
      </c>
      <c r="Z5116" s="53" t="n">
        <f aca="false">P5116+U5116</f>
        <v>0</v>
      </c>
      <c r="AA5116" s="53" t="n">
        <f aca="false">Q5116+V5116</f>
        <v>0</v>
      </c>
      <c r="AB5116" s="53" t="n">
        <f aca="false">R5116+W5116</f>
        <v>0</v>
      </c>
      <c r="AC5116" s="54" t="n">
        <f aca="false">ROUND(X5116+Y5116+Z5116+AA5116+AB5116,1)</f>
        <v>265.2</v>
      </c>
      <c r="AD5116" s="55"/>
    </row>
    <row r="5117" customFormat="false" ht="15" hidden="false" customHeight="false" outlineLevel="0" collapsed="false">
      <c r="A5117" s="48"/>
      <c r="B5117" s="49" t="s">
        <v>463</v>
      </c>
      <c r="C5117" s="50" t="s">
        <v>4</v>
      </c>
      <c r="D5117" s="51" t="n">
        <v>88</v>
      </c>
      <c r="E5117" s="51" t="n">
        <v>0</v>
      </c>
      <c r="F5117" s="51" t="n">
        <v>0</v>
      </c>
      <c r="G5117" s="51" t="n">
        <v>0</v>
      </c>
      <c r="H5117" s="51" t="n">
        <v>0</v>
      </c>
      <c r="I5117" s="52" t="n">
        <v>30</v>
      </c>
      <c r="J5117" s="52" t="n">
        <v>0</v>
      </c>
      <c r="K5117" s="52" t="n">
        <v>0</v>
      </c>
      <c r="L5117" s="52" t="n">
        <v>0</v>
      </c>
      <c r="M5117" s="52" t="n">
        <v>0</v>
      </c>
      <c r="N5117" s="53" t="n">
        <f aca="false">D5117*$D$3</f>
        <v>114.4</v>
      </c>
      <c r="O5117" s="53" t="n">
        <f aca="false">E5117*$E$3</f>
        <v>0</v>
      </c>
      <c r="P5117" s="53" t="n">
        <f aca="false">F5117*$F$3</f>
        <v>0</v>
      </c>
      <c r="Q5117" s="53" t="n">
        <f aca="false">G5117*$G$3</f>
        <v>0</v>
      </c>
      <c r="R5117" s="53" t="n">
        <f aca="false">H5117*$H$3</f>
        <v>0</v>
      </c>
      <c r="S5117" s="53" t="n">
        <f aca="false">(N5117/100)*(I5117*$I$3)+(N5117/100)*(J5117*$J$3)</f>
        <v>68.64</v>
      </c>
      <c r="T5117" s="53" t="n">
        <f aca="false">(O5117/100)*(K5117*$K$3)</f>
        <v>0</v>
      </c>
      <c r="U5117" s="53" t="n">
        <f aca="false">(P5117/100)*(K5117*$K$3)+(P5117/100)*(L5117*$L$3)</f>
        <v>0</v>
      </c>
      <c r="V5117" s="53" t="n">
        <f aca="false">(Q5117/100)*(L5117*$L$3)</f>
        <v>0</v>
      </c>
      <c r="W5117" s="53" t="n">
        <f aca="false">(R5117/100)*(K5117*$K$3)+(R5117/100)*(L5117*$L$3)</f>
        <v>0</v>
      </c>
      <c r="X5117" s="53" t="n">
        <f aca="false">N5117+S5117</f>
        <v>183.04</v>
      </c>
      <c r="Y5117" s="53" t="n">
        <f aca="false">O5117+T5117</f>
        <v>0</v>
      </c>
      <c r="Z5117" s="53" t="n">
        <f aca="false">P5117+U5117</f>
        <v>0</v>
      </c>
      <c r="AA5117" s="53" t="n">
        <f aca="false">Q5117+V5117</f>
        <v>0</v>
      </c>
      <c r="AB5117" s="53" t="n">
        <f aca="false">R5117+W5117</f>
        <v>0</v>
      </c>
      <c r="AC5117" s="54" t="n">
        <f aca="false">ROUND(X5117+Y5117+Z5117+AA5117+AB5117,1)</f>
        <v>183</v>
      </c>
      <c r="AD5117" s="55"/>
    </row>
    <row r="5118" customFormat="false" ht="15" hidden="false" customHeight="false" outlineLevel="0" collapsed="false">
      <c r="A5118" s="48"/>
      <c r="B5118" s="49" t="s">
        <v>464</v>
      </c>
      <c r="C5118" s="50" t="s">
        <v>4</v>
      </c>
      <c r="D5118" s="51" t="n">
        <v>120</v>
      </c>
      <c r="E5118" s="51" t="n">
        <v>0</v>
      </c>
      <c r="F5118" s="51" t="n">
        <v>0</v>
      </c>
      <c r="G5118" s="51" t="n">
        <v>0</v>
      </c>
      <c r="H5118" s="51" t="n">
        <v>0</v>
      </c>
      <c r="I5118" s="52" t="n">
        <v>50</v>
      </c>
      <c r="J5118" s="52" t="n">
        <v>0</v>
      </c>
      <c r="K5118" s="52" t="n">
        <v>0</v>
      </c>
      <c r="L5118" s="52" t="n">
        <v>0</v>
      </c>
      <c r="M5118" s="52" t="n">
        <v>0</v>
      </c>
      <c r="N5118" s="53" t="n">
        <f aca="false">D5118*$D$3</f>
        <v>156</v>
      </c>
      <c r="O5118" s="53" t="n">
        <f aca="false">E5118*$E$3</f>
        <v>0</v>
      </c>
      <c r="P5118" s="53" t="n">
        <f aca="false">F5118*$F$3</f>
        <v>0</v>
      </c>
      <c r="Q5118" s="53" t="n">
        <f aca="false">G5118*$G$3</f>
        <v>0</v>
      </c>
      <c r="R5118" s="53" t="n">
        <f aca="false">H5118*$H$3</f>
        <v>0</v>
      </c>
      <c r="S5118" s="53" t="n">
        <f aca="false">(N5118/100)*(I5118*$I$3)+(N5118/100)*(J5118*$J$3)</f>
        <v>156</v>
      </c>
      <c r="T5118" s="53" t="n">
        <f aca="false">(O5118/100)*(K5118*$K$3)</f>
        <v>0</v>
      </c>
      <c r="U5118" s="53" t="n">
        <f aca="false">(P5118/100)*(K5118*$K$3)+(P5118/100)*(L5118*$L$3)</f>
        <v>0</v>
      </c>
      <c r="V5118" s="53" t="n">
        <f aca="false">(Q5118/100)*(L5118*$L$3)</f>
        <v>0</v>
      </c>
      <c r="W5118" s="53" t="n">
        <f aca="false">(R5118/100)*(K5118*$K$3)+(R5118/100)*(L5118*$L$3)</f>
        <v>0</v>
      </c>
      <c r="X5118" s="53" t="n">
        <f aca="false">N5118+S5118</f>
        <v>312</v>
      </c>
      <c r="Y5118" s="53" t="n">
        <f aca="false">O5118+T5118</f>
        <v>0</v>
      </c>
      <c r="Z5118" s="53" t="n">
        <f aca="false">P5118+U5118</f>
        <v>0</v>
      </c>
      <c r="AA5118" s="53" t="n">
        <f aca="false">Q5118+V5118</f>
        <v>0</v>
      </c>
      <c r="AB5118" s="53" t="n">
        <f aca="false">R5118+W5118</f>
        <v>0</v>
      </c>
      <c r="AC5118" s="54" t="n">
        <f aca="false">ROUND(X5118+Y5118+Z5118+AA5118+AB5118,1)</f>
        <v>312</v>
      </c>
      <c r="AD5118" s="55"/>
    </row>
    <row r="5119" customFormat="false" ht="15" hidden="false" customHeight="false" outlineLevel="0" collapsed="false">
      <c r="A5119" s="48"/>
      <c r="B5119" s="49" t="s">
        <v>465</v>
      </c>
      <c r="C5119" s="50" t="s">
        <v>4</v>
      </c>
      <c r="D5119" s="51" t="n">
        <v>120</v>
      </c>
      <c r="E5119" s="51" t="n">
        <v>0</v>
      </c>
      <c r="F5119" s="51" t="n">
        <v>0</v>
      </c>
      <c r="G5119" s="51" t="n">
        <v>0</v>
      </c>
      <c r="H5119" s="51" t="n">
        <v>0</v>
      </c>
      <c r="I5119" s="52" t="n">
        <v>50</v>
      </c>
      <c r="J5119" s="52" t="n">
        <v>0</v>
      </c>
      <c r="K5119" s="52" t="n">
        <v>0</v>
      </c>
      <c r="L5119" s="52" t="n">
        <v>0</v>
      </c>
      <c r="M5119" s="52" t="n">
        <v>0</v>
      </c>
      <c r="N5119" s="53" t="n">
        <f aca="false">D5119*$D$3</f>
        <v>156</v>
      </c>
      <c r="O5119" s="53" t="n">
        <f aca="false">E5119*$E$3</f>
        <v>0</v>
      </c>
      <c r="P5119" s="53" t="n">
        <f aca="false">F5119*$F$3</f>
        <v>0</v>
      </c>
      <c r="Q5119" s="53" t="n">
        <f aca="false">G5119*$G$3</f>
        <v>0</v>
      </c>
      <c r="R5119" s="53" t="n">
        <f aca="false">H5119*$H$3</f>
        <v>0</v>
      </c>
      <c r="S5119" s="53" t="n">
        <f aca="false">(N5119/100)*(I5119*$I$3)+(N5119/100)*(J5119*$J$3)</f>
        <v>156</v>
      </c>
      <c r="T5119" s="53" t="n">
        <f aca="false">(O5119/100)*(K5119*$K$3)</f>
        <v>0</v>
      </c>
      <c r="U5119" s="53" t="n">
        <f aca="false">(P5119/100)*(K5119*$K$3)+(P5119/100)*(L5119*$L$3)</f>
        <v>0</v>
      </c>
      <c r="V5119" s="53" t="n">
        <f aca="false">(Q5119/100)*(L5119*$L$3)</f>
        <v>0</v>
      </c>
      <c r="W5119" s="53" t="n">
        <f aca="false">(R5119/100)*(K5119*$K$3)+(R5119/100)*(L5119*$L$3)</f>
        <v>0</v>
      </c>
      <c r="X5119" s="53" t="n">
        <f aca="false">N5119+S5119</f>
        <v>312</v>
      </c>
      <c r="Y5119" s="53" t="n">
        <f aca="false">O5119+T5119</f>
        <v>0</v>
      </c>
      <c r="Z5119" s="53" t="n">
        <f aca="false">P5119+U5119</f>
        <v>0</v>
      </c>
      <c r="AA5119" s="53" t="n">
        <f aca="false">Q5119+V5119</f>
        <v>0</v>
      </c>
      <c r="AB5119" s="53" t="n">
        <f aca="false">R5119+W5119</f>
        <v>0</v>
      </c>
      <c r="AC5119" s="54" t="n">
        <f aca="false">ROUND(X5119+Y5119+Z5119+AA5119+AB5119,1)</f>
        <v>312</v>
      </c>
      <c r="AD5119" s="55"/>
    </row>
    <row r="5120" customFormat="false" ht="15" hidden="false" customHeight="false" outlineLevel="0" collapsed="false">
      <c r="A5120" s="48"/>
      <c r="B5120" s="49" t="s">
        <v>466</v>
      </c>
      <c r="C5120" s="50" t="s">
        <v>4</v>
      </c>
      <c r="D5120" s="51" t="n">
        <v>122</v>
      </c>
      <c r="E5120" s="51" t="n">
        <v>0</v>
      </c>
      <c r="F5120" s="51" t="n">
        <v>0</v>
      </c>
      <c r="G5120" s="51" t="n">
        <v>0</v>
      </c>
      <c r="H5120" s="51" t="n">
        <v>0</v>
      </c>
      <c r="I5120" s="52" t="n">
        <v>60</v>
      </c>
      <c r="J5120" s="52" t="n">
        <v>0</v>
      </c>
      <c r="K5120" s="52" t="n">
        <v>0</v>
      </c>
      <c r="L5120" s="52" t="n">
        <v>0</v>
      </c>
      <c r="M5120" s="52" t="n">
        <v>0</v>
      </c>
      <c r="N5120" s="53" t="n">
        <f aca="false">D5120*$D$3</f>
        <v>158.6</v>
      </c>
      <c r="O5120" s="53" t="n">
        <f aca="false">E5120*$E$3</f>
        <v>0</v>
      </c>
      <c r="P5120" s="53" t="n">
        <f aca="false">F5120*$F$3</f>
        <v>0</v>
      </c>
      <c r="Q5120" s="53" t="n">
        <f aca="false">G5120*$G$3</f>
        <v>0</v>
      </c>
      <c r="R5120" s="53" t="n">
        <f aca="false">H5120*$H$3</f>
        <v>0</v>
      </c>
      <c r="S5120" s="53" t="n">
        <f aca="false">(N5120/100)*(I5120*$I$3)+(N5120/100)*(J5120*$J$3)</f>
        <v>190.32</v>
      </c>
      <c r="T5120" s="53" t="n">
        <f aca="false">(O5120/100)*(K5120*$K$3)</f>
        <v>0</v>
      </c>
      <c r="U5120" s="53" t="n">
        <f aca="false">(P5120/100)*(K5120*$K$3)+(P5120/100)*(L5120*$L$3)</f>
        <v>0</v>
      </c>
      <c r="V5120" s="53" t="n">
        <f aca="false">(Q5120/100)*(L5120*$L$3)</f>
        <v>0</v>
      </c>
      <c r="W5120" s="53" t="n">
        <f aca="false">(R5120/100)*(K5120*$K$3)+(R5120/100)*(L5120*$L$3)</f>
        <v>0</v>
      </c>
      <c r="X5120" s="53" t="n">
        <f aca="false">N5120+S5120</f>
        <v>348.92</v>
      </c>
      <c r="Y5120" s="53" t="n">
        <f aca="false">O5120+T5120</f>
        <v>0</v>
      </c>
      <c r="Z5120" s="53" t="n">
        <f aca="false">P5120+U5120</f>
        <v>0</v>
      </c>
      <c r="AA5120" s="53" t="n">
        <f aca="false">Q5120+V5120</f>
        <v>0</v>
      </c>
      <c r="AB5120" s="53" t="n">
        <f aca="false">R5120+W5120</f>
        <v>0</v>
      </c>
      <c r="AC5120" s="54" t="n">
        <f aca="false">ROUND(X5120+Y5120+Z5120+AA5120+AB5120,1)</f>
        <v>348.9</v>
      </c>
      <c r="AD5120" s="55"/>
    </row>
    <row r="5121" customFormat="false" ht="15" hidden="false" customHeight="false" outlineLevel="0" collapsed="false">
      <c r="A5121" s="48"/>
      <c r="B5121" s="49" t="s">
        <v>467</v>
      </c>
      <c r="C5121" s="50" t="s">
        <v>4</v>
      </c>
      <c r="D5121" s="51" t="n">
        <v>108</v>
      </c>
      <c r="E5121" s="51" t="n">
        <v>0</v>
      </c>
      <c r="F5121" s="51" t="n">
        <v>0</v>
      </c>
      <c r="G5121" s="51" t="n">
        <v>0</v>
      </c>
      <c r="H5121" s="51" t="n">
        <v>0</v>
      </c>
      <c r="I5121" s="52" t="n">
        <v>50</v>
      </c>
      <c r="J5121" s="52" t="n">
        <v>0</v>
      </c>
      <c r="K5121" s="52" t="n">
        <v>0</v>
      </c>
      <c r="L5121" s="52" t="n">
        <v>0</v>
      </c>
      <c r="M5121" s="52" t="n">
        <v>0</v>
      </c>
      <c r="N5121" s="53" t="n">
        <f aca="false">D5121*$D$3</f>
        <v>140.4</v>
      </c>
      <c r="O5121" s="53" t="n">
        <f aca="false">E5121*$E$3</f>
        <v>0</v>
      </c>
      <c r="P5121" s="53" t="n">
        <f aca="false">F5121*$F$3</f>
        <v>0</v>
      </c>
      <c r="Q5121" s="53" t="n">
        <f aca="false">G5121*$G$3</f>
        <v>0</v>
      </c>
      <c r="R5121" s="53" t="n">
        <f aca="false">H5121*$H$3</f>
        <v>0</v>
      </c>
      <c r="S5121" s="53" t="n">
        <f aca="false">(N5121/100)*(I5121*$I$3)+(N5121/100)*(J5121*$J$3)</f>
        <v>140.4</v>
      </c>
      <c r="T5121" s="53" t="n">
        <f aca="false">(O5121/100)*(K5121*$K$3)</f>
        <v>0</v>
      </c>
      <c r="U5121" s="53" t="n">
        <f aca="false">(P5121/100)*(K5121*$K$3)+(P5121/100)*(L5121*$L$3)</f>
        <v>0</v>
      </c>
      <c r="V5121" s="53" t="n">
        <f aca="false">(Q5121/100)*(L5121*$L$3)</f>
        <v>0</v>
      </c>
      <c r="W5121" s="53" t="n">
        <f aca="false">(R5121/100)*(K5121*$K$3)+(R5121/100)*(L5121*$L$3)</f>
        <v>0</v>
      </c>
      <c r="X5121" s="53" t="n">
        <f aca="false">N5121+S5121</f>
        <v>280.8</v>
      </c>
      <c r="Y5121" s="53" t="n">
        <f aca="false">O5121+T5121</f>
        <v>0</v>
      </c>
      <c r="Z5121" s="53" t="n">
        <f aca="false">P5121+U5121</f>
        <v>0</v>
      </c>
      <c r="AA5121" s="53" t="n">
        <f aca="false">Q5121+V5121</f>
        <v>0</v>
      </c>
      <c r="AB5121" s="53" t="n">
        <f aca="false">R5121+W5121</f>
        <v>0</v>
      </c>
      <c r="AC5121" s="54" t="n">
        <f aca="false">ROUND(X5121+Y5121+Z5121+AA5121+AB5121,1)</f>
        <v>280.8</v>
      </c>
      <c r="AD5121" s="55"/>
    </row>
    <row r="5122" customFormat="false" ht="15" hidden="false" customHeight="false" outlineLevel="0" collapsed="false">
      <c r="A5122" s="48"/>
      <c r="B5122" s="49" t="s">
        <v>468</v>
      </c>
      <c r="C5122" s="50" t="s">
        <v>4</v>
      </c>
      <c r="D5122" s="51" t="n">
        <v>112</v>
      </c>
      <c r="E5122" s="51" t="n">
        <v>0</v>
      </c>
      <c r="F5122" s="51" t="n">
        <v>0</v>
      </c>
      <c r="G5122" s="51" t="n">
        <v>0</v>
      </c>
      <c r="H5122" s="51" t="n">
        <v>0</v>
      </c>
      <c r="I5122" s="52" t="n">
        <v>80</v>
      </c>
      <c r="J5122" s="52" t="n">
        <v>0</v>
      </c>
      <c r="K5122" s="52" t="n">
        <v>0</v>
      </c>
      <c r="L5122" s="52" t="n">
        <v>0</v>
      </c>
      <c r="M5122" s="52" t="n">
        <v>0</v>
      </c>
      <c r="N5122" s="53" t="n">
        <f aca="false">D5122*$D$3</f>
        <v>145.6</v>
      </c>
      <c r="O5122" s="53" t="n">
        <f aca="false">E5122*$E$3</f>
        <v>0</v>
      </c>
      <c r="P5122" s="53" t="n">
        <f aca="false">F5122*$F$3</f>
        <v>0</v>
      </c>
      <c r="Q5122" s="53" t="n">
        <f aca="false">G5122*$G$3</f>
        <v>0</v>
      </c>
      <c r="R5122" s="53" t="n">
        <f aca="false">H5122*$H$3</f>
        <v>0</v>
      </c>
      <c r="S5122" s="53" t="n">
        <f aca="false">(N5122/100)*(I5122*$I$3)+(N5122/100)*(J5122*$J$3)</f>
        <v>232.96</v>
      </c>
      <c r="T5122" s="53" t="n">
        <f aca="false">(O5122/100)*(K5122*$K$3)</f>
        <v>0</v>
      </c>
      <c r="U5122" s="53" t="n">
        <f aca="false">(P5122/100)*(K5122*$K$3)+(P5122/100)*(L5122*$L$3)</f>
        <v>0</v>
      </c>
      <c r="V5122" s="53" t="n">
        <f aca="false">(Q5122/100)*(L5122*$L$3)</f>
        <v>0</v>
      </c>
      <c r="W5122" s="53" t="n">
        <f aca="false">(R5122/100)*(K5122*$K$3)+(R5122/100)*(L5122*$L$3)</f>
        <v>0</v>
      </c>
      <c r="X5122" s="53" t="n">
        <f aca="false">N5122+S5122</f>
        <v>378.56</v>
      </c>
      <c r="Y5122" s="53" t="n">
        <f aca="false">O5122+T5122</f>
        <v>0</v>
      </c>
      <c r="Z5122" s="53" t="n">
        <f aca="false">P5122+U5122</f>
        <v>0</v>
      </c>
      <c r="AA5122" s="53" t="n">
        <f aca="false">Q5122+V5122</f>
        <v>0</v>
      </c>
      <c r="AB5122" s="53" t="n">
        <f aca="false">R5122+W5122</f>
        <v>0</v>
      </c>
      <c r="AC5122" s="54" t="n">
        <f aca="false">ROUND(X5122+Y5122+Z5122+AA5122+AB5122,1)</f>
        <v>378.6</v>
      </c>
      <c r="AD5122" s="55"/>
    </row>
    <row r="5123" customFormat="false" ht="15" hidden="false" customHeight="false" outlineLevel="0" collapsed="false">
      <c r="A5123" s="48"/>
      <c r="B5123" s="49" t="s">
        <v>469</v>
      </c>
      <c r="C5123" s="50" t="s">
        <v>4</v>
      </c>
      <c r="D5123" s="51" t="n">
        <v>112</v>
      </c>
      <c r="E5123" s="51" t="n">
        <v>0</v>
      </c>
      <c r="F5123" s="51" t="n">
        <v>0</v>
      </c>
      <c r="G5123" s="51" t="n">
        <v>0</v>
      </c>
      <c r="H5123" s="51" t="n">
        <v>0</v>
      </c>
      <c r="I5123" s="52" t="n">
        <v>100</v>
      </c>
      <c r="J5123" s="52" t="n">
        <v>0</v>
      </c>
      <c r="K5123" s="52" t="n">
        <v>0</v>
      </c>
      <c r="L5123" s="52" t="n">
        <v>0</v>
      </c>
      <c r="M5123" s="52" t="n">
        <v>0</v>
      </c>
      <c r="N5123" s="53" t="n">
        <f aca="false">D5123*$D$3</f>
        <v>145.6</v>
      </c>
      <c r="O5123" s="53" t="n">
        <f aca="false">E5123*$E$3</f>
        <v>0</v>
      </c>
      <c r="P5123" s="53" t="n">
        <f aca="false">F5123*$F$3</f>
        <v>0</v>
      </c>
      <c r="Q5123" s="53" t="n">
        <f aca="false">G5123*$G$3</f>
        <v>0</v>
      </c>
      <c r="R5123" s="53" t="n">
        <f aca="false">H5123*$H$3</f>
        <v>0</v>
      </c>
      <c r="S5123" s="53" t="n">
        <f aca="false">(N5123/100)*(I5123*$I$3)+(N5123/100)*(J5123*$J$3)</f>
        <v>291.2</v>
      </c>
      <c r="T5123" s="53" t="n">
        <f aca="false">(O5123/100)*(K5123*$K$3)</f>
        <v>0</v>
      </c>
      <c r="U5123" s="53" t="n">
        <f aca="false">(P5123/100)*(K5123*$K$3)+(P5123/100)*(L5123*$L$3)</f>
        <v>0</v>
      </c>
      <c r="V5123" s="53" t="n">
        <f aca="false">(Q5123/100)*(L5123*$L$3)</f>
        <v>0</v>
      </c>
      <c r="W5123" s="53" t="n">
        <f aca="false">(R5123/100)*(K5123*$K$3)+(R5123/100)*(L5123*$L$3)</f>
        <v>0</v>
      </c>
      <c r="X5123" s="53" t="n">
        <f aca="false">N5123+S5123</f>
        <v>436.8</v>
      </c>
      <c r="Y5123" s="53" t="n">
        <f aca="false">O5123+T5123</f>
        <v>0</v>
      </c>
      <c r="Z5123" s="53" t="n">
        <f aca="false">P5123+U5123</f>
        <v>0</v>
      </c>
      <c r="AA5123" s="53" t="n">
        <f aca="false">Q5123+V5123</f>
        <v>0</v>
      </c>
      <c r="AB5123" s="53" t="n">
        <f aca="false">R5123+W5123</f>
        <v>0</v>
      </c>
      <c r="AC5123" s="54" t="n">
        <f aca="false">ROUND(X5123+Y5123+Z5123+AA5123+AB5123,1)</f>
        <v>436.8</v>
      </c>
      <c r="AD5123" s="55"/>
    </row>
    <row r="5124" customFormat="false" ht="15" hidden="false" customHeight="false" outlineLevel="0" collapsed="false">
      <c r="A5124" s="48"/>
      <c r="B5124" s="49" t="s">
        <v>470</v>
      </c>
      <c r="C5124" s="50" t="s">
        <v>4</v>
      </c>
      <c r="D5124" s="51" t="n">
        <v>108</v>
      </c>
      <c r="E5124" s="51" t="n">
        <v>0</v>
      </c>
      <c r="F5124" s="51" t="n">
        <v>0</v>
      </c>
      <c r="G5124" s="51" t="n">
        <v>0</v>
      </c>
      <c r="H5124" s="51" t="n">
        <v>0</v>
      </c>
      <c r="I5124" s="52" t="n">
        <v>60</v>
      </c>
      <c r="J5124" s="52" t="n">
        <v>0</v>
      </c>
      <c r="K5124" s="52" t="n">
        <v>0</v>
      </c>
      <c r="L5124" s="52" t="n">
        <v>0</v>
      </c>
      <c r="M5124" s="52" t="n">
        <v>0</v>
      </c>
      <c r="N5124" s="53" t="n">
        <f aca="false">D5124*$D$3</f>
        <v>140.4</v>
      </c>
      <c r="O5124" s="53" t="n">
        <f aca="false">E5124*$E$3</f>
        <v>0</v>
      </c>
      <c r="P5124" s="53" t="n">
        <f aca="false">F5124*$F$3</f>
        <v>0</v>
      </c>
      <c r="Q5124" s="53" t="n">
        <f aca="false">G5124*$G$3</f>
        <v>0</v>
      </c>
      <c r="R5124" s="53" t="n">
        <f aca="false">H5124*$H$3</f>
        <v>0</v>
      </c>
      <c r="S5124" s="53" t="n">
        <f aca="false">(N5124/100)*(I5124*$I$3)+(N5124/100)*(J5124*$J$3)</f>
        <v>168.48</v>
      </c>
      <c r="T5124" s="53" t="n">
        <f aca="false">(O5124/100)*(K5124*$K$3)</f>
        <v>0</v>
      </c>
      <c r="U5124" s="53" t="n">
        <f aca="false">(P5124/100)*(K5124*$K$3)+(P5124/100)*(L5124*$L$3)</f>
        <v>0</v>
      </c>
      <c r="V5124" s="53" t="n">
        <f aca="false">(Q5124/100)*(L5124*$L$3)</f>
        <v>0</v>
      </c>
      <c r="W5124" s="53" t="n">
        <f aca="false">(R5124/100)*(K5124*$K$3)+(R5124/100)*(L5124*$L$3)</f>
        <v>0</v>
      </c>
      <c r="X5124" s="53" t="n">
        <f aca="false">N5124+S5124</f>
        <v>308.88</v>
      </c>
      <c r="Y5124" s="53" t="n">
        <f aca="false">O5124+T5124</f>
        <v>0</v>
      </c>
      <c r="Z5124" s="53" t="n">
        <f aca="false">P5124+U5124</f>
        <v>0</v>
      </c>
      <c r="AA5124" s="53" t="n">
        <f aca="false">Q5124+V5124</f>
        <v>0</v>
      </c>
      <c r="AB5124" s="53" t="n">
        <f aca="false">R5124+W5124</f>
        <v>0</v>
      </c>
      <c r="AC5124" s="54" t="n">
        <f aca="false">ROUND(X5124+Y5124+Z5124+AA5124+AB5124,1)</f>
        <v>308.9</v>
      </c>
      <c r="AD5124" s="55"/>
    </row>
    <row r="5125" customFormat="false" ht="15" hidden="false" customHeight="false" outlineLevel="0" collapsed="false">
      <c r="A5125" s="48"/>
      <c r="B5125" s="49" t="s">
        <v>471</v>
      </c>
      <c r="C5125" s="50" t="s">
        <v>4</v>
      </c>
      <c r="D5125" s="51" t="n">
        <v>110</v>
      </c>
      <c r="E5125" s="51" t="n">
        <v>0</v>
      </c>
      <c r="F5125" s="51" t="n">
        <v>0</v>
      </c>
      <c r="G5125" s="51" t="n">
        <v>0</v>
      </c>
      <c r="H5125" s="51" t="n">
        <v>0</v>
      </c>
      <c r="I5125" s="52" t="n">
        <v>60</v>
      </c>
      <c r="J5125" s="52" t="n">
        <v>20</v>
      </c>
      <c r="K5125" s="52" t="n">
        <v>0</v>
      </c>
      <c r="L5125" s="52" t="n">
        <v>0</v>
      </c>
      <c r="M5125" s="52" t="n">
        <v>0</v>
      </c>
      <c r="N5125" s="53" t="n">
        <f aca="false">D5125*$D$3</f>
        <v>143</v>
      </c>
      <c r="O5125" s="53" t="n">
        <f aca="false">E5125*$E$3</f>
        <v>0</v>
      </c>
      <c r="P5125" s="53" t="n">
        <f aca="false">F5125*$F$3</f>
        <v>0</v>
      </c>
      <c r="Q5125" s="53" t="n">
        <f aca="false">G5125*$G$3</f>
        <v>0</v>
      </c>
      <c r="R5125" s="53" t="n">
        <f aca="false">H5125*$H$3</f>
        <v>0</v>
      </c>
      <c r="S5125" s="53" t="n">
        <f aca="false">(N5125/100)*(I5125*$I$3)+(N5125/100)*(J5125*$J$3)</f>
        <v>228.8</v>
      </c>
      <c r="T5125" s="53" t="n">
        <f aca="false">(O5125/100)*(K5125*$K$3)</f>
        <v>0</v>
      </c>
      <c r="U5125" s="53" t="n">
        <f aca="false">(P5125/100)*(K5125*$K$3)+(P5125/100)*(L5125*$L$3)</f>
        <v>0</v>
      </c>
      <c r="V5125" s="53" t="n">
        <f aca="false">(Q5125/100)*(L5125*$L$3)</f>
        <v>0</v>
      </c>
      <c r="W5125" s="53" t="n">
        <f aca="false">(R5125/100)*(K5125*$K$3)+(R5125/100)*(L5125*$L$3)</f>
        <v>0</v>
      </c>
      <c r="X5125" s="53" t="n">
        <f aca="false">N5125+S5125</f>
        <v>371.8</v>
      </c>
      <c r="Y5125" s="53" t="n">
        <f aca="false">O5125+T5125</f>
        <v>0</v>
      </c>
      <c r="Z5125" s="53" t="n">
        <f aca="false">P5125+U5125</f>
        <v>0</v>
      </c>
      <c r="AA5125" s="53" t="n">
        <f aca="false">Q5125+V5125</f>
        <v>0</v>
      </c>
      <c r="AB5125" s="53" t="n">
        <f aca="false">R5125+W5125</f>
        <v>0</v>
      </c>
      <c r="AC5125" s="54" t="n">
        <f aca="false">ROUND(X5125+Y5125+Z5125+AA5125+AB5125,1)</f>
        <v>371.8</v>
      </c>
      <c r="AD5125" s="55"/>
    </row>
    <row r="5126" customFormat="false" ht="15" hidden="false" customHeight="false" outlineLevel="0" collapsed="false">
      <c r="A5126" s="48"/>
      <c r="B5126" s="49" t="s">
        <v>472</v>
      </c>
      <c r="C5126" s="50" t="s">
        <v>4</v>
      </c>
      <c r="D5126" s="51" t="n">
        <v>60</v>
      </c>
      <c r="E5126" s="51" t="n">
        <v>0</v>
      </c>
      <c r="F5126" s="51" t="n">
        <v>80</v>
      </c>
      <c r="G5126" s="51" t="n">
        <v>0</v>
      </c>
      <c r="H5126" s="51" t="n">
        <v>0</v>
      </c>
      <c r="I5126" s="52" t="n">
        <v>10</v>
      </c>
      <c r="J5126" s="52" t="n">
        <v>10</v>
      </c>
      <c r="K5126" s="52" t="n">
        <v>20</v>
      </c>
      <c r="L5126" s="52" t="n">
        <v>20</v>
      </c>
      <c r="M5126" s="52" t="n">
        <v>0</v>
      </c>
      <c r="N5126" s="53" t="n">
        <f aca="false">D5126*$D$3</f>
        <v>78</v>
      </c>
      <c r="O5126" s="53" t="n">
        <f aca="false">E5126*$E$3</f>
        <v>0</v>
      </c>
      <c r="P5126" s="53" t="n">
        <f aca="false">F5126*$F$3</f>
        <v>104</v>
      </c>
      <c r="Q5126" s="53" t="n">
        <f aca="false">G5126*$G$3</f>
        <v>0</v>
      </c>
      <c r="R5126" s="53" t="n">
        <f aca="false">H5126*$H$3</f>
        <v>0</v>
      </c>
      <c r="S5126" s="53" t="n">
        <f aca="false">(N5126/100)*(I5126*$I$3)+(N5126/100)*(J5126*$J$3)</f>
        <v>31.2</v>
      </c>
      <c r="T5126" s="53" t="n">
        <f aca="false">(O5126/100)*(K5126*$K$3)</f>
        <v>0</v>
      </c>
      <c r="U5126" s="53" t="n">
        <f aca="false">(P5126/100)*(K5126*$K$3)+(P5126/100)*(L5126*$L$3)</f>
        <v>83.2</v>
      </c>
      <c r="V5126" s="53" t="n">
        <f aca="false">(Q5126/100)*(L5126*$L$3)</f>
        <v>0</v>
      </c>
      <c r="W5126" s="53" t="n">
        <f aca="false">(R5126/100)*(K5126*$K$3)+(R5126/100)*(L5126*$L$3)</f>
        <v>0</v>
      </c>
      <c r="X5126" s="53" t="n">
        <f aca="false">N5126+S5126</f>
        <v>109.2</v>
      </c>
      <c r="Y5126" s="53" t="n">
        <f aca="false">O5126+T5126</f>
        <v>0</v>
      </c>
      <c r="Z5126" s="53" t="n">
        <f aca="false">P5126+U5126</f>
        <v>187.2</v>
      </c>
      <c r="AA5126" s="53" t="n">
        <f aca="false">Q5126+V5126</f>
        <v>0</v>
      </c>
      <c r="AB5126" s="53" t="n">
        <f aca="false">R5126+W5126</f>
        <v>0</v>
      </c>
      <c r="AC5126" s="54" t="n">
        <f aca="false">ROUND(X5126+Y5126+Z5126+AA5126+AB5126,1)</f>
        <v>296.4</v>
      </c>
      <c r="AD5126" s="55"/>
    </row>
    <row r="5127" customFormat="false" ht="15" hidden="false" customHeight="false" outlineLevel="0" collapsed="false">
      <c r="A5127" s="48"/>
      <c r="B5127" s="79" t="s">
        <v>473</v>
      </c>
      <c r="C5127" s="50" t="s">
        <v>50</v>
      </c>
      <c r="D5127" s="51" t="n">
        <v>76</v>
      </c>
      <c r="E5127" s="51" t="n">
        <v>0</v>
      </c>
      <c r="F5127" s="51" t="n">
        <v>0</v>
      </c>
      <c r="G5127" s="51" t="n">
        <v>0</v>
      </c>
      <c r="H5127" s="51" t="n">
        <v>0</v>
      </c>
      <c r="I5127" s="52" t="n">
        <v>21</v>
      </c>
      <c r="J5127" s="52" t="n">
        <v>0</v>
      </c>
      <c r="K5127" s="52" t="n">
        <v>0</v>
      </c>
      <c r="L5127" s="52" t="n">
        <v>0</v>
      </c>
      <c r="M5127" s="52" t="n">
        <v>0</v>
      </c>
      <c r="N5127" s="53" t="n">
        <f aca="false">D5127*$D$3</f>
        <v>98.8</v>
      </c>
      <c r="O5127" s="53" t="n">
        <f aca="false">E5127*$E$3</f>
        <v>0</v>
      </c>
      <c r="P5127" s="53" t="n">
        <f aca="false">F5127*$F$3</f>
        <v>0</v>
      </c>
      <c r="Q5127" s="53" t="n">
        <f aca="false">G5127*$G$3</f>
        <v>0</v>
      </c>
      <c r="R5127" s="53" t="n">
        <f aca="false">H5127*$H$3</f>
        <v>0</v>
      </c>
      <c r="S5127" s="53" t="n">
        <f aca="false">(N5127/100)*(I5127*$I$3)+(N5127/100)*(J5127*$J$3)</f>
        <v>41.496</v>
      </c>
      <c r="T5127" s="53" t="n">
        <f aca="false">(O5127/100)*(K5127*$K$3)</f>
        <v>0</v>
      </c>
      <c r="U5127" s="53" t="n">
        <f aca="false">(P5127/100)*(K5127*$K$3)+(P5127/100)*(L5127*$L$3)</f>
        <v>0</v>
      </c>
      <c r="V5127" s="53" t="n">
        <f aca="false">(Q5127/100)*(L5127*$L$3)</f>
        <v>0</v>
      </c>
      <c r="W5127" s="53" t="n">
        <f aca="false">(R5127/100)*(K5127*$K$3)+(R5127/100)*(L5127*$L$3)</f>
        <v>0</v>
      </c>
      <c r="X5127" s="53" t="n">
        <f aca="false">N5127+S5127</f>
        <v>140.296</v>
      </c>
      <c r="Y5127" s="53" t="n">
        <f aca="false">O5127+T5127</f>
        <v>0</v>
      </c>
      <c r="Z5127" s="53" t="n">
        <f aca="false">P5127+U5127</f>
        <v>0</v>
      </c>
      <c r="AA5127" s="53" t="n">
        <f aca="false">Q5127+V5127</f>
        <v>0</v>
      </c>
      <c r="AB5127" s="53" t="n">
        <f aca="false">R5127+W5127</f>
        <v>0</v>
      </c>
      <c r="AC5127" s="54" t="n">
        <f aca="false">ROUND(X5127+Y5127+Z5127+AA5127+AB5127,1)</f>
        <v>140.3</v>
      </c>
      <c r="AD5127" s="55"/>
    </row>
    <row r="5128" customFormat="false" ht="15" hidden="false" customHeight="false" outlineLevel="0" collapsed="false">
      <c r="A5128" s="48"/>
      <c r="B5128" s="80" t="s">
        <v>474</v>
      </c>
      <c r="C5128" s="50" t="s">
        <v>61</v>
      </c>
      <c r="D5128" s="51" t="n">
        <v>125</v>
      </c>
      <c r="E5128" s="51" t="n">
        <v>0</v>
      </c>
      <c r="F5128" s="51" t="n">
        <v>0</v>
      </c>
      <c r="G5128" s="51" t="n">
        <v>0</v>
      </c>
      <c r="H5128" s="51" t="n">
        <v>0</v>
      </c>
      <c r="I5128" s="52" t="n">
        <v>37</v>
      </c>
      <c r="J5128" s="52" t="n">
        <v>0</v>
      </c>
      <c r="K5128" s="52" t="n">
        <v>0</v>
      </c>
      <c r="L5128" s="52" t="n">
        <v>0</v>
      </c>
      <c r="M5128" s="52" t="n">
        <v>0</v>
      </c>
      <c r="N5128" s="53" t="n">
        <f aca="false">D5128*$D$3</f>
        <v>162.5</v>
      </c>
      <c r="O5128" s="53" t="n">
        <f aca="false">E5128*$E$3</f>
        <v>0</v>
      </c>
      <c r="P5128" s="53" t="n">
        <f aca="false">F5128*$F$3</f>
        <v>0</v>
      </c>
      <c r="Q5128" s="53" t="n">
        <f aca="false">G5128*$G$3</f>
        <v>0</v>
      </c>
      <c r="R5128" s="53" t="n">
        <f aca="false">H5128*$H$3</f>
        <v>0</v>
      </c>
      <c r="S5128" s="53" t="n">
        <f aca="false">(N5128/100)*(I5128*$I$3)+(N5128/100)*(J5128*$J$3)</f>
        <v>120.25</v>
      </c>
      <c r="T5128" s="53" t="n">
        <f aca="false">(O5128/100)*(K5128*$K$3)</f>
        <v>0</v>
      </c>
      <c r="U5128" s="53" t="n">
        <f aca="false">(P5128/100)*(K5128*$K$3)+(P5128/100)*(L5128*$L$3)</f>
        <v>0</v>
      </c>
      <c r="V5128" s="53" t="n">
        <f aca="false">(Q5128/100)*(L5128*$L$3)</f>
        <v>0</v>
      </c>
      <c r="W5128" s="53" t="n">
        <f aca="false">(R5128/100)*(K5128*$K$3)+(R5128/100)*(L5128*$L$3)</f>
        <v>0</v>
      </c>
      <c r="X5128" s="53" t="n">
        <f aca="false">N5128+S5128</f>
        <v>282.75</v>
      </c>
      <c r="Y5128" s="53" t="n">
        <f aca="false">O5128+T5128</f>
        <v>0</v>
      </c>
      <c r="Z5128" s="53" t="n">
        <f aca="false">P5128+U5128</f>
        <v>0</v>
      </c>
      <c r="AA5128" s="53" t="n">
        <f aca="false">Q5128+V5128</f>
        <v>0</v>
      </c>
      <c r="AB5128" s="53" t="n">
        <f aca="false">R5128+W5128</f>
        <v>0</v>
      </c>
      <c r="AC5128" s="54" t="n">
        <f aca="false">ROUND(X5128+Y5128+Z5128+AA5128+AB5128,1)</f>
        <v>282.8</v>
      </c>
      <c r="AD5128" s="55"/>
    </row>
    <row r="5129" customFormat="false" ht="15" hidden="false" customHeight="false" outlineLevel="0" collapsed="false">
      <c r="A5129" s="48"/>
      <c r="B5129" s="61" t="s">
        <v>475</v>
      </c>
      <c r="C5129" s="50" t="s">
        <v>50</v>
      </c>
      <c r="D5129" s="51" t="n">
        <v>72</v>
      </c>
      <c r="E5129" s="51" t="n">
        <v>0</v>
      </c>
      <c r="F5129" s="51" t="n">
        <v>0</v>
      </c>
      <c r="G5129" s="51" t="n">
        <v>0</v>
      </c>
      <c r="H5129" s="51" t="n">
        <v>0</v>
      </c>
      <c r="I5129" s="52" t="n">
        <v>21</v>
      </c>
      <c r="J5129" s="52" t="n">
        <v>0</v>
      </c>
      <c r="K5129" s="52" t="n">
        <v>0</v>
      </c>
      <c r="L5129" s="52" t="n">
        <v>0</v>
      </c>
      <c r="M5129" s="52" t="n">
        <v>0</v>
      </c>
      <c r="N5129" s="53" t="n">
        <f aca="false">D5129*$D$3</f>
        <v>93.6</v>
      </c>
      <c r="O5129" s="53" t="n">
        <f aca="false">E5129*$E$3</f>
        <v>0</v>
      </c>
      <c r="P5129" s="53" t="n">
        <f aca="false">F5129*$F$3</f>
        <v>0</v>
      </c>
      <c r="Q5129" s="53" t="n">
        <f aca="false">G5129*$G$3</f>
        <v>0</v>
      </c>
      <c r="R5129" s="53" t="n">
        <f aca="false">H5129*$H$3</f>
        <v>0</v>
      </c>
      <c r="S5129" s="53" t="n">
        <f aca="false">(N5129/100)*(I5129*$I$3)+(N5129/100)*(J5129*$J$3)</f>
        <v>39.312</v>
      </c>
      <c r="T5129" s="53" t="n">
        <f aca="false">(O5129/100)*(K5129*$K$3)</f>
        <v>0</v>
      </c>
      <c r="U5129" s="53" t="n">
        <f aca="false">(P5129/100)*(K5129*$K$3)+(P5129/100)*(L5129*$L$3)</f>
        <v>0</v>
      </c>
      <c r="V5129" s="53" t="n">
        <f aca="false">(Q5129/100)*(L5129*$L$3)</f>
        <v>0</v>
      </c>
      <c r="W5129" s="53" t="n">
        <f aca="false">(R5129/100)*(K5129*$K$3)+(R5129/100)*(L5129*$L$3)</f>
        <v>0</v>
      </c>
      <c r="X5129" s="53" t="n">
        <f aca="false">N5129+S5129</f>
        <v>132.912</v>
      </c>
      <c r="Y5129" s="53" t="n">
        <f aca="false">O5129+T5129</f>
        <v>0</v>
      </c>
      <c r="Z5129" s="53" t="n">
        <f aca="false">P5129+U5129</f>
        <v>0</v>
      </c>
      <c r="AA5129" s="53" t="n">
        <f aca="false">Q5129+V5129</f>
        <v>0</v>
      </c>
      <c r="AB5129" s="53" t="n">
        <f aca="false">R5129+W5129</f>
        <v>0</v>
      </c>
      <c r="AC5129" s="54" t="n">
        <f aca="false">ROUND(X5129+Y5129+Z5129+AA5129+AB5129,1)</f>
        <v>132.9</v>
      </c>
      <c r="AD5129" s="55"/>
    </row>
    <row r="5130" customFormat="false" ht="15" hidden="false" customHeight="false" outlineLevel="0" collapsed="false">
      <c r="A5130" s="48"/>
      <c r="B5130" s="80" t="s">
        <v>476</v>
      </c>
      <c r="C5130" s="50" t="s">
        <v>61</v>
      </c>
      <c r="D5130" s="51" t="n">
        <v>76</v>
      </c>
      <c r="E5130" s="51" t="n">
        <v>0</v>
      </c>
      <c r="F5130" s="51" t="n">
        <v>0</v>
      </c>
      <c r="G5130" s="51" t="n">
        <v>0</v>
      </c>
      <c r="H5130" s="51" t="n">
        <v>0</v>
      </c>
      <c r="I5130" s="52" t="n">
        <v>35</v>
      </c>
      <c r="J5130" s="52" t="n">
        <v>0</v>
      </c>
      <c r="K5130" s="52" t="n">
        <v>0</v>
      </c>
      <c r="L5130" s="52" t="n">
        <v>0</v>
      </c>
      <c r="M5130" s="52" t="n">
        <v>0</v>
      </c>
      <c r="N5130" s="53" t="n">
        <f aca="false">D5130*$D$3</f>
        <v>98.8</v>
      </c>
      <c r="O5130" s="53" t="n">
        <f aca="false">E5130*$E$3</f>
        <v>0</v>
      </c>
      <c r="P5130" s="53" t="n">
        <f aca="false">F5130*$F$3</f>
        <v>0</v>
      </c>
      <c r="Q5130" s="53" t="n">
        <f aca="false">G5130*$G$3</f>
        <v>0</v>
      </c>
      <c r="R5130" s="53" t="n">
        <f aca="false">H5130*$H$3</f>
        <v>0</v>
      </c>
      <c r="S5130" s="53" t="n">
        <f aca="false">(N5130/100)*(I5130*$I$3)+(N5130/100)*(J5130*$J$3)</f>
        <v>69.16</v>
      </c>
      <c r="T5130" s="53" t="n">
        <f aca="false">(O5130/100)*(K5130*$K$3)</f>
        <v>0</v>
      </c>
      <c r="U5130" s="53" t="n">
        <f aca="false">(P5130/100)*(K5130*$K$3)+(P5130/100)*(L5130*$L$3)</f>
        <v>0</v>
      </c>
      <c r="V5130" s="53" t="n">
        <f aca="false">(Q5130/100)*(L5130*$L$3)</f>
        <v>0</v>
      </c>
      <c r="W5130" s="53" t="n">
        <f aca="false">(R5130/100)*(K5130*$K$3)+(R5130/100)*(L5130*$L$3)</f>
        <v>0</v>
      </c>
      <c r="X5130" s="53" t="n">
        <f aca="false">N5130+S5130</f>
        <v>167.96</v>
      </c>
      <c r="Y5130" s="53" t="n">
        <f aca="false">O5130+T5130</f>
        <v>0</v>
      </c>
      <c r="Z5130" s="53" t="n">
        <f aca="false">P5130+U5130</f>
        <v>0</v>
      </c>
      <c r="AA5130" s="53" t="n">
        <f aca="false">Q5130+V5130</f>
        <v>0</v>
      </c>
      <c r="AB5130" s="53" t="n">
        <f aca="false">R5130+W5130</f>
        <v>0</v>
      </c>
      <c r="AC5130" s="54" t="n">
        <f aca="false">ROUND(X5130+Y5130+Z5130+AA5130+AB5130,1)</f>
        <v>168</v>
      </c>
      <c r="AD5130" s="55"/>
    </row>
    <row r="5131" customFormat="false" ht="15" hidden="false" customHeight="false" outlineLevel="0" collapsed="false">
      <c r="A5131" s="48"/>
      <c r="B5131" s="80" t="s">
        <v>477</v>
      </c>
      <c r="C5131" s="50" t="s">
        <v>61</v>
      </c>
      <c r="D5131" s="51" t="n">
        <v>106</v>
      </c>
      <c r="E5131" s="51" t="n">
        <v>0</v>
      </c>
      <c r="F5131" s="51" t="n">
        <v>11</v>
      </c>
      <c r="G5131" s="51" t="n">
        <v>0</v>
      </c>
      <c r="H5131" s="51" t="n">
        <v>0</v>
      </c>
      <c r="I5131" s="52" t="n">
        <v>21</v>
      </c>
      <c r="J5131" s="52" t="n">
        <v>0</v>
      </c>
      <c r="K5131" s="52" t="n">
        <v>6</v>
      </c>
      <c r="L5131" s="52" t="n">
        <v>16</v>
      </c>
      <c r="M5131" s="52" t="n">
        <v>0</v>
      </c>
      <c r="N5131" s="53" t="n">
        <f aca="false">D5131*$D$3</f>
        <v>137.8</v>
      </c>
      <c r="O5131" s="53" t="n">
        <f aca="false">E5131*$E$3</f>
        <v>0</v>
      </c>
      <c r="P5131" s="53" t="n">
        <f aca="false">F5131*$F$3</f>
        <v>14.3</v>
      </c>
      <c r="Q5131" s="53" t="n">
        <f aca="false">G5131*$G$3</f>
        <v>0</v>
      </c>
      <c r="R5131" s="53" t="n">
        <f aca="false">H5131*$H$3</f>
        <v>0</v>
      </c>
      <c r="S5131" s="53" t="n">
        <f aca="false">(N5131/100)*(I5131*$I$3)+(N5131/100)*(J5131*$J$3)</f>
        <v>57.876</v>
      </c>
      <c r="T5131" s="53" t="n">
        <f aca="false">(O5131/100)*(K5131*$K$3)</f>
        <v>0</v>
      </c>
      <c r="U5131" s="53" t="n">
        <f aca="false">(P5131/100)*(K5131*$K$3)+(P5131/100)*(L5131*$L$3)</f>
        <v>6.292</v>
      </c>
      <c r="V5131" s="53" t="n">
        <f aca="false">(Q5131/100)*(L5131*$L$3)</f>
        <v>0</v>
      </c>
      <c r="W5131" s="53" t="n">
        <f aca="false">(R5131/100)*(K5131*$K$3)+(R5131/100)*(L5131*$L$3)</f>
        <v>0</v>
      </c>
      <c r="X5131" s="53" t="n">
        <f aca="false">N5131+S5131</f>
        <v>195.676</v>
      </c>
      <c r="Y5131" s="53" t="n">
        <f aca="false">O5131+T5131</f>
        <v>0</v>
      </c>
      <c r="Z5131" s="53" t="n">
        <f aca="false">P5131+U5131</f>
        <v>20.592</v>
      </c>
      <c r="AA5131" s="53" t="n">
        <f aca="false">Q5131+V5131</f>
        <v>0</v>
      </c>
      <c r="AB5131" s="53" t="n">
        <f aca="false">R5131+W5131</f>
        <v>0</v>
      </c>
      <c r="AC5131" s="54" t="n">
        <f aca="false">ROUND(X5131+Y5131+Z5131+AA5131+AB5131,1)</f>
        <v>216.3</v>
      </c>
      <c r="AD5131" s="55"/>
    </row>
    <row r="5132" customFormat="false" ht="15" hidden="false" customHeight="false" outlineLevel="0" collapsed="false">
      <c r="A5132" s="48"/>
      <c r="B5132" s="61" t="s">
        <v>478</v>
      </c>
      <c r="C5132" s="50" t="s">
        <v>50</v>
      </c>
      <c r="D5132" s="51" t="n">
        <v>55</v>
      </c>
      <c r="E5132" s="51" t="n">
        <v>0</v>
      </c>
      <c r="F5132" s="51" t="n">
        <v>0</v>
      </c>
      <c r="G5132" s="51" t="n">
        <v>0</v>
      </c>
      <c r="H5132" s="51" t="n">
        <v>0</v>
      </c>
      <c r="I5132" s="52" t="n">
        <v>25</v>
      </c>
      <c r="J5132" s="52" t="n">
        <v>0</v>
      </c>
      <c r="K5132" s="52" t="n">
        <v>0</v>
      </c>
      <c r="L5132" s="52" t="n">
        <v>0</v>
      </c>
      <c r="M5132" s="52" t="n">
        <v>0</v>
      </c>
      <c r="N5132" s="53" t="n">
        <f aca="false">D5132*$D$3</f>
        <v>71.5</v>
      </c>
      <c r="O5132" s="53" t="n">
        <f aca="false">E5132*$E$3</f>
        <v>0</v>
      </c>
      <c r="P5132" s="53" t="n">
        <f aca="false">F5132*$F$3</f>
        <v>0</v>
      </c>
      <c r="Q5132" s="53" t="n">
        <f aca="false">G5132*$G$3</f>
        <v>0</v>
      </c>
      <c r="R5132" s="53" t="n">
        <f aca="false">H5132*$H$3</f>
        <v>0</v>
      </c>
      <c r="S5132" s="53" t="n">
        <f aca="false">(N5132/100)*(I5132*$I$3)+(N5132/100)*(J5132*$J$3)</f>
        <v>35.75</v>
      </c>
      <c r="T5132" s="53" t="n">
        <f aca="false">(O5132/100)*(K5132*$K$3)</f>
        <v>0</v>
      </c>
      <c r="U5132" s="53" t="n">
        <f aca="false">(P5132/100)*(K5132*$K$3)+(P5132/100)*(L5132*$L$3)</f>
        <v>0</v>
      </c>
      <c r="V5132" s="53" t="n">
        <f aca="false">(Q5132/100)*(L5132*$L$3)</f>
        <v>0</v>
      </c>
      <c r="W5132" s="53" t="n">
        <f aca="false">(R5132/100)*(K5132*$K$3)+(R5132/100)*(L5132*$L$3)</f>
        <v>0</v>
      </c>
      <c r="X5132" s="53" t="n">
        <f aca="false">N5132+S5132</f>
        <v>107.25</v>
      </c>
      <c r="Y5132" s="53" t="n">
        <f aca="false">O5132+T5132</f>
        <v>0</v>
      </c>
      <c r="Z5132" s="53" t="n">
        <f aca="false">P5132+U5132</f>
        <v>0</v>
      </c>
      <c r="AA5132" s="53" t="n">
        <f aca="false">Q5132+V5132</f>
        <v>0</v>
      </c>
      <c r="AB5132" s="53" t="n">
        <f aca="false">R5132+W5132</f>
        <v>0</v>
      </c>
      <c r="AC5132" s="54" t="n">
        <f aca="false">ROUND(X5132+Y5132+Z5132+AA5132+AB5132,1)</f>
        <v>107.3</v>
      </c>
      <c r="AD5132" s="55"/>
    </row>
    <row r="5133" customFormat="false" ht="15" hidden="false" customHeight="false" outlineLevel="0" collapsed="false">
      <c r="A5133" s="48"/>
      <c r="B5133" s="61" t="s">
        <v>479</v>
      </c>
      <c r="C5133" s="50" t="s">
        <v>50</v>
      </c>
      <c r="D5133" s="51" t="n">
        <v>99</v>
      </c>
      <c r="E5133" s="51" t="n">
        <v>0</v>
      </c>
      <c r="F5133" s="51" t="n">
        <v>0</v>
      </c>
      <c r="G5133" s="51" t="n">
        <v>0</v>
      </c>
      <c r="H5133" s="51" t="n">
        <v>0</v>
      </c>
      <c r="I5133" s="52" t="n">
        <v>31</v>
      </c>
      <c r="J5133" s="52" t="n">
        <v>0</v>
      </c>
      <c r="K5133" s="52" t="n">
        <v>0</v>
      </c>
      <c r="L5133" s="52" t="n">
        <v>0</v>
      </c>
      <c r="M5133" s="52" t="n">
        <v>0</v>
      </c>
      <c r="N5133" s="53" t="n">
        <f aca="false">D5133*$D$3</f>
        <v>128.7</v>
      </c>
      <c r="O5133" s="53" t="n">
        <f aca="false">E5133*$E$3</f>
        <v>0</v>
      </c>
      <c r="P5133" s="53" t="n">
        <f aca="false">F5133*$F$3</f>
        <v>0</v>
      </c>
      <c r="Q5133" s="53" t="n">
        <f aca="false">G5133*$G$3</f>
        <v>0</v>
      </c>
      <c r="R5133" s="53" t="n">
        <f aca="false">H5133*$H$3</f>
        <v>0</v>
      </c>
      <c r="S5133" s="53" t="n">
        <f aca="false">(N5133/100)*(I5133*$I$3)+(N5133/100)*(J5133*$J$3)</f>
        <v>79.794</v>
      </c>
      <c r="T5133" s="53" t="n">
        <f aca="false">(O5133/100)*(K5133*$K$3)</f>
        <v>0</v>
      </c>
      <c r="U5133" s="53" t="n">
        <f aca="false">(P5133/100)*(K5133*$K$3)+(P5133/100)*(L5133*$L$3)</f>
        <v>0</v>
      </c>
      <c r="V5133" s="53" t="n">
        <f aca="false">(Q5133/100)*(L5133*$L$3)</f>
        <v>0</v>
      </c>
      <c r="W5133" s="53" t="n">
        <f aca="false">(R5133/100)*(K5133*$K$3)+(R5133/100)*(L5133*$L$3)</f>
        <v>0</v>
      </c>
      <c r="X5133" s="53" t="n">
        <f aca="false">N5133+S5133</f>
        <v>208.494</v>
      </c>
      <c r="Y5133" s="53" t="n">
        <f aca="false">O5133+T5133</f>
        <v>0</v>
      </c>
      <c r="Z5133" s="53" t="n">
        <f aca="false">P5133+U5133</f>
        <v>0</v>
      </c>
      <c r="AA5133" s="53" t="n">
        <f aca="false">Q5133+V5133</f>
        <v>0</v>
      </c>
      <c r="AB5133" s="53" t="n">
        <f aca="false">R5133+W5133</f>
        <v>0</v>
      </c>
      <c r="AC5133" s="54" t="n">
        <f aca="false">ROUND(X5133+Y5133+Z5133+AA5133+AB5133,1)</f>
        <v>208.5</v>
      </c>
      <c r="AD5133" s="55"/>
    </row>
    <row r="5134" customFormat="false" ht="15" hidden="false" customHeight="false" outlineLevel="0" collapsed="false">
      <c r="A5134" s="48"/>
      <c r="B5134" s="61" t="s">
        <v>480</v>
      </c>
      <c r="C5134" s="50" t="s">
        <v>53</v>
      </c>
      <c r="D5134" s="51" t="n">
        <v>100</v>
      </c>
      <c r="E5134" s="51" t="n">
        <v>0</v>
      </c>
      <c r="F5134" s="51" t="n">
        <v>0</v>
      </c>
      <c r="G5134" s="51" t="n">
        <v>0</v>
      </c>
      <c r="H5134" s="51" t="n">
        <v>0</v>
      </c>
      <c r="I5134" s="52" t="n">
        <v>35</v>
      </c>
      <c r="J5134" s="52" t="n">
        <v>0</v>
      </c>
      <c r="K5134" s="52" t="n">
        <v>0</v>
      </c>
      <c r="L5134" s="52" t="n">
        <v>0</v>
      </c>
      <c r="M5134" s="52" t="n">
        <v>0</v>
      </c>
      <c r="N5134" s="53" t="n">
        <f aca="false">D5134*$D$3</f>
        <v>130</v>
      </c>
      <c r="O5134" s="53" t="n">
        <f aca="false">E5134*$E$3</f>
        <v>0</v>
      </c>
      <c r="P5134" s="53" t="n">
        <f aca="false">F5134*$F$3</f>
        <v>0</v>
      </c>
      <c r="Q5134" s="53" t="n">
        <f aca="false">G5134*$G$3</f>
        <v>0</v>
      </c>
      <c r="R5134" s="53" t="n">
        <f aca="false">H5134*$H$3</f>
        <v>0</v>
      </c>
      <c r="S5134" s="53" t="n">
        <f aca="false">(N5134/100)*(I5134*$I$3)+(N5134/100)*(J5134*$J$3)</f>
        <v>91</v>
      </c>
      <c r="T5134" s="53" t="n">
        <f aca="false">(O5134/100)*(K5134*$K$3)</f>
        <v>0</v>
      </c>
      <c r="U5134" s="53" t="n">
        <f aca="false">(P5134/100)*(K5134*$K$3)+(P5134/100)*(L5134*$L$3)</f>
        <v>0</v>
      </c>
      <c r="V5134" s="53" t="n">
        <f aca="false">(Q5134/100)*(L5134*$L$3)</f>
        <v>0</v>
      </c>
      <c r="W5134" s="53" t="n">
        <f aca="false">(R5134/100)*(K5134*$K$3)+(R5134/100)*(L5134*$L$3)</f>
        <v>0</v>
      </c>
      <c r="X5134" s="53" t="n">
        <f aca="false">N5134+S5134</f>
        <v>221</v>
      </c>
      <c r="Y5134" s="53" t="n">
        <f aca="false">O5134+T5134</f>
        <v>0</v>
      </c>
      <c r="Z5134" s="53" t="n">
        <f aca="false">P5134+U5134</f>
        <v>0</v>
      </c>
      <c r="AA5134" s="53" t="n">
        <f aca="false">Q5134+V5134</f>
        <v>0</v>
      </c>
      <c r="AB5134" s="53" t="n">
        <f aca="false">R5134+W5134</f>
        <v>0</v>
      </c>
      <c r="AC5134" s="54" t="n">
        <f aca="false">ROUND(X5134+Y5134+Z5134+AA5134+AB5134,1)</f>
        <v>221</v>
      </c>
      <c r="AD5134" s="55"/>
    </row>
    <row r="5135" customFormat="false" ht="15" hidden="false" customHeight="false" outlineLevel="0" collapsed="false">
      <c r="A5135" s="48"/>
      <c r="B5135" s="61" t="s">
        <v>481</v>
      </c>
      <c r="C5135" s="50" t="s">
        <v>50</v>
      </c>
      <c r="D5135" s="51" t="n">
        <v>86</v>
      </c>
      <c r="E5135" s="51" t="n">
        <v>0</v>
      </c>
      <c r="F5135" s="51" t="n">
        <v>0</v>
      </c>
      <c r="G5135" s="51" t="n">
        <v>0</v>
      </c>
      <c r="H5135" s="51" t="n">
        <v>0</v>
      </c>
      <c r="I5135" s="52" t="n">
        <v>31</v>
      </c>
      <c r="J5135" s="52" t="n">
        <v>0</v>
      </c>
      <c r="K5135" s="52" t="n">
        <v>0</v>
      </c>
      <c r="L5135" s="52" t="n">
        <v>0</v>
      </c>
      <c r="M5135" s="52" t="n">
        <v>0</v>
      </c>
      <c r="N5135" s="53" t="n">
        <f aca="false">D5135*$D$3</f>
        <v>111.8</v>
      </c>
      <c r="O5135" s="53" t="n">
        <f aca="false">E5135*$E$3</f>
        <v>0</v>
      </c>
      <c r="P5135" s="53" t="n">
        <f aca="false">F5135*$F$3</f>
        <v>0</v>
      </c>
      <c r="Q5135" s="53" t="n">
        <f aca="false">G5135*$G$3</f>
        <v>0</v>
      </c>
      <c r="R5135" s="53" t="n">
        <f aca="false">H5135*$H$3</f>
        <v>0</v>
      </c>
      <c r="S5135" s="53" t="n">
        <f aca="false">(N5135/100)*(I5135*$I$3)+(N5135/100)*(J5135*$J$3)</f>
        <v>69.316</v>
      </c>
      <c r="T5135" s="53" t="n">
        <f aca="false">(O5135/100)*(K5135*$K$3)</f>
        <v>0</v>
      </c>
      <c r="U5135" s="53" t="n">
        <f aca="false">(P5135/100)*(K5135*$K$3)+(P5135/100)*(L5135*$L$3)</f>
        <v>0</v>
      </c>
      <c r="V5135" s="53" t="n">
        <f aca="false">(Q5135/100)*(L5135*$L$3)</f>
        <v>0</v>
      </c>
      <c r="W5135" s="53" t="n">
        <f aca="false">(R5135/100)*(K5135*$K$3)+(R5135/100)*(L5135*$L$3)</f>
        <v>0</v>
      </c>
      <c r="X5135" s="53" t="n">
        <f aca="false">N5135+S5135</f>
        <v>181.116</v>
      </c>
      <c r="Y5135" s="53" t="n">
        <f aca="false">O5135+T5135</f>
        <v>0</v>
      </c>
      <c r="Z5135" s="53" t="n">
        <f aca="false">P5135+U5135</f>
        <v>0</v>
      </c>
      <c r="AA5135" s="53" t="n">
        <f aca="false">Q5135+V5135</f>
        <v>0</v>
      </c>
      <c r="AB5135" s="53" t="n">
        <f aca="false">R5135+W5135</f>
        <v>0</v>
      </c>
      <c r="AC5135" s="54" t="n">
        <f aca="false">ROUND(X5135+Y5135+Z5135+AA5135+AB5135,1)</f>
        <v>181.1</v>
      </c>
      <c r="AD5135" s="55"/>
    </row>
    <row r="5136" customFormat="false" ht="15" hidden="false" customHeight="false" outlineLevel="0" collapsed="false">
      <c r="A5136" s="48"/>
      <c r="B5136" s="61" t="s">
        <v>482</v>
      </c>
      <c r="C5136" s="50" t="s">
        <v>50</v>
      </c>
      <c r="D5136" s="51" t="n">
        <v>83</v>
      </c>
      <c r="E5136" s="51" t="n">
        <v>0</v>
      </c>
      <c r="F5136" s="51" t="n">
        <v>0</v>
      </c>
      <c r="G5136" s="51" t="n">
        <v>0</v>
      </c>
      <c r="H5136" s="51" t="n">
        <v>0</v>
      </c>
      <c r="I5136" s="52" t="n">
        <v>31</v>
      </c>
      <c r="J5136" s="52" t="n">
        <v>0</v>
      </c>
      <c r="K5136" s="52" t="n">
        <v>0</v>
      </c>
      <c r="L5136" s="52" t="n">
        <v>0</v>
      </c>
      <c r="M5136" s="52" t="n">
        <v>0</v>
      </c>
      <c r="N5136" s="53" t="n">
        <f aca="false">D5136*$D$3</f>
        <v>107.9</v>
      </c>
      <c r="O5136" s="53" t="n">
        <f aca="false">E5136*$E$3</f>
        <v>0</v>
      </c>
      <c r="P5136" s="53" t="n">
        <f aca="false">F5136*$F$3</f>
        <v>0</v>
      </c>
      <c r="Q5136" s="53" t="n">
        <f aca="false">G5136*$G$3</f>
        <v>0</v>
      </c>
      <c r="R5136" s="53" t="n">
        <f aca="false">H5136*$H$3</f>
        <v>0</v>
      </c>
      <c r="S5136" s="53" t="n">
        <f aca="false">(N5136/100)*(I5136*$I$3)+(N5136/100)*(J5136*$J$3)</f>
        <v>66.898</v>
      </c>
      <c r="T5136" s="53" t="n">
        <f aca="false">(O5136/100)*(K5136*$K$3)</f>
        <v>0</v>
      </c>
      <c r="U5136" s="53" t="n">
        <f aca="false">(P5136/100)*(K5136*$K$3)+(P5136/100)*(L5136*$L$3)</f>
        <v>0</v>
      </c>
      <c r="V5136" s="53" t="n">
        <f aca="false">(Q5136/100)*(L5136*$L$3)</f>
        <v>0</v>
      </c>
      <c r="W5136" s="53" t="n">
        <f aca="false">(R5136/100)*(K5136*$K$3)+(R5136/100)*(L5136*$L$3)</f>
        <v>0</v>
      </c>
      <c r="X5136" s="53" t="n">
        <f aca="false">N5136+S5136</f>
        <v>174.798</v>
      </c>
      <c r="Y5136" s="53" t="n">
        <f aca="false">O5136+T5136</f>
        <v>0</v>
      </c>
      <c r="Z5136" s="53" t="n">
        <f aca="false">P5136+U5136</f>
        <v>0</v>
      </c>
      <c r="AA5136" s="53" t="n">
        <f aca="false">Q5136+V5136</f>
        <v>0</v>
      </c>
      <c r="AB5136" s="53" t="n">
        <f aca="false">R5136+W5136</f>
        <v>0</v>
      </c>
      <c r="AC5136" s="54" t="n">
        <f aca="false">ROUND(X5136+Y5136+Z5136+AA5136+AB5136,1)</f>
        <v>174.8</v>
      </c>
      <c r="AD5136" s="55"/>
    </row>
    <row r="5137" customFormat="false" ht="15" hidden="false" customHeight="false" outlineLevel="0" collapsed="false">
      <c r="A5137" s="48"/>
      <c r="B5137" s="61" t="s">
        <v>483</v>
      </c>
      <c r="C5137" s="50" t="s">
        <v>50</v>
      </c>
      <c r="D5137" s="51" t="n">
        <v>83</v>
      </c>
      <c r="E5137" s="51" t="n">
        <v>0</v>
      </c>
      <c r="F5137" s="51" t="n">
        <v>0</v>
      </c>
      <c r="G5137" s="51" t="n">
        <v>0</v>
      </c>
      <c r="H5137" s="51" t="n">
        <v>0</v>
      </c>
      <c r="I5137" s="52" t="n">
        <v>31</v>
      </c>
      <c r="J5137" s="52" t="n">
        <v>0</v>
      </c>
      <c r="K5137" s="52" t="n">
        <v>0</v>
      </c>
      <c r="L5137" s="52" t="n">
        <v>0</v>
      </c>
      <c r="M5137" s="52" t="n">
        <v>0</v>
      </c>
      <c r="N5137" s="53" t="n">
        <f aca="false">D5137*$D$3</f>
        <v>107.9</v>
      </c>
      <c r="O5137" s="53" t="n">
        <f aca="false">E5137*$E$3</f>
        <v>0</v>
      </c>
      <c r="P5137" s="53" t="n">
        <f aca="false">F5137*$F$3</f>
        <v>0</v>
      </c>
      <c r="Q5137" s="53" t="n">
        <f aca="false">G5137*$G$3</f>
        <v>0</v>
      </c>
      <c r="R5137" s="53" t="n">
        <f aca="false">H5137*$H$3</f>
        <v>0</v>
      </c>
      <c r="S5137" s="53" t="n">
        <f aca="false">(N5137/100)*(I5137*$I$3)+(N5137/100)*(J5137*$J$3)</f>
        <v>66.898</v>
      </c>
      <c r="T5137" s="53" t="n">
        <f aca="false">(O5137/100)*(K5137*$K$3)</f>
        <v>0</v>
      </c>
      <c r="U5137" s="53" t="n">
        <f aca="false">(P5137/100)*(K5137*$K$3)+(P5137/100)*(L5137*$L$3)</f>
        <v>0</v>
      </c>
      <c r="V5137" s="53" t="n">
        <f aca="false">(Q5137/100)*(L5137*$L$3)</f>
        <v>0</v>
      </c>
      <c r="W5137" s="53" t="n">
        <f aca="false">(R5137/100)*(K5137*$K$3)+(R5137/100)*(L5137*$L$3)</f>
        <v>0</v>
      </c>
      <c r="X5137" s="53" t="n">
        <f aca="false">N5137+S5137</f>
        <v>174.798</v>
      </c>
      <c r="Y5137" s="53" t="n">
        <f aca="false">O5137+T5137</f>
        <v>0</v>
      </c>
      <c r="Z5137" s="53" t="n">
        <f aca="false">P5137+U5137</f>
        <v>0</v>
      </c>
      <c r="AA5137" s="53" t="n">
        <f aca="false">Q5137+V5137</f>
        <v>0</v>
      </c>
      <c r="AB5137" s="53" t="n">
        <f aca="false">R5137+W5137</f>
        <v>0</v>
      </c>
      <c r="AC5137" s="54" t="n">
        <f aca="false">ROUND(X5137+Y5137+Z5137+AA5137+AB5137,1)</f>
        <v>174.8</v>
      </c>
      <c r="AD5137" s="55"/>
    </row>
    <row r="5138" customFormat="false" ht="15" hidden="false" customHeight="false" outlineLevel="0" collapsed="false">
      <c r="A5138" s="48"/>
      <c r="B5138" s="61" t="s">
        <v>484</v>
      </c>
      <c r="C5138" s="50" t="s">
        <v>50</v>
      </c>
      <c r="D5138" s="51" t="n">
        <v>80</v>
      </c>
      <c r="E5138" s="51" t="n">
        <v>0</v>
      </c>
      <c r="F5138" s="51" t="n">
        <v>0</v>
      </c>
      <c r="G5138" s="51" t="n">
        <v>0</v>
      </c>
      <c r="H5138" s="51" t="n">
        <v>0</v>
      </c>
      <c r="I5138" s="52" t="n">
        <v>30</v>
      </c>
      <c r="J5138" s="52" t="n">
        <v>0</v>
      </c>
      <c r="K5138" s="52" t="n">
        <v>0</v>
      </c>
      <c r="L5138" s="52" t="n">
        <v>0</v>
      </c>
      <c r="M5138" s="52" t="n">
        <v>0</v>
      </c>
      <c r="N5138" s="53" t="n">
        <f aca="false">D5138*$D$3</f>
        <v>104</v>
      </c>
      <c r="O5138" s="53" t="n">
        <f aca="false">E5138*$E$3</f>
        <v>0</v>
      </c>
      <c r="P5138" s="53" t="n">
        <f aca="false">F5138*$F$3</f>
        <v>0</v>
      </c>
      <c r="Q5138" s="53" t="n">
        <f aca="false">G5138*$G$3</f>
        <v>0</v>
      </c>
      <c r="R5138" s="53" t="n">
        <f aca="false">H5138*$H$3</f>
        <v>0</v>
      </c>
      <c r="S5138" s="53" t="n">
        <f aca="false">(N5138/100)*(I5138*$I$3)+(N5138/100)*(J5138*$J$3)</f>
        <v>62.4</v>
      </c>
      <c r="T5138" s="53" t="n">
        <f aca="false">(O5138/100)*(K5138*$K$3)</f>
        <v>0</v>
      </c>
      <c r="U5138" s="53" t="n">
        <f aca="false">(P5138/100)*(K5138*$K$3)+(P5138/100)*(L5138*$L$3)</f>
        <v>0</v>
      </c>
      <c r="V5138" s="53" t="n">
        <f aca="false">(Q5138/100)*(L5138*$L$3)</f>
        <v>0</v>
      </c>
      <c r="W5138" s="53" t="n">
        <f aca="false">(R5138/100)*(K5138*$K$3)+(R5138/100)*(L5138*$L$3)</f>
        <v>0</v>
      </c>
      <c r="X5138" s="53" t="n">
        <f aca="false">N5138+S5138</f>
        <v>166.4</v>
      </c>
      <c r="Y5138" s="53" t="n">
        <f aca="false">O5138+T5138</f>
        <v>0</v>
      </c>
      <c r="Z5138" s="53" t="n">
        <f aca="false">P5138+U5138</f>
        <v>0</v>
      </c>
      <c r="AA5138" s="53" t="n">
        <f aca="false">Q5138+V5138</f>
        <v>0</v>
      </c>
      <c r="AB5138" s="53" t="n">
        <f aca="false">R5138+W5138</f>
        <v>0</v>
      </c>
      <c r="AC5138" s="54" t="n">
        <f aca="false">ROUND(X5138+Y5138+Z5138+AA5138+AB5138,1)</f>
        <v>166.4</v>
      </c>
      <c r="AD5138" s="55"/>
    </row>
    <row r="5139" customFormat="false" ht="15" hidden="false" customHeight="false" outlineLevel="0" collapsed="false">
      <c r="A5139" s="48"/>
      <c r="B5139" s="61" t="s">
        <v>485</v>
      </c>
      <c r="C5139" s="50" t="s">
        <v>50</v>
      </c>
      <c r="D5139" s="51" t="n">
        <v>89</v>
      </c>
      <c r="E5139" s="51" t="n">
        <v>0</v>
      </c>
      <c r="F5139" s="51" t="n">
        <v>0</v>
      </c>
      <c r="G5139" s="51" t="n">
        <v>0</v>
      </c>
      <c r="H5139" s="51" t="n">
        <v>0</v>
      </c>
      <c r="I5139" s="52" t="n">
        <v>31</v>
      </c>
      <c r="J5139" s="52" t="n">
        <v>0</v>
      </c>
      <c r="K5139" s="52" t="n">
        <v>0</v>
      </c>
      <c r="L5139" s="52" t="n">
        <v>0</v>
      </c>
      <c r="M5139" s="52" t="n">
        <v>0</v>
      </c>
      <c r="N5139" s="53" t="n">
        <f aca="false">D5139*$D$3</f>
        <v>115.7</v>
      </c>
      <c r="O5139" s="53" t="n">
        <f aca="false">E5139*$E$3</f>
        <v>0</v>
      </c>
      <c r="P5139" s="53" t="n">
        <f aca="false">F5139*$F$3</f>
        <v>0</v>
      </c>
      <c r="Q5139" s="53" t="n">
        <f aca="false">G5139*$G$3</f>
        <v>0</v>
      </c>
      <c r="R5139" s="53" t="n">
        <f aca="false">H5139*$H$3</f>
        <v>0</v>
      </c>
      <c r="S5139" s="53" t="n">
        <f aca="false">(N5139/100)*(I5139*$I$3)+(N5139/100)*(J5139*$J$3)</f>
        <v>71.734</v>
      </c>
      <c r="T5139" s="53" t="n">
        <f aca="false">(O5139/100)*(K5139*$K$3)</f>
        <v>0</v>
      </c>
      <c r="U5139" s="53" t="n">
        <f aca="false">(P5139/100)*(K5139*$K$3)+(P5139/100)*(L5139*$L$3)</f>
        <v>0</v>
      </c>
      <c r="V5139" s="53" t="n">
        <f aca="false">(Q5139/100)*(L5139*$L$3)</f>
        <v>0</v>
      </c>
      <c r="W5139" s="53" t="n">
        <f aca="false">(R5139/100)*(K5139*$K$3)+(R5139/100)*(L5139*$L$3)</f>
        <v>0</v>
      </c>
      <c r="X5139" s="53" t="n">
        <f aca="false">N5139+S5139</f>
        <v>187.434</v>
      </c>
      <c r="Y5139" s="53" t="n">
        <f aca="false">O5139+T5139</f>
        <v>0</v>
      </c>
      <c r="Z5139" s="53" t="n">
        <f aca="false">P5139+U5139</f>
        <v>0</v>
      </c>
      <c r="AA5139" s="53" t="n">
        <f aca="false">Q5139+V5139</f>
        <v>0</v>
      </c>
      <c r="AB5139" s="53" t="n">
        <f aca="false">R5139+W5139</f>
        <v>0</v>
      </c>
      <c r="AC5139" s="54" t="n">
        <f aca="false">ROUND(X5139+Y5139+Z5139+AA5139+AB5139,1)</f>
        <v>187.4</v>
      </c>
      <c r="AD5139" s="55"/>
    </row>
    <row r="5140" customFormat="false" ht="15" hidden="false" customHeight="false" outlineLevel="0" collapsed="false">
      <c r="A5140" s="48"/>
      <c r="B5140" s="61" t="s">
        <v>486</v>
      </c>
      <c r="C5140" s="50" t="s">
        <v>50</v>
      </c>
      <c r="D5140" s="51" t="n">
        <v>83</v>
      </c>
      <c r="E5140" s="51" t="n">
        <v>0</v>
      </c>
      <c r="F5140" s="51" t="n">
        <v>0</v>
      </c>
      <c r="G5140" s="51" t="n">
        <v>0</v>
      </c>
      <c r="H5140" s="51" t="n">
        <v>0</v>
      </c>
      <c r="I5140" s="52" t="n">
        <v>31</v>
      </c>
      <c r="J5140" s="52" t="n">
        <v>0</v>
      </c>
      <c r="K5140" s="52" t="n">
        <v>0</v>
      </c>
      <c r="L5140" s="52" t="n">
        <v>0</v>
      </c>
      <c r="M5140" s="52" t="n">
        <v>0</v>
      </c>
      <c r="N5140" s="53" t="n">
        <f aca="false">D5140*$D$3</f>
        <v>107.9</v>
      </c>
      <c r="O5140" s="53" t="n">
        <f aca="false">E5140*$E$3</f>
        <v>0</v>
      </c>
      <c r="P5140" s="53" t="n">
        <f aca="false">F5140*$F$3</f>
        <v>0</v>
      </c>
      <c r="Q5140" s="53" t="n">
        <f aca="false">G5140*$G$3</f>
        <v>0</v>
      </c>
      <c r="R5140" s="53" t="n">
        <f aca="false">H5140*$H$3</f>
        <v>0</v>
      </c>
      <c r="S5140" s="53" t="n">
        <f aca="false">(N5140/100)*(I5140*$I$3)+(N5140/100)*(J5140*$J$3)</f>
        <v>66.898</v>
      </c>
      <c r="T5140" s="53" t="n">
        <f aca="false">(O5140/100)*(K5140*$K$3)</f>
        <v>0</v>
      </c>
      <c r="U5140" s="53" t="n">
        <f aca="false">(P5140/100)*(K5140*$K$3)+(P5140/100)*(L5140*$L$3)</f>
        <v>0</v>
      </c>
      <c r="V5140" s="53" t="n">
        <f aca="false">(Q5140/100)*(L5140*$L$3)</f>
        <v>0</v>
      </c>
      <c r="W5140" s="53" t="n">
        <f aca="false">(R5140/100)*(K5140*$K$3)+(R5140/100)*(L5140*$L$3)</f>
        <v>0</v>
      </c>
      <c r="X5140" s="53" t="n">
        <f aca="false">N5140+S5140</f>
        <v>174.798</v>
      </c>
      <c r="Y5140" s="53" t="n">
        <f aca="false">O5140+T5140</f>
        <v>0</v>
      </c>
      <c r="Z5140" s="53" t="n">
        <f aca="false">P5140+U5140</f>
        <v>0</v>
      </c>
      <c r="AA5140" s="53" t="n">
        <f aca="false">Q5140+V5140</f>
        <v>0</v>
      </c>
      <c r="AB5140" s="53" t="n">
        <f aca="false">R5140+W5140</f>
        <v>0</v>
      </c>
      <c r="AC5140" s="54" t="n">
        <f aca="false">ROUND(X5140+Y5140+Z5140+AA5140+AB5140,1)</f>
        <v>174.8</v>
      </c>
      <c r="AD5140" s="55"/>
    </row>
    <row r="5141" customFormat="false" ht="15" hidden="false" customHeight="false" outlineLevel="0" collapsed="false">
      <c r="A5141" s="48"/>
      <c r="B5141" s="61" t="s">
        <v>487</v>
      </c>
      <c r="C5141" s="50" t="s">
        <v>53</v>
      </c>
      <c r="D5141" s="51" t="n">
        <v>95</v>
      </c>
      <c r="E5141" s="51" t="n">
        <v>0</v>
      </c>
      <c r="F5141" s="51" t="n">
        <v>0</v>
      </c>
      <c r="G5141" s="51" t="n">
        <v>0</v>
      </c>
      <c r="H5141" s="51" t="n">
        <v>0</v>
      </c>
      <c r="I5141" s="52" t="n">
        <v>31</v>
      </c>
      <c r="J5141" s="52" t="n">
        <v>0</v>
      </c>
      <c r="K5141" s="52" t="n">
        <v>0</v>
      </c>
      <c r="L5141" s="52" t="n">
        <v>0</v>
      </c>
      <c r="M5141" s="52" t="n">
        <v>0</v>
      </c>
      <c r="N5141" s="53" t="n">
        <f aca="false">D5141*$D$3</f>
        <v>123.5</v>
      </c>
      <c r="O5141" s="53" t="n">
        <f aca="false">E5141*$E$3</f>
        <v>0</v>
      </c>
      <c r="P5141" s="53" t="n">
        <f aca="false">F5141*$F$3</f>
        <v>0</v>
      </c>
      <c r="Q5141" s="53" t="n">
        <f aca="false">G5141*$G$3</f>
        <v>0</v>
      </c>
      <c r="R5141" s="53" t="n">
        <f aca="false">H5141*$H$3</f>
        <v>0</v>
      </c>
      <c r="S5141" s="53" t="n">
        <f aca="false">(N5141/100)*(I5141*$I$3)+(N5141/100)*(J5141*$J$3)</f>
        <v>76.57</v>
      </c>
      <c r="T5141" s="53" t="n">
        <f aca="false">(O5141/100)*(K5141*$K$3)</f>
        <v>0</v>
      </c>
      <c r="U5141" s="53" t="n">
        <f aca="false">(P5141/100)*(K5141*$K$3)+(P5141/100)*(L5141*$L$3)</f>
        <v>0</v>
      </c>
      <c r="V5141" s="53" t="n">
        <f aca="false">(Q5141/100)*(L5141*$L$3)</f>
        <v>0</v>
      </c>
      <c r="W5141" s="53" t="n">
        <f aca="false">(R5141/100)*(K5141*$K$3)+(R5141/100)*(L5141*$L$3)</f>
        <v>0</v>
      </c>
      <c r="X5141" s="53" t="n">
        <f aca="false">N5141+S5141</f>
        <v>200.07</v>
      </c>
      <c r="Y5141" s="53" t="n">
        <f aca="false">O5141+T5141</f>
        <v>0</v>
      </c>
      <c r="Z5141" s="53" t="n">
        <f aca="false">P5141+U5141</f>
        <v>0</v>
      </c>
      <c r="AA5141" s="53" t="n">
        <f aca="false">Q5141+V5141</f>
        <v>0</v>
      </c>
      <c r="AB5141" s="53" t="n">
        <f aca="false">R5141+W5141</f>
        <v>0</v>
      </c>
      <c r="AC5141" s="54" t="n">
        <f aca="false">ROUND(X5141+Y5141+Z5141+AA5141+AB5141,1)</f>
        <v>200.1</v>
      </c>
      <c r="AD5141" s="55"/>
    </row>
    <row r="5142" customFormat="false" ht="15" hidden="false" customHeight="false" outlineLevel="0" collapsed="false">
      <c r="A5142" s="48"/>
      <c r="B5142" s="61" t="s">
        <v>488</v>
      </c>
      <c r="C5142" s="50" t="s">
        <v>50</v>
      </c>
      <c r="D5142" s="51" t="n">
        <v>90</v>
      </c>
      <c r="E5142" s="51" t="n">
        <v>0</v>
      </c>
      <c r="F5142" s="51" t="n">
        <v>0</v>
      </c>
      <c r="G5142" s="51" t="n">
        <v>0</v>
      </c>
      <c r="H5142" s="51" t="n">
        <v>0</v>
      </c>
      <c r="I5142" s="52" t="n">
        <v>30</v>
      </c>
      <c r="J5142" s="52" t="n">
        <v>0</v>
      </c>
      <c r="K5142" s="52" t="n">
        <v>0</v>
      </c>
      <c r="L5142" s="52" t="n">
        <v>0</v>
      </c>
      <c r="M5142" s="52" t="n">
        <v>0</v>
      </c>
      <c r="N5142" s="53" t="n">
        <f aca="false">D5142*$D$3</f>
        <v>117</v>
      </c>
      <c r="O5142" s="53" t="n">
        <f aca="false">E5142*$E$3</f>
        <v>0</v>
      </c>
      <c r="P5142" s="53" t="n">
        <f aca="false">F5142*$F$3</f>
        <v>0</v>
      </c>
      <c r="Q5142" s="53" t="n">
        <f aca="false">G5142*$G$3</f>
        <v>0</v>
      </c>
      <c r="R5142" s="53" t="n">
        <f aca="false">H5142*$H$3</f>
        <v>0</v>
      </c>
      <c r="S5142" s="53" t="n">
        <f aca="false">(N5142/100)*(I5142*$I$3)+(N5142/100)*(J5142*$J$3)</f>
        <v>70.2</v>
      </c>
      <c r="T5142" s="53" t="n">
        <f aca="false">(O5142/100)*(K5142*$K$3)</f>
        <v>0</v>
      </c>
      <c r="U5142" s="53" t="n">
        <f aca="false">(P5142/100)*(K5142*$K$3)+(P5142/100)*(L5142*$L$3)</f>
        <v>0</v>
      </c>
      <c r="V5142" s="53" t="n">
        <f aca="false">(Q5142/100)*(L5142*$L$3)</f>
        <v>0</v>
      </c>
      <c r="W5142" s="53" t="n">
        <f aca="false">(R5142/100)*(K5142*$K$3)+(R5142/100)*(L5142*$L$3)</f>
        <v>0</v>
      </c>
      <c r="X5142" s="53" t="n">
        <f aca="false">N5142+S5142</f>
        <v>187.2</v>
      </c>
      <c r="Y5142" s="53" t="n">
        <f aca="false">O5142+T5142</f>
        <v>0</v>
      </c>
      <c r="Z5142" s="53" t="n">
        <f aca="false">P5142+U5142</f>
        <v>0</v>
      </c>
      <c r="AA5142" s="53" t="n">
        <f aca="false">Q5142+V5142</f>
        <v>0</v>
      </c>
      <c r="AB5142" s="53" t="n">
        <f aca="false">R5142+W5142</f>
        <v>0</v>
      </c>
      <c r="AC5142" s="54" t="n">
        <f aca="false">ROUND(X5142+Y5142+Z5142+AA5142+AB5142,1)</f>
        <v>187.2</v>
      </c>
      <c r="AD5142" s="55"/>
    </row>
    <row r="5143" customFormat="false" ht="15" hidden="false" customHeight="false" outlineLevel="0" collapsed="false">
      <c r="A5143" s="48"/>
      <c r="B5143" s="80" t="s">
        <v>489</v>
      </c>
      <c r="C5143" s="50" t="s">
        <v>61</v>
      </c>
      <c r="D5143" s="51" t="n">
        <v>132</v>
      </c>
      <c r="E5143" s="51" t="n">
        <v>0</v>
      </c>
      <c r="F5143" s="51" t="n">
        <v>0</v>
      </c>
      <c r="G5143" s="51" t="n">
        <v>0</v>
      </c>
      <c r="H5143" s="51" t="n">
        <v>0</v>
      </c>
      <c r="I5143" s="52" t="n">
        <v>35</v>
      </c>
      <c r="J5143" s="52" t="n">
        <v>0</v>
      </c>
      <c r="K5143" s="52" t="n">
        <v>0</v>
      </c>
      <c r="L5143" s="52" t="n">
        <v>10</v>
      </c>
      <c r="M5143" s="52" t="n">
        <v>0</v>
      </c>
      <c r="N5143" s="53" t="n">
        <f aca="false">D5143*$D$3</f>
        <v>171.6</v>
      </c>
      <c r="O5143" s="53" t="n">
        <f aca="false">E5143*$E$3</f>
        <v>0</v>
      </c>
      <c r="P5143" s="53" t="n">
        <f aca="false">F5143*$F$3</f>
        <v>0</v>
      </c>
      <c r="Q5143" s="53" t="n">
        <f aca="false">G5143*$G$3</f>
        <v>0</v>
      </c>
      <c r="R5143" s="53" t="n">
        <f aca="false">H5143*$H$3</f>
        <v>0</v>
      </c>
      <c r="S5143" s="53" t="n">
        <f aca="false">(N5143/100)*(I5143*$I$3)+(N5143/100)*(J5143*$J$3)</f>
        <v>120.12</v>
      </c>
      <c r="T5143" s="53" t="n">
        <f aca="false">(O5143/100)*(K5143*$K$3)</f>
        <v>0</v>
      </c>
      <c r="U5143" s="53" t="n">
        <f aca="false">(P5143/100)*(K5143*$K$3)+(P5143/100)*(L5143*$L$3)</f>
        <v>0</v>
      </c>
      <c r="V5143" s="53" t="n">
        <f aca="false">(Q5143/100)*(L5143*$L$3)</f>
        <v>0</v>
      </c>
      <c r="W5143" s="53" t="n">
        <f aca="false">(R5143/100)*(K5143*$K$3)+(R5143/100)*(L5143*$L$3)</f>
        <v>0</v>
      </c>
      <c r="X5143" s="53" t="n">
        <f aca="false">N5143+S5143</f>
        <v>291.72</v>
      </c>
      <c r="Y5143" s="53" t="n">
        <f aca="false">O5143+T5143</f>
        <v>0</v>
      </c>
      <c r="Z5143" s="53" t="n">
        <f aca="false">P5143+U5143</f>
        <v>0</v>
      </c>
      <c r="AA5143" s="53" t="n">
        <f aca="false">Q5143+V5143</f>
        <v>0</v>
      </c>
      <c r="AB5143" s="53" t="n">
        <f aca="false">R5143+W5143</f>
        <v>0</v>
      </c>
      <c r="AC5143" s="54" t="n">
        <f aca="false">ROUND(X5143+Y5143+Z5143+AA5143+AB5143,1)</f>
        <v>291.7</v>
      </c>
      <c r="AD5143" s="55"/>
    </row>
    <row r="5144" customFormat="false" ht="15" hidden="false" customHeight="false" outlineLevel="0" collapsed="false">
      <c r="A5144" s="48"/>
      <c r="B5144" s="61" t="s">
        <v>490</v>
      </c>
      <c r="C5144" s="50" t="s">
        <v>53</v>
      </c>
      <c r="D5144" s="51" t="n">
        <v>130</v>
      </c>
      <c r="E5144" s="51" t="n">
        <v>0</v>
      </c>
      <c r="F5144" s="51" t="n">
        <v>0</v>
      </c>
      <c r="G5144" s="51" t="n">
        <v>0</v>
      </c>
      <c r="H5144" s="51" t="n">
        <v>0</v>
      </c>
      <c r="I5144" s="52" t="n">
        <v>110</v>
      </c>
      <c r="J5144" s="52" t="n">
        <v>0</v>
      </c>
      <c r="K5144" s="52" t="n">
        <v>0</v>
      </c>
      <c r="L5144" s="52" t="n">
        <v>0</v>
      </c>
      <c r="M5144" s="52" t="n">
        <v>0</v>
      </c>
      <c r="N5144" s="53" t="n">
        <f aca="false">D5144*$D$3</f>
        <v>169</v>
      </c>
      <c r="O5144" s="53" t="n">
        <f aca="false">E5144*$E$3</f>
        <v>0</v>
      </c>
      <c r="P5144" s="53" t="n">
        <f aca="false">F5144*$F$3</f>
        <v>0</v>
      </c>
      <c r="Q5144" s="53" t="n">
        <f aca="false">G5144*$G$3</f>
        <v>0</v>
      </c>
      <c r="R5144" s="53" t="n">
        <f aca="false">H5144*$H$3</f>
        <v>0</v>
      </c>
      <c r="S5144" s="53" t="n">
        <f aca="false">(N5144/100)*(I5144*$I$3)+(N5144/100)*(J5144*$J$3)</f>
        <v>371.8</v>
      </c>
      <c r="T5144" s="53" t="n">
        <f aca="false">(O5144/100)*(K5144*$K$3)</f>
        <v>0</v>
      </c>
      <c r="U5144" s="53" t="n">
        <f aca="false">(P5144/100)*(K5144*$K$3)+(P5144/100)*(L5144*$L$3)</f>
        <v>0</v>
      </c>
      <c r="V5144" s="53" t="n">
        <f aca="false">(Q5144/100)*(L5144*$L$3)</f>
        <v>0</v>
      </c>
      <c r="W5144" s="53" t="n">
        <f aca="false">(R5144/100)*(K5144*$K$3)+(R5144/100)*(L5144*$L$3)</f>
        <v>0</v>
      </c>
      <c r="X5144" s="53" t="n">
        <f aca="false">N5144+S5144</f>
        <v>540.8</v>
      </c>
      <c r="Y5144" s="53" t="n">
        <f aca="false">O5144+T5144</f>
        <v>0</v>
      </c>
      <c r="Z5144" s="53" t="n">
        <f aca="false">P5144+U5144</f>
        <v>0</v>
      </c>
      <c r="AA5144" s="53" t="n">
        <f aca="false">Q5144+V5144</f>
        <v>0</v>
      </c>
      <c r="AB5144" s="53" t="n">
        <f aca="false">R5144+W5144</f>
        <v>0</v>
      </c>
      <c r="AC5144" s="54" t="n">
        <f aca="false">ROUND(X5144+Y5144+Z5144+AA5144+AB5144,1)</f>
        <v>540.8</v>
      </c>
      <c r="AD5144" s="55"/>
    </row>
    <row r="5145" customFormat="false" ht="15" hidden="false" customHeight="false" outlineLevel="0" collapsed="false">
      <c r="A5145" s="48"/>
      <c r="B5145" s="61" t="s">
        <v>491</v>
      </c>
      <c r="C5145" s="50" t="s">
        <v>50</v>
      </c>
      <c r="D5145" s="51" t="n">
        <v>119</v>
      </c>
      <c r="E5145" s="51" t="n">
        <v>0</v>
      </c>
      <c r="F5145" s="51" t="n">
        <v>0</v>
      </c>
      <c r="G5145" s="51" t="n">
        <v>0</v>
      </c>
      <c r="H5145" s="51" t="n">
        <v>0</v>
      </c>
      <c r="I5145" s="52" t="n">
        <v>37</v>
      </c>
      <c r="J5145" s="52" t="n">
        <v>0</v>
      </c>
      <c r="K5145" s="52" t="n">
        <v>0</v>
      </c>
      <c r="L5145" s="52" t="n">
        <v>0</v>
      </c>
      <c r="M5145" s="52" t="n">
        <v>0</v>
      </c>
      <c r="N5145" s="53" t="n">
        <f aca="false">D5145*$D$3</f>
        <v>154.7</v>
      </c>
      <c r="O5145" s="53" t="n">
        <f aca="false">E5145*$E$3</f>
        <v>0</v>
      </c>
      <c r="P5145" s="53" t="n">
        <f aca="false">F5145*$F$3</f>
        <v>0</v>
      </c>
      <c r="Q5145" s="53" t="n">
        <f aca="false">G5145*$G$3</f>
        <v>0</v>
      </c>
      <c r="R5145" s="53" t="n">
        <f aca="false">H5145*$H$3</f>
        <v>0</v>
      </c>
      <c r="S5145" s="53" t="n">
        <f aca="false">(N5145/100)*(I5145*$I$3)+(N5145/100)*(J5145*$J$3)</f>
        <v>114.478</v>
      </c>
      <c r="T5145" s="53" t="n">
        <f aca="false">(O5145/100)*(K5145*$K$3)</f>
        <v>0</v>
      </c>
      <c r="U5145" s="53" t="n">
        <f aca="false">(P5145/100)*(K5145*$K$3)+(P5145/100)*(L5145*$L$3)</f>
        <v>0</v>
      </c>
      <c r="V5145" s="53" t="n">
        <f aca="false">(Q5145/100)*(L5145*$L$3)</f>
        <v>0</v>
      </c>
      <c r="W5145" s="53" t="n">
        <f aca="false">(R5145/100)*(K5145*$K$3)+(R5145/100)*(L5145*$L$3)</f>
        <v>0</v>
      </c>
      <c r="X5145" s="53" t="n">
        <f aca="false">N5145+S5145</f>
        <v>269.178</v>
      </c>
      <c r="Y5145" s="53" t="n">
        <f aca="false">O5145+T5145</f>
        <v>0</v>
      </c>
      <c r="Z5145" s="53" t="n">
        <f aca="false">P5145+U5145</f>
        <v>0</v>
      </c>
      <c r="AA5145" s="53" t="n">
        <f aca="false">Q5145+V5145</f>
        <v>0</v>
      </c>
      <c r="AB5145" s="53" t="n">
        <f aca="false">R5145+W5145</f>
        <v>0</v>
      </c>
      <c r="AC5145" s="54" t="n">
        <f aca="false">ROUND(X5145+Y5145+Z5145+AA5145+AB5145,1)</f>
        <v>269.2</v>
      </c>
      <c r="AD5145" s="55"/>
    </row>
    <row r="5146" customFormat="false" ht="15" hidden="false" customHeight="false" outlineLevel="0" collapsed="false">
      <c r="A5146" s="48"/>
      <c r="B5146" s="80" t="s">
        <v>492</v>
      </c>
      <c r="C5146" s="50" t="s">
        <v>61</v>
      </c>
      <c r="D5146" s="51" t="n">
        <v>110</v>
      </c>
      <c r="E5146" s="51" t="n">
        <v>0</v>
      </c>
      <c r="F5146" s="51" t="n">
        <v>0</v>
      </c>
      <c r="G5146" s="51" t="n">
        <v>0</v>
      </c>
      <c r="H5146" s="51" t="n">
        <v>0</v>
      </c>
      <c r="I5146" s="52" t="n">
        <v>80</v>
      </c>
      <c r="J5146" s="52" t="n">
        <v>0</v>
      </c>
      <c r="K5146" s="52" t="n">
        <v>0</v>
      </c>
      <c r="L5146" s="52" t="n">
        <v>0</v>
      </c>
      <c r="M5146" s="52" t="n">
        <v>0</v>
      </c>
      <c r="N5146" s="53" t="n">
        <f aca="false">D5146*$D$3</f>
        <v>143</v>
      </c>
      <c r="O5146" s="53" t="n">
        <f aca="false">E5146*$E$3</f>
        <v>0</v>
      </c>
      <c r="P5146" s="53" t="n">
        <f aca="false">F5146*$F$3</f>
        <v>0</v>
      </c>
      <c r="Q5146" s="53" t="n">
        <f aca="false">G5146*$G$3</f>
        <v>0</v>
      </c>
      <c r="R5146" s="53" t="n">
        <f aca="false">H5146*$H$3</f>
        <v>0</v>
      </c>
      <c r="S5146" s="53" t="n">
        <f aca="false">(N5146/100)*(I5146*$I$3)+(N5146/100)*(J5146*$J$3)</f>
        <v>228.8</v>
      </c>
      <c r="T5146" s="53" t="n">
        <f aca="false">(O5146/100)*(K5146*$K$3)</f>
        <v>0</v>
      </c>
      <c r="U5146" s="53" t="n">
        <f aca="false">(P5146/100)*(K5146*$K$3)+(P5146/100)*(L5146*$L$3)</f>
        <v>0</v>
      </c>
      <c r="V5146" s="53" t="n">
        <f aca="false">(Q5146/100)*(L5146*$L$3)</f>
        <v>0</v>
      </c>
      <c r="W5146" s="53" t="n">
        <f aca="false">(R5146/100)*(K5146*$K$3)+(R5146/100)*(L5146*$L$3)</f>
        <v>0</v>
      </c>
      <c r="X5146" s="53" t="n">
        <f aca="false">N5146+S5146</f>
        <v>371.8</v>
      </c>
      <c r="Y5146" s="53" t="n">
        <f aca="false">O5146+T5146</f>
        <v>0</v>
      </c>
      <c r="Z5146" s="53" t="n">
        <f aca="false">P5146+U5146</f>
        <v>0</v>
      </c>
      <c r="AA5146" s="53" t="n">
        <f aca="false">Q5146+V5146</f>
        <v>0</v>
      </c>
      <c r="AB5146" s="53" t="n">
        <f aca="false">R5146+W5146</f>
        <v>0</v>
      </c>
      <c r="AC5146" s="54" t="n">
        <f aca="false">ROUND(X5146+Y5146+Z5146+AA5146+AB5146,1)</f>
        <v>371.8</v>
      </c>
      <c r="AD5146" s="55"/>
    </row>
    <row r="5147" customFormat="false" ht="15" hidden="false" customHeight="false" outlineLevel="0" collapsed="false">
      <c r="A5147" s="48"/>
      <c r="B5147" s="61" t="s">
        <v>493</v>
      </c>
      <c r="C5147" s="50" t="s">
        <v>53</v>
      </c>
      <c r="D5147" s="51" t="n">
        <v>130</v>
      </c>
      <c r="E5147" s="51" t="n">
        <v>0</v>
      </c>
      <c r="F5147" s="51" t="n">
        <v>0</v>
      </c>
      <c r="G5147" s="51" t="n">
        <v>0</v>
      </c>
      <c r="H5147" s="51" t="n">
        <v>0</v>
      </c>
      <c r="I5147" s="52" t="n">
        <v>100</v>
      </c>
      <c r="J5147" s="52" t="n">
        <v>0</v>
      </c>
      <c r="K5147" s="52" t="n">
        <v>0</v>
      </c>
      <c r="L5147" s="52" t="n">
        <v>0</v>
      </c>
      <c r="M5147" s="52" t="n">
        <v>0</v>
      </c>
      <c r="N5147" s="53" t="n">
        <f aca="false">D5147*$D$3</f>
        <v>169</v>
      </c>
      <c r="O5147" s="53" t="n">
        <f aca="false">E5147*$E$3</f>
        <v>0</v>
      </c>
      <c r="P5147" s="53" t="n">
        <f aca="false">F5147*$F$3</f>
        <v>0</v>
      </c>
      <c r="Q5147" s="53" t="n">
        <f aca="false">G5147*$G$3</f>
        <v>0</v>
      </c>
      <c r="R5147" s="53" t="n">
        <f aca="false">H5147*$H$3</f>
        <v>0</v>
      </c>
      <c r="S5147" s="53" t="n">
        <f aca="false">(N5147/100)*(I5147*$I$3)+(N5147/100)*(J5147*$J$3)</f>
        <v>338</v>
      </c>
      <c r="T5147" s="53" t="n">
        <f aca="false">(O5147/100)*(K5147*$K$3)</f>
        <v>0</v>
      </c>
      <c r="U5147" s="53" t="n">
        <f aca="false">(P5147/100)*(K5147*$K$3)+(P5147/100)*(L5147*$L$3)</f>
        <v>0</v>
      </c>
      <c r="V5147" s="53" t="n">
        <f aca="false">(Q5147/100)*(L5147*$L$3)</f>
        <v>0</v>
      </c>
      <c r="W5147" s="53" t="n">
        <f aca="false">(R5147/100)*(K5147*$K$3)+(R5147/100)*(L5147*$L$3)</f>
        <v>0</v>
      </c>
      <c r="X5147" s="53" t="n">
        <f aca="false">N5147+S5147</f>
        <v>507</v>
      </c>
      <c r="Y5147" s="53" t="n">
        <f aca="false">O5147+T5147</f>
        <v>0</v>
      </c>
      <c r="Z5147" s="53" t="n">
        <f aca="false">P5147+U5147</f>
        <v>0</v>
      </c>
      <c r="AA5147" s="53" t="n">
        <f aca="false">Q5147+V5147</f>
        <v>0</v>
      </c>
      <c r="AB5147" s="53" t="n">
        <f aca="false">R5147+W5147</f>
        <v>0</v>
      </c>
      <c r="AC5147" s="54" t="n">
        <f aca="false">ROUND(X5147+Y5147+Z5147+AA5147+AB5147,1)</f>
        <v>507</v>
      </c>
      <c r="AD5147" s="55"/>
    </row>
    <row r="5148" customFormat="false" ht="15" hidden="false" customHeight="false" outlineLevel="0" collapsed="false">
      <c r="A5148" s="48"/>
      <c r="B5148" s="61" t="s">
        <v>494</v>
      </c>
      <c r="C5148" s="50" t="s">
        <v>50</v>
      </c>
      <c r="D5148" s="51" t="n">
        <v>108</v>
      </c>
      <c r="E5148" s="51" t="n">
        <v>0</v>
      </c>
      <c r="F5148" s="51" t="n">
        <v>0</v>
      </c>
      <c r="G5148" s="51" t="n">
        <v>0</v>
      </c>
      <c r="H5148" s="51" t="n">
        <v>0</v>
      </c>
      <c r="I5148" s="52" t="n">
        <v>36</v>
      </c>
      <c r="J5148" s="52" t="n">
        <v>0</v>
      </c>
      <c r="K5148" s="52" t="n">
        <v>0</v>
      </c>
      <c r="L5148" s="52" t="n">
        <v>0</v>
      </c>
      <c r="M5148" s="52" t="n">
        <v>0</v>
      </c>
      <c r="N5148" s="53" t="n">
        <f aca="false">D5148*$D$3</f>
        <v>140.4</v>
      </c>
      <c r="O5148" s="53" t="n">
        <f aca="false">E5148*$E$3</f>
        <v>0</v>
      </c>
      <c r="P5148" s="53" t="n">
        <f aca="false">F5148*$F$3</f>
        <v>0</v>
      </c>
      <c r="Q5148" s="53" t="n">
        <f aca="false">G5148*$G$3</f>
        <v>0</v>
      </c>
      <c r="R5148" s="53" t="n">
        <f aca="false">H5148*$H$3</f>
        <v>0</v>
      </c>
      <c r="S5148" s="53" t="n">
        <f aca="false">(N5148/100)*(I5148*$I$3)+(N5148/100)*(J5148*$J$3)</f>
        <v>101.088</v>
      </c>
      <c r="T5148" s="53" t="n">
        <f aca="false">(O5148/100)*(K5148*$K$3)</f>
        <v>0</v>
      </c>
      <c r="U5148" s="53" t="n">
        <f aca="false">(P5148/100)*(K5148*$K$3)+(P5148/100)*(L5148*$L$3)</f>
        <v>0</v>
      </c>
      <c r="V5148" s="53" t="n">
        <f aca="false">(Q5148/100)*(L5148*$L$3)</f>
        <v>0</v>
      </c>
      <c r="W5148" s="53" t="n">
        <f aca="false">(R5148/100)*(K5148*$K$3)+(R5148/100)*(L5148*$L$3)</f>
        <v>0</v>
      </c>
      <c r="X5148" s="53" t="n">
        <f aca="false">N5148+S5148</f>
        <v>241.488</v>
      </c>
      <c r="Y5148" s="53" t="n">
        <f aca="false">O5148+T5148</f>
        <v>0</v>
      </c>
      <c r="Z5148" s="53" t="n">
        <f aca="false">P5148+U5148</f>
        <v>0</v>
      </c>
      <c r="AA5148" s="53" t="n">
        <f aca="false">Q5148+V5148</f>
        <v>0</v>
      </c>
      <c r="AB5148" s="53" t="n">
        <f aca="false">R5148+W5148</f>
        <v>0</v>
      </c>
      <c r="AC5148" s="54" t="n">
        <f aca="false">ROUND(X5148+Y5148+Z5148+AA5148+AB5148,1)</f>
        <v>241.5</v>
      </c>
      <c r="AD5148" s="55"/>
    </row>
    <row r="5149" customFormat="false" ht="15" hidden="false" customHeight="false" outlineLevel="0" collapsed="false">
      <c r="A5149" s="48"/>
      <c r="B5149" s="61" t="s">
        <v>495</v>
      </c>
      <c r="C5149" s="50" t="s">
        <v>50</v>
      </c>
      <c r="D5149" s="51" t="n">
        <v>125</v>
      </c>
      <c r="E5149" s="51" t="n">
        <v>0</v>
      </c>
      <c r="F5149" s="51" t="n">
        <v>0</v>
      </c>
      <c r="G5149" s="51" t="n">
        <v>0</v>
      </c>
      <c r="H5149" s="51" t="n">
        <v>0</v>
      </c>
      <c r="I5149" s="52" t="n">
        <v>100</v>
      </c>
      <c r="J5149" s="52" t="n">
        <v>0</v>
      </c>
      <c r="K5149" s="52" t="n">
        <v>0</v>
      </c>
      <c r="L5149" s="52" t="n">
        <v>0</v>
      </c>
      <c r="M5149" s="52" t="n">
        <v>0</v>
      </c>
      <c r="N5149" s="53" t="n">
        <f aca="false">D5149*$D$3</f>
        <v>162.5</v>
      </c>
      <c r="O5149" s="53" t="n">
        <f aca="false">E5149*$E$3</f>
        <v>0</v>
      </c>
      <c r="P5149" s="53" t="n">
        <f aca="false">F5149*$F$3</f>
        <v>0</v>
      </c>
      <c r="Q5149" s="53" t="n">
        <f aca="false">G5149*$G$3</f>
        <v>0</v>
      </c>
      <c r="R5149" s="53" t="n">
        <f aca="false">H5149*$H$3</f>
        <v>0</v>
      </c>
      <c r="S5149" s="53" t="n">
        <f aca="false">(N5149/100)*(I5149*$I$3)+(N5149/100)*(J5149*$J$3)</f>
        <v>325</v>
      </c>
      <c r="T5149" s="53" t="n">
        <f aca="false">(O5149/100)*(K5149*$K$3)</f>
        <v>0</v>
      </c>
      <c r="U5149" s="53" t="n">
        <f aca="false">(P5149/100)*(K5149*$K$3)+(P5149/100)*(L5149*$L$3)</f>
        <v>0</v>
      </c>
      <c r="V5149" s="53" t="n">
        <f aca="false">(Q5149/100)*(L5149*$L$3)</f>
        <v>0</v>
      </c>
      <c r="W5149" s="53" t="n">
        <f aca="false">(R5149/100)*(K5149*$K$3)+(R5149/100)*(L5149*$L$3)</f>
        <v>0</v>
      </c>
      <c r="X5149" s="53" t="n">
        <f aca="false">N5149+S5149</f>
        <v>487.5</v>
      </c>
      <c r="Y5149" s="53" t="n">
        <f aca="false">O5149+T5149</f>
        <v>0</v>
      </c>
      <c r="Z5149" s="53" t="n">
        <f aca="false">P5149+U5149</f>
        <v>0</v>
      </c>
      <c r="AA5149" s="53" t="n">
        <f aca="false">Q5149+V5149</f>
        <v>0</v>
      </c>
      <c r="AB5149" s="53" t="n">
        <f aca="false">R5149+W5149</f>
        <v>0</v>
      </c>
      <c r="AC5149" s="54" t="n">
        <f aca="false">ROUND(X5149+Y5149+Z5149+AA5149+AB5149,1)</f>
        <v>487.5</v>
      </c>
      <c r="AD5149" s="55"/>
    </row>
    <row r="5150" customFormat="false" ht="15" hidden="false" customHeight="false" outlineLevel="0" collapsed="false">
      <c r="A5150" s="48"/>
      <c r="B5150" s="61" t="s">
        <v>496</v>
      </c>
      <c r="C5150" s="50" t="s">
        <v>53</v>
      </c>
      <c r="D5150" s="51" t="n">
        <v>114</v>
      </c>
      <c r="E5150" s="51" t="n">
        <v>0</v>
      </c>
      <c r="F5150" s="51" t="n">
        <v>0</v>
      </c>
      <c r="G5150" s="51" t="n">
        <v>0</v>
      </c>
      <c r="H5150" s="51" t="n">
        <v>0</v>
      </c>
      <c r="I5150" s="52" t="n">
        <v>35</v>
      </c>
      <c r="J5150" s="52" t="n">
        <v>0</v>
      </c>
      <c r="K5150" s="52" t="n">
        <v>0</v>
      </c>
      <c r="L5150" s="52" t="n">
        <v>0</v>
      </c>
      <c r="M5150" s="52" t="n">
        <v>0</v>
      </c>
      <c r="N5150" s="53" t="n">
        <f aca="false">D5150*$D$3</f>
        <v>148.2</v>
      </c>
      <c r="O5150" s="53" t="n">
        <f aca="false">E5150*$E$3</f>
        <v>0</v>
      </c>
      <c r="P5150" s="53" t="n">
        <f aca="false">F5150*$F$3</f>
        <v>0</v>
      </c>
      <c r="Q5150" s="53" t="n">
        <f aca="false">G5150*$G$3</f>
        <v>0</v>
      </c>
      <c r="R5150" s="53" t="n">
        <f aca="false">H5150*$H$3</f>
        <v>0</v>
      </c>
      <c r="S5150" s="53" t="n">
        <f aca="false">(N5150/100)*(I5150*$I$3)+(N5150/100)*(J5150*$J$3)</f>
        <v>103.74</v>
      </c>
      <c r="T5150" s="53" t="n">
        <f aca="false">(O5150/100)*(K5150*$K$3)</f>
        <v>0</v>
      </c>
      <c r="U5150" s="53" t="n">
        <f aca="false">(P5150/100)*(K5150*$K$3)+(P5150/100)*(L5150*$L$3)</f>
        <v>0</v>
      </c>
      <c r="V5150" s="53" t="n">
        <f aca="false">(Q5150/100)*(L5150*$L$3)</f>
        <v>0</v>
      </c>
      <c r="W5150" s="53" t="n">
        <f aca="false">(R5150/100)*(K5150*$K$3)+(R5150/100)*(L5150*$L$3)</f>
        <v>0</v>
      </c>
      <c r="X5150" s="53" t="n">
        <f aca="false">N5150+S5150</f>
        <v>251.94</v>
      </c>
      <c r="Y5150" s="53" t="n">
        <f aca="false">O5150+T5150</f>
        <v>0</v>
      </c>
      <c r="Z5150" s="53" t="n">
        <f aca="false">P5150+U5150</f>
        <v>0</v>
      </c>
      <c r="AA5150" s="53" t="n">
        <f aca="false">Q5150+V5150</f>
        <v>0</v>
      </c>
      <c r="AB5150" s="53" t="n">
        <f aca="false">R5150+W5150</f>
        <v>0</v>
      </c>
      <c r="AC5150" s="54" t="n">
        <f aca="false">ROUND(X5150+Y5150+Z5150+AA5150+AB5150,1)</f>
        <v>251.9</v>
      </c>
      <c r="AD5150" s="55"/>
    </row>
    <row r="5151" customFormat="false" ht="15" hidden="false" customHeight="false" outlineLevel="0" collapsed="false">
      <c r="A5151" s="48"/>
      <c r="B5151" s="79" t="s">
        <v>497</v>
      </c>
      <c r="C5151" s="50" t="s">
        <v>50</v>
      </c>
      <c r="D5151" s="51" t="n">
        <v>79</v>
      </c>
      <c r="E5151" s="51" t="n">
        <v>0</v>
      </c>
      <c r="F5151" s="51" t="n">
        <v>0</v>
      </c>
      <c r="G5151" s="51" t="n">
        <v>0</v>
      </c>
      <c r="H5151" s="51" t="n">
        <v>0</v>
      </c>
      <c r="I5151" s="52" t="n">
        <v>50</v>
      </c>
      <c r="J5151" s="52" t="n">
        <v>0</v>
      </c>
      <c r="K5151" s="52" t="n">
        <v>0</v>
      </c>
      <c r="L5151" s="52" t="n">
        <v>0</v>
      </c>
      <c r="M5151" s="52" t="n">
        <v>0</v>
      </c>
      <c r="N5151" s="53" t="n">
        <f aca="false">D5151*$D$3</f>
        <v>102.7</v>
      </c>
      <c r="O5151" s="53" t="n">
        <f aca="false">E5151*$E$3</f>
        <v>0</v>
      </c>
      <c r="P5151" s="53" t="n">
        <f aca="false">F5151*$F$3</f>
        <v>0</v>
      </c>
      <c r="Q5151" s="53" t="n">
        <f aca="false">G5151*$G$3</f>
        <v>0</v>
      </c>
      <c r="R5151" s="53" t="n">
        <f aca="false">H5151*$H$3</f>
        <v>0</v>
      </c>
      <c r="S5151" s="53" t="n">
        <f aca="false">(N5151/100)*(I5151*$I$3)+(N5151/100)*(J5151*$J$3)</f>
        <v>102.7</v>
      </c>
      <c r="T5151" s="53" t="n">
        <f aca="false">(O5151/100)*(K5151*$K$3)</f>
        <v>0</v>
      </c>
      <c r="U5151" s="53" t="n">
        <f aca="false">(P5151/100)*(K5151*$K$3)+(P5151/100)*(L5151*$L$3)</f>
        <v>0</v>
      </c>
      <c r="V5151" s="53" t="n">
        <f aca="false">(Q5151/100)*(L5151*$L$3)</f>
        <v>0</v>
      </c>
      <c r="W5151" s="53" t="n">
        <f aca="false">(R5151/100)*(K5151*$K$3)+(R5151/100)*(L5151*$L$3)</f>
        <v>0</v>
      </c>
      <c r="X5151" s="53" t="n">
        <f aca="false">N5151+S5151</f>
        <v>205.4</v>
      </c>
      <c r="Y5151" s="53" t="n">
        <f aca="false">O5151+T5151</f>
        <v>0</v>
      </c>
      <c r="Z5151" s="53" t="n">
        <f aca="false">P5151+U5151</f>
        <v>0</v>
      </c>
      <c r="AA5151" s="53" t="n">
        <f aca="false">Q5151+V5151</f>
        <v>0</v>
      </c>
      <c r="AB5151" s="53" t="n">
        <f aca="false">R5151+W5151</f>
        <v>0</v>
      </c>
      <c r="AC5151" s="54" t="n">
        <f aca="false">ROUND(X5151+Y5151+Z5151+AA5151+AB5151,1)</f>
        <v>205.4</v>
      </c>
      <c r="AD5151" s="55"/>
    </row>
    <row r="5152" customFormat="false" ht="15" hidden="false" customHeight="false" outlineLevel="0" collapsed="false">
      <c r="A5152" s="48"/>
      <c r="B5152" s="79" t="s">
        <v>498</v>
      </c>
      <c r="C5152" s="50" t="s">
        <v>50</v>
      </c>
      <c r="D5152" s="51" t="n">
        <v>80</v>
      </c>
      <c r="E5152" s="51" t="n">
        <v>0</v>
      </c>
      <c r="F5152" s="51" t="n">
        <v>0</v>
      </c>
      <c r="G5152" s="51" t="n">
        <v>0</v>
      </c>
      <c r="H5152" s="51" t="n">
        <v>0</v>
      </c>
      <c r="I5152" s="52" t="n">
        <v>40</v>
      </c>
      <c r="J5152" s="52" t="n">
        <v>0</v>
      </c>
      <c r="K5152" s="52" t="n">
        <v>0</v>
      </c>
      <c r="L5152" s="52" t="n">
        <v>0</v>
      </c>
      <c r="M5152" s="52" t="n">
        <v>0</v>
      </c>
      <c r="N5152" s="53" t="n">
        <f aca="false">D5152*$D$3</f>
        <v>104</v>
      </c>
      <c r="O5152" s="53" t="n">
        <f aca="false">E5152*$E$3</f>
        <v>0</v>
      </c>
      <c r="P5152" s="53" t="n">
        <f aca="false">F5152*$F$3</f>
        <v>0</v>
      </c>
      <c r="Q5152" s="53" t="n">
        <f aca="false">G5152*$G$3</f>
        <v>0</v>
      </c>
      <c r="R5152" s="53" t="n">
        <f aca="false">H5152*$H$3</f>
        <v>0</v>
      </c>
      <c r="S5152" s="53" t="n">
        <f aca="false">(N5152/100)*(I5152*$I$3)+(N5152/100)*(J5152*$J$3)</f>
        <v>83.2</v>
      </c>
      <c r="T5152" s="53" t="n">
        <f aca="false">(O5152/100)*(K5152*$K$3)</f>
        <v>0</v>
      </c>
      <c r="U5152" s="53" t="n">
        <f aca="false">(P5152/100)*(K5152*$K$3)+(P5152/100)*(L5152*$L$3)</f>
        <v>0</v>
      </c>
      <c r="V5152" s="53" t="n">
        <f aca="false">(Q5152/100)*(L5152*$L$3)</f>
        <v>0</v>
      </c>
      <c r="W5152" s="53" t="n">
        <f aca="false">(R5152/100)*(K5152*$K$3)+(R5152/100)*(L5152*$L$3)</f>
        <v>0</v>
      </c>
      <c r="X5152" s="53" t="n">
        <f aca="false">N5152+S5152</f>
        <v>187.2</v>
      </c>
      <c r="Y5152" s="53" t="n">
        <f aca="false">O5152+T5152</f>
        <v>0</v>
      </c>
      <c r="Z5152" s="53" t="n">
        <f aca="false">P5152+U5152</f>
        <v>0</v>
      </c>
      <c r="AA5152" s="53" t="n">
        <f aca="false">Q5152+V5152</f>
        <v>0</v>
      </c>
      <c r="AB5152" s="53" t="n">
        <f aca="false">R5152+W5152</f>
        <v>0</v>
      </c>
      <c r="AC5152" s="54" t="n">
        <f aca="false">ROUND(X5152+Y5152+Z5152+AA5152+AB5152,1)</f>
        <v>187.2</v>
      </c>
      <c r="AD5152" s="55"/>
    </row>
    <row r="5153" customFormat="false" ht="15" hidden="false" customHeight="false" outlineLevel="0" collapsed="false">
      <c r="A5153" s="48"/>
      <c r="B5153" s="79" t="s">
        <v>499</v>
      </c>
      <c r="C5153" s="50" t="s">
        <v>50</v>
      </c>
      <c r="D5153" s="51" t="n">
        <v>90</v>
      </c>
      <c r="E5153" s="51" t="n">
        <v>0</v>
      </c>
      <c r="F5153" s="51" t="n">
        <v>0</v>
      </c>
      <c r="G5153" s="51" t="n">
        <v>0</v>
      </c>
      <c r="H5153" s="51" t="n">
        <v>0</v>
      </c>
      <c r="I5153" s="52" t="n">
        <v>80</v>
      </c>
      <c r="J5153" s="52" t="n">
        <v>0</v>
      </c>
      <c r="K5153" s="52" t="n">
        <v>0</v>
      </c>
      <c r="L5153" s="52" t="n">
        <v>0</v>
      </c>
      <c r="M5153" s="52" t="n">
        <v>0</v>
      </c>
      <c r="N5153" s="53" t="n">
        <f aca="false">D5153*$D$3</f>
        <v>117</v>
      </c>
      <c r="O5153" s="53" t="n">
        <f aca="false">E5153*$E$3</f>
        <v>0</v>
      </c>
      <c r="P5153" s="53" t="n">
        <f aca="false">F5153*$F$3</f>
        <v>0</v>
      </c>
      <c r="Q5153" s="53" t="n">
        <f aca="false">G5153*$G$3</f>
        <v>0</v>
      </c>
      <c r="R5153" s="53" t="n">
        <f aca="false">H5153*$H$3</f>
        <v>0</v>
      </c>
      <c r="S5153" s="53" t="n">
        <f aca="false">(N5153/100)*(I5153*$I$3)+(N5153/100)*(J5153*$J$3)</f>
        <v>187.2</v>
      </c>
      <c r="T5153" s="53" t="n">
        <f aca="false">(O5153/100)*(K5153*$K$3)</f>
        <v>0</v>
      </c>
      <c r="U5153" s="53" t="n">
        <f aca="false">(P5153/100)*(K5153*$K$3)+(P5153/100)*(L5153*$L$3)</f>
        <v>0</v>
      </c>
      <c r="V5153" s="53" t="n">
        <f aca="false">(Q5153/100)*(L5153*$L$3)</f>
        <v>0</v>
      </c>
      <c r="W5153" s="53" t="n">
        <f aca="false">(R5153/100)*(K5153*$K$3)+(R5153/100)*(L5153*$L$3)</f>
        <v>0</v>
      </c>
      <c r="X5153" s="53" t="n">
        <f aca="false">N5153+S5153</f>
        <v>304.2</v>
      </c>
      <c r="Y5153" s="53" t="n">
        <f aca="false">O5153+T5153</f>
        <v>0</v>
      </c>
      <c r="Z5153" s="53" t="n">
        <f aca="false">P5153+U5153</f>
        <v>0</v>
      </c>
      <c r="AA5153" s="53" t="n">
        <f aca="false">Q5153+V5153</f>
        <v>0</v>
      </c>
      <c r="AB5153" s="53" t="n">
        <f aca="false">R5153+W5153</f>
        <v>0</v>
      </c>
      <c r="AC5153" s="54" t="n">
        <f aca="false">ROUND(X5153+Y5153+Z5153+AA5153+AB5153,1)</f>
        <v>304.2</v>
      </c>
      <c r="AD5153" s="55"/>
    </row>
    <row r="5154" customFormat="false" ht="15" hidden="false" customHeight="false" outlineLevel="0" collapsed="false">
      <c r="A5154" s="48"/>
      <c r="B5154" s="79" t="s">
        <v>500</v>
      </c>
      <c r="C5154" s="50" t="s">
        <v>50</v>
      </c>
      <c r="D5154" s="51" t="n">
        <v>90</v>
      </c>
      <c r="E5154" s="51" t="n">
        <v>0</v>
      </c>
      <c r="F5154" s="51" t="n">
        <v>0</v>
      </c>
      <c r="G5154" s="51" t="n">
        <v>0</v>
      </c>
      <c r="H5154" s="51" t="n">
        <v>0</v>
      </c>
      <c r="I5154" s="52" t="n">
        <v>100</v>
      </c>
      <c r="J5154" s="52" t="n">
        <v>0</v>
      </c>
      <c r="K5154" s="52" t="n">
        <v>0</v>
      </c>
      <c r="L5154" s="52" t="n">
        <v>0</v>
      </c>
      <c r="M5154" s="52" t="n">
        <v>0</v>
      </c>
      <c r="N5154" s="53" t="n">
        <f aca="false">D5154*$D$3</f>
        <v>117</v>
      </c>
      <c r="O5154" s="53" t="n">
        <f aca="false">E5154*$E$3</f>
        <v>0</v>
      </c>
      <c r="P5154" s="53" t="n">
        <f aca="false">F5154*$F$3</f>
        <v>0</v>
      </c>
      <c r="Q5154" s="53" t="n">
        <f aca="false">G5154*$G$3</f>
        <v>0</v>
      </c>
      <c r="R5154" s="53" t="n">
        <f aca="false">H5154*$H$3</f>
        <v>0</v>
      </c>
      <c r="S5154" s="53" t="n">
        <f aca="false">(N5154/100)*(I5154*$I$3)+(N5154/100)*(J5154*$J$3)</f>
        <v>234</v>
      </c>
      <c r="T5154" s="53" t="n">
        <f aca="false">(O5154/100)*(K5154*$K$3)</f>
        <v>0</v>
      </c>
      <c r="U5154" s="53" t="n">
        <f aca="false">(P5154/100)*(K5154*$K$3)+(P5154/100)*(L5154*$L$3)</f>
        <v>0</v>
      </c>
      <c r="V5154" s="53" t="n">
        <f aca="false">(Q5154/100)*(L5154*$L$3)</f>
        <v>0</v>
      </c>
      <c r="W5154" s="53" t="n">
        <f aca="false">(R5154/100)*(K5154*$K$3)+(R5154/100)*(L5154*$L$3)</f>
        <v>0</v>
      </c>
      <c r="X5154" s="53" t="n">
        <f aca="false">N5154+S5154</f>
        <v>351</v>
      </c>
      <c r="Y5154" s="53" t="n">
        <f aca="false">O5154+T5154</f>
        <v>0</v>
      </c>
      <c r="Z5154" s="53" t="n">
        <f aca="false">P5154+U5154</f>
        <v>0</v>
      </c>
      <c r="AA5154" s="53" t="n">
        <f aca="false">Q5154+V5154</f>
        <v>0</v>
      </c>
      <c r="AB5154" s="53" t="n">
        <f aca="false">R5154+W5154</f>
        <v>0</v>
      </c>
      <c r="AC5154" s="54" t="n">
        <f aca="false">ROUND(X5154+Y5154+Z5154+AA5154+AB5154,1)</f>
        <v>351</v>
      </c>
      <c r="AD5154" s="55"/>
    </row>
    <row r="5155" customFormat="false" ht="15" hidden="false" customHeight="false" outlineLevel="0" collapsed="false">
      <c r="A5155" s="48"/>
      <c r="B5155" s="79" t="s">
        <v>501</v>
      </c>
      <c r="C5155" s="50" t="s">
        <v>53</v>
      </c>
      <c r="D5155" s="51" t="n">
        <v>110</v>
      </c>
      <c r="E5155" s="51" t="n">
        <v>0</v>
      </c>
      <c r="F5155" s="51" t="n">
        <v>0</v>
      </c>
      <c r="G5155" s="51" t="n">
        <v>0</v>
      </c>
      <c r="H5155" s="51" t="n">
        <v>0</v>
      </c>
      <c r="I5155" s="52" t="n">
        <v>50</v>
      </c>
      <c r="J5155" s="52" t="n">
        <v>0</v>
      </c>
      <c r="K5155" s="52" t="n">
        <v>0</v>
      </c>
      <c r="L5155" s="52" t="n">
        <v>0</v>
      </c>
      <c r="M5155" s="52" t="n">
        <v>0</v>
      </c>
      <c r="N5155" s="53" t="n">
        <f aca="false">D5155*$D$3</f>
        <v>143</v>
      </c>
      <c r="O5155" s="53" t="n">
        <f aca="false">E5155*$E$3</f>
        <v>0</v>
      </c>
      <c r="P5155" s="53" t="n">
        <f aca="false">F5155*$F$3</f>
        <v>0</v>
      </c>
      <c r="Q5155" s="53" t="n">
        <f aca="false">G5155*$G$3</f>
        <v>0</v>
      </c>
      <c r="R5155" s="53" t="n">
        <f aca="false">H5155*$H$3</f>
        <v>0</v>
      </c>
      <c r="S5155" s="53" t="n">
        <f aca="false">(N5155/100)*(I5155*$I$3)+(N5155/100)*(J5155*$J$3)</f>
        <v>143</v>
      </c>
      <c r="T5155" s="53" t="n">
        <f aca="false">(O5155/100)*(K5155*$K$3)</f>
        <v>0</v>
      </c>
      <c r="U5155" s="53" t="n">
        <f aca="false">(P5155/100)*(K5155*$K$3)+(P5155/100)*(L5155*$L$3)</f>
        <v>0</v>
      </c>
      <c r="V5155" s="53" t="n">
        <f aca="false">(Q5155/100)*(L5155*$L$3)</f>
        <v>0</v>
      </c>
      <c r="W5155" s="53" t="n">
        <f aca="false">(R5155/100)*(K5155*$K$3)+(R5155/100)*(L5155*$L$3)</f>
        <v>0</v>
      </c>
      <c r="X5155" s="53" t="n">
        <f aca="false">N5155+S5155</f>
        <v>286</v>
      </c>
      <c r="Y5155" s="53" t="n">
        <f aca="false">O5155+T5155</f>
        <v>0</v>
      </c>
      <c r="Z5155" s="53" t="n">
        <f aca="false">P5155+U5155</f>
        <v>0</v>
      </c>
      <c r="AA5155" s="53" t="n">
        <f aca="false">Q5155+V5155</f>
        <v>0</v>
      </c>
      <c r="AB5155" s="53" t="n">
        <f aca="false">R5155+W5155</f>
        <v>0</v>
      </c>
      <c r="AC5155" s="54" t="n">
        <f aca="false">ROUND(X5155+Y5155+Z5155+AA5155+AB5155,1)</f>
        <v>286</v>
      </c>
      <c r="AD5155" s="55"/>
    </row>
    <row r="5156" customFormat="false" ht="15" hidden="false" customHeight="false" outlineLevel="0" collapsed="false">
      <c r="A5156" s="48"/>
      <c r="B5156" s="79" t="s">
        <v>502</v>
      </c>
      <c r="C5156" s="50" t="s">
        <v>50</v>
      </c>
      <c r="D5156" s="51" t="n">
        <v>80</v>
      </c>
      <c r="E5156" s="51" t="n">
        <v>0</v>
      </c>
      <c r="F5156" s="51" t="n">
        <v>0</v>
      </c>
      <c r="G5156" s="51" t="n">
        <v>0</v>
      </c>
      <c r="H5156" s="51" t="n">
        <v>0</v>
      </c>
      <c r="I5156" s="52" t="n">
        <v>30</v>
      </c>
      <c r="J5156" s="52" t="n">
        <v>0</v>
      </c>
      <c r="K5156" s="52" t="n">
        <v>0</v>
      </c>
      <c r="L5156" s="52" t="n">
        <v>0</v>
      </c>
      <c r="M5156" s="52" t="n">
        <v>0</v>
      </c>
      <c r="N5156" s="53" t="n">
        <f aca="false">D5156*$D$3</f>
        <v>104</v>
      </c>
      <c r="O5156" s="53" t="n">
        <f aca="false">E5156*$E$3</f>
        <v>0</v>
      </c>
      <c r="P5156" s="53" t="n">
        <f aca="false">F5156*$F$3</f>
        <v>0</v>
      </c>
      <c r="Q5156" s="53" t="n">
        <f aca="false">G5156*$G$3</f>
        <v>0</v>
      </c>
      <c r="R5156" s="53" t="n">
        <f aca="false">H5156*$H$3</f>
        <v>0</v>
      </c>
      <c r="S5156" s="53" t="n">
        <f aca="false">(N5156/100)*(I5156*$I$3)+(N5156/100)*(J5156*$J$3)</f>
        <v>62.4</v>
      </c>
      <c r="T5156" s="53" t="n">
        <f aca="false">(O5156/100)*(K5156*$K$3)</f>
        <v>0</v>
      </c>
      <c r="U5156" s="53" t="n">
        <f aca="false">(P5156/100)*(K5156*$K$3)+(P5156/100)*(L5156*$L$3)</f>
        <v>0</v>
      </c>
      <c r="V5156" s="53" t="n">
        <f aca="false">(Q5156/100)*(L5156*$L$3)</f>
        <v>0</v>
      </c>
      <c r="W5156" s="53" t="n">
        <f aca="false">(R5156/100)*(K5156*$K$3)+(R5156/100)*(L5156*$L$3)</f>
        <v>0</v>
      </c>
      <c r="X5156" s="53" t="n">
        <f aca="false">N5156+S5156</f>
        <v>166.4</v>
      </c>
      <c r="Y5156" s="53" t="n">
        <f aca="false">O5156+T5156</f>
        <v>0</v>
      </c>
      <c r="Z5156" s="53" t="n">
        <f aca="false">P5156+U5156</f>
        <v>0</v>
      </c>
      <c r="AA5156" s="53" t="n">
        <f aca="false">Q5156+V5156</f>
        <v>0</v>
      </c>
      <c r="AB5156" s="53" t="n">
        <f aca="false">R5156+W5156</f>
        <v>0</v>
      </c>
      <c r="AC5156" s="54" t="n">
        <f aca="false">ROUND(X5156+Y5156+Z5156+AA5156+AB5156,1)</f>
        <v>166.4</v>
      </c>
      <c r="AD5156" s="55"/>
    </row>
    <row r="5157" customFormat="false" ht="15" hidden="false" customHeight="false" outlineLevel="0" collapsed="false">
      <c r="A5157" s="48"/>
      <c r="B5157" s="79" t="s">
        <v>503</v>
      </c>
      <c r="C5157" s="50" t="s">
        <v>50</v>
      </c>
      <c r="D5157" s="51" t="n">
        <v>88</v>
      </c>
      <c r="E5157" s="51" t="n">
        <v>0</v>
      </c>
      <c r="F5157" s="51" t="n">
        <v>0</v>
      </c>
      <c r="G5157" s="51" t="n">
        <v>0</v>
      </c>
      <c r="H5157" s="51" t="n">
        <v>0</v>
      </c>
      <c r="I5157" s="52" t="n">
        <v>30</v>
      </c>
      <c r="J5157" s="52" t="n">
        <v>0</v>
      </c>
      <c r="K5157" s="52" t="n">
        <v>0</v>
      </c>
      <c r="L5157" s="52" t="n">
        <v>0</v>
      </c>
      <c r="M5157" s="52" t="n">
        <v>0</v>
      </c>
      <c r="N5157" s="53" t="n">
        <f aca="false">D5157*$D$3</f>
        <v>114.4</v>
      </c>
      <c r="O5157" s="53" t="n">
        <f aca="false">E5157*$E$3</f>
        <v>0</v>
      </c>
      <c r="P5157" s="53" t="n">
        <f aca="false">F5157*$F$3</f>
        <v>0</v>
      </c>
      <c r="Q5157" s="53" t="n">
        <f aca="false">G5157*$G$3</f>
        <v>0</v>
      </c>
      <c r="R5157" s="53" t="n">
        <f aca="false">H5157*$H$3</f>
        <v>0</v>
      </c>
      <c r="S5157" s="53" t="n">
        <f aca="false">(N5157/100)*(I5157*$I$3)+(N5157/100)*(J5157*$J$3)</f>
        <v>68.64</v>
      </c>
      <c r="T5157" s="53" t="n">
        <f aca="false">(O5157/100)*(K5157*$K$3)</f>
        <v>0</v>
      </c>
      <c r="U5157" s="53" t="n">
        <f aca="false">(P5157/100)*(K5157*$K$3)+(P5157/100)*(L5157*$L$3)</f>
        <v>0</v>
      </c>
      <c r="V5157" s="53" t="n">
        <f aca="false">(Q5157/100)*(L5157*$L$3)</f>
        <v>0</v>
      </c>
      <c r="W5157" s="53" t="n">
        <f aca="false">(R5157/100)*(K5157*$K$3)+(R5157/100)*(L5157*$L$3)</f>
        <v>0</v>
      </c>
      <c r="X5157" s="53" t="n">
        <f aca="false">N5157+S5157</f>
        <v>183.04</v>
      </c>
      <c r="Y5157" s="53" t="n">
        <f aca="false">O5157+T5157</f>
        <v>0</v>
      </c>
      <c r="Z5157" s="53" t="n">
        <f aca="false">P5157+U5157</f>
        <v>0</v>
      </c>
      <c r="AA5157" s="53" t="n">
        <f aca="false">Q5157+V5157</f>
        <v>0</v>
      </c>
      <c r="AB5157" s="53" t="n">
        <f aca="false">R5157+W5157</f>
        <v>0</v>
      </c>
      <c r="AC5157" s="54" t="n">
        <f aca="false">ROUND(X5157+Y5157+Z5157+AA5157+AB5157,1)</f>
        <v>183</v>
      </c>
      <c r="AD5157" s="55"/>
    </row>
    <row r="5158" customFormat="false" ht="15" hidden="false" customHeight="false" outlineLevel="0" collapsed="false">
      <c r="A5158" s="48"/>
      <c r="B5158" s="79" t="s">
        <v>504</v>
      </c>
      <c r="C5158" s="50" t="s">
        <v>50</v>
      </c>
      <c r="D5158" s="51" t="n">
        <v>88</v>
      </c>
      <c r="E5158" s="51" t="n">
        <v>0</v>
      </c>
      <c r="F5158" s="51" t="n">
        <v>0</v>
      </c>
      <c r="G5158" s="51" t="n">
        <v>0</v>
      </c>
      <c r="H5158" s="51" t="n">
        <v>0</v>
      </c>
      <c r="I5158" s="52" t="n">
        <v>30</v>
      </c>
      <c r="J5158" s="52" t="n">
        <v>0</v>
      </c>
      <c r="K5158" s="52" t="n">
        <v>0</v>
      </c>
      <c r="L5158" s="52" t="n">
        <v>0</v>
      </c>
      <c r="M5158" s="52" t="n">
        <v>0</v>
      </c>
      <c r="N5158" s="53" t="n">
        <f aca="false">D5158*$D$3</f>
        <v>114.4</v>
      </c>
      <c r="O5158" s="53" t="n">
        <f aca="false">E5158*$E$3</f>
        <v>0</v>
      </c>
      <c r="P5158" s="53" t="n">
        <f aca="false">F5158*$F$3</f>
        <v>0</v>
      </c>
      <c r="Q5158" s="53" t="n">
        <f aca="false">G5158*$G$3</f>
        <v>0</v>
      </c>
      <c r="R5158" s="53" t="n">
        <f aca="false">H5158*$H$3</f>
        <v>0</v>
      </c>
      <c r="S5158" s="53" t="n">
        <f aca="false">(N5158/100)*(I5158*$I$3)+(N5158/100)*(J5158*$J$3)</f>
        <v>68.64</v>
      </c>
      <c r="T5158" s="53" t="n">
        <f aca="false">(O5158/100)*(K5158*$K$3)</f>
        <v>0</v>
      </c>
      <c r="U5158" s="53" t="n">
        <f aca="false">(P5158/100)*(K5158*$K$3)+(P5158/100)*(L5158*$L$3)</f>
        <v>0</v>
      </c>
      <c r="V5158" s="53" t="n">
        <f aca="false">(Q5158/100)*(L5158*$L$3)</f>
        <v>0</v>
      </c>
      <c r="W5158" s="53" t="n">
        <f aca="false">(R5158/100)*(K5158*$K$3)+(R5158/100)*(L5158*$L$3)</f>
        <v>0</v>
      </c>
      <c r="X5158" s="53" t="n">
        <f aca="false">N5158+S5158</f>
        <v>183.04</v>
      </c>
      <c r="Y5158" s="53" t="n">
        <f aca="false">O5158+T5158</f>
        <v>0</v>
      </c>
      <c r="Z5158" s="53" t="n">
        <f aca="false">P5158+U5158</f>
        <v>0</v>
      </c>
      <c r="AA5158" s="53" t="n">
        <f aca="false">Q5158+V5158</f>
        <v>0</v>
      </c>
      <c r="AB5158" s="53" t="n">
        <f aca="false">R5158+W5158</f>
        <v>0</v>
      </c>
      <c r="AC5158" s="54" t="n">
        <f aca="false">ROUND(X5158+Y5158+Z5158+AA5158+AB5158,1)</f>
        <v>183</v>
      </c>
      <c r="AD5158" s="55"/>
    </row>
    <row r="5159" customFormat="false" ht="15" hidden="false" customHeight="false" outlineLevel="0" collapsed="false">
      <c r="A5159" s="48"/>
      <c r="B5159" s="79" t="s">
        <v>505</v>
      </c>
      <c r="C5159" s="50" t="s">
        <v>50</v>
      </c>
      <c r="D5159" s="51" t="n">
        <v>100</v>
      </c>
      <c r="E5159" s="51" t="n">
        <v>0</v>
      </c>
      <c r="F5159" s="51" t="n">
        <v>0</v>
      </c>
      <c r="G5159" s="51" t="n">
        <v>0</v>
      </c>
      <c r="H5159" s="51" t="n">
        <v>0</v>
      </c>
      <c r="I5159" s="52" t="n">
        <v>50</v>
      </c>
      <c r="J5159" s="52" t="n">
        <v>0</v>
      </c>
      <c r="K5159" s="52" t="n">
        <v>0</v>
      </c>
      <c r="L5159" s="52" t="n">
        <v>0</v>
      </c>
      <c r="M5159" s="52" t="n">
        <v>0</v>
      </c>
      <c r="N5159" s="53" t="n">
        <f aca="false">D5159*$D$3</f>
        <v>130</v>
      </c>
      <c r="O5159" s="53" t="n">
        <f aca="false">E5159*$E$3</f>
        <v>0</v>
      </c>
      <c r="P5159" s="53" t="n">
        <f aca="false">F5159*$F$3</f>
        <v>0</v>
      </c>
      <c r="Q5159" s="53" t="n">
        <f aca="false">G5159*$G$3</f>
        <v>0</v>
      </c>
      <c r="R5159" s="53" t="n">
        <f aca="false">H5159*$H$3</f>
        <v>0</v>
      </c>
      <c r="S5159" s="53" t="n">
        <f aca="false">(N5159/100)*(I5159*$I$3)+(N5159/100)*(J5159*$J$3)</f>
        <v>130</v>
      </c>
      <c r="T5159" s="53" t="n">
        <f aca="false">(O5159/100)*(K5159*$K$3)</f>
        <v>0</v>
      </c>
      <c r="U5159" s="53" t="n">
        <f aca="false">(P5159/100)*(K5159*$K$3)+(P5159/100)*(L5159*$L$3)</f>
        <v>0</v>
      </c>
      <c r="V5159" s="53" t="n">
        <f aca="false">(Q5159/100)*(L5159*$L$3)</f>
        <v>0</v>
      </c>
      <c r="W5159" s="53" t="n">
        <f aca="false">(R5159/100)*(K5159*$K$3)+(R5159/100)*(L5159*$L$3)</f>
        <v>0</v>
      </c>
      <c r="X5159" s="53" t="n">
        <f aca="false">N5159+S5159</f>
        <v>260</v>
      </c>
      <c r="Y5159" s="53" t="n">
        <f aca="false">O5159+T5159</f>
        <v>0</v>
      </c>
      <c r="Z5159" s="53" t="n">
        <f aca="false">P5159+U5159</f>
        <v>0</v>
      </c>
      <c r="AA5159" s="53" t="n">
        <f aca="false">Q5159+V5159</f>
        <v>0</v>
      </c>
      <c r="AB5159" s="53" t="n">
        <f aca="false">R5159+W5159</f>
        <v>0</v>
      </c>
      <c r="AC5159" s="54" t="n">
        <f aca="false">ROUND(X5159+Y5159+Z5159+AA5159+AB5159,1)</f>
        <v>260</v>
      </c>
      <c r="AD5159" s="55"/>
    </row>
    <row r="5160" customFormat="false" ht="15" hidden="false" customHeight="false" outlineLevel="0" collapsed="false">
      <c r="A5160" s="48"/>
      <c r="B5160" s="80" t="s">
        <v>506</v>
      </c>
      <c r="C5160" s="50" t="s">
        <v>61</v>
      </c>
      <c r="D5160" s="51" t="n">
        <v>88</v>
      </c>
      <c r="E5160" s="51" t="n">
        <v>0</v>
      </c>
      <c r="F5160" s="51" t="n">
        <v>0</v>
      </c>
      <c r="G5160" s="51" t="n">
        <v>0</v>
      </c>
      <c r="H5160" s="51" t="n">
        <v>0</v>
      </c>
      <c r="I5160" s="52" t="n">
        <v>30</v>
      </c>
      <c r="J5160" s="52" t="n">
        <v>0</v>
      </c>
      <c r="K5160" s="52" t="n">
        <v>0</v>
      </c>
      <c r="L5160" s="52" t="n">
        <v>0</v>
      </c>
      <c r="M5160" s="52" t="n">
        <v>0</v>
      </c>
      <c r="N5160" s="53" t="n">
        <f aca="false">D5160*$D$3</f>
        <v>114.4</v>
      </c>
      <c r="O5160" s="53" t="n">
        <f aca="false">E5160*$E$3</f>
        <v>0</v>
      </c>
      <c r="P5160" s="53" t="n">
        <f aca="false">F5160*$F$3</f>
        <v>0</v>
      </c>
      <c r="Q5160" s="53" t="n">
        <f aca="false">G5160*$G$3</f>
        <v>0</v>
      </c>
      <c r="R5160" s="53" t="n">
        <f aca="false">H5160*$H$3</f>
        <v>0</v>
      </c>
      <c r="S5160" s="53" t="n">
        <f aca="false">(N5160/100)*(I5160*$I$3)+(N5160/100)*(J5160*$J$3)</f>
        <v>68.64</v>
      </c>
      <c r="T5160" s="53" t="n">
        <f aca="false">(O5160/100)*(K5160*$K$3)</f>
        <v>0</v>
      </c>
      <c r="U5160" s="53" t="n">
        <f aca="false">(P5160/100)*(K5160*$K$3)+(P5160/100)*(L5160*$L$3)</f>
        <v>0</v>
      </c>
      <c r="V5160" s="53" t="n">
        <f aca="false">(Q5160/100)*(L5160*$L$3)</f>
        <v>0</v>
      </c>
      <c r="W5160" s="53" t="n">
        <f aca="false">(R5160/100)*(K5160*$K$3)+(R5160/100)*(L5160*$L$3)</f>
        <v>0</v>
      </c>
      <c r="X5160" s="53" t="n">
        <f aca="false">N5160+S5160</f>
        <v>183.04</v>
      </c>
      <c r="Y5160" s="53" t="n">
        <f aca="false">O5160+T5160</f>
        <v>0</v>
      </c>
      <c r="Z5160" s="53" t="n">
        <f aca="false">P5160+U5160</f>
        <v>0</v>
      </c>
      <c r="AA5160" s="53" t="n">
        <f aca="false">Q5160+V5160</f>
        <v>0</v>
      </c>
      <c r="AB5160" s="53" t="n">
        <f aca="false">R5160+W5160</f>
        <v>0</v>
      </c>
      <c r="AC5160" s="54" t="n">
        <f aca="false">ROUND(X5160+Y5160+Z5160+AA5160+AB5160,1)</f>
        <v>183</v>
      </c>
      <c r="AD5160" s="55"/>
    </row>
    <row r="5161" customFormat="false" ht="15" hidden="false" customHeight="false" outlineLevel="0" collapsed="false">
      <c r="A5161" s="48"/>
      <c r="B5161" s="79" t="s">
        <v>507</v>
      </c>
      <c r="C5161" s="50" t="s">
        <v>53</v>
      </c>
      <c r="D5161" s="51" t="n">
        <v>100</v>
      </c>
      <c r="E5161" s="51" t="n">
        <v>0</v>
      </c>
      <c r="F5161" s="51" t="n">
        <v>0</v>
      </c>
      <c r="G5161" s="51" t="n">
        <v>0</v>
      </c>
      <c r="H5161" s="51" t="n">
        <v>0</v>
      </c>
      <c r="I5161" s="52" t="n">
        <v>80</v>
      </c>
      <c r="J5161" s="52" t="n">
        <v>0</v>
      </c>
      <c r="K5161" s="52" t="n">
        <v>0</v>
      </c>
      <c r="L5161" s="52" t="n">
        <v>0</v>
      </c>
      <c r="M5161" s="52" t="n">
        <v>0</v>
      </c>
      <c r="N5161" s="53" t="n">
        <f aca="false">D5161*$D$3</f>
        <v>130</v>
      </c>
      <c r="O5161" s="53" t="n">
        <f aca="false">E5161*$E$3</f>
        <v>0</v>
      </c>
      <c r="P5161" s="53" t="n">
        <f aca="false">F5161*$F$3</f>
        <v>0</v>
      </c>
      <c r="Q5161" s="53" t="n">
        <f aca="false">G5161*$G$3</f>
        <v>0</v>
      </c>
      <c r="R5161" s="53" t="n">
        <f aca="false">H5161*$H$3</f>
        <v>0</v>
      </c>
      <c r="S5161" s="53" t="n">
        <f aca="false">(N5161/100)*(I5161*$I$3)+(N5161/100)*(J5161*$J$3)</f>
        <v>208</v>
      </c>
      <c r="T5161" s="53" t="n">
        <f aca="false">(O5161/100)*(K5161*$K$3)</f>
        <v>0</v>
      </c>
      <c r="U5161" s="53" t="n">
        <f aca="false">(P5161/100)*(K5161*$K$3)+(P5161/100)*(L5161*$L$3)</f>
        <v>0</v>
      </c>
      <c r="V5161" s="53" t="n">
        <f aca="false">(Q5161/100)*(L5161*$L$3)</f>
        <v>0</v>
      </c>
      <c r="W5161" s="53" t="n">
        <f aca="false">(R5161/100)*(K5161*$K$3)+(R5161/100)*(L5161*$L$3)</f>
        <v>0</v>
      </c>
      <c r="X5161" s="53" t="n">
        <f aca="false">N5161+S5161</f>
        <v>338</v>
      </c>
      <c r="Y5161" s="53" t="n">
        <f aca="false">O5161+T5161</f>
        <v>0</v>
      </c>
      <c r="Z5161" s="53" t="n">
        <f aca="false">P5161+U5161</f>
        <v>0</v>
      </c>
      <c r="AA5161" s="53" t="n">
        <f aca="false">Q5161+V5161</f>
        <v>0</v>
      </c>
      <c r="AB5161" s="53" t="n">
        <f aca="false">R5161+W5161</f>
        <v>0</v>
      </c>
      <c r="AC5161" s="54" t="n">
        <f aca="false">ROUND(X5161+Y5161+Z5161+AA5161+AB5161,1)</f>
        <v>338</v>
      </c>
      <c r="AD5161" s="55"/>
    </row>
    <row r="5162" customFormat="false" ht="15" hidden="false" customHeight="false" outlineLevel="0" collapsed="false">
      <c r="A5162" s="48"/>
      <c r="B5162" s="79" t="s">
        <v>508</v>
      </c>
      <c r="C5162" s="50" t="s">
        <v>50</v>
      </c>
      <c r="D5162" s="51" t="n">
        <v>80</v>
      </c>
      <c r="E5162" s="51" t="n">
        <v>60</v>
      </c>
      <c r="F5162" s="51" t="n">
        <v>0</v>
      </c>
      <c r="G5162" s="51" t="n">
        <v>0</v>
      </c>
      <c r="H5162" s="51" t="n">
        <v>0</v>
      </c>
      <c r="I5162" s="52" t="n">
        <v>20</v>
      </c>
      <c r="J5162" s="52" t="n">
        <v>0</v>
      </c>
      <c r="K5162" s="52" t="n">
        <v>60</v>
      </c>
      <c r="L5162" s="52" t="n">
        <v>0</v>
      </c>
      <c r="M5162" s="52" t="n">
        <v>0</v>
      </c>
      <c r="N5162" s="53" t="n">
        <f aca="false">D5162*$D$3</f>
        <v>104</v>
      </c>
      <c r="O5162" s="53" t="n">
        <f aca="false">E5162*$E$3</f>
        <v>78</v>
      </c>
      <c r="P5162" s="53" t="n">
        <f aca="false">F5162*$F$3</f>
        <v>0</v>
      </c>
      <c r="Q5162" s="53" t="n">
        <f aca="false">G5162*$G$3</f>
        <v>0</v>
      </c>
      <c r="R5162" s="53" t="n">
        <f aca="false">H5162*$H$3</f>
        <v>0</v>
      </c>
      <c r="S5162" s="53" t="n">
        <f aca="false">(N5162/100)*(I5162*$I$3)+(N5162/100)*(J5162*$J$3)</f>
        <v>41.6</v>
      </c>
      <c r="T5162" s="53" t="n">
        <f aca="false">(O5162/100)*(K5162*$K$3)</f>
        <v>93.6</v>
      </c>
      <c r="U5162" s="53" t="n">
        <f aca="false">(P5162/100)*(K5162*$K$3)+(P5162/100)*(L5162*$L$3)</f>
        <v>0</v>
      </c>
      <c r="V5162" s="53" t="n">
        <f aca="false">(Q5162/100)*(L5162*$L$3)</f>
        <v>0</v>
      </c>
      <c r="W5162" s="53" t="n">
        <f aca="false">(R5162/100)*(K5162*$K$3)+(R5162/100)*(L5162*$L$3)</f>
        <v>0</v>
      </c>
      <c r="X5162" s="53" t="n">
        <f aca="false">N5162+S5162</f>
        <v>145.6</v>
      </c>
      <c r="Y5162" s="53" t="n">
        <f aca="false">O5162+T5162</f>
        <v>171.6</v>
      </c>
      <c r="Z5162" s="53" t="n">
        <f aca="false">P5162+U5162</f>
        <v>0</v>
      </c>
      <c r="AA5162" s="53" t="n">
        <f aca="false">Q5162+V5162</f>
        <v>0</v>
      </c>
      <c r="AB5162" s="53" t="n">
        <f aca="false">R5162+W5162</f>
        <v>0</v>
      </c>
      <c r="AC5162" s="54" t="n">
        <f aca="false">ROUND(X5162+Y5162+Z5162+AA5162+AB5162,1)</f>
        <v>317.2</v>
      </c>
      <c r="AD5162" s="55"/>
    </row>
    <row r="5163" customFormat="false" ht="15" hidden="false" customHeight="false" outlineLevel="0" collapsed="false">
      <c r="A5163" s="48"/>
      <c r="B5163" s="79" t="s">
        <v>509</v>
      </c>
      <c r="C5163" s="50" t="s">
        <v>50</v>
      </c>
      <c r="D5163" s="51" t="n">
        <v>90</v>
      </c>
      <c r="E5163" s="51" t="n">
        <v>0</v>
      </c>
      <c r="F5163" s="51" t="n">
        <v>0</v>
      </c>
      <c r="G5163" s="51" t="n">
        <v>0</v>
      </c>
      <c r="H5163" s="51" t="n">
        <v>0</v>
      </c>
      <c r="I5163" s="52" t="n">
        <v>40</v>
      </c>
      <c r="J5163" s="52" t="n">
        <v>20</v>
      </c>
      <c r="K5163" s="52" t="n">
        <v>0</v>
      </c>
      <c r="L5163" s="52" t="n">
        <v>0</v>
      </c>
      <c r="M5163" s="52" t="n">
        <v>0</v>
      </c>
      <c r="N5163" s="53" t="n">
        <f aca="false">D5163*$D$3</f>
        <v>117</v>
      </c>
      <c r="O5163" s="53" t="n">
        <f aca="false">E5163*$E$3</f>
        <v>0</v>
      </c>
      <c r="P5163" s="53" t="n">
        <f aca="false">F5163*$F$3</f>
        <v>0</v>
      </c>
      <c r="Q5163" s="53" t="n">
        <f aca="false">G5163*$G$3</f>
        <v>0</v>
      </c>
      <c r="R5163" s="53" t="n">
        <f aca="false">H5163*$H$3</f>
        <v>0</v>
      </c>
      <c r="S5163" s="53" t="n">
        <f aca="false">(N5163/100)*(I5163*$I$3)+(N5163/100)*(J5163*$J$3)</f>
        <v>140.4</v>
      </c>
      <c r="T5163" s="53" t="n">
        <f aca="false">(O5163/100)*(K5163*$K$3)</f>
        <v>0</v>
      </c>
      <c r="U5163" s="53" t="n">
        <f aca="false">(P5163/100)*(K5163*$K$3)+(P5163/100)*(L5163*$L$3)</f>
        <v>0</v>
      </c>
      <c r="V5163" s="53" t="n">
        <f aca="false">(Q5163/100)*(L5163*$L$3)</f>
        <v>0</v>
      </c>
      <c r="W5163" s="53" t="n">
        <f aca="false">(R5163/100)*(K5163*$K$3)+(R5163/100)*(L5163*$L$3)</f>
        <v>0</v>
      </c>
      <c r="X5163" s="53" t="n">
        <f aca="false">N5163+S5163</f>
        <v>257.4</v>
      </c>
      <c r="Y5163" s="53" t="n">
        <f aca="false">O5163+T5163</f>
        <v>0</v>
      </c>
      <c r="Z5163" s="53" t="n">
        <f aca="false">P5163+U5163</f>
        <v>0</v>
      </c>
      <c r="AA5163" s="53" t="n">
        <f aca="false">Q5163+V5163</f>
        <v>0</v>
      </c>
      <c r="AB5163" s="53" t="n">
        <f aca="false">R5163+W5163</f>
        <v>0</v>
      </c>
      <c r="AC5163" s="54" t="n">
        <f aca="false">ROUND(X5163+Y5163+Z5163+AA5163+AB5163,1)</f>
        <v>257.4</v>
      </c>
      <c r="AD5163" s="55"/>
    </row>
    <row r="5164" customFormat="false" ht="15" hidden="false" customHeight="false" outlineLevel="0" collapsed="false">
      <c r="A5164" s="64"/>
      <c r="B5164" s="65" t="s">
        <v>510</v>
      </c>
      <c r="C5164" s="65"/>
      <c r="D5164" s="65"/>
      <c r="E5164" s="65"/>
      <c r="F5164" s="65"/>
      <c r="G5164" s="65"/>
      <c r="H5164" s="65"/>
      <c r="I5164" s="65"/>
      <c r="J5164" s="65"/>
      <c r="K5164" s="65"/>
      <c r="L5164" s="65"/>
      <c r="M5164" s="65"/>
      <c r="N5164" s="65"/>
      <c r="O5164" s="65"/>
      <c r="P5164" s="65"/>
      <c r="Q5164" s="65"/>
      <c r="R5164" s="65"/>
      <c r="S5164" s="65"/>
      <c r="T5164" s="65"/>
      <c r="U5164" s="65"/>
      <c r="V5164" s="65"/>
      <c r="W5164" s="65"/>
      <c r="X5164" s="65"/>
      <c r="Y5164" s="65"/>
      <c r="Z5164" s="65"/>
      <c r="AA5164" s="65"/>
      <c r="AB5164" s="65"/>
      <c r="AC5164" s="12"/>
      <c r="AD5164" s="12"/>
    </row>
    <row r="5165" customFormat="false" ht="15" hidden="false" customHeight="false" outlineLevel="0" collapsed="false">
      <c r="A5165" s="48"/>
      <c r="B5165" s="49" t="s">
        <v>511</v>
      </c>
      <c r="C5165" s="50" t="s">
        <v>512</v>
      </c>
      <c r="D5165" s="51" t="n">
        <v>0</v>
      </c>
      <c r="E5165" s="51" t="n">
        <v>0</v>
      </c>
      <c r="F5165" s="51" t="n">
        <v>0</v>
      </c>
      <c r="G5165" s="51" t="n">
        <v>0</v>
      </c>
      <c r="H5165" s="51" t="n">
        <v>0</v>
      </c>
      <c r="I5165" s="52" t="n">
        <v>0</v>
      </c>
      <c r="J5165" s="52" t="n">
        <v>0</v>
      </c>
      <c r="K5165" s="52" t="n">
        <v>75</v>
      </c>
      <c r="L5165" s="52" t="n">
        <v>0</v>
      </c>
      <c r="M5165" s="52" t="n">
        <v>0</v>
      </c>
      <c r="N5165" s="53" t="s">
        <v>513</v>
      </c>
      <c r="O5165" s="53" t="s">
        <v>513</v>
      </c>
      <c r="P5165" s="53" t="s">
        <v>513</v>
      </c>
      <c r="Q5165" s="53" t="s">
        <v>513</v>
      </c>
      <c r="R5165" s="53" t="s">
        <v>513</v>
      </c>
      <c r="S5165" s="53" t="s">
        <v>513</v>
      </c>
      <c r="T5165" s="53" t="s">
        <v>513</v>
      </c>
      <c r="U5165" s="53" t="s">
        <v>513</v>
      </c>
      <c r="V5165" s="53" t="s">
        <v>513</v>
      </c>
      <c r="W5165" s="53" t="s">
        <v>513</v>
      </c>
      <c r="X5165" s="53" t="s">
        <v>513</v>
      </c>
      <c r="Y5165" s="53" t="s">
        <v>513</v>
      </c>
      <c r="Z5165" s="53" t="s">
        <v>513</v>
      </c>
      <c r="AA5165" s="53" t="s">
        <v>513</v>
      </c>
      <c r="AB5165" s="53" t="s">
        <v>513</v>
      </c>
      <c r="AC5165" s="54" t="n">
        <f aca="false">(I5165*$AC$5193)+(J5165*$AC$5193)+(L5165*$AC$5193)+(K5165*$AC$5193)+(M5165*$AC$5193)+100</f>
        <v>250</v>
      </c>
      <c r="AD5165" s="55"/>
    </row>
    <row r="5166" customFormat="false" ht="15" hidden="false" customHeight="false" outlineLevel="0" collapsed="false">
      <c r="A5166" s="48"/>
      <c r="B5166" s="49" t="s">
        <v>514</v>
      </c>
      <c r="C5166" s="50" t="s">
        <v>515</v>
      </c>
      <c r="D5166" s="51" t="n">
        <v>90</v>
      </c>
      <c r="E5166" s="51" t="n">
        <v>0</v>
      </c>
      <c r="F5166" s="51" t="n">
        <v>0</v>
      </c>
      <c r="G5166" s="51" t="n">
        <v>0</v>
      </c>
      <c r="H5166" s="51" t="n">
        <v>0</v>
      </c>
      <c r="I5166" s="52" t="n">
        <v>20</v>
      </c>
      <c r="J5166" s="52" t="n">
        <v>20</v>
      </c>
      <c r="K5166" s="52" t="n">
        <v>75</v>
      </c>
      <c r="L5166" s="52" t="n">
        <v>0</v>
      </c>
      <c r="M5166" s="52" t="n">
        <v>0</v>
      </c>
      <c r="N5166" s="53" t="n">
        <f aca="false">D5166*$D$3</f>
        <v>117</v>
      </c>
      <c r="O5166" s="53" t="n">
        <f aca="false">E5166*$E$3</f>
        <v>0</v>
      </c>
      <c r="P5166" s="53" t="n">
        <f aca="false">F5166*$F$3</f>
        <v>0</v>
      </c>
      <c r="Q5166" s="53" t="n">
        <f aca="false">G5166*$G$3</f>
        <v>0</v>
      </c>
      <c r="R5166" s="53" t="n">
        <f aca="false">H5166*$H$3</f>
        <v>0</v>
      </c>
      <c r="S5166" s="53" t="n">
        <f aca="false">(N5166/100)*(I5166*$I$3)+(N5166/100)*(J5166*$J$3)</f>
        <v>93.6</v>
      </c>
      <c r="T5166" s="53" t="n">
        <f aca="false">(O5166/100)*(K5166*$K$3)</f>
        <v>0</v>
      </c>
      <c r="U5166" s="53" t="n">
        <f aca="false">(P5166/100)*(K5166*$K$3)+(P5166/100)*(L5166*$L$3)</f>
        <v>0</v>
      </c>
      <c r="V5166" s="53" t="n">
        <f aca="false">(Q5166/100)*(L5166*$L$3)</f>
        <v>0</v>
      </c>
      <c r="W5166" s="53" t="n">
        <f aca="false">(R5166/100)*(K5166*$K$3)+(R5166/100)*(L5166*$L$3)</f>
        <v>0</v>
      </c>
      <c r="X5166" s="53" t="n">
        <f aca="false">N5166+S5166</f>
        <v>210.6</v>
      </c>
      <c r="Y5166" s="53" t="n">
        <f aca="false">O5166+T5166</f>
        <v>0</v>
      </c>
      <c r="Z5166" s="53" t="n">
        <f aca="false">P5166+U5166</f>
        <v>0</v>
      </c>
      <c r="AA5166" s="53" t="n">
        <f aca="false">Q5166+V5166</f>
        <v>0</v>
      </c>
      <c r="AB5166" s="53" t="n">
        <f aca="false">R5166+W5166</f>
        <v>0</v>
      </c>
      <c r="AC5166" s="54" t="n">
        <f aca="false">ROUND(X5166+Y5166+Z5166+AA5166+AB5166,1)</f>
        <v>210.6</v>
      </c>
      <c r="AD5166" s="55" t="s">
        <v>516</v>
      </c>
    </row>
    <row r="5167" customFormat="false" ht="15" hidden="false" customHeight="false" outlineLevel="0" collapsed="false">
      <c r="A5167" s="48"/>
      <c r="B5167" s="77" t="s">
        <v>517</v>
      </c>
      <c r="C5167" s="40" t="s">
        <v>513</v>
      </c>
      <c r="D5167" s="41" t="n">
        <v>0</v>
      </c>
      <c r="E5167" s="41" t="n">
        <v>0</v>
      </c>
      <c r="F5167" s="41" t="n">
        <v>0</v>
      </c>
      <c r="G5167" s="41" t="n">
        <v>0</v>
      </c>
      <c r="H5167" s="41" t="n">
        <v>0</v>
      </c>
      <c r="I5167" s="42" t="n">
        <v>0</v>
      </c>
      <c r="J5167" s="42" t="n">
        <v>0</v>
      </c>
      <c r="K5167" s="42" t="n">
        <v>100</v>
      </c>
      <c r="L5167" s="42" t="n">
        <v>0</v>
      </c>
      <c r="M5167" s="42" t="n">
        <v>0</v>
      </c>
      <c r="N5167" s="43" t="s">
        <v>513</v>
      </c>
      <c r="O5167" s="43" t="s">
        <v>513</v>
      </c>
      <c r="P5167" s="43" t="s">
        <v>513</v>
      </c>
      <c r="Q5167" s="43" t="s">
        <v>513</v>
      </c>
      <c r="R5167" s="43" t="s">
        <v>513</v>
      </c>
      <c r="S5167" s="43" t="s">
        <v>513</v>
      </c>
      <c r="T5167" s="43" t="s">
        <v>513</v>
      </c>
      <c r="U5167" s="43" t="s">
        <v>513</v>
      </c>
      <c r="V5167" s="43" t="s">
        <v>513</v>
      </c>
      <c r="W5167" s="43" t="s">
        <v>513</v>
      </c>
      <c r="X5167" s="43" t="s">
        <v>513</v>
      </c>
      <c r="Y5167" s="43" t="s">
        <v>513</v>
      </c>
      <c r="Z5167" s="43" t="s">
        <v>513</v>
      </c>
      <c r="AA5167" s="43" t="s">
        <v>513</v>
      </c>
      <c r="AB5167" s="43" t="s">
        <v>513</v>
      </c>
      <c r="AC5167" s="44" t="n">
        <f aca="false">(I5167*$AC$5193)+(J5167*$AC$5193)+(L5167*$AC$5193)+(K5167*$AC$5193)+(M5167*$AC$5193)+100</f>
        <v>300</v>
      </c>
      <c r="AD5167" s="72"/>
    </row>
    <row r="5168" customFormat="false" ht="15" hidden="false" customHeight="false" outlineLevel="0" collapsed="false">
      <c r="A5168" s="48"/>
      <c r="B5168" s="49" t="s">
        <v>518</v>
      </c>
      <c r="C5168" s="50" t="s">
        <v>515</v>
      </c>
      <c r="D5168" s="51" t="n">
        <v>95</v>
      </c>
      <c r="E5168" s="51" t="n">
        <v>0</v>
      </c>
      <c r="F5168" s="51" t="n">
        <v>0</v>
      </c>
      <c r="G5168" s="51" t="n">
        <v>0</v>
      </c>
      <c r="H5168" s="51" t="n">
        <v>0</v>
      </c>
      <c r="I5168" s="52" t="n">
        <v>30</v>
      </c>
      <c r="J5168" s="52" t="n">
        <v>10</v>
      </c>
      <c r="K5168" s="52" t="n">
        <v>100</v>
      </c>
      <c r="L5168" s="52" t="n">
        <v>0</v>
      </c>
      <c r="M5168" s="52" t="n">
        <v>0</v>
      </c>
      <c r="N5168" s="53" t="n">
        <f aca="false">D5168*$D$3</f>
        <v>123.5</v>
      </c>
      <c r="O5168" s="53" t="n">
        <f aca="false">E5168*$E$3</f>
        <v>0</v>
      </c>
      <c r="P5168" s="53" t="n">
        <f aca="false">F5168*$F$3</f>
        <v>0</v>
      </c>
      <c r="Q5168" s="53" t="n">
        <f aca="false">G5168*$G$3</f>
        <v>0</v>
      </c>
      <c r="R5168" s="53" t="n">
        <f aca="false">H5168*$H$3</f>
        <v>0</v>
      </c>
      <c r="S5168" s="53" t="n">
        <f aca="false">(N5168/100)*(I5168*$I$3)+(N5168/100)*(J5168*$J$3)</f>
        <v>98.8</v>
      </c>
      <c r="T5168" s="53" t="n">
        <f aca="false">(O5168/100)*(K5168*$K$3)</f>
        <v>0</v>
      </c>
      <c r="U5168" s="53" t="n">
        <f aca="false">(P5168/100)*(K5168*$K$3)+(P5168/100)*(L5168*$L$3)</f>
        <v>0</v>
      </c>
      <c r="V5168" s="53" t="n">
        <f aca="false">(Q5168/100)*(L5168*$L$3)</f>
        <v>0</v>
      </c>
      <c r="W5168" s="53" t="n">
        <f aca="false">(R5168/100)*(K5168*$K$3)+(R5168/100)*(L5168*$L$3)</f>
        <v>0</v>
      </c>
      <c r="X5168" s="53" t="n">
        <f aca="false">N5168+S5168</f>
        <v>222.3</v>
      </c>
      <c r="Y5168" s="53" t="n">
        <f aca="false">O5168+T5168</f>
        <v>0</v>
      </c>
      <c r="Z5168" s="53" t="n">
        <f aca="false">P5168+U5168</f>
        <v>0</v>
      </c>
      <c r="AA5168" s="53" t="n">
        <f aca="false">Q5168+V5168</f>
        <v>0</v>
      </c>
      <c r="AB5168" s="53" t="n">
        <f aca="false">R5168+W5168</f>
        <v>0</v>
      </c>
      <c r="AC5168" s="54" t="n">
        <f aca="false">ROUND(X5168+Y5168+Z5168+AA5168+AB5168,1)</f>
        <v>222.3</v>
      </c>
      <c r="AD5168" s="55" t="s">
        <v>519</v>
      </c>
    </row>
    <row r="5169" customFormat="false" ht="15" hidden="false" customHeight="false" outlineLevel="0" collapsed="false">
      <c r="A5169" s="48"/>
      <c r="B5169" s="77" t="s">
        <v>520</v>
      </c>
      <c r="C5169" s="40" t="s">
        <v>513</v>
      </c>
      <c r="D5169" s="41" t="n">
        <v>0</v>
      </c>
      <c r="E5169" s="41" t="n">
        <v>0</v>
      </c>
      <c r="F5169" s="41" t="n">
        <v>0</v>
      </c>
      <c r="G5169" s="41" t="n">
        <v>0</v>
      </c>
      <c r="H5169" s="41" t="n">
        <v>0</v>
      </c>
      <c r="I5169" s="42" t="n">
        <v>0</v>
      </c>
      <c r="J5169" s="42" t="n">
        <v>0</v>
      </c>
      <c r="K5169" s="42" t="n">
        <v>85</v>
      </c>
      <c r="L5169" s="42" t="n">
        <v>0</v>
      </c>
      <c r="M5169" s="42" t="n">
        <v>0</v>
      </c>
      <c r="N5169" s="43" t="s">
        <v>513</v>
      </c>
      <c r="O5169" s="43" t="s">
        <v>513</v>
      </c>
      <c r="P5169" s="43" t="s">
        <v>513</v>
      </c>
      <c r="Q5169" s="43" t="s">
        <v>513</v>
      </c>
      <c r="R5169" s="43" t="s">
        <v>513</v>
      </c>
      <c r="S5169" s="43" t="s">
        <v>513</v>
      </c>
      <c r="T5169" s="43" t="s">
        <v>513</v>
      </c>
      <c r="U5169" s="43" t="s">
        <v>513</v>
      </c>
      <c r="V5169" s="43" t="s">
        <v>513</v>
      </c>
      <c r="W5169" s="43" t="s">
        <v>513</v>
      </c>
      <c r="X5169" s="43" t="s">
        <v>513</v>
      </c>
      <c r="Y5169" s="43" t="s">
        <v>513</v>
      </c>
      <c r="Z5169" s="43" t="s">
        <v>513</v>
      </c>
      <c r="AA5169" s="43" t="s">
        <v>513</v>
      </c>
      <c r="AB5169" s="43" t="s">
        <v>513</v>
      </c>
      <c r="AC5169" s="44" t="n">
        <f aca="false">(I5169*$AC$5193)+(J5169*$AC$5193)+(L5169*$AC$5193)+(K5169*$AC$5193)+(M5169*$AC$5193)+100</f>
        <v>270</v>
      </c>
      <c r="AD5169" s="72" t="s">
        <v>521</v>
      </c>
    </row>
    <row r="5170" customFormat="false" ht="15" hidden="false" customHeight="false" outlineLevel="0" collapsed="false">
      <c r="A5170" s="48"/>
      <c r="B5170" s="49" t="s">
        <v>522</v>
      </c>
      <c r="C5170" s="50" t="s">
        <v>515</v>
      </c>
      <c r="D5170" s="51" t="n">
        <v>94</v>
      </c>
      <c r="E5170" s="51" t="n">
        <v>0</v>
      </c>
      <c r="F5170" s="51" t="n">
        <v>0</v>
      </c>
      <c r="G5170" s="51" t="n">
        <v>0</v>
      </c>
      <c r="H5170" s="51" t="n">
        <v>0</v>
      </c>
      <c r="I5170" s="52" t="n">
        <v>20</v>
      </c>
      <c r="J5170" s="52" t="n">
        <v>20</v>
      </c>
      <c r="K5170" s="52" t="n">
        <v>85</v>
      </c>
      <c r="L5170" s="52" t="n">
        <v>0</v>
      </c>
      <c r="M5170" s="52" t="n">
        <v>0</v>
      </c>
      <c r="N5170" s="53" t="n">
        <f aca="false">D5170*$D$3</f>
        <v>122.2</v>
      </c>
      <c r="O5170" s="53" t="n">
        <f aca="false">E5170*$E$3</f>
        <v>0</v>
      </c>
      <c r="P5170" s="53" t="n">
        <f aca="false">F5170*$F$3</f>
        <v>0</v>
      </c>
      <c r="Q5170" s="53" t="n">
        <f aca="false">G5170*$G$3</f>
        <v>0</v>
      </c>
      <c r="R5170" s="53" t="n">
        <f aca="false">H5170*$H$3</f>
        <v>0</v>
      </c>
      <c r="S5170" s="53" t="n">
        <f aca="false">(N5170/100)*(I5170*$I$3)+(N5170/100)*(J5170*$J$3)</f>
        <v>97.76</v>
      </c>
      <c r="T5170" s="53" t="n">
        <f aca="false">(O5170/100)*(K5170*$K$3)</f>
        <v>0</v>
      </c>
      <c r="U5170" s="53" t="n">
        <f aca="false">(P5170/100)*(K5170*$K$3)+(P5170/100)*(L5170*$L$3)</f>
        <v>0</v>
      </c>
      <c r="V5170" s="53" t="n">
        <f aca="false">(Q5170/100)*(L5170*$L$3)</f>
        <v>0</v>
      </c>
      <c r="W5170" s="53" t="n">
        <f aca="false">(R5170/100)*(K5170*$K$3)+(R5170/100)*(L5170*$L$3)</f>
        <v>0</v>
      </c>
      <c r="X5170" s="53" t="n">
        <f aca="false">N5170+S5170</f>
        <v>219.96</v>
      </c>
      <c r="Y5170" s="53" t="n">
        <f aca="false">O5170+T5170</f>
        <v>0</v>
      </c>
      <c r="Z5170" s="53" t="n">
        <f aca="false">P5170+U5170</f>
        <v>0</v>
      </c>
      <c r="AA5170" s="53" t="n">
        <f aca="false">Q5170+V5170</f>
        <v>0</v>
      </c>
      <c r="AB5170" s="53" t="n">
        <f aca="false">R5170+W5170</f>
        <v>0</v>
      </c>
      <c r="AC5170" s="54" t="n">
        <f aca="false">ROUND(X5170+Y5170+Z5170+AA5170+AB5170,1)</f>
        <v>220</v>
      </c>
      <c r="AD5170" s="55" t="s">
        <v>516</v>
      </c>
    </row>
    <row r="5171" customFormat="false" ht="15" hidden="false" customHeight="false" outlineLevel="0" collapsed="false">
      <c r="A5171" s="48"/>
      <c r="B5171" s="77" t="s">
        <v>523</v>
      </c>
      <c r="C5171" s="40" t="s">
        <v>513</v>
      </c>
      <c r="D5171" s="41" t="n">
        <v>0</v>
      </c>
      <c r="E5171" s="41" t="n">
        <v>0</v>
      </c>
      <c r="F5171" s="41" t="n">
        <v>0</v>
      </c>
      <c r="G5171" s="41" t="n">
        <v>0</v>
      </c>
      <c r="H5171" s="41" t="n">
        <v>0</v>
      </c>
      <c r="I5171" s="42" t="n">
        <v>0</v>
      </c>
      <c r="J5171" s="42" t="n">
        <v>0</v>
      </c>
      <c r="K5171" s="42" t="n">
        <v>75</v>
      </c>
      <c r="L5171" s="42" t="n">
        <v>0</v>
      </c>
      <c r="M5171" s="42" t="n">
        <v>0</v>
      </c>
      <c r="N5171" s="43" t="s">
        <v>513</v>
      </c>
      <c r="O5171" s="43" t="s">
        <v>513</v>
      </c>
      <c r="P5171" s="43" t="s">
        <v>513</v>
      </c>
      <c r="Q5171" s="43" t="s">
        <v>513</v>
      </c>
      <c r="R5171" s="43" t="s">
        <v>513</v>
      </c>
      <c r="S5171" s="43" t="s">
        <v>513</v>
      </c>
      <c r="T5171" s="43" t="s">
        <v>513</v>
      </c>
      <c r="U5171" s="43" t="s">
        <v>513</v>
      </c>
      <c r="V5171" s="43" t="s">
        <v>513</v>
      </c>
      <c r="W5171" s="43" t="s">
        <v>513</v>
      </c>
      <c r="X5171" s="43" t="s">
        <v>513</v>
      </c>
      <c r="Y5171" s="43" t="s">
        <v>513</v>
      </c>
      <c r="Z5171" s="43" t="s">
        <v>513</v>
      </c>
      <c r="AA5171" s="43" t="s">
        <v>513</v>
      </c>
      <c r="AB5171" s="43" t="s">
        <v>513</v>
      </c>
      <c r="AC5171" s="44" t="n">
        <f aca="false">(I5171*$AC$5193)+(J5171*$AC$5193)+(L5171*$AC$5193)+(K5171*$AC$5193)+(M5171*$AC$5193)+100</f>
        <v>250</v>
      </c>
      <c r="AD5171" s="72" t="s">
        <v>524</v>
      </c>
    </row>
    <row r="5172" customFormat="false" ht="15" hidden="false" customHeight="false" outlineLevel="0" collapsed="false">
      <c r="A5172" s="48"/>
      <c r="B5172" s="49" t="s">
        <v>525</v>
      </c>
      <c r="C5172" s="50" t="s">
        <v>515</v>
      </c>
      <c r="D5172" s="51" t="n">
        <v>92</v>
      </c>
      <c r="E5172" s="51" t="n">
        <v>0</v>
      </c>
      <c r="F5172" s="51" t="n">
        <v>0</v>
      </c>
      <c r="G5172" s="51" t="n">
        <v>0</v>
      </c>
      <c r="H5172" s="51" t="n">
        <v>0</v>
      </c>
      <c r="I5172" s="52" t="n">
        <v>15</v>
      </c>
      <c r="J5172" s="52" t="n">
        <v>25</v>
      </c>
      <c r="K5172" s="52" t="n">
        <v>75</v>
      </c>
      <c r="L5172" s="52" t="n">
        <v>0</v>
      </c>
      <c r="M5172" s="52" t="n">
        <v>0</v>
      </c>
      <c r="N5172" s="53" t="n">
        <f aca="false">D5172*$D$3</f>
        <v>119.6</v>
      </c>
      <c r="O5172" s="53" t="n">
        <f aca="false">E5172*$E$3</f>
        <v>0</v>
      </c>
      <c r="P5172" s="53" t="n">
        <f aca="false">F5172*$F$3</f>
        <v>0</v>
      </c>
      <c r="Q5172" s="53" t="n">
        <f aca="false">G5172*$G$3</f>
        <v>0</v>
      </c>
      <c r="R5172" s="53" t="n">
        <f aca="false">H5172*$H$3</f>
        <v>0</v>
      </c>
      <c r="S5172" s="53" t="n">
        <f aca="false">(N5172/100)*(I5172*$I$3)+(N5172/100)*(J5172*$J$3)</f>
        <v>95.68</v>
      </c>
      <c r="T5172" s="53" t="n">
        <f aca="false">(O5172/100)*(K5172*$K$3)</f>
        <v>0</v>
      </c>
      <c r="U5172" s="53" t="n">
        <f aca="false">(P5172/100)*(K5172*$K$3)+(P5172/100)*(L5172*$L$3)</f>
        <v>0</v>
      </c>
      <c r="V5172" s="53" t="n">
        <f aca="false">(Q5172/100)*(L5172*$L$3)</f>
        <v>0</v>
      </c>
      <c r="W5172" s="53" t="n">
        <f aca="false">(R5172/100)*(K5172*$K$3)+(R5172/100)*(L5172*$L$3)</f>
        <v>0</v>
      </c>
      <c r="X5172" s="53" t="n">
        <f aca="false">N5172+S5172</f>
        <v>215.28</v>
      </c>
      <c r="Y5172" s="53" t="n">
        <f aca="false">O5172+T5172</f>
        <v>0</v>
      </c>
      <c r="Z5172" s="53" t="n">
        <f aca="false">P5172+U5172</f>
        <v>0</v>
      </c>
      <c r="AA5172" s="53" t="n">
        <f aca="false">Q5172+V5172</f>
        <v>0</v>
      </c>
      <c r="AB5172" s="53" t="n">
        <f aca="false">R5172+W5172</f>
        <v>0</v>
      </c>
      <c r="AC5172" s="54" t="n">
        <f aca="false">ROUND(X5172+Y5172+Z5172+AA5172+AB5172,1)</f>
        <v>215.3</v>
      </c>
      <c r="AD5172" s="55" t="s">
        <v>526</v>
      </c>
    </row>
    <row r="5173" customFormat="false" ht="15" hidden="false" customHeight="false" outlineLevel="0" collapsed="false">
      <c r="A5173" s="48"/>
      <c r="B5173" s="77" t="s">
        <v>527</v>
      </c>
      <c r="C5173" s="40" t="s">
        <v>513</v>
      </c>
      <c r="D5173" s="41" t="n">
        <v>0</v>
      </c>
      <c r="E5173" s="41" t="n">
        <v>0</v>
      </c>
      <c r="F5173" s="41" t="n">
        <v>0</v>
      </c>
      <c r="G5173" s="41" t="n">
        <v>0</v>
      </c>
      <c r="H5173" s="41" t="n">
        <v>0</v>
      </c>
      <c r="I5173" s="42" t="n">
        <v>0</v>
      </c>
      <c r="J5173" s="42" t="n">
        <v>0</v>
      </c>
      <c r="K5173" s="42" t="n">
        <v>85</v>
      </c>
      <c r="L5173" s="42" t="n">
        <v>0</v>
      </c>
      <c r="M5173" s="42" t="n">
        <v>0</v>
      </c>
      <c r="N5173" s="43" t="s">
        <v>513</v>
      </c>
      <c r="O5173" s="43" t="s">
        <v>513</v>
      </c>
      <c r="P5173" s="43" t="s">
        <v>513</v>
      </c>
      <c r="Q5173" s="43" t="s">
        <v>513</v>
      </c>
      <c r="R5173" s="43" t="s">
        <v>513</v>
      </c>
      <c r="S5173" s="43" t="s">
        <v>513</v>
      </c>
      <c r="T5173" s="43" t="s">
        <v>513</v>
      </c>
      <c r="U5173" s="43" t="s">
        <v>513</v>
      </c>
      <c r="V5173" s="43" t="s">
        <v>513</v>
      </c>
      <c r="W5173" s="43" t="s">
        <v>513</v>
      </c>
      <c r="X5173" s="43" t="s">
        <v>513</v>
      </c>
      <c r="Y5173" s="43" t="s">
        <v>513</v>
      </c>
      <c r="Z5173" s="43" t="s">
        <v>513</v>
      </c>
      <c r="AA5173" s="43" t="s">
        <v>513</v>
      </c>
      <c r="AB5173" s="43" t="s">
        <v>513</v>
      </c>
      <c r="AC5173" s="44" t="n">
        <f aca="false">(I5173*$AC$5193)+(J5173*$AC$5193)+(L5173*$AC$5193)+(K5173*$AC$5193)+(M5173*$AC$5193)+100</f>
        <v>270</v>
      </c>
      <c r="AD5173" s="72"/>
    </row>
    <row r="5174" customFormat="false" ht="15" hidden="false" customHeight="false" outlineLevel="0" collapsed="false">
      <c r="A5174" s="48"/>
      <c r="B5174" s="49" t="s">
        <v>528</v>
      </c>
      <c r="C5174" s="50" t="s">
        <v>515</v>
      </c>
      <c r="D5174" s="51" t="n">
        <v>85</v>
      </c>
      <c r="E5174" s="51" t="n">
        <v>0</v>
      </c>
      <c r="F5174" s="51" t="n">
        <v>0</v>
      </c>
      <c r="G5174" s="51" t="n">
        <v>0</v>
      </c>
      <c r="H5174" s="51" t="n">
        <v>0</v>
      </c>
      <c r="I5174" s="52" t="n">
        <v>15</v>
      </c>
      <c r="J5174" s="52" t="n">
        <v>15</v>
      </c>
      <c r="K5174" s="52" t="n">
        <v>85</v>
      </c>
      <c r="L5174" s="52" t="n">
        <v>0</v>
      </c>
      <c r="M5174" s="52" t="n">
        <v>0</v>
      </c>
      <c r="N5174" s="53" t="n">
        <f aca="false">D5174*$D$3</f>
        <v>110.5</v>
      </c>
      <c r="O5174" s="53" t="n">
        <f aca="false">E5174*$E$3</f>
        <v>0</v>
      </c>
      <c r="P5174" s="53" t="n">
        <f aca="false">F5174*$F$3</f>
        <v>0</v>
      </c>
      <c r="Q5174" s="53" t="n">
        <f aca="false">G5174*$G$3</f>
        <v>0</v>
      </c>
      <c r="R5174" s="53" t="n">
        <f aca="false">H5174*$H$3</f>
        <v>0</v>
      </c>
      <c r="S5174" s="53" t="n">
        <f aca="false">(N5174/100)*(I5174*$I$3)+(N5174/100)*(J5174*$J$3)</f>
        <v>66.3</v>
      </c>
      <c r="T5174" s="53" t="n">
        <f aca="false">(O5174/100)*(K5174*$K$3)</f>
        <v>0</v>
      </c>
      <c r="U5174" s="53" t="n">
        <f aca="false">(P5174/100)*(K5174*$K$3)+(P5174/100)*(L5174*$L$3)</f>
        <v>0</v>
      </c>
      <c r="V5174" s="53" t="n">
        <f aca="false">(Q5174/100)*(L5174*$L$3)</f>
        <v>0</v>
      </c>
      <c r="W5174" s="53" t="n">
        <f aca="false">(R5174/100)*(K5174*$K$3)+(R5174/100)*(L5174*$L$3)</f>
        <v>0</v>
      </c>
      <c r="X5174" s="53" t="n">
        <f aca="false">N5174+S5174</f>
        <v>176.8</v>
      </c>
      <c r="Y5174" s="53" t="n">
        <f aca="false">O5174+T5174</f>
        <v>0</v>
      </c>
      <c r="Z5174" s="53" t="n">
        <f aca="false">P5174+U5174</f>
        <v>0</v>
      </c>
      <c r="AA5174" s="53" t="n">
        <f aca="false">Q5174+V5174</f>
        <v>0</v>
      </c>
      <c r="AB5174" s="53" t="n">
        <f aca="false">R5174+W5174</f>
        <v>0</v>
      </c>
      <c r="AC5174" s="54" t="n">
        <f aca="false">ROUND(X5174+Y5174+Z5174+AA5174+AB5174,1)</f>
        <v>176.8</v>
      </c>
      <c r="AD5174" s="55" t="s">
        <v>529</v>
      </c>
    </row>
    <row r="5175" customFormat="false" ht="15" hidden="false" customHeight="false" outlineLevel="0" collapsed="false">
      <c r="A5175" s="48"/>
      <c r="B5175" s="77" t="s">
        <v>530</v>
      </c>
      <c r="C5175" s="40" t="s">
        <v>513</v>
      </c>
      <c r="D5175" s="41" t="n">
        <v>0</v>
      </c>
      <c r="E5175" s="41" t="n">
        <v>0</v>
      </c>
      <c r="F5175" s="41" t="n">
        <v>0</v>
      </c>
      <c r="G5175" s="41" t="n">
        <v>0</v>
      </c>
      <c r="H5175" s="41" t="n">
        <v>0</v>
      </c>
      <c r="I5175" s="42" t="n">
        <v>0</v>
      </c>
      <c r="J5175" s="42" t="n">
        <v>0</v>
      </c>
      <c r="K5175" s="42" t="n">
        <v>85</v>
      </c>
      <c r="L5175" s="42" t="n">
        <v>0</v>
      </c>
      <c r="M5175" s="42" t="n">
        <v>0</v>
      </c>
      <c r="N5175" s="43" t="s">
        <v>513</v>
      </c>
      <c r="O5175" s="43" t="s">
        <v>513</v>
      </c>
      <c r="P5175" s="43" t="s">
        <v>513</v>
      </c>
      <c r="Q5175" s="43" t="s">
        <v>513</v>
      </c>
      <c r="R5175" s="43" t="s">
        <v>513</v>
      </c>
      <c r="S5175" s="43" t="s">
        <v>513</v>
      </c>
      <c r="T5175" s="43" t="s">
        <v>513</v>
      </c>
      <c r="U5175" s="43" t="s">
        <v>513</v>
      </c>
      <c r="V5175" s="43" t="s">
        <v>513</v>
      </c>
      <c r="W5175" s="43" t="s">
        <v>513</v>
      </c>
      <c r="X5175" s="43" t="s">
        <v>513</v>
      </c>
      <c r="Y5175" s="43" t="s">
        <v>513</v>
      </c>
      <c r="Z5175" s="43" t="s">
        <v>513</v>
      </c>
      <c r="AA5175" s="43" t="s">
        <v>513</v>
      </c>
      <c r="AB5175" s="43" t="s">
        <v>513</v>
      </c>
      <c r="AC5175" s="44" t="n">
        <f aca="false">(I5175*$AC$5193)+(J5175*$AC$5193)+(L5175*$AC$5193)+(K5175*$AC$5193)+(M5175*$AC$5193)+100</f>
        <v>270</v>
      </c>
      <c r="AD5175" s="72" t="s">
        <v>521</v>
      </c>
    </row>
    <row r="5176" customFormat="false" ht="15" hidden="false" customHeight="false" outlineLevel="0" collapsed="false">
      <c r="A5176" s="48"/>
      <c r="B5176" s="49" t="s">
        <v>528</v>
      </c>
      <c r="C5176" s="50" t="s">
        <v>515</v>
      </c>
      <c r="D5176" s="51" t="n">
        <v>88</v>
      </c>
      <c r="E5176" s="51" t="n">
        <v>0</v>
      </c>
      <c r="F5176" s="51" t="n">
        <v>0</v>
      </c>
      <c r="G5176" s="51" t="n">
        <v>0</v>
      </c>
      <c r="H5176" s="51" t="n">
        <v>0</v>
      </c>
      <c r="I5176" s="52" t="n">
        <v>15</v>
      </c>
      <c r="J5176" s="52" t="n">
        <v>15</v>
      </c>
      <c r="K5176" s="52" t="n">
        <v>85</v>
      </c>
      <c r="L5176" s="52" t="n">
        <v>0</v>
      </c>
      <c r="M5176" s="52" t="n">
        <v>0</v>
      </c>
      <c r="N5176" s="53" t="n">
        <f aca="false">D5176*$D$3</f>
        <v>114.4</v>
      </c>
      <c r="O5176" s="53" t="n">
        <f aca="false">E5176*$E$3</f>
        <v>0</v>
      </c>
      <c r="P5176" s="53" t="n">
        <f aca="false">F5176*$F$3</f>
        <v>0</v>
      </c>
      <c r="Q5176" s="53" t="n">
        <f aca="false">G5176*$G$3</f>
        <v>0</v>
      </c>
      <c r="R5176" s="53" t="n">
        <f aca="false">H5176*$H$3</f>
        <v>0</v>
      </c>
      <c r="S5176" s="53" t="n">
        <f aca="false">(N5176/100)*(I5176*$I$3)+(N5176/100)*(J5176*$J$3)</f>
        <v>68.64</v>
      </c>
      <c r="T5176" s="53" t="n">
        <f aca="false">(O5176/100)*(K5176*$K$3)</f>
        <v>0</v>
      </c>
      <c r="U5176" s="53" t="n">
        <f aca="false">(P5176/100)*(K5176*$K$3)+(P5176/100)*(L5176*$L$3)</f>
        <v>0</v>
      </c>
      <c r="V5176" s="53" t="n">
        <f aca="false">(Q5176/100)*(L5176*$L$3)</f>
        <v>0</v>
      </c>
      <c r="W5176" s="53" t="n">
        <f aca="false">(R5176/100)*(K5176*$K$3)+(R5176/100)*(L5176*$L$3)</f>
        <v>0</v>
      </c>
      <c r="X5176" s="53" t="n">
        <f aca="false">N5176+S5176</f>
        <v>183.04</v>
      </c>
      <c r="Y5176" s="53" t="n">
        <f aca="false">O5176+T5176</f>
        <v>0</v>
      </c>
      <c r="Z5176" s="53" t="n">
        <f aca="false">P5176+U5176</f>
        <v>0</v>
      </c>
      <c r="AA5176" s="53" t="n">
        <f aca="false">Q5176+V5176</f>
        <v>0</v>
      </c>
      <c r="AB5176" s="53" t="n">
        <f aca="false">R5176+W5176</f>
        <v>0</v>
      </c>
      <c r="AC5176" s="54" t="n">
        <f aca="false">ROUND(X5176+Y5176+Z5176+AA5176+AB5176,1)</f>
        <v>183</v>
      </c>
      <c r="AD5176" s="55" t="s">
        <v>526</v>
      </c>
    </row>
    <row r="5177" customFormat="false" ht="15" hidden="false" customHeight="false" outlineLevel="0" collapsed="false">
      <c r="A5177" s="48"/>
      <c r="B5177" s="77" t="s">
        <v>531</v>
      </c>
      <c r="C5177" s="40" t="s">
        <v>513</v>
      </c>
      <c r="D5177" s="41" t="n">
        <v>0</v>
      </c>
      <c r="E5177" s="41" t="n">
        <v>0</v>
      </c>
      <c r="F5177" s="41" t="n">
        <v>0</v>
      </c>
      <c r="G5177" s="41" t="n">
        <v>0</v>
      </c>
      <c r="H5177" s="41" t="n">
        <v>0</v>
      </c>
      <c r="I5177" s="42" t="n">
        <v>0</v>
      </c>
      <c r="J5177" s="42" t="n">
        <v>0</v>
      </c>
      <c r="K5177" s="42" t="n">
        <v>75</v>
      </c>
      <c r="L5177" s="42" t="n">
        <v>0</v>
      </c>
      <c r="M5177" s="42" t="n">
        <v>0</v>
      </c>
      <c r="N5177" s="43" t="s">
        <v>513</v>
      </c>
      <c r="O5177" s="43" t="s">
        <v>513</v>
      </c>
      <c r="P5177" s="43" t="s">
        <v>513</v>
      </c>
      <c r="Q5177" s="43" t="s">
        <v>513</v>
      </c>
      <c r="R5177" s="43" t="s">
        <v>513</v>
      </c>
      <c r="S5177" s="43" t="s">
        <v>513</v>
      </c>
      <c r="T5177" s="43" t="s">
        <v>513</v>
      </c>
      <c r="U5177" s="43" t="s">
        <v>513</v>
      </c>
      <c r="V5177" s="43" t="s">
        <v>513</v>
      </c>
      <c r="W5177" s="43" t="s">
        <v>513</v>
      </c>
      <c r="X5177" s="43" t="s">
        <v>513</v>
      </c>
      <c r="Y5177" s="43" t="s">
        <v>513</v>
      </c>
      <c r="Z5177" s="43" t="s">
        <v>513</v>
      </c>
      <c r="AA5177" s="43" t="s">
        <v>513</v>
      </c>
      <c r="AB5177" s="43" t="s">
        <v>513</v>
      </c>
      <c r="AC5177" s="44" t="n">
        <f aca="false">(I5177*$AC$5193)+(J5177*$AC$5193)+(L5177*$AC$5193)+(K5177*$AC$5193)+(M5177*$AC$5193)+100</f>
        <v>250</v>
      </c>
      <c r="AD5177" s="72" t="s">
        <v>532</v>
      </c>
    </row>
    <row r="5178" customFormat="false" ht="15" hidden="false" customHeight="false" outlineLevel="0" collapsed="false">
      <c r="A5178" s="48"/>
      <c r="B5178" s="49" t="s">
        <v>525</v>
      </c>
      <c r="C5178" s="50" t="s">
        <v>515</v>
      </c>
      <c r="D5178" s="51" t="n">
        <v>105</v>
      </c>
      <c r="E5178" s="51" t="n">
        <v>0</v>
      </c>
      <c r="F5178" s="51" t="n">
        <v>0</v>
      </c>
      <c r="G5178" s="51" t="n">
        <v>0</v>
      </c>
      <c r="H5178" s="51" t="n">
        <v>0</v>
      </c>
      <c r="I5178" s="52" t="n">
        <v>30</v>
      </c>
      <c r="J5178" s="52" t="n">
        <v>10</v>
      </c>
      <c r="K5178" s="52" t="n">
        <v>75</v>
      </c>
      <c r="L5178" s="52" t="n">
        <v>0</v>
      </c>
      <c r="M5178" s="52" t="n">
        <v>0</v>
      </c>
      <c r="N5178" s="53" t="n">
        <f aca="false">D5178*$D$3</f>
        <v>136.5</v>
      </c>
      <c r="O5178" s="53" t="n">
        <f aca="false">E5178*$E$3</f>
        <v>0</v>
      </c>
      <c r="P5178" s="53" t="n">
        <f aca="false">F5178*$F$3</f>
        <v>0</v>
      </c>
      <c r="Q5178" s="53" t="n">
        <f aca="false">G5178*$G$3</f>
        <v>0</v>
      </c>
      <c r="R5178" s="53" t="n">
        <f aca="false">H5178*$H$3</f>
        <v>0</v>
      </c>
      <c r="S5178" s="53" t="n">
        <f aca="false">(N5178/100)*(I5178*$I$3)+(N5178/100)*(J5178*$J$3)</f>
        <v>109.2</v>
      </c>
      <c r="T5178" s="53" t="n">
        <f aca="false">(O5178/100)*(K5178*$K$3)</f>
        <v>0</v>
      </c>
      <c r="U5178" s="53" t="n">
        <f aca="false">(P5178/100)*(K5178*$K$3)+(P5178/100)*(L5178*$L$3)</f>
        <v>0</v>
      </c>
      <c r="V5178" s="53" t="n">
        <f aca="false">(Q5178/100)*(L5178*$L$3)</f>
        <v>0</v>
      </c>
      <c r="W5178" s="53" t="n">
        <f aca="false">(R5178/100)*(K5178*$K$3)+(R5178/100)*(L5178*$L$3)</f>
        <v>0</v>
      </c>
      <c r="X5178" s="53" t="n">
        <f aca="false">N5178+S5178</f>
        <v>245.7</v>
      </c>
      <c r="Y5178" s="53" t="n">
        <f aca="false">O5178+T5178</f>
        <v>0</v>
      </c>
      <c r="Z5178" s="53" t="n">
        <f aca="false">P5178+U5178</f>
        <v>0</v>
      </c>
      <c r="AA5178" s="53" t="n">
        <f aca="false">Q5178+V5178</f>
        <v>0</v>
      </c>
      <c r="AB5178" s="53" t="n">
        <f aca="false">R5178+W5178</f>
        <v>0</v>
      </c>
      <c r="AC5178" s="54" t="n">
        <f aca="false">ROUND(X5178+Y5178+Z5178+AA5178+AB5178,1)</f>
        <v>245.7</v>
      </c>
      <c r="AD5178" s="55" t="s">
        <v>533</v>
      </c>
    </row>
    <row r="5179" customFormat="false" ht="15" hidden="false" customHeight="false" outlineLevel="0" collapsed="false">
      <c r="A5179" s="48"/>
      <c r="B5179" s="77" t="s">
        <v>534</v>
      </c>
      <c r="C5179" s="40" t="s">
        <v>513</v>
      </c>
      <c r="D5179" s="41" t="n">
        <v>0</v>
      </c>
      <c r="E5179" s="41" t="n">
        <v>0</v>
      </c>
      <c r="F5179" s="41" t="n">
        <v>0</v>
      </c>
      <c r="G5179" s="41" t="n">
        <v>0</v>
      </c>
      <c r="H5179" s="41" t="n">
        <v>0</v>
      </c>
      <c r="I5179" s="42" t="n">
        <v>0</v>
      </c>
      <c r="J5179" s="42" t="n">
        <v>0</v>
      </c>
      <c r="K5179" s="42" t="n">
        <v>85</v>
      </c>
      <c r="L5179" s="42" t="n">
        <v>0</v>
      </c>
      <c r="M5179" s="42" t="n">
        <v>0</v>
      </c>
      <c r="N5179" s="43" t="s">
        <v>513</v>
      </c>
      <c r="O5179" s="43" t="s">
        <v>513</v>
      </c>
      <c r="P5179" s="43" t="s">
        <v>513</v>
      </c>
      <c r="Q5179" s="43" t="s">
        <v>513</v>
      </c>
      <c r="R5179" s="43" t="s">
        <v>513</v>
      </c>
      <c r="S5179" s="43" t="s">
        <v>513</v>
      </c>
      <c r="T5179" s="43" t="s">
        <v>513</v>
      </c>
      <c r="U5179" s="43" t="s">
        <v>513</v>
      </c>
      <c r="V5179" s="43" t="s">
        <v>513</v>
      </c>
      <c r="W5179" s="43" t="s">
        <v>513</v>
      </c>
      <c r="X5179" s="43" t="s">
        <v>513</v>
      </c>
      <c r="Y5179" s="43" t="s">
        <v>513</v>
      </c>
      <c r="Z5179" s="43" t="s">
        <v>513</v>
      </c>
      <c r="AA5179" s="43" t="s">
        <v>513</v>
      </c>
      <c r="AB5179" s="43" t="s">
        <v>513</v>
      </c>
      <c r="AC5179" s="44" t="n">
        <f aca="false">(I5179*$AC$5193)+(J5179*$AC$5193)+(L5179*$AC$5193)+(K5179*$AC$5193)+(M5179*$AC$5193)+100</f>
        <v>270</v>
      </c>
      <c r="AD5179" s="72"/>
    </row>
    <row r="5180" customFormat="false" ht="15" hidden="false" customHeight="false" outlineLevel="0" collapsed="false">
      <c r="A5180" s="48"/>
      <c r="B5180" s="49" t="s">
        <v>528</v>
      </c>
      <c r="C5180" s="50" t="s">
        <v>515</v>
      </c>
      <c r="D5180" s="51" t="n">
        <v>80</v>
      </c>
      <c r="E5180" s="51" t="n">
        <v>0</v>
      </c>
      <c r="F5180" s="51" t="n">
        <v>40</v>
      </c>
      <c r="G5180" s="51" t="n">
        <v>0</v>
      </c>
      <c r="H5180" s="51" t="n">
        <v>0</v>
      </c>
      <c r="I5180" s="52" t="n">
        <v>20</v>
      </c>
      <c r="J5180" s="52" t="n">
        <v>20</v>
      </c>
      <c r="K5180" s="52" t="n">
        <v>85</v>
      </c>
      <c r="L5180" s="52" t="n">
        <v>0</v>
      </c>
      <c r="M5180" s="52" t="n">
        <v>0</v>
      </c>
      <c r="N5180" s="53" t="n">
        <f aca="false">D5180*$D$3</f>
        <v>104</v>
      </c>
      <c r="O5180" s="53" t="n">
        <f aca="false">E5180*$E$3</f>
        <v>0</v>
      </c>
      <c r="P5180" s="53" t="n">
        <f aca="false">F5180*$F$3</f>
        <v>52</v>
      </c>
      <c r="Q5180" s="53" t="n">
        <f aca="false">G5180*$G$3</f>
        <v>0</v>
      </c>
      <c r="R5180" s="53" t="n">
        <f aca="false">H5180*$H$3</f>
        <v>0</v>
      </c>
      <c r="S5180" s="53" t="n">
        <f aca="false">(N5180/100)*(I5180*$I$3)+(N5180/100)*(J5180*$J$3)</f>
        <v>83.2</v>
      </c>
      <c r="T5180" s="53" t="n">
        <f aca="false">(O5180/100)*(K5180*$K$3)</f>
        <v>0</v>
      </c>
      <c r="U5180" s="53" t="n">
        <f aca="false">(P5180/100)*(K5180*$K$3)+(P5180/100)*(L5180*$L$3)</f>
        <v>88.4</v>
      </c>
      <c r="V5180" s="53" t="n">
        <f aca="false">(Q5180/100)*(L5180*$L$3)</f>
        <v>0</v>
      </c>
      <c r="W5180" s="53" t="n">
        <f aca="false">(R5180/100)*(K5180*$K$3)+(R5180/100)*(L5180*$L$3)</f>
        <v>0</v>
      </c>
      <c r="X5180" s="53" t="n">
        <f aca="false">N5180+S5180</f>
        <v>187.2</v>
      </c>
      <c r="Y5180" s="53" t="n">
        <f aca="false">O5180+T5180</f>
        <v>0</v>
      </c>
      <c r="Z5180" s="53" t="n">
        <f aca="false">P5180+U5180</f>
        <v>140.4</v>
      </c>
      <c r="AA5180" s="53" t="n">
        <f aca="false">Q5180+V5180</f>
        <v>0</v>
      </c>
      <c r="AB5180" s="53" t="n">
        <f aca="false">R5180+W5180</f>
        <v>0</v>
      </c>
      <c r="AC5180" s="54" t="n">
        <f aca="false">ROUND(X5180+Y5180+Z5180+AA5180+AB5180,1)</f>
        <v>327.6</v>
      </c>
      <c r="AD5180" s="55" t="s">
        <v>535</v>
      </c>
    </row>
    <row r="5181" customFormat="false" ht="15" hidden="false" customHeight="false" outlineLevel="0" collapsed="false">
      <c r="A5181" s="48"/>
      <c r="B5181" s="77" t="s">
        <v>536</v>
      </c>
      <c r="C5181" s="40" t="s">
        <v>513</v>
      </c>
      <c r="D5181" s="41" t="n">
        <v>0</v>
      </c>
      <c r="E5181" s="41" t="n">
        <v>0</v>
      </c>
      <c r="F5181" s="41" t="n">
        <v>0</v>
      </c>
      <c r="G5181" s="41" t="n">
        <v>0</v>
      </c>
      <c r="H5181" s="41" t="n">
        <v>0</v>
      </c>
      <c r="I5181" s="42" t="n">
        <v>0</v>
      </c>
      <c r="J5181" s="42" t="n">
        <v>0</v>
      </c>
      <c r="K5181" s="42" t="n">
        <v>90</v>
      </c>
      <c r="L5181" s="42" t="n">
        <v>0</v>
      </c>
      <c r="M5181" s="42" t="n">
        <v>0</v>
      </c>
      <c r="N5181" s="43" t="s">
        <v>513</v>
      </c>
      <c r="O5181" s="43" t="s">
        <v>513</v>
      </c>
      <c r="P5181" s="43" t="s">
        <v>513</v>
      </c>
      <c r="Q5181" s="43" t="s">
        <v>513</v>
      </c>
      <c r="R5181" s="43" t="s">
        <v>513</v>
      </c>
      <c r="S5181" s="43" t="s">
        <v>513</v>
      </c>
      <c r="T5181" s="43" t="s">
        <v>513</v>
      </c>
      <c r="U5181" s="43" t="s">
        <v>513</v>
      </c>
      <c r="V5181" s="43" t="s">
        <v>513</v>
      </c>
      <c r="W5181" s="43" t="s">
        <v>513</v>
      </c>
      <c r="X5181" s="43" t="s">
        <v>513</v>
      </c>
      <c r="Y5181" s="43" t="s">
        <v>513</v>
      </c>
      <c r="Z5181" s="43" t="s">
        <v>513</v>
      </c>
      <c r="AA5181" s="43" t="s">
        <v>513</v>
      </c>
      <c r="AB5181" s="43" t="s">
        <v>513</v>
      </c>
      <c r="AC5181" s="44" t="n">
        <f aca="false">(I5181*$AC$5193)+(J5181*$AC$5193)+(L5181*$AC$5193)+(K5181*$AC$5193)+(M5181*$AC$5193)+100</f>
        <v>280</v>
      </c>
      <c r="AD5181" s="72"/>
    </row>
    <row r="5182" customFormat="false" ht="15" hidden="false" customHeight="false" outlineLevel="0" collapsed="false">
      <c r="A5182" s="48"/>
      <c r="B5182" s="49" t="s">
        <v>522</v>
      </c>
      <c r="C5182" s="50" t="s">
        <v>515</v>
      </c>
      <c r="D5182" s="51" t="n">
        <v>100</v>
      </c>
      <c r="E5182" s="51" t="n">
        <v>0</v>
      </c>
      <c r="F5182" s="51" t="n">
        <v>0</v>
      </c>
      <c r="G5182" s="51" t="n">
        <v>0</v>
      </c>
      <c r="H5182" s="51" t="n">
        <v>0</v>
      </c>
      <c r="I5182" s="52" t="n">
        <v>20</v>
      </c>
      <c r="J5182" s="52" t="n">
        <v>20</v>
      </c>
      <c r="K5182" s="52" t="n">
        <v>90</v>
      </c>
      <c r="L5182" s="52" t="n">
        <v>0</v>
      </c>
      <c r="M5182" s="52" t="n">
        <v>0</v>
      </c>
      <c r="N5182" s="53" t="n">
        <f aca="false">D5182*$D$3</f>
        <v>130</v>
      </c>
      <c r="O5182" s="53" t="n">
        <f aca="false">E5182*$E$3</f>
        <v>0</v>
      </c>
      <c r="P5182" s="53" t="n">
        <f aca="false">F5182*$F$3</f>
        <v>0</v>
      </c>
      <c r="Q5182" s="53" t="n">
        <f aca="false">G5182*$G$3</f>
        <v>0</v>
      </c>
      <c r="R5182" s="53" t="n">
        <f aca="false">H5182*$H$3</f>
        <v>0</v>
      </c>
      <c r="S5182" s="53" t="n">
        <f aca="false">(N5182/100)*(I5182*$I$3)+(N5182/100)*(J5182*$J$3)+(N5182/100)*(M5182*$M$3)</f>
        <v>104</v>
      </c>
      <c r="T5182" s="53" t="n">
        <f aca="false">(O5182/100)*(K5182*$K$3)</f>
        <v>0</v>
      </c>
      <c r="U5182" s="53" t="n">
        <f aca="false">(P5182/100)*(K5182*$K$3)+(P5182/100)*(L5182*$L$3)</f>
        <v>0</v>
      </c>
      <c r="V5182" s="53" t="n">
        <f aca="false">(Q5182/100)*(L5182*$L$3)</f>
        <v>0</v>
      </c>
      <c r="W5182" s="53" t="n">
        <f aca="false">(R5182/100)*(K5182*$K$3)</f>
        <v>0</v>
      </c>
      <c r="X5182" s="53" t="n">
        <f aca="false">N5182+S5182</f>
        <v>234</v>
      </c>
      <c r="Y5182" s="53" t="n">
        <f aca="false">O5182+T5182</f>
        <v>0</v>
      </c>
      <c r="Z5182" s="53" t="n">
        <f aca="false">P5182+U5182</f>
        <v>0</v>
      </c>
      <c r="AA5182" s="53" t="n">
        <f aca="false">Q5182+V5182</f>
        <v>0</v>
      </c>
      <c r="AB5182" s="53" t="n">
        <f aca="false">R5182+W5182</f>
        <v>0</v>
      </c>
      <c r="AC5182" s="54" t="n">
        <f aca="false">ROUND(X5182+Y5182+Z5182+AA5182+AB5182,1)</f>
        <v>234</v>
      </c>
      <c r="AD5182" s="55" t="s">
        <v>537</v>
      </c>
    </row>
    <row r="5183" customFormat="false" ht="15" hidden="false" customHeight="false" outlineLevel="0" collapsed="false">
      <c r="A5183" s="48"/>
      <c r="B5183" s="77" t="s">
        <v>538</v>
      </c>
      <c r="C5183" s="40" t="s">
        <v>513</v>
      </c>
      <c r="D5183" s="41" t="n">
        <v>0</v>
      </c>
      <c r="E5183" s="41" t="n">
        <v>0</v>
      </c>
      <c r="F5183" s="41" t="n">
        <v>0</v>
      </c>
      <c r="G5183" s="41" t="n">
        <v>0</v>
      </c>
      <c r="H5183" s="41" t="n">
        <v>0</v>
      </c>
      <c r="I5183" s="42" t="n">
        <v>0</v>
      </c>
      <c r="J5183" s="42" t="n">
        <v>0</v>
      </c>
      <c r="K5183" s="42" t="n">
        <v>100</v>
      </c>
      <c r="L5183" s="42" t="n">
        <v>0</v>
      </c>
      <c r="M5183" s="42" t="n">
        <v>0</v>
      </c>
      <c r="N5183" s="43" t="s">
        <v>513</v>
      </c>
      <c r="O5183" s="43" t="s">
        <v>513</v>
      </c>
      <c r="P5183" s="43" t="s">
        <v>513</v>
      </c>
      <c r="Q5183" s="43" t="s">
        <v>513</v>
      </c>
      <c r="R5183" s="43" t="s">
        <v>513</v>
      </c>
      <c r="S5183" s="43" t="s">
        <v>513</v>
      </c>
      <c r="T5183" s="43" t="s">
        <v>513</v>
      </c>
      <c r="U5183" s="43" t="s">
        <v>513</v>
      </c>
      <c r="V5183" s="43" t="s">
        <v>513</v>
      </c>
      <c r="W5183" s="43" t="s">
        <v>513</v>
      </c>
      <c r="X5183" s="43" t="s">
        <v>513</v>
      </c>
      <c r="Y5183" s="43" t="s">
        <v>513</v>
      </c>
      <c r="Z5183" s="43" t="s">
        <v>513</v>
      </c>
      <c r="AA5183" s="43" t="s">
        <v>513</v>
      </c>
      <c r="AB5183" s="43" t="s">
        <v>513</v>
      </c>
      <c r="AC5183" s="44" t="n">
        <f aca="false">(I5183*$AC$5193)+(J5183*$AC$5193)+(L5183*$AC$5193)+(K5183*$AC$5193)+(M5183*$AC$5193)+100</f>
        <v>300</v>
      </c>
      <c r="AD5183" s="72"/>
    </row>
    <row r="5184" customFormat="false" ht="15" hidden="false" customHeight="false" outlineLevel="0" collapsed="false">
      <c r="A5184" s="48"/>
      <c r="B5184" s="49" t="s">
        <v>518</v>
      </c>
      <c r="C5184" s="50" t="s">
        <v>515</v>
      </c>
      <c r="D5184" s="51" t="n">
        <v>0</v>
      </c>
      <c r="E5184" s="51" t="n">
        <v>80</v>
      </c>
      <c r="F5184" s="51" t="n">
        <v>0</v>
      </c>
      <c r="G5184" s="51" t="n">
        <v>0</v>
      </c>
      <c r="H5184" s="51" t="n">
        <v>0</v>
      </c>
      <c r="I5184" s="52" t="n">
        <v>15</v>
      </c>
      <c r="J5184" s="52" t="n">
        <v>15</v>
      </c>
      <c r="K5184" s="52" t="n">
        <v>100</v>
      </c>
      <c r="L5184" s="52" t="n">
        <v>0</v>
      </c>
      <c r="M5184" s="52" t="n">
        <v>0</v>
      </c>
      <c r="N5184" s="53" t="n">
        <f aca="false">D5184*$D$3</f>
        <v>0</v>
      </c>
      <c r="O5184" s="53" t="n">
        <f aca="false">E5184*$E$3</f>
        <v>104</v>
      </c>
      <c r="P5184" s="53" t="n">
        <f aca="false">F5184*$F$3</f>
        <v>0</v>
      </c>
      <c r="Q5184" s="53" t="n">
        <f aca="false">G5184*$G$3</f>
        <v>0</v>
      </c>
      <c r="R5184" s="53" t="n">
        <f aca="false">H5184*$H$3</f>
        <v>0</v>
      </c>
      <c r="S5184" s="53" t="n">
        <f aca="false">(N5184/100)*(I5184*$I$3)+(N5184/100)*(J5184*$J$3)</f>
        <v>0</v>
      </c>
      <c r="T5184" s="53" t="n">
        <f aca="false">(O5184/100)*(K5184*$K$3)</f>
        <v>208</v>
      </c>
      <c r="U5184" s="53" t="n">
        <f aca="false">(P5184/100)*(K5184*$K$3)+(P5184/100)*(L5184*$L$3)</f>
        <v>0</v>
      </c>
      <c r="V5184" s="53" t="n">
        <f aca="false">(Q5184/100)*(L5184*$L$3)</f>
        <v>0</v>
      </c>
      <c r="W5184" s="53" t="n">
        <f aca="false">(R5184/100)*(K5184*$K$3)+(R5184/100)*(L5184*$L$3)</f>
        <v>0</v>
      </c>
      <c r="X5184" s="53" t="n">
        <f aca="false">N5184+S5184</f>
        <v>0</v>
      </c>
      <c r="Y5184" s="53" t="n">
        <f aca="false">O5184+T5184</f>
        <v>312</v>
      </c>
      <c r="Z5184" s="53" t="n">
        <f aca="false">P5184+U5184</f>
        <v>0</v>
      </c>
      <c r="AA5184" s="53" t="n">
        <f aca="false">Q5184+V5184</f>
        <v>0</v>
      </c>
      <c r="AB5184" s="53" t="n">
        <f aca="false">R5184+W5184</f>
        <v>0</v>
      </c>
      <c r="AC5184" s="54" t="n">
        <f aca="false">ROUND(X5184+Y5184+Z5184+AA5184+AB5184,1)</f>
        <v>312</v>
      </c>
      <c r="AD5184" s="55" t="s">
        <v>519</v>
      </c>
    </row>
    <row r="5185" customFormat="false" ht="15" hidden="false" customHeight="false" outlineLevel="0" collapsed="false">
      <c r="A5185" s="48"/>
      <c r="B5185" s="77" t="s">
        <v>539</v>
      </c>
      <c r="C5185" s="40" t="s">
        <v>513</v>
      </c>
      <c r="D5185" s="41" t="n">
        <v>0</v>
      </c>
      <c r="E5185" s="41" t="n">
        <v>0</v>
      </c>
      <c r="F5185" s="41" t="n">
        <v>0</v>
      </c>
      <c r="G5185" s="41" t="n">
        <v>0</v>
      </c>
      <c r="H5185" s="41" t="n">
        <v>0</v>
      </c>
      <c r="I5185" s="42" t="n">
        <v>0</v>
      </c>
      <c r="J5185" s="42" t="n">
        <v>0</v>
      </c>
      <c r="K5185" s="42" t="n">
        <v>80</v>
      </c>
      <c r="L5185" s="42" t="n">
        <v>0</v>
      </c>
      <c r="M5185" s="42" t="n">
        <v>0</v>
      </c>
      <c r="N5185" s="43" t="s">
        <v>513</v>
      </c>
      <c r="O5185" s="43" t="s">
        <v>513</v>
      </c>
      <c r="P5185" s="43" t="s">
        <v>513</v>
      </c>
      <c r="Q5185" s="43" t="s">
        <v>513</v>
      </c>
      <c r="R5185" s="43" t="s">
        <v>513</v>
      </c>
      <c r="S5185" s="43" t="s">
        <v>513</v>
      </c>
      <c r="T5185" s="43" t="s">
        <v>513</v>
      </c>
      <c r="U5185" s="43" t="s">
        <v>513</v>
      </c>
      <c r="V5185" s="43" t="s">
        <v>513</v>
      </c>
      <c r="W5185" s="43" t="s">
        <v>513</v>
      </c>
      <c r="X5185" s="43" t="s">
        <v>513</v>
      </c>
      <c r="Y5185" s="43" t="s">
        <v>513</v>
      </c>
      <c r="Z5185" s="43" t="s">
        <v>513</v>
      </c>
      <c r="AA5185" s="43" t="s">
        <v>513</v>
      </c>
      <c r="AB5185" s="43" t="s">
        <v>513</v>
      </c>
      <c r="AC5185" s="44" t="n">
        <f aca="false">(I5185*$AC$5193)+(J5185*$AC$5193)+(L5185*$AC$5193)+(K5185*$AC$5193)+(M5185*$AC$5193)+100</f>
        <v>260</v>
      </c>
      <c r="AD5185" s="72" t="s">
        <v>521</v>
      </c>
    </row>
    <row r="5186" customFormat="false" ht="15" hidden="false" customHeight="false" outlineLevel="0" collapsed="false">
      <c r="A5186" s="48"/>
      <c r="B5186" s="49" t="s">
        <v>525</v>
      </c>
      <c r="C5186" s="50" t="s">
        <v>515</v>
      </c>
      <c r="D5186" s="51" t="n">
        <v>0</v>
      </c>
      <c r="E5186" s="51" t="n">
        <v>0</v>
      </c>
      <c r="F5186" s="51" t="n">
        <v>90</v>
      </c>
      <c r="G5186" s="51" t="n">
        <v>0</v>
      </c>
      <c r="H5186" s="51" t="n">
        <v>0</v>
      </c>
      <c r="I5186" s="52" t="n">
        <v>0</v>
      </c>
      <c r="J5186" s="52" t="n">
        <v>0</v>
      </c>
      <c r="K5186" s="52" t="n">
        <v>80</v>
      </c>
      <c r="L5186" s="52" t="n">
        <v>0</v>
      </c>
      <c r="M5186" s="52" t="n">
        <v>0</v>
      </c>
      <c r="N5186" s="53" t="n">
        <f aca="false">D5186*$D$3</f>
        <v>0</v>
      </c>
      <c r="O5186" s="53" t="n">
        <f aca="false">E5186*$E$3</f>
        <v>0</v>
      </c>
      <c r="P5186" s="53" t="n">
        <f aca="false">F5186*$F$3</f>
        <v>117</v>
      </c>
      <c r="Q5186" s="53" t="n">
        <f aca="false">G5186*$G$3</f>
        <v>0</v>
      </c>
      <c r="R5186" s="53" t="n">
        <f aca="false">H5186*$H$3</f>
        <v>0</v>
      </c>
      <c r="S5186" s="53" t="n">
        <f aca="false">(N5186/100)*(I5186*$I$3)+(N5186/100)*(J5186*$J$3)</f>
        <v>0</v>
      </c>
      <c r="T5186" s="53" t="n">
        <f aca="false">(O5186/100)*(K5186*$K$3)</f>
        <v>0</v>
      </c>
      <c r="U5186" s="53" t="n">
        <f aca="false">(P5186/100)*(K5186*$K$3)+(P5186/100)*(L5186*$L$3)</f>
        <v>187.2</v>
      </c>
      <c r="V5186" s="53" t="n">
        <f aca="false">(Q5186/100)*(L5186*$L$3)</f>
        <v>0</v>
      </c>
      <c r="W5186" s="53" t="n">
        <f aca="false">(R5186/100)*(K5186*$K$3)+(R5186/100)*(L5186*$L$3)</f>
        <v>0</v>
      </c>
      <c r="X5186" s="53" t="n">
        <f aca="false">N5186+S5186</f>
        <v>0</v>
      </c>
      <c r="Y5186" s="53" t="n">
        <f aca="false">O5186+T5186</f>
        <v>0</v>
      </c>
      <c r="Z5186" s="53" t="n">
        <f aca="false">P5186+U5186</f>
        <v>304.2</v>
      </c>
      <c r="AA5186" s="53" t="n">
        <f aca="false">Q5186+V5186</f>
        <v>0</v>
      </c>
      <c r="AB5186" s="53" t="n">
        <f aca="false">R5186+W5186</f>
        <v>0</v>
      </c>
      <c r="AC5186" s="54" t="n">
        <f aca="false">ROUND(X5186+Y5186+Z5186+AA5186+AB5186,1)</f>
        <v>304.2</v>
      </c>
      <c r="AD5186" s="55" t="s">
        <v>540</v>
      </c>
    </row>
    <row r="5187" customFormat="false" ht="15" hidden="false" customHeight="false" outlineLevel="0" collapsed="false">
      <c r="A5187" s="48" t="s">
        <v>541</v>
      </c>
      <c r="B5187" s="77" t="s">
        <v>542</v>
      </c>
      <c r="C5187" s="40" t="s">
        <v>512</v>
      </c>
      <c r="D5187" s="41" t="n">
        <v>50</v>
      </c>
      <c r="E5187" s="41" t="n">
        <v>70</v>
      </c>
      <c r="F5187" s="41" t="n">
        <v>0</v>
      </c>
      <c r="G5187" s="41" t="n">
        <v>0</v>
      </c>
      <c r="H5187" s="41" t="n">
        <v>0</v>
      </c>
      <c r="I5187" s="42" t="n">
        <v>0</v>
      </c>
      <c r="J5187" s="42" t="n">
        <v>0</v>
      </c>
      <c r="K5187" s="42" t="n">
        <v>85</v>
      </c>
      <c r="L5187" s="42" t="n">
        <v>0</v>
      </c>
      <c r="M5187" s="42" t="n">
        <v>0</v>
      </c>
      <c r="N5187" s="43" t="s">
        <v>513</v>
      </c>
      <c r="O5187" s="43" t="s">
        <v>513</v>
      </c>
      <c r="P5187" s="43" t="s">
        <v>513</v>
      </c>
      <c r="Q5187" s="43" t="s">
        <v>513</v>
      </c>
      <c r="R5187" s="43" t="s">
        <v>513</v>
      </c>
      <c r="S5187" s="43" t="s">
        <v>513</v>
      </c>
      <c r="T5187" s="43" t="s">
        <v>513</v>
      </c>
      <c r="U5187" s="43" t="s">
        <v>513</v>
      </c>
      <c r="V5187" s="43" t="s">
        <v>513</v>
      </c>
      <c r="W5187" s="43" t="s">
        <v>513</v>
      </c>
      <c r="X5187" s="43" t="s">
        <v>513</v>
      </c>
      <c r="Y5187" s="43" t="s">
        <v>513</v>
      </c>
      <c r="Z5187" s="43" t="s">
        <v>513</v>
      </c>
      <c r="AA5187" s="43" t="s">
        <v>513</v>
      </c>
      <c r="AB5187" s="43" t="s">
        <v>513</v>
      </c>
      <c r="AC5187" s="44" t="n">
        <f aca="false">(I5187*$AC$5193)+(J5187*$AC$5193)+(L5187*$AC$5193)+(K5187*$AC$5193)+(M5187*$AC$5193)+100</f>
        <v>270</v>
      </c>
      <c r="AD5187" s="72"/>
    </row>
    <row r="5188" customFormat="false" ht="15" hidden="false" customHeight="false" outlineLevel="0" collapsed="false">
      <c r="A5188" s="48"/>
      <c r="B5188" s="49" t="s">
        <v>528</v>
      </c>
      <c r="C5188" s="50" t="s">
        <v>515</v>
      </c>
      <c r="D5188" s="51" t="n">
        <v>50</v>
      </c>
      <c r="E5188" s="51" t="n">
        <v>70</v>
      </c>
      <c r="F5188" s="51" t="n">
        <v>0</v>
      </c>
      <c r="G5188" s="51" t="n">
        <v>0</v>
      </c>
      <c r="H5188" s="51" t="n">
        <v>0</v>
      </c>
      <c r="I5188" s="52" t="n">
        <v>20</v>
      </c>
      <c r="J5188" s="52" t="n">
        <v>50</v>
      </c>
      <c r="K5188" s="52" t="n">
        <v>85</v>
      </c>
      <c r="L5188" s="52" t="n">
        <v>0</v>
      </c>
      <c r="M5188" s="52" t="n">
        <v>0</v>
      </c>
      <c r="N5188" s="53" t="n">
        <f aca="false">D5188*$D$3</f>
        <v>65</v>
      </c>
      <c r="O5188" s="53" t="n">
        <f aca="false">E5188*$E$3</f>
        <v>91</v>
      </c>
      <c r="P5188" s="53" t="n">
        <f aca="false">F5188*$F$3</f>
        <v>0</v>
      </c>
      <c r="Q5188" s="53" t="n">
        <f aca="false">G5188*$G$3</f>
        <v>0</v>
      </c>
      <c r="R5188" s="53" t="n">
        <f aca="false">H5188*$H$3</f>
        <v>0</v>
      </c>
      <c r="S5188" s="53" t="n">
        <f aca="false">(N5188/100)*(I5188*$I$3)+(N5188/100)*(J5188*$J$3)</f>
        <v>91</v>
      </c>
      <c r="T5188" s="53" t="n">
        <f aca="false">(O5188/100)*(K5188*$K$3)</f>
        <v>154.7</v>
      </c>
      <c r="U5188" s="53" t="n">
        <f aca="false">(P5188/100)*(K5188*$K$3)+(P5188/100)*(L5188*$L$3)</f>
        <v>0</v>
      </c>
      <c r="V5188" s="53" t="n">
        <f aca="false">(Q5188/100)*(L5188*$L$3)</f>
        <v>0</v>
      </c>
      <c r="W5188" s="53" t="n">
        <f aca="false">(R5188/100)*(K5188*$K$3)+(R5188/100)*(L5188*$L$3)</f>
        <v>0</v>
      </c>
      <c r="X5188" s="53" t="n">
        <f aca="false">N5188+S5188</f>
        <v>156</v>
      </c>
      <c r="Y5188" s="53" t="n">
        <f aca="false">O5188+T5188</f>
        <v>245.7</v>
      </c>
      <c r="Z5188" s="53" t="n">
        <f aca="false">P5188+U5188</f>
        <v>0</v>
      </c>
      <c r="AA5188" s="53" t="n">
        <f aca="false">Q5188+V5188</f>
        <v>0</v>
      </c>
      <c r="AB5188" s="53" t="n">
        <f aca="false">R5188+W5188</f>
        <v>0</v>
      </c>
      <c r="AC5188" s="54" t="n">
        <f aca="false">ROUND(X5188+Y5188+Z5188+AA5188+AB5188,1)</f>
        <v>401.7</v>
      </c>
      <c r="AD5188" s="55" t="s">
        <v>516</v>
      </c>
    </row>
    <row r="5189" customFormat="false" ht="15" hidden="false" customHeight="false" outlineLevel="0" collapsed="false">
      <c r="A5189" s="48" t="s">
        <v>541</v>
      </c>
      <c r="B5189" s="77" t="s">
        <v>543</v>
      </c>
      <c r="C5189" s="40" t="s">
        <v>512</v>
      </c>
      <c r="D5189" s="41" t="n">
        <v>70</v>
      </c>
      <c r="E5189" s="41" t="n">
        <v>50</v>
      </c>
      <c r="F5189" s="41" t="n">
        <v>0</v>
      </c>
      <c r="G5189" s="41" t="n">
        <v>0</v>
      </c>
      <c r="H5189" s="41" t="n">
        <v>0</v>
      </c>
      <c r="I5189" s="42" t="n">
        <v>0</v>
      </c>
      <c r="J5189" s="42" t="n">
        <v>0</v>
      </c>
      <c r="K5189" s="42" t="n">
        <v>75</v>
      </c>
      <c r="L5189" s="42" t="n">
        <v>0</v>
      </c>
      <c r="M5189" s="42" t="n">
        <v>0</v>
      </c>
      <c r="N5189" s="43" t="s">
        <v>513</v>
      </c>
      <c r="O5189" s="43" t="s">
        <v>513</v>
      </c>
      <c r="P5189" s="43" t="s">
        <v>513</v>
      </c>
      <c r="Q5189" s="43" t="s">
        <v>513</v>
      </c>
      <c r="R5189" s="43" t="s">
        <v>513</v>
      </c>
      <c r="S5189" s="43" t="s">
        <v>513</v>
      </c>
      <c r="T5189" s="43" t="s">
        <v>513</v>
      </c>
      <c r="U5189" s="43" t="s">
        <v>513</v>
      </c>
      <c r="V5189" s="43" t="s">
        <v>513</v>
      </c>
      <c r="W5189" s="43" t="s">
        <v>513</v>
      </c>
      <c r="X5189" s="43" t="s">
        <v>513</v>
      </c>
      <c r="Y5189" s="43" t="s">
        <v>513</v>
      </c>
      <c r="Z5189" s="43" t="s">
        <v>513</v>
      </c>
      <c r="AA5189" s="43" t="s">
        <v>513</v>
      </c>
      <c r="AB5189" s="43" t="s">
        <v>513</v>
      </c>
      <c r="AC5189" s="44" t="n">
        <f aca="false">(I5189*$AC$5193)+(J5189*$AC$5193)+(L5189*$AC$5193)+(K5189*$AC$5193)+(M5189*$AC$5193)+100</f>
        <v>250</v>
      </c>
      <c r="AD5189" s="72"/>
    </row>
    <row r="5190" customFormat="false" ht="15" hidden="false" customHeight="false" outlineLevel="0" collapsed="false">
      <c r="A5190" s="48"/>
      <c r="B5190" s="49" t="s">
        <v>544</v>
      </c>
      <c r="C5190" s="50" t="s">
        <v>515</v>
      </c>
      <c r="D5190" s="51" t="n">
        <v>70</v>
      </c>
      <c r="E5190" s="51" t="n">
        <v>50</v>
      </c>
      <c r="F5190" s="51" t="n">
        <v>0</v>
      </c>
      <c r="G5190" s="51" t="n">
        <v>0</v>
      </c>
      <c r="H5190" s="51" t="n">
        <v>0</v>
      </c>
      <c r="I5190" s="52" t="n">
        <v>50</v>
      </c>
      <c r="J5190" s="52" t="n">
        <v>20</v>
      </c>
      <c r="K5190" s="52" t="n">
        <v>75</v>
      </c>
      <c r="L5190" s="52" t="n">
        <v>0</v>
      </c>
      <c r="M5190" s="52" t="n">
        <v>0</v>
      </c>
      <c r="N5190" s="53" t="n">
        <f aca="false">D5190*$D$3</f>
        <v>91</v>
      </c>
      <c r="O5190" s="53" t="n">
        <f aca="false">E5190*$E$3</f>
        <v>65</v>
      </c>
      <c r="P5190" s="53" t="n">
        <f aca="false">F5190*$F$3</f>
        <v>0</v>
      </c>
      <c r="Q5190" s="53" t="n">
        <f aca="false">G5190*$G$3</f>
        <v>0</v>
      </c>
      <c r="R5190" s="53" t="n">
        <f aca="false">H5190*$H$3</f>
        <v>0</v>
      </c>
      <c r="S5190" s="53" t="n">
        <f aca="false">(N5190/100)*(I5190*$I$3)+(N5190/100)*(J5190*$J$3)</f>
        <v>127.4</v>
      </c>
      <c r="T5190" s="53" t="n">
        <f aca="false">(O5190/100)*(K5190*$K$3)</f>
        <v>97.5</v>
      </c>
      <c r="U5190" s="53" t="n">
        <f aca="false">(P5190/100)*(K5190*$K$3)+(P5190/100)*(L5190*$L$3)</f>
        <v>0</v>
      </c>
      <c r="V5190" s="53" t="n">
        <f aca="false">(Q5190/100)*(L5190*$L$3)</f>
        <v>0</v>
      </c>
      <c r="W5190" s="53" t="n">
        <f aca="false">(R5190/100)*(K5190*$K$3)+(R5190/100)*(L5190*$L$3)</f>
        <v>0</v>
      </c>
      <c r="X5190" s="53" t="n">
        <f aca="false">N5190+S5190</f>
        <v>218.4</v>
      </c>
      <c r="Y5190" s="53" t="n">
        <f aca="false">O5190+T5190</f>
        <v>162.5</v>
      </c>
      <c r="Z5190" s="53" t="n">
        <f aca="false">P5190+U5190</f>
        <v>0</v>
      </c>
      <c r="AA5190" s="53" t="n">
        <f aca="false">Q5190+V5190</f>
        <v>0</v>
      </c>
      <c r="AB5190" s="53" t="n">
        <f aca="false">R5190+W5190</f>
        <v>0</v>
      </c>
      <c r="AC5190" s="54" t="n">
        <f aca="false">ROUND(X5190+Y5190+Z5190+AA5190+AB5190,1)</f>
        <v>380.9</v>
      </c>
      <c r="AD5190" s="55" t="s">
        <v>516</v>
      </c>
    </row>
    <row r="5191" customFormat="false" ht="15" hidden="false" customHeight="false" outlineLevel="0" collapsed="false">
      <c r="A5191" s="48" t="s">
        <v>541</v>
      </c>
      <c r="B5191" s="77" t="s">
        <v>545</v>
      </c>
      <c r="C5191" s="40" t="s">
        <v>512</v>
      </c>
      <c r="D5191" s="41" t="n">
        <v>60</v>
      </c>
      <c r="E5191" s="41" t="n">
        <v>60</v>
      </c>
      <c r="F5191" s="41" t="n">
        <v>0</v>
      </c>
      <c r="G5191" s="41" t="n">
        <v>0</v>
      </c>
      <c r="H5191" s="41" t="n">
        <v>0</v>
      </c>
      <c r="I5191" s="42" t="n">
        <v>0</v>
      </c>
      <c r="J5191" s="42" t="n">
        <v>0</v>
      </c>
      <c r="K5191" s="42" t="n">
        <v>80</v>
      </c>
      <c r="L5191" s="42" t="n">
        <v>0</v>
      </c>
      <c r="M5191" s="42" t="n">
        <v>0</v>
      </c>
      <c r="N5191" s="43" t="s">
        <v>513</v>
      </c>
      <c r="O5191" s="43" t="s">
        <v>513</v>
      </c>
      <c r="P5191" s="43" t="s">
        <v>513</v>
      </c>
      <c r="Q5191" s="43" t="s">
        <v>513</v>
      </c>
      <c r="R5191" s="43" t="s">
        <v>513</v>
      </c>
      <c r="S5191" s="43" t="s">
        <v>513</v>
      </c>
      <c r="T5191" s="43" t="s">
        <v>513</v>
      </c>
      <c r="U5191" s="43" t="s">
        <v>513</v>
      </c>
      <c r="V5191" s="43" t="s">
        <v>513</v>
      </c>
      <c r="W5191" s="43" t="s">
        <v>513</v>
      </c>
      <c r="X5191" s="43" t="s">
        <v>513</v>
      </c>
      <c r="Y5191" s="43" t="s">
        <v>513</v>
      </c>
      <c r="Z5191" s="43" t="s">
        <v>513</v>
      </c>
      <c r="AA5191" s="43" t="s">
        <v>513</v>
      </c>
      <c r="AB5191" s="43" t="s">
        <v>513</v>
      </c>
      <c r="AC5191" s="44" t="n">
        <f aca="false">(I5191*$AC$5193)+(J5191*$AC$5193)+(L5191*$AC$5193)+(K5191*$AC$5193)+(M5191*$AC$5193)+100</f>
        <v>260</v>
      </c>
      <c r="AD5191" s="72"/>
    </row>
    <row r="5192" customFormat="false" ht="15" hidden="false" customHeight="false" outlineLevel="0" collapsed="false">
      <c r="A5192" s="48"/>
      <c r="B5192" s="49" t="s">
        <v>544</v>
      </c>
      <c r="C5192" s="50" t="s">
        <v>515</v>
      </c>
      <c r="D5192" s="51" t="n">
        <v>60</v>
      </c>
      <c r="E5192" s="51" t="n">
        <v>60</v>
      </c>
      <c r="F5192" s="51" t="n">
        <v>0</v>
      </c>
      <c r="G5192" s="51" t="n">
        <v>0</v>
      </c>
      <c r="H5192" s="51" t="n">
        <v>0</v>
      </c>
      <c r="I5192" s="52" t="n">
        <v>10</v>
      </c>
      <c r="J5192" s="52" t="n">
        <v>50</v>
      </c>
      <c r="K5192" s="52" t="n">
        <v>80</v>
      </c>
      <c r="L5192" s="52" t="n">
        <v>0</v>
      </c>
      <c r="M5192" s="52" t="n">
        <v>0</v>
      </c>
      <c r="N5192" s="53" t="n">
        <f aca="false">D5192*$D$3</f>
        <v>78</v>
      </c>
      <c r="O5192" s="53" t="n">
        <f aca="false">E5192*$E$3</f>
        <v>78</v>
      </c>
      <c r="P5192" s="53" t="n">
        <f aca="false">F5192*$F$3</f>
        <v>0</v>
      </c>
      <c r="Q5192" s="53" t="n">
        <f aca="false">G5192*$G$3</f>
        <v>0</v>
      </c>
      <c r="R5192" s="53" t="n">
        <f aca="false">H5192*$H$3</f>
        <v>0</v>
      </c>
      <c r="S5192" s="53" t="n">
        <f aca="false">(N5192/100)*(I5192*$I$3)+(N5192/100)*(J5192*$J$3)</f>
        <v>93.6</v>
      </c>
      <c r="T5192" s="53" t="n">
        <f aca="false">(O5192/100)*(K5192*$K$3)</f>
        <v>124.8</v>
      </c>
      <c r="U5192" s="53" t="n">
        <f aca="false">(P5192/100)*(K5192*$K$3)+(P5192/100)*(L5192*$L$3)</f>
        <v>0</v>
      </c>
      <c r="V5192" s="53" t="n">
        <f aca="false">(Q5192/100)*(L5192*$L$3)</f>
        <v>0</v>
      </c>
      <c r="W5192" s="53" t="n">
        <f aca="false">(R5192/100)*(K5192*$K$3)+(R5192/100)*(L5192*$L$3)</f>
        <v>0</v>
      </c>
      <c r="X5192" s="53" t="n">
        <f aca="false">N5192+S5192</f>
        <v>171.6</v>
      </c>
      <c r="Y5192" s="53" t="n">
        <f aca="false">O5192+T5192</f>
        <v>202.8</v>
      </c>
      <c r="Z5192" s="53" t="n">
        <f aca="false">P5192+U5192</f>
        <v>0</v>
      </c>
      <c r="AA5192" s="53" t="n">
        <f aca="false">Q5192+V5192</f>
        <v>0</v>
      </c>
      <c r="AB5192" s="53" t="n">
        <f aca="false">R5192+W5192</f>
        <v>0</v>
      </c>
      <c r="AC5192" s="54" t="n">
        <f aca="false">ROUND(X5192+Y5192+Z5192+AA5192+AB5192,1)</f>
        <v>374.4</v>
      </c>
      <c r="AD5192" s="55" t="s">
        <v>516</v>
      </c>
    </row>
    <row r="5193" customFormat="false" ht="15" hidden="false" customHeight="false" outlineLevel="0" collapsed="false">
      <c r="A5193" s="64"/>
      <c r="B5193" s="65" t="s">
        <v>546</v>
      </c>
      <c r="C5193" s="65"/>
      <c r="D5193" s="65"/>
      <c r="E5193" s="65"/>
      <c r="F5193" s="65"/>
      <c r="G5193" s="65"/>
      <c r="H5193" s="65"/>
      <c r="I5193" s="65"/>
      <c r="J5193" s="65"/>
      <c r="K5193" s="65"/>
      <c r="L5193" s="65"/>
      <c r="M5193" s="65"/>
      <c r="N5193" s="65"/>
      <c r="O5193" s="65"/>
      <c r="P5193" s="65"/>
      <c r="Q5193" s="65"/>
      <c r="R5193" s="65"/>
      <c r="S5193" s="65"/>
      <c r="T5193" s="65"/>
      <c r="U5193" s="65"/>
      <c r="V5193" s="65"/>
      <c r="W5193" s="65"/>
      <c r="X5193" s="65"/>
      <c r="Y5193" s="65"/>
      <c r="Z5193" s="65"/>
      <c r="AA5193" s="65"/>
      <c r="AB5193" s="65"/>
      <c r="AC5193" s="12" t="n">
        <v>2</v>
      </c>
      <c r="AD5193" s="12"/>
    </row>
    <row r="5194" customFormat="false" ht="15" hidden="false" customHeight="false" outlineLevel="0" collapsed="false">
      <c r="A5194" s="48"/>
      <c r="B5194" s="77" t="s">
        <v>547</v>
      </c>
      <c r="C5194" s="40" t="s">
        <v>513</v>
      </c>
      <c r="D5194" s="41" t="n">
        <v>0</v>
      </c>
      <c r="E5194" s="41" t="n">
        <v>0</v>
      </c>
      <c r="F5194" s="41" t="n">
        <v>0</v>
      </c>
      <c r="G5194" s="41" t="n">
        <v>0</v>
      </c>
      <c r="H5194" s="41" t="n">
        <v>0</v>
      </c>
      <c r="I5194" s="42" t="n">
        <v>0</v>
      </c>
      <c r="J5194" s="42" t="n">
        <v>0</v>
      </c>
      <c r="K5194" s="42" t="n">
        <v>0</v>
      </c>
      <c r="L5194" s="42" t="n">
        <v>75</v>
      </c>
      <c r="M5194" s="42" t="n">
        <v>0</v>
      </c>
      <c r="N5194" s="43" t="s">
        <v>513</v>
      </c>
      <c r="O5194" s="43" t="s">
        <v>513</v>
      </c>
      <c r="P5194" s="43" t="s">
        <v>513</v>
      </c>
      <c r="Q5194" s="43" t="s">
        <v>513</v>
      </c>
      <c r="R5194" s="43" t="s">
        <v>513</v>
      </c>
      <c r="S5194" s="43" t="s">
        <v>513</v>
      </c>
      <c r="T5194" s="43" t="s">
        <v>513</v>
      </c>
      <c r="U5194" s="43" t="s">
        <v>513</v>
      </c>
      <c r="V5194" s="43" t="s">
        <v>513</v>
      </c>
      <c r="W5194" s="43" t="s">
        <v>513</v>
      </c>
      <c r="X5194" s="43" t="s">
        <v>513</v>
      </c>
      <c r="Y5194" s="43" t="s">
        <v>513</v>
      </c>
      <c r="Z5194" s="43" t="s">
        <v>513</v>
      </c>
      <c r="AA5194" s="43" t="s">
        <v>513</v>
      </c>
      <c r="AB5194" s="43" t="s">
        <v>513</v>
      </c>
      <c r="AC5194" s="44" t="n">
        <f aca="false">(I5194*$AC$5193)+(J5194*$AC$5193)+(L5194*$AC$5193)+(K5194*$AC$5193)+(M5194*$AC$5193)+100</f>
        <v>250</v>
      </c>
      <c r="AD5194" s="72"/>
    </row>
    <row r="5195" customFormat="false" ht="15" hidden="false" customHeight="false" outlineLevel="0" collapsed="false">
      <c r="A5195" s="48"/>
      <c r="B5195" s="49" t="s">
        <v>514</v>
      </c>
      <c r="C5195" s="50" t="s">
        <v>515</v>
      </c>
      <c r="D5195" s="51" t="n">
        <v>95</v>
      </c>
      <c r="E5195" s="51" t="n">
        <v>0</v>
      </c>
      <c r="F5195" s="51" t="n">
        <v>0</v>
      </c>
      <c r="G5195" s="51" t="n">
        <v>0</v>
      </c>
      <c r="H5195" s="51" t="n">
        <v>0</v>
      </c>
      <c r="I5195" s="52" t="n">
        <v>15</v>
      </c>
      <c r="J5195" s="52" t="n">
        <v>15</v>
      </c>
      <c r="K5195" s="52" t="n">
        <v>0</v>
      </c>
      <c r="L5195" s="52" t="n">
        <v>75</v>
      </c>
      <c r="M5195" s="52" t="n">
        <v>0</v>
      </c>
      <c r="N5195" s="53" t="n">
        <f aca="false">D5195*$D$3</f>
        <v>123.5</v>
      </c>
      <c r="O5195" s="53" t="n">
        <f aca="false">E5195*$E$3</f>
        <v>0</v>
      </c>
      <c r="P5195" s="53" t="n">
        <f aca="false">F5195*$F$3</f>
        <v>0</v>
      </c>
      <c r="Q5195" s="53" t="n">
        <f aca="false">G5195*$G$3</f>
        <v>0</v>
      </c>
      <c r="R5195" s="53" t="n">
        <f aca="false">H5195*$H$3</f>
        <v>0</v>
      </c>
      <c r="S5195" s="53" t="n">
        <f aca="false">(N5195/100)*(I5195*$I$3)+(N5195/100)*(J5195*$J$3)</f>
        <v>74.1</v>
      </c>
      <c r="T5195" s="53" t="n">
        <f aca="false">(O5195/100)*(K5195*$K$3)</f>
        <v>0</v>
      </c>
      <c r="U5195" s="53" t="n">
        <f aca="false">(P5195/100)*(K5195*$K$3)+(P5195/100)*(L5195*$L$3)</f>
        <v>0</v>
      </c>
      <c r="V5195" s="53" t="n">
        <f aca="false">(Q5195/100)*(L5195*$L$3)</f>
        <v>0</v>
      </c>
      <c r="W5195" s="53" t="n">
        <f aca="false">(R5195/100)*(K5195*$K$3)+(R5195/100)*(L5195*$L$3)</f>
        <v>0</v>
      </c>
      <c r="X5195" s="53" t="n">
        <f aca="false">N5195+S5195</f>
        <v>197.6</v>
      </c>
      <c r="Y5195" s="53" t="n">
        <f aca="false">O5195+T5195</f>
        <v>0</v>
      </c>
      <c r="Z5195" s="53" t="n">
        <f aca="false">P5195+U5195</f>
        <v>0</v>
      </c>
      <c r="AA5195" s="53" t="n">
        <f aca="false">Q5195+V5195</f>
        <v>0</v>
      </c>
      <c r="AB5195" s="53" t="n">
        <f aca="false">R5195+W5195</f>
        <v>0</v>
      </c>
      <c r="AC5195" s="54" t="n">
        <f aca="false">ROUND(X5195+Y5195+Z5195+AA5195+AB5195,1)</f>
        <v>197.6</v>
      </c>
      <c r="AD5195" s="55" t="s">
        <v>548</v>
      </c>
    </row>
    <row r="5196" customFormat="false" ht="15.75" hidden="false" customHeight="true" outlineLevel="0" collapsed="false">
      <c r="A5196" s="48"/>
      <c r="B5196" s="77" t="s">
        <v>549</v>
      </c>
      <c r="C5196" s="40" t="s">
        <v>513</v>
      </c>
      <c r="D5196" s="41" t="n">
        <v>0</v>
      </c>
      <c r="E5196" s="41" t="n">
        <v>0</v>
      </c>
      <c r="F5196" s="41" t="n">
        <v>0</v>
      </c>
      <c r="G5196" s="41" t="n">
        <v>0</v>
      </c>
      <c r="H5196" s="41" t="n">
        <v>0</v>
      </c>
      <c r="I5196" s="42" t="n">
        <v>0</v>
      </c>
      <c r="J5196" s="42" t="n">
        <v>0</v>
      </c>
      <c r="K5196" s="42" t="n">
        <v>0</v>
      </c>
      <c r="L5196" s="42" t="n">
        <v>80</v>
      </c>
      <c r="M5196" s="42" t="n">
        <v>0</v>
      </c>
      <c r="N5196" s="43" t="s">
        <v>513</v>
      </c>
      <c r="O5196" s="43" t="s">
        <v>513</v>
      </c>
      <c r="P5196" s="43" t="s">
        <v>513</v>
      </c>
      <c r="Q5196" s="43" t="s">
        <v>513</v>
      </c>
      <c r="R5196" s="43" t="s">
        <v>513</v>
      </c>
      <c r="S5196" s="43" t="s">
        <v>513</v>
      </c>
      <c r="T5196" s="43" t="s">
        <v>513</v>
      </c>
      <c r="U5196" s="43" t="s">
        <v>513</v>
      </c>
      <c r="V5196" s="43" t="s">
        <v>513</v>
      </c>
      <c r="W5196" s="43" t="s">
        <v>513</v>
      </c>
      <c r="X5196" s="43" t="s">
        <v>513</v>
      </c>
      <c r="Y5196" s="43" t="s">
        <v>513</v>
      </c>
      <c r="Z5196" s="43" t="s">
        <v>513</v>
      </c>
      <c r="AA5196" s="43" t="s">
        <v>513</v>
      </c>
      <c r="AB5196" s="43" t="s">
        <v>513</v>
      </c>
      <c r="AC5196" s="44" t="n">
        <f aca="false">(I5196*$AC$5193)+(J5196*$AC$5193)+(L5196*$AC$5193)+(K5196*$AC$5193)+(M5196*$AC$5193)+100</f>
        <v>260</v>
      </c>
      <c r="AD5196" s="72"/>
    </row>
    <row r="5197" customFormat="false" ht="15" hidden="false" customHeight="false" outlineLevel="0" collapsed="false">
      <c r="A5197" s="48"/>
      <c r="B5197" s="49" t="s">
        <v>525</v>
      </c>
      <c r="C5197" s="50" t="s">
        <v>515</v>
      </c>
      <c r="D5197" s="51" t="n">
        <v>98</v>
      </c>
      <c r="E5197" s="51" t="n">
        <v>0</v>
      </c>
      <c r="F5197" s="51" t="n">
        <v>0</v>
      </c>
      <c r="G5197" s="51" t="n">
        <v>0</v>
      </c>
      <c r="H5197" s="51" t="n">
        <v>0</v>
      </c>
      <c r="I5197" s="52" t="n">
        <v>15</v>
      </c>
      <c r="J5197" s="52" t="n">
        <v>15</v>
      </c>
      <c r="K5197" s="52" t="n">
        <v>0</v>
      </c>
      <c r="L5197" s="52" t="n">
        <v>80</v>
      </c>
      <c r="M5197" s="52" t="n">
        <v>0</v>
      </c>
      <c r="N5197" s="53" t="n">
        <f aca="false">D5197*$D$3</f>
        <v>127.4</v>
      </c>
      <c r="O5197" s="53" t="n">
        <f aca="false">E5197*$E$3</f>
        <v>0</v>
      </c>
      <c r="P5197" s="53" t="n">
        <f aca="false">F5197*$F$3</f>
        <v>0</v>
      </c>
      <c r="Q5197" s="53" t="n">
        <f aca="false">G5197*$G$3</f>
        <v>0</v>
      </c>
      <c r="R5197" s="53" t="n">
        <f aca="false">H5197*$H$3</f>
        <v>0</v>
      </c>
      <c r="S5197" s="53" t="n">
        <f aca="false">(N5197/100)*(I5197*$I$3)+(N5197/100)*(J5197*$J$3)</f>
        <v>76.44</v>
      </c>
      <c r="T5197" s="53" t="n">
        <f aca="false">(O5197/100)*(K5197*$K$3)</f>
        <v>0</v>
      </c>
      <c r="U5197" s="53" t="n">
        <f aca="false">(P5197/100)*(K5197*$K$3)+(P5197/100)*(L5197*$L$3)</f>
        <v>0</v>
      </c>
      <c r="V5197" s="53" t="n">
        <f aca="false">(Q5197/100)*(L5197*$L$3)</f>
        <v>0</v>
      </c>
      <c r="W5197" s="53" t="n">
        <f aca="false">(R5197/100)*(K5197*$K$3)+(R5197/100)*(L5197*$L$3)</f>
        <v>0</v>
      </c>
      <c r="X5197" s="53" t="n">
        <f aca="false">N5197+S5197</f>
        <v>203.84</v>
      </c>
      <c r="Y5197" s="53" t="n">
        <f aca="false">O5197+T5197</f>
        <v>0</v>
      </c>
      <c r="Z5197" s="53" t="n">
        <f aca="false">P5197+U5197</f>
        <v>0</v>
      </c>
      <c r="AA5197" s="53" t="n">
        <f aca="false">Q5197+V5197</f>
        <v>0</v>
      </c>
      <c r="AB5197" s="53" t="n">
        <f aca="false">R5197+W5197</f>
        <v>0</v>
      </c>
      <c r="AC5197" s="54" t="n">
        <f aca="false">ROUND(X5197+Y5197+Z5197+AA5197+AB5197,1)</f>
        <v>203.8</v>
      </c>
      <c r="AD5197" s="55" t="s">
        <v>550</v>
      </c>
    </row>
    <row r="5198" customFormat="false" ht="15" hidden="false" customHeight="false" outlineLevel="0" collapsed="false">
      <c r="A5198" s="48"/>
      <c r="B5198" s="77" t="s">
        <v>551</v>
      </c>
      <c r="C5198" s="40" t="s">
        <v>513</v>
      </c>
      <c r="D5198" s="41" t="n">
        <v>0</v>
      </c>
      <c r="E5198" s="41" t="n">
        <v>0</v>
      </c>
      <c r="F5198" s="41" t="n">
        <v>0</v>
      </c>
      <c r="G5198" s="41" t="n">
        <v>0</v>
      </c>
      <c r="H5198" s="41" t="n">
        <v>0</v>
      </c>
      <c r="I5198" s="42" t="n">
        <v>0</v>
      </c>
      <c r="J5198" s="42" t="n">
        <v>0</v>
      </c>
      <c r="K5198" s="42" t="n">
        <v>0</v>
      </c>
      <c r="L5198" s="42" t="n">
        <v>80</v>
      </c>
      <c r="M5198" s="42" t="n">
        <v>0</v>
      </c>
      <c r="N5198" s="43" t="s">
        <v>513</v>
      </c>
      <c r="O5198" s="43" t="s">
        <v>513</v>
      </c>
      <c r="P5198" s="43" t="s">
        <v>513</v>
      </c>
      <c r="Q5198" s="43" t="s">
        <v>513</v>
      </c>
      <c r="R5198" s="43" t="s">
        <v>513</v>
      </c>
      <c r="S5198" s="43" t="s">
        <v>513</v>
      </c>
      <c r="T5198" s="43" t="s">
        <v>513</v>
      </c>
      <c r="U5198" s="43" t="s">
        <v>513</v>
      </c>
      <c r="V5198" s="43" t="s">
        <v>513</v>
      </c>
      <c r="W5198" s="43" t="s">
        <v>513</v>
      </c>
      <c r="X5198" s="43" t="s">
        <v>513</v>
      </c>
      <c r="Y5198" s="43" t="s">
        <v>513</v>
      </c>
      <c r="Z5198" s="43" t="s">
        <v>513</v>
      </c>
      <c r="AA5198" s="43" t="s">
        <v>513</v>
      </c>
      <c r="AB5198" s="43" t="s">
        <v>513</v>
      </c>
      <c r="AC5198" s="44" t="n">
        <f aca="false">(I5198*$AC$5193)+(J5198*$AC$5193)+(L5198*$AC$5193)+(K5198*$AC$5193)+(M5198*$AC$5193)+100</f>
        <v>260</v>
      </c>
      <c r="AD5198" s="72" t="s">
        <v>552</v>
      </c>
    </row>
    <row r="5199" customFormat="false" ht="15" hidden="false" customHeight="false" outlineLevel="0" collapsed="false">
      <c r="A5199" s="48"/>
      <c r="B5199" s="49" t="s">
        <v>525</v>
      </c>
      <c r="C5199" s="50" t="s">
        <v>515</v>
      </c>
      <c r="D5199" s="51" t="n">
        <v>80</v>
      </c>
      <c r="E5199" s="51" t="n">
        <v>0</v>
      </c>
      <c r="F5199" s="51" t="n">
        <v>20</v>
      </c>
      <c r="G5199" s="51" t="n">
        <v>0</v>
      </c>
      <c r="H5199" s="51" t="n">
        <v>0</v>
      </c>
      <c r="I5199" s="52" t="n">
        <v>15</v>
      </c>
      <c r="J5199" s="52" t="n">
        <v>15</v>
      </c>
      <c r="K5199" s="52" t="n">
        <v>0</v>
      </c>
      <c r="L5199" s="52" t="n">
        <v>80</v>
      </c>
      <c r="M5199" s="52" t="n">
        <v>0</v>
      </c>
      <c r="N5199" s="53" t="n">
        <f aca="false">D5199*$D$3</f>
        <v>104</v>
      </c>
      <c r="O5199" s="53" t="n">
        <f aca="false">E5199*$E$3</f>
        <v>0</v>
      </c>
      <c r="P5199" s="53" t="n">
        <f aca="false">F5199*$F$3</f>
        <v>26</v>
      </c>
      <c r="Q5199" s="53" t="n">
        <f aca="false">G5199*$G$3</f>
        <v>0</v>
      </c>
      <c r="R5199" s="53" t="n">
        <f aca="false">H5199*$H$3</f>
        <v>0</v>
      </c>
      <c r="S5199" s="53" t="n">
        <f aca="false">(N5199/100)*(I5199*$I$3)+(N5199/100)*(J5199*$J$3)</f>
        <v>62.4</v>
      </c>
      <c r="T5199" s="53" t="n">
        <f aca="false">(O5199/100)*(K5199*$K$3)</f>
        <v>0</v>
      </c>
      <c r="U5199" s="53" t="n">
        <f aca="false">(P5199/100)*(K5199*$K$3)+(P5199/100)*(L5199*$L$3)</f>
        <v>41.6</v>
      </c>
      <c r="V5199" s="53" t="n">
        <f aca="false">(Q5199/100)*(L5199*$L$3)</f>
        <v>0</v>
      </c>
      <c r="W5199" s="53" t="n">
        <f aca="false">(R5199/100)*(K5199*$K$3)+(R5199/100)*(L5199*$L$3)</f>
        <v>0</v>
      </c>
      <c r="X5199" s="53" t="n">
        <f aca="false">N5199+S5199</f>
        <v>166.4</v>
      </c>
      <c r="Y5199" s="53" t="n">
        <f aca="false">O5199+T5199</f>
        <v>0</v>
      </c>
      <c r="Z5199" s="53" t="n">
        <f aca="false">P5199+U5199</f>
        <v>67.6</v>
      </c>
      <c r="AA5199" s="53" t="n">
        <f aca="false">Q5199+V5199</f>
        <v>0</v>
      </c>
      <c r="AB5199" s="53" t="n">
        <f aca="false">R5199+W5199</f>
        <v>0</v>
      </c>
      <c r="AC5199" s="54" t="n">
        <f aca="false">ROUND(X5199+Y5199+Z5199+AA5199+AB5199,1)</f>
        <v>234</v>
      </c>
      <c r="AD5199" s="55" t="s">
        <v>553</v>
      </c>
    </row>
    <row r="5200" customFormat="false" ht="15" hidden="false" customHeight="false" outlineLevel="0" collapsed="false">
      <c r="A5200" s="48"/>
      <c r="B5200" s="77" t="s">
        <v>554</v>
      </c>
      <c r="C5200" s="40" t="s">
        <v>513</v>
      </c>
      <c r="D5200" s="41" t="n">
        <v>0</v>
      </c>
      <c r="E5200" s="41" t="n">
        <v>0</v>
      </c>
      <c r="F5200" s="41" t="n">
        <v>0</v>
      </c>
      <c r="G5200" s="41" t="n">
        <v>0</v>
      </c>
      <c r="H5200" s="41" t="n">
        <v>0</v>
      </c>
      <c r="I5200" s="42" t="n">
        <v>0</v>
      </c>
      <c r="J5200" s="42" t="n">
        <v>0</v>
      </c>
      <c r="K5200" s="42" t="n">
        <v>0</v>
      </c>
      <c r="L5200" s="42" t="n">
        <v>100</v>
      </c>
      <c r="M5200" s="42" t="n">
        <v>0</v>
      </c>
      <c r="N5200" s="43" t="s">
        <v>513</v>
      </c>
      <c r="O5200" s="43" t="s">
        <v>513</v>
      </c>
      <c r="P5200" s="43" t="s">
        <v>513</v>
      </c>
      <c r="Q5200" s="43" t="s">
        <v>513</v>
      </c>
      <c r="R5200" s="43" t="s">
        <v>513</v>
      </c>
      <c r="S5200" s="43" t="s">
        <v>513</v>
      </c>
      <c r="T5200" s="43" t="s">
        <v>513</v>
      </c>
      <c r="U5200" s="43" t="s">
        <v>513</v>
      </c>
      <c r="V5200" s="43" t="s">
        <v>513</v>
      </c>
      <c r="W5200" s="43" t="s">
        <v>513</v>
      </c>
      <c r="X5200" s="43" t="s">
        <v>513</v>
      </c>
      <c r="Y5200" s="43" t="s">
        <v>513</v>
      </c>
      <c r="Z5200" s="43" t="s">
        <v>513</v>
      </c>
      <c r="AA5200" s="43" t="s">
        <v>513</v>
      </c>
      <c r="AB5200" s="43" t="s">
        <v>513</v>
      </c>
      <c r="AC5200" s="44" t="n">
        <f aca="false">(I5200*$AC$5193)+(J5200*$AC$5193)+(L5200*$AC$5193)+(K5200*$AC$5193)+(M5200*$AC$5193)+100</f>
        <v>300</v>
      </c>
      <c r="AD5200" s="72" t="s">
        <v>555</v>
      </c>
    </row>
    <row r="5201" customFormat="false" ht="15" hidden="false" customHeight="false" outlineLevel="0" collapsed="false">
      <c r="A5201" s="48"/>
      <c r="B5201" s="49" t="s">
        <v>518</v>
      </c>
      <c r="C5201" s="50" t="s">
        <v>515</v>
      </c>
      <c r="D5201" s="51" t="n">
        <v>98</v>
      </c>
      <c r="E5201" s="51" t="n">
        <v>0</v>
      </c>
      <c r="F5201" s="51" t="n">
        <v>0</v>
      </c>
      <c r="G5201" s="51" t="n">
        <v>0</v>
      </c>
      <c r="H5201" s="51" t="n">
        <v>0</v>
      </c>
      <c r="I5201" s="52" t="n">
        <v>15</v>
      </c>
      <c r="J5201" s="52" t="n">
        <v>15</v>
      </c>
      <c r="K5201" s="52" t="n">
        <v>0</v>
      </c>
      <c r="L5201" s="52" t="n">
        <v>100</v>
      </c>
      <c r="M5201" s="52" t="n">
        <v>0</v>
      </c>
      <c r="N5201" s="53" t="n">
        <f aca="false">D5201*$D$3</f>
        <v>127.4</v>
      </c>
      <c r="O5201" s="53" t="n">
        <f aca="false">E5201*$E$3</f>
        <v>0</v>
      </c>
      <c r="P5201" s="53" t="n">
        <f aca="false">F5201*$F$3</f>
        <v>0</v>
      </c>
      <c r="Q5201" s="53" t="n">
        <f aca="false">G5201*$G$3</f>
        <v>0</v>
      </c>
      <c r="R5201" s="53" t="n">
        <f aca="false">H5201*$H$3</f>
        <v>0</v>
      </c>
      <c r="S5201" s="53" t="n">
        <f aca="false">(N5201/100)*(I5201*$I$3)+(N5201/100)*(J5201*$J$3)</f>
        <v>76.44</v>
      </c>
      <c r="T5201" s="53" t="n">
        <f aca="false">(O5201/100)*(K5201*$K$3)</f>
        <v>0</v>
      </c>
      <c r="U5201" s="53" t="n">
        <f aca="false">(P5201/100)*(K5201*$K$3)+(P5201/100)*(L5201*$L$3)</f>
        <v>0</v>
      </c>
      <c r="V5201" s="53" t="n">
        <f aca="false">(Q5201/100)*(L5201*$L$3)</f>
        <v>0</v>
      </c>
      <c r="W5201" s="53" t="n">
        <f aca="false">(R5201/100)*(K5201*$K$3)+(R5201/100)*(L5201*$L$3)</f>
        <v>0</v>
      </c>
      <c r="X5201" s="53" t="n">
        <f aca="false">N5201+S5201</f>
        <v>203.84</v>
      </c>
      <c r="Y5201" s="53" t="n">
        <f aca="false">O5201+T5201</f>
        <v>0</v>
      </c>
      <c r="Z5201" s="53" t="n">
        <f aca="false">P5201+U5201</f>
        <v>0</v>
      </c>
      <c r="AA5201" s="53" t="n">
        <f aca="false">Q5201+V5201</f>
        <v>0</v>
      </c>
      <c r="AB5201" s="53" t="n">
        <f aca="false">R5201+W5201</f>
        <v>0</v>
      </c>
      <c r="AC5201" s="54" t="n">
        <f aca="false">ROUND(X5201+Y5201+Z5201+AA5201+AB5201,1)</f>
        <v>203.8</v>
      </c>
      <c r="AD5201" s="55" t="s">
        <v>556</v>
      </c>
    </row>
    <row r="5202" customFormat="false" ht="15" hidden="false" customHeight="false" outlineLevel="0" collapsed="false">
      <c r="A5202" s="48"/>
      <c r="B5202" s="77" t="s">
        <v>557</v>
      </c>
      <c r="C5202" s="40" t="s">
        <v>513</v>
      </c>
      <c r="D5202" s="41" t="n">
        <v>0</v>
      </c>
      <c r="E5202" s="41" t="n">
        <v>0</v>
      </c>
      <c r="F5202" s="41" t="n">
        <v>0</v>
      </c>
      <c r="G5202" s="41" t="n">
        <v>0</v>
      </c>
      <c r="H5202" s="41" t="n">
        <v>0</v>
      </c>
      <c r="I5202" s="42" t="n">
        <v>0</v>
      </c>
      <c r="J5202" s="42" t="n">
        <v>0</v>
      </c>
      <c r="K5202" s="42" t="n">
        <v>0</v>
      </c>
      <c r="L5202" s="42" t="n">
        <v>90</v>
      </c>
      <c r="M5202" s="42" t="n">
        <v>0</v>
      </c>
      <c r="N5202" s="43" t="s">
        <v>513</v>
      </c>
      <c r="O5202" s="43" t="s">
        <v>513</v>
      </c>
      <c r="P5202" s="43" t="s">
        <v>513</v>
      </c>
      <c r="Q5202" s="43" t="s">
        <v>513</v>
      </c>
      <c r="R5202" s="43" t="s">
        <v>513</v>
      </c>
      <c r="S5202" s="43" t="s">
        <v>513</v>
      </c>
      <c r="T5202" s="43" t="s">
        <v>513</v>
      </c>
      <c r="U5202" s="43" t="s">
        <v>513</v>
      </c>
      <c r="V5202" s="43" t="s">
        <v>513</v>
      </c>
      <c r="W5202" s="43" t="s">
        <v>513</v>
      </c>
      <c r="X5202" s="43" t="s">
        <v>513</v>
      </c>
      <c r="Y5202" s="43" t="s">
        <v>513</v>
      </c>
      <c r="Z5202" s="43" t="s">
        <v>513</v>
      </c>
      <c r="AA5202" s="43" t="s">
        <v>513</v>
      </c>
      <c r="AB5202" s="43" t="s">
        <v>513</v>
      </c>
      <c r="AC5202" s="44" t="n">
        <f aca="false">(I5202*$AC$5193)+(J5202*$AC$5193)+(L5202*$AC$5193)+(K5202*$AC$5193)+(M5202*$AC$5193)+100</f>
        <v>280</v>
      </c>
      <c r="AD5202" s="72" t="s">
        <v>558</v>
      </c>
    </row>
    <row r="5203" customFormat="false" ht="15" hidden="false" customHeight="false" outlineLevel="0" collapsed="false">
      <c r="A5203" s="48"/>
      <c r="B5203" s="49" t="s">
        <v>528</v>
      </c>
      <c r="C5203" s="50" t="s">
        <v>515</v>
      </c>
      <c r="D5203" s="51" t="n">
        <v>92</v>
      </c>
      <c r="E5203" s="51" t="n">
        <v>0</v>
      </c>
      <c r="F5203" s="51" t="n">
        <v>0</v>
      </c>
      <c r="G5203" s="51" t="n">
        <v>0</v>
      </c>
      <c r="H5203" s="51" t="n">
        <v>0</v>
      </c>
      <c r="I5203" s="52" t="n">
        <v>15</v>
      </c>
      <c r="J5203" s="52" t="n">
        <v>15</v>
      </c>
      <c r="K5203" s="52" t="n">
        <v>0</v>
      </c>
      <c r="L5203" s="52" t="n">
        <v>90</v>
      </c>
      <c r="M5203" s="52" t="n">
        <v>0</v>
      </c>
      <c r="N5203" s="53" t="n">
        <f aca="false">D5203*$D$3</f>
        <v>119.6</v>
      </c>
      <c r="O5203" s="53" t="n">
        <f aca="false">E5203*$E$3</f>
        <v>0</v>
      </c>
      <c r="P5203" s="53" t="n">
        <f aca="false">F5203*$F$3</f>
        <v>0</v>
      </c>
      <c r="Q5203" s="53" t="n">
        <f aca="false">G5203*$G$3</f>
        <v>0</v>
      </c>
      <c r="R5203" s="53" t="n">
        <f aca="false">H5203*$H$3</f>
        <v>0</v>
      </c>
      <c r="S5203" s="53" t="n">
        <f aca="false">(N5203/100)*(I5203*$I$3)+(N5203/100)*(J5203*$J$3)</f>
        <v>71.76</v>
      </c>
      <c r="T5203" s="53" t="n">
        <f aca="false">(O5203/100)*(K5203*$K$3)</f>
        <v>0</v>
      </c>
      <c r="U5203" s="53" t="n">
        <f aca="false">(P5203/100)*(K5203*$K$3)+(P5203/100)*(L5203*$L$3)</f>
        <v>0</v>
      </c>
      <c r="V5203" s="53" t="n">
        <f aca="false">(Q5203/100)*(L5203*$L$3)</f>
        <v>0</v>
      </c>
      <c r="W5203" s="53" t="n">
        <f aca="false">(R5203/100)*(K5203*$K$3)+(R5203/100)*(L5203*$L$3)</f>
        <v>0</v>
      </c>
      <c r="X5203" s="53" t="n">
        <f aca="false">N5203+S5203</f>
        <v>191.36</v>
      </c>
      <c r="Y5203" s="53" t="n">
        <f aca="false">O5203+T5203</f>
        <v>0</v>
      </c>
      <c r="Z5203" s="53" t="n">
        <f aca="false">P5203+U5203</f>
        <v>0</v>
      </c>
      <c r="AA5203" s="53" t="n">
        <f aca="false">Q5203+V5203</f>
        <v>0</v>
      </c>
      <c r="AB5203" s="53" t="n">
        <f aca="false">R5203+W5203</f>
        <v>0</v>
      </c>
      <c r="AC5203" s="54" t="n">
        <f aca="false">ROUND(X5203+Y5203+Z5203+AA5203+AB5203,1)</f>
        <v>191.4</v>
      </c>
      <c r="AD5203" s="55" t="s">
        <v>548</v>
      </c>
    </row>
    <row r="5204" customFormat="false" ht="15" hidden="false" customHeight="false" outlineLevel="0" collapsed="false">
      <c r="A5204" s="48"/>
      <c r="B5204" s="77" t="s">
        <v>559</v>
      </c>
      <c r="C5204" s="40" t="s">
        <v>513</v>
      </c>
      <c r="D5204" s="41" t="n">
        <v>0</v>
      </c>
      <c r="E5204" s="41" t="n">
        <v>0</v>
      </c>
      <c r="F5204" s="41" t="n">
        <v>0</v>
      </c>
      <c r="G5204" s="41" t="n">
        <v>0</v>
      </c>
      <c r="H5204" s="41" t="n">
        <v>0</v>
      </c>
      <c r="I5204" s="42" t="n">
        <v>0</v>
      </c>
      <c r="J5204" s="42" t="n">
        <v>0</v>
      </c>
      <c r="K5204" s="42" t="n">
        <v>0</v>
      </c>
      <c r="L5204" s="42" t="n">
        <v>80</v>
      </c>
      <c r="M5204" s="42" t="n">
        <v>0</v>
      </c>
      <c r="N5204" s="43" t="s">
        <v>513</v>
      </c>
      <c r="O5204" s="43" t="s">
        <v>513</v>
      </c>
      <c r="P5204" s="43" t="s">
        <v>513</v>
      </c>
      <c r="Q5204" s="43" t="s">
        <v>513</v>
      </c>
      <c r="R5204" s="43" t="s">
        <v>513</v>
      </c>
      <c r="S5204" s="43" t="s">
        <v>513</v>
      </c>
      <c r="T5204" s="43" t="s">
        <v>513</v>
      </c>
      <c r="U5204" s="43" t="s">
        <v>513</v>
      </c>
      <c r="V5204" s="43" t="s">
        <v>513</v>
      </c>
      <c r="W5204" s="43" t="s">
        <v>513</v>
      </c>
      <c r="X5204" s="43" t="s">
        <v>513</v>
      </c>
      <c r="Y5204" s="43" t="s">
        <v>513</v>
      </c>
      <c r="Z5204" s="43" t="s">
        <v>513</v>
      </c>
      <c r="AA5204" s="43" t="s">
        <v>513</v>
      </c>
      <c r="AB5204" s="43" t="s">
        <v>513</v>
      </c>
      <c r="AC5204" s="44" t="n">
        <f aca="false">(I5204*$AC$5193)+(J5204*$AC$5193)+(L5204*$AC$5193)+(K5204*$AC$5193)+(M5204*$AC$5193)+100</f>
        <v>260</v>
      </c>
      <c r="AD5204" s="72"/>
    </row>
    <row r="5205" customFormat="false" ht="15" hidden="false" customHeight="false" outlineLevel="0" collapsed="false">
      <c r="A5205" s="48"/>
      <c r="B5205" s="49" t="s">
        <v>525</v>
      </c>
      <c r="C5205" s="50" t="s">
        <v>515</v>
      </c>
      <c r="D5205" s="51" t="n">
        <v>80</v>
      </c>
      <c r="E5205" s="51" t="n">
        <v>0</v>
      </c>
      <c r="F5205" s="51" t="n">
        <v>30</v>
      </c>
      <c r="G5205" s="51" t="n">
        <v>0</v>
      </c>
      <c r="H5205" s="51" t="n">
        <v>0</v>
      </c>
      <c r="I5205" s="52" t="n">
        <v>15</v>
      </c>
      <c r="J5205" s="52" t="n">
        <v>15</v>
      </c>
      <c r="K5205" s="52" t="n">
        <v>0</v>
      </c>
      <c r="L5205" s="52" t="n">
        <v>80</v>
      </c>
      <c r="M5205" s="52" t="n">
        <v>0</v>
      </c>
      <c r="N5205" s="53" t="n">
        <f aca="false">D5205*$D$3</f>
        <v>104</v>
      </c>
      <c r="O5205" s="53" t="n">
        <f aca="false">E5205*$E$3</f>
        <v>0</v>
      </c>
      <c r="P5205" s="53" t="n">
        <f aca="false">F5205*$F$3</f>
        <v>39</v>
      </c>
      <c r="Q5205" s="53" t="n">
        <f aca="false">G5205*$G$3</f>
        <v>0</v>
      </c>
      <c r="R5205" s="53" t="n">
        <f aca="false">H5205*$H$3</f>
        <v>0</v>
      </c>
      <c r="S5205" s="53" t="n">
        <f aca="false">(N5205/100)*(I5205*$I$3)+(N5205/100)*(J5205*$J$3)</f>
        <v>62.4</v>
      </c>
      <c r="T5205" s="53" t="n">
        <f aca="false">(O5205/100)*(K5205*$K$3)</f>
        <v>0</v>
      </c>
      <c r="U5205" s="53" t="n">
        <f aca="false">(P5205/100)*(K5205*$K$3)+(P5205/100)*(L5205*$L$3)</f>
        <v>62.4</v>
      </c>
      <c r="V5205" s="53" t="n">
        <f aca="false">(Q5205/100)*(L5205*$L$3)</f>
        <v>0</v>
      </c>
      <c r="W5205" s="53" t="n">
        <f aca="false">(R5205/100)*(K5205*$K$3)+(R5205/100)*(L5205*$L$3)</f>
        <v>0</v>
      </c>
      <c r="X5205" s="53" t="n">
        <f aca="false">N5205+S5205</f>
        <v>166.4</v>
      </c>
      <c r="Y5205" s="53" t="n">
        <f aca="false">O5205+T5205</f>
        <v>0</v>
      </c>
      <c r="Z5205" s="53" t="n">
        <f aca="false">P5205+U5205</f>
        <v>101.4</v>
      </c>
      <c r="AA5205" s="53" t="n">
        <f aca="false">Q5205+V5205</f>
        <v>0</v>
      </c>
      <c r="AB5205" s="53" t="n">
        <f aca="false">R5205+W5205</f>
        <v>0</v>
      </c>
      <c r="AC5205" s="54" t="n">
        <f aca="false">ROUND(X5205+Y5205+Z5205+AA5205+AB5205,1)</f>
        <v>267.8</v>
      </c>
      <c r="AD5205" s="55" t="s">
        <v>560</v>
      </c>
    </row>
    <row r="5206" customFormat="false" ht="15" hidden="false" customHeight="false" outlineLevel="0" collapsed="false">
      <c r="A5206" s="48"/>
      <c r="B5206" s="77" t="s">
        <v>561</v>
      </c>
      <c r="C5206" s="40" t="s">
        <v>513</v>
      </c>
      <c r="D5206" s="41" t="n">
        <v>0</v>
      </c>
      <c r="E5206" s="41" t="n">
        <v>0</v>
      </c>
      <c r="F5206" s="41" t="n">
        <v>0</v>
      </c>
      <c r="G5206" s="41" t="n">
        <v>0</v>
      </c>
      <c r="H5206" s="41" t="n">
        <v>0</v>
      </c>
      <c r="I5206" s="42" t="n">
        <v>0</v>
      </c>
      <c r="J5206" s="42" t="n">
        <v>0</v>
      </c>
      <c r="K5206" s="42" t="n">
        <v>0</v>
      </c>
      <c r="L5206" s="42" t="n">
        <v>75</v>
      </c>
      <c r="M5206" s="42" t="n">
        <v>0</v>
      </c>
      <c r="N5206" s="43" t="s">
        <v>513</v>
      </c>
      <c r="O5206" s="43" t="s">
        <v>513</v>
      </c>
      <c r="P5206" s="43" t="s">
        <v>513</v>
      </c>
      <c r="Q5206" s="43" t="s">
        <v>513</v>
      </c>
      <c r="R5206" s="43" t="s">
        <v>513</v>
      </c>
      <c r="S5206" s="43" t="s">
        <v>513</v>
      </c>
      <c r="T5206" s="43" t="s">
        <v>513</v>
      </c>
      <c r="U5206" s="43" t="s">
        <v>513</v>
      </c>
      <c r="V5206" s="43" t="s">
        <v>513</v>
      </c>
      <c r="W5206" s="43" t="s">
        <v>513</v>
      </c>
      <c r="X5206" s="43" t="s">
        <v>513</v>
      </c>
      <c r="Y5206" s="43" t="s">
        <v>513</v>
      </c>
      <c r="Z5206" s="43" t="s">
        <v>513</v>
      </c>
      <c r="AA5206" s="43" t="s">
        <v>513</v>
      </c>
      <c r="AB5206" s="43" t="s">
        <v>513</v>
      </c>
      <c r="AC5206" s="44" t="n">
        <f aca="false">(I5206*$AC$5193)+(J5206*$AC$5193)+(L5206*$AC$5193)+(K5206*$AC$5193)+(M5206*$AC$5193)+100</f>
        <v>250</v>
      </c>
      <c r="AD5206" s="72"/>
    </row>
    <row r="5207" customFormat="false" ht="15" hidden="false" customHeight="false" outlineLevel="0" collapsed="false">
      <c r="A5207" s="48"/>
      <c r="B5207" s="49" t="s">
        <v>514</v>
      </c>
      <c r="C5207" s="50" t="s">
        <v>515</v>
      </c>
      <c r="D5207" s="51" t="n">
        <v>95</v>
      </c>
      <c r="E5207" s="51" t="n">
        <v>0</v>
      </c>
      <c r="F5207" s="51" t="n">
        <v>0</v>
      </c>
      <c r="G5207" s="51" t="n">
        <v>0</v>
      </c>
      <c r="H5207" s="51" t="n">
        <v>0</v>
      </c>
      <c r="I5207" s="52" t="n">
        <v>20</v>
      </c>
      <c r="J5207" s="52" t="n">
        <v>20</v>
      </c>
      <c r="K5207" s="52" t="n">
        <v>0</v>
      </c>
      <c r="L5207" s="52" t="n">
        <v>75</v>
      </c>
      <c r="M5207" s="52" t="n">
        <v>0</v>
      </c>
      <c r="N5207" s="53" t="n">
        <f aca="false">D5207*$D$3</f>
        <v>123.5</v>
      </c>
      <c r="O5207" s="53" t="n">
        <f aca="false">E5207*$E$3</f>
        <v>0</v>
      </c>
      <c r="P5207" s="53" t="n">
        <f aca="false">F5207*$F$3</f>
        <v>0</v>
      </c>
      <c r="Q5207" s="53" t="n">
        <f aca="false">G5207*$G$3</f>
        <v>0</v>
      </c>
      <c r="R5207" s="53" t="n">
        <f aca="false">H5207*$H$3</f>
        <v>0</v>
      </c>
      <c r="S5207" s="53" t="n">
        <f aca="false">(N5207/100)*(I5207*$I$3)+(N5207/100)*(J5207*$J$3)</f>
        <v>98.8</v>
      </c>
      <c r="T5207" s="53" t="n">
        <f aca="false">(O5207/100)*(K5207*$K$3)</f>
        <v>0</v>
      </c>
      <c r="U5207" s="53" t="n">
        <f aca="false">(P5207/100)*(K5207*$K$3)+(P5207/100)*(L5207*$L$3)</f>
        <v>0</v>
      </c>
      <c r="V5207" s="53" t="n">
        <f aca="false">(Q5207/100)*(L5207*$L$3)</f>
        <v>0</v>
      </c>
      <c r="W5207" s="53" t="n">
        <f aca="false">(R5207/100)*(K5207*$K$3)+(R5207/100)*(L5207*$L$3)</f>
        <v>0</v>
      </c>
      <c r="X5207" s="53" t="n">
        <f aca="false">N5207+S5207</f>
        <v>222.3</v>
      </c>
      <c r="Y5207" s="53" t="n">
        <f aca="false">O5207+T5207</f>
        <v>0</v>
      </c>
      <c r="Z5207" s="53" t="n">
        <f aca="false">P5207+U5207</f>
        <v>0</v>
      </c>
      <c r="AA5207" s="53" t="n">
        <f aca="false">Q5207+V5207</f>
        <v>0</v>
      </c>
      <c r="AB5207" s="53" t="n">
        <f aca="false">R5207+W5207</f>
        <v>0</v>
      </c>
      <c r="AC5207" s="54" t="n">
        <f aca="false">ROUND(X5207+Y5207+Z5207+AA5207+AB5207,1)</f>
        <v>222.3</v>
      </c>
      <c r="AD5207" s="55" t="s">
        <v>562</v>
      </c>
    </row>
    <row r="5208" customFormat="false" ht="15" hidden="false" customHeight="false" outlineLevel="0" collapsed="false">
      <c r="A5208" s="48"/>
      <c r="B5208" s="77" t="s">
        <v>563</v>
      </c>
      <c r="C5208" s="40" t="s">
        <v>513</v>
      </c>
      <c r="D5208" s="41" t="n">
        <v>0</v>
      </c>
      <c r="E5208" s="41" t="n">
        <v>0</v>
      </c>
      <c r="F5208" s="41" t="n">
        <v>0</v>
      </c>
      <c r="G5208" s="41" t="n">
        <v>0</v>
      </c>
      <c r="H5208" s="41" t="n">
        <v>0</v>
      </c>
      <c r="I5208" s="42" t="n">
        <v>0</v>
      </c>
      <c r="J5208" s="42" t="n">
        <v>0</v>
      </c>
      <c r="K5208" s="42" t="n">
        <v>0</v>
      </c>
      <c r="L5208" s="42" t="n">
        <v>85</v>
      </c>
      <c r="M5208" s="42" t="n">
        <v>0</v>
      </c>
      <c r="N5208" s="43" t="s">
        <v>513</v>
      </c>
      <c r="O5208" s="43" t="s">
        <v>513</v>
      </c>
      <c r="P5208" s="43" t="s">
        <v>513</v>
      </c>
      <c r="Q5208" s="43" t="s">
        <v>513</v>
      </c>
      <c r="R5208" s="43" t="s">
        <v>513</v>
      </c>
      <c r="S5208" s="43" t="s">
        <v>513</v>
      </c>
      <c r="T5208" s="43" t="s">
        <v>513</v>
      </c>
      <c r="U5208" s="43" t="s">
        <v>513</v>
      </c>
      <c r="V5208" s="43" t="s">
        <v>513</v>
      </c>
      <c r="W5208" s="43" t="s">
        <v>513</v>
      </c>
      <c r="X5208" s="43" t="s">
        <v>513</v>
      </c>
      <c r="Y5208" s="43" t="s">
        <v>513</v>
      </c>
      <c r="Z5208" s="43" t="s">
        <v>513</v>
      </c>
      <c r="AA5208" s="43" t="s">
        <v>513</v>
      </c>
      <c r="AB5208" s="43" t="s">
        <v>513</v>
      </c>
      <c r="AC5208" s="44" t="n">
        <f aca="false">(I5208*$AC$5193)+(J5208*$AC$5193)+(L5208*$AC$5193)+(K5208*$AC$5193)+(M5208*$AC$5193)+100</f>
        <v>270</v>
      </c>
      <c r="AD5208" s="72" t="s">
        <v>564</v>
      </c>
    </row>
    <row r="5209" customFormat="false" ht="15" hidden="false" customHeight="false" outlineLevel="0" collapsed="false">
      <c r="A5209" s="48"/>
      <c r="B5209" s="49" t="s">
        <v>528</v>
      </c>
      <c r="C5209" s="50" t="s">
        <v>515</v>
      </c>
      <c r="D5209" s="51" t="n">
        <v>96</v>
      </c>
      <c r="E5209" s="51" t="n">
        <v>0</v>
      </c>
      <c r="F5209" s="51" t="n">
        <v>0</v>
      </c>
      <c r="G5209" s="51" t="n">
        <v>0</v>
      </c>
      <c r="H5209" s="51" t="n">
        <v>0</v>
      </c>
      <c r="I5209" s="52" t="n">
        <v>20</v>
      </c>
      <c r="J5209" s="52" t="n">
        <v>20</v>
      </c>
      <c r="K5209" s="52" t="n">
        <v>0</v>
      </c>
      <c r="L5209" s="52" t="n">
        <v>85</v>
      </c>
      <c r="M5209" s="52" t="n">
        <v>0</v>
      </c>
      <c r="N5209" s="53" t="n">
        <f aca="false">D5209*$D$3</f>
        <v>124.8</v>
      </c>
      <c r="O5209" s="53" t="n">
        <f aca="false">E5209*$E$3</f>
        <v>0</v>
      </c>
      <c r="P5209" s="53" t="n">
        <f aca="false">F5209*$F$3</f>
        <v>0</v>
      </c>
      <c r="Q5209" s="53" t="n">
        <f aca="false">G5209*$G$3</f>
        <v>0</v>
      </c>
      <c r="R5209" s="53" t="n">
        <f aca="false">H5209*$H$3</f>
        <v>0</v>
      </c>
      <c r="S5209" s="53" t="n">
        <f aca="false">(N5209/100)*(I5209*$I$3)+(N5209/100)*(J5209*$J$3)</f>
        <v>99.84</v>
      </c>
      <c r="T5209" s="53" t="n">
        <f aca="false">(O5209/100)*(K5209*$K$3)</f>
        <v>0</v>
      </c>
      <c r="U5209" s="53" t="n">
        <f aca="false">(P5209/100)*(K5209*$K$3)+(P5209/100)*(L5209*$L$3)</f>
        <v>0</v>
      </c>
      <c r="V5209" s="53" t="n">
        <f aca="false">(Q5209/100)*(L5209*$L$3)</f>
        <v>0</v>
      </c>
      <c r="W5209" s="53" t="n">
        <f aca="false">(R5209/100)*(K5209*$K$3)+(R5209/100)*(L5209*$L$3)</f>
        <v>0</v>
      </c>
      <c r="X5209" s="53" t="n">
        <f aca="false">N5209+S5209</f>
        <v>224.64</v>
      </c>
      <c r="Y5209" s="53" t="n">
        <f aca="false">O5209+T5209</f>
        <v>0</v>
      </c>
      <c r="Z5209" s="53" t="n">
        <f aca="false">P5209+U5209</f>
        <v>0</v>
      </c>
      <c r="AA5209" s="53" t="n">
        <f aca="false">Q5209+V5209</f>
        <v>0</v>
      </c>
      <c r="AB5209" s="53" t="n">
        <f aca="false">R5209+W5209</f>
        <v>0</v>
      </c>
      <c r="AC5209" s="54" t="n">
        <f aca="false">ROUND(X5209+Y5209+Z5209+AA5209+AB5209,1)</f>
        <v>224.6</v>
      </c>
      <c r="AD5209" s="55" t="s">
        <v>562</v>
      </c>
    </row>
    <row r="5210" customFormat="false" ht="15" hidden="false" customHeight="false" outlineLevel="0" collapsed="false">
      <c r="A5210" s="48"/>
      <c r="B5210" s="77" t="s">
        <v>565</v>
      </c>
      <c r="C5210" s="40" t="s">
        <v>513</v>
      </c>
      <c r="D5210" s="41" t="n">
        <v>0</v>
      </c>
      <c r="E5210" s="41" t="n">
        <v>0</v>
      </c>
      <c r="F5210" s="41" t="n">
        <v>0</v>
      </c>
      <c r="G5210" s="41" t="n">
        <v>0</v>
      </c>
      <c r="H5210" s="41" t="n">
        <v>0</v>
      </c>
      <c r="I5210" s="42" t="n">
        <v>0</v>
      </c>
      <c r="J5210" s="42" t="n">
        <v>0</v>
      </c>
      <c r="K5210" s="42" t="n">
        <v>0</v>
      </c>
      <c r="L5210" s="42" t="n">
        <v>95</v>
      </c>
      <c r="M5210" s="42" t="n">
        <v>0</v>
      </c>
      <c r="N5210" s="43" t="s">
        <v>513</v>
      </c>
      <c r="O5210" s="43" t="s">
        <v>513</v>
      </c>
      <c r="P5210" s="43" t="s">
        <v>513</v>
      </c>
      <c r="Q5210" s="43" t="s">
        <v>513</v>
      </c>
      <c r="R5210" s="43" t="s">
        <v>513</v>
      </c>
      <c r="S5210" s="43" t="s">
        <v>513</v>
      </c>
      <c r="T5210" s="43" t="s">
        <v>513</v>
      </c>
      <c r="U5210" s="43" t="s">
        <v>513</v>
      </c>
      <c r="V5210" s="43" t="s">
        <v>513</v>
      </c>
      <c r="W5210" s="43" t="s">
        <v>513</v>
      </c>
      <c r="X5210" s="43" t="s">
        <v>513</v>
      </c>
      <c r="Y5210" s="43" t="s">
        <v>513</v>
      </c>
      <c r="Z5210" s="43" t="s">
        <v>513</v>
      </c>
      <c r="AA5210" s="43" t="s">
        <v>513</v>
      </c>
      <c r="AB5210" s="43" t="s">
        <v>513</v>
      </c>
      <c r="AC5210" s="44" t="n">
        <f aca="false">(I5210*$AC$5193)+(J5210*$AC$5193)+(L5210*$AC$5193)+(K5210*$AC$5193)+(M5210*$AC$5193)+100</f>
        <v>290</v>
      </c>
      <c r="AD5210" s="72" t="s">
        <v>566</v>
      </c>
    </row>
    <row r="5211" customFormat="false" ht="15" hidden="false" customHeight="false" outlineLevel="0" collapsed="false">
      <c r="A5211" s="48"/>
      <c r="B5211" s="49" t="s">
        <v>522</v>
      </c>
      <c r="C5211" s="50" t="s">
        <v>515</v>
      </c>
      <c r="D5211" s="51" t="n">
        <v>98</v>
      </c>
      <c r="E5211" s="51" t="n">
        <v>0</v>
      </c>
      <c r="F5211" s="51" t="n">
        <v>0</v>
      </c>
      <c r="G5211" s="51" t="n">
        <v>0</v>
      </c>
      <c r="H5211" s="51" t="n">
        <v>0</v>
      </c>
      <c r="I5211" s="52" t="n">
        <v>20</v>
      </c>
      <c r="J5211" s="52" t="n">
        <v>20</v>
      </c>
      <c r="K5211" s="52" t="n">
        <v>0</v>
      </c>
      <c r="L5211" s="52" t="n">
        <v>95</v>
      </c>
      <c r="M5211" s="52" t="n">
        <v>0</v>
      </c>
      <c r="N5211" s="53" t="n">
        <f aca="false">D5211*$D$3</f>
        <v>127.4</v>
      </c>
      <c r="O5211" s="53" t="n">
        <f aca="false">E5211*$E$3</f>
        <v>0</v>
      </c>
      <c r="P5211" s="53" t="n">
        <f aca="false">F5211*$F$3</f>
        <v>0</v>
      </c>
      <c r="Q5211" s="53" t="n">
        <f aca="false">G5211*$G$3</f>
        <v>0</v>
      </c>
      <c r="R5211" s="53" t="n">
        <f aca="false">H5211*$H$3</f>
        <v>0</v>
      </c>
      <c r="S5211" s="53" t="n">
        <f aca="false">(N5211/100)*(I5211*$I$3)+(N5211/100)*(J5211*$J$3)</f>
        <v>101.92</v>
      </c>
      <c r="T5211" s="53" t="n">
        <f aca="false">(O5211/100)*(K5211*$K$3)</f>
        <v>0</v>
      </c>
      <c r="U5211" s="53" t="n">
        <f aca="false">(P5211/100)*(K5211*$K$3)+(P5211/100)*(L5211*$L$3)</f>
        <v>0</v>
      </c>
      <c r="V5211" s="53" t="n">
        <f aca="false">(Q5211/100)*(L5211*$L$3)</f>
        <v>0</v>
      </c>
      <c r="W5211" s="53" t="n">
        <f aca="false">(R5211/100)*(K5211*$K$3)+(R5211/100)*(L5211*$L$3)</f>
        <v>0</v>
      </c>
      <c r="X5211" s="53" t="n">
        <f aca="false">N5211+S5211</f>
        <v>229.32</v>
      </c>
      <c r="Y5211" s="53" t="n">
        <f aca="false">O5211+T5211</f>
        <v>0</v>
      </c>
      <c r="Z5211" s="53" t="n">
        <f aca="false">P5211+U5211</f>
        <v>0</v>
      </c>
      <c r="AA5211" s="53" t="n">
        <f aca="false">Q5211+V5211</f>
        <v>0</v>
      </c>
      <c r="AB5211" s="53" t="n">
        <f aca="false">R5211+W5211</f>
        <v>0</v>
      </c>
      <c r="AC5211" s="54" t="n">
        <f aca="false">ROUND(X5211+Y5211+Z5211+AA5211+AB5211,1)</f>
        <v>229.3</v>
      </c>
      <c r="AD5211" s="55" t="s">
        <v>567</v>
      </c>
    </row>
    <row r="5212" customFormat="false" ht="15" hidden="false" customHeight="false" outlineLevel="0" collapsed="false">
      <c r="A5212" s="48"/>
      <c r="B5212" s="77" t="s">
        <v>568</v>
      </c>
      <c r="C5212" s="40" t="s">
        <v>513</v>
      </c>
      <c r="D5212" s="41" t="n">
        <v>0</v>
      </c>
      <c r="E5212" s="41" t="n">
        <v>0</v>
      </c>
      <c r="F5212" s="41" t="n">
        <v>0</v>
      </c>
      <c r="G5212" s="41" t="n">
        <v>0</v>
      </c>
      <c r="H5212" s="41" t="n">
        <v>0</v>
      </c>
      <c r="I5212" s="42" t="n">
        <v>0</v>
      </c>
      <c r="J5212" s="42" t="n">
        <v>0</v>
      </c>
      <c r="K5212" s="42" t="n">
        <v>0</v>
      </c>
      <c r="L5212" s="42" t="n">
        <v>80</v>
      </c>
      <c r="M5212" s="42" t="n">
        <v>0</v>
      </c>
      <c r="N5212" s="43" t="s">
        <v>513</v>
      </c>
      <c r="O5212" s="43" t="s">
        <v>513</v>
      </c>
      <c r="P5212" s="43" t="s">
        <v>513</v>
      </c>
      <c r="Q5212" s="43" t="s">
        <v>513</v>
      </c>
      <c r="R5212" s="43" t="s">
        <v>513</v>
      </c>
      <c r="S5212" s="43" t="s">
        <v>513</v>
      </c>
      <c r="T5212" s="43" t="s">
        <v>513</v>
      </c>
      <c r="U5212" s="43" t="s">
        <v>513</v>
      </c>
      <c r="V5212" s="43" t="s">
        <v>513</v>
      </c>
      <c r="W5212" s="43" t="s">
        <v>513</v>
      </c>
      <c r="X5212" s="43" t="s">
        <v>513</v>
      </c>
      <c r="Y5212" s="43" t="s">
        <v>513</v>
      </c>
      <c r="Z5212" s="43" t="s">
        <v>513</v>
      </c>
      <c r="AA5212" s="43" t="s">
        <v>513</v>
      </c>
      <c r="AB5212" s="43" t="s">
        <v>513</v>
      </c>
      <c r="AC5212" s="44" t="n">
        <f aca="false">(I5212*$AC$5193)+(J5212*$AC$5193)+(L5212*$AC$5193)+(K5212*$AC$5193)+(M5212*$AC$5193)+100</f>
        <v>260</v>
      </c>
      <c r="AD5212" s="72" t="s">
        <v>524</v>
      </c>
    </row>
    <row r="5213" customFormat="false" ht="15" hidden="false" customHeight="false" outlineLevel="0" collapsed="false">
      <c r="A5213" s="48"/>
      <c r="B5213" s="49" t="s">
        <v>525</v>
      </c>
      <c r="C5213" s="50" t="s">
        <v>515</v>
      </c>
      <c r="D5213" s="51" t="n">
        <v>100</v>
      </c>
      <c r="E5213" s="51" t="n">
        <v>0</v>
      </c>
      <c r="F5213" s="51" t="n">
        <v>0</v>
      </c>
      <c r="G5213" s="51" t="n">
        <v>0</v>
      </c>
      <c r="H5213" s="51" t="n">
        <v>0</v>
      </c>
      <c r="I5213" s="52" t="n">
        <v>10</v>
      </c>
      <c r="J5213" s="52" t="n">
        <v>30</v>
      </c>
      <c r="K5213" s="52" t="n">
        <v>0</v>
      </c>
      <c r="L5213" s="52" t="n">
        <v>80</v>
      </c>
      <c r="M5213" s="52" t="n">
        <v>0</v>
      </c>
      <c r="N5213" s="53" t="n">
        <f aca="false">D5213*$D$3</f>
        <v>130</v>
      </c>
      <c r="O5213" s="53" t="n">
        <f aca="false">E5213*$E$3</f>
        <v>0</v>
      </c>
      <c r="P5213" s="53" t="n">
        <f aca="false">F5213*$F$3</f>
        <v>0</v>
      </c>
      <c r="Q5213" s="53" t="n">
        <f aca="false">G5213*$G$3</f>
        <v>0</v>
      </c>
      <c r="R5213" s="53" t="n">
        <f aca="false">H5213*$H$3</f>
        <v>0</v>
      </c>
      <c r="S5213" s="53" t="n">
        <f aca="false">(N5213/100)*(I5213*$I$3)+(N5213/100)*(J5213*$J$3)</f>
        <v>104</v>
      </c>
      <c r="T5213" s="53" t="n">
        <f aca="false">(O5213/100)*(K5213*$K$3)</f>
        <v>0</v>
      </c>
      <c r="U5213" s="53" t="n">
        <f aca="false">(P5213/100)*(K5213*$K$3)+(P5213/100)*(L5213*$L$3)</f>
        <v>0</v>
      </c>
      <c r="V5213" s="53" t="n">
        <f aca="false">(Q5213/100)*(L5213*$L$3)</f>
        <v>0</v>
      </c>
      <c r="W5213" s="53" t="n">
        <f aca="false">(R5213/100)*(K5213*$K$3)+(R5213/100)*(L5213*$L$3)</f>
        <v>0</v>
      </c>
      <c r="X5213" s="53" t="n">
        <f aca="false">N5213+S5213</f>
        <v>234</v>
      </c>
      <c r="Y5213" s="53" t="n">
        <f aca="false">O5213+T5213</f>
        <v>0</v>
      </c>
      <c r="Z5213" s="53" t="n">
        <f aca="false">P5213+U5213</f>
        <v>0</v>
      </c>
      <c r="AA5213" s="53" t="n">
        <f aca="false">Q5213+V5213</f>
        <v>0</v>
      </c>
      <c r="AB5213" s="53" t="n">
        <f aca="false">R5213+W5213</f>
        <v>0</v>
      </c>
      <c r="AC5213" s="54" t="n">
        <f aca="false">ROUND(X5213+Y5213+Z5213+AA5213+AB5213,1)</f>
        <v>234</v>
      </c>
      <c r="AD5213" s="55" t="s">
        <v>526</v>
      </c>
    </row>
    <row r="5214" customFormat="false" ht="15" hidden="false" customHeight="false" outlineLevel="0" collapsed="false">
      <c r="A5214" s="48"/>
      <c r="B5214" s="77" t="s">
        <v>569</v>
      </c>
      <c r="C5214" s="40" t="s">
        <v>513</v>
      </c>
      <c r="D5214" s="41" t="n">
        <v>0</v>
      </c>
      <c r="E5214" s="41" t="n">
        <v>0</v>
      </c>
      <c r="F5214" s="41" t="n">
        <v>0</v>
      </c>
      <c r="G5214" s="41" t="n">
        <v>0</v>
      </c>
      <c r="H5214" s="41" t="n">
        <v>0</v>
      </c>
      <c r="I5214" s="42" t="n">
        <v>0</v>
      </c>
      <c r="J5214" s="42" t="n">
        <v>0</v>
      </c>
      <c r="K5214" s="42" t="n">
        <v>0</v>
      </c>
      <c r="L5214" s="42" t="n">
        <v>85</v>
      </c>
      <c r="M5214" s="42" t="n">
        <v>0</v>
      </c>
      <c r="N5214" s="43" t="s">
        <v>513</v>
      </c>
      <c r="O5214" s="43" t="s">
        <v>513</v>
      </c>
      <c r="P5214" s="43" t="s">
        <v>513</v>
      </c>
      <c r="Q5214" s="43" t="s">
        <v>513</v>
      </c>
      <c r="R5214" s="43" t="s">
        <v>513</v>
      </c>
      <c r="S5214" s="43" t="s">
        <v>513</v>
      </c>
      <c r="T5214" s="43" t="s">
        <v>513</v>
      </c>
      <c r="U5214" s="43" t="s">
        <v>513</v>
      </c>
      <c r="V5214" s="43" t="s">
        <v>513</v>
      </c>
      <c r="W5214" s="43" t="s">
        <v>513</v>
      </c>
      <c r="X5214" s="43" t="s">
        <v>513</v>
      </c>
      <c r="Y5214" s="43" t="s">
        <v>513</v>
      </c>
      <c r="Z5214" s="43" t="s">
        <v>513</v>
      </c>
      <c r="AA5214" s="43" t="s">
        <v>513</v>
      </c>
      <c r="AB5214" s="43" t="s">
        <v>513</v>
      </c>
      <c r="AC5214" s="44" t="n">
        <f aca="false">(I5214*$AC$5193)+(J5214*$AC$5193)+(L5214*$AC$5193)+(K5214*$AC$5193)+(M5214*$AC$5193)+100</f>
        <v>270</v>
      </c>
      <c r="AD5214" s="72" t="s">
        <v>558</v>
      </c>
    </row>
    <row r="5215" customFormat="false" ht="15" hidden="false" customHeight="false" outlineLevel="0" collapsed="false">
      <c r="A5215" s="48"/>
      <c r="B5215" s="49" t="s">
        <v>528</v>
      </c>
      <c r="C5215" s="50" t="s">
        <v>515</v>
      </c>
      <c r="D5215" s="51" t="n">
        <v>0</v>
      </c>
      <c r="E5215" s="51" t="n">
        <v>0</v>
      </c>
      <c r="F5215" s="51" t="n">
        <v>90</v>
      </c>
      <c r="G5215" s="51" t="n">
        <v>0</v>
      </c>
      <c r="H5215" s="51" t="n">
        <v>0</v>
      </c>
      <c r="I5215" s="52" t="n">
        <v>0</v>
      </c>
      <c r="J5215" s="52" t="n">
        <v>0</v>
      </c>
      <c r="K5215" s="52" t="n">
        <v>0</v>
      </c>
      <c r="L5215" s="52" t="n">
        <v>85</v>
      </c>
      <c r="M5215" s="52" t="n">
        <v>0</v>
      </c>
      <c r="N5215" s="53" t="n">
        <f aca="false">D5215*$D$3</f>
        <v>0</v>
      </c>
      <c r="O5215" s="53" t="n">
        <f aca="false">E5215*$E$3</f>
        <v>0</v>
      </c>
      <c r="P5215" s="53" t="n">
        <f aca="false">F5215*$F$3</f>
        <v>117</v>
      </c>
      <c r="Q5215" s="53" t="n">
        <f aca="false">G5215*$G$3</f>
        <v>0</v>
      </c>
      <c r="R5215" s="53" t="n">
        <f aca="false">H5215*$H$3</f>
        <v>0</v>
      </c>
      <c r="S5215" s="53" t="n">
        <f aca="false">(N5215/100)*(I5215*$I$3)+(N5215/100)*(J5215*$J$3)</f>
        <v>0</v>
      </c>
      <c r="T5215" s="53" t="n">
        <f aca="false">(O5215/100)*(K5215*$K$3)</f>
        <v>0</v>
      </c>
      <c r="U5215" s="53" t="n">
        <f aca="false">(P5215/100)*(K5215*$K$3)+(P5215/100)*(L5215*$L$3)</f>
        <v>198.9</v>
      </c>
      <c r="V5215" s="53" t="n">
        <f aca="false">(Q5215/100)*(L5215*$L$3)</f>
        <v>0</v>
      </c>
      <c r="W5215" s="53" t="n">
        <f aca="false">(R5215/100)*(K5215*$K$3)+(R5215/100)*(L5215*$L$3)</f>
        <v>0</v>
      </c>
      <c r="X5215" s="53" t="n">
        <f aca="false">N5215+S5215</f>
        <v>0</v>
      </c>
      <c r="Y5215" s="53" t="n">
        <f aca="false">O5215+T5215</f>
        <v>0</v>
      </c>
      <c r="Z5215" s="53" t="n">
        <f aca="false">P5215+U5215</f>
        <v>315.9</v>
      </c>
      <c r="AA5215" s="53" t="n">
        <f aca="false">Q5215+V5215</f>
        <v>0</v>
      </c>
      <c r="AB5215" s="53" t="n">
        <f aca="false">R5215+W5215</f>
        <v>0</v>
      </c>
      <c r="AC5215" s="54" t="n">
        <f aca="false">ROUND(X5215+Y5215+Z5215+AA5215+AB5215,1)</f>
        <v>315.9</v>
      </c>
      <c r="AD5215" s="55" t="s">
        <v>570</v>
      </c>
    </row>
    <row r="5216" customFormat="false" ht="15" hidden="false" customHeight="false" outlineLevel="0" collapsed="false">
      <c r="A5216" s="48" t="s">
        <v>541</v>
      </c>
      <c r="B5216" s="77" t="s">
        <v>571</v>
      </c>
      <c r="C5216" s="40" t="s">
        <v>512</v>
      </c>
      <c r="D5216" s="41" t="n">
        <v>70</v>
      </c>
      <c r="E5216" s="41" t="n">
        <v>0</v>
      </c>
      <c r="F5216" s="41" t="n">
        <v>0</v>
      </c>
      <c r="G5216" s="41" t="n">
        <v>0</v>
      </c>
      <c r="H5216" s="41" t="n">
        <v>0</v>
      </c>
      <c r="I5216" s="42" t="n">
        <v>0</v>
      </c>
      <c r="J5216" s="42" t="n">
        <v>0</v>
      </c>
      <c r="K5216" s="42" t="n">
        <v>0</v>
      </c>
      <c r="L5216" s="42" t="n">
        <v>75</v>
      </c>
      <c r="M5216" s="42" t="n">
        <v>0</v>
      </c>
      <c r="N5216" s="43" t="s">
        <v>513</v>
      </c>
      <c r="O5216" s="43" t="s">
        <v>513</v>
      </c>
      <c r="P5216" s="43" t="s">
        <v>513</v>
      </c>
      <c r="Q5216" s="43" t="s">
        <v>513</v>
      </c>
      <c r="R5216" s="43" t="s">
        <v>513</v>
      </c>
      <c r="S5216" s="43" t="s">
        <v>513</v>
      </c>
      <c r="T5216" s="43" t="s">
        <v>513</v>
      </c>
      <c r="U5216" s="43" t="s">
        <v>513</v>
      </c>
      <c r="V5216" s="43" t="s">
        <v>513</v>
      </c>
      <c r="W5216" s="43" t="s">
        <v>513</v>
      </c>
      <c r="X5216" s="43" t="s">
        <v>513</v>
      </c>
      <c r="Y5216" s="43" t="s">
        <v>513</v>
      </c>
      <c r="Z5216" s="43" t="s">
        <v>513</v>
      </c>
      <c r="AA5216" s="43" t="s">
        <v>513</v>
      </c>
      <c r="AB5216" s="43" t="s">
        <v>513</v>
      </c>
      <c r="AC5216" s="44" t="n">
        <f aca="false">(I5216*$AC$5193)+(J5216*$AC$5193)+(L5216*$AC$5193)+(K5216*$AC$5193)+(M5216*$AC$5193)+100</f>
        <v>250</v>
      </c>
      <c r="AD5216" s="72" t="s">
        <v>558</v>
      </c>
    </row>
    <row r="5217" customFormat="false" ht="15" hidden="false" customHeight="false" outlineLevel="0" collapsed="false">
      <c r="A5217" s="48"/>
      <c r="B5217" s="49" t="s">
        <v>525</v>
      </c>
      <c r="C5217" s="50" t="s">
        <v>515</v>
      </c>
      <c r="D5217" s="51" t="n">
        <v>70</v>
      </c>
      <c r="E5217" s="51" t="n">
        <v>0</v>
      </c>
      <c r="F5217" s="51" t="n">
        <v>0</v>
      </c>
      <c r="G5217" s="51" t="n">
        <v>0</v>
      </c>
      <c r="H5217" s="51" t="n">
        <v>0</v>
      </c>
      <c r="I5217" s="52" t="n">
        <v>20</v>
      </c>
      <c r="J5217" s="52" t="n">
        <v>50</v>
      </c>
      <c r="K5217" s="52" t="n">
        <v>0</v>
      </c>
      <c r="L5217" s="52" t="n">
        <v>75</v>
      </c>
      <c r="M5217" s="52" t="n">
        <v>0</v>
      </c>
      <c r="N5217" s="53" t="n">
        <f aca="false">D5217*$D$15</f>
        <v>87.5</v>
      </c>
      <c r="O5217" s="53" t="n">
        <f aca="false">E5217*$E$15</f>
        <v>0</v>
      </c>
      <c r="P5217" s="53" t="n">
        <f aca="false">F5217*$F$15</f>
        <v>0</v>
      </c>
      <c r="Q5217" s="53" t="n">
        <f aca="false">G5217*$G$15</f>
        <v>0</v>
      </c>
      <c r="R5217" s="53" t="n">
        <f aca="false">H5217*$H$15</f>
        <v>0</v>
      </c>
      <c r="S5217" s="53" t="n">
        <f aca="false">(N5217/100)*(I5217*$I$15)+(N5217/100)*(J5217*$J$15)+(N5217/100)*(L5217*$L$15)</f>
        <v>192.5</v>
      </c>
      <c r="T5217" s="53" t="n">
        <f aca="false">(O5217/100)*(K5217*$K$15)</f>
        <v>0</v>
      </c>
      <c r="U5217" s="53" t="n">
        <f aca="false">(P5217/100)*(K5217*$K$15)+(P5217/100)*(L5217*$L$15)</f>
        <v>0</v>
      </c>
      <c r="V5217" s="53" t="n">
        <f aca="false">(Q5217/100)*(L5217*$L$15)</f>
        <v>0</v>
      </c>
      <c r="W5217" s="53" t="n">
        <f aca="false">(R5217/100)*(K5217*$K$15)+(R5217/100)*(L5217*$L$15)</f>
        <v>0</v>
      </c>
      <c r="X5217" s="53" t="n">
        <f aca="false">N5217+S5217</f>
        <v>280</v>
      </c>
      <c r="Y5217" s="53" t="n">
        <f aca="false">O5217+T5217</f>
        <v>0</v>
      </c>
      <c r="Z5217" s="53" t="n">
        <f aca="false">P5217+U5217</f>
        <v>0</v>
      </c>
      <c r="AA5217" s="53" t="n">
        <f aca="false">Q5217+V5217</f>
        <v>0</v>
      </c>
      <c r="AB5217" s="53" t="n">
        <f aca="false">R5217+W5217</f>
        <v>0</v>
      </c>
      <c r="AC5217" s="54" t="n">
        <f aca="false">ROUND(X5217+Y5217+Z5217+AA5217+AB5217,1)</f>
        <v>280</v>
      </c>
      <c r="AD5217" s="55" t="s">
        <v>572</v>
      </c>
    </row>
    <row r="5218" customFormat="false" ht="15" hidden="false" customHeight="false" outlineLevel="0" collapsed="false">
      <c r="A5218" s="48" t="s">
        <v>541</v>
      </c>
      <c r="B5218" s="77" t="s">
        <v>573</v>
      </c>
      <c r="C5218" s="40" t="s">
        <v>512</v>
      </c>
      <c r="D5218" s="41" t="n">
        <v>80</v>
      </c>
      <c r="E5218" s="41" t="n">
        <v>0</v>
      </c>
      <c r="F5218" s="41" t="n">
        <v>0</v>
      </c>
      <c r="G5218" s="41" t="n">
        <v>0</v>
      </c>
      <c r="H5218" s="41" t="n">
        <v>0</v>
      </c>
      <c r="I5218" s="42" t="n">
        <v>0</v>
      </c>
      <c r="J5218" s="42" t="n">
        <v>0</v>
      </c>
      <c r="K5218" s="42" t="n">
        <v>0</v>
      </c>
      <c r="L5218" s="42" t="n">
        <v>80</v>
      </c>
      <c r="M5218" s="42" t="n">
        <v>0</v>
      </c>
      <c r="N5218" s="43" t="s">
        <v>513</v>
      </c>
      <c r="O5218" s="43" t="s">
        <v>513</v>
      </c>
      <c r="P5218" s="43" t="s">
        <v>513</v>
      </c>
      <c r="Q5218" s="43" t="s">
        <v>513</v>
      </c>
      <c r="R5218" s="43" t="s">
        <v>513</v>
      </c>
      <c r="S5218" s="43" t="s">
        <v>513</v>
      </c>
      <c r="T5218" s="43" t="s">
        <v>513</v>
      </c>
      <c r="U5218" s="43" t="s">
        <v>513</v>
      </c>
      <c r="V5218" s="43" t="s">
        <v>513</v>
      </c>
      <c r="W5218" s="43" t="s">
        <v>513</v>
      </c>
      <c r="X5218" s="43" t="s">
        <v>513</v>
      </c>
      <c r="Y5218" s="43" t="s">
        <v>513</v>
      </c>
      <c r="Z5218" s="43" t="s">
        <v>513</v>
      </c>
      <c r="AA5218" s="43" t="s">
        <v>513</v>
      </c>
      <c r="AB5218" s="43" t="s">
        <v>513</v>
      </c>
      <c r="AC5218" s="44" t="n">
        <f aca="false">(I5218*$AC$5193)+(J5218*$AC$5193)+(L5218*$AC$5193)+(K5218*$AC$5193)+(M5218*$AC$5193)+100</f>
        <v>260</v>
      </c>
      <c r="AD5218" s="72"/>
    </row>
    <row r="5219" customFormat="false" ht="15" hidden="false" customHeight="false" outlineLevel="0" collapsed="false">
      <c r="A5219" s="48"/>
      <c r="B5219" s="49" t="s">
        <v>522</v>
      </c>
      <c r="C5219" s="50" t="s">
        <v>515</v>
      </c>
      <c r="D5219" s="51" t="n">
        <v>80</v>
      </c>
      <c r="E5219" s="51" t="n">
        <v>0</v>
      </c>
      <c r="F5219" s="51" t="n">
        <v>0</v>
      </c>
      <c r="G5219" s="51" t="n">
        <v>0</v>
      </c>
      <c r="H5219" s="51" t="n">
        <v>0</v>
      </c>
      <c r="I5219" s="52" t="n">
        <v>60</v>
      </c>
      <c r="J5219" s="52" t="n">
        <v>20</v>
      </c>
      <c r="K5219" s="52" t="n">
        <v>0</v>
      </c>
      <c r="L5219" s="52" t="n">
        <v>80</v>
      </c>
      <c r="M5219" s="52" t="n">
        <v>0</v>
      </c>
      <c r="N5219" s="53" t="n">
        <f aca="false">D5219*$D$15</f>
        <v>100</v>
      </c>
      <c r="O5219" s="53" t="n">
        <f aca="false">E5219*$E$15</f>
        <v>0</v>
      </c>
      <c r="P5219" s="53" t="n">
        <f aca="false">F5219*$F$15</f>
        <v>0</v>
      </c>
      <c r="Q5219" s="53" t="n">
        <f aca="false">G5219*$G$15</f>
        <v>0</v>
      </c>
      <c r="R5219" s="53" t="n">
        <f aca="false">H5219*$H$15</f>
        <v>0</v>
      </c>
      <c r="S5219" s="53" t="n">
        <f aca="false">(N5219/100)*(I5219*$I$15)+(N5219/100)*(J5219*$J$15)+(N5219/100)*(L5219*$L$15)</f>
        <v>240</v>
      </c>
      <c r="T5219" s="53" t="n">
        <f aca="false">(O5219/100)*(K5219*$K$15)</f>
        <v>0</v>
      </c>
      <c r="U5219" s="53" t="n">
        <f aca="false">(P5219/100)*(K5219*$K$15)+(P5219/100)*(L5219*$L$15)</f>
        <v>0</v>
      </c>
      <c r="V5219" s="53" t="n">
        <f aca="false">(Q5219/100)*(L5219*$L$15)</f>
        <v>0</v>
      </c>
      <c r="W5219" s="53" t="n">
        <f aca="false">(R5219/100)*(K5219*$K$15)+(R5219/100)*(L5219*$L$15)</f>
        <v>0</v>
      </c>
      <c r="X5219" s="53" t="n">
        <f aca="false">N5219+S5219</f>
        <v>340</v>
      </c>
      <c r="Y5219" s="53" t="n">
        <f aca="false">O5219+T5219</f>
        <v>0</v>
      </c>
      <c r="Z5219" s="53" t="n">
        <f aca="false">P5219+U5219</f>
        <v>0</v>
      </c>
      <c r="AA5219" s="53" t="n">
        <f aca="false">Q5219+V5219</f>
        <v>0</v>
      </c>
      <c r="AB5219" s="53" t="n">
        <f aca="false">R5219+W5219</f>
        <v>0</v>
      </c>
      <c r="AC5219" s="54" t="n">
        <f aca="false">ROUND(X5219+Y5219+Z5219+AA5219+AB5219,1)</f>
        <v>340</v>
      </c>
      <c r="AD5219" s="55" t="s">
        <v>574</v>
      </c>
    </row>
    <row r="5220" customFormat="false" ht="15" hidden="false" customHeight="false" outlineLevel="0" collapsed="false">
      <c r="A5220" s="64"/>
      <c r="B5220" s="65" t="s">
        <v>575</v>
      </c>
      <c r="C5220" s="65"/>
      <c r="D5220" s="65"/>
      <c r="E5220" s="65"/>
      <c r="F5220" s="65"/>
      <c r="G5220" s="65"/>
      <c r="H5220" s="65"/>
      <c r="I5220" s="65"/>
      <c r="J5220" s="65"/>
      <c r="K5220" s="65"/>
      <c r="L5220" s="65"/>
      <c r="M5220" s="65"/>
      <c r="N5220" s="65"/>
      <c r="O5220" s="65"/>
      <c r="P5220" s="65"/>
      <c r="Q5220" s="65"/>
      <c r="R5220" s="65"/>
      <c r="S5220" s="65"/>
      <c r="T5220" s="65"/>
      <c r="U5220" s="65"/>
      <c r="V5220" s="65"/>
      <c r="W5220" s="65"/>
      <c r="X5220" s="65"/>
      <c r="Y5220" s="65"/>
      <c r="Z5220" s="65"/>
      <c r="AA5220" s="65"/>
      <c r="AB5220" s="65"/>
      <c r="AC5220" s="12"/>
      <c r="AD5220" s="12"/>
    </row>
    <row r="5221" customFormat="false" ht="15" hidden="false" customHeight="false" outlineLevel="0" collapsed="false">
      <c r="A5221" s="48"/>
      <c r="B5221" s="77" t="s">
        <v>576</v>
      </c>
      <c r="C5221" s="40" t="s">
        <v>513</v>
      </c>
      <c r="D5221" s="41" t="n">
        <v>0</v>
      </c>
      <c r="E5221" s="41" t="n">
        <v>0</v>
      </c>
      <c r="F5221" s="41" t="n">
        <v>0</v>
      </c>
      <c r="G5221" s="41" t="n">
        <v>0</v>
      </c>
      <c r="H5221" s="41" t="n">
        <v>0</v>
      </c>
      <c r="I5221" s="42" t="n">
        <v>0</v>
      </c>
      <c r="J5221" s="42" t="n">
        <v>0</v>
      </c>
      <c r="K5221" s="42" t="n">
        <v>37.5</v>
      </c>
      <c r="L5221" s="42" t="n">
        <v>37.5</v>
      </c>
      <c r="M5221" s="42" t="n">
        <v>0</v>
      </c>
      <c r="N5221" s="43" t="s">
        <v>513</v>
      </c>
      <c r="O5221" s="43" t="s">
        <v>513</v>
      </c>
      <c r="P5221" s="43" t="s">
        <v>513</v>
      </c>
      <c r="Q5221" s="43" t="s">
        <v>513</v>
      </c>
      <c r="R5221" s="43" t="s">
        <v>513</v>
      </c>
      <c r="S5221" s="43" t="s">
        <v>513</v>
      </c>
      <c r="T5221" s="43" t="s">
        <v>513</v>
      </c>
      <c r="U5221" s="43" t="s">
        <v>513</v>
      </c>
      <c r="V5221" s="43" t="s">
        <v>513</v>
      </c>
      <c r="W5221" s="43" t="s">
        <v>513</v>
      </c>
      <c r="X5221" s="43" t="s">
        <v>513</v>
      </c>
      <c r="Y5221" s="43" t="s">
        <v>513</v>
      </c>
      <c r="Z5221" s="43" t="s">
        <v>513</v>
      </c>
      <c r="AA5221" s="43" t="s">
        <v>513</v>
      </c>
      <c r="AB5221" s="43" t="s">
        <v>513</v>
      </c>
      <c r="AC5221" s="44" t="n">
        <f aca="false">(I5221*$AC$5193)+(J5221*$AC$5193)+(L5221*$AC$5193)+(K5221*$AC$5193)+(M5221*$AC$5193)+100</f>
        <v>250</v>
      </c>
      <c r="AD5221" s="72"/>
    </row>
    <row r="5222" customFormat="false" ht="15" hidden="false" customHeight="false" outlineLevel="0" collapsed="false">
      <c r="A5222" s="48"/>
      <c r="B5222" s="81" t="s">
        <v>577</v>
      </c>
      <c r="C5222" s="50" t="s">
        <v>515</v>
      </c>
      <c r="D5222" s="51" t="n">
        <v>98</v>
      </c>
      <c r="E5222" s="51" t="n">
        <v>0</v>
      </c>
      <c r="F5222" s="51" t="n">
        <v>0</v>
      </c>
      <c r="G5222" s="51" t="n">
        <v>0</v>
      </c>
      <c r="H5222" s="51" t="n">
        <v>0</v>
      </c>
      <c r="I5222" s="52" t="n">
        <v>20</v>
      </c>
      <c r="J5222" s="52" t="n">
        <v>20</v>
      </c>
      <c r="K5222" s="52" t="n">
        <v>37.5</v>
      </c>
      <c r="L5222" s="52" t="n">
        <v>37.5</v>
      </c>
      <c r="M5222" s="52" t="n">
        <v>0</v>
      </c>
      <c r="N5222" s="53" t="n">
        <f aca="false">D5222*$D$3</f>
        <v>127.4</v>
      </c>
      <c r="O5222" s="53" t="n">
        <f aca="false">E5222*$E$3</f>
        <v>0</v>
      </c>
      <c r="P5222" s="53" t="n">
        <f aca="false">F5222*$F$3</f>
        <v>0</v>
      </c>
      <c r="Q5222" s="53" t="n">
        <f aca="false">G5222*$G$3</f>
        <v>0</v>
      </c>
      <c r="R5222" s="53" t="n">
        <f aca="false">H5222*$H$3</f>
        <v>0</v>
      </c>
      <c r="S5222" s="53" t="n">
        <f aca="false">(N5222/100)*(I5222*$I$3)+(N5222/100)*(J5222*$J$3)</f>
        <v>101.92</v>
      </c>
      <c r="T5222" s="53" t="n">
        <f aca="false">(O5222/100)*(K5222*$K$3)</f>
        <v>0</v>
      </c>
      <c r="U5222" s="53" t="n">
        <f aca="false">(P5222/100)*(K5222*$K$3)+(P5222/100)*(L5222*$L$3)</f>
        <v>0</v>
      </c>
      <c r="V5222" s="53" t="n">
        <f aca="false">(Q5222/100)*(L5222*$L$3)</f>
        <v>0</v>
      </c>
      <c r="W5222" s="53" t="n">
        <f aca="false">(R5222/100)*(K5222*$K$3)+(R5222/100)*(L5222*$L$3)</f>
        <v>0</v>
      </c>
      <c r="X5222" s="53" t="n">
        <f aca="false">N5222+S5222</f>
        <v>229.32</v>
      </c>
      <c r="Y5222" s="53" t="n">
        <f aca="false">O5222+T5222</f>
        <v>0</v>
      </c>
      <c r="Z5222" s="53" t="n">
        <f aca="false">P5222+U5222</f>
        <v>0</v>
      </c>
      <c r="AA5222" s="53" t="n">
        <f aca="false">Q5222+V5222</f>
        <v>0</v>
      </c>
      <c r="AB5222" s="53" t="n">
        <f aca="false">R5222+W5222</f>
        <v>0</v>
      </c>
      <c r="AC5222" s="54" t="n">
        <f aca="false">ROUND(X5222+Y5222+Z5222+AA5222+AB5222,1)</f>
        <v>229.3</v>
      </c>
      <c r="AD5222" s="55" t="s">
        <v>578</v>
      </c>
    </row>
    <row r="5223" customFormat="false" ht="15" hidden="false" customHeight="false" outlineLevel="0" collapsed="false">
      <c r="A5223" s="48"/>
      <c r="B5223" s="77" t="s">
        <v>579</v>
      </c>
      <c r="C5223" s="40" t="s">
        <v>513</v>
      </c>
      <c r="D5223" s="41" t="n">
        <v>0</v>
      </c>
      <c r="E5223" s="41" t="n">
        <v>0</v>
      </c>
      <c r="F5223" s="41" t="n">
        <v>0</v>
      </c>
      <c r="G5223" s="41" t="n">
        <v>0</v>
      </c>
      <c r="H5223" s="41" t="n">
        <v>0</v>
      </c>
      <c r="I5223" s="42" t="n">
        <v>0</v>
      </c>
      <c r="J5223" s="42" t="n">
        <v>0</v>
      </c>
      <c r="K5223" s="42" t="n">
        <v>40</v>
      </c>
      <c r="L5223" s="42" t="n">
        <v>40</v>
      </c>
      <c r="M5223" s="42" t="n">
        <v>0</v>
      </c>
      <c r="N5223" s="43" t="s">
        <v>513</v>
      </c>
      <c r="O5223" s="43" t="s">
        <v>513</v>
      </c>
      <c r="P5223" s="43" t="s">
        <v>513</v>
      </c>
      <c r="Q5223" s="43" t="s">
        <v>513</v>
      </c>
      <c r="R5223" s="43" t="s">
        <v>513</v>
      </c>
      <c r="S5223" s="43" t="s">
        <v>513</v>
      </c>
      <c r="T5223" s="43" t="s">
        <v>513</v>
      </c>
      <c r="U5223" s="43" t="s">
        <v>513</v>
      </c>
      <c r="V5223" s="43" t="s">
        <v>513</v>
      </c>
      <c r="W5223" s="43" t="s">
        <v>513</v>
      </c>
      <c r="X5223" s="43" t="s">
        <v>513</v>
      </c>
      <c r="Y5223" s="43" t="s">
        <v>513</v>
      </c>
      <c r="Z5223" s="43" t="s">
        <v>513</v>
      </c>
      <c r="AA5223" s="43" t="s">
        <v>513</v>
      </c>
      <c r="AB5223" s="43" t="s">
        <v>513</v>
      </c>
      <c r="AC5223" s="44" t="n">
        <f aca="false">(I5223*$AC$5193)+(J5223*$AC$5193)+(L5223*$AC$5193)+(K5223*$AC$5193)+(M5223*$AC$5193)+100</f>
        <v>260</v>
      </c>
      <c r="AD5223" s="72" t="s">
        <v>580</v>
      </c>
    </row>
    <row r="5224" customFormat="false" ht="15" hidden="false" customHeight="false" outlineLevel="0" collapsed="false">
      <c r="A5224" s="48"/>
      <c r="B5224" s="49" t="s">
        <v>581</v>
      </c>
      <c r="C5224" s="50" t="s">
        <v>515</v>
      </c>
      <c r="D5224" s="51" t="n">
        <v>100</v>
      </c>
      <c r="E5224" s="51" t="n">
        <v>0</v>
      </c>
      <c r="F5224" s="51" t="n">
        <v>0</v>
      </c>
      <c r="G5224" s="51" t="n">
        <v>0</v>
      </c>
      <c r="H5224" s="51" t="n">
        <v>0</v>
      </c>
      <c r="I5224" s="52" t="n">
        <v>20</v>
      </c>
      <c r="J5224" s="52" t="n">
        <v>20</v>
      </c>
      <c r="K5224" s="52" t="n">
        <v>40</v>
      </c>
      <c r="L5224" s="52" t="n">
        <v>40</v>
      </c>
      <c r="M5224" s="52" t="n">
        <v>0</v>
      </c>
      <c r="N5224" s="53" t="n">
        <f aca="false">D5224*$D$3</f>
        <v>130</v>
      </c>
      <c r="O5224" s="53" t="n">
        <f aca="false">E5224*$E$3</f>
        <v>0</v>
      </c>
      <c r="P5224" s="53" t="n">
        <f aca="false">F5224*$F$3</f>
        <v>0</v>
      </c>
      <c r="Q5224" s="53" t="n">
        <f aca="false">G5224*$G$3</f>
        <v>0</v>
      </c>
      <c r="R5224" s="53" t="n">
        <f aca="false">H5224*$H$3</f>
        <v>0</v>
      </c>
      <c r="S5224" s="53" t="n">
        <f aca="false">(N5224/100)*(I5224*$I$3)+(N5224/100)*(J5224*$J$3)</f>
        <v>104</v>
      </c>
      <c r="T5224" s="53" t="n">
        <f aca="false">(O5224/100)*(K5224*$K$3)</f>
        <v>0</v>
      </c>
      <c r="U5224" s="53" t="n">
        <f aca="false">(P5224/100)*(K5224*$K$3)+(P5224/100)*(L5224*$L$3)</f>
        <v>0</v>
      </c>
      <c r="V5224" s="53" t="n">
        <f aca="false">(Q5224/100)*(L5224*$L$3)</f>
        <v>0</v>
      </c>
      <c r="W5224" s="53" t="n">
        <f aca="false">(R5224/100)*(K5224*$K$3)+(R5224/100)*(L5224*$L$3)</f>
        <v>0</v>
      </c>
      <c r="X5224" s="53" t="n">
        <f aca="false">N5224+S5224</f>
        <v>234</v>
      </c>
      <c r="Y5224" s="53" t="n">
        <f aca="false">O5224+T5224</f>
        <v>0</v>
      </c>
      <c r="Z5224" s="53" t="n">
        <f aca="false">P5224+U5224</f>
        <v>0</v>
      </c>
      <c r="AA5224" s="53" t="n">
        <f aca="false">Q5224+V5224</f>
        <v>0</v>
      </c>
      <c r="AB5224" s="53" t="n">
        <f aca="false">R5224+W5224</f>
        <v>0</v>
      </c>
      <c r="AC5224" s="54" t="n">
        <f aca="false">ROUND(X5224+Y5224+Z5224+AA5224+AB5224,1)</f>
        <v>234</v>
      </c>
      <c r="AD5224" s="55" t="s">
        <v>550</v>
      </c>
    </row>
    <row r="5225" customFormat="false" ht="15" hidden="false" customHeight="false" outlineLevel="0" collapsed="false">
      <c r="A5225" s="48"/>
      <c r="B5225" s="77" t="s">
        <v>582</v>
      </c>
      <c r="C5225" s="40" t="s">
        <v>513</v>
      </c>
      <c r="D5225" s="41" t="n">
        <v>0</v>
      </c>
      <c r="E5225" s="41" t="n">
        <v>0</v>
      </c>
      <c r="F5225" s="41" t="n">
        <v>0</v>
      </c>
      <c r="G5225" s="41" t="n">
        <v>0</v>
      </c>
      <c r="H5225" s="41" t="n">
        <v>0</v>
      </c>
      <c r="I5225" s="42" t="n">
        <v>0</v>
      </c>
      <c r="J5225" s="42" t="n">
        <v>0</v>
      </c>
      <c r="K5225" s="42" t="n">
        <v>42.5</v>
      </c>
      <c r="L5225" s="42" t="n">
        <v>42.5</v>
      </c>
      <c r="M5225" s="42" t="n">
        <v>0</v>
      </c>
      <c r="N5225" s="43" t="s">
        <v>513</v>
      </c>
      <c r="O5225" s="43" t="s">
        <v>513</v>
      </c>
      <c r="P5225" s="43" t="s">
        <v>513</v>
      </c>
      <c r="Q5225" s="43" t="s">
        <v>513</v>
      </c>
      <c r="R5225" s="43" t="s">
        <v>513</v>
      </c>
      <c r="S5225" s="43" t="s">
        <v>513</v>
      </c>
      <c r="T5225" s="43" t="s">
        <v>513</v>
      </c>
      <c r="U5225" s="43" t="s">
        <v>513</v>
      </c>
      <c r="V5225" s="43" t="s">
        <v>513</v>
      </c>
      <c r="W5225" s="43" t="s">
        <v>513</v>
      </c>
      <c r="X5225" s="43" t="s">
        <v>513</v>
      </c>
      <c r="Y5225" s="43" t="s">
        <v>513</v>
      </c>
      <c r="Z5225" s="43" t="s">
        <v>513</v>
      </c>
      <c r="AA5225" s="43" t="s">
        <v>513</v>
      </c>
      <c r="AB5225" s="43" t="s">
        <v>513</v>
      </c>
      <c r="AC5225" s="44" t="n">
        <f aca="false">(I5225*$AC$5193)+(J5225*$AC$5193)+(L5225*$AC$5193)+(K5225*$AC$5193)+(M5225*$AC$5193)+100</f>
        <v>270</v>
      </c>
      <c r="AD5225" s="72" t="s">
        <v>583</v>
      </c>
    </row>
    <row r="5226" customFormat="false" ht="15" hidden="false" customHeight="false" outlineLevel="0" collapsed="false">
      <c r="A5226" s="48"/>
      <c r="B5226" s="49" t="s">
        <v>584</v>
      </c>
      <c r="C5226" s="50" t="s">
        <v>515</v>
      </c>
      <c r="D5226" s="51" t="n">
        <v>85</v>
      </c>
      <c r="E5226" s="51" t="n">
        <v>0</v>
      </c>
      <c r="F5226" s="51" t="n">
        <v>0</v>
      </c>
      <c r="G5226" s="51" t="n">
        <v>0</v>
      </c>
      <c r="H5226" s="51" t="n">
        <v>30</v>
      </c>
      <c r="I5226" s="52" t="n">
        <v>10</v>
      </c>
      <c r="J5226" s="52" t="n">
        <v>30</v>
      </c>
      <c r="K5226" s="52" t="n">
        <v>42.5</v>
      </c>
      <c r="L5226" s="52" t="n">
        <v>42.5</v>
      </c>
      <c r="M5226" s="52" t="n">
        <v>0</v>
      </c>
      <c r="N5226" s="53" t="n">
        <f aca="false">D5226*$D$3</f>
        <v>110.5</v>
      </c>
      <c r="O5226" s="53" t="n">
        <f aca="false">E5226*$E$3</f>
        <v>0</v>
      </c>
      <c r="P5226" s="53" t="n">
        <f aca="false">F5226*$F$3</f>
        <v>0</v>
      </c>
      <c r="Q5226" s="53" t="n">
        <f aca="false">G5226*$G$3</f>
        <v>0</v>
      </c>
      <c r="R5226" s="53" t="n">
        <f aca="false">H5226*$H$3</f>
        <v>39</v>
      </c>
      <c r="S5226" s="53" t="n">
        <f aca="false">(N5226/100)*(I5226*$I$3)+(N5226/100)*(J5226*$J$3)</f>
        <v>88.4</v>
      </c>
      <c r="T5226" s="53" t="n">
        <f aca="false">(O5226/100)*(K5226*$K$3)</f>
        <v>0</v>
      </c>
      <c r="U5226" s="53" t="n">
        <f aca="false">(P5226/100)*(K5226*$K$3)+(P5226/100)*(L5226*$L$3)</f>
        <v>0</v>
      </c>
      <c r="V5226" s="53" t="n">
        <f aca="false">(Q5226/100)*(L5226*$L$3)</f>
        <v>0</v>
      </c>
      <c r="W5226" s="53" t="n">
        <f aca="false">(R5226/100)*(K5226*$K$3)+(R5226/100)*(L5226*$L$3)</f>
        <v>66.3</v>
      </c>
      <c r="X5226" s="53" t="n">
        <f aca="false">N5226+S5226</f>
        <v>198.9</v>
      </c>
      <c r="Y5226" s="53" t="n">
        <f aca="false">O5226+T5226</f>
        <v>0</v>
      </c>
      <c r="Z5226" s="53" t="n">
        <f aca="false">P5226+U5226</f>
        <v>0</v>
      </c>
      <c r="AA5226" s="53" t="n">
        <f aca="false">Q5226+V5226</f>
        <v>0</v>
      </c>
      <c r="AB5226" s="53" t="n">
        <f aca="false">R5226+W5226</f>
        <v>105.3</v>
      </c>
      <c r="AC5226" s="54" t="n">
        <f aca="false">ROUND(X5226+Y5226+Z5226+AA5226+AB5226,1)</f>
        <v>304.2</v>
      </c>
      <c r="AD5226" s="55" t="s">
        <v>578</v>
      </c>
    </row>
    <row r="5227" customFormat="false" ht="15" hidden="false" customHeight="false" outlineLevel="0" collapsed="false">
      <c r="A5227" s="48"/>
      <c r="B5227" s="77" t="s">
        <v>585</v>
      </c>
      <c r="C5227" s="40" t="s">
        <v>513</v>
      </c>
      <c r="D5227" s="41" t="n">
        <v>0</v>
      </c>
      <c r="E5227" s="41" t="n">
        <v>0</v>
      </c>
      <c r="F5227" s="41" t="n">
        <v>0</v>
      </c>
      <c r="G5227" s="41" t="n">
        <v>0</v>
      </c>
      <c r="H5227" s="41" t="n">
        <v>0</v>
      </c>
      <c r="I5227" s="42" t="n">
        <v>0</v>
      </c>
      <c r="J5227" s="42" t="n">
        <v>0</v>
      </c>
      <c r="K5227" s="42" t="n">
        <v>47.5</v>
      </c>
      <c r="L5227" s="42" t="n">
        <v>47.5</v>
      </c>
      <c r="M5227" s="42" t="n">
        <v>0</v>
      </c>
      <c r="N5227" s="43" t="s">
        <v>513</v>
      </c>
      <c r="O5227" s="43" t="s">
        <v>513</v>
      </c>
      <c r="P5227" s="43" t="s">
        <v>513</v>
      </c>
      <c r="Q5227" s="43" t="s">
        <v>513</v>
      </c>
      <c r="R5227" s="43" t="s">
        <v>513</v>
      </c>
      <c r="S5227" s="43" t="s">
        <v>513</v>
      </c>
      <c r="T5227" s="43" t="s">
        <v>513</v>
      </c>
      <c r="U5227" s="43" t="s">
        <v>513</v>
      </c>
      <c r="V5227" s="43" t="s">
        <v>513</v>
      </c>
      <c r="W5227" s="43" t="s">
        <v>513</v>
      </c>
      <c r="X5227" s="43" t="s">
        <v>513</v>
      </c>
      <c r="Y5227" s="43" t="s">
        <v>513</v>
      </c>
      <c r="Z5227" s="43" t="s">
        <v>513</v>
      </c>
      <c r="AA5227" s="43" t="s">
        <v>513</v>
      </c>
      <c r="AB5227" s="43" t="s">
        <v>513</v>
      </c>
      <c r="AC5227" s="44" t="n">
        <f aca="false">(I5227*$AC$5193)+(J5227*$AC$5193)+(L5227*$AC$5193)+(K5227*$AC$5193)+(M5227*$AC$5193)+100</f>
        <v>290</v>
      </c>
      <c r="AD5227" s="72" t="s">
        <v>586</v>
      </c>
    </row>
    <row r="5228" customFormat="false" ht="15" hidden="false" customHeight="false" outlineLevel="0" collapsed="false">
      <c r="A5228" s="48"/>
      <c r="B5228" s="49" t="s">
        <v>587</v>
      </c>
      <c r="C5228" s="50" t="s">
        <v>515</v>
      </c>
      <c r="D5228" s="51" t="n">
        <v>110</v>
      </c>
      <c r="E5228" s="51" t="n">
        <v>0</v>
      </c>
      <c r="F5228" s="51" t="n">
        <v>0</v>
      </c>
      <c r="G5228" s="51" t="n">
        <v>0</v>
      </c>
      <c r="H5228" s="51" t="n">
        <v>0</v>
      </c>
      <c r="I5228" s="52" t="n">
        <v>30</v>
      </c>
      <c r="J5228" s="52" t="n">
        <v>10</v>
      </c>
      <c r="K5228" s="52" t="n">
        <v>47.5</v>
      </c>
      <c r="L5228" s="52" t="n">
        <v>47.5</v>
      </c>
      <c r="M5228" s="52" t="n">
        <v>0</v>
      </c>
      <c r="N5228" s="53" t="n">
        <f aca="false">D5228*$D$3</f>
        <v>143</v>
      </c>
      <c r="O5228" s="53" t="n">
        <f aca="false">E5228*$E$3</f>
        <v>0</v>
      </c>
      <c r="P5228" s="53" t="n">
        <f aca="false">F5228*$F$3</f>
        <v>0</v>
      </c>
      <c r="Q5228" s="53" t="n">
        <f aca="false">G5228*$G$3</f>
        <v>0</v>
      </c>
      <c r="R5228" s="53" t="n">
        <f aca="false">H5228*$H$3</f>
        <v>0</v>
      </c>
      <c r="S5228" s="53" t="n">
        <f aca="false">(N5228/100)*(I5228*$I$3)+(N5228/100)*(J5228*$J$3)</f>
        <v>114.4</v>
      </c>
      <c r="T5228" s="53" t="n">
        <f aca="false">(O5228/100)*(K5228*$K$3)</f>
        <v>0</v>
      </c>
      <c r="U5228" s="53" t="n">
        <f aca="false">(P5228/100)*(K5228*$K$3)+(P5228/100)*(L5228*$L$3)</f>
        <v>0</v>
      </c>
      <c r="V5228" s="53" t="n">
        <f aca="false">(Q5228/100)*(L5228*$L$3)</f>
        <v>0</v>
      </c>
      <c r="W5228" s="53" t="n">
        <f aca="false">(R5228/100)*(K5228*$K$3)+(R5228/100)*(L5228*$L$3)</f>
        <v>0</v>
      </c>
      <c r="X5228" s="53" t="n">
        <f aca="false">N5228+S5228</f>
        <v>257.4</v>
      </c>
      <c r="Y5228" s="53" t="n">
        <f aca="false">O5228+T5228</f>
        <v>0</v>
      </c>
      <c r="Z5228" s="53" t="n">
        <f aca="false">P5228+U5228</f>
        <v>0</v>
      </c>
      <c r="AA5228" s="53" t="n">
        <f aca="false">Q5228+V5228</f>
        <v>0</v>
      </c>
      <c r="AB5228" s="53" t="n">
        <f aca="false">R5228+W5228</f>
        <v>0</v>
      </c>
      <c r="AC5228" s="54" t="n">
        <f aca="false">ROUND(X5228+Y5228+Z5228+AA5228+AB5228,1)</f>
        <v>257.4</v>
      </c>
      <c r="AD5228" s="55" t="s">
        <v>578</v>
      </c>
    </row>
    <row r="5229" customFormat="false" ht="15" hidden="false" customHeight="false" outlineLevel="0" collapsed="false">
      <c r="A5229" s="48"/>
      <c r="B5229" s="77" t="s">
        <v>588</v>
      </c>
      <c r="C5229" s="40" t="s">
        <v>513</v>
      </c>
      <c r="D5229" s="41" t="n">
        <v>0</v>
      </c>
      <c r="E5229" s="41" t="n">
        <v>0</v>
      </c>
      <c r="F5229" s="41" t="n">
        <v>0</v>
      </c>
      <c r="G5229" s="41" t="n">
        <v>0</v>
      </c>
      <c r="H5229" s="41" t="n">
        <v>0</v>
      </c>
      <c r="I5229" s="42" t="n">
        <v>0</v>
      </c>
      <c r="J5229" s="42" t="n">
        <v>0</v>
      </c>
      <c r="K5229" s="42" t="n">
        <v>50</v>
      </c>
      <c r="L5229" s="42" t="n">
        <v>50</v>
      </c>
      <c r="M5229" s="42" t="n">
        <v>0</v>
      </c>
      <c r="N5229" s="43" t="s">
        <v>513</v>
      </c>
      <c r="O5229" s="43" t="s">
        <v>513</v>
      </c>
      <c r="P5229" s="43" t="s">
        <v>513</v>
      </c>
      <c r="Q5229" s="43" t="s">
        <v>513</v>
      </c>
      <c r="R5229" s="43" t="s">
        <v>513</v>
      </c>
      <c r="S5229" s="43" t="s">
        <v>513</v>
      </c>
      <c r="T5229" s="43" t="s">
        <v>513</v>
      </c>
      <c r="U5229" s="43" t="s">
        <v>513</v>
      </c>
      <c r="V5229" s="43" t="s">
        <v>513</v>
      </c>
      <c r="W5229" s="43" t="s">
        <v>513</v>
      </c>
      <c r="X5229" s="43" t="s">
        <v>513</v>
      </c>
      <c r="Y5229" s="43" t="s">
        <v>513</v>
      </c>
      <c r="Z5229" s="43" t="s">
        <v>513</v>
      </c>
      <c r="AA5229" s="43" t="s">
        <v>513</v>
      </c>
      <c r="AB5229" s="43" t="s">
        <v>513</v>
      </c>
      <c r="AC5229" s="44" t="n">
        <f aca="false">(I5229*$AC$5193)+(J5229*$AC$5193)+(L5229*$AC$5193)+(K5229*$AC$5193)+(M5229*$AC$5193)+100</f>
        <v>300</v>
      </c>
      <c r="AD5229" s="72"/>
    </row>
    <row r="5230" customFormat="false" ht="15" hidden="false" customHeight="false" outlineLevel="0" collapsed="false">
      <c r="A5230" s="48"/>
      <c r="B5230" s="49" t="s">
        <v>589</v>
      </c>
      <c r="C5230" s="50" t="s">
        <v>515</v>
      </c>
      <c r="D5230" s="51" t="n">
        <v>100</v>
      </c>
      <c r="E5230" s="51" t="n">
        <v>0</v>
      </c>
      <c r="F5230" s="51" t="n">
        <v>0</v>
      </c>
      <c r="G5230" s="51" t="n">
        <v>0</v>
      </c>
      <c r="H5230" s="51" t="n">
        <v>30</v>
      </c>
      <c r="I5230" s="52" t="n">
        <v>50</v>
      </c>
      <c r="J5230" s="52" t="n">
        <v>10</v>
      </c>
      <c r="K5230" s="52" t="n">
        <v>50</v>
      </c>
      <c r="L5230" s="52" t="n">
        <v>50</v>
      </c>
      <c r="M5230" s="52" t="n">
        <v>0</v>
      </c>
      <c r="N5230" s="53" t="n">
        <f aca="false">D5230*$D$3</f>
        <v>130</v>
      </c>
      <c r="O5230" s="53" t="n">
        <f aca="false">E5230*$E$3</f>
        <v>0</v>
      </c>
      <c r="P5230" s="53" t="n">
        <f aca="false">F5230*$F$3</f>
        <v>0</v>
      </c>
      <c r="Q5230" s="53" t="n">
        <f aca="false">G5230*$G$3</f>
        <v>0</v>
      </c>
      <c r="R5230" s="53" t="n">
        <f aca="false">H5230*$H$3</f>
        <v>39</v>
      </c>
      <c r="S5230" s="53" t="n">
        <f aca="false">(N5230/100)*(I5230*$I$3)+(N5230/100)*(J5230*$J$3)</f>
        <v>156</v>
      </c>
      <c r="T5230" s="53" t="n">
        <f aca="false">(O5230/100)*(K5230*$K$3)</f>
        <v>0</v>
      </c>
      <c r="U5230" s="53" t="n">
        <f aca="false">(P5230/100)*(K5230*$K$3)+(P5230/100)*(L5230*$L$3)</f>
        <v>0</v>
      </c>
      <c r="V5230" s="53" t="n">
        <f aca="false">(Q5230/100)*(L5230*$L$3)</f>
        <v>0</v>
      </c>
      <c r="W5230" s="53" t="n">
        <f aca="false">(R5230/100)*(K5230*$K$3)+(R5230/100)*(L5230*$L$3)</f>
        <v>78</v>
      </c>
      <c r="X5230" s="53" t="n">
        <f aca="false">N5230+S5230</f>
        <v>286</v>
      </c>
      <c r="Y5230" s="53" t="n">
        <f aca="false">O5230+T5230</f>
        <v>0</v>
      </c>
      <c r="Z5230" s="53" t="n">
        <f aca="false">P5230+U5230</f>
        <v>0</v>
      </c>
      <c r="AA5230" s="53" t="n">
        <f aca="false">Q5230+V5230</f>
        <v>0</v>
      </c>
      <c r="AB5230" s="53" t="n">
        <f aca="false">R5230+W5230</f>
        <v>117</v>
      </c>
      <c r="AC5230" s="54" t="n">
        <f aca="false">ROUND(X5230+Y5230+Z5230+AA5230+AB5230,1)</f>
        <v>403</v>
      </c>
      <c r="AD5230" s="55" t="s">
        <v>590</v>
      </c>
    </row>
    <row r="5231" customFormat="false" ht="15" hidden="false" customHeight="false" outlineLevel="0" collapsed="false">
      <c r="A5231" s="48"/>
      <c r="B5231" s="77" t="s">
        <v>591</v>
      </c>
      <c r="C5231" s="40" t="s">
        <v>513</v>
      </c>
      <c r="D5231" s="41" t="n">
        <v>0</v>
      </c>
      <c r="E5231" s="41" t="n">
        <v>0</v>
      </c>
      <c r="F5231" s="41" t="n">
        <v>0</v>
      </c>
      <c r="G5231" s="41" t="n">
        <v>0</v>
      </c>
      <c r="H5231" s="41" t="n">
        <v>0</v>
      </c>
      <c r="I5231" s="42" t="n">
        <v>0</v>
      </c>
      <c r="J5231" s="42" t="n">
        <v>0</v>
      </c>
      <c r="K5231" s="42" t="n">
        <v>45</v>
      </c>
      <c r="L5231" s="42" t="n">
        <v>45</v>
      </c>
      <c r="M5231" s="42" t="n">
        <v>0</v>
      </c>
      <c r="N5231" s="43" t="s">
        <v>513</v>
      </c>
      <c r="O5231" s="43" t="s">
        <v>513</v>
      </c>
      <c r="P5231" s="43" t="s">
        <v>513</v>
      </c>
      <c r="Q5231" s="43" t="s">
        <v>513</v>
      </c>
      <c r="R5231" s="43" t="s">
        <v>513</v>
      </c>
      <c r="S5231" s="43" t="s">
        <v>513</v>
      </c>
      <c r="T5231" s="43" t="s">
        <v>513</v>
      </c>
      <c r="U5231" s="43" t="s">
        <v>513</v>
      </c>
      <c r="V5231" s="43" t="s">
        <v>513</v>
      </c>
      <c r="W5231" s="43" t="s">
        <v>513</v>
      </c>
      <c r="X5231" s="43" t="s">
        <v>513</v>
      </c>
      <c r="Y5231" s="43" t="s">
        <v>513</v>
      </c>
      <c r="Z5231" s="43" t="s">
        <v>513</v>
      </c>
      <c r="AA5231" s="43" t="s">
        <v>513</v>
      </c>
      <c r="AB5231" s="43" t="s">
        <v>513</v>
      </c>
      <c r="AC5231" s="44" t="n">
        <f aca="false">(I5231*$AC$5193)+(J5231*$AC$5193)+(L5231*$AC$5193)+(K5231*$AC$5193)+(M5231*$AC$5193)+100</f>
        <v>280</v>
      </c>
      <c r="AD5231" s="72"/>
    </row>
    <row r="5232" customFormat="false" ht="15" hidden="false" customHeight="false" outlineLevel="0" collapsed="false">
      <c r="A5232" s="48"/>
      <c r="B5232" s="49" t="s">
        <v>592</v>
      </c>
      <c r="C5232" s="50" t="s">
        <v>515</v>
      </c>
      <c r="D5232" s="51" t="n">
        <v>90</v>
      </c>
      <c r="E5232" s="51" t="n">
        <v>0</v>
      </c>
      <c r="F5232" s="51" t="n">
        <v>0</v>
      </c>
      <c r="G5232" s="51" t="n">
        <v>0</v>
      </c>
      <c r="H5232" s="51" t="n">
        <v>0</v>
      </c>
      <c r="I5232" s="52" t="n">
        <v>15</v>
      </c>
      <c r="J5232" s="52" t="n">
        <v>15</v>
      </c>
      <c r="K5232" s="52" t="n">
        <v>45</v>
      </c>
      <c r="L5232" s="52" t="n">
        <v>45</v>
      </c>
      <c r="M5232" s="52" t="n">
        <v>0</v>
      </c>
      <c r="N5232" s="53" t="n">
        <f aca="false">D5232*$D$3</f>
        <v>117</v>
      </c>
      <c r="O5232" s="53" t="n">
        <f aca="false">E5232*$E$3</f>
        <v>0</v>
      </c>
      <c r="P5232" s="53" t="n">
        <f aca="false">F5232*$F$3</f>
        <v>0</v>
      </c>
      <c r="Q5232" s="53" t="n">
        <f aca="false">G5232*$G$3</f>
        <v>0</v>
      </c>
      <c r="R5232" s="53" t="n">
        <f aca="false">H5232*$H$3</f>
        <v>0</v>
      </c>
      <c r="S5232" s="53" t="n">
        <f aca="false">(N5232/100)*(I5232*$I$3)+(N5232/100)*(J5232*$J$3)</f>
        <v>70.2</v>
      </c>
      <c r="T5232" s="53" t="n">
        <f aca="false">(O5232/100)*(K5232*$K$3)</f>
        <v>0</v>
      </c>
      <c r="U5232" s="53" t="n">
        <f aca="false">(P5232/100)*(K5232*$K$3)+(P5232/100)*(L5232*$L$3)</f>
        <v>0</v>
      </c>
      <c r="V5232" s="53" t="n">
        <f aca="false">(Q5232/100)*(L5232*$L$3)</f>
        <v>0</v>
      </c>
      <c r="W5232" s="53" t="n">
        <f aca="false">(R5232/100)*(K5232*$K$3)+(R5232/100)*(L5232*$L$3)</f>
        <v>0</v>
      </c>
      <c r="X5232" s="53" t="n">
        <f aca="false">N5232+S5232</f>
        <v>187.2</v>
      </c>
      <c r="Y5232" s="53" t="n">
        <f aca="false">O5232+T5232</f>
        <v>0</v>
      </c>
      <c r="Z5232" s="53" t="n">
        <f aca="false">P5232+U5232</f>
        <v>0</v>
      </c>
      <c r="AA5232" s="53" t="n">
        <f aca="false">Q5232+V5232</f>
        <v>0</v>
      </c>
      <c r="AB5232" s="53" t="n">
        <f aca="false">R5232+W5232</f>
        <v>0</v>
      </c>
      <c r="AC5232" s="54" t="n">
        <f aca="false">ROUND(X5232+Y5232+Z5232+AA5232+AB5232,1)</f>
        <v>187.2</v>
      </c>
      <c r="AD5232" s="55" t="s">
        <v>593</v>
      </c>
    </row>
    <row r="5233" customFormat="false" ht="15" hidden="false" customHeight="false" outlineLevel="0" collapsed="false">
      <c r="A5233" s="48"/>
      <c r="B5233" s="77" t="s">
        <v>594</v>
      </c>
      <c r="C5233" s="40" t="s">
        <v>513</v>
      </c>
      <c r="D5233" s="41" t="n">
        <v>0</v>
      </c>
      <c r="E5233" s="41" t="n">
        <v>0</v>
      </c>
      <c r="F5233" s="41" t="n">
        <v>0</v>
      </c>
      <c r="G5233" s="41" t="n">
        <v>0</v>
      </c>
      <c r="H5233" s="41" t="n">
        <v>0</v>
      </c>
      <c r="I5233" s="42" t="n">
        <v>0</v>
      </c>
      <c r="J5233" s="42" t="n">
        <v>0</v>
      </c>
      <c r="K5233" s="42" t="n">
        <v>47.5</v>
      </c>
      <c r="L5233" s="42" t="n">
        <v>47.5</v>
      </c>
      <c r="M5233" s="42" t="n">
        <v>0</v>
      </c>
      <c r="N5233" s="43" t="s">
        <v>513</v>
      </c>
      <c r="O5233" s="43" t="s">
        <v>513</v>
      </c>
      <c r="P5233" s="43" t="s">
        <v>513</v>
      </c>
      <c r="Q5233" s="43" t="s">
        <v>513</v>
      </c>
      <c r="R5233" s="43" t="s">
        <v>513</v>
      </c>
      <c r="S5233" s="43" t="s">
        <v>513</v>
      </c>
      <c r="T5233" s="43" t="s">
        <v>513</v>
      </c>
      <c r="U5233" s="43" t="s">
        <v>513</v>
      </c>
      <c r="V5233" s="43" t="s">
        <v>513</v>
      </c>
      <c r="W5233" s="43" t="s">
        <v>513</v>
      </c>
      <c r="X5233" s="43" t="s">
        <v>513</v>
      </c>
      <c r="Y5233" s="43" t="s">
        <v>513</v>
      </c>
      <c r="Z5233" s="43" t="s">
        <v>513</v>
      </c>
      <c r="AA5233" s="43" t="s">
        <v>513</v>
      </c>
      <c r="AB5233" s="43" t="s">
        <v>513</v>
      </c>
      <c r="AC5233" s="44" t="n">
        <f aca="false">(I5233*$AC$5193)+(J5233*$AC$5193)+(L5233*$AC$5193)+(K5233*$AC$5193)+(M5233*$AC$5193)+100</f>
        <v>290</v>
      </c>
      <c r="AD5233" s="72"/>
    </row>
    <row r="5234" customFormat="false" ht="15" hidden="false" customHeight="false" outlineLevel="0" collapsed="false">
      <c r="A5234" s="48"/>
      <c r="B5234" s="49" t="s">
        <v>587</v>
      </c>
      <c r="C5234" s="50" t="s">
        <v>515</v>
      </c>
      <c r="D5234" s="51" t="n">
        <v>102</v>
      </c>
      <c r="E5234" s="51" t="n">
        <v>0</v>
      </c>
      <c r="F5234" s="51" t="n">
        <v>0</v>
      </c>
      <c r="G5234" s="51" t="n">
        <v>0</v>
      </c>
      <c r="H5234" s="51" t="n">
        <v>0</v>
      </c>
      <c r="I5234" s="52" t="n">
        <v>40</v>
      </c>
      <c r="J5234" s="52" t="n">
        <v>10</v>
      </c>
      <c r="K5234" s="52" t="n">
        <v>47.5</v>
      </c>
      <c r="L5234" s="52" t="n">
        <v>47.5</v>
      </c>
      <c r="M5234" s="52" t="n">
        <v>0</v>
      </c>
      <c r="N5234" s="53" t="n">
        <f aca="false">D5234*$D$3</f>
        <v>132.6</v>
      </c>
      <c r="O5234" s="53" t="n">
        <f aca="false">E5234*$E$3</f>
        <v>0</v>
      </c>
      <c r="P5234" s="53" t="n">
        <f aca="false">F5234*$F$3</f>
        <v>0</v>
      </c>
      <c r="Q5234" s="53" t="n">
        <f aca="false">G5234*$G$3</f>
        <v>0</v>
      </c>
      <c r="R5234" s="53" t="n">
        <f aca="false">H5234*$H$3</f>
        <v>0</v>
      </c>
      <c r="S5234" s="53" t="n">
        <f aca="false">(N5234/100)*(I5234*$I$3)+(N5234/100)*(J5234*$J$3)</f>
        <v>132.6</v>
      </c>
      <c r="T5234" s="53" t="n">
        <f aca="false">(O5234/100)*(K5234*$K$3)</f>
        <v>0</v>
      </c>
      <c r="U5234" s="53" t="n">
        <f aca="false">(P5234/100)*(K5234*$K$3)+(P5234/100)*(L5234*$L$3)</f>
        <v>0</v>
      </c>
      <c r="V5234" s="53" t="n">
        <f aca="false">(Q5234/100)*(L5234*$L$3)</f>
        <v>0</v>
      </c>
      <c r="W5234" s="53" t="n">
        <f aca="false">(R5234/100)*(K5234*$K$3)+(R5234/100)*(L5234*$L$3)</f>
        <v>0</v>
      </c>
      <c r="X5234" s="53" t="n">
        <f aca="false">N5234+S5234</f>
        <v>265.2</v>
      </c>
      <c r="Y5234" s="53" t="n">
        <f aca="false">O5234+T5234</f>
        <v>0</v>
      </c>
      <c r="Z5234" s="53" t="n">
        <f aca="false">P5234+U5234</f>
        <v>0</v>
      </c>
      <c r="AA5234" s="53" t="n">
        <f aca="false">Q5234+V5234</f>
        <v>0</v>
      </c>
      <c r="AB5234" s="53" t="n">
        <f aca="false">R5234+W5234</f>
        <v>0</v>
      </c>
      <c r="AC5234" s="54" t="n">
        <f aca="false">ROUND(X5234+Y5234+Z5234+AA5234+AB5234,1)</f>
        <v>265.2</v>
      </c>
      <c r="AD5234" s="55" t="s">
        <v>595</v>
      </c>
    </row>
    <row r="5235" customFormat="false" ht="15" hidden="false" customHeight="false" outlineLevel="0" collapsed="false">
      <c r="A5235" s="48"/>
      <c r="B5235" s="77" t="s">
        <v>596</v>
      </c>
      <c r="C5235" s="40" t="s">
        <v>513</v>
      </c>
      <c r="D5235" s="41" t="n">
        <v>0</v>
      </c>
      <c r="E5235" s="41" t="n">
        <v>0</v>
      </c>
      <c r="F5235" s="41" t="n">
        <v>0</v>
      </c>
      <c r="G5235" s="41" t="n">
        <v>0</v>
      </c>
      <c r="H5235" s="41" t="n">
        <v>0</v>
      </c>
      <c r="I5235" s="42" t="n">
        <v>0</v>
      </c>
      <c r="J5235" s="42" t="n">
        <v>0</v>
      </c>
      <c r="K5235" s="42" t="n">
        <v>37.5</v>
      </c>
      <c r="L5235" s="42" t="n">
        <v>37.5</v>
      </c>
      <c r="M5235" s="42" t="n">
        <v>0</v>
      </c>
      <c r="N5235" s="43" t="s">
        <v>513</v>
      </c>
      <c r="O5235" s="43" t="s">
        <v>513</v>
      </c>
      <c r="P5235" s="43" t="s">
        <v>513</v>
      </c>
      <c r="Q5235" s="43" t="s">
        <v>513</v>
      </c>
      <c r="R5235" s="43" t="s">
        <v>513</v>
      </c>
      <c r="S5235" s="43" t="s">
        <v>513</v>
      </c>
      <c r="T5235" s="43" t="s">
        <v>513</v>
      </c>
      <c r="U5235" s="43" t="s">
        <v>513</v>
      </c>
      <c r="V5235" s="43" t="s">
        <v>513</v>
      </c>
      <c r="W5235" s="43" t="s">
        <v>513</v>
      </c>
      <c r="X5235" s="43" t="s">
        <v>513</v>
      </c>
      <c r="Y5235" s="43" t="s">
        <v>513</v>
      </c>
      <c r="Z5235" s="43" t="s">
        <v>513</v>
      </c>
      <c r="AA5235" s="43" t="s">
        <v>513</v>
      </c>
      <c r="AB5235" s="43" t="s">
        <v>513</v>
      </c>
      <c r="AC5235" s="44" t="n">
        <f aca="false">(I5235*$AC$5193)+(J5235*$AC$5193)+(L5235*$AC$5193)+(K5235*$AC$5193)+(M5235*$AC$5193)+100</f>
        <v>250</v>
      </c>
      <c r="AD5235" s="72"/>
    </row>
    <row r="5236" customFormat="false" ht="15" hidden="false" customHeight="false" outlineLevel="0" collapsed="false">
      <c r="A5236" s="48"/>
      <c r="B5236" s="49" t="s">
        <v>577</v>
      </c>
      <c r="C5236" s="50" t="s">
        <v>515</v>
      </c>
      <c r="D5236" s="51" t="n">
        <v>96</v>
      </c>
      <c r="E5236" s="51" t="n">
        <v>0</v>
      </c>
      <c r="F5236" s="51" t="n">
        <v>0</v>
      </c>
      <c r="G5236" s="51" t="n">
        <v>0</v>
      </c>
      <c r="H5236" s="51" t="n">
        <v>0</v>
      </c>
      <c r="I5236" s="52" t="n">
        <v>20</v>
      </c>
      <c r="J5236" s="52" t="n">
        <v>20</v>
      </c>
      <c r="K5236" s="52" t="n">
        <v>37.5</v>
      </c>
      <c r="L5236" s="52" t="n">
        <v>37.5</v>
      </c>
      <c r="M5236" s="52" t="n">
        <v>0</v>
      </c>
      <c r="N5236" s="53" t="n">
        <f aca="false">D5236*$D$3</f>
        <v>124.8</v>
      </c>
      <c r="O5236" s="53" t="n">
        <f aca="false">E5236*$E$3</f>
        <v>0</v>
      </c>
      <c r="P5236" s="53" t="n">
        <f aca="false">F5236*$F$3</f>
        <v>0</v>
      </c>
      <c r="Q5236" s="53" t="n">
        <f aca="false">G5236*$G$3</f>
        <v>0</v>
      </c>
      <c r="R5236" s="53" t="n">
        <f aca="false">H5236*$H$3</f>
        <v>0</v>
      </c>
      <c r="S5236" s="53" t="n">
        <f aca="false">(N5236/100)*(I5236*$I$3)+(N5236/100)*(J5236*$J$3)</f>
        <v>99.84</v>
      </c>
      <c r="T5236" s="53" t="n">
        <f aca="false">(O5236/100)*(K5236*$K$3)</f>
        <v>0</v>
      </c>
      <c r="U5236" s="53" t="n">
        <f aca="false">(P5236/100)*(K5236*$K$3)+(P5236/100)*(L5236*$L$3)</f>
        <v>0</v>
      </c>
      <c r="V5236" s="53" t="n">
        <f aca="false">(Q5236/100)*(L5236*$L$3)</f>
        <v>0</v>
      </c>
      <c r="W5236" s="53" t="n">
        <f aca="false">(R5236/100)*(K5236*$K$3)+(R5236/100)*(L5236*$L$3)</f>
        <v>0</v>
      </c>
      <c r="X5236" s="53" t="n">
        <f aca="false">N5236+S5236</f>
        <v>224.64</v>
      </c>
      <c r="Y5236" s="53" t="n">
        <f aca="false">O5236+T5236</f>
        <v>0</v>
      </c>
      <c r="Z5236" s="53" t="n">
        <f aca="false">P5236+U5236</f>
        <v>0</v>
      </c>
      <c r="AA5236" s="53" t="n">
        <f aca="false">Q5236+V5236</f>
        <v>0</v>
      </c>
      <c r="AB5236" s="53" t="n">
        <f aca="false">R5236+W5236</f>
        <v>0</v>
      </c>
      <c r="AC5236" s="54" t="n">
        <f aca="false">ROUND(X5236+Y5236+Z5236+AA5236+AB5236,1)</f>
        <v>224.6</v>
      </c>
      <c r="AD5236" s="55" t="s">
        <v>562</v>
      </c>
    </row>
    <row r="5237" customFormat="false" ht="15" hidden="false" customHeight="false" outlineLevel="0" collapsed="false">
      <c r="A5237" s="48"/>
      <c r="B5237" s="77" t="s">
        <v>597</v>
      </c>
      <c r="C5237" s="40" t="s">
        <v>513</v>
      </c>
      <c r="D5237" s="41" t="n">
        <v>0</v>
      </c>
      <c r="E5237" s="41" t="n">
        <v>0</v>
      </c>
      <c r="F5237" s="41" t="n">
        <v>0</v>
      </c>
      <c r="G5237" s="41" t="n">
        <v>0</v>
      </c>
      <c r="H5237" s="41" t="n">
        <v>0</v>
      </c>
      <c r="I5237" s="42" t="n">
        <v>0</v>
      </c>
      <c r="J5237" s="42" t="n">
        <v>0</v>
      </c>
      <c r="K5237" s="42" t="n">
        <v>50</v>
      </c>
      <c r="L5237" s="42" t="n">
        <v>50</v>
      </c>
      <c r="M5237" s="42" t="n">
        <v>0</v>
      </c>
      <c r="N5237" s="43" t="s">
        <v>513</v>
      </c>
      <c r="O5237" s="43" t="s">
        <v>513</v>
      </c>
      <c r="P5237" s="43" t="s">
        <v>513</v>
      </c>
      <c r="Q5237" s="43" t="s">
        <v>513</v>
      </c>
      <c r="R5237" s="43" t="s">
        <v>513</v>
      </c>
      <c r="S5237" s="43" t="s">
        <v>513</v>
      </c>
      <c r="T5237" s="43" t="s">
        <v>513</v>
      </c>
      <c r="U5237" s="43" t="s">
        <v>513</v>
      </c>
      <c r="V5237" s="43" t="s">
        <v>513</v>
      </c>
      <c r="W5237" s="43" t="s">
        <v>513</v>
      </c>
      <c r="X5237" s="43" t="s">
        <v>513</v>
      </c>
      <c r="Y5237" s="43" t="s">
        <v>513</v>
      </c>
      <c r="Z5237" s="43" t="s">
        <v>513</v>
      </c>
      <c r="AA5237" s="43" t="s">
        <v>513</v>
      </c>
      <c r="AB5237" s="43" t="s">
        <v>513</v>
      </c>
      <c r="AC5237" s="44" t="n">
        <f aca="false">(I5237*$AC$5193)+(J5237*$AC$5193)+(L5237*$AC$5193)+(K5237*$AC$5193)+(M5237*$AC$5193)+100</f>
        <v>300</v>
      </c>
      <c r="AD5237" s="72" t="s">
        <v>558</v>
      </c>
    </row>
    <row r="5238" customFormat="false" ht="15" hidden="false" customHeight="false" outlineLevel="0" collapsed="false">
      <c r="A5238" s="48"/>
      <c r="B5238" s="49" t="s">
        <v>589</v>
      </c>
      <c r="C5238" s="50" t="s">
        <v>515</v>
      </c>
      <c r="D5238" s="51" t="n">
        <v>94</v>
      </c>
      <c r="E5238" s="51" t="n">
        <v>0</v>
      </c>
      <c r="F5238" s="51" t="n">
        <v>0</v>
      </c>
      <c r="G5238" s="51" t="n">
        <v>0</v>
      </c>
      <c r="H5238" s="51" t="n">
        <v>0</v>
      </c>
      <c r="I5238" s="52" t="n">
        <v>20</v>
      </c>
      <c r="J5238" s="52" t="n">
        <v>20</v>
      </c>
      <c r="K5238" s="52" t="n">
        <v>50</v>
      </c>
      <c r="L5238" s="52" t="n">
        <v>50</v>
      </c>
      <c r="M5238" s="52" t="n">
        <v>0</v>
      </c>
      <c r="N5238" s="53" t="n">
        <f aca="false">D5238*$D$3</f>
        <v>122.2</v>
      </c>
      <c r="O5238" s="53" t="n">
        <f aca="false">E5238*$E$3</f>
        <v>0</v>
      </c>
      <c r="P5238" s="53" t="n">
        <f aca="false">F5238*$F$3</f>
        <v>0</v>
      </c>
      <c r="Q5238" s="53" t="n">
        <f aca="false">G5238*$G$3</f>
        <v>0</v>
      </c>
      <c r="R5238" s="53" t="n">
        <f aca="false">H5238*$H$3</f>
        <v>0</v>
      </c>
      <c r="S5238" s="53" t="n">
        <f aca="false">(N5238/100)*(I5238*$I$3)+(N5238/100)*(J5238*$J$3)</f>
        <v>97.76</v>
      </c>
      <c r="T5238" s="53" t="n">
        <f aca="false">(O5238/100)*(K5238*$K$3)</f>
        <v>0</v>
      </c>
      <c r="U5238" s="53" t="n">
        <f aca="false">(P5238/100)*(K5238*$K$3)+(P5238/100)*(L5238*$L$3)</f>
        <v>0</v>
      </c>
      <c r="V5238" s="53" t="n">
        <f aca="false">(Q5238/100)*(L5238*$L$3)</f>
        <v>0</v>
      </c>
      <c r="W5238" s="53" t="n">
        <f aca="false">(R5238/100)*(K5238*$K$3)+(R5238/100)*(L5238*$L$3)</f>
        <v>0</v>
      </c>
      <c r="X5238" s="53" t="n">
        <f aca="false">N5238+S5238</f>
        <v>219.96</v>
      </c>
      <c r="Y5238" s="53" t="n">
        <f aca="false">O5238+T5238</f>
        <v>0</v>
      </c>
      <c r="Z5238" s="53" t="n">
        <f aca="false">P5238+U5238</f>
        <v>0</v>
      </c>
      <c r="AA5238" s="53" t="n">
        <f aca="false">Q5238+V5238</f>
        <v>0</v>
      </c>
      <c r="AB5238" s="53" t="n">
        <f aca="false">R5238+W5238</f>
        <v>0</v>
      </c>
      <c r="AC5238" s="54" t="n">
        <f aca="false">ROUND(X5238+Y5238+Z5238+AA5238+AB5238,1)</f>
        <v>220</v>
      </c>
      <c r="AD5238" s="55" t="s">
        <v>598</v>
      </c>
    </row>
    <row r="5239" customFormat="false" ht="15" hidden="false" customHeight="false" outlineLevel="0" collapsed="false">
      <c r="A5239" s="48"/>
      <c r="B5239" s="77" t="s">
        <v>599</v>
      </c>
      <c r="C5239" s="40" t="s">
        <v>513</v>
      </c>
      <c r="D5239" s="41" t="n">
        <v>0</v>
      </c>
      <c r="E5239" s="41" t="n">
        <v>0</v>
      </c>
      <c r="F5239" s="41" t="n">
        <v>0</v>
      </c>
      <c r="G5239" s="41" t="n">
        <v>0</v>
      </c>
      <c r="H5239" s="41" t="n">
        <v>0</v>
      </c>
      <c r="I5239" s="42" t="n">
        <v>0</v>
      </c>
      <c r="J5239" s="42" t="n">
        <v>0</v>
      </c>
      <c r="K5239" s="42" t="n">
        <v>37.5</v>
      </c>
      <c r="L5239" s="42" t="n">
        <v>37.5</v>
      </c>
      <c r="M5239" s="42" t="n">
        <v>0</v>
      </c>
      <c r="N5239" s="43" t="s">
        <v>513</v>
      </c>
      <c r="O5239" s="43" t="s">
        <v>513</v>
      </c>
      <c r="P5239" s="43" t="s">
        <v>513</v>
      </c>
      <c r="Q5239" s="43" t="s">
        <v>513</v>
      </c>
      <c r="R5239" s="43" t="s">
        <v>513</v>
      </c>
      <c r="S5239" s="43" t="s">
        <v>513</v>
      </c>
      <c r="T5239" s="43" t="s">
        <v>513</v>
      </c>
      <c r="U5239" s="43" t="s">
        <v>513</v>
      </c>
      <c r="V5239" s="43" t="s">
        <v>513</v>
      </c>
      <c r="W5239" s="43" t="s">
        <v>513</v>
      </c>
      <c r="X5239" s="43" t="s">
        <v>513</v>
      </c>
      <c r="Y5239" s="43" t="s">
        <v>513</v>
      </c>
      <c r="Z5239" s="43" t="s">
        <v>513</v>
      </c>
      <c r="AA5239" s="43" t="s">
        <v>513</v>
      </c>
      <c r="AB5239" s="43" t="s">
        <v>513</v>
      </c>
      <c r="AC5239" s="44" t="n">
        <f aca="false">(I5239*$AC$5193)+(J5239*$AC$5193)+(L5239*$AC$5193)+(K5239*$AC$5193)+(M5239*$AC$5193)+100</f>
        <v>250</v>
      </c>
      <c r="AD5239" s="72"/>
    </row>
    <row r="5240" customFormat="false" ht="15" hidden="false" customHeight="false" outlineLevel="0" collapsed="false">
      <c r="A5240" s="48"/>
      <c r="B5240" s="49" t="s">
        <v>577</v>
      </c>
      <c r="C5240" s="50" t="s">
        <v>515</v>
      </c>
      <c r="D5240" s="51" t="n">
        <v>92</v>
      </c>
      <c r="E5240" s="51" t="n">
        <v>0</v>
      </c>
      <c r="F5240" s="51" t="n">
        <v>0</v>
      </c>
      <c r="G5240" s="51" t="n">
        <v>0</v>
      </c>
      <c r="H5240" s="51" t="n">
        <v>0</v>
      </c>
      <c r="I5240" s="52" t="n">
        <v>15</v>
      </c>
      <c r="J5240" s="52" t="n">
        <v>15</v>
      </c>
      <c r="K5240" s="52" t="n">
        <v>37.5</v>
      </c>
      <c r="L5240" s="52" t="n">
        <v>37.5</v>
      </c>
      <c r="M5240" s="52" t="n">
        <v>0</v>
      </c>
      <c r="N5240" s="53" t="n">
        <f aca="false">D5240*$D$3</f>
        <v>119.6</v>
      </c>
      <c r="O5240" s="53" t="n">
        <f aca="false">E5240*$E$3</f>
        <v>0</v>
      </c>
      <c r="P5240" s="53" t="n">
        <f aca="false">F5240*$F$3</f>
        <v>0</v>
      </c>
      <c r="Q5240" s="53" t="n">
        <f aca="false">G5240*$G$3</f>
        <v>0</v>
      </c>
      <c r="R5240" s="53" t="n">
        <f aca="false">H5240*$H$3</f>
        <v>0</v>
      </c>
      <c r="S5240" s="53" t="n">
        <f aca="false">(N5240/100)*(I5240*$I$3)+(N5240/100)*(J5240*$J$3)</f>
        <v>71.76</v>
      </c>
      <c r="T5240" s="53" t="n">
        <f aca="false">(O5240/100)*(K5240*$K$3)</f>
        <v>0</v>
      </c>
      <c r="U5240" s="53" t="n">
        <f aca="false">(P5240/100)*(K5240*$K$3)+(P5240/100)*(L5240*$L$3)</f>
        <v>0</v>
      </c>
      <c r="V5240" s="53" t="n">
        <f aca="false">(Q5240/100)*(L5240*$L$3)</f>
        <v>0</v>
      </c>
      <c r="W5240" s="53" t="n">
        <f aca="false">(R5240/100)*(K5240*$K$3)+(R5240/100)*(L5240*$L$3)</f>
        <v>0</v>
      </c>
      <c r="X5240" s="53" t="n">
        <f aca="false">N5240+S5240</f>
        <v>191.36</v>
      </c>
      <c r="Y5240" s="53" t="n">
        <f aca="false">O5240+T5240</f>
        <v>0</v>
      </c>
      <c r="Z5240" s="53" t="n">
        <f aca="false">P5240+U5240</f>
        <v>0</v>
      </c>
      <c r="AA5240" s="53" t="n">
        <f aca="false">Q5240+V5240</f>
        <v>0</v>
      </c>
      <c r="AB5240" s="53" t="n">
        <f aca="false">R5240+W5240</f>
        <v>0</v>
      </c>
      <c r="AC5240" s="54" t="n">
        <f aca="false">ROUND(X5240+Y5240+Z5240+AA5240+AB5240,1)</f>
        <v>191.4</v>
      </c>
      <c r="AD5240" s="55" t="s">
        <v>548</v>
      </c>
    </row>
    <row r="5241" customFormat="false" ht="15" hidden="false" customHeight="false" outlineLevel="0" collapsed="false">
      <c r="A5241" s="48"/>
      <c r="B5241" s="77" t="s">
        <v>600</v>
      </c>
      <c r="C5241" s="40" t="s">
        <v>513</v>
      </c>
      <c r="D5241" s="41" t="n">
        <v>0</v>
      </c>
      <c r="E5241" s="41" t="n">
        <v>0</v>
      </c>
      <c r="F5241" s="41" t="n">
        <v>0</v>
      </c>
      <c r="G5241" s="41" t="n">
        <v>0</v>
      </c>
      <c r="H5241" s="41" t="n">
        <v>0</v>
      </c>
      <c r="I5241" s="42" t="n">
        <v>0</v>
      </c>
      <c r="J5241" s="42" t="n">
        <v>0</v>
      </c>
      <c r="K5241" s="42" t="n">
        <v>45</v>
      </c>
      <c r="L5241" s="42" t="n">
        <v>45</v>
      </c>
      <c r="M5241" s="42" t="n">
        <v>0</v>
      </c>
      <c r="N5241" s="43" t="s">
        <v>513</v>
      </c>
      <c r="O5241" s="43" t="s">
        <v>513</v>
      </c>
      <c r="P5241" s="43" t="s">
        <v>513</v>
      </c>
      <c r="Q5241" s="43" t="s">
        <v>513</v>
      </c>
      <c r="R5241" s="43" t="s">
        <v>513</v>
      </c>
      <c r="S5241" s="43" t="s">
        <v>513</v>
      </c>
      <c r="T5241" s="43" t="s">
        <v>513</v>
      </c>
      <c r="U5241" s="43" t="s">
        <v>513</v>
      </c>
      <c r="V5241" s="43" t="s">
        <v>513</v>
      </c>
      <c r="W5241" s="43" t="s">
        <v>513</v>
      </c>
      <c r="X5241" s="43" t="s">
        <v>513</v>
      </c>
      <c r="Y5241" s="43" t="s">
        <v>513</v>
      </c>
      <c r="Z5241" s="43" t="s">
        <v>513</v>
      </c>
      <c r="AA5241" s="43" t="s">
        <v>513</v>
      </c>
      <c r="AB5241" s="43" t="s">
        <v>513</v>
      </c>
      <c r="AC5241" s="44" t="n">
        <f aca="false">(I5241*$AC$5193)+(J5241*$AC$5193)+(L5241*$AC$5193)+(K5241*$AC$5193)+(M5241*$AC$5193)+100</f>
        <v>280</v>
      </c>
      <c r="AD5241" s="72"/>
    </row>
    <row r="5242" customFormat="false" ht="15" hidden="false" customHeight="false" outlineLevel="0" collapsed="false">
      <c r="A5242" s="48"/>
      <c r="B5242" s="49" t="s">
        <v>584</v>
      </c>
      <c r="C5242" s="50" t="s">
        <v>515</v>
      </c>
      <c r="D5242" s="51" t="n">
        <v>98</v>
      </c>
      <c r="E5242" s="51" t="n">
        <v>0</v>
      </c>
      <c r="F5242" s="51" t="n">
        <v>0</v>
      </c>
      <c r="G5242" s="51" t="n">
        <v>0</v>
      </c>
      <c r="H5242" s="51" t="n">
        <v>0</v>
      </c>
      <c r="I5242" s="52" t="n">
        <v>15</v>
      </c>
      <c r="J5242" s="52" t="n">
        <v>15</v>
      </c>
      <c r="K5242" s="52" t="n">
        <v>45</v>
      </c>
      <c r="L5242" s="52" t="n">
        <v>45</v>
      </c>
      <c r="M5242" s="52" t="n">
        <v>0</v>
      </c>
      <c r="N5242" s="53" t="n">
        <f aca="false">D5242*$D$3</f>
        <v>127.4</v>
      </c>
      <c r="O5242" s="53" t="n">
        <f aca="false">E5242*$E$3</f>
        <v>0</v>
      </c>
      <c r="P5242" s="53" t="n">
        <f aca="false">F5242*$F$3</f>
        <v>0</v>
      </c>
      <c r="Q5242" s="53" t="n">
        <f aca="false">G5242*$G$3</f>
        <v>0</v>
      </c>
      <c r="R5242" s="53" t="n">
        <f aca="false">H5242*$H$3</f>
        <v>0</v>
      </c>
      <c r="S5242" s="53" t="n">
        <f aca="false">(N5242/100)*(I5242*$I$3)+(N5242/100)*(J5242*$J$3)</f>
        <v>76.44</v>
      </c>
      <c r="T5242" s="53" t="n">
        <f aca="false">(O5242/100)*(K5242*$K$3)</f>
        <v>0</v>
      </c>
      <c r="U5242" s="53" t="n">
        <f aca="false">(P5242/100)*(K5242*$K$3)+(P5242/100)*(L5242*$L$3)</f>
        <v>0</v>
      </c>
      <c r="V5242" s="53" t="n">
        <f aca="false">(Q5242/100)*(L5242*$L$3)</f>
        <v>0</v>
      </c>
      <c r="W5242" s="53" t="n">
        <f aca="false">(R5242/100)*(K5242*$K$3)+(R5242/100)*(L5242*$L$3)</f>
        <v>0</v>
      </c>
      <c r="X5242" s="53" t="n">
        <f aca="false">N5242+S5242</f>
        <v>203.84</v>
      </c>
      <c r="Y5242" s="53" t="n">
        <f aca="false">O5242+T5242</f>
        <v>0</v>
      </c>
      <c r="Z5242" s="53" t="n">
        <f aca="false">P5242+U5242</f>
        <v>0</v>
      </c>
      <c r="AA5242" s="53" t="n">
        <f aca="false">Q5242+V5242</f>
        <v>0</v>
      </c>
      <c r="AB5242" s="53" t="n">
        <f aca="false">R5242+W5242</f>
        <v>0</v>
      </c>
      <c r="AC5242" s="54" t="n">
        <f aca="false">ROUND(X5242+Y5242+Z5242+AA5242+AB5242,1)</f>
        <v>203.8</v>
      </c>
      <c r="AD5242" s="55" t="s">
        <v>601</v>
      </c>
    </row>
    <row r="5243" customFormat="false" ht="15" hidden="false" customHeight="false" outlineLevel="0" collapsed="false">
      <c r="A5243" s="48"/>
      <c r="B5243" s="77" t="s">
        <v>602</v>
      </c>
      <c r="C5243" s="40" t="s">
        <v>513</v>
      </c>
      <c r="D5243" s="41" t="n">
        <v>0</v>
      </c>
      <c r="E5243" s="41" t="n">
        <v>0</v>
      </c>
      <c r="F5243" s="41" t="n">
        <v>0</v>
      </c>
      <c r="G5243" s="41" t="n">
        <v>0</v>
      </c>
      <c r="H5243" s="41" t="n">
        <v>0</v>
      </c>
      <c r="I5243" s="42" t="n">
        <v>0</v>
      </c>
      <c r="J5243" s="42" t="n">
        <v>0</v>
      </c>
      <c r="K5243" s="42" t="n">
        <v>50</v>
      </c>
      <c r="L5243" s="42" t="n">
        <v>50</v>
      </c>
      <c r="M5243" s="42" t="n">
        <v>0</v>
      </c>
      <c r="N5243" s="43" t="s">
        <v>513</v>
      </c>
      <c r="O5243" s="43" t="s">
        <v>513</v>
      </c>
      <c r="P5243" s="43" t="s">
        <v>513</v>
      </c>
      <c r="Q5243" s="43" t="s">
        <v>513</v>
      </c>
      <c r="R5243" s="43" t="s">
        <v>513</v>
      </c>
      <c r="S5243" s="43" t="s">
        <v>513</v>
      </c>
      <c r="T5243" s="43" t="s">
        <v>513</v>
      </c>
      <c r="U5243" s="43" t="s">
        <v>513</v>
      </c>
      <c r="V5243" s="43" t="s">
        <v>513</v>
      </c>
      <c r="W5243" s="43" t="s">
        <v>513</v>
      </c>
      <c r="X5243" s="43" t="s">
        <v>513</v>
      </c>
      <c r="Y5243" s="43" t="s">
        <v>513</v>
      </c>
      <c r="Z5243" s="43" t="s">
        <v>513</v>
      </c>
      <c r="AA5243" s="43" t="s">
        <v>513</v>
      </c>
      <c r="AB5243" s="43" t="s">
        <v>513</v>
      </c>
      <c r="AC5243" s="44" t="n">
        <f aca="false">(I5243*$AC$5193)+(J5243*$AC$5193)+(L5243*$AC$5193)+(K5243*$AC$5193)+(M5243*$AC$5193)+100</f>
        <v>300</v>
      </c>
      <c r="AD5243" s="72"/>
    </row>
    <row r="5244" customFormat="false" ht="15" hidden="false" customHeight="false" outlineLevel="0" collapsed="false">
      <c r="A5244" s="48"/>
      <c r="B5244" s="49" t="s">
        <v>589</v>
      </c>
      <c r="C5244" s="50" t="s">
        <v>515</v>
      </c>
      <c r="D5244" s="51" t="n">
        <v>101</v>
      </c>
      <c r="E5244" s="51" t="n">
        <v>0</v>
      </c>
      <c r="F5244" s="51" t="n">
        <v>0</v>
      </c>
      <c r="G5244" s="51" t="n">
        <v>0</v>
      </c>
      <c r="H5244" s="51" t="n">
        <v>0</v>
      </c>
      <c r="I5244" s="52" t="n">
        <v>20</v>
      </c>
      <c r="J5244" s="52" t="n">
        <v>20</v>
      </c>
      <c r="K5244" s="52" t="n">
        <v>50</v>
      </c>
      <c r="L5244" s="52" t="n">
        <v>50</v>
      </c>
      <c r="M5244" s="52" t="n">
        <v>0</v>
      </c>
      <c r="N5244" s="53" t="n">
        <f aca="false">D5244*$D$3</f>
        <v>131.3</v>
      </c>
      <c r="O5244" s="53" t="n">
        <f aca="false">E5244*$E$3</f>
        <v>0</v>
      </c>
      <c r="P5244" s="53" t="n">
        <f aca="false">F5244*$F$3</f>
        <v>0</v>
      </c>
      <c r="Q5244" s="53" t="n">
        <f aca="false">G5244*$G$3</f>
        <v>0</v>
      </c>
      <c r="R5244" s="53" t="n">
        <f aca="false">H5244*$H$3</f>
        <v>0</v>
      </c>
      <c r="S5244" s="53" t="n">
        <f aca="false">(N5244/100)*(I5244*$I$3)+(N5244/100)*(J5244*$J$3)</f>
        <v>105.04</v>
      </c>
      <c r="T5244" s="53" t="n">
        <f aca="false">(O5244/100)*(K5244*$K$3)</f>
        <v>0</v>
      </c>
      <c r="U5244" s="53" t="n">
        <f aca="false">(P5244/100)*(K5244*$K$3)+(P5244/100)*(L5244*$L$3)</f>
        <v>0</v>
      </c>
      <c r="V5244" s="53" t="n">
        <f aca="false">(Q5244/100)*(L5244*$L$3)</f>
        <v>0</v>
      </c>
      <c r="W5244" s="53" t="n">
        <f aca="false">(R5244/100)*(K5244*$K$3)+(R5244/100)*(L5244*$L$3)</f>
        <v>0</v>
      </c>
      <c r="X5244" s="53" t="n">
        <f aca="false">N5244+S5244</f>
        <v>236.34</v>
      </c>
      <c r="Y5244" s="53" t="n">
        <f aca="false">O5244+T5244</f>
        <v>0</v>
      </c>
      <c r="Z5244" s="53" t="n">
        <f aca="false">P5244+U5244</f>
        <v>0</v>
      </c>
      <c r="AA5244" s="53" t="n">
        <f aca="false">Q5244+V5244</f>
        <v>0</v>
      </c>
      <c r="AB5244" s="53" t="n">
        <f aca="false">R5244+W5244</f>
        <v>0</v>
      </c>
      <c r="AC5244" s="54" t="n">
        <f aca="false">ROUND(X5244+Y5244+Z5244+AA5244+AB5244,1)</f>
        <v>236.3</v>
      </c>
      <c r="AD5244" s="55" t="s">
        <v>603</v>
      </c>
    </row>
    <row r="5245" customFormat="false" ht="15" hidden="false" customHeight="false" outlineLevel="0" collapsed="false">
      <c r="A5245" s="48"/>
      <c r="B5245" s="77" t="s">
        <v>604</v>
      </c>
      <c r="C5245" s="40" t="s">
        <v>513</v>
      </c>
      <c r="D5245" s="41" t="n">
        <v>0</v>
      </c>
      <c r="E5245" s="41" t="n">
        <v>0</v>
      </c>
      <c r="F5245" s="41" t="n">
        <v>0</v>
      </c>
      <c r="G5245" s="41" t="n">
        <v>0</v>
      </c>
      <c r="H5245" s="41" t="n">
        <v>0</v>
      </c>
      <c r="I5245" s="42" t="n">
        <v>0</v>
      </c>
      <c r="J5245" s="42" t="n">
        <v>0</v>
      </c>
      <c r="K5245" s="42" t="n">
        <v>42.5</v>
      </c>
      <c r="L5245" s="42" t="n">
        <v>42.5</v>
      </c>
      <c r="M5245" s="42" t="n">
        <v>0</v>
      </c>
      <c r="N5245" s="43" t="s">
        <v>513</v>
      </c>
      <c r="O5245" s="43" t="s">
        <v>513</v>
      </c>
      <c r="P5245" s="43" t="s">
        <v>513</v>
      </c>
      <c r="Q5245" s="43" t="s">
        <v>513</v>
      </c>
      <c r="R5245" s="43" t="s">
        <v>513</v>
      </c>
      <c r="S5245" s="43" t="s">
        <v>513</v>
      </c>
      <c r="T5245" s="43" t="s">
        <v>513</v>
      </c>
      <c r="U5245" s="43" t="s">
        <v>513</v>
      </c>
      <c r="V5245" s="43" t="s">
        <v>513</v>
      </c>
      <c r="W5245" s="43" t="s">
        <v>513</v>
      </c>
      <c r="X5245" s="43" t="s">
        <v>513</v>
      </c>
      <c r="Y5245" s="43" t="s">
        <v>513</v>
      </c>
      <c r="Z5245" s="43" t="s">
        <v>513</v>
      </c>
      <c r="AA5245" s="43" t="s">
        <v>513</v>
      </c>
      <c r="AB5245" s="43" t="s">
        <v>513</v>
      </c>
      <c r="AC5245" s="44" t="n">
        <f aca="false">(I5245*$AC$5193)+(J5245*$AC$5193)+(L5245*$AC$5193)+(K5245*$AC$5193)+(M5245*$AC$5193)+100</f>
        <v>270</v>
      </c>
      <c r="AD5245" s="72"/>
    </row>
    <row r="5246" customFormat="false" ht="15" hidden="false" customHeight="false" outlineLevel="0" collapsed="false">
      <c r="A5246" s="48"/>
      <c r="B5246" s="49" t="s">
        <v>581</v>
      </c>
      <c r="C5246" s="50" t="s">
        <v>515</v>
      </c>
      <c r="D5246" s="51" t="n">
        <v>0</v>
      </c>
      <c r="E5246" s="51" t="n">
        <v>0</v>
      </c>
      <c r="F5246" s="51" t="n">
        <v>0</v>
      </c>
      <c r="G5246" s="51" t="n">
        <v>0</v>
      </c>
      <c r="H5246" s="51" t="n">
        <v>90</v>
      </c>
      <c r="I5246" s="52" t="n">
        <v>0</v>
      </c>
      <c r="J5246" s="52" t="n">
        <v>0</v>
      </c>
      <c r="K5246" s="52" t="n">
        <v>42.5</v>
      </c>
      <c r="L5246" s="52" t="n">
        <v>42.5</v>
      </c>
      <c r="M5246" s="52" t="n">
        <v>0</v>
      </c>
      <c r="N5246" s="53" t="n">
        <f aca="false">D5246*$D$3</f>
        <v>0</v>
      </c>
      <c r="O5246" s="53" t="n">
        <f aca="false">E5246*$E$3</f>
        <v>0</v>
      </c>
      <c r="P5246" s="53" t="n">
        <f aca="false">F5246*$F$3</f>
        <v>0</v>
      </c>
      <c r="Q5246" s="53" t="n">
        <f aca="false">G5246*$G$3</f>
        <v>0</v>
      </c>
      <c r="R5246" s="53" t="n">
        <f aca="false">H5246*$H$3</f>
        <v>117</v>
      </c>
      <c r="S5246" s="53" t="n">
        <f aca="false">(N5246/100)*(I5246*$I$3)+(N5246/100)*(J5246*$J$3)</f>
        <v>0</v>
      </c>
      <c r="T5246" s="53" t="n">
        <f aca="false">(O5246/100)*(K5246*$K$3)</f>
        <v>0</v>
      </c>
      <c r="U5246" s="53" t="n">
        <f aca="false">(P5246/100)*(K5246*$K$3)+(P5246/100)*(L5246*$L$3)</f>
        <v>0</v>
      </c>
      <c r="V5246" s="53" t="n">
        <f aca="false">(Q5246/100)*(L5246*$L$3)</f>
        <v>0</v>
      </c>
      <c r="W5246" s="53" t="n">
        <f aca="false">(R5246/100)*(K5246*$K$3)+(R5246/100)*(L5246*$L$3)</f>
        <v>198.9</v>
      </c>
      <c r="X5246" s="53" t="n">
        <f aca="false">N5246+S5246</f>
        <v>0</v>
      </c>
      <c r="Y5246" s="53" t="n">
        <f aca="false">O5246+T5246</f>
        <v>0</v>
      </c>
      <c r="Z5246" s="53" t="n">
        <f aca="false">P5246+U5246</f>
        <v>0</v>
      </c>
      <c r="AA5246" s="53" t="n">
        <f aca="false">Q5246+V5246</f>
        <v>0</v>
      </c>
      <c r="AB5246" s="53" t="n">
        <f aca="false">R5246+W5246</f>
        <v>315.9</v>
      </c>
      <c r="AC5246" s="54" t="n">
        <f aca="false">ROUND(X5246+Y5246+Z5246+AA5246+AB5246,1)</f>
        <v>315.9</v>
      </c>
      <c r="AD5246" s="55" t="s">
        <v>605</v>
      </c>
    </row>
    <row r="5247" customFormat="false" ht="15" hidden="false" customHeight="false" outlineLevel="0" collapsed="false">
      <c r="A5247" s="48" t="s">
        <v>541</v>
      </c>
      <c r="B5247" s="77" t="s">
        <v>606</v>
      </c>
      <c r="C5247" s="40" t="s">
        <v>512</v>
      </c>
      <c r="D5247" s="41" t="n">
        <v>80</v>
      </c>
      <c r="E5247" s="41" t="n">
        <v>0</v>
      </c>
      <c r="F5247" s="41" t="n">
        <v>0</v>
      </c>
      <c r="G5247" s="41" t="n">
        <v>0</v>
      </c>
      <c r="H5247" s="41" t="n">
        <v>40</v>
      </c>
      <c r="I5247" s="42" t="n">
        <v>0</v>
      </c>
      <c r="J5247" s="42" t="n">
        <v>0</v>
      </c>
      <c r="K5247" s="42" t="n">
        <v>40</v>
      </c>
      <c r="L5247" s="42" t="n">
        <v>40</v>
      </c>
      <c r="M5247" s="42" t="n">
        <v>0</v>
      </c>
      <c r="N5247" s="43" t="s">
        <v>513</v>
      </c>
      <c r="O5247" s="43" t="s">
        <v>513</v>
      </c>
      <c r="P5247" s="43" t="s">
        <v>513</v>
      </c>
      <c r="Q5247" s="43" t="s">
        <v>513</v>
      </c>
      <c r="R5247" s="43" t="s">
        <v>513</v>
      </c>
      <c r="S5247" s="43" t="s">
        <v>513</v>
      </c>
      <c r="T5247" s="43" t="s">
        <v>513</v>
      </c>
      <c r="U5247" s="43" t="s">
        <v>513</v>
      </c>
      <c r="V5247" s="43" t="s">
        <v>513</v>
      </c>
      <c r="W5247" s="43" t="s">
        <v>513</v>
      </c>
      <c r="X5247" s="43" t="s">
        <v>513</v>
      </c>
      <c r="Y5247" s="43" t="s">
        <v>513</v>
      </c>
      <c r="Z5247" s="43" t="s">
        <v>513</v>
      </c>
      <c r="AA5247" s="43" t="s">
        <v>513</v>
      </c>
      <c r="AB5247" s="43" t="s">
        <v>513</v>
      </c>
      <c r="AC5247" s="44" t="n">
        <f aca="false">(I5247*$AC$5193)+(J5247*$AC$5193)+(L5247*$AC$5193)+(K5247*$AC$5193)+(M5247*$AC$5193)+100</f>
        <v>260</v>
      </c>
      <c r="AD5247" s="72"/>
    </row>
    <row r="5248" customFormat="false" ht="15" hidden="false" customHeight="false" outlineLevel="0" collapsed="false">
      <c r="A5248" s="48"/>
      <c r="B5248" s="49" t="s">
        <v>584</v>
      </c>
      <c r="C5248" s="50" t="s">
        <v>515</v>
      </c>
      <c r="D5248" s="51" t="n">
        <v>80</v>
      </c>
      <c r="E5248" s="51" t="n">
        <v>0</v>
      </c>
      <c r="F5248" s="51" t="n">
        <v>0</v>
      </c>
      <c r="G5248" s="51" t="n">
        <v>0</v>
      </c>
      <c r="H5248" s="51" t="n">
        <v>40</v>
      </c>
      <c r="I5248" s="52" t="n">
        <v>30</v>
      </c>
      <c r="J5248" s="52" t="n">
        <v>30</v>
      </c>
      <c r="K5248" s="52" t="n">
        <v>40</v>
      </c>
      <c r="L5248" s="52" t="n">
        <v>40</v>
      </c>
      <c r="M5248" s="52" t="n">
        <v>0</v>
      </c>
      <c r="N5248" s="53" t="n">
        <f aca="false">D5248*$D$3</f>
        <v>104</v>
      </c>
      <c r="O5248" s="53" t="n">
        <f aca="false">E5248*$E$3</f>
        <v>0</v>
      </c>
      <c r="P5248" s="53" t="n">
        <f aca="false">F5248*$F$3</f>
        <v>0</v>
      </c>
      <c r="Q5248" s="53" t="n">
        <f aca="false">G5248*$G$3</f>
        <v>0</v>
      </c>
      <c r="R5248" s="53" t="n">
        <f aca="false">H5248*$H$3</f>
        <v>52</v>
      </c>
      <c r="S5248" s="53" t="n">
        <f aca="false">(N5248/100)*(I5248*$I$3)+(N5248/100)*(J5248*$J$3)</f>
        <v>124.8</v>
      </c>
      <c r="T5248" s="53" t="n">
        <f aca="false">(O5248/100)*(K5248*$K$3)</f>
        <v>0</v>
      </c>
      <c r="U5248" s="53" t="n">
        <f aca="false">(P5248/100)*(K5248*$K$3)+(P5248/100)*(L5248*$L$3)</f>
        <v>0</v>
      </c>
      <c r="V5248" s="53" t="n">
        <f aca="false">(Q5248/100)*(L5248*$L$3)</f>
        <v>0</v>
      </c>
      <c r="W5248" s="53" t="n">
        <f aca="false">(R5248/100)*(K5248*$K$3)+(R5248/100)*(L5248*$L$3)</f>
        <v>83.2</v>
      </c>
      <c r="X5248" s="53" t="n">
        <f aca="false">N5248+S5248</f>
        <v>228.8</v>
      </c>
      <c r="Y5248" s="53" t="n">
        <f aca="false">O5248+T5248</f>
        <v>0</v>
      </c>
      <c r="Z5248" s="53" t="n">
        <f aca="false">P5248+U5248</f>
        <v>0</v>
      </c>
      <c r="AA5248" s="53" t="n">
        <f aca="false">Q5248+V5248</f>
        <v>0</v>
      </c>
      <c r="AB5248" s="53" t="n">
        <f aca="false">R5248+W5248</f>
        <v>135.2</v>
      </c>
      <c r="AC5248" s="54" t="n">
        <f aca="false">ROUND(X5248+Y5248+Z5248+AA5248+AB5248,1)</f>
        <v>364</v>
      </c>
      <c r="AD5248" s="55" t="s">
        <v>572</v>
      </c>
    </row>
    <row r="5249" customFormat="false" ht="15" hidden="false" customHeight="false" outlineLevel="0" collapsed="false">
      <c r="A5249" s="48" t="s">
        <v>541</v>
      </c>
      <c r="B5249" s="77" t="s">
        <v>607</v>
      </c>
      <c r="C5249" s="40" t="s">
        <v>512</v>
      </c>
      <c r="D5249" s="41" t="n">
        <v>75</v>
      </c>
      <c r="E5249" s="41" t="n">
        <v>0</v>
      </c>
      <c r="F5249" s="41" t="n">
        <v>0</v>
      </c>
      <c r="G5249" s="41" t="n">
        <v>0</v>
      </c>
      <c r="H5249" s="41" t="n">
        <v>55</v>
      </c>
      <c r="I5249" s="42" t="n">
        <v>0</v>
      </c>
      <c r="J5249" s="42" t="n">
        <v>0</v>
      </c>
      <c r="K5249" s="42" t="n">
        <v>37.5</v>
      </c>
      <c r="L5249" s="42" t="n">
        <v>37.5</v>
      </c>
      <c r="M5249" s="42" t="n">
        <v>0</v>
      </c>
      <c r="N5249" s="43" t="s">
        <v>513</v>
      </c>
      <c r="O5249" s="43" t="s">
        <v>513</v>
      </c>
      <c r="P5249" s="43" t="s">
        <v>513</v>
      </c>
      <c r="Q5249" s="43" t="s">
        <v>513</v>
      </c>
      <c r="R5249" s="43" t="s">
        <v>513</v>
      </c>
      <c r="S5249" s="43" t="s">
        <v>513</v>
      </c>
      <c r="T5249" s="43" t="s">
        <v>513</v>
      </c>
      <c r="U5249" s="43" t="s">
        <v>513</v>
      </c>
      <c r="V5249" s="43" t="s">
        <v>513</v>
      </c>
      <c r="W5249" s="43" t="s">
        <v>513</v>
      </c>
      <c r="X5249" s="43" t="s">
        <v>513</v>
      </c>
      <c r="Y5249" s="43" t="s">
        <v>513</v>
      </c>
      <c r="Z5249" s="43" t="s">
        <v>513</v>
      </c>
      <c r="AA5249" s="43" t="s">
        <v>513</v>
      </c>
      <c r="AB5249" s="43" t="s">
        <v>513</v>
      </c>
      <c r="AC5249" s="44" t="n">
        <f aca="false">(I5249*$AC$5193)+(J5249*$AC$5193)+(L5249*$AC$5193)+(K5249*$AC$5193)+(M5249*$AC$5193)+100</f>
        <v>250</v>
      </c>
      <c r="AD5249" s="72"/>
    </row>
    <row r="5250" customFormat="false" ht="15" hidden="false" customHeight="false" outlineLevel="0" collapsed="false">
      <c r="A5250" s="48"/>
      <c r="B5250" s="49" t="s">
        <v>584</v>
      </c>
      <c r="C5250" s="50" t="s">
        <v>515</v>
      </c>
      <c r="D5250" s="51" t="n">
        <v>75</v>
      </c>
      <c r="E5250" s="51" t="n">
        <v>0</v>
      </c>
      <c r="F5250" s="51" t="n">
        <v>0</v>
      </c>
      <c r="G5250" s="51" t="n">
        <v>0</v>
      </c>
      <c r="H5250" s="51" t="n">
        <v>55</v>
      </c>
      <c r="I5250" s="52" t="n">
        <v>30</v>
      </c>
      <c r="J5250" s="52" t="n">
        <v>40</v>
      </c>
      <c r="K5250" s="52" t="n">
        <v>37.5</v>
      </c>
      <c r="L5250" s="52" t="n">
        <v>37.5</v>
      </c>
      <c r="M5250" s="52" t="n">
        <v>0</v>
      </c>
      <c r="N5250" s="53" t="n">
        <f aca="false">D5250*$D$3</f>
        <v>97.5</v>
      </c>
      <c r="O5250" s="53" t="n">
        <f aca="false">E5250*$E$3</f>
        <v>0</v>
      </c>
      <c r="P5250" s="53" t="n">
        <f aca="false">F5250*$F$3</f>
        <v>0</v>
      </c>
      <c r="Q5250" s="53" t="n">
        <f aca="false">G5250*$G$3</f>
        <v>0</v>
      </c>
      <c r="R5250" s="53" t="n">
        <f aca="false">H5250*$H$3</f>
        <v>71.5</v>
      </c>
      <c r="S5250" s="53" t="n">
        <f aca="false">(N5250/100)*(I5250*$I$3)+(N5250/100)*(J5250*$J$3)</f>
        <v>136.5</v>
      </c>
      <c r="T5250" s="53" t="n">
        <f aca="false">(O5250/100)*(K5250*$K$3)</f>
        <v>0</v>
      </c>
      <c r="U5250" s="53" t="n">
        <f aca="false">(P5250/100)*(K5250*$K$3)+(P5250/100)*(L5250*$L$3)</f>
        <v>0</v>
      </c>
      <c r="V5250" s="53" t="n">
        <f aca="false">(Q5250/100)*(L5250*$L$3)</f>
        <v>0</v>
      </c>
      <c r="W5250" s="53" t="n">
        <f aca="false">(R5250/100)*(K5250*$K$3)+(R5250/100)*(L5250*$L$3)</f>
        <v>107.25</v>
      </c>
      <c r="X5250" s="53" t="n">
        <f aca="false">N5250+S5250</f>
        <v>234</v>
      </c>
      <c r="Y5250" s="53" t="n">
        <f aca="false">O5250+T5250</f>
        <v>0</v>
      </c>
      <c r="Z5250" s="53" t="n">
        <f aca="false">P5250+U5250</f>
        <v>0</v>
      </c>
      <c r="AA5250" s="53" t="n">
        <f aca="false">Q5250+V5250</f>
        <v>0</v>
      </c>
      <c r="AB5250" s="53" t="n">
        <f aca="false">R5250+W5250</f>
        <v>178.75</v>
      </c>
      <c r="AC5250" s="54" t="n">
        <f aca="false">ROUND(X5250+Y5250+Z5250+AA5250+AB5250,1)</f>
        <v>412.8</v>
      </c>
      <c r="AD5250" s="55" t="s">
        <v>578</v>
      </c>
    </row>
    <row r="5251" customFormat="false" ht="15" hidden="false" customHeight="false" outlineLevel="0" collapsed="false">
      <c r="A5251" s="48" t="s">
        <v>541</v>
      </c>
      <c r="B5251" s="77" t="s">
        <v>608</v>
      </c>
      <c r="C5251" s="40" t="s">
        <v>512</v>
      </c>
      <c r="D5251" s="41" t="n">
        <v>90</v>
      </c>
      <c r="E5251" s="41" t="n">
        <v>0</v>
      </c>
      <c r="F5251" s="41" t="n">
        <v>0</v>
      </c>
      <c r="G5251" s="41" t="n">
        <v>0</v>
      </c>
      <c r="H5251" s="41" t="n">
        <v>30</v>
      </c>
      <c r="I5251" s="42" t="n">
        <v>0</v>
      </c>
      <c r="J5251" s="42" t="n">
        <v>0</v>
      </c>
      <c r="K5251" s="42" t="n">
        <v>37.5</v>
      </c>
      <c r="L5251" s="42" t="n">
        <v>37.5</v>
      </c>
      <c r="M5251" s="42" t="n">
        <v>0</v>
      </c>
      <c r="N5251" s="43" t="s">
        <v>513</v>
      </c>
      <c r="O5251" s="43" t="s">
        <v>513</v>
      </c>
      <c r="P5251" s="43" t="s">
        <v>513</v>
      </c>
      <c r="Q5251" s="43" t="s">
        <v>513</v>
      </c>
      <c r="R5251" s="43" t="s">
        <v>513</v>
      </c>
      <c r="S5251" s="43" t="s">
        <v>513</v>
      </c>
      <c r="T5251" s="43" t="s">
        <v>513</v>
      </c>
      <c r="U5251" s="43" t="s">
        <v>513</v>
      </c>
      <c r="V5251" s="43" t="s">
        <v>513</v>
      </c>
      <c r="W5251" s="43" t="s">
        <v>513</v>
      </c>
      <c r="X5251" s="43" t="s">
        <v>513</v>
      </c>
      <c r="Y5251" s="43" t="s">
        <v>513</v>
      </c>
      <c r="Z5251" s="43" t="s">
        <v>513</v>
      </c>
      <c r="AA5251" s="43" t="s">
        <v>513</v>
      </c>
      <c r="AB5251" s="43" t="s">
        <v>513</v>
      </c>
      <c r="AC5251" s="44" t="n">
        <f aca="false">(I5251*$AC$5193)+(J5251*$AC$5193)+(L5251*$AC$5193)+(K5251*$AC$5193)+(M5251*$AC$5193)+100</f>
        <v>250</v>
      </c>
      <c r="AD5251" s="72" t="s">
        <v>609</v>
      </c>
    </row>
    <row r="5252" customFormat="false" ht="15" hidden="false" customHeight="false" outlineLevel="0" collapsed="false">
      <c r="A5252" s="48"/>
      <c r="B5252" s="49" t="s">
        <v>581</v>
      </c>
      <c r="C5252" s="50" t="s">
        <v>515</v>
      </c>
      <c r="D5252" s="51" t="n">
        <v>90</v>
      </c>
      <c r="E5252" s="51" t="n">
        <v>0</v>
      </c>
      <c r="F5252" s="51" t="n">
        <v>0</v>
      </c>
      <c r="G5252" s="51" t="n">
        <v>0</v>
      </c>
      <c r="H5252" s="51" t="n">
        <v>30</v>
      </c>
      <c r="I5252" s="52" t="n">
        <v>50</v>
      </c>
      <c r="J5252" s="52" t="n">
        <v>20</v>
      </c>
      <c r="K5252" s="52" t="n">
        <v>37.5</v>
      </c>
      <c r="L5252" s="52" t="n">
        <v>37.5</v>
      </c>
      <c r="M5252" s="52" t="n">
        <v>0</v>
      </c>
      <c r="N5252" s="53" t="n">
        <f aca="false">D5252*$D$3</f>
        <v>117</v>
      </c>
      <c r="O5252" s="53" t="n">
        <f aca="false">E5252*$E$3</f>
        <v>0</v>
      </c>
      <c r="P5252" s="53" t="n">
        <f aca="false">F5252*$F$3</f>
        <v>0</v>
      </c>
      <c r="Q5252" s="53" t="n">
        <f aca="false">G5252*$G$3</f>
        <v>0</v>
      </c>
      <c r="R5252" s="53" t="n">
        <f aca="false">H5252*$H$3</f>
        <v>39</v>
      </c>
      <c r="S5252" s="53" t="n">
        <f aca="false">(N5252/100)*(I5252*$I$3)+(N5252/100)*(J5252*$J$3)</f>
        <v>163.8</v>
      </c>
      <c r="T5252" s="53" t="n">
        <f aca="false">(O5252/100)*(K5252*$K$3)</f>
        <v>0</v>
      </c>
      <c r="U5252" s="53" t="n">
        <f aca="false">(P5252/100)*(K5252*$K$3)+(P5252/100)*(L5252*$L$3)</f>
        <v>0</v>
      </c>
      <c r="V5252" s="53" t="n">
        <f aca="false">(Q5252/100)*(L5252*$L$3)</f>
        <v>0</v>
      </c>
      <c r="W5252" s="53" t="n">
        <f aca="false">(R5252/100)*(K5252*$K$3)+(R5252/100)*(L5252*$L$3)</f>
        <v>58.5</v>
      </c>
      <c r="X5252" s="53" t="n">
        <f aca="false">N5252+S5252</f>
        <v>280.8</v>
      </c>
      <c r="Y5252" s="53" t="n">
        <f aca="false">O5252+T5252</f>
        <v>0</v>
      </c>
      <c r="Z5252" s="53" t="n">
        <f aca="false">P5252+U5252</f>
        <v>0</v>
      </c>
      <c r="AA5252" s="53" t="n">
        <f aca="false">Q5252+V5252</f>
        <v>0</v>
      </c>
      <c r="AB5252" s="53" t="n">
        <f aca="false">R5252+W5252</f>
        <v>97.5</v>
      </c>
      <c r="AC5252" s="54" t="n">
        <f aca="false">ROUND(X5252+Y5252+Z5252+AA5252+AB5252,1)</f>
        <v>378.3</v>
      </c>
      <c r="AD5252" s="55" t="s">
        <v>610</v>
      </c>
    </row>
    <row r="5253" customFormat="false" ht="15" hidden="false" customHeight="false" outlineLevel="0" collapsed="false">
      <c r="A5253" s="64"/>
      <c r="B5253" s="65" t="s">
        <v>611</v>
      </c>
      <c r="C5253" s="65"/>
      <c r="D5253" s="65"/>
      <c r="E5253" s="65"/>
      <c r="F5253" s="65"/>
      <c r="G5253" s="65"/>
      <c r="H5253" s="65"/>
      <c r="I5253" s="65"/>
      <c r="J5253" s="65"/>
      <c r="K5253" s="65"/>
      <c r="L5253" s="65"/>
      <c r="M5253" s="65"/>
      <c r="N5253" s="65"/>
      <c r="O5253" s="65"/>
      <c r="P5253" s="65"/>
      <c r="Q5253" s="65"/>
      <c r="R5253" s="65"/>
      <c r="S5253" s="65"/>
      <c r="T5253" s="65"/>
      <c r="U5253" s="65"/>
      <c r="V5253" s="65"/>
      <c r="W5253" s="65"/>
      <c r="X5253" s="65"/>
      <c r="Y5253" s="65"/>
      <c r="Z5253" s="65"/>
      <c r="AA5253" s="65"/>
      <c r="AB5253" s="65"/>
      <c r="AC5253" s="12"/>
      <c r="AD5253" s="12"/>
    </row>
    <row r="5254" customFormat="false" ht="15" hidden="false" customHeight="false" outlineLevel="0" collapsed="false">
      <c r="A5254" s="48"/>
      <c r="B5254" s="77" t="s">
        <v>612</v>
      </c>
      <c r="C5254" s="40" t="s">
        <v>513</v>
      </c>
      <c r="D5254" s="41" t="n">
        <v>0</v>
      </c>
      <c r="E5254" s="41" t="n">
        <v>0</v>
      </c>
      <c r="F5254" s="41" t="n">
        <v>0</v>
      </c>
      <c r="G5254" s="41" t="n">
        <v>0</v>
      </c>
      <c r="H5254" s="41" t="n">
        <v>0</v>
      </c>
      <c r="I5254" s="42" t="n">
        <v>0</v>
      </c>
      <c r="J5254" s="42" t="n">
        <v>0</v>
      </c>
      <c r="K5254" s="42" t="n">
        <v>37.5</v>
      </c>
      <c r="L5254" s="42" t="n">
        <v>37.5</v>
      </c>
      <c r="M5254" s="42" t="n">
        <v>0</v>
      </c>
      <c r="N5254" s="43" t="s">
        <v>513</v>
      </c>
      <c r="O5254" s="43" t="s">
        <v>513</v>
      </c>
      <c r="P5254" s="43" t="s">
        <v>513</v>
      </c>
      <c r="Q5254" s="43" t="s">
        <v>513</v>
      </c>
      <c r="R5254" s="43" t="s">
        <v>513</v>
      </c>
      <c r="S5254" s="43" t="s">
        <v>513</v>
      </c>
      <c r="T5254" s="43" t="s">
        <v>513</v>
      </c>
      <c r="U5254" s="43" t="s">
        <v>513</v>
      </c>
      <c r="V5254" s="43" t="s">
        <v>513</v>
      </c>
      <c r="W5254" s="43" t="s">
        <v>513</v>
      </c>
      <c r="X5254" s="43" t="s">
        <v>513</v>
      </c>
      <c r="Y5254" s="43" t="s">
        <v>513</v>
      </c>
      <c r="Z5254" s="43" t="s">
        <v>513</v>
      </c>
      <c r="AA5254" s="43" t="s">
        <v>513</v>
      </c>
      <c r="AB5254" s="43" t="s">
        <v>513</v>
      </c>
      <c r="AC5254" s="44" t="n">
        <f aca="false">(I5254*$AC$5193)+(J5254*$AC$5193)+(L5254*$AC$5193)+(K5254*$AC$5193)+(M5254*$AC$5193)+100</f>
        <v>250</v>
      </c>
      <c r="AD5254" s="72"/>
    </row>
    <row r="5255" customFormat="false" ht="15" hidden="false" customHeight="false" outlineLevel="0" collapsed="false">
      <c r="A5255" s="48"/>
      <c r="B5255" s="49"/>
      <c r="C5255" s="50" t="s">
        <v>515</v>
      </c>
      <c r="D5255" s="51" t="n">
        <v>0</v>
      </c>
      <c r="E5255" s="51" t="n">
        <v>0</v>
      </c>
      <c r="F5255" s="51" t="n">
        <v>80</v>
      </c>
      <c r="G5255" s="51" t="n">
        <v>0</v>
      </c>
      <c r="H5255" s="51" t="n">
        <v>0</v>
      </c>
      <c r="I5255" s="52" t="n">
        <v>0</v>
      </c>
      <c r="J5255" s="52" t="n">
        <v>0</v>
      </c>
      <c r="K5255" s="52" t="n">
        <v>37.5</v>
      </c>
      <c r="L5255" s="52" t="n">
        <v>37.5</v>
      </c>
      <c r="M5255" s="52" t="n">
        <v>0</v>
      </c>
      <c r="N5255" s="53" t="n">
        <f aca="false">D5255*$D$3</f>
        <v>0</v>
      </c>
      <c r="O5255" s="53" t="n">
        <f aca="false">E5255*$E$3</f>
        <v>0</v>
      </c>
      <c r="P5255" s="53" t="n">
        <f aca="false">F5255*$F$3</f>
        <v>104</v>
      </c>
      <c r="Q5255" s="53" t="n">
        <f aca="false">G5255*$G$3</f>
        <v>0</v>
      </c>
      <c r="R5255" s="53" t="n">
        <f aca="false">H5255*$H$3</f>
        <v>0</v>
      </c>
      <c r="S5255" s="53" t="n">
        <f aca="false">(N5255/100)*(I5255*$I$3)+(N5255/100)*(J5255*$J$3)</f>
        <v>0</v>
      </c>
      <c r="T5255" s="53" t="n">
        <f aca="false">(O5255/100)*(K5255*$K$3)</f>
        <v>0</v>
      </c>
      <c r="U5255" s="53" t="n">
        <f aca="false">(P5255/100)*(K5255*$K$3)+(P5255/100)*(L5255*$L$3)</f>
        <v>156</v>
      </c>
      <c r="V5255" s="53" t="n">
        <f aca="false">(Q5255/100)*(L5255*$L$3)</f>
        <v>0</v>
      </c>
      <c r="W5255" s="53" t="n">
        <f aca="false">(R5255/100)*(K5255*$K$3)+(R5255/100)*(L5255*$L$3)</f>
        <v>0</v>
      </c>
      <c r="X5255" s="53" t="n">
        <f aca="false">N5255+S5255</f>
        <v>0</v>
      </c>
      <c r="Y5255" s="53" t="n">
        <f aca="false">O5255+T5255</f>
        <v>0</v>
      </c>
      <c r="Z5255" s="53" t="n">
        <f aca="false">P5255+U5255</f>
        <v>260</v>
      </c>
      <c r="AA5255" s="53" t="n">
        <f aca="false">Q5255+V5255</f>
        <v>0</v>
      </c>
      <c r="AB5255" s="53" t="n">
        <f aca="false">R5255+W5255</f>
        <v>0</v>
      </c>
      <c r="AC5255" s="54" t="n">
        <f aca="false">ROUND(X5255+Y5255+Z5255+AA5255+AB5255,1)</f>
        <v>260</v>
      </c>
      <c r="AD5255" s="55" t="s">
        <v>560</v>
      </c>
    </row>
    <row r="5256" customFormat="false" ht="15" hidden="false" customHeight="false" outlineLevel="0" collapsed="false">
      <c r="A5256" s="48"/>
      <c r="B5256" s="77" t="s">
        <v>613</v>
      </c>
      <c r="C5256" s="40" t="s">
        <v>513</v>
      </c>
      <c r="D5256" s="41" t="n">
        <v>0</v>
      </c>
      <c r="E5256" s="41" t="n">
        <v>0</v>
      </c>
      <c r="F5256" s="41" t="n">
        <v>0</v>
      </c>
      <c r="G5256" s="41" t="n">
        <v>0</v>
      </c>
      <c r="H5256" s="41" t="n">
        <v>0</v>
      </c>
      <c r="I5256" s="42" t="n">
        <v>0</v>
      </c>
      <c r="J5256" s="42" t="n">
        <v>0</v>
      </c>
      <c r="K5256" s="42" t="n">
        <v>45</v>
      </c>
      <c r="L5256" s="42" t="n">
        <v>45</v>
      </c>
      <c r="M5256" s="42" t="n">
        <v>0</v>
      </c>
      <c r="N5256" s="43" t="s">
        <v>513</v>
      </c>
      <c r="O5256" s="43" t="s">
        <v>513</v>
      </c>
      <c r="P5256" s="43" t="s">
        <v>513</v>
      </c>
      <c r="Q5256" s="43" t="s">
        <v>513</v>
      </c>
      <c r="R5256" s="43" t="s">
        <v>513</v>
      </c>
      <c r="S5256" s="43" t="s">
        <v>513</v>
      </c>
      <c r="T5256" s="43" t="s">
        <v>513</v>
      </c>
      <c r="U5256" s="43" t="s">
        <v>513</v>
      </c>
      <c r="V5256" s="43" t="s">
        <v>513</v>
      </c>
      <c r="W5256" s="43" t="s">
        <v>513</v>
      </c>
      <c r="X5256" s="43" t="s">
        <v>513</v>
      </c>
      <c r="Y5256" s="43" t="s">
        <v>513</v>
      </c>
      <c r="Z5256" s="43" t="s">
        <v>513</v>
      </c>
      <c r="AA5256" s="43" t="s">
        <v>513</v>
      </c>
      <c r="AB5256" s="43" t="s">
        <v>513</v>
      </c>
      <c r="AC5256" s="44" t="n">
        <f aca="false">(I5256*$AC$5193)+(J5256*$AC$5193)+(L5256*$AC$5193)+(K5256*$AC$5193)+(M5256*$AC$5193)+100</f>
        <v>280</v>
      </c>
      <c r="AD5256" s="72"/>
    </row>
    <row r="5257" customFormat="false" ht="15" hidden="false" customHeight="false" outlineLevel="0" collapsed="false">
      <c r="A5257" s="48"/>
      <c r="B5257" s="49"/>
      <c r="C5257" s="50" t="s">
        <v>515</v>
      </c>
      <c r="D5257" s="51" t="n">
        <v>0</v>
      </c>
      <c r="E5257" s="51" t="n">
        <v>0</v>
      </c>
      <c r="F5257" s="51" t="n">
        <v>90</v>
      </c>
      <c r="G5257" s="51" t="n">
        <v>0</v>
      </c>
      <c r="H5257" s="51" t="n">
        <v>0</v>
      </c>
      <c r="I5257" s="52" t="n">
        <v>0</v>
      </c>
      <c r="J5257" s="52" t="n">
        <v>0</v>
      </c>
      <c r="K5257" s="52" t="n">
        <v>45</v>
      </c>
      <c r="L5257" s="52" t="n">
        <v>45</v>
      </c>
      <c r="M5257" s="52" t="n">
        <v>0</v>
      </c>
      <c r="N5257" s="53" t="n">
        <f aca="false">D5257*$D$3</f>
        <v>0</v>
      </c>
      <c r="O5257" s="53" t="n">
        <f aca="false">E5257*$E$3</f>
        <v>0</v>
      </c>
      <c r="P5257" s="53" t="n">
        <f aca="false">F5257*$F$3</f>
        <v>117</v>
      </c>
      <c r="Q5257" s="53" t="n">
        <f aca="false">G5257*$G$3</f>
        <v>0</v>
      </c>
      <c r="R5257" s="53" t="n">
        <f aca="false">H5257*$H$3</f>
        <v>0</v>
      </c>
      <c r="S5257" s="53" t="n">
        <f aca="false">(N5257/100)*(I5257*$I$3)+(N5257/100)*(J5257*$J$3)</f>
        <v>0</v>
      </c>
      <c r="T5257" s="53" t="n">
        <f aca="false">(O5257/100)*(K5257*$K$3)</f>
        <v>0</v>
      </c>
      <c r="U5257" s="53" t="n">
        <f aca="false">(P5257/100)*(K5257*$K$3)+(P5257/100)*(L5257*$L$3)</f>
        <v>210.6</v>
      </c>
      <c r="V5257" s="53" t="n">
        <f aca="false">(Q5257/100)*(L5257*$L$3)</f>
        <v>0</v>
      </c>
      <c r="W5257" s="53" t="n">
        <f aca="false">(R5257/100)*(K5257*$K$3)+(R5257/100)*(L5257*$L$3)</f>
        <v>0</v>
      </c>
      <c r="X5257" s="53" t="n">
        <f aca="false">N5257+S5257</f>
        <v>0</v>
      </c>
      <c r="Y5257" s="53" t="n">
        <f aca="false">O5257+T5257</f>
        <v>0</v>
      </c>
      <c r="Z5257" s="53" t="n">
        <f aca="false">P5257+U5257</f>
        <v>327.6</v>
      </c>
      <c r="AA5257" s="53" t="n">
        <f aca="false">Q5257+V5257</f>
        <v>0</v>
      </c>
      <c r="AB5257" s="53" t="n">
        <f aca="false">R5257+W5257</f>
        <v>0</v>
      </c>
      <c r="AC5257" s="54" t="n">
        <f aca="false">ROUND(X5257+Y5257+Z5257+AA5257+AB5257,1)</f>
        <v>327.6</v>
      </c>
      <c r="AD5257" s="55" t="s">
        <v>614</v>
      </c>
    </row>
    <row r="5258" customFormat="false" ht="15" hidden="false" customHeight="false" outlineLevel="0" collapsed="false">
      <c r="A5258" s="48" t="s">
        <v>541</v>
      </c>
      <c r="B5258" s="77" t="s">
        <v>615</v>
      </c>
      <c r="C5258" s="40" t="s">
        <v>512</v>
      </c>
      <c r="D5258" s="41" t="n">
        <v>0</v>
      </c>
      <c r="E5258" s="41" t="n">
        <v>0</v>
      </c>
      <c r="F5258" s="41" t="n">
        <v>100</v>
      </c>
      <c r="G5258" s="41" t="n">
        <v>0</v>
      </c>
      <c r="H5258" s="41" t="n">
        <v>0</v>
      </c>
      <c r="I5258" s="42" t="n">
        <v>0</v>
      </c>
      <c r="J5258" s="42" t="n">
        <v>0</v>
      </c>
      <c r="K5258" s="42" t="n">
        <v>50</v>
      </c>
      <c r="L5258" s="42" t="n">
        <v>50</v>
      </c>
      <c r="M5258" s="42" t="n">
        <v>0</v>
      </c>
      <c r="N5258" s="43" t="s">
        <v>513</v>
      </c>
      <c r="O5258" s="43" t="s">
        <v>513</v>
      </c>
      <c r="P5258" s="43" t="s">
        <v>513</v>
      </c>
      <c r="Q5258" s="43" t="s">
        <v>513</v>
      </c>
      <c r="R5258" s="43" t="s">
        <v>513</v>
      </c>
      <c r="S5258" s="43" t="s">
        <v>513</v>
      </c>
      <c r="T5258" s="43" t="s">
        <v>513</v>
      </c>
      <c r="U5258" s="43" t="s">
        <v>513</v>
      </c>
      <c r="V5258" s="43" t="s">
        <v>513</v>
      </c>
      <c r="W5258" s="43" t="s">
        <v>513</v>
      </c>
      <c r="X5258" s="43" t="s">
        <v>513</v>
      </c>
      <c r="Y5258" s="43" t="s">
        <v>513</v>
      </c>
      <c r="Z5258" s="43" t="s">
        <v>513</v>
      </c>
      <c r="AA5258" s="43" t="s">
        <v>513</v>
      </c>
      <c r="AB5258" s="43" t="s">
        <v>513</v>
      </c>
      <c r="AC5258" s="44" t="n">
        <f aca="false">(I5258*$AC$5193)+(J5258*$AC$5193)+(L5258*$AC$5193)+(K5258*$AC$5193)+(M5258*$AC$5193)+100</f>
        <v>300</v>
      </c>
      <c r="AD5258" s="72"/>
    </row>
    <row r="5259" customFormat="false" ht="15" hidden="false" customHeight="false" outlineLevel="0" collapsed="false">
      <c r="A5259" s="48"/>
      <c r="B5259" s="49"/>
      <c r="C5259" s="50" t="s">
        <v>515</v>
      </c>
      <c r="D5259" s="51" t="n">
        <v>0</v>
      </c>
      <c r="E5259" s="51" t="n">
        <v>0</v>
      </c>
      <c r="F5259" s="51" t="n">
        <v>100</v>
      </c>
      <c r="G5259" s="51" t="n">
        <v>0</v>
      </c>
      <c r="H5259" s="51" t="n">
        <v>0</v>
      </c>
      <c r="I5259" s="52" t="n">
        <v>0</v>
      </c>
      <c r="J5259" s="52" t="n">
        <v>0</v>
      </c>
      <c r="K5259" s="52" t="n">
        <v>50</v>
      </c>
      <c r="L5259" s="52" t="n">
        <v>50</v>
      </c>
      <c r="M5259" s="52" t="n">
        <v>0</v>
      </c>
      <c r="N5259" s="53" t="n">
        <f aca="false">D5259*$D$3</f>
        <v>0</v>
      </c>
      <c r="O5259" s="53" t="n">
        <f aca="false">E5259*$E$3</f>
        <v>0</v>
      </c>
      <c r="P5259" s="53" t="n">
        <f aca="false">F5259*$F$3</f>
        <v>130</v>
      </c>
      <c r="Q5259" s="53" t="n">
        <f aca="false">G5259*$G$3</f>
        <v>0</v>
      </c>
      <c r="R5259" s="53" t="n">
        <f aca="false">H5259*$H$3</f>
        <v>0</v>
      </c>
      <c r="S5259" s="53" t="n">
        <f aca="false">(N5259/100)*(I5259*$I$3)+(N5259/100)*(J5259*$J$3)</f>
        <v>0</v>
      </c>
      <c r="T5259" s="53" t="n">
        <f aca="false">(O5259/100)*(K5259*$K$3)</f>
        <v>0</v>
      </c>
      <c r="U5259" s="53" t="n">
        <f aca="false">(P5259/100)*(K5259*$K$3)+(P5259/100)*(L5259*$L$3)</f>
        <v>260</v>
      </c>
      <c r="V5259" s="53" t="n">
        <f aca="false">(Q5259/100)*(L5259*$L$3)</f>
        <v>0</v>
      </c>
      <c r="W5259" s="53" t="n">
        <f aca="false">(R5259/100)*(K5259*$K$3)+(R5259/100)*(L5259*$L$3)</f>
        <v>0</v>
      </c>
      <c r="X5259" s="53" t="n">
        <f aca="false">N5259+S5259</f>
        <v>0</v>
      </c>
      <c r="Y5259" s="53" t="n">
        <f aca="false">O5259+T5259</f>
        <v>0</v>
      </c>
      <c r="Z5259" s="53" t="n">
        <f aca="false">P5259+U5259</f>
        <v>390</v>
      </c>
      <c r="AA5259" s="53" t="n">
        <f aca="false">Q5259+V5259</f>
        <v>0</v>
      </c>
      <c r="AB5259" s="53" t="n">
        <f aca="false">R5259+W5259</f>
        <v>0</v>
      </c>
      <c r="AC5259" s="54" t="n">
        <f aca="false">ROUND(X5259+Y5259+Z5259+AA5259+AB5259,1)</f>
        <v>390</v>
      </c>
      <c r="AD5259" s="55" t="s">
        <v>616</v>
      </c>
    </row>
    <row r="5260" customFormat="false" ht="15" hidden="false" customHeight="false" outlineLevel="0" collapsed="false">
      <c r="A5260" s="48" t="s">
        <v>541</v>
      </c>
      <c r="B5260" s="77" t="s">
        <v>617</v>
      </c>
      <c r="C5260" s="40" t="s">
        <v>512</v>
      </c>
      <c r="D5260" s="41" t="n">
        <v>85</v>
      </c>
      <c r="E5260" s="41" t="n">
        <v>0</v>
      </c>
      <c r="F5260" s="41" t="n">
        <v>50</v>
      </c>
      <c r="G5260" s="41" t="n">
        <v>0</v>
      </c>
      <c r="H5260" s="41" t="n">
        <v>0</v>
      </c>
      <c r="I5260" s="42" t="n">
        <v>0</v>
      </c>
      <c r="J5260" s="42" t="n">
        <v>0</v>
      </c>
      <c r="K5260" s="42" t="n">
        <v>47.5</v>
      </c>
      <c r="L5260" s="42" t="n">
        <v>47.5</v>
      </c>
      <c r="M5260" s="42" t="n">
        <v>0</v>
      </c>
      <c r="N5260" s="43" t="s">
        <v>513</v>
      </c>
      <c r="O5260" s="43" t="s">
        <v>513</v>
      </c>
      <c r="P5260" s="43" t="s">
        <v>513</v>
      </c>
      <c r="Q5260" s="43" t="s">
        <v>513</v>
      </c>
      <c r="R5260" s="43" t="s">
        <v>513</v>
      </c>
      <c r="S5260" s="43" t="s">
        <v>513</v>
      </c>
      <c r="T5260" s="43" t="s">
        <v>513</v>
      </c>
      <c r="U5260" s="43" t="s">
        <v>513</v>
      </c>
      <c r="V5260" s="43" t="s">
        <v>513</v>
      </c>
      <c r="W5260" s="43" t="s">
        <v>513</v>
      </c>
      <c r="X5260" s="43" t="s">
        <v>513</v>
      </c>
      <c r="Y5260" s="43" t="s">
        <v>513</v>
      </c>
      <c r="Z5260" s="43" t="s">
        <v>513</v>
      </c>
      <c r="AA5260" s="43" t="s">
        <v>513</v>
      </c>
      <c r="AB5260" s="43" t="s">
        <v>513</v>
      </c>
      <c r="AC5260" s="44" t="n">
        <f aca="false">(I5260*$AC$5193)+(J5260*$AC$5193)+(L5260*$AC$5193)+(K5260*$AC$5193)+(M5260*$AC$5193)+100</f>
        <v>290</v>
      </c>
      <c r="AD5260" s="72"/>
    </row>
    <row r="5261" customFormat="false" ht="15" hidden="false" customHeight="false" outlineLevel="0" collapsed="false">
      <c r="A5261" s="48"/>
      <c r="B5261" s="49"/>
      <c r="C5261" s="50" t="s">
        <v>515</v>
      </c>
      <c r="D5261" s="51" t="n">
        <v>85</v>
      </c>
      <c r="E5261" s="51" t="n">
        <v>0</v>
      </c>
      <c r="F5261" s="51" t="n">
        <v>50</v>
      </c>
      <c r="G5261" s="51" t="n">
        <v>0</v>
      </c>
      <c r="H5261" s="51" t="n">
        <v>0</v>
      </c>
      <c r="I5261" s="52" t="n">
        <v>20</v>
      </c>
      <c r="J5261" s="52" t="n">
        <v>40</v>
      </c>
      <c r="K5261" s="52" t="n">
        <v>47.5</v>
      </c>
      <c r="L5261" s="52" t="n">
        <v>47.5</v>
      </c>
      <c r="M5261" s="52" t="n">
        <v>0</v>
      </c>
      <c r="N5261" s="53" t="n">
        <f aca="false">D5261*$D$3</f>
        <v>110.5</v>
      </c>
      <c r="O5261" s="53" t="n">
        <f aca="false">E5261*$E$3</f>
        <v>0</v>
      </c>
      <c r="P5261" s="53" t="n">
        <f aca="false">F5261*$F$3</f>
        <v>65</v>
      </c>
      <c r="Q5261" s="53" t="n">
        <f aca="false">G5261*$G$3</f>
        <v>0</v>
      </c>
      <c r="R5261" s="53" t="n">
        <f aca="false">H5261*$H$3</f>
        <v>0</v>
      </c>
      <c r="S5261" s="53" t="n">
        <f aca="false">(N5261/100)*(I5261*$I$3)+(N5261/100)*(J5261*$J$3)</f>
        <v>132.6</v>
      </c>
      <c r="T5261" s="53" t="n">
        <f aca="false">(O5261/100)*(K5261*$K$3)</f>
        <v>0</v>
      </c>
      <c r="U5261" s="53" t="n">
        <f aca="false">(P5261/100)*(K5261*$K$3)+(P5261/100)*(L5261*$L$3)</f>
        <v>123.5</v>
      </c>
      <c r="V5261" s="53" t="n">
        <f aca="false">(Q5261/100)*(L5261*$L$3)</f>
        <v>0</v>
      </c>
      <c r="W5261" s="53" t="n">
        <f aca="false">(R5261/100)*(K5261*$K$3)+(R5261/100)*(L5261*$L$3)</f>
        <v>0</v>
      </c>
      <c r="X5261" s="53" t="n">
        <f aca="false">N5261+S5261</f>
        <v>243.1</v>
      </c>
      <c r="Y5261" s="53" t="n">
        <f aca="false">O5261+T5261</f>
        <v>0</v>
      </c>
      <c r="Z5261" s="53" t="n">
        <f aca="false">P5261+U5261</f>
        <v>188.5</v>
      </c>
      <c r="AA5261" s="53" t="n">
        <f aca="false">Q5261+V5261</f>
        <v>0</v>
      </c>
      <c r="AB5261" s="53" t="n">
        <f aca="false">R5261+W5261</f>
        <v>0</v>
      </c>
      <c r="AC5261" s="54" t="n">
        <f aca="false">ROUND(X5261+Y5261+Z5261+AA5261+AB5261,1)</f>
        <v>431.6</v>
      </c>
      <c r="AD5261" s="55" t="s">
        <v>618</v>
      </c>
    </row>
    <row r="5262" customFormat="false" ht="15" hidden="false" customHeight="false" outlineLevel="0" collapsed="false">
      <c r="A5262" s="64"/>
      <c r="B5262" s="65" t="s">
        <v>619</v>
      </c>
      <c r="C5262" s="65"/>
      <c r="D5262" s="65"/>
      <c r="E5262" s="65"/>
      <c r="F5262" s="65"/>
      <c r="G5262" s="65"/>
      <c r="H5262" s="65"/>
      <c r="I5262" s="65"/>
      <c r="J5262" s="65"/>
      <c r="K5262" s="65"/>
      <c r="L5262" s="65"/>
      <c r="M5262" s="65"/>
      <c r="N5262" s="65"/>
      <c r="O5262" s="65"/>
      <c r="P5262" s="65"/>
      <c r="Q5262" s="65"/>
      <c r="R5262" s="65"/>
      <c r="S5262" s="65"/>
      <c r="T5262" s="65"/>
      <c r="U5262" s="65"/>
      <c r="V5262" s="65"/>
      <c r="W5262" s="65"/>
      <c r="X5262" s="65"/>
      <c r="Y5262" s="65"/>
      <c r="Z5262" s="65"/>
      <c r="AA5262" s="65"/>
      <c r="AB5262" s="65"/>
      <c r="AC5262" s="12"/>
      <c r="AD5262" s="12"/>
    </row>
    <row r="5263" customFormat="false" ht="15" hidden="false" customHeight="false" outlineLevel="0" collapsed="false">
      <c r="A5263" s="48"/>
      <c r="B5263" s="77" t="s">
        <v>620</v>
      </c>
      <c r="C5263" s="40" t="s">
        <v>513</v>
      </c>
      <c r="D5263" s="41" t="n">
        <v>0</v>
      </c>
      <c r="E5263" s="41" t="n">
        <v>0</v>
      </c>
      <c r="F5263" s="41" t="n">
        <v>0</v>
      </c>
      <c r="G5263" s="41" t="n">
        <v>0</v>
      </c>
      <c r="H5263" s="41" t="n">
        <v>0</v>
      </c>
      <c r="I5263" s="42" t="n">
        <v>0</v>
      </c>
      <c r="J5263" s="42" t="n">
        <v>0</v>
      </c>
      <c r="K5263" s="42" t="n">
        <v>0</v>
      </c>
      <c r="L5263" s="42" t="n">
        <v>0</v>
      </c>
      <c r="M5263" s="42" t="n">
        <v>100</v>
      </c>
      <c r="N5263" s="43" t="s">
        <v>513</v>
      </c>
      <c r="O5263" s="43" t="s">
        <v>513</v>
      </c>
      <c r="P5263" s="43" t="s">
        <v>513</v>
      </c>
      <c r="Q5263" s="43" t="s">
        <v>513</v>
      </c>
      <c r="R5263" s="43" t="s">
        <v>513</v>
      </c>
      <c r="S5263" s="43" t="s">
        <v>513</v>
      </c>
      <c r="T5263" s="43" t="s">
        <v>513</v>
      </c>
      <c r="U5263" s="43" t="s">
        <v>513</v>
      </c>
      <c r="V5263" s="43" t="s">
        <v>513</v>
      </c>
      <c r="W5263" s="43" t="s">
        <v>513</v>
      </c>
      <c r="X5263" s="43" t="s">
        <v>513</v>
      </c>
      <c r="Y5263" s="43" t="s">
        <v>513</v>
      </c>
      <c r="Z5263" s="43" t="s">
        <v>513</v>
      </c>
      <c r="AA5263" s="43" t="s">
        <v>513</v>
      </c>
      <c r="AB5263" s="43" t="s">
        <v>513</v>
      </c>
      <c r="AC5263" s="44" t="n">
        <f aca="false">(I5263*$AC$5193)+(J5263*$AC$5193)+(L5263*$AC$5193)+(K5263*$AC$5193)+(M5263*$AC$5193)+100</f>
        <v>300</v>
      </c>
      <c r="AD5263" s="72"/>
    </row>
    <row r="5264" customFormat="false" ht="15" hidden="false" customHeight="false" outlineLevel="0" collapsed="false">
      <c r="A5264" s="48"/>
      <c r="B5264" s="81" t="s">
        <v>584</v>
      </c>
      <c r="C5264" s="50" t="s">
        <v>515</v>
      </c>
      <c r="D5264" s="51" t="n">
        <v>100</v>
      </c>
      <c r="E5264" s="51" t="n">
        <v>0</v>
      </c>
      <c r="F5264" s="51" t="n">
        <v>0</v>
      </c>
      <c r="G5264" s="51" t="n">
        <v>0</v>
      </c>
      <c r="H5264" s="51" t="n">
        <v>0</v>
      </c>
      <c r="I5264" s="52" t="n">
        <v>20</v>
      </c>
      <c r="J5264" s="52" t="n">
        <v>20</v>
      </c>
      <c r="K5264" s="52" t="n">
        <v>0</v>
      </c>
      <c r="L5264" s="52" t="n">
        <v>0</v>
      </c>
      <c r="M5264" s="52" t="n">
        <v>100</v>
      </c>
      <c r="N5264" s="53" t="n">
        <f aca="false">D5264*$D$3</f>
        <v>130</v>
      </c>
      <c r="O5264" s="53" t="n">
        <f aca="false">E5264*$E$3</f>
        <v>0</v>
      </c>
      <c r="P5264" s="53" t="n">
        <f aca="false">F5264*$F$3</f>
        <v>0</v>
      </c>
      <c r="Q5264" s="53" t="n">
        <f aca="false">G5264*$G$3</f>
        <v>0</v>
      </c>
      <c r="R5264" s="53" t="n">
        <f aca="false">H5264*$H$3</f>
        <v>0</v>
      </c>
      <c r="S5264" s="53" t="n">
        <f aca="false">(N5264/100)*(I5264*$I$3)+(N5264/100)*(J5264*$J$3)</f>
        <v>104</v>
      </c>
      <c r="T5264" s="53" t="n">
        <f aca="false">(O5264/100)*(K5264*$K$3)</f>
        <v>0</v>
      </c>
      <c r="U5264" s="53" t="n">
        <f aca="false">(P5264/100)*(K5264*$K$3)+(P5264/100)*(L5264*$L$3)</f>
        <v>0</v>
      </c>
      <c r="V5264" s="53" t="n">
        <f aca="false">(Q5264/100)*(L5264*$L$3)</f>
        <v>0</v>
      </c>
      <c r="W5264" s="53" t="n">
        <f aca="false">(R5264/100)*(K5264*$K$3)+(R5264/100)*(L5264*$L$3)</f>
        <v>0</v>
      </c>
      <c r="X5264" s="53" t="n">
        <f aca="false">N5264+S5264</f>
        <v>234</v>
      </c>
      <c r="Y5264" s="53" t="n">
        <f aca="false">O5264+T5264</f>
        <v>0</v>
      </c>
      <c r="Z5264" s="53" t="n">
        <f aca="false">P5264+U5264</f>
        <v>0</v>
      </c>
      <c r="AA5264" s="53" t="n">
        <f aca="false">Q5264+V5264</f>
        <v>0</v>
      </c>
      <c r="AB5264" s="53" t="n">
        <f aca="false">R5264+W5264</f>
        <v>0</v>
      </c>
      <c r="AC5264" s="54" t="n">
        <f aca="false">ROUND(X5264+Y5264+Z5264+AA5264+AB5264,1)</f>
        <v>234</v>
      </c>
      <c r="AD5264" s="55" t="s">
        <v>578</v>
      </c>
    </row>
    <row r="5265" customFormat="false" ht="15" hidden="false" customHeight="false" outlineLevel="0" collapsed="false">
      <c r="A5265" s="64"/>
      <c r="B5265" s="65" t="s">
        <v>621</v>
      </c>
      <c r="C5265" s="65"/>
      <c r="D5265" s="65"/>
      <c r="E5265" s="65"/>
      <c r="F5265" s="65"/>
      <c r="G5265" s="65"/>
      <c r="H5265" s="65"/>
      <c r="I5265" s="65"/>
      <c r="J5265" s="65"/>
      <c r="K5265" s="65"/>
      <c r="L5265" s="65"/>
      <c r="M5265" s="65"/>
      <c r="N5265" s="65"/>
      <c r="O5265" s="65"/>
      <c r="P5265" s="65"/>
      <c r="Q5265" s="65"/>
      <c r="R5265" s="65"/>
      <c r="S5265" s="65"/>
      <c r="T5265" s="65"/>
      <c r="U5265" s="65"/>
      <c r="V5265" s="65"/>
      <c r="W5265" s="65"/>
      <c r="X5265" s="65"/>
      <c r="Y5265" s="65"/>
      <c r="Z5265" s="65"/>
      <c r="AA5265" s="65"/>
      <c r="AB5265" s="65"/>
      <c r="AC5265" s="12"/>
      <c r="AD5265" s="12"/>
    </row>
    <row r="5266" customFormat="false" ht="15" hidden="false" customHeight="false" outlineLevel="0" collapsed="false">
      <c r="A5266" s="48"/>
      <c r="B5266" s="49" t="s">
        <v>622</v>
      </c>
      <c r="C5266" s="50" t="s">
        <v>513</v>
      </c>
      <c r="D5266" s="51" t="n">
        <v>50</v>
      </c>
      <c r="E5266" s="51" t="n">
        <v>0</v>
      </c>
      <c r="F5266" s="51" t="n">
        <v>0</v>
      </c>
      <c r="G5266" s="51" t="n">
        <v>0</v>
      </c>
      <c r="H5266" s="51" t="n">
        <v>0</v>
      </c>
      <c r="I5266" s="52" t="s">
        <v>513</v>
      </c>
      <c r="J5266" s="52" t="s">
        <v>513</v>
      </c>
      <c r="K5266" s="52" t="s">
        <v>513</v>
      </c>
      <c r="L5266" s="52" t="s">
        <v>513</v>
      </c>
      <c r="M5266" s="52" t="s">
        <v>513</v>
      </c>
      <c r="N5266" s="53" t="s">
        <v>513</v>
      </c>
      <c r="O5266" s="53" t="s">
        <v>513</v>
      </c>
      <c r="P5266" s="53" t="s">
        <v>513</v>
      </c>
      <c r="Q5266" s="53" t="s">
        <v>513</v>
      </c>
      <c r="R5266" s="53" t="s">
        <v>513</v>
      </c>
      <c r="S5266" s="53" t="s">
        <v>513</v>
      </c>
      <c r="T5266" s="53" t="s">
        <v>513</v>
      </c>
      <c r="U5266" s="53" t="s">
        <v>513</v>
      </c>
      <c r="V5266" s="53" t="s">
        <v>513</v>
      </c>
      <c r="W5266" s="53" t="s">
        <v>513</v>
      </c>
      <c r="X5266" s="53" t="s">
        <v>513</v>
      </c>
      <c r="Y5266" s="53" t="s">
        <v>513</v>
      </c>
      <c r="Z5266" s="53" t="s">
        <v>513</v>
      </c>
      <c r="AA5266" s="53" t="s">
        <v>513</v>
      </c>
      <c r="AB5266" s="53" t="s">
        <v>513</v>
      </c>
      <c r="AC5266" s="54" t="s">
        <v>513</v>
      </c>
      <c r="AD5266" s="55" t="s">
        <v>513</v>
      </c>
    </row>
    <row r="5267" customFormat="false" ht="15" hidden="false" customHeight="false" outlineLevel="0" collapsed="false">
      <c r="A5267" s="48"/>
      <c r="B5267" s="49" t="s">
        <v>623</v>
      </c>
      <c r="C5267" s="50" t="s">
        <v>513</v>
      </c>
      <c r="D5267" s="51" t="n">
        <v>60</v>
      </c>
      <c r="E5267" s="51" t="n">
        <v>0</v>
      </c>
      <c r="F5267" s="51" t="n">
        <v>0</v>
      </c>
      <c r="G5267" s="51" t="n">
        <v>0</v>
      </c>
      <c r="H5267" s="51" t="n">
        <v>0</v>
      </c>
      <c r="I5267" s="52" t="s">
        <v>513</v>
      </c>
      <c r="J5267" s="52" t="s">
        <v>513</v>
      </c>
      <c r="K5267" s="52" t="s">
        <v>513</v>
      </c>
      <c r="L5267" s="52" t="s">
        <v>513</v>
      </c>
      <c r="M5267" s="52" t="s">
        <v>513</v>
      </c>
      <c r="N5267" s="53" t="s">
        <v>513</v>
      </c>
      <c r="O5267" s="53" t="s">
        <v>513</v>
      </c>
      <c r="P5267" s="53" t="s">
        <v>513</v>
      </c>
      <c r="Q5267" s="53" t="s">
        <v>513</v>
      </c>
      <c r="R5267" s="53" t="s">
        <v>513</v>
      </c>
      <c r="S5267" s="53" t="s">
        <v>513</v>
      </c>
      <c r="T5267" s="53" t="s">
        <v>513</v>
      </c>
      <c r="U5267" s="53" t="s">
        <v>513</v>
      </c>
      <c r="V5267" s="53" t="s">
        <v>513</v>
      </c>
      <c r="W5267" s="53" t="s">
        <v>513</v>
      </c>
      <c r="X5267" s="53" t="s">
        <v>513</v>
      </c>
      <c r="Y5267" s="53" t="s">
        <v>513</v>
      </c>
      <c r="Z5267" s="53" t="s">
        <v>513</v>
      </c>
      <c r="AA5267" s="53" t="s">
        <v>513</v>
      </c>
      <c r="AB5267" s="53" t="s">
        <v>513</v>
      </c>
      <c r="AC5267" s="54" t="s">
        <v>513</v>
      </c>
      <c r="AD5267" s="55" t="s">
        <v>513</v>
      </c>
    </row>
    <row r="5268" customFormat="false" ht="15" hidden="false" customHeight="false" outlineLevel="0" collapsed="false">
      <c r="A5268" s="48"/>
      <c r="B5268" s="49" t="s">
        <v>624</v>
      </c>
      <c r="C5268" s="50" t="s">
        <v>513</v>
      </c>
      <c r="D5268" s="51" t="n">
        <v>70</v>
      </c>
      <c r="E5268" s="51" t="n">
        <v>0</v>
      </c>
      <c r="F5268" s="51" t="n">
        <v>0</v>
      </c>
      <c r="G5268" s="51" t="n">
        <v>0</v>
      </c>
      <c r="H5268" s="51" t="n">
        <v>0</v>
      </c>
      <c r="I5268" s="52" t="s">
        <v>513</v>
      </c>
      <c r="J5268" s="52" t="s">
        <v>513</v>
      </c>
      <c r="K5268" s="52" t="s">
        <v>513</v>
      </c>
      <c r="L5268" s="52" t="s">
        <v>513</v>
      </c>
      <c r="M5268" s="52" t="s">
        <v>513</v>
      </c>
      <c r="N5268" s="53" t="s">
        <v>513</v>
      </c>
      <c r="O5268" s="53" t="s">
        <v>513</v>
      </c>
      <c r="P5268" s="53" t="s">
        <v>513</v>
      </c>
      <c r="Q5268" s="53" t="s">
        <v>513</v>
      </c>
      <c r="R5268" s="53" t="s">
        <v>513</v>
      </c>
      <c r="S5268" s="53" t="s">
        <v>513</v>
      </c>
      <c r="T5268" s="53" t="s">
        <v>513</v>
      </c>
      <c r="U5268" s="53" t="s">
        <v>513</v>
      </c>
      <c r="V5268" s="53" t="s">
        <v>513</v>
      </c>
      <c r="W5268" s="53" t="s">
        <v>513</v>
      </c>
      <c r="X5268" s="53" t="s">
        <v>513</v>
      </c>
      <c r="Y5268" s="53" t="s">
        <v>513</v>
      </c>
      <c r="Z5268" s="53" t="s">
        <v>513</v>
      </c>
      <c r="AA5268" s="53" t="s">
        <v>513</v>
      </c>
      <c r="AB5268" s="53" t="s">
        <v>513</v>
      </c>
      <c r="AC5268" s="54" t="s">
        <v>513</v>
      </c>
      <c r="AD5268" s="55" t="s">
        <v>513</v>
      </c>
    </row>
    <row r="5269" customFormat="false" ht="15" hidden="false" customHeight="false" outlineLevel="0" collapsed="false">
      <c r="A5269" s="48"/>
      <c r="B5269" s="49" t="s">
        <v>625</v>
      </c>
      <c r="C5269" s="50" t="s">
        <v>513</v>
      </c>
      <c r="D5269" s="51" t="n">
        <v>80</v>
      </c>
      <c r="E5269" s="51" t="n">
        <v>0</v>
      </c>
      <c r="F5269" s="51" t="n">
        <v>0</v>
      </c>
      <c r="G5269" s="51" t="n">
        <v>0</v>
      </c>
      <c r="H5269" s="51" t="n">
        <v>0</v>
      </c>
      <c r="I5269" s="52" t="s">
        <v>513</v>
      </c>
      <c r="J5269" s="52" t="s">
        <v>513</v>
      </c>
      <c r="K5269" s="52" t="s">
        <v>513</v>
      </c>
      <c r="L5269" s="52" t="s">
        <v>513</v>
      </c>
      <c r="M5269" s="52" t="s">
        <v>513</v>
      </c>
      <c r="N5269" s="53" t="s">
        <v>513</v>
      </c>
      <c r="O5269" s="53" t="s">
        <v>513</v>
      </c>
      <c r="P5269" s="53" t="s">
        <v>513</v>
      </c>
      <c r="Q5269" s="53" t="s">
        <v>513</v>
      </c>
      <c r="R5269" s="53" t="s">
        <v>513</v>
      </c>
      <c r="S5269" s="53" t="s">
        <v>513</v>
      </c>
      <c r="T5269" s="53" t="s">
        <v>513</v>
      </c>
      <c r="U5269" s="53" t="s">
        <v>513</v>
      </c>
      <c r="V5269" s="53" t="s">
        <v>513</v>
      </c>
      <c r="W5269" s="53" t="s">
        <v>513</v>
      </c>
      <c r="X5269" s="53" t="s">
        <v>513</v>
      </c>
      <c r="Y5269" s="53" t="s">
        <v>513</v>
      </c>
      <c r="Z5269" s="53" t="s">
        <v>513</v>
      </c>
      <c r="AA5269" s="53" t="s">
        <v>513</v>
      </c>
      <c r="AB5269" s="53" t="s">
        <v>513</v>
      </c>
      <c r="AC5269" s="54" t="s">
        <v>513</v>
      </c>
      <c r="AD5269" s="55" t="s">
        <v>513</v>
      </c>
    </row>
    <row r="5270" customFormat="false" ht="15" hidden="false" customHeight="false" outlineLevel="0" collapsed="false">
      <c r="A5270" s="48"/>
      <c r="B5270" s="49" t="s">
        <v>626</v>
      </c>
      <c r="C5270" s="50" t="s">
        <v>513</v>
      </c>
      <c r="D5270" s="51" t="n">
        <v>0</v>
      </c>
      <c r="E5270" s="51" t="n">
        <v>80</v>
      </c>
      <c r="F5270" s="51" t="n">
        <v>0</v>
      </c>
      <c r="G5270" s="51" t="n">
        <v>0</v>
      </c>
      <c r="H5270" s="51" t="n">
        <v>0</v>
      </c>
      <c r="I5270" s="52" t="s">
        <v>513</v>
      </c>
      <c r="J5270" s="52" t="s">
        <v>513</v>
      </c>
      <c r="K5270" s="52" t="s">
        <v>513</v>
      </c>
      <c r="L5270" s="52" t="s">
        <v>513</v>
      </c>
      <c r="M5270" s="52" t="s">
        <v>513</v>
      </c>
      <c r="N5270" s="53" t="s">
        <v>513</v>
      </c>
      <c r="O5270" s="53" t="s">
        <v>513</v>
      </c>
      <c r="P5270" s="53" t="s">
        <v>513</v>
      </c>
      <c r="Q5270" s="53" t="s">
        <v>513</v>
      </c>
      <c r="R5270" s="53" t="s">
        <v>513</v>
      </c>
      <c r="S5270" s="53" t="s">
        <v>513</v>
      </c>
      <c r="T5270" s="53" t="s">
        <v>513</v>
      </c>
      <c r="U5270" s="53" t="s">
        <v>513</v>
      </c>
      <c r="V5270" s="53" t="s">
        <v>513</v>
      </c>
      <c r="W5270" s="53" t="s">
        <v>513</v>
      </c>
      <c r="X5270" s="53" t="s">
        <v>513</v>
      </c>
      <c r="Y5270" s="53" t="s">
        <v>513</v>
      </c>
      <c r="Z5270" s="53" t="s">
        <v>513</v>
      </c>
      <c r="AA5270" s="53" t="s">
        <v>513</v>
      </c>
      <c r="AB5270" s="53" t="s">
        <v>513</v>
      </c>
      <c r="AC5270" s="54" t="s">
        <v>513</v>
      </c>
      <c r="AD5270" s="55" t="s">
        <v>513</v>
      </c>
    </row>
    <row r="5271" customFormat="false" ht="15" hidden="false" customHeight="false" outlineLevel="0" collapsed="false">
      <c r="A5271" s="48"/>
      <c r="B5271" s="49" t="s">
        <v>627</v>
      </c>
      <c r="C5271" s="50" t="s">
        <v>513</v>
      </c>
      <c r="D5271" s="51" t="n">
        <v>0</v>
      </c>
      <c r="E5271" s="51" t="n">
        <v>0</v>
      </c>
      <c r="F5271" s="51" t="n">
        <v>80</v>
      </c>
      <c r="G5271" s="51" t="n">
        <v>0</v>
      </c>
      <c r="H5271" s="51" t="n">
        <v>0</v>
      </c>
      <c r="I5271" s="52" t="s">
        <v>513</v>
      </c>
      <c r="J5271" s="52" t="s">
        <v>513</v>
      </c>
      <c r="K5271" s="52" t="s">
        <v>513</v>
      </c>
      <c r="L5271" s="52" t="s">
        <v>513</v>
      </c>
      <c r="M5271" s="52" t="s">
        <v>513</v>
      </c>
      <c r="N5271" s="53" t="s">
        <v>513</v>
      </c>
      <c r="O5271" s="53" t="s">
        <v>513</v>
      </c>
      <c r="P5271" s="53" t="s">
        <v>513</v>
      </c>
      <c r="Q5271" s="53" t="s">
        <v>513</v>
      </c>
      <c r="R5271" s="53" t="s">
        <v>513</v>
      </c>
      <c r="S5271" s="53" t="s">
        <v>513</v>
      </c>
      <c r="T5271" s="53" t="s">
        <v>513</v>
      </c>
      <c r="U5271" s="53" t="s">
        <v>513</v>
      </c>
      <c r="V5271" s="53" t="s">
        <v>513</v>
      </c>
      <c r="W5271" s="53" t="s">
        <v>513</v>
      </c>
      <c r="X5271" s="53" t="s">
        <v>513</v>
      </c>
      <c r="Y5271" s="53" t="s">
        <v>513</v>
      </c>
      <c r="Z5271" s="53" t="s">
        <v>513</v>
      </c>
      <c r="AA5271" s="53" t="s">
        <v>513</v>
      </c>
      <c r="AB5271" s="53" t="s">
        <v>513</v>
      </c>
      <c r="AC5271" s="54" t="s">
        <v>513</v>
      </c>
      <c r="AD5271" s="55" t="s">
        <v>513</v>
      </c>
    </row>
    <row r="5272" customFormat="false" ht="15" hidden="false" customHeight="false" outlineLevel="0" collapsed="false">
      <c r="A5272" s="48"/>
      <c r="B5272" s="49" t="s">
        <v>628</v>
      </c>
      <c r="C5272" s="50" t="s">
        <v>513</v>
      </c>
      <c r="D5272" s="51" t="n">
        <v>0</v>
      </c>
      <c r="E5272" s="51" t="n">
        <v>0</v>
      </c>
      <c r="F5272" s="51" t="n">
        <v>0</v>
      </c>
      <c r="G5272" s="51" t="n">
        <v>80</v>
      </c>
      <c r="H5272" s="51" t="n">
        <v>0</v>
      </c>
      <c r="I5272" s="52" t="s">
        <v>513</v>
      </c>
      <c r="J5272" s="52" t="s">
        <v>513</v>
      </c>
      <c r="K5272" s="52" t="s">
        <v>513</v>
      </c>
      <c r="L5272" s="52" t="s">
        <v>513</v>
      </c>
      <c r="M5272" s="52" t="s">
        <v>513</v>
      </c>
      <c r="N5272" s="53" t="s">
        <v>513</v>
      </c>
      <c r="O5272" s="53" t="s">
        <v>513</v>
      </c>
      <c r="P5272" s="53" t="s">
        <v>513</v>
      </c>
      <c r="Q5272" s="53" t="s">
        <v>513</v>
      </c>
      <c r="R5272" s="53" t="s">
        <v>513</v>
      </c>
      <c r="S5272" s="53" t="s">
        <v>513</v>
      </c>
      <c r="T5272" s="53" t="s">
        <v>513</v>
      </c>
      <c r="U5272" s="53" t="s">
        <v>513</v>
      </c>
      <c r="V5272" s="53" t="s">
        <v>513</v>
      </c>
      <c r="W5272" s="53" t="s">
        <v>513</v>
      </c>
      <c r="X5272" s="53" t="s">
        <v>513</v>
      </c>
      <c r="Y5272" s="53" t="s">
        <v>513</v>
      </c>
      <c r="Z5272" s="53" t="s">
        <v>513</v>
      </c>
      <c r="AA5272" s="53" t="s">
        <v>513</v>
      </c>
      <c r="AB5272" s="53" t="s">
        <v>513</v>
      </c>
      <c r="AC5272" s="54" t="s">
        <v>513</v>
      </c>
      <c r="AD5272" s="55" t="s">
        <v>513</v>
      </c>
    </row>
    <row r="5273" customFormat="false" ht="15" hidden="false" customHeight="false" outlineLevel="0" collapsed="false">
      <c r="A5273" s="48"/>
      <c r="B5273" s="49" t="s">
        <v>629</v>
      </c>
      <c r="C5273" s="50" t="s">
        <v>513</v>
      </c>
      <c r="D5273" s="51" t="n">
        <v>0</v>
      </c>
      <c r="E5273" s="51" t="n">
        <v>0</v>
      </c>
      <c r="F5273" s="51" t="n">
        <v>0</v>
      </c>
      <c r="G5273" s="51" t="n">
        <v>0</v>
      </c>
      <c r="H5273" s="51" t="n">
        <v>80</v>
      </c>
      <c r="I5273" s="52" t="s">
        <v>513</v>
      </c>
      <c r="J5273" s="52" t="s">
        <v>513</v>
      </c>
      <c r="K5273" s="52" t="s">
        <v>513</v>
      </c>
      <c r="L5273" s="52" t="s">
        <v>513</v>
      </c>
      <c r="M5273" s="52" t="s">
        <v>513</v>
      </c>
      <c r="N5273" s="53" t="s">
        <v>513</v>
      </c>
      <c r="O5273" s="53" t="s">
        <v>513</v>
      </c>
      <c r="P5273" s="53" t="s">
        <v>513</v>
      </c>
      <c r="Q5273" s="53" t="s">
        <v>513</v>
      </c>
      <c r="R5273" s="53" t="s">
        <v>513</v>
      </c>
      <c r="S5273" s="53" t="s">
        <v>513</v>
      </c>
      <c r="T5273" s="53" t="s">
        <v>513</v>
      </c>
      <c r="U5273" s="53" t="s">
        <v>513</v>
      </c>
      <c r="V5273" s="53" t="s">
        <v>513</v>
      </c>
      <c r="W5273" s="53" t="s">
        <v>513</v>
      </c>
      <c r="X5273" s="53" t="s">
        <v>513</v>
      </c>
      <c r="Y5273" s="53" t="s">
        <v>513</v>
      </c>
      <c r="Z5273" s="53" t="s">
        <v>513</v>
      </c>
      <c r="AA5273" s="53" t="s">
        <v>513</v>
      </c>
      <c r="AB5273" s="53" t="s">
        <v>513</v>
      </c>
      <c r="AC5273" s="54" t="s">
        <v>513</v>
      </c>
      <c r="AD5273" s="55" t="s">
        <v>513</v>
      </c>
    </row>
    <row r="5274" customFormat="false" ht="15" hidden="false" customHeight="false" outlineLevel="0" collapsed="false">
      <c r="A5274" s="48"/>
      <c r="B5274" s="49" t="s">
        <v>630</v>
      </c>
      <c r="C5274" s="50" t="s">
        <v>513</v>
      </c>
      <c r="D5274" s="51" t="n">
        <v>30</v>
      </c>
      <c r="E5274" s="51" t="n">
        <v>0</v>
      </c>
      <c r="F5274" s="51" t="n">
        <v>0</v>
      </c>
      <c r="G5274" s="51" t="n">
        <v>0</v>
      </c>
      <c r="H5274" s="51" t="n">
        <v>0</v>
      </c>
      <c r="I5274" s="52" t="s">
        <v>513</v>
      </c>
      <c r="J5274" s="52" t="s">
        <v>513</v>
      </c>
      <c r="K5274" s="52" t="s">
        <v>513</v>
      </c>
      <c r="L5274" s="52" t="s">
        <v>513</v>
      </c>
      <c r="M5274" s="52" t="s">
        <v>513</v>
      </c>
      <c r="N5274" s="53" t="s">
        <v>513</v>
      </c>
      <c r="O5274" s="53" t="s">
        <v>513</v>
      </c>
      <c r="P5274" s="53" t="s">
        <v>513</v>
      </c>
      <c r="Q5274" s="53" t="s">
        <v>513</v>
      </c>
      <c r="R5274" s="53" t="s">
        <v>513</v>
      </c>
      <c r="S5274" s="53" t="s">
        <v>513</v>
      </c>
      <c r="T5274" s="53" t="s">
        <v>513</v>
      </c>
      <c r="U5274" s="53" t="s">
        <v>513</v>
      </c>
      <c r="V5274" s="53" t="s">
        <v>513</v>
      </c>
      <c r="W5274" s="53" t="s">
        <v>513</v>
      </c>
      <c r="X5274" s="53" t="s">
        <v>513</v>
      </c>
      <c r="Y5274" s="53" t="s">
        <v>513</v>
      </c>
      <c r="Z5274" s="53" t="s">
        <v>513</v>
      </c>
      <c r="AA5274" s="53" t="s">
        <v>513</v>
      </c>
      <c r="AB5274" s="53" t="s">
        <v>513</v>
      </c>
      <c r="AC5274" s="54" t="s">
        <v>513</v>
      </c>
      <c r="AD5274" s="55" t="s">
        <v>513</v>
      </c>
    </row>
    <row r="5275" customFormat="false" ht="15" hidden="false" customHeight="false" outlineLevel="0" collapsed="false">
      <c r="A5275" s="48"/>
      <c r="B5275" s="49" t="s">
        <v>631</v>
      </c>
      <c r="C5275" s="50" t="s">
        <v>513</v>
      </c>
      <c r="D5275" s="51" t="n">
        <v>30</v>
      </c>
      <c r="E5275" s="51" t="n">
        <v>0</v>
      </c>
      <c r="F5275" s="51" t="n">
        <v>0</v>
      </c>
      <c r="G5275" s="51" t="n">
        <v>0</v>
      </c>
      <c r="H5275" s="51" t="n">
        <v>0</v>
      </c>
      <c r="I5275" s="52" t="s">
        <v>513</v>
      </c>
      <c r="J5275" s="52" t="s">
        <v>513</v>
      </c>
      <c r="K5275" s="52" t="s">
        <v>513</v>
      </c>
      <c r="L5275" s="52" t="s">
        <v>513</v>
      </c>
      <c r="M5275" s="52" t="s">
        <v>513</v>
      </c>
      <c r="N5275" s="53" t="s">
        <v>513</v>
      </c>
      <c r="O5275" s="53" t="s">
        <v>513</v>
      </c>
      <c r="P5275" s="53" t="s">
        <v>513</v>
      </c>
      <c r="Q5275" s="53" t="s">
        <v>513</v>
      </c>
      <c r="R5275" s="53" t="s">
        <v>513</v>
      </c>
      <c r="S5275" s="53" t="s">
        <v>513</v>
      </c>
      <c r="T5275" s="53" t="s">
        <v>513</v>
      </c>
      <c r="U5275" s="53" t="s">
        <v>513</v>
      </c>
      <c r="V5275" s="53" t="s">
        <v>513</v>
      </c>
      <c r="W5275" s="53" t="s">
        <v>513</v>
      </c>
      <c r="X5275" s="53" t="s">
        <v>513</v>
      </c>
      <c r="Y5275" s="53" t="s">
        <v>513</v>
      </c>
      <c r="Z5275" s="53" t="s">
        <v>513</v>
      </c>
      <c r="AA5275" s="53" t="s">
        <v>513</v>
      </c>
      <c r="AB5275" s="53" t="s">
        <v>513</v>
      </c>
      <c r="AC5275" s="54" t="s">
        <v>513</v>
      </c>
      <c r="AD5275" s="55" t="s">
        <v>513</v>
      </c>
    </row>
    <row r="5276" customFormat="false" ht="15" hidden="false" customHeight="false" outlineLevel="0" collapsed="false">
      <c r="A5276" s="48"/>
      <c r="B5276" s="49" t="s">
        <v>632</v>
      </c>
      <c r="C5276" s="50" t="s">
        <v>513</v>
      </c>
      <c r="D5276" s="51" t="n">
        <v>30</v>
      </c>
      <c r="E5276" s="51" t="n">
        <v>0</v>
      </c>
      <c r="F5276" s="51" t="n">
        <v>0</v>
      </c>
      <c r="G5276" s="51" t="n">
        <v>0</v>
      </c>
      <c r="H5276" s="51" t="n">
        <v>0</v>
      </c>
      <c r="I5276" s="52" t="s">
        <v>513</v>
      </c>
      <c r="J5276" s="52" t="s">
        <v>513</v>
      </c>
      <c r="K5276" s="52" t="s">
        <v>513</v>
      </c>
      <c r="L5276" s="52" t="s">
        <v>513</v>
      </c>
      <c r="M5276" s="52" t="s">
        <v>513</v>
      </c>
      <c r="N5276" s="53" t="s">
        <v>513</v>
      </c>
      <c r="O5276" s="53" t="s">
        <v>513</v>
      </c>
      <c r="P5276" s="53" t="s">
        <v>513</v>
      </c>
      <c r="Q5276" s="53" t="s">
        <v>513</v>
      </c>
      <c r="R5276" s="53" t="s">
        <v>513</v>
      </c>
      <c r="S5276" s="53" t="s">
        <v>513</v>
      </c>
      <c r="T5276" s="53" t="s">
        <v>513</v>
      </c>
      <c r="U5276" s="53" t="s">
        <v>513</v>
      </c>
      <c r="V5276" s="53" t="s">
        <v>513</v>
      </c>
      <c r="W5276" s="53" t="s">
        <v>513</v>
      </c>
      <c r="X5276" s="53" t="s">
        <v>513</v>
      </c>
      <c r="Y5276" s="53" t="s">
        <v>513</v>
      </c>
      <c r="Z5276" s="53" t="s">
        <v>513</v>
      </c>
      <c r="AA5276" s="53" t="s">
        <v>513</v>
      </c>
      <c r="AB5276" s="53" t="s">
        <v>513</v>
      </c>
      <c r="AC5276" s="54" t="s">
        <v>513</v>
      </c>
      <c r="AD5276" s="55" t="s">
        <v>513</v>
      </c>
    </row>
    <row r="5277" customFormat="false" ht="15" hidden="false" customHeight="false" outlineLevel="0" collapsed="false">
      <c r="A5277" s="48"/>
      <c r="B5277" s="49" t="s">
        <v>633</v>
      </c>
      <c r="C5277" s="50" t="s">
        <v>513</v>
      </c>
      <c r="D5277" s="51" t="n">
        <v>100</v>
      </c>
      <c r="E5277" s="51" t="n">
        <v>0</v>
      </c>
      <c r="F5277" s="51" t="n">
        <v>0</v>
      </c>
      <c r="G5277" s="51" t="n">
        <v>0</v>
      </c>
      <c r="H5277" s="51" t="n">
        <v>0</v>
      </c>
      <c r="I5277" s="52" t="s">
        <v>513</v>
      </c>
      <c r="J5277" s="52" t="s">
        <v>513</v>
      </c>
      <c r="K5277" s="52" t="s">
        <v>513</v>
      </c>
      <c r="L5277" s="52" t="s">
        <v>513</v>
      </c>
      <c r="M5277" s="52" t="s">
        <v>513</v>
      </c>
      <c r="N5277" s="53" t="s">
        <v>513</v>
      </c>
      <c r="O5277" s="53" t="s">
        <v>513</v>
      </c>
      <c r="P5277" s="53" t="s">
        <v>513</v>
      </c>
      <c r="Q5277" s="53" t="s">
        <v>513</v>
      </c>
      <c r="R5277" s="53" t="s">
        <v>513</v>
      </c>
      <c r="S5277" s="53" t="s">
        <v>513</v>
      </c>
      <c r="T5277" s="53" t="s">
        <v>513</v>
      </c>
      <c r="U5277" s="53" t="s">
        <v>513</v>
      </c>
      <c r="V5277" s="53" t="s">
        <v>513</v>
      </c>
      <c r="W5277" s="53" t="s">
        <v>513</v>
      </c>
      <c r="X5277" s="53" t="s">
        <v>513</v>
      </c>
      <c r="Y5277" s="53" t="s">
        <v>513</v>
      </c>
      <c r="Z5277" s="53" t="s">
        <v>513</v>
      </c>
      <c r="AA5277" s="53" t="s">
        <v>513</v>
      </c>
      <c r="AB5277" s="53" t="s">
        <v>513</v>
      </c>
      <c r="AC5277" s="54" t="s">
        <v>513</v>
      </c>
      <c r="AD5277" s="55" t="s">
        <v>513</v>
      </c>
    </row>
    <row r="5278" customFormat="false" ht="15" hidden="false" customHeight="false" outlineLevel="0" collapsed="false">
      <c r="A5278" s="64"/>
      <c r="B5278" s="65" t="s">
        <v>634</v>
      </c>
      <c r="C5278" s="65"/>
      <c r="D5278" s="65"/>
      <c r="E5278" s="65"/>
      <c r="F5278" s="65"/>
      <c r="G5278" s="65"/>
      <c r="H5278" s="65"/>
      <c r="I5278" s="65"/>
      <c r="J5278" s="65"/>
      <c r="K5278" s="65"/>
      <c r="L5278" s="65"/>
      <c r="M5278" s="65"/>
      <c r="N5278" s="65"/>
      <c r="O5278" s="65"/>
      <c r="P5278" s="65"/>
      <c r="Q5278" s="65"/>
      <c r="R5278" s="65"/>
      <c r="S5278" s="65"/>
      <c r="T5278" s="65"/>
      <c r="U5278" s="65"/>
      <c r="V5278" s="65"/>
      <c r="W5278" s="65"/>
      <c r="X5278" s="65"/>
      <c r="Y5278" s="65"/>
      <c r="Z5278" s="65"/>
      <c r="AA5278" s="65"/>
      <c r="AB5278" s="65"/>
      <c r="AC5278" s="12"/>
      <c r="AD5278" s="12"/>
    </row>
    <row r="5279" customFormat="false" ht="15" hidden="false" customHeight="false" outlineLevel="0" collapsed="false">
      <c r="A5279" s="48"/>
      <c r="B5279" s="49" t="s">
        <v>635</v>
      </c>
      <c r="C5279" s="50" t="s">
        <v>513</v>
      </c>
      <c r="D5279" s="51" t="n">
        <v>60</v>
      </c>
      <c r="E5279" s="51" t="n">
        <v>0</v>
      </c>
      <c r="F5279" s="51" t="n">
        <v>0</v>
      </c>
      <c r="G5279" s="51" t="n">
        <v>0</v>
      </c>
      <c r="H5279" s="51" t="n">
        <v>0</v>
      </c>
      <c r="I5279" s="52" t="s">
        <v>513</v>
      </c>
      <c r="J5279" s="52" t="s">
        <v>513</v>
      </c>
      <c r="K5279" s="52" t="s">
        <v>513</v>
      </c>
      <c r="L5279" s="52" t="s">
        <v>513</v>
      </c>
      <c r="M5279" s="52" t="s">
        <v>513</v>
      </c>
      <c r="N5279" s="53" t="s">
        <v>513</v>
      </c>
      <c r="O5279" s="53" t="s">
        <v>513</v>
      </c>
      <c r="P5279" s="53" t="s">
        <v>513</v>
      </c>
      <c r="Q5279" s="53" t="s">
        <v>513</v>
      </c>
      <c r="R5279" s="53" t="s">
        <v>513</v>
      </c>
      <c r="S5279" s="53" t="s">
        <v>513</v>
      </c>
      <c r="T5279" s="53" t="s">
        <v>513</v>
      </c>
      <c r="U5279" s="53" t="s">
        <v>513</v>
      </c>
      <c r="V5279" s="53" t="s">
        <v>513</v>
      </c>
      <c r="W5279" s="53" t="s">
        <v>513</v>
      </c>
      <c r="X5279" s="53" t="s">
        <v>513</v>
      </c>
      <c r="Y5279" s="53" t="s">
        <v>513</v>
      </c>
      <c r="Z5279" s="53" t="s">
        <v>513</v>
      </c>
      <c r="AA5279" s="53" t="s">
        <v>513</v>
      </c>
      <c r="AB5279" s="53" t="s">
        <v>513</v>
      </c>
      <c r="AC5279" s="54" t="s">
        <v>513</v>
      </c>
      <c r="AD5279" s="55" t="s">
        <v>513</v>
      </c>
    </row>
    <row r="5280" customFormat="false" ht="15" hidden="false" customHeight="false" outlineLevel="0" collapsed="false">
      <c r="A5280" s="48"/>
      <c r="B5280" s="49" t="s">
        <v>636</v>
      </c>
      <c r="C5280" s="50" t="s">
        <v>513</v>
      </c>
      <c r="D5280" s="51" t="n">
        <v>80</v>
      </c>
      <c r="E5280" s="51" t="n">
        <v>0</v>
      </c>
      <c r="F5280" s="51" t="n">
        <v>0</v>
      </c>
      <c r="G5280" s="51" t="n">
        <v>0</v>
      </c>
      <c r="H5280" s="51" t="n">
        <v>0</v>
      </c>
      <c r="I5280" s="52" t="s">
        <v>513</v>
      </c>
      <c r="J5280" s="52" t="s">
        <v>513</v>
      </c>
      <c r="K5280" s="52" t="s">
        <v>513</v>
      </c>
      <c r="L5280" s="52" t="s">
        <v>513</v>
      </c>
      <c r="M5280" s="52" t="s">
        <v>513</v>
      </c>
      <c r="N5280" s="53" t="s">
        <v>513</v>
      </c>
      <c r="O5280" s="53" t="s">
        <v>513</v>
      </c>
      <c r="P5280" s="53" t="s">
        <v>513</v>
      </c>
      <c r="Q5280" s="53" t="s">
        <v>513</v>
      </c>
      <c r="R5280" s="53" t="s">
        <v>513</v>
      </c>
      <c r="S5280" s="53" t="s">
        <v>513</v>
      </c>
      <c r="T5280" s="53" t="s">
        <v>513</v>
      </c>
      <c r="U5280" s="53" t="s">
        <v>513</v>
      </c>
      <c r="V5280" s="53" t="s">
        <v>513</v>
      </c>
      <c r="W5280" s="53" t="s">
        <v>513</v>
      </c>
      <c r="X5280" s="53" t="s">
        <v>513</v>
      </c>
      <c r="Y5280" s="53" t="s">
        <v>513</v>
      </c>
      <c r="Z5280" s="53" t="s">
        <v>513</v>
      </c>
      <c r="AA5280" s="53" t="s">
        <v>513</v>
      </c>
      <c r="AB5280" s="53" t="s">
        <v>513</v>
      </c>
      <c r="AC5280" s="54" t="s">
        <v>513</v>
      </c>
      <c r="AD5280" s="55" t="s">
        <v>513</v>
      </c>
    </row>
    <row r="5281" customFormat="false" ht="15" hidden="false" customHeight="false" outlineLevel="0" collapsed="false">
      <c r="A5281" s="48"/>
      <c r="B5281" s="49" t="s">
        <v>637</v>
      </c>
      <c r="C5281" s="50" t="s">
        <v>513</v>
      </c>
      <c r="D5281" s="51" t="n">
        <v>0</v>
      </c>
      <c r="E5281" s="51" t="n">
        <v>0</v>
      </c>
      <c r="F5281" s="51" t="n">
        <v>0</v>
      </c>
      <c r="G5281" s="51" t="n">
        <v>90</v>
      </c>
      <c r="H5281" s="51" t="n">
        <v>0</v>
      </c>
      <c r="I5281" s="52" t="s">
        <v>513</v>
      </c>
      <c r="J5281" s="52" t="s">
        <v>513</v>
      </c>
      <c r="K5281" s="52" t="s">
        <v>513</v>
      </c>
      <c r="L5281" s="52" t="s">
        <v>513</v>
      </c>
      <c r="M5281" s="52" t="s">
        <v>513</v>
      </c>
      <c r="N5281" s="53" t="s">
        <v>513</v>
      </c>
      <c r="O5281" s="53" t="s">
        <v>513</v>
      </c>
      <c r="P5281" s="53" t="s">
        <v>513</v>
      </c>
      <c r="Q5281" s="53" t="s">
        <v>513</v>
      </c>
      <c r="R5281" s="53" t="s">
        <v>513</v>
      </c>
      <c r="S5281" s="53" t="s">
        <v>513</v>
      </c>
      <c r="T5281" s="53" t="s">
        <v>513</v>
      </c>
      <c r="U5281" s="53" t="s">
        <v>513</v>
      </c>
      <c r="V5281" s="53" t="s">
        <v>513</v>
      </c>
      <c r="W5281" s="53" t="s">
        <v>513</v>
      </c>
      <c r="X5281" s="53" t="s">
        <v>513</v>
      </c>
      <c r="Y5281" s="53" t="s">
        <v>513</v>
      </c>
      <c r="Z5281" s="53" t="s">
        <v>513</v>
      </c>
      <c r="AA5281" s="53" t="s">
        <v>513</v>
      </c>
      <c r="AB5281" s="53" t="s">
        <v>513</v>
      </c>
      <c r="AC5281" s="54" t="s">
        <v>513</v>
      </c>
      <c r="AD5281" s="55" t="s">
        <v>513</v>
      </c>
    </row>
    <row r="5282" customFormat="false" ht="15" hidden="false" customHeight="false" outlineLevel="0" collapsed="false">
      <c r="A5282" s="48"/>
      <c r="B5282" s="49" t="s">
        <v>638</v>
      </c>
      <c r="C5282" s="50" t="s">
        <v>513</v>
      </c>
      <c r="D5282" s="51" t="n">
        <v>70</v>
      </c>
      <c r="E5282" s="51" t="n">
        <v>0</v>
      </c>
      <c r="F5282" s="51" t="n">
        <v>0</v>
      </c>
      <c r="G5282" s="51" t="n">
        <v>0</v>
      </c>
      <c r="H5282" s="51" t="n">
        <v>0</v>
      </c>
      <c r="I5282" s="52" t="s">
        <v>513</v>
      </c>
      <c r="J5282" s="52" t="s">
        <v>513</v>
      </c>
      <c r="K5282" s="52" t="s">
        <v>513</v>
      </c>
      <c r="L5282" s="52" t="s">
        <v>513</v>
      </c>
      <c r="M5282" s="52" t="s">
        <v>513</v>
      </c>
      <c r="N5282" s="53" t="s">
        <v>513</v>
      </c>
      <c r="O5282" s="53" t="s">
        <v>513</v>
      </c>
      <c r="P5282" s="53" t="s">
        <v>513</v>
      </c>
      <c r="Q5282" s="53" t="s">
        <v>513</v>
      </c>
      <c r="R5282" s="53" t="s">
        <v>513</v>
      </c>
      <c r="S5282" s="53" t="s">
        <v>513</v>
      </c>
      <c r="T5282" s="53" t="s">
        <v>513</v>
      </c>
      <c r="U5282" s="53" t="s">
        <v>513</v>
      </c>
      <c r="V5282" s="53" t="s">
        <v>513</v>
      </c>
      <c r="W5282" s="53" t="s">
        <v>513</v>
      </c>
      <c r="X5282" s="53" t="s">
        <v>513</v>
      </c>
      <c r="Y5282" s="53" t="s">
        <v>513</v>
      </c>
      <c r="Z5282" s="53" t="s">
        <v>513</v>
      </c>
      <c r="AA5282" s="53" t="s">
        <v>513</v>
      </c>
      <c r="AB5282" s="53" t="s">
        <v>513</v>
      </c>
      <c r="AC5282" s="54" t="s">
        <v>513</v>
      </c>
      <c r="AD5282" s="55" t="s">
        <v>513</v>
      </c>
    </row>
    <row r="5283" customFormat="false" ht="15" hidden="false" customHeight="false" outlineLevel="0" collapsed="false">
      <c r="A5283" s="48"/>
      <c r="B5283" s="49" t="s">
        <v>639</v>
      </c>
      <c r="C5283" s="50" t="s">
        <v>513</v>
      </c>
      <c r="D5283" s="51" t="n">
        <v>90</v>
      </c>
      <c r="E5283" s="51" t="n">
        <v>0</v>
      </c>
      <c r="F5283" s="51" t="n">
        <v>0</v>
      </c>
      <c r="G5283" s="51" t="n">
        <v>0</v>
      </c>
      <c r="H5283" s="51" t="n">
        <v>0</v>
      </c>
      <c r="I5283" s="52" t="s">
        <v>513</v>
      </c>
      <c r="J5283" s="52" t="s">
        <v>513</v>
      </c>
      <c r="K5283" s="52" t="s">
        <v>513</v>
      </c>
      <c r="L5283" s="52" t="s">
        <v>513</v>
      </c>
      <c r="M5283" s="52" t="s">
        <v>513</v>
      </c>
      <c r="N5283" s="53" t="s">
        <v>513</v>
      </c>
      <c r="O5283" s="53" t="s">
        <v>513</v>
      </c>
      <c r="P5283" s="53" t="s">
        <v>513</v>
      </c>
      <c r="Q5283" s="53" t="s">
        <v>513</v>
      </c>
      <c r="R5283" s="53" t="s">
        <v>513</v>
      </c>
      <c r="S5283" s="53" t="s">
        <v>513</v>
      </c>
      <c r="T5283" s="53" t="s">
        <v>513</v>
      </c>
      <c r="U5283" s="53" t="s">
        <v>513</v>
      </c>
      <c r="V5283" s="53" t="s">
        <v>513</v>
      </c>
      <c r="W5283" s="53" t="s">
        <v>513</v>
      </c>
      <c r="X5283" s="53" t="s">
        <v>513</v>
      </c>
      <c r="Y5283" s="53" t="s">
        <v>513</v>
      </c>
      <c r="Z5283" s="53" t="s">
        <v>513</v>
      </c>
      <c r="AA5283" s="53" t="s">
        <v>513</v>
      </c>
      <c r="AB5283" s="53" t="s">
        <v>513</v>
      </c>
      <c r="AC5283" s="54" t="s">
        <v>513</v>
      </c>
      <c r="AD5283" s="55" t="s">
        <v>513</v>
      </c>
    </row>
    <row r="5284" customFormat="false" ht="15" hidden="false" customHeight="false" outlineLevel="0" collapsed="false">
      <c r="A5284" s="48"/>
      <c r="B5284" s="49" t="s">
        <v>640</v>
      </c>
      <c r="C5284" s="50" t="s">
        <v>513</v>
      </c>
      <c r="D5284" s="51" t="n">
        <v>0</v>
      </c>
      <c r="E5284" s="51" t="n">
        <v>90</v>
      </c>
      <c r="F5284" s="51" t="n">
        <v>0</v>
      </c>
      <c r="G5284" s="51" t="n">
        <v>0</v>
      </c>
      <c r="H5284" s="51" t="n">
        <v>0</v>
      </c>
      <c r="I5284" s="52" t="s">
        <v>513</v>
      </c>
      <c r="J5284" s="52" t="s">
        <v>513</v>
      </c>
      <c r="K5284" s="52" t="s">
        <v>513</v>
      </c>
      <c r="L5284" s="52" t="s">
        <v>513</v>
      </c>
      <c r="M5284" s="52" t="s">
        <v>513</v>
      </c>
      <c r="N5284" s="53" t="s">
        <v>513</v>
      </c>
      <c r="O5284" s="53" t="s">
        <v>513</v>
      </c>
      <c r="P5284" s="53" t="s">
        <v>513</v>
      </c>
      <c r="Q5284" s="53" t="s">
        <v>513</v>
      </c>
      <c r="R5284" s="53" t="s">
        <v>513</v>
      </c>
      <c r="S5284" s="53" t="s">
        <v>513</v>
      </c>
      <c r="T5284" s="53" t="s">
        <v>513</v>
      </c>
      <c r="U5284" s="53" t="s">
        <v>513</v>
      </c>
      <c r="V5284" s="53" t="s">
        <v>513</v>
      </c>
      <c r="W5284" s="53" t="s">
        <v>513</v>
      </c>
      <c r="X5284" s="53" t="s">
        <v>513</v>
      </c>
      <c r="Y5284" s="53" t="s">
        <v>513</v>
      </c>
      <c r="Z5284" s="53" t="s">
        <v>513</v>
      </c>
      <c r="AA5284" s="53" t="s">
        <v>513</v>
      </c>
      <c r="AB5284" s="53" t="s">
        <v>513</v>
      </c>
      <c r="AC5284" s="54" t="s">
        <v>513</v>
      </c>
      <c r="AD5284" s="55" t="s">
        <v>513</v>
      </c>
    </row>
    <row r="5285" customFormat="false" ht="15" hidden="false" customHeight="false" outlineLevel="0" collapsed="false">
      <c r="A5285" s="48"/>
      <c r="B5285" s="49" t="s">
        <v>641</v>
      </c>
      <c r="C5285" s="50" t="s">
        <v>513</v>
      </c>
      <c r="D5285" s="51" t="n">
        <v>0</v>
      </c>
      <c r="E5285" s="51" t="n">
        <v>0</v>
      </c>
      <c r="F5285" s="51" t="n">
        <v>90</v>
      </c>
      <c r="G5285" s="51" t="n">
        <v>0</v>
      </c>
      <c r="H5285" s="51" t="n">
        <v>0</v>
      </c>
      <c r="I5285" s="52" t="s">
        <v>513</v>
      </c>
      <c r="J5285" s="52" t="s">
        <v>513</v>
      </c>
      <c r="K5285" s="52" t="s">
        <v>513</v>
      </c>
      <c r="L5285" s="52" t="s">
        <v>513</v>
      </c>
      <c r="M5285" s="52" t="s">
        <v>513</v>
      </c>
      <c r="N5285" s="53" t="s">
        <v>513</v>
      </c>
      <c r="O5285" s="53" t="s">
        <v>513</v>
      </c>
      <c r="P5285" s="53" t="s">
        <v>513</v>
      </c>
      <c r="Q5285" s="53" t="s">
        <v>513</v>
      </c>
      <c r="R5285" s="53" t="s">
        <v>513</v>
      </c>
      <c r="S5285" s="53" t="s">
        <v>513</v>
      </c>
      <c r="T5285" s="53" t="s">
        <v>513</v>
      </c>
      <c r="U5285" s="53" t="s">
        <v>513</v>
      </c>
      <c r="V5285" s="53" t="s">
        <v>513</v>
      </c>
      <c r="W5285" s="53" t="s">
        <v>513</v>
      </c>
      <c r="X5285" s="53" t="s">
        <v>513</v>
      </c>
      <c r="Y5285" s="53" t="s">
        <v>513</v>
      </c>
      <c r="Z5285" s="53" t="s">
        <v>513</v>
      </c>
      <c r="AA5285" s="53" t="s">
        <v>513</v>
      </c>
      <c r="AB5285" s="53" t="s">
        <v>513</v>
      </c>
      <c r="AC5285" s="54" t="s">
        <v>513</v>
      </c>
      <c r="AD5285" s="55" t="s">
        <v>513</v>
      </c>
    </row>
    <row r="5286" customFormat="false" ht="15" hidden="false" customHeight="false" outlineLevel="0" collapsed="false">
      <c r="A5286" s="48"/>
      <c r="B5286" s="49" t="s">
        <v>642</v>
      </c>
      <c r="C5286" s="50" t="s">
        <v>513</v>
      </c>
      <c r="D5286" s="51" t="n">
        <v>0</v>
      </c>
      <c r="E5286" s="51" t="n">
        <v>0</v>
      </c>
      <c r="F5286" s="51" t="n">
        <v>0</v>
      </c>
      <c r="G5286" s="51" t="n">
        <v>0</v>
      </c>
      <c r="H5286" s="51" t="n">
        <v>90</v>
      </c>
      <c r="I5286" s="52" t="s">
        <v>513</v>
      </c>
      <c r="J5286" s="52" t="s">
        <v>513</v>
      </c>
      <c r="K5286" s="52" t="s">
        <v>513</v>
      </c>
      <c r="L5286" s="52" t="s">
        <v>513</v>
      </c>
      <c r="M5286" s="52" t="s">
        <v>513</v>
      </c>
      <c r="N5286" s="53" t="s">
        <v>513</v>
      </c>
      <c r="O5286" s="53" t="s">
        <v>513</v>
      </c>
      <c r="P5286" s="53" t="s">
        <v>513</v>
      </c>
      <c r="Q5286" s="53" t="s">
        <v>513</v>
      </c>
      <c r="R5286" s="53" t="s">
        <v>513</v>
      </c>
      <c r="S5286" s="53" t="s">
        <v>513</v>
      </c>
      <c r="T5286" s="53" t="s">
        <v>513</v>
      </c>
      <c r="U5286" s="53" t="s">
        <v>513</v>
      </c>
      <c r="V5286" s="53" t="s">
        <v>513</v>
      </c>
      <c r="W5286" s="53" t="s">
        <v>513</v>
      </c>
      <c r="X5286" s="53" t="s">
        <v>513</v>
      </c>
      <c r="Y5286" s="53" t="s">
        <v>513</v>
      </c>
      <c r="Z5286" s="53" t="s">
        <v>513</v>
      </c>
      <c r="AA5286" s="53" t="s">
        <v>513</v>
      </c>
      <c r="AB5286" s="53" t="s">
        <v>513</v>
      </c>
      <c r="AC5286" s="54" t="s">
        <v>513</v>
      </c>
      <c r="AD5286" s="55" t="s">
        <v>513</v>
      </c>
    </row>
    <row r="5287" customFormat="false" ht="15" hidden="false" customHeight="false" outlineLevel="0" collapsed="false">
      <c r="A5287" s="48"/>
      <c r="B5287" s="49" t="s">
        <v>643</v>
      </c>
      <c r="C5287" s="50" t="s">
        <v>513</v>
      </c>
      <c r="D5287" s="51" t="n">
        <v>100</v>
      </c>
      <c r="E5287" s="51" t="n">
        <v>0</v>
      </c>
      <c r="F5287" s="51" t="n">
        <v>0</v>
      </c>
      <c r="G5287" s="51" t="n">
        <v>0</v>
      </c>
      <c r="H5287" s="51" t="n">
        <v>0</v>
      </c>
      <c r="I5287" s="52" t="s">
        <v>513</v>
      </c>
      <c r="J5287" s="52" t="s">
        <v>513</v>
      </c>
      <c r="K5287" s="52" t="s">
        <v>513</v>
      </c>
      <c r="L5287" s="52" t="s">
        <v>513</v>
      </c>
      <c r="M5287" s="52" t="s">
        <v>513</v>
      </c>
      <c r="N5287" s="53" t="s">
        <v>513</v>
      </c>
      <c r="O5287" s="53" t="s">
        <v>513</v>
      </c>
      <c r="P5287" s="53" t="s">
        <v>513</v>
      </c>
      <c r="Q5287" s="53" t="s">
        <v>513</v>
      </c>
      <c r="R5287" s="53" t="s">
        <v>513</v>
      </c>
      <c r="S5287" s="53" t="s">
        <v>513</v>
      </c>
      <c r="T5287" s="53" t="s">
        <v>513</v>
      </c>
      <c r="U5287" s="53" t="s">
        <v>513</v>
      </c>
      <c r="V5287" s="53" t="s">
        <v>513</v>
      </c>
      <c r="W5287" s="53" t="s">
        <v>513</v>
      </c>
      <c r="X5287" s="53" t="s">
        <v>513</v>
      </c>
      <c r="Y5287" s="53" t="s">
        <v>513</v>
      </c>
      <c r="Z5287" s="53" t="s">
        <v>513</v>
      </c>
      <c r="AA5287" s="53" t="s">
        <v>513</v>
      </c>
      <c r="AB5287" s="53" t="s">
        <v>513</v>
      </c>
      <c r="AC5287" s="54" t="s">
        <v>513</v>
      </c>
      <c r="AD5287" s="55" t="s">
        <v>513</v>
      </c>
    </row>
    <row r="5288" customFormat="false" ht="15" hidden="false" customHeight="false" outlineLevel="0" collapsed="false">
      <c r="A5288" s="64"/>
      <c r="B5288" s="65" t="s">
        <v>644</v>
      </c>
      <c r="C5288" s="65"/>
      <c r="D5288" s="65"/>
      <c r="E5288" s="65"/>
      <c r="F5288" s="65"/>
      <c r="G5288" s="65"/>
      <c r="H5288" s="65"/>
      <c r="I5288" s="65"/>
      <c r="J5288" s="65"/>
      <c r="K5288" s="65"/>
      <c r="L5288" s="65"/>
      <c r="M5288" s="65"/>
      <c r="N5288" s="65"/>
      <c r="O5288" s="65"/>
      <c r="P5288" s="65"/>
      <c r="Q5288" s="65"/>
      <c r="R5288" s="65"/>
      <c r="S5288" s="65"/>
      <c r="T5288" s="65"/>
      <c r="U5288" s="65"/>
      <c r="V5288" s="65"/>
      <c r="W5288" s="65"/>
      <c r="X5288" s="65"/>
      <c r="Y5288" s="65"/>
      <c r="Z5288" s="65"/>
      <c r="AA5288" s="65"/>
      <c r="AB5288" s="65"/>
      <c r="AC5288" s="12"/>
      <c r="AD5288" s="12"/>
    </row>
    <row r="5289" customFormat="false" ht="15" hidden="false" customHeight="false" outlineLevel="0" collapsed="false">
      <c r="A5289" s="48"/>
      <c r="B5289" s="49" t="s">
        <v>645</v>
      </c>
      <c r="C5289" s="50" t="s">
        <v>513</v>
      </c>
      <c r="D5289" s="51" t="n">
        <v>50</v>
      </c>
      <c r="E5289" s="51" t="n">
        <v>0</v>
      </c>
      <c r="F5289" s="51" t="n">
        <v>0</v>
      </c>
      <c r="G5289" s="51" t="n">
        <v>0</v>
      </c>
      <c r="H5289" s="51" t="n">
        <v>0</v>
      </c>
      <c r="I5289" s="52" t="s">
        <v>513</v>
      </c>
      <c r="J5289" s="52" t="s">
        <v>513</v>
      </c>
      <c r="K5289" s="52" t="s">
        <v>513</v>
      </c>
      <c r="L5289" s="52" t="s">
        <v>513</v>
      </c>
      <c r="M5289" s="52" t="s">
        <v>513</v>
      </c>
      <c r="N5289" s="53" t="s">
        <v>513</v>
      </c>
      <c r="O5289" s="53" t="s">
        <v>513</v>
      </c>
      <c r="P5289" s="53" t="s">
        <v>513</v>
      </c>
      <c r="Q5289" s="53" t="s">
        <v>513</v>
      </c>
      <c r="R5289" s="53" t="s">
        <v>513</v>
      </c>
      <c r="S5289" s="53" t="s">
        <v>513</v>
      </c>
      <c r="T5289" s="53" t="s">
        <v>513</v>
      </c>
      <c r="U5289" s="53" t="s">
        <v>513</v>
      </c>
      <c r="V5289" s="53" t="s">
        <v>513</v>
      </c>
      <c r="W5289" s="53" t="s">
        <v>513</v>
      </c>
      <c r="X5289" s="53" t="s">
        <v>513</v>
      </c>
      <c r="Y5289" s="53" t="s">
        <v>513</v>
      </c>
      <c r="Z5289" s="53" t="s">
        <v>513</v>
      </c>
      <c r="AA5289" s="53" t="s">
        <v>513</v>
      </c>
      <c r="AB5289" s="53" t="s">
        <v>513</v>
      </c>
      <c r="AC5289" s="54" t="s">
        <v>513</v>
      </c>
      <c r="AD5289" s="55" t="s">
        <v>513</v>
      </c>
    </row>
    <row r="5290" customFormat="false" ht="15" hidden="false" customHeight="false" outlineLevel="0" collapsed="false">
      <c r="A5290" s="48"/>
      <c r="B5290" s="49" t="s">
        <v>646</v>
      </c>
      <c r="C5290" s="50" t="s">
        <v>513</v>
      </c>
      <c r="D5290" s="51" t="n">
        <v>70</v>
      </c>
      <c r="E5290" s="51" t="n">
        <v>0</v>
      </c>
      <c r="F5290" s="51" t="n">
        <v>0</v>
      </c>
      <c r="G5290" s="51" t="n">
        <v>0</v>
      </c>
      <c r="H5290" s="51" t="n">
        <v>0</v>
      </c>
      <c r="I5290" s="52" t="s">
        <v>513</v>
      </c>
      <c r="J5290" s="52" t="s">
        <v>513</v>
      </c>
      <c r="K5290" s="52" t="s">
        <v>513</v>
      </c>
      <c r="L5290" s="52" t="s">
        <v>513</v>
      </c>
      <c r="M5290" s="52" t="s">
        <v>513</v>
      </c>
      <c r="N5290" s="53" t="s">
        <v>513</v>
      </c>
      <c r="O5290" s="53" t="s">
        <v>513</v>
      </c>
      <c r="P5290" s="53" t="s">
        <v>513</v>
      </c>
      <c r="Q5290" s="53" t="s">
        <v>513</v>
      </c>
      <c r="R5290" s="53" t="s">
        <v>513</v>
      </c>
      <c r="S5290" s="53" t="s">
        <v>513</v>
      </c>
      <c r="T5290" s="53" t="s">
        <v>513</v>
      </c>
      <c r="U5290" s="53" t="s">
        <v>513</v>
      </c>
      <c r="V5290" s="53" t="s">
        <v>513</v>
      </c>
      <c r="W5290" s="53" t="s">
        <v>513</v>
      </c>
      <c r="X5290" s="53" t="s">
        <v>513</v>
      </c>
      <c r="Y5290" s="53" t="s">
        <v>513</v>
      </c>
      <c r="Z5290" s="53" t="s">
        <v>513</v>
      </c>
      <c r="AA5290" s="53" t="s">
        <v>513</v>
      </c>
      <c r="AB5290" s="53" t="s">
        <v>513</v>
      </c>
      <c r="AC5290" s="54" t="s">
        <v>513</v>
      </c>
      <c r="AD5290" s="55" t="s">
        <v>513</v>
      </c>
    </row>
    <row r="5291" customFormat="false" ht="15" hidden="false" customHeight="false" outlineLevel="0" collapsed="false">
      <c r="A5291" s="48"/>
      <c r="B5291" s="49" t="s">
        <v>647</v>
      </c>
      <c r="C5291" s="50" t="s">
        <v>513</v>
      </c>
      <c r="D5291" s="51" t="n">
        <v>80</v>
      </c>
      <c r="E5291" s="51" t="n">
        <v>0</v>
      </c>
      <c r="F5291" s="51" t="n">
        <v>0</v>
      </c>
      <c r="G5291" s="51" t="n">
        <v>0</v>
      </c>
      <c r="H5291" s="51" t="n">
        <v>0</v>
      </c>
      <c r="I5291" s="52" t="s">
        <v>513</v>
      </c>
      <c r="J5291" s="52" t="s">
        <v>513</v>
      </c>
      <c r="K5291" s="52" t="s">
        <v>513</v>
      </c>
      <c r="L5291" s="52" t="s">
        <v>513</v>
      </c>
      <c r="M5291" s="52" t="s">
        <v>513</v>
      </c>
      <c r="N5291" s="53" t="s">
        <v>513</v>
      </c>
      <c r="O5291" s="53" t="s">
        <v>513</v>
      </c>
      <c r="P5291" s="53" t="s">
        <v>513</v>
      </c>
      <c r="Q5291" s="53" t="s">
        <v>513</v>
      </c>
      <c r="R5291" s="53" t="s">
        <v>513</v>
      </c>
      <c r="S5291" s="53" t="s">
        <v>513</v>
      </c>
      <c r="T5291" s="53" t="s">
        <v>513</v>
      </c>
      <c r="U5291" s="53" t="s">
        <v>513</v>
      </c>
      <c r="V5291" s="53" t="s">
        <v>513</v>
      </c>
      <c r="W5291" s="53" t="s">
        <v>513</v>
      </c>
      <c r="X5291" s="53" t="s">
        <v>513</v>
      </c>
      <c r="Y5291" s="53" t="s">
        <v>513</v>
      </c>
      <c r="Z5291" s="53" t="s">
        <v>513</v>
      </c>
      <c r="AA5291" s="53" t="s">
        <v>513</v>
      </c>
      <c r="AB5291" s="53" t="s">
        <v>513</v>
      </c>
      <c r="AC5291" s="54" t="s">
        <v>513</v>
      </c>
      <c r="AD5291" s="55" t="s">
        <v>513</v>
      </c>
    </row>
    <row r="5292" customFormat="false" ht="15" hidden="false" customHeight="false" outlineLevel="0" collapsed="false">
      <c r="A5292" s="48"/>
      <c r="B5292" s="49" t="s">
        <v>648</v>
      </c>
      <c r="C5292" s="50" t="s">
        <v>513</v>
      </c>
      <c r="D5292" s="51" t="n">
        <v>90</v>
      </c>
      <c r="E5292" s="51" t="n">
        <v>0</v>
      </c>
      <c r="F5292" s="51" t="n">
        <v>0</v>
      </c>
      <c r="G5292" s="51" t="n">
        <v>0</v>
      </c>
      <c r="H5292" s="51" t="n">
        <v>0</v>
      </c>
      <c r="I5292" s="52" t="s">
        <v>513</v>
      </c>
      <c r="J5292" s="52" t="s">
        <v>513</v>
      </c>
      <c r="K5292" s="52" t="s">
        <v>513</v>
      </c>
      <c r="L5292" s="52" t="s">
        <v>513</v>
      </c>
      <c r="M5292" s="52" t="s">
        <v>513</v>
      </c>
      <c r="N5292" s="53" t="s">
        <v>513</v>
      </c>
      <c r="O5292" s="53" t="s">
        <v>513</v>
      </c>
      <c r="P5292" s="53" t="s">
        <v>513</v>
      </c>
      <c r="Q5292" s="53" t="s">
        <v>513</v>
      </c>
      <c r="R5292" s="53" t="s">
        <v>513</v>
      </c>
      <c r="S5292" s="53" t="s">
        <v>513</v>
      </c>
      <c r="T5292" s="53" t="s">
        <v>513</v>
      </c>
      <c r="U5292" s="53" t="s">
        <v>513</v>
      </c>
      <c r="V5292" s="53" t="s">
        <v>513</v>
      </c>
      <c r="W5292" s="53" t="s">
        <v>513</v>
      </c>
      <c r="X5292" s="53" t="s">
        <v>513</v>
      </c>
      <c r="Y5292" s="53" t="s">
        <v>513</v>
      </c>
      <c r="Z5292" s="53" t="s">
        <v>513</v>
      </c>
      <c r="AA5292" s="53" t="s">
        <v>513</v>
      </c>
      <c r="AB5292" s="53" t="s">
        <v>513</v>
      </c>
      <c r="AC5292" s="54" t="s">
        <v>513</v>
      </c>
      <c r="AD5292" s="55" t="s">
        <v>513</v>
      </c>
    </row>
    <row r="5293" customFormat="false" ht="15" hidden="false" customHeight="false" outlineLevel="0" collapsed="false">
      <c r="A5293" s="48"/>
      <c r="B5293" s="49" t="s">
        <v>649</v>
      </c>
      <c r="C5293" s="50" t="s">
        <v>513</v>
      </c>
      <c r="D5293" s="51" t="n">
        <v>30</v>
      </c>
      <c r="E5293" s="51" t="n">
        <v>0</v>
      </c>
      <c r="F5293" s="51" t="n">
        <v>0</v>
      </c>
      <c r="G5293" s="51" t="n">
        <v>0</v>
      </c>
      <c r="H5293" s="51" t="n">
        <v>0</v>
      </c>
      <c r="I5293" s="52" t="s">
        <v>513</v>
      </c>
      <c r="J5293" s="52" t="s">
        <v>513</v>
      </c>
      <c r="K5293" s="52" t="s">
        <v>513</v>
      </c>
      <c r="L5293" s="52" t="s">
        <v>513</v>
      </c>
      <c r="M5293" s="52" t="s">
        <v>513</v>
      </c>
      <c r="N5293" s="53" t="s">
        <v>513</v>
      </c>
      <c r="O5293" s="53" t="s">
        <v>513</v>
      </c>
      <c r="P5293" s="53" t="s">
        <v>513</v>
      </c>
      <c r="Q5293" s="53" t="s">
        <v>513</v>
      </c>
      <c r="R5293" s="53" t="s">
        <v>513</v>
      </c>
      <c r="S5293" s="53" t="s">
        <v>513</v>
      </c>
      <c r="T5293" s="53" t="s">
        <v>513</v>
      </c>
      <c r="U5293" s="53" t="s">
        <v>513</v>
      </c>
      <c r="V5293" s="53" t="s">
        <v>513</v>
      </c>
      <c r="W5293" s="53" t="s">
        <v>513</v>
      </c>
      <c r="X5293" s="53" t="s">
        <v>513</v>
      </c>
      <c r="Y5293" s="53" t="s">
        <v>513</v>
      </c>
      <c r="Z5293" s="53" t="s">
        <v>513</v>
      </c>
      <c r="AA5293" s="53" t="s">
        <v>513</v>
      </c>
      <c r="AB5293" s="53" t="s">
        <v>513</v>
      </c>
      <c r="AC5293" s="54" t="s">
        <v>513</v>
      </c>
      <c r="AD5293" s="55" t="s">
        <v>513</v>
      </c>
    </row>
    <row r="5294" customFormat="false" ht="15" hidden="false" customHeight="false" outlineLevel="0" collapsed="false">
      <c r="A5294" s="48"/>
      <c r="B5294" s="49" t="s">
        <v>650</v>
      </c>
      <c r="C5294" s="50" t="s">
        <v>513</v>
      </c>
      <c r="D5294" s="51" t="n">
        <v>0</v>
      </c>
      <c r="E5294" s="51" t="n">
        <v>90</v>
      </c>
      <c r="F5294" s="51" t="n">
        <v>0</v>
      </c>
      <c r="G5294" s="51" t="n">
        <v>0</v>
      </c>
      <c r="H5294" s="51" t="n">
        <v>0</v>
      </c>
      <c r="I5294" s="52" t="s">
        <v>513</v>
      </c>
      <c r="J5294" s="52" t="s">
        <v>513</v>
      </c>
      <c r="K5294" s="52" t="s">
        <v>513</v>
      </c>
      <c r="L5294" s="52" t="s">
        <v>513</v>
      </c>
      <c r="M5294" s="52" t="s">
        <v>513</v>
      </c>
      <c r="N5294" s="53" t="s">
        <v>513</v>
      </c>
      <c r="O5294" s="53" t="s">
        <v>513</v>
      </c>
      <c r="P5294" s="53" t="s">
        <v>513</v>
      </c>
      <c r="Q5294" s="53" t="s">
        <v>513</v>
      </c>
      <c r="R5294" s="53" t="s">
        <v>513</v>
      </c>
      <c r="S5294" s="53" t="s">
        <v>513</v>
      </c>
      <c r="T5294" s="53" t="s">
        <v>513</v>
      </c>
      <c r="U5294" s="53" t="s">
        <v>513</v>
      </c>
      <c r="V5294" s="53" t="s">
        <v>513</v>
      </c>
      <c r="W5294" s="53" t="s">
        <v>513</v>
      </c>
      <c r="X5294" s="53" t="s">
        <v>513</v>
      </c>
      <c r="Y5294" s="53" t="s">
        <v>513</v>
      </c>
      <c r="Z5294" s="53" t="s">
        <v>513</v>
      </c>
      <c r="AA5294" s="53" t="s">
        <v>513</v>
      </c>
      <c r="AB5294" s="53" t="s">
        <v>513</v>
      </c>
      <c r="AC5294" s="54" t="s">
        <v>513</v>
      </c>
      <c r="AD5294" s="55" t="s">
        <v>513</v>
      </c>
    </row>
    <row r="5295" customFormat="false" ht="15" hidden="false" customHeight="false" outlineLevel="0" collapsed="false">
      <c r="A5295" s="48"/>
      <c r="B5295" s="49" t="s">
        <v>651</v>
      </c>
      <c r="C5295" s="50" t="s">
        <v>513</v>
      </c>
      <c r="D5295" s="51" t="n">
        <v>0</v>
      </c>
      <c r="E5295" s="51" t="n">
        <v>90</v>
      </c>
      <c r="F5295" s="51" t="n">
        <v>0</v>
      </c>
      <c r="G5295" s="51" t="n">
        <v>0</v>
      </c>
      <c r="H5295" s="51" t="n">
        <v>0</v>
      </c>
      <c r="I5295" s="52" t="s">
        <v>513</v>
      </c>
      <c r="J5295" s="52" t="s">
        <v>513</v>
      </c>
      <c r="K5295" s="52" t="s">
        <v>513</v>
      </c>
      <c r="L5295" s="52" t="s">
        <v>513</v>
      </c>
      <c r="M5295" s="52" t="s">
        <v>513</v>
      </c>
      <c r="N5295" s="53" t="s">
        <v>513</v>
      </c>
      <c r="O5295" s="53" t="s">
        <v>513</v>
      </c>
      <c r="P5295" s="53" t="s">
        <v>513</v>
      </c>
      <c r="Q5295" s="53" t="s">
        <v>513</v>
      </c>
      <c r="R5295" s="53" t="s">
        <v>513</v>
      </c>
      <c r="S5295" s="53" t="s">
        <v>513</v>
      </c>
      <c r="T5295" s="53" t="s">
        <v>513</v>
      </c>
      <c r="U5295" s="53" t="s">
        <v>513</v>
      </c>
      <c r="V5295" s="53" t="s">
        <v>513</v>
      </c>
      <c r="W5295" s="53" t="s">
        <v>513</v>
      </c>
      <c r="X5295" s="53" t="s">
        <v>513</v>
      </c>
      <c r="Y5295" s="53" t="s">
        <v>513</v>
      </c>
      <c r="Z5295" s="53" t="s">
        <v>513</v>
      </c>
      <c r="AA5295" s="53" t="s">
        <v>513</v>
      </c>
      <c r="AB5295" s="53" t="s">
        <v>513</v>
      </c>
      <c r="AC5295" s="54" t="s">
        <v>513</v>
      </c>
      <c r="AD5295" s="55" t="s">
        <v>513</v>
      </c>
    </row>
    <row r="5296" customFormat="false" ht="15" hidden="false" customHeight="false" outlineLevel="0" collapsed="false">
      <c r="A5296" s="48"/>
      <c r="B5296" s="49" t="s">
        <v>652</v>
      </c>
      <c r="C5296" s="50" t="s">
        <v>513</v>
      </c>
      <c r="D5296" s="51" t="n">
        <v>0</v>
      </c>
      <c r="E5296" s="51" t="n">
        <v>0</v>
      </c>
      <c r="F5296" s="51" t="n">
        <v>90</v>
      </c>
      <c r="G5296" s="51" t="n">
        <v>0</v>
      </c>
      <c r="H5296" s="51" t="n">
        <v>0</v>
      </c>
      <c r="I5296" s="52" t="s">
        <v>513</v>
      </c>
      <c r="J5296" s="52" t="s">
        <v>513</v>
      </c>
      <c r="K5296" s="52" t="s">
        <v>513</v>
      </c>
      <c r="L5296" s="52" t="s">
        <v>513</v>
      </c>
      <c r="M5296" s="52" t="s">
        <v>513</v>
      </c>
      <c r="N5296" s="53" t="s">
        <v>513</v>
      </c>
      <c r="O5296" s="53" t="s">
        <v>513</v>
      </c>
      <c r="P5296" s="53" t="s">
        <v>513</v>
      </c>
      <c r="Q5296" s="53" t="s">
        <v>513</v>
      </c>
      <c r="R5296" s="53" t="s">
        <v>513</v>
      </c>
      <c r="S5296" s="53" t="s">
        <v>513</v>
      </c>
      <c r="T5296" s="53" t="s">
        <v>513</v>
      </c>
      <c r="U5296" s="53" t="s">
        <v>513</v>
      </c>
      <c r="V5296" s="53" t="s">
        <v>513</v>
      </c>
      <c r="W5296" s="53" t="s">
        <v>513</v>
      </c>
      <c r="X5296" s="53" t="s">
        <v>513</v>
      </c>
      <c r="Y5296" s="53" t="s">
        <v>513</v>
      </c>
      <c r="Z5296" s="53" t="s">
        <v>513</v>
      </c>
      <c r="AA5296" s="53" t="s">
        <v>513</v>
      </c>
      <c r="AB5296" s="53" t="s">
        <v>513</v>
      </c>
      <c r="AC5296" s="54" t="s">
        <v>513</v>
      </c>
      <c r="AD5296" s="55" t="s">
        <v>513</v>
      </c>
    </row>
    <row r="5297" customFormat="false" ht="15" hidden="false" customHeight="false" outlineLevel="0" collapsed="false">
      <c r="A5297" s="48"/>
      <c r="B5297" s="49" t="s">
        <v>653</v>
      </c>
      <c r="C5297" s="50" t="s">
        <v>513</v>
      </c>
      <c r="D5297" s="51" t="n">
        <v>0</v>
      </c>
      <c r="E5297" s="51" t="n">
        <v>0</v>
      </c>
      <c r="F5297" s="51" t="n">
        <v>0</v>
      </c>
      <c r="G5297" s="51" t="n">
        <v>90</v>
      </c>
      <c r="H5297" s="51" t="n">
        <v>0</v>
      </c>
      <c r="I5297" s="52" t="s">
        <v>513</v>
      </c>
      <c r="J5297" s="52" t="s">
        <v>513</v>
      </c>
      <c r="K5297" s="52" t="s">
        <v>513</v>
      </c>
      <c r="L5297" s="52" t="s">
        <v>513</v>
      </c>
      <c r="M5297" s="52" t="s">
        <v>513</v>
      </c>
      <c r="N5297" s="53" t="s">
        <v>513</v>
      </c>
      <c r="O5297" s="53" t="s">
        <v>513</v>
      </c>
      <c r="P5297" s="53" t="s">
        <v>513</v>
      </c>
      <c r="Q5297" s="53" t="s">
        <v>513</v>
      </c>
      <c r="R5297" s="53" t="s">
        <v>513</v>
      </c>
      <c r="S5297" s="53" t="s">
        <v>513</v>
      </c>
      <c r="T5297" s="53" t="s">
        <v>513</v>
      </c>
      <c r="U5297" s="53" t="s">
        <v>513</v>
      </c>
      <c r="V5297" s="53" t="s">
        <v>513</v>
      </c>
      <c r="W5297" s="53" t="s">
        <v>513</v>
      </c>
      <c r="X5297" s="53" t="s">
        <v>513</v>
      </c>
      <c r="Y5297" s="53" t="s">
        <v>513</v>
      </c>
      <c r="Z5297" s="53" t="s">
        <v>513</v>
      </c>
      <c r="AA5297" s="53" t="s">
        <v>513</v>
      </c>
      <c r="AB5297" s="53" t="s">
        <v>513</v>
      </c>
      <c r="AC5297" s="54" t="s">
        <v>513</v>
      </c>
      <c r="AD5297" s="55" t="s">
        <v>513</v>
      </c>
    </row>
    <row r="5298" customFormat="false" ht="15" hidden="false" customHeight="false" outlineLevel="0" collapsed="false">
      <c r="A5298" s="48"/>
      <c r="B5298" s="49" t="s">
        <v>654</v>
      </c>
      <c r="C5298" s="50" t="s">
        <v>513</v>
      </c>
      <c r="D5298" s="51" t="n">
        <v>0</v>
      </c>
      <c r="E5298" s="51" t="n">
        <v>0</v>
      </c>
      <c r="F5298" s="51" t="n">
        <v>0</v>
      </c>
      <c r="G5298" s="51" t="n">
        <v>0</v>
      </c>
      <c r="H5298" s="51" t="n">
        <v>90</v>
      </c>
      <c r="I5298" s="52" t="s">
        <v>513</v>
      </c>
      <c r="J5298" s="52" t="s">
        <v>513</v>
      </c>
      <c r="K5298" s="52" t="s">
        <v>513</v>
      </c>
      <c r="L5298" s="52" t="s">
        <v>513</v>
      </c>
      <c r="M5298" s="52" t="s">
        <v>513</v>
      </c>
      <c r="N5298" s="53" t="s">
        <v>513</v>
      </c>
      <c r="O5298" s="53" t="s">
        <v>513</v>
      </c>
      <c r="P5298" s="53" t="s">
        <v>513</v>
      </c>
      <c r="Q5298" s="53" t="s">
        <v>513</v>
      </c>
      <c r="R5298" s="53" t="s">
        <v>513</v>
      </c>
      <c r="S5298" s="53" t="s">
        <v>513</v>
      </c>
      <c r="T5298" s="53" t="s">
        <v>513</v>
      </c>
      <c r="U5298" s="53" t="s">
        <v>513</v>
      </c>
      <c r="V5298" s="53" t="s">
        <v>513</v>
      </c>
      <c r="W5298" s="53" t="s">
        <v>513</v>
      </c>
      <c r="X5298" s="53" t="s">
        <v>513</v>
      </c>
      <c r="Y5298" s="53" t="s">
        <v>513</v>
      </c>
      <c r="Z5298" s="53" t="s">
        <v>513</v>
      </c>
      <c r="AA5298" s="53" t="s">
        <v>513</v>
      </c>
      <c r="AB5298" s="53" t="s">
        <v>513</v>
      </c>
      <c r="AC5298" s="54" t="s">
        <v>513</v>
      </c>
      <c r="AD5298" s="55" t="s">
        <v>513</v>
      </c>
    </row>
    <row r="5299" customFormat="false" ht="15" hidden="false" customHeight="false" outlineLevel="0" collapsed="false">
      <c r="A5299" s="48"/>
      <c r="B5299" s="49" t="s">
        <v>655</v>
      </c>
      <c r="C5299" s="50" t="s">
        <v>513</v>
      </c>
      <c r="D5299" s="51" t="n">
        <v>30</v>
      </c>
      <c r="E5299" s="51" t="n">
        <v>0</v>
      </c>
      <c r="F5299" s="51" t="n">
        <v>0</v>
      </c>
      <c r="G5299" s="51" t="n">
        <v>0</v>
      </c>
      <c r="H5299" s="51" t="n">
        <v>0</v>
      </c>
      <c r="I5299" s="52" t="s">
        <v>513</v>
      </c>
      <c r="J5299" s="52" t="s">
        <v>513</v>
      </c>
      <c r="K5299" s="52" t="s">
        <v>513</v>
      </c>
      <c r="L5299" s="52" t="s">
        <v>513</v>
      </c>
      <c r="M5299" s="52" t="s">
        <v>513</v>
      </c>
      <c r="N5299" s="53" t="s">
        <v>513</v>
      </c>
      <c r="O5299" s="53" t="s">
        <v>513</v>
      </c>
      <c r="P5299" s="53" t="s">
        <v>513</v>
      </c>
      <c r="Q5299" s="53" t="s">
        <v>513</v>
      </c>
      <c r="R5299" s="53" t="s">
        <v>513</v>
      </c>
      <c r="S5299" s="53" t="s">
        <v>513</v>
      </c>
      <c r="T5299" s="53" t="s">
        <v>513</v>
      </c>
      <c r="U5299" s="53" t="s">
        <v>513</v>
      </c>
      <c r="V5299" s="53" t="s">
        <v>513</v>
      </c>
      <c r="W5299" s="53" t="s">
        <v>513</v>
      </c>
      <c r="X5299" s="53" t="s">
        <v>513</v>
      </c>
      <c r="Y5299" s="53" t="s">
        <v>513</v>
      </c>
      <c r="Z5299" s="53" t="s">
        <v>513</v>
      </c>
      <c r="AA5299" s="53" t="s">
        <v>513</v>
      </c>
      <c r="AB5299" s="53" t="s">
        <v>513</v>
      </c>
      <c r="AC5299" s="54" t="s">
        <v>513</v>
      </c>
      <c r="AD5299" s="55" t="s">
        <v>513</v>
      </c>
    </row>
    <row r="5300" customFormat="false" ht="15" hidden="false" customHeight="false" outlineLevel="0" collapsed="false">
      <c r="A5300" s="48"/>
      <c r="B5300" s="49" t="s">
        <v>656</v>
      </c>
      <c r="C5300" s="50" t="s">
        <v>513</v>
      </c>
      <c r="D5300" s="51" t="n">
        <v>30</v>
      </c>
      <c r="E5300" s="51" t="n">
        <v>0</v>
      </c>
      <c r="F5300" s="51" t="n">
        <v>0</v>
      </c>
      <c r="G5300" s="51" t="n">
        <v>0</v>
      </c>
      <c r="H5300" s="51" t="n">
        <v>0</v>
      </c>
      <c r="I5300" s="52" t="s">
        <v>513</v>
      </c>
      <c r="J5300" s="52" t="s">
        <v>513</v>
      </c>
      <c r="K5300" s="52" t="s">
        <v>513</v>
      </c>
      <c r="L5300" s="52" t="s">
        <v>513</v>
      </c>
      <c r="M5300" s="52" t="s">
        <v>513</v>
      </c>
      <c r="N5300" s="53" t="s">
        <v>513</v>
      </c>
      <c r="O5300" s="53" t="s">
        <v>513</v>
      </c>
      <c r="P5300" s="53" t="s">
        <v>513</v>
      </c>
      <c r="Q5300" s="53" t="s">
        <v>513</v>
      </c>
      <c r="R5300" s="53" t="s">
        <v>513</v>
      </c>
      <c r="S5300" s="53" t="s">
        <v>513</v>
      </c>
      <c r="T5300" s="53" t="s">
        <v>513</v>
      </c>
      <c r="U5300" s="53" t="s">
        <v>513</v>
      </c>
      <c r="V5300" s="53" t="s">
        <v>513</v>
      </c>
      <c r="W5300" s="53" t="s">
        <v>513</v>
      </c>
      <c r="X5300" s="53" t="s">
        <v>513</v>
      </c>
      <c r="Y5300" s="53" t="s">
        <v>513</v>
      </c>
      <c r="Z5300" s="53" t="s">
        <v>513</v>
      </c>
      <c r="AA5300" s="53" t="s">
        <v>513</v>
      </c>
      <c r="AB5300" s="53" t="s">
        <v>513</v>
      </c>
      <c r="AC5300" s="54" t="s">
        <v>513</v>
      </c>
      <c r="AD5300" s="55" t="s">
        <v>513</v>
      </c>
    </row>
    <row r="5301" customFormat="false" ht="15" hidden="false" customHeight="false" outlineLevel="0" collapsed="false">
      <c r="A5301" s="82"/>
      <c r="B5301" s="49" t="s">
        <v>657</v>
      </c>
      <c r="C5301" s="50" t="s">
        <v>513</v>
      </c>
      <c r="D5301" s="51" t="n">
        <v>100</v>
      </c>
      <c r="E5301" s="51" t="n">
        <v>0</v>
      </c>
      <c r="F5301" s="51" t="n">
        <v>0</v>
      </c>
      <c r="G5301" s="51" t="n">
        <v>0</v>
      </c>
      <c r="H5301" s="51" t="n">
        <v>0</v>
      </c>
      <c r="I5301" s="52" t="s">
        <v>513</v>
      </c>
      <c r="J5301" s="52" t="s">
        <v>513</v>
      </c>
      <c r="K5301" s="52" t="s">
        <v>513</v>
      </c>
      <c r="L5301" s="52" t="s">
        <v>513</v>
      </c>
      <c r="M5301" s="52" t="s">
        <v>513</v>
      </c>
      <c r="N5301" s="53" t="s">
        <v>513</v>
      </c>
      <c r="O5301" s="53" t="s">
        <v>513</v>
      </c>
      <c r="P5301" s="53" t="s">
        <v>513</v>
      </c>
      <c r="Q5301" s="53" t="s">
        <v>513</v>
      </c>
      <c r="R5301" s="53" t="s">
        <v>513</v>
      </c>
      <c r="S5301" s="53" t="s">
        <v>513</v>
      </c>
      <c r="T5301" s="53" t="s">
        <v>513</v>
      </c>
      <c r="U5301" s="53" t="s">
        <v>513</v>
      </c>
      <c r="V5301" s="53" t="s">
        <v>513</v>
      </c>
      <c r="W5301" s="53" t="s">
        <v>513</v>
      </c>
      <c r="X5301" s="53" t="s">
        <v>513</v>
      </c>
      <c r="Y5301" s="53" t="s">
        <v>513</v>
      </c>
      <c r="Z5301" s="53" t="s">
        <v>513</v>
      </c>
      <c r="AA5301" s="53" t="s">
        <v>513</v>
      </c>
      <c r="AB5301" s="53" t="s">
        <v>513</v>
      </c>
      <c r="AC5301" s="54" t="s">
        <v>513</v>
      </c>
      <c r="AD5301" s="55" t="s">
        <v>513</v>
      </c>
    </row>
    <row r="5302" customFormat="false" ht="15" hidden="false" customHeight="false" outlineLevel="0" collapsed="false">
      <c r="A5302" s="0"/>
    </row>
    <row r="5303" customFormat="false" ht="15" hidden="false" customHeight="false" outlineLevel="0" collapsed="false">
      <c r="A5303" s="0"/>
    </row>
    <row r="5304" customFormat="false" ht="15" hidden="false" customHeight="false" outlineLevel="0" collapsed="false">
      <c r="A5304" s="0"/>
    </row>
    <row r="5305" customFormat="false" ht="15" hidden="false" customHeight="false" outlineLevel="0" collapsed="false">
      <c r="A5305" s="0"/>
    </row>
    <row r="5306" customFormat="false" ht="15" hidden="false" customHeight="false" outlineLevel="0" collapsed="false">
      <c r="A5306" s="0"/>
    </row>
    <row r="5307" customFormat="false" ht="15" hidden="false" customHeight="false" outlineLevel="0" collapsed="false">
      <c r="A5307" s="0"/>
    </row>
    <row r="5308" customFormat="false" ht="15" hidden="false" customHeight="false" outlineLevel="0" collapsed="false">
      <c r="A5308" s="0"/>
    </row>
    <row r="5309" customFormat="false" ht="15" hidden="false" customHeight="false" outlineLevel="0" collapsed="false">
      <c r="A5309" s="0"/>
    </row>
    <row r="5310" customFormat="false" ht="15" hidden="false" customHeight="false" outlineLevel="0" collapsed="false">
      <c r="A5310" s="0"/>
    </row>
    <row r="5311" customFormat="false" ht="15" hidden="false" customHeight="false" outlineLevel="0" collapsed="false">
      <c r="A5311" s="0"/>
    </row>
    <row r="5312" customFormat="false" ht="15" hidden="false" customHeight="false" outlineLevel="0" collapsed="false">
      <c r="A5312" s="0"/>
    </row>
    <row r="5313" customFormat="false" ht="15" hidden="false" customHeight="false" outlineLevel="0" collapsed="false">
      <c r="A5313" s="0"/>
    </row>
    <row r="5314" customFormat="false" ht="15" hidden="false" customHeight="false" outlineLevel="0" collapsed="false">
      <c r="A5314" s="0"/>
    </row>
    <row r="5315" customFormat="false" ht="15" hidden="false" customHeight="false" outlineLevel="0" collapsed="false">
      <c r="A5315" s="0"/>
    </row>
    <row r="5316" customFormat="false" ht="15" hidden="false" customHeight="false" outlineLevel="0" collapsed="false">
      <c r="A5316" s="0"/>
    </row>
    <row r="5317" customFormat="false" ht="15" hidden="false" customHeight="false" outlineLevel="0" collapsed="false">
      <c r="A5317" s="0"/>
    </row>
    <row r="5318" customFormat="false" ht="15" hidden="false" customHeight="false" outlineLevel="0" collapsed="false">
      <c r="A5318" s="0"/>
    </row>
    <row r="5319" customFormat="false" ht="15" hidden="false" customHeight="false" outlineLevel="0" collapsed="false">
      <c r="A5319" s="0"/>
    </row>
    <row r="5320" customFormat="false" ht="15" hidden="false" customHeight="false" outlineLevel="0" collapsed="false">
      <c r="A5320" s="0"/>
    </row>
    <row r="5321" customFormat="false" ht="15" hidden="false" customHeight="false" outlineLevel="0" collapsed="false">
      <c r="A5321" s="0"/>
    </row>
    <row r="5322" customFormat="false" ht="15" hidden="false" customHeight="false" outlineLevel="0" collapsed="false">
      <c r="A5322" s="0"/>
    </row>
    <row r="5323" customFormat="false" ht="15" hidden="false" customHeight="false" outlineLevel="0" collapsed="false">
      <c r="A5323" s="0"/>
    </row>
  </sheetData>
  <autoFilter ref="D1:D5323"/>
  <mergeCells count="47">
    <mergeCell ref="D18:H18"/>
    <mergeCell ref="I18:M18"/>
    <mergeCell ref="N18:AB18"/>
    <mergeCell ref="B19:AB19"/>
    <mergeCell ref="B335:AB335"/>
    <mergeCell ref="B381:AB381"/>
    <mergeCell ref="B742:AB742"/>
    <mergeCell ref="B788:AB788"/>
    <mergeCell ref="B1224:AB1224"/>
    <mergeCell ref="B1570:AB1570"/>
    <mergeCell ref="B1856:AB1856"/>
    <mergeCell ref="B1917:AB1917"/>
    <mergeCell ref="B2038:AB2038"/>
    <mergeCell ref="B2204:AB2204"/>
    <mergeCell ref="B2355:AB2355"/>
    <mergeCell ref="B2386:AB2386"/>
    <mergeCell ref="B2567:AB2567"/>
    <mergeCell ref="B2583:AB2583"/>
    <mergeCell ref="B2764:AB2764"/>
    <mergeCell ref="B2780:AB2780"/>
    <mergeCell ref="B3081:AB3081"/>
    <mergeCell ref="B3097:AB3097"/>
    <mergeCell ref="B3503:AB3503"/>
    <mergeCell ref="B3834:AB3834"/>
    <mergeCell ref="B3865:AB3865"/>
    <mergeCell ref="B4001:AB4001"/>
    <mergeCell ref="B4212:AB4212"/>
    <mergeCell ref="B4362:AB4362"/>
    <mergeCell ref="B4438:AB4438"/>
    <mergeCell ref="B4559:AB4559"/>
    <mergeCell ref="B4635:AB4635"/>
    <mergeCell ref="B4786:AB4786"/>
    <mergeCell ref="B4817:AB4817"/>
    <mergeCell ref="B4848:AB4848"/>
    <mergeCell ref="B4962:AB4962"/>
    <mergeCell ref="B5017:AB5017"/>
    <mergeCell ref="B5036:AB5036"/>
    <mergeCell ref="B5079:AB5079"/>
    <mergeCell ref="B5081:AB5081"/>
    <mergeCell ref="B5164:AB5164"/>
    <mergeCell ref="B5193:AB5193"/>
    <mergeCell ref="B5220:AB5220"/>
    <mergeCell ref="B5253:AB5253"/>
    <mergeCell ref="B5262:AB5262"/>
    <mergeCell ref="B5265:AB5265"/>
    <mergeCell ref="B5278:AB5278"/>
    <mergeCell ref="B5288:AB5288"/>
  </mergeCells>
  <conditionalFormatting sqref="AD5266:AD5277 AD5279:AD5287 AD5289:AD5301 AD5018:AD5035 AD5080 AD5082:AD5163 AD5037:AD5078 AD4963:AD5016 AD4560:AD4634 AE4424 AE4426 AE4428 AE4430 AE4432 AE4434 AE4436 AD4439:AD4558 AD4636:AD4961 AD4213:AD4361 AF4394 AF4396 AF4398 AF4400 AF4402 AF4404 AF4406 AF4392 AF4322:AF4329 AE4367:AE4374 AF4303:AF4311 AE4348:AE4356 AF4287:AF4301 AE4332:AE4346 AF4224:AF4285 AE4269:AE4330 AE4193:AE4229 AF4186:AF4196 AE4231:AE4241 AF4198:AF4222 AE4243:AE4267 AF4313:AF4320 AE4358:AE4365 AF4368:AF4390 AE4413:AE4422 AF4348:AF4366 AE4393:AE4411 AF4331:AF4346 AE4376:AE4391 AD4363:AD4437 AD4002:AD4211 AF3970:AF4104 AE4015:AE4149 AE3954:AE4013 AF4133:AF4161 AE4178:AE4191 AF4163:AF4184 AF4106:AF4131 AE4151:AE4176 AD3835:AD3864 AD3866:AD4000 AF3833:AF3922 AE3878:AE3952 AF3924:AF3968 AE3817:AE3876 AD3504:AD3833 AF3471:AF3680 AE3516:AE3725 AF3787:AF3831 AF3682:AF3785 AE3727:AE3815 AD3082:AD3096 AF3334:AF3363 AE3379:AE3408 AF3365:AF3469 AE3410:AE3514 AD3098:AD3502 AF2641:AF2655 AE2686:AE2700 AF2657:AF3016 AF3018:AF3332 AE2702:AE3377 AD2765:AD2779 AE2445:AE2491 AD2568:AD2582 AD1857:AD1916 AD1918:AD2037 AD2356:AD2385 AD2039:AD2203 AD2205:AD2354 AF1886:AF2005 AE1931:AE2050 AF2007:AF2036 AE2052:AE2081 AF2038:AF2217 AE2083:AE2262 AF2219:AF2413 AE2264:AE2443 AF2415:AF2491 AD2387:AD2491 AD2584:AD2763 AD2781:AD3080 AF1568:AF1627 AE1613:AE1672 AF1735:AF1884 AE1780:AE1929 AF1297:AF1566 AE1342:AE1611 AF996:AF1295 AE1041:AE1340 AD1225:AD1569 AF637:AF994 AF261:AF635 AE50:AF259 AD36:AF49 AD21:AF34 AE35:AF35 AE20:AF20 AD382:AD741 AD789:AD1223 AD743:AD787 AE261:AE1039 AD336:AD380 AD51:AD334 AD1571:AD1855 AF1629:AF1733 AE1674:AE1778 AD2492:AF2506 AD2507:AD2566 AF2507:AF2639 AE2507:AE2684">
    <cfRule type="cellIs" priority="2" operator="greaterThan" aboveAverage="0" equalAverage="0" bottom="0" percent="0" rank="0" text="" dxfId="0">
      <formula>0.01</formula>
    </cfRule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4" activePane="bottomLeft" state="frozen"/>
      <selection pane="topLeft" activeCell="A1" activeCellId="0" sqref="A1"/>
      <selection pane="bottomLeft" activeCell="A178" activeCellId="0" sqref="A178"/>
    </sheetView>
  </sheetViews>
  <sheetFormatPr defaultColWidth="9.13671875" defaultRowHeight="15" zeroHeight="false" outlineLevelRow="0" outlineLevelCol="0"/>
  <cols>
    <col collapsed="false" customWidth="true" hidden="false" outlineLevel="0" max="1" min="1" style="83" width="34.71"/>
    <col collapsed="false" customWidth="true" hidden="false" outlineLevel="0" max="3" min="2" style="50" width="7.57"/>
    <col collapsed="false" customWidth="true" hidden="false" outlineLevel="0" max="4" min="4" style="50" width="6.71"/>
    <col collapsed="false" customWidth="true" hidden="false" outlineLevel="0" max="12" min="5" style="84" width="10.71"/>
    <col collapsed="false" customWidth="false" hidden="false" outlineLevel="0" max="13" min="13" style="7" width="9.13"/>
    <col collapsed="false" customWidth="true" hidden="false" outlineLevel="0" max="14" min="14" style="0" width="8.71"/>
    <col collapsed="false" customWidth="false" hidden="false" outlineLevel="0" max="1024" min="15" style="3" width="9.13"/>
  </cols>
  <sheetData>
    <row r="1" s="85" customFormat="true" ht="15" hidden="false" customHeight="false" outlineLevel="0" collapsed="false">
      <c r="E1" s="86" t="n">
        <v>12</v>
      </c>
      <c r="F1" s="3" t="n">
        <f aca="false">1-(E1*0.2)/100</f>
        <v>0.976</v>
      </c>
      <c r="G1" s="3" t="n">
        <f aca="false">1-(E1*0.5)/100</f>
        <v>0.94</v>
      </c>
      <c r="H1" s="3" t="n">
        <f aca="false">1-(E1*0.15)/100</f>
        <v>0.982</v>
      </c>
      <c r="I1" s="3" t="n">
        <f aca="false">1-(E1*0.4)/100</f>
        <v>0.952</v>
      </c>
      <c r="N1" s="87"/>
    </row>
    <row r="2" s="7" customFormat="true" ht="15" hidden="false" customHeight="false" outlineLevel="0" collapsed="false">
      <c r="A2" s="88" t="s">
        <v>658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="7" customFormat="true" ht="15" hidden="false" customHeight="false" outlineLevel="0" collapsed="false">
      <c r="A3" s="7" t="s">
        <v>659</v>
      </c>
      <c r="B3" s="7" t="s">
        <v>33</v>
      </c>
      <c r="D3" s="7" t="s">
        <v>660</v>
      </c>
      <c r="E3" s="6" t="s">
        <v>661</v>
      </c>
      <c r="F3" s="6" t="s">
        <v>662</v>
      </c>
      <c r="G3" s="6" t="s">
        <v>663</v>
      </c>
      <c r="H3" s="6" t="s">
        <v>664</v>
      </c>
      <c r="I3" s="6" t="s">
        <v>10</v>
      </c>
      <c r="J3" s="6" t="s">
        <v>11</v>
      </c>
      <c r="K3" s="6" t="s">
        <v>12</v>
      </c>
      <c r="L3" s="6" t="s">
        <v>13</v>
      </c>
    </row>
    <row r="4" customFormat="false" ht="15" hidden="false" customHeight="false" outlineLevel="0" collapsed="false">
      <c r="A4" s="89" t="s">
        <v>665</v>
      </c>
      <c r="B4" s="90" t="n">
        <v>58</v>
      </c>
      <c r="C4" s="90"/>
      <c r="D4" s="90" t="n">
        <v>98</v>
      </c>
      <c r="E4" s="91" t="n">
        <f aca="false">1 - (E5) * (E6) * (E7) * (E8)</f>
        <v>0.45252596224</v>
      </c>
      <c r="F4" s="91" t="n">
        <f aca="false">1 - (F5) * (F6) * (F7) * (F8)</f>
        <v>0.43586183424</v>
      </c>
      <c r="G4" s="91" t="n">
        <f aca="false">1 - (G5) * (G6) * (G7) * (G8)</f>
        <v>0.4188544</v>
      </c>
      <c r="H4" s="91" t="n">
        <f aca="false">1 - (H5) * (H6) * (H7) * (H8)</f>
        <v>0.42740129134</v>
      </c>
      <c r="I4" s="92" t="n">
        <f aca="false">1 - (I5) * (I6) * (I7) * (I8)</f>
        <v>0.5005</v>
      </c>
      <c r="J4" s="92" t="n">
        <f aca="false">1 - (J5) * (J6) * (J7) * (J8)</f>
        <v>0.4188544</v>
      </c>
      <c r="K4" s="92" t="n">
        <f aca="false">1 - (K5) * (K6) * (K7) * (K8)</f>
        <v>0.2289664</v>
      </c>
      <c r="L4" s="92" t="n">
        <f aca="false">1 - (L5) * (L6) * (L7) * (L8)</f>
        <v>0.3285204</v>
      </c>
      <c r="M4" s="8"/>
      <c r="N4" s="0" t="n">
        <v>42</v>
      </c>
    </row>
    <row r="5" customFormat="false" ht="15" hidden="false" customHeight="false" outlineLevel="0" collapsed="false">
      <c r="A5" s="93" t="s">
        <v>666</v>
      </c>
      <c r="B5" s="94" t="n">
        <f aca="false">B4*0.15</f>
        <v>8.7</v>
      </c>
      <c r="C5" s="94" t="n">
        <f aca="false">(100-D5)/100</f>
        <v>0.853</v>
      </c>
      <c r="D5" s="94" t="n">
        <f aca="false">D4*0.15</f>
        <v>14.7</v>
      </c>
      <c r="E5" s="95" t="n">
        <v>0.912</v>
      </c>
      <c r="F5" s="95" t="n">
        <v>0.916</v>
      </c>
      <c r="G5" s="95" t="n">
        <v>0.92</v>
      </c>
      <c r="H5" s="95" t="n">
        <v>0.918</v>
      </c>
      <c r="I5" s="95" t="n">
        <v>0.9</v>
      </c>
      <c r="J5" s="95" t="n">
        <v>0.92</v>
      </c>
      <c r="K5" s="95" t="n">
        <v>0.96</v>
      </c>
      <c r="L5" s="95" t="n">
        <v>0.94</v>
      </c>
      <c r="M5" s="8"/>
      <c r="N5" s="3" t="n">
        <f aca="false">1-(N4*0.2)/100</f>
        <v>0.916</v>
      </c>
    </row>
    <row r="6" customFormat="false" ht="15" hidden="false" customHeight="false" outlineLevel="0" collapsed="false">
      <c r="A6" s="93" t="s">
        <v>667</v>
      </c>
      <c r="B6" s="94" t="n">
        <f aca="false">B4*0.4</f>
        <v>23.2</v>
      </c>
      <c r="C6" s="94" t="n">
        <f aca="false">(100-D6)/100</f>
        <v>0.608</v>
      </c>
      <c r="D6" s="94" t="n">
        <f aca="false">D4*0.4</f>
        <v>39.2</v>
      </c>
      <c r="E6" s="95" t="n">
        <v>0.78</v>
      </c>
      <c r="F6" s="95" t="n">
        <v>0.79</v>
      </c>
      <c r="G6" s="95" t="n">
        <v>0.8</v>
      </c>
      <c r="H6" s="95" t="n">
        <v>0.795</v>
      </c>
      <c r="I6" s="95" t="n">
        <v>0.75</v>
      </c>
      <c r="J6" s="95" t="n">
        <v>0.8</v>
      </c>
      <c r="K6" s="95" t="n">
        <v>0.9</v>
      </c>
      <c r="L6" s="95" t="n">
        <v>0.85</v>
      </c>
      <c r="M6" s="8"/>
      <c r="N6" s="3" t="n">
        <f aca="false">1-(N4*0.5)/100</f>
        <v>0.79</v>
      </c>
    </row>
    <row r="7" customFormat="false" ht="15" hidden="false" customHeight="false" outlineLevel="0" collapsed="false">
      <c r="A7" s="93" t="s">
        <v>668</v>
      </c>
      <c r="B7" s="94" t="n">
        <f aca="false">B4*0.15</f>
        <v>8.7</v>
      </c>
      <c r="C7" s="94" t="n">
        <f aca="false">(100-D7)/100</f>
        <v>0.853</v>
      </c>
      <c r="D7" s="94" t="n">
        <f aca="false">D4*0.15</f>
        <v>14.7</v>
      </c>
      <c r="E7" s="95" t="n">
        <v>0.934</v>
      </c>
      <c r="F7" s="95" t="n">
        <v>0.937</v>
      </c>
      <c r="G7" s="95" t="n">
        <v>0.94</v>
      </c>
      <c r="H7" s="95" t="n">
        <v>0.9385</v>
      </c>
      <c r="I7" s="95" t="n">
        <v>0.925</v>
      </c>
      <c r="J7" s="95" t="n">
        <v>0.94</v>
      </c>
      <c r="K7" s="95" t="n">
        <v>0.97</v>
      </c>
      <c r="L7" s="95" t="n">
        <v>0.955</v>
      </c>
      <c r="M7" s="8"/>
      <c r="N7" s="3" t="n">
        <f aca="false">1-(N4*0.15)/100</f>
        <v>0.937</v>
      </c>
    </row>
    <row r="8" customFormat="false" ht="15" hidden="false" customHeight="false" outlineLevel="0" collapsed="false">
      <c r="A8" s="93" t="s">
        <v>669</v>
      </c>
      <c r="B8" s="94" t="n">
        <f aca="false">B4*0.3</f>
        <v>17.4</v>
      </c>
      <c r="C8" s="94" t="n">
        <f aca="false">(100-D8)/100</f>
        <v>0.706</v>
      </c>
      <c r="D8" s="94" t="n">
        <f aca="false">D4*0.3</f>
        <v>29.4</v>
      </c>
      <c r="E8" s="95" t="n">
        <v>0.824</v>
      </c>
      <c r="F8" s="95" t="n">
        <v>0.832</v>
      </c>
      <c r="G8" s="95" t="n">
        <v>0.84</v>
      </c>
      <c r="H8" s="95" t="n">
        <v>0.836</v>
      </c>
      <c r="I8" s="95" t="n">
        <v>0.8</v>
      </c>
      <c r="J8" s="95" t="n">
        <v>0.84</v>
      </c>
      <c r="K8" s="95" t="n">
        <v>0.92</v>
      </c>
      <c r="L8" s="95" t="n">
        <v>0.88</v>
      </c>
      <c r="M8" s="8"/>
      <c r="N8" s="3" t="n">
        <f aca="false">1-(N4*0.4)/100</f>
        <v>0.832</v>
      </c>
    </row>
    <row r="9" customFormat="false" ht="15" hidden="false" customHeight="false" outlineLevel="0" collapsed="false">
      <c r="A9" s="89" t="s">
        <v>670</v>
      </c>
      <c r="B9" s="90" t="n">
        <v>58</v>
      </c>
      <c r="C9" s="90"/>
      <c r="D9" s="90" t="n">
        <v>98</v>
      </c>
      <c r="E9" s="91" t="n">
        <f aca="false">1 - (E10)</f>
        <v>0.088</v>
      </c>
      <c r="F9" s="91" t="n">
        <f aca="false">1 - (F10)</f>
        <v>0.084</v>
      </c>
      <c r="G9" s="91" t="n">
        <f aca="false">1 - (G10)</f>
        <v>0.08</v>
      </c>
      <c r="H9" s="91" t="n">
        <f aca="false">1 - (H10)</f>
        <v>0.082</v>
      </c>
      <c r="I9" s="92" t="n">
        <f aca="false">1 - (I10)</f>
        <v>0.0600000000000001</v>
      </c>
      <c r="J9" s="92" t="n">
        <f aca="false">1 - (J10)</f>
        <v>0.08</v>
      </c>
      <c r="K9" s="92" t="n">
        <f aca="false">1 - (K10)</f>
        <v>0.0600000000000001</v>
      </c>
      <c r="L9" s="92" t="n">
        <f aca="false">1 - (L10)</f>
        <v>0.0600000000000001</v>
      </c>
      <c r="M9" s="8"/>
    </row>
    <row r="10" customFormat="false" ht="15" hidden="false" customHeight="false" outlineLevel="0" collapsed="false">
      <c r="A10" s="93" t="s">
        <v>666</v>
      </c>
      <c r="B10" s="94" t="n">
        <f aca="false">B9*0.15</f>
        <v>8.7</v>
      </c>
      <c r="C10" s="94" t="n">
        <f aca="false">(100-D10)/100</f>
        <v>0.853</v>
      </c>
      <c r="D10" s="94" t="n">
        <f aca="false">D9*0.15</f>
        <v>14.7</v>
      </c>
      <c r="E10" s="95" t="n">
        <v>0.912</v>
      </c>
      <c r="F10" s="95" t="n">
        <v>0.916</v>
      </c>
      <c r="G10" s="95" t="n">
        <v>0.92</v>
      </c>
      <c r="H10" s="95" t="n">
        <v>0.918</v>
      </c>
      <c r="I10" s="95" t="n">
        <v>0.94</v>
      </c>
      <c r="J10" s="95" t="n">
        <v>0.92</v>
      </c>
      <c r="K10" s="95" t="n">
        <v>0.94</v>
      </c>
      <c r="L10" s="95" t="n">
        <v>0.94</v>
      </c>
      <c r="M10" s="8"/>
    </row>
    <row r="11" customFormat="false" ht="15" hidden="false" customHeight="false" outlineLevel="0" collapsed="false">
      <c r="A11" s="89" t="s">
        <v>671</v>
      </c>
      <c r="B11" s="90" t="n">
        <v>58</v>
      </c>
      <c r="C11" s="90"/>
      <c r="D11" s="90" t="n">
        <v>98</v>
      </c>
      <c r="E11" s="91" t="n">
        <f aca="false">1 - (E12)</f>
        <v>0.088</v>
      </c>
      <c r="F11" s="91" t="n">
        <f aca="false">1 - (F12)</f>
        <v>0.084</v>
      </c>
      <c r="G11" s="91" t="n">
        <f aca="false">1 - (G12)</f>
        <v>0.08</v>
      </c>
      <c r="H11" s="91" t="n">
        <f aca="false">1 - (H12)</f>
        <v>0.082</v>
      </c>
      <c r="I11" s="92" t="n">
        <f aca="false">1 - (I12)</f>
        <v>0.0600000000000001</v>
      </c>
      <c r="J11" s="92" t="n">
        <f aca="false">1 - (J12)</f>
        <v>0.04</v>
      </c>
      <c r="K11" s="92" t="n">
        <f aca="false">1 - (K12)</f>
        <v>0.04</v>
      </c>
      <c r="L11" s="92" t="n">
        <f aca="false">1 - (L12)</f>
        <v>0.0600000000000001</v>
      </c>
      <c r="M11" s="8"/>
    </row>
    <row r="12" customFormat="false" ht="15" hidden="false" customHeight="false" outlineLevel="0" collapsed="false">
      <c r="A12" s="93" t="s">
        <v>666</v>
      </c>
      <c r="B12" s="94" t="n">
        <f aca="false">B11*0.15</f>
        <v>8.7</v>
      </c>
      <c r="C12" s="94" t="n">
        <f aca="false">(100-D12)/100</f>
        <v>0.853</v>
      </c>
      <c r="D12" s="94" t="n">
        <f aca="false">D11*0.15</f>
        <v>14.7</v>
      </c>
      <c r="E12" s="95" t="n">
        <v>0.912</v>
      </c>
      <c r="F12" s="95" t="n">
        <v>0.916</v>
      </c>
      <c r="G12" s="95" t="n">
        <v>0.92</v>
      </c>
      <c r="H12" s="95" t="n">
        <v>0.918</v>
      </c>
      <c r="I12" s="95" t="n">
        <v>0.94</v>
      </c>
      <c r="J12" s="95" t="n">
        <v>0.96</v>
      </c>
      <c r="K12" s="95" t="n">
        <v>0.96</v>
      </c>
      <c r="L12" s="95" t="n">
        <v>0.94</v>
      </c>
      <c r="M12" s="8"/>
    </row>
    <row r="13" customFormat="false" ht="15" hidden="false" customHeight="false" outlineLevel="0" collapsed="false">
      <c r="A13" s="89" t="s">
        <v>672</v>
      </c>
      <c r="B13" s="90" t="n">
        <v>58</v>
      </c>
      <c r="C13" s="90"/>
      <c r="D13" s="90" t="n">
        <v>98</v>
      </c>
      <c r="E13" s="91" t="n">
        <f aca="false">1 - (E14) * (E15) * (E16) * (E17)</f>
        <v>0.45252596224</v>
      </c>
      <c r="F13" s="91" t="n">
        <f aca="false">1 - (F14) * (F15) * (F16) * (F17)</f>
        <v>0.43586183424</v>
      </c>
      <c r="G13" s="91" t="n">
        <f aca="false">1 - (G14) * (G15) * (G16) * (G17)</f>
        <v>0.4188544</v>
      </c>
      <c r="H13" s="91" t="n">
        <f aca="false">1 - (H14) * (H15) * (H16) * (H17)</f>
        <v>0.42740129134</v>
      </c>
      <c r="I13" s="92" t="n">
        <f aca="false">1 - (I14) * (I15) * (I16) * (I17)</f>
        <v>0.4188544</v>
      </c>
      <c r="J13" s="92" t="n">
        <f aca="false">1 - (J14) * (J15) * (J16) * (J17)</f>
        <v>0.4188544</v>
      </c>
      <c r="K13" s="92" t="n">
        <f aca="false">1 - (K14) * (K15) * (K16) * (K17)</f>
        <v>0.4188544</v>
      </c>
      <c r="L13" s="92" t="n">
        <f aca="false">1 - (L14) * (L15) * (L16) * (L17)</f>
        <v>0.4188544</v>
      </c>
      <c r="M13" s="8"/>
    </row>
    <row r="14" customFormat="false" ht="15" hidden="false" customHeight="false" outlineLevel="0" collapsed="false">
      <c r="A14" s="93" t="s">
        <v>666</v>
      </c>
      <c r="B14" s="94" t="n">
        <f aca="false">B13*0.15</f>
        <v>8.7</v>
      </c>
      <c r="C14" s="94" t="n">
        <f aca="false">(100-D14)/100</f>
        <v>0.853</v>
      </c>
      <c r="D14" s="94" t="n">
        <f aca="false">D13*0.15</f>
        <v>14.7</v>
      </c>
      <c r="E14" s="95" t="n">
        <v>0.912</v>
      </c>
      <c r="F14" s="95" t="n">
        <v>0.916</v>
      </c>
      <c r="G14" s="95" t="n">
        <v>0.92</v>
      </c>
      <c r="H14" s="95" t="n">
        <v>0.918</v>
      </c>
      <c r="I14" s="95" t="n">
        <v>0.92</v>
      </c>
      <c r="J14" s="95" t="n">
        <v>0.92</v>
      </c>
      <c r="K14" s="95" t="n">
        <v>0.92</v>
      </c>
      <c r="L14" s="95" t="n">
        <v>0.92</v>
      </c>
      <c r="M14" s="8"/>
    </row>
    <row r="15" customFormat="false" ht="15" hidden="false" customHeight="false" outlineLevel="0" collapsed="false">
      <c r="A15" s="93" t="s">
        <v>667</v>
      </c>
      <c r="B15" s="94" t="n">
        <f aca="false">B13*0.4</f>
        <v>23.2</v>
      </c>
      <c r="C15" s="94" t="n">
        <f aca="false">(100-D15)/100</f>
        <v>0.608</v>
      </c>
      <c r="D15" s="94" t="n">
        <f aca="false">D13*0.4</f>
        <v>39.2</v>
      </c>
      <c r="E15" s="95" t="n">
        <v>0.78</v>
      </c>
      <c r="F15" s="95" t="n">
        <v>0.79</v>
      </c>
      <c r="G15" s="95" t="n">
        <v>0.8</v>
      </c>
      <c r="H15" s="95" t="n">
        <v>0.795</v>
      </c>
      <c r="I15" s="95" t="n">
        <v>0.8</v>
      </c>
      <c r="J15" s="95" t="n">
        <v>0.8</v>
      </c>
      <c r="K15" s="95" t="n">
        <v>0.8</v>
      </c>
      <c r="L15" s="95" t="n">
        <v>0.8</v>
      </c>
      <c r="M15" s="8"/>
    </row>
    <row r="16" customFormat="false" ht="15" hidden="false" customHeight="false" outlineLevel="0" collapsed="false">
      <c r="A16" s="93" t="s">
        <v>668</v>
      </c>
      <c r="B16" s="94" t="n">
        <f aca="false">B13*0.15</f>
        <v>8.7</v>
      </c>
      <c r="C16" s="94" t="n">
        <f aca="false">(100-D16)/100</f>
        <v>0.853</v>
      </c>
      <c r="D16" s="94" t="n">
        <f aca="false">D13*0.15</f>
        <v>14.7</v>
      </c>
      <c r="E16" s="95" t="n">
        <v>0.934</v>
      </c>
      <c r="F16" s="95" t="n">
        <v>0.937</v>
      </c>
      <c r="G16" s="95" t="n">
        <v>0.94</v>
      </c>
      <c r="H16" s="95" t="n">
        <v>0.9385</v>
      </c>
      <c r="I16" s="95" t="n">
        <v>0.94</v>
      </c>
      <c r="J16" s="95" t="n">
        <v>0.94</v>
      </c>
      <c r="K16" s="95" t="n">
        <v>0.94</v>
      </c>
      <c r="L16" s="95" t="n">
        <v>0.94</v>
      </c>
      <c r="M16" s="8"/>
    </row>
    <row r="17" customFormat="false" ht="15" hidden="false" customHeight="false" outlineLevel="0" collapsed="false">
      <c r="A17" s="93" t="s">
        <v>669</v>
      </c>
      <c r="B17" s="94" t="n">
        <f aca="false">B13*0.3</f>
        <v>17.4</v>
      </c>
      <c r="C17" s="94" t="n">
        <f aca="false">(100-D17)/100</f>
        <v>0.706</v>
      </c>
      <c r="D17" s="94" t="n">
        <f aca="false">D13*0.3</f>
        <v>29.4</v>
      </c>
      <c r="E17" s="95" t="n">
        <v>0.824</v>
      </c>
      <c r="F17" s="95" t="n">
        <v>0.832</v>
      </c>
      <c r="G17" s="95" t="n">
        <v>0.84</v>
      </c>
      <c r="H17" s="95" t="n">
        <v>0.836</v>
      </c>
      <c r="I17" s="95" t="n">
        <v>0.84</v>
      </c>
      <c r="J17" s="95" t="n">
        <v>0.84</v>
      </c>
      <c r="K17" s="95" t="n">
        <v>0.84</v>
      </c>
      <c r="L17" s="95" t="n">
        <v>0.84</v>
      </c>
      <c r="M17" s="8"/>
    </row>
    <row r="18" customFormat="false" ht="15" hidden="false" customHeight="false" outlineLevel="0" collapsed="false">
      <c r="A18" s="96" t="s">
        <v>673</v>
      </c>
      <c r="B18" s="90" t="n">
        <v>56</v>
      </c>
      <c r="C18" s="90"/>
      <c r="D18" s="90" t="n">
        <v>96</v>
      </c>
      <c r="E18" s="91" t="n">
        <f aca="false">1 - (E19) * (E20) * (E21) * (E22)</f>
        <v>0.44423655094</v>
      </c>
      <c r="F18" s="91" t="n">
        <f aca="false">1 - (F19) * (F20) * (F21) * (F22)</f>
        <v>0.42740129134</v>
      </c>
      <c r="G18" s="91" t="n">
        <f aca="false">1 - (G19) * (G20) * (G21) * (G22)</f>
        <v>0.41022063654</v>
      </c>
      <c r="H18" s="91" t="n">
        <f aca="false">1 - (H19) * (H20) * (H21) * (H22)</f>
        <v>0.4188544</v>
      </c>
      <c r="I18" s="92" t="n">
        <f aca="false">1 - (I19) * (I20) * (I21) * (I22)</f>
        <v>0.4188544</v>
      </c>
      <c r="J18" s="92" t="n">
        <f aca="false">1 - (J19) * (J20) * (J21) * (J22)</f>
        <v>0.4188544</v>
      </c>
      <c r="K18" s="92" t="n">
        <f aca="false">1 - (K19) * (K20) * (K21) * (K22)</f>
        <v>0.3748063375</v>
      </c>
      <c r="L18" s="92" t="n">
        <f aca="false">1 - (L19) * (L20) * (L21) * (L22)</f>
        <v>0.3748063375</v>
      </c>
      <c r="M18" s="8"/>
    </row>
    <row r="19" customFormat="false" ht="15" hidden="false" customHeight="false" outlineLevel="0" collapsed="false">
      <c r="A19" s="93" t="s">
        <v>666</v>
      </c>
      <c r="B19" s="94" t="n">
        <f aca="false">B18*0.15</f>
        <v>8.4</v>
      </c>
      <c r="C19" s="94" t="n">
        <f aca="false">(100-D19)/100</f>
        <v>0.856</v>
      </c>
      <c r="D19" s="94" t="n">
        <f aca="false">D18*0.15</f>
        <v>14.4</v>
      </c>
      <c r="E19" s="95" t="n">
        <v>0.914</v>
      </c>
      <c r="F19" s="95" t="n">
        <v>0.918</v>
      </c>
      <c r="G19" s="95" t="n">
        <v>0.922</v>
      </c>
      <c r="H19" s="95" t="n">
        <v>0.92</v>
      </c>
      <c r="I19" s="95" t="n">
        <v>0.92</v>
      </c>
      <c r="J19" s="95" t="n">
        <v>0.92</v>
      </c>
      <c r="K19" s="95" t="n">
        <v>0.93</v>
      </c>
      <c r="L19" s="95" t="n">
        <v>0.93</v>
      </c>
      <c r="M19" s="8"/>
    </row>
    <row r="20" customFormat="false" ht="15" hidden="false" customHeight="false" outlineLevel="0" collapsed="false">
      <c r="A20" s="93" t="s">
        <v>667</v>
      </c>
      <c r="B20" s="94" t="n">
        <f aca="false">B18*0.4</f>
        <v>22.4</v>
      </c>
      <c r="C20" s="94" t="n">
        <f aca="false">(100-D20)/100</f>
        <v>0.616</v>
      </c>
      <c r="D20" s="94" t="n">
        <f aca="false">D18*0.4</f>
        <v>38.4</v>
      </c>
      <c r="E20" s="95" t="n">
        <v>0.785</v>
      </c>
      <c r="F20" s="95" t="n">
        <v>0.795</v>
      </c>
      <c r="G20" s="95" t="n">
        <v>0.805</v>
      </c>
      <c r="H20" s="95" t="n">
        <v>0.8</v>
      </c>
      <c r="I20" s="95" t="n">
        <v>0.8</v>
      </c>
      <c r="J20" s="95" t="n">
        <v>0.8</v>
      </c>
      <c r="K20" s="95" t="n">
        <v>0.825</v>
      </c>
      <c r="L20" s="95" t="n">
        <v>0.825</v>
      </c>
      <c r="M20" s="8"/>
    </row>
    <row r="21" customFormat="false" ht="15" hidden="false" customHeight="false" outlineLevel="0" collapsed="false">
      <c r="A21" s="93" t="s">
        <v>668</v>
      </c>
      <c r="B21" s="94" t="n">
        <f aca="false">B18*0.15</f>
        <v>8.4</v>
      </c>
      <c r="C21" s="94" t="n">
        <f aca="false">(100-D21)/100</f>
        <v>0.856</v>
      </c>
      <c r="D21" s="94" t="n">
        <f aca="false">D18*0.15</f>
        <v>14.4</v>
      </c>
      <c r="E21" s="95" t="n">
        <v>0.9355</v>
      </c>
      <c r="F21" s="95" t="n">
        <v>0.9385</v>
      </c>
      <c r="G21" s="95" t="n">
        <v>0.9415</v>
      </c>
      <c r="H21" s="95" t="n">
        <v>0.94</v>
      </c>
      <c r="I21" s="95" t="n">
        <v>0.94</v>
      </c>
      <c r="J21" s="95" t="n">
        <v>0.94</v>
      </c>
      <c r="K21" s="95" t="n">
        <v>0.9475</v>
      </c>
      <c r="L21" s="95" t="n">
        <v>0.9475</v>
      </c>
      <c r="M21" s="8"/>
    </row>
    <row r="22" customFormat="false" ht="15" hidden="false" customHeight="false" outlineLevel="0" collapsed="false">
      <c r="A22" s="93" t="s">
        <v>669</v>
      </c>
      <c r="B22" s="94" t="n">
        <f aca="false">B18*0.3</f>
        <v>16.8</v>
      </c>
      <c r="C22" s="94" t="n">
        <f aca="false">(100-D22)/100</f>
        <v>0.712</v>
      </c>
      <c r="D22" s="94" t="n">
        <f aca="false">D18*0.3</f>
        <v>28.8</v>
      </c>
      <c r="E22" s="95" t="n">
        <v>0.828</v>
      </c>
      <c r="F22" s="95" t="n">
        <v>0.836</v>
      </c>
      <c r="G22" s="95" t="n">
        <v>0.844</v>
      </c>
      <c r="H22" s="95" t="n">
        <v>0.84</v>
      </c>
      <c r="I22" s="95" t="n">
        <v>0.84</v>
      </c>
      <c r="J22" s="95" t="n">
        <v>0.84</v>
      </c>
      <c r="K22" s="95" t="n">
        <v>0.86</v>
      </c>
      <c r="L22" s="95" t="n">
        <v>0.86</v>
      </c>
      <c r="M22" s="8"/>
    </row>
    <row r="23" customFormat="false" ht="15" hidden="false" customHeight="false" outlineLevel="0" collapsed="false">
      <c r="A23" s="89" t="s">
        <v>674</v>
      </c>
      <c r="B23" s="90" t="n">
        <v>55</v>
      </c>
      <c r="C23" s="90"/>
      <c r="D23" s="90" t="n">
        <v>95</v>
      </c>
      <c r="E23" s="91" t="n">
        <f aca="false">1 - (E24) * (E25) * (E26) * (E27)</f>
        <v>0.44423655094</v>
      </c>
      <c r="F23" s="91" t="n">
        <f aca="false">1 - (F24) * (F25) * (F26) * (F27)</f>
        <v>0.42740129134</v>
      </c>
      <c r="G23" s="91" t="n">
        <f aca="false">1 - (G24) * (G25) * (G26) * (G27)</f>
        <v>0.41022063654</v>
      </c>
      <c r="H23" s="91" t="n">
        <f aca="false">1 - (H24) * (H25) * (H26) * (H27)</f>
        <v>0.4188544</v>
      </c>
      <c r="I23" s="92" t="n">
        <f aca="false">1 - (I24) * (I25) * (I26) * (I27)</f>
        <v>0.3748063375</v>
      </c>
      <c r="J23" s="92" t="n">
        <f aca="false">1 - (J24) * (J25) * (J26) * (J27)</f>
        <v>0.3285204</v>
      </c>
      <c r="K23" s="92" t="n">
        <f aca="false">1 - (K24) * (K25) * (K26) * (K27)</f>
        <v>0.3748063375</v>
      </c>
      <c r="L23" s="92" t="n">
        <f aca="false">1 - (L24) * (L25) * (L26) * (L27)</f>
        <v>0.5005</v>
      </c>
      <c r="M23" s="8"/>
    </row>
    <row r="24" customFormat="false" ht="15" hidden="false" customHeight="false" outlineLevel="0" collapsed="false">
      <c r="A24" s="93" t="s">
        <v>666</v>
      </c>
      <c r="B24" s="94" t="n">
        <f aca="false">B23*0.15</f>
        <v>8.25</v>
      </c>
      <c r="C24" s="94" t="n">
        <f aca="false">(100-D24)/100</f>
        <v>0.8575</v>
      </c>
      <c r="D24" s="94" t="n">
        <f aca="false">D23*0.15</f>
        <v>14.25</v>
      </c>
      <c r="E24" s="95" t="n">
        <v>0.914</v>
      </c>
      <c r="F24" s="95" t="n">
        <v>0.918</v>
      </c>
      <c r="G24" s="95" t="n">
        <v>0.922</v>
      </c>
      <c r="H24" s="95" t="n">
        <v>0.92</v>
      </c>
      <c r="I24" s="95" t="n">
        <v>0.93</v>
      </c>
      <c r="J24" s="95" t="n">
        <v>0.94</v>
      </c>
      <c r="K24" s="95" t="n">
        <v>0.93</v>
      </c>
      <c r="L24" s="95" t="n">
        <v>0.9</v>
      </c>
      <c r="M24" s="8"/>
    </row>
    <row r="25" customFormat="false" ht="15" hidden="false" customHeight="false" outlineLevel="0" collapsed="false">
      <c r="A25" s="93" t="s">
        <v>667</v>
      </c>
      <c r="B25" s="94" t="n">
        <f aca="false">B23*0.4</f>
        <v>22</v>
      </c>
      <c r="C25" s="94" t="n">
        <f aca="false">(100-D25)/100</f>
        <v>0.62</v>
      </c>
      <c r="D25" s="94" t="n">
        <f aca="false">D23*0.4</f>
        <v>38</v>
      </c>
      <c r="E25" s="95" t="n">
        <v>0.785</v>
      </c>
      <c r="F25" s="95" t="n">
        <v>0.795</v>
      </c>
      <c r="G25" s="95" t="n">
        <v>0.805</v>
      </c>
      <c r="H25" s="95" t="n">
        <v>0.8</v>
      </c>
      <c r="I25" s="95" t="n">
        <v>0.825</v>
      </c>
      <c r="J25" s="95" t="n">
        <v>0.85</v>
      </c>
      <c r="K25" s="95" t="n">
        <v>0.825</v>
      </c>
      <c r="L25" s="95" t="n">
        <v>0.75</v>
      </c>
      <c r="M25" s="8"/>
    </row>
    <row r="26" customFormat="false" ht="15" hidden="false" customHeight="false" outlineLevel="0" collapsed="false">
      <c r="A26" s="93" t="s">
        <v>668</v>
      </c>
      <c r="B26" s="94" t="n">
        <f aca="false">B23*0.15</f>
        <v>8.25</v>
      </c>
      <c r="C26" s="94" t="n">
        <f aca="false">(100-D26)/100</f>
        <v>0.8575</v>
      </c>
      <c r="D26" s="94" t="n">
        <f aca="false">D23*0.15</f>
        <v>14.25</v>
      </c>
      <c r="E26" s="95" t="n">
        <v>0.9355</v>
      </c>
      <c r="F26" s="95" t="n">
        <v>0.9385</v>
      </c>
      <c r="G26" s="95" t="n">
        <v>0.9415</v>
      </c>
      <c r="H26" s="95" t="n">
        <v>0.94</v>
      </c>
      <c r="I26" s="95" t="n">
        <v>0.9475</v>
      </c>
      <c r="J26" s="95" t="n">
        <v>0.955</v>
      </c>
      <c r="K26" s="95" t="n">
        <v>0.9475</v>
      </c>
      <c r="L26" s="95" t="n">
        <v>0.925</v>
      </c>
      <c r="M26" s="8"/>
    </row>
    <row r="27" customFormat="false" ht="15" hidden="false" customHeight="false" outlineLevel="0" collapsed="false">
      <c r="A27" s="93" t="s">
        <v>669</v>
      </c>
      <c r="B27" s="94" t="n">
        <f aca="false">B23*0.3</f>
        <v>16.5</v>
      </c>
      <c r="C27" s="94" t="n">
        <f aca="false">(100-D27)/100</f>
        <v>0.715</v>
      </c>
      <c r="D27" s="94" t="n">
        <f aca="false">D23*0.3</f>
        <v>28.5</v>
      </c>
      <c r="E27" s="95" t="n">
        <v>0.828</v>
      </c>
      <c r="F27" s="95" t="n">
        <v>0.836</v>
      </c>
      <c r="G27" s="95" t="n">
        <v>0.844</v>
      </c>
      <c r="H27" s="95" t="n">
        <v>0.84</v>
      </c>
      <c r="I27" s="95" t="n">
        <v>0.86</v>
      </c>
      <c r="J27" s="95" t="n">
        <v>0.88</v>
      </c>
      <c r="K27" s="95" t="n">
        <v>0.86</v>
      </c>
      <c r="L27" s="95" t="n">
        <v>0.8</v>
      </c>
      <c r="M27" s="8"/>
    </row>
    <row r="28" customFormat="false" ht="15" hidden="false" customHeight="false" outlineLevel="0" collapsed="false">
      <c r="A28" s="96" t="s">
        <v>675</v>
      </c>
      <c r="B28" s="90" t="n">
        <v>54</v>
      </c>
      <c r="C28" s="90"/>
      <c r="D28" s="90" t="n">
        <v>94</v>
      </c>
      <c r="E28" s="91" t="n">
        <f aca="false">1 - (E29) * (E30) * (E31) * (E32)</f>
        <v>0.43586183424</v>
      </c>
      <c r="F28" s="91" t="n">
        <f aca="false">1 - (F29) * (F30) * (F31) * (F32)</f>
        <v>0.4188544</v>
      </c>
      <c r="G28" s="91" t="n">
        <f aca="false">1 - (G29) * (G30) * (G31) * (G32)</f>
        <v>0.40149947584</v>
      </c>
      <c r="H28" s="91" t="n">
        <f aca="false">1 - (H29) * (H30) * (H31) * (H32)</f>
        <v>0.41022063654</v>
      </c>
      <c r="I28" s="92" t="n">
        <f aca="false">1 - (I29) * (I30) * (I31) * (I32)</f>
        <v>0.3748063375</v>
      </c>
      <c r="J28" s="92" t="n">
        <f aca="false">1 - (J29) * (J30) * (J31) * (J32)</f>
        <v>0.3748063375</v>
      </c>
      <c r="K28" s="92" t="n">
        <f aca="false">1 - (K29) * (K30) * (K31) * (K32)</f>
        <v>0.3748063375</v>
      </c>
      <c r="L28" s="92" t="n">
        <f aca="false">1 - (L29) * (L30) * (L31) * (L32)</f>
        <v>0.3748063375</v>
      </c>
      <c r="M28" s="8"/>
    </row>
    <row r="29" customFormat="false" ht="15" hidden="false" customHeight="false" outlineLevel="0" collapsed="false">
      <c r="A29" s="93" t="s">
        <v>666</v>
      </c>
      <c r="B29" s="94" t="n">
        <f aca="false">B28*0.15</f>
        <v>8.1</v>
      </c>
      <c r="C29" s="94" t="n">
        <f aca="false">(100-D29)/100</f>
        <v>0.859</v>
      </c>
      <c r="D29" s="94" t="n">
        <f aca="false">D28*0.15</f>
        <v>14.1</v>
      </c>
      <c r="E29" s="95" t="n">
        <v>0.916</v>
      </c>
      <c r="F29" s="95" t="n">
        <v>0.92</v>
      </c>
      <c r="G29" s="95" t="n">
        <v>0.924</v>
      </c>
      <c r="H29" s="95" t="n">
        <v>0.922</v>
      </c>
      <c r="I29" s="95" t="n">
        <v>0.93</v>
      </c>
      <c r="J29" s="95" t="n">
        <v>0.93</v>
      </c>
      <c r="K29" s="95" t="n">
        <v>0.93</v>
      </c>
      <c r="L29" s="95" t="n">
        <v>0.93</v>
      </c>
      <c r="M29" s="8"/>
    </row>
    <row r="30" customFormat="false" ht="15" hidden="false" customHeight="false" outlineLevel="0" collapsed="false">
      <c r="A30" s="93" t="s">
        <v>667</v>
      </c>
      <c r="B30" s="94" t="n">
        <f aca="false">B28*0.4</f>
        <v>21.6</v>
      </c>
      <c r="C30" s="94" t="n">
        <f aca="false">(100-D30)/100</f>
        <v>0.624</v>
      </c>
      <c r="D30" s="94" t="n">
        <f aca="false">D28*0.4</f>
        <v>37.6</v>
      </c>
      <c r="E30" s="95" t="n">
        <v>0.79</v>
      </c>
      <c r="F30" s="95" t="n">
        <v>0.8</v>
      </c>
      <c r="G30" s="95" t="n">
        <v>0.81</v>
      </c>
      <c r="H30" s="95" t="n">
        <v>0.805</v>
      </c>
      <c r="I30" s="95" t="n">
        <v>0.825</v>
      </c>
      <c r="J30" s="95" t="n">
        <v>0.825</v>
      </c>
      <c r="K30" s="95" t="n">
        <v>0.825</v>
      </c>
      <c r="L30" s="95" t="n">
        <v>0.825</v>
      </c>
      <c r="M30" s="8"/>
    </row>
    <row r="31" customFormat="false" ht="15" hidden="false" customHeight="false" outlineLevel="0" collapsed="false">
      <c r="A31" s="93" t="s">
        <v>668</v>
      </c>
      <c r="B31" s="94" t="n">
        <f aca="false">B28*0.15</f>
        <v>8.1</v>
      </c>
      <c r="C31" s="94" t="n">
        <f aca="false">(100-D31)/100</f>
        <v>0.859</v>
      </c>
      <c r="D31" s="94" t="n">
        <f aca="false">D28*0.15</f>
        <v>14.1</v>
      </c>
      <c r="E31" s="95" t="n">
        <v>0.937</v>
      </c>
      <c r="F31" s="95" t="n">
        <v>0.94</v>
      </c>
      <c r="G31" s="95" t="n">
        <v>0.943</v>
      </c>
      <c r="H31" s="95" t="n">
        <v>0.9415</v>
      </c>
      <c r="I31" s="95" t="n">
        <v>0.9475</v>
      </c>
      <c r="J31" s="95" t="n">
        <v>0.9475</v>
      </c>
      <c r="K31" s="95" t="n">
        <v>0.9475</v>
      </c>
      <c r="L31" s="95" t="n">
        <v>0.9475</v>
      </c>
      <c r="M31" s="8"/>
    </row>
    <row r="32" customFormat="false" ht="15" hidden="false" customHeight="false" outlineLevel="0" collapsed="false">
      <c r="A32" s="93" t="s">
        <v>669</v>
      </c>
      <c r="B32" s="94" t="n">
        <f aca="false">B28*0.3</f>
        <v>16.2</v>
      </c>
      <c r="C32" s="94" t="n">
        <f aca="false">(100-D32)/100</f>
        <v>0.718</v>
      </c>
      <c r="D32" s="94" t="n">
        <f aca="false">D28*0.3</f>
        <v>28.2</v>
      </c>
      <c r="E32" s="95" t="n">
        <v>0.832</v>
      </c>
      <c r="F32" s="95" t="n">
        <v>0.84</v>
      </c>
      <c r="G32" s="95" t="n">
        <v>0.848</v>
      </c>
      <c r="H32" s="95" t="n">
        <v>0.844</v>
      </c>
      <c r="I32" s="95" t="n">
        <v>0.86</v>
      </c>
      <c r="J32" s="95" t="n">
        <v>0.86</v>
      </c>
      <c r="K32" s="95" t="n">
        <v>0.86</v>
      </c>
      <c r="L32" s="95" t="n">
        <v>0.86</v>
      </c>
      <c r="M32" s="8"/>
    </row>
    <row r="33" customFormat="false" ht="15" hidden="false" customHeight="false" outlineLevel="0" collapsed="false">
      <c r="A33" s="96" t="s">
        <v>676</v>
      </c>
      <c r="B33" s="90" t="n">
        <v>54</v>
      </c>
      <c r="C33" s="90"/>
      <c r="D33" s="90" t="n">
        <v>94</v>
      </c>
      <c r="E33" s="91" t="n">
        <f aca="false">1 - (E34) * (E35) * (E36) * (E37)</f>
        <v>0.43586183424</v>
      </c>
      <c r="F33" s="91" t="n">
        <f aca="false">1 - (F34) * (F35) * (F36) * (F37)</f>
        <v>0.43586183424</v>
      </c>
      <c r="G33" s="91" t="n">
        <f aca="false">1 - (G34) * (G35) * (G36) * (G37)</f>
        <v>0.39269039134</v>
      </c>
      <c r="H33" s="91" t="n">
        <f aca="false">1 - (H34) * (H35) * (H36) * (H37)</f>
        <v>0.41022063654</v>
      </c>
      <c r="I33" s="92" t="n">
        <f aca="false">1 - (I34) * (I35) * (I36) * (I37)</f>
        <v>0.3285204</v>
      </c>
      <c r="J33" s="92" t="n">
        <f aca="false">1 - (J34) * (J35) * (J36) * (J37)</f>
        <v>0.3748063375</v>
      </c>
      <c r="K33" s="92" t="n">
        <f aca="false">1 - (K34) * (K35) * (K36) * (K37)</f>
        <v>0.3285204</v>
      </c>
      <c r="L33" s="92" t="n">
        <f aca="false">1 - (L34) * (L35) * (L36) * (L37)</f>
        <v>0.3748063375</v>
      </c>
      <c r="M33" s="8"/>
    </row>
    <row r="34" customFormat="false" ht="15" hidden="false" customHeight="false" outlineLevel="0" collapsed="false">
      <c r="A34" s="93" t="s">
        <v>666</v>
      </c>
      <c r="B34" s="94" t="n">
        <f aca="false">B33*0.15</f>
        <v>8.1</v>
      </c>
      <c r="C34" s="94" t="n">
        <f aca="false">(100-D34)/100</f>
        <v>0.859</v>
      </c>
      <c r="D34" s="94" t="n">
        <f aca="false">D33*0.15</f>
        <v>14.1</v>
      </c>
      <c r="E34" s="95" t="n">
        <v>0.916</v>
      </c>
      <c r="F34" s="95" t="n">
        <v>0.916</v>
      </c>
      <c r="G34" s="95" t="n">
        <v>0.926</v>
      </c>
      <c r="H34" s="95" t="n">
        <v>0.922</v>
      </c>
      <c r="I34" s="95" t="n">
        <v>0.94</v>
      </c>
      <c r="J34" s="95" t="n">
        <v>0.93</v>
      </c>
      <c r="K34" s="95" t="n">
        <v>0.94</v>
      </c>
      <c r="L34" s="95" t="n">
        <v>0.93</v>
      </c>
      <c r="M34" s="8"/>
    </row>
    <row r="35" customFormat="false" ht="15" hidden="false" customHeight="false" outlineLevel="0" collapsed="false">
      <c r="A35" s="93" t="s">
        <v>667</v>
      </c>
      <c r="B35" s="94" t="n">
        <f aca="false">B33*0.4</f>
        <v>21.6</v>
      </c>
      <c r="C35" s="94" t="n">
        <f aca="false">(100-D35)/100</f>
        <v>0.624</v>
      </c>
      <c r="D35" s="94" t="n">
        <f aca="false">D33*0.4</f>
        <v>37.6</v>
      </c>
      <c r="E35" s="95" t="n">
        <v>0.79</v>
      </c>
      <c r="F35" s="95" t="n">
        <v>0.79</v>
      </c>
      <c r="G35" s="95" t="n">
        <v>0.815</v>
      </c>
      <c r="H35" s="95" t="n">
        <v>0.805</v>
      </c>
      <c r="I35" s="95" t="n">
        <v>0.85</v>
      </c>
      <c r="J35" s="95" t="n">
        <v>0.825</v>
      </c>
      <c r="K35" s="95" t="n">
        <v>0.85</v>
      </c>
      <c r="L35" s="95" t="n">
        <v>0.825</v>
      </c>
      <c r="M35" s="8"/>
    </row>
    <row r="36" customFormat="false" ht="15" hidden="false" customHeight="false" outlineLevel="0" collapsed="false">
      <c r="A36" s="93" t="s">
        <v>668</v>
      </c>
      <c r="B36" s="94" t="n">
        <f aca="false">B33*0.15</f>
        <v>8.1</v>
      </c>
      <c r="C36" s="94" t="n">
        <f aca="false">(100-D36)/100</f>
        <v>0.859</v>
      </c>
      <c r="D36" s="94" t="n">
        <f aca="false">D33*0.15</f>
        <v>14.1</v>
      </c>
      <c r="E36" s="95" t="n">
        <v>0.937</v>
      </c>
      <c r="F36" s="95" t="n">
        <v>0.937</v>
      </c>
      <c r="G36" s="95" t="n">
        <v>0.9445</v>
      </c>
      <c r="H36" s="95" t="n">
        <v>0.9415</v>
      </c>
      <c r="I36" s="95" t="n">
        <v>0.955</v>
      </c>
      <c r="J36" s="95" t="n">
        <v>0.9475</v>
      </c>
      <c r="K36" s="95" t="n">
        <v>0.955</v>
      </c>
      <c r="L36" s="95" t="n">
        <v>0.9475</v>
      </c>
      <c r="M36" s="8"/>
    </row>
    <row r="37" customFormat="false" ht="15" hidden="false" customHeight="false" outlineLevel="0" collapsed="false">
      <c r="A37" s="93" t="s">
        <v>669</v>
      </c>
      <c r="B37" s="94" t="n">
        <f aca="false">B33*0.3</f>
        <v>16.2</v>
      </c>
      <c r="C37" s="94" t="n">
        <f aca="false">(100-D37)/100</f>
        <v>0.718</v>
      </c>
      <c r="D37" s="94" t="n">
        <f aca="false">D33*0.3</f>
        <v>28.2</v>
      </c>
      <c r="E37" s="95" t="n">
        <v>0.832</v>
      </c>
      <c r="F37" s="95" t="n">
        <v>0.832</v>
      </c>
      <c r="G37" s="95" t="n">
        <v>0.852</v>
      </c>
      <c r="H37" s="95" t="n">
        <v>0.844</v>
      </c>
      <c r="I37" s="95" t="n">
        <v>0.88</v>
      </c>
      <c r="J37" s="95" t="n">
        <v>0.86</v>
      </c>
      <c r="K37" s="95" t="n">
        <v>0.88</v>
      </c>
      <c r="L37" s="95" t="n">
        <v>0.86</v>
      </c>
      <c r="M37" s="8"/>
    </row>
    <row r="38" customFormat="false" ht="15" hidden="false" customHeight="false" outlineLevel="0" collapsed="false">
      <c r="A38" s="96" t="s">
        <v>677</v>
      </c>
      <c r="B38" s="90" t="n">
        <v>54</v>
      </c>
      <c r="C38" s="90"/>
      <c r="D38" s="90" t="n">
        <v>94</v>
      </c>
      <c r="E38" s="91" t="n">
        <f aca="false">1 - (E39) * (E40) * (E41) * (E42)</f>
        <v>0.43586183424</v>
      </c>
      <c r="F38" s="91" t="n">
        <f aca="false">1 - (F39) * (F40) * (F41) * (F42)</f>
        <v>0.4188544</v>
      </c>
      <c r="G38" s="91" t="n">
        <f aca="false">1 - (G39) * (G40) * (G41) * (G42)</f>
        <v>0.39269039134</v>
      </c>
      <c r="H38" s="91" t="n">
        <f aca="false">1 - (H39) * (H40) * (H41) * (H42)</f>
        <v>0.41022063654</v>
      </c>
      <c r="I38" s="92" t="n">
        <f aca="false">1 - (I39) * (I40) * (I41) * (I42)</f>
        <v>0.3748063375</v>
      </c>
      <c r="J38" s="92" t="n">
        <f aca="false">1 - (J39) * (J40) * (J41) * (J42)</f>
        <v>0.42724</v>
      </c>
      <c r="K38" s="92" t="n">
        <f aca="false">1 - (K39) * (K40) * (K41) * (K42)</f>
        <v>0.3285204</v>
      </c>
      <c r="L38" s="92" t="n">
        <f aca="false">1 - (L39) * (L40) * (L41) * (L42)</f>
        <v>0.3748063375</v>
      </c>
      <c r="M38" s="8"/>
    </row>
    <row r="39" customFormat="false" ht="15" hidden="false" customHeight="false" outlineLevel="0" collapsed="false">
      <c r="A39" s="93" t="s">
        <v>666</v>
      </c>
      <c r="B39" s="94" t="n">
        <f aca="false">B38*0.15</f>
        <v>8.1</v>
      </c>
      <c r="C39" s="94" t="n">
        <f aca="false">(100-D39)/100</f>
        <v>0.859</v>
      </c>
      <c r="D39" s="94" t="n">
        <f aca="false">D38*0.15</f>
        <v>14.1</v>
      </c>
      <c r="E39" s="95" t="n">
        <v>0.916</v>
      </c>
      <c r="F39" s="95" t="n">
        <v>0.92</v>
      </c>
      <c r="G39" s="95" t="n">
        <v>0.926</v>
      </c>
      <c r="H39" s="95" t="n">
        <v>0.922</v>
      </c>
      <c r="I39" s="95" t="n">
        <v>0.93</v>
      </c>
      <c r="J39" s="95" t="n">
        <v>0.925</v>
      </c>
      <c r="K39" s="95" t="n">
        <v>0.94</v>
      </c>
      <c r="L39" s="95" t="n">
        <v>0.93</v>
      </c>
      <c r="M39" s="8"/>
    </row>
    <row r="40" customFormat="false" ht="15" hidden="false" customHeight="false" outlineLevel="0" collapsed="false">
      <c r="A40" s="93" t="s">
        <v>667</v>
      </c>
      <c r="B40" s="94" t="n">
        <f aca="false">B38*0.4</f>
        <v>21.6</v>
      </c>
      <c r="C40" s="94" t="n">
        <f aca="false">(100-D40)/100</f>
        <v>0.624</v>
      </c>
      <c r="D40" s="94" t="n">
        <f aca="false">D38*0.4</f>
        <v>37.6</v>
      </c>
      <c r="E40" s="95" t="n">
        <v>0.79</v>
      </c>
      <c r="F40" s="95" t="n">
        <v>0.8</v>
      </c>
      <c r="G40" s="95" t="n">
        <v>0.815</v>
      </c>
      <c r="H40" s="95" t="n">
        <v>0.805</v>
      </c>
      <c r="I40" s="95" t="n">
        <v>0.825</v>
      </c>
      <c r="J40" s="95" t="n">
        <v>0.8</v>
      </c>
      <c r="K40" s="95" t="n">
        <v>0.85</v>
      </c>
      <c r="L40" s="95" t="n">
        <v>0.825</v>
      </c>
      <c r="M40" s="8"/>
    </row>
    <row r="41" customFormat="false" ht="15" hidden="false" customHeight="false" outlineLevel="0" collapsed="false">
      <c r="A41" s="93" t="s">
        <v>668</v>
      </c>
      <c r="B41" s="94" t="n">
        <f aca="false">B38*0.15</f>
        <v>8.1</v>
      </c>
      <c r="C41" s="94" t="n">
        <f aca="false">(100-D41)/100</f>
        <v>0.859</v>
      </c>
      <c r="D41" s="94" t="n">
        <f aca="false">D38*0.15</f>
        <v>14.1</v>
      </c>
      <c r="E41" s="95" t="n">
        <v>0.937</v>
      </c>
      <c r="F41" s="95" t="n">
        <v>0.94</v>
      </c>
      <c r="G41" s="95" t="n">
        <v>0.9445</v>
      </c>
      <c r="H41" s="95" t="n">
        <v>0.9415</v>
      </c>
      <c r="I41" s="95" t="n">
        <v>0.9475</v>
      </c>
      <c r="J41" s="95" t="n">
        <v>0.9</v>
      </c>
      <c r="K41" s="95" t="n">
        <v>0.955</v>
      </c>
      <c r="L41" s="95" t="n">
        <v>0.9475</v>
      </c>
      <c r="M41" s="8"/>
    </row>
    <row r="42" customFormat="false" ht="15" hidden="false" customHeight="false" outlineLevel="0" collapsed="false">
      <c r="A42" s="93" t="s">
        <v>669</v>
      </c>
      <c r="B42" s="94" t="n">
        <f aca="false">B38*0.3</f>
        <v>16.2</v>
      </c>
      <c r="C42" s="94" t="n">
        <f aca="false">(100-D42)/100</f>
        <v>0.718</v>
      </c>
      <c r="D42" s="94" t="n">
        <f aca="false">D38*0.3</f>
        <v>28.2</v>
      </c>
      <c r="E42" s="95" t="n">
        <v>0.832</v>
      </c>
      <c r="F42" s="95" t="n">
        <v>0.84</v>
      </c>
      <c r="G42" s="95" t="n">
        <v>0.852</v>
      </c>
      <c r="H42" s="95" t="n">
        <v>0.844</v>
      </c>
      <c r="I42" s="95" t="n">
        <v>0.86</v>
      </c>
      <c r="J42" s="95" t="n">
        <v>0.86</v>
      </c>
      <c r="K42" s="95" t="n">
        <v>0.88</v>
      </c>
      <c r="L42" s="95" t="n">
        <v>0.86</v>
      </c>
      <c r="M42" s="8"/>
    </row>
    <row r="43" customFormat="false" ht="15" hidden="false" customHeight="false" outlineLevel="0" collapsed="false">
      <c r="A43" s="89" t="s">
        <v>678</v>
      </c>
      <c r="B43" s="90" t="n">
        <v>53</v>
      </c>
      <c r="C43" s="90"/>
      <c r="D43" s="90" t="n">
        <v>93</v>
      </c>
      <c r="E43" s="91" t="n">
        <f aca="false">1 - (E44) * (E45) * (E46) * (E47)</f>
        <v>0.43586183424</v>
      </c>
      <c r="F43" s="91" t="n">
        <f aca="false">1 - (F44) * (F45) * (F46) * (F47)</f>
        <v>0.4188544</v>
      </c>
      <c r="G43" s="91" t="n">
        <f aca="false">1 - (G44) * (G45) * (G46) * (G47)</f>
        <v>0.40149947584</v>
      </c>
      <c r="H43" s="91" t="n">
        <f aca="false">1 - (H44) * (H45) * (H46) * (H47)</f>
        <v>0.41022063654</v>
      </c>
      <c r="I43" s="92" t="n">
        <f aca="false">1 - (I44) * (I45) * (I46) * (I47)</f>
        <v>0.3748063375</v>
      </c>
      <c r="J43" s="92" t="n">
        <f aca="false">1 - (J44) * (J45) * (J46) * (J47)</f>
        <v>0.3748063375</v>
      </c>
      <c r="K43" s="92" t="n">
        <f aca="false">1 - (K44) * (K45) * (K46) * (K47)</f>
        <v>0.3748063375</v>
      </c>
      <c r="L43" s="92" t="n">
        <f aca="false">1 - (L44) * (L45) * (L46) * (L47)</f>
        <v>0.3748063375</v>
      </c>
      <c r="M43" s="8"/>
    </row>
    <row r="44" customFormat="false" ht="15" hidden="false" customHeight="false" outlineLevel="0" collapsed="false">
      <c r="A44" s="93" t="s">
        <v>666</v>
      </c>
      <c r="B44" s="94" t="n">
        <f aca="false">B43*0.15</f>
        <v>7.95</v>
      </c>
      <c r="C44" s="94" t="n">
        <f aca="false">(100-D44)/100</f>
        <v>0.8605</v>
      </c>
      <c r="D44" s="94" t="n">
        <f aca="false">D43*0.15</f>
        <v>13.95</v>
      </c>
      <c r="E44" s="95" t="n">
        <v>0.916</v>
      </c>
      <c r="F44" s="95" t="n">
        <v>0.92</v>
      </c>
      <c r="G44" s="95" t="n">
        <v>0.924</v>
      </c>
      <c r="H44" s="95" t="n">
        <v>0.922</v>
      </c>
      <c r="I44" s="95" t="n">
        <v>0.93</v>
      </c>
      <c r="J44" s="95" t="n">
        <v>0.93</v>
      </c>
      <c r="K44" s="95" t="n">
        <v>0.93</v>
      </c>
      <c r="L44" s="95" t="n">
        <v>0.93</v>
      </c>
      <c r="M44" s="8"/>
    </row>
    <row r="45" customFormat="false" ht="15" hidden="false" customHeight="false" outlineLevel="0" collapsed="false">
      <c r="A45" s="93" t="s">
        <v>667</v>
      </c>
      <c r="B45" s="94" t="n">
        <f aca="false">B43*0.4</f>
        <v>21.2</v>
      </c>
      <c r="C45" s="94" t="n">
        <f aca="false">(100-D45)/100</f>
        <v>0.628</v>
      </c>
      <c r="D45" s="94" t="n">
        <f aca="false">D43*0.4</f>
        <v>37.2</v>
      </c>
      <c r="E45" s="95" t="n">
        <v>0.79</v>
      </c>
      <c r="F45" s="95" t="n">
        <v>0.8</v>
      </c>
      <c r="G45" s="95" t="n">
        <v>0.81</v>
      </c>
      <c r="H45" s="95" t="n">
        <v>0.805</v>
      </c>
      <c r="I45" s="95" t="n">
        <v>0.825</v>
      </c>
      <c r="J45" s="95" t="n">
        <v>0.825</v>
      </c>
      <c r="K45" s="95" t="n">
        <v>0.825</v>
      </c>
      <c r="L45" s="95" t="n">
        <v>0.825</v>
      </c>
      <c r="M45" s="8"/>
    </row>
    <row r="46" customFormat="false" ht="15" hidden="false" customHeight="false" outlineLevel="0" collapsed="false">
      <c r="A46" s="93" t="s">
        <v>668</v>
      </c>
      <c r="B46" s="94" t="n">
        <f aca="false">B43*0.15</f>
        <v>7.95</v>
      </c>
      <c r="C46" s="94" t="n">
        <f aca="false">(100-D46)/100</f>
        <v>0.8605</v>
      </c>
      <c r="D46" s="94" t="n">
        <f aca="false">D43*0.15</f>
        <v>13.95</v>
      </c>
      <c r="E46" s="95" t="n">
        <v>0.937</v>
      </c>
      <c r="F46" s="95" t="n">
        <v>0.94</v>
      </c>
      <c r="G46" s="95" t="n">
        <v>0.943</v>
      </c>
      <c r="H46" s="95" t="n">
        <v>0.9415</v>
      </c>
      <c r="I46" s="95" t="n">
        <v>0.9475</v>
      </c>
      <c r="J46" s="95" t="n">
        <v>0.9475</v>
      </c>
      <c r="K46" s="95" t="n">
        <v>0.9475</v>
      </c>
      <c r="L46" s="95" t="n">
        <v>0.9475</v>
      </c>
      <c r="M46" s="8"/>
    </row>
    <row r="47" customFormat="false" ht="15" hidden="false" customHeight="false" outlineLevel="0" collapsed="false">
      <c r="A47" s="93" t="s">
        <v>669</v>
      </c>
      <c r="B47" s="94" t="n">
        <f aca="false">B43*0.3</f>
        <v>15.9</v>
      </c>
      <c r="C47" s="94" t="n">
        <f aca="false">(100-D47)/100</f>
        <v>0.721</v>
      </c>
      <c r="D47" s="94" t="n">
        <f aca="false">D43*0.3</f>
        <v>27.9</v>
      </c>
      <c r="E47" s="95" t="n">
        <v>0.832</v>
      </c>
      <c r="F47" s="95" t="n">
        <v>0.84</v>
      </c>
      <c r="G47" s="95" t="n">
        <v>0.848</v>
      </c>
      <c r="H47" s="95" t="n">
        <v>0.844</v>
      </c>
      <c r="I47" s="95" t="n">
        <v>0.86</v>
      </c>
      <c r="J47" s="95" t="n">
        <v>0.86</v>
      </c>
      <c r="K47" s="95" t="n">
        <v>0.86</v>
      </c>
      <c r="L47" s="95" t="n">
        <v>0.86</v>
      </c>
      <c r="M47" s="8"/>
    </row>
    <row r="48" customFormat="false" ht="15" hidden="false" customHeight="false" outlineLevel="0" collapsed="false">
      <c r="A48" s="96" t="s">
        <v>679</v>
      </c>
      <c r="B48" s="90" t="n">
        <v>53</v>
      </c>
      <c r="C48" s="90"/>
      <c r="D48" s="90" t="n">
        <v>93</v>
      </c>
      <c r="E48" s="91" t="n">
        <f aca="false">1 - (E49) * (E50) * (E51) * (E52)</f>
        <v>0.43586183424</v>
      </c>
      <c r="F48" s="91" t="n">
        <f aca="false">1 - (F49) * (F50) * (F51) * (F52)</f>
        <v>0.4188544</v>
      </c>
      <c r="G48" s="91" t="n">
        <f aca="false">1 - (G49) * (G50) * (G51) * (G52)</f>
        <v>0.40149947584</v>
      </c>
      <c r="H48" s="91" t="n">
        <f aca="false">1 - (H49) * (H50) * (H51) * (H52)</f>
        <v>0.41022063654</v>
      </c>
      <c r="I48" s="92" t="n">
        <f aca="false">1 - (I49) * (I50) * (I51) * (I52)</f>
        <v>0.3748063375</v>
      </c>
      <c r="J48" s="92" t="n">
        <f aca="false">1 - (J49) * (J50) * (J51) * (J52)</f>
        <v>0.4188544</v>
      </c>
      <c r="K48" s="92" t="n">
        <f aca="false">1 - (K49) * (K50) * (K51) * (K52)</f>
        <v>0.3748063375</v>
      </c>
      <c r="L48" s="92" t="n">
        <f aca="false">1 - (L49) * (L50) * (L51) * (L52)</f>
        <v>0.3748063375</v>
      </c>
      <c r="M48" s="8"/>
    </row>
    <row r="49" customFormat="false" ht="15" hidden="false" customHeight="false" outlineLevel="0" collapsed="false">
      <c r="A49" s="93" t="s">
        <v>666</v>
      </c>
      <c r="B49" s="94" t="n">
        <f aca="false">B48*0.15</f>
        <v>7.95</v>
      </c>
      <c r="C49" s="94" t="n">
        <f aca="false">(100-D49)/100</f>
        <v>0.8605</v>
      </c>
      <c r="D49" s="94" t="n">
        <f aca="false">D48*0.15</f>
        <v>13.95</v>
      </c>
      <c r="E49" s="95" t="n">
        <v>0.916</v>
      </c>
      <c r="F49" s="95" t="n">
        <v>0.92</v>
      </c>
      <c r="G49" s="95" t="n">
        <v>0.924</v>
      </c>
      <c r="H49" s="95" t="n">
        <v>0.922</v>
      </c>
      <c r="I49" s="95" t="n">
        <v>0.93</v>
      </c>
      <c r="J49" s="95" t="n">
        <v>0.92</v>
      </c>
      <c r="K49" s="95" t="n">
        <v>0.93</v>
      </c>
      <c r="L49" s="95" t="n">
        <v>0.93</v>
      </c>
      <c r="M49" s="8"/>
    </row>
    <row r="50" customFormat="false" ht="15" hidden="false" customHeight="false" outlineLevel="0" collapsed="false">
      <c r="A50" s="93" t="s">
        <v>667</v>
      </c>
      <c r="B50" s="94" t="n">
        <f aca="false">B48*0.4</f>
        <v>21.2</v>
      </c>
      <c r="C50" s="94" t="n">
        <f aca="false">(100-D50)/100</f>
        <v>0.628</v>
      </c>
      <c r="D50" s="94" t="n">
        <f aca="false">D48*0.4</f>
        <v>37.2</v>
      </c>
      <c r="E50" s="95" t="n">
        <v>0.79</v>
      </c>
      <c r="F50" s="95" t="n">
        <v>0.8</v>
      </c>
      <c r="G50" s="95" t="n">
        <v>0.81</v>
      </c>
      <c r="H50" s="95" t="n">
        <v>0.805</v>
      </c>
      <c r="I50" s="95" t="n">
        <v>0.825</v>
      </c>
      <c r="J50" s="95" t="n">
        <v>0.8</v>
      </c>
      <c r="K50" s="95" t="n">
        <v>0.825</v>
      </c>
      <c r="L50" s="95" t="n">
        <v>0.825</v>
      </c>
      <c r="M50" s="8"/>
    </row>
    <row r="51" customFormat="false" ht="15" hidden="false" customHeight="false" outlineLevel="0" collapsed="false">
      <c r="A51" s="93" t="s">
        <v>668</v>
      </c>
      <c r="B51" s="94" t="n">
        <f aca="false">B48*0.15</f>
        <v>7.95</v>
      </c>
      <c r="C51" s="94" t="n">
        <f aca="false">(100-D51)/100</f>
        <v>0.8605</v>
      </c>
      <c r="D51" s="94" t="n">
        <f aca="false">D48*0.15</f>
        <v>13.95</v>
      </c>
      <c r="E51" s="95" t="n">
        <v>0.937</v>
      </c>
      <c r="F51" s="95" t="n">
        <v>0.94</v>
      </c>
      <c r="G51" s="95" t="n">
        <v>0.943</v>
      </c>
      <c r="H51" s="95" t="n">
        <v>0.9415</v>
      </c>
      <c r="I51" s="95" t="n">
        <v>0.9475</v>
      </c>
      <c r="J51" s="95" t="n">
        <v>0.94</v>
      </c>
      <c r="K51" s="95" t="n">
        <v>0.9475</v>
      </c>
      <c r="L51" s="95" t="n">
        <v>0.9475</v>
      </c>
      <c r="M51" s="8"/>
    </row>
    <row r="52" customFormat="false" ht="15" hidden="false" customHeight="false" outlineLevel="0" collapsed="false">
      <c r="A52" s="93" t="s">
        <v>669</v>
      </c>
      <c r="B52" s="94" t="n">
        <f aca="false">B48*0.3</f>
        <v>15.9</v>
      </c>
      <c r="C52" s="94" t="n">
        <f aca="false">(100-D52)/100</f>
        <v>0.721</v>
      </c>
      <c r="D52" s="94" t="n">
        <f aca="false">D48*0.3</f>
        <v>27.9</v>
      </c>
      <c r="E52" s="95" t="n">
        <v>0.832</v>
      </c>
      <c r="F52" s="95" t="n">
        <v>0.84</v>
      </c>
      <c r="G52" s="95" t="n">
        <v>0.848</v>
      </c>
      <c r="H52" s="95" t="n">
        <v>0.844</v>
      </c>
      <c r="I52" s="95" t="n">
        <v>0.86</v>
      </c>
      <c r="J52" s="95" t="n">
        <v>0.84</v>
      </c>
      <c r="K52" s="95" t="n">
        <v>0.86</v>
      </c>
      <c r="L52" s="95" t="n">
        <v>0.86</v>
      </c>
      <c r="M52" s="8"/>
    </row>
    <row r="53" customFormat="false" ht="15" hidden="false" customHeight="false" outlineLevel="0" collapsed="false">
      <c r="A53" s="89" t="s">
        <v>680</v>
      </c>
      <c r="B53" s="90" t="n">
        <v>53</v>
      </c>
      <c r="C53" s="90"/>
      <c r="D53" s="90" t="n">
        <v>93</v>
      </c>
      <c r="E53" s="91" t="n">
        <f aca="false">1 - (E54) * (E55) * (E56) * (E57)</f>
        <v>0.43586183424</v>
      </c>
      <c r="F53" s="91" t="n">
        <f aca="false">1 - (F54) * (F55) * (F56) * (F57)</f>
        <v>0.4188544</v>
      </c>
      <c r="G53" s="91" t="n">
        <f aca="false">1 - (G54) * (G55) * (G56) * (G57)</f>
        <v>0.40149947584</v>
      </c>
      <c r="H53" s="91" t="n">
        <f aca="false">1 - (H54) * (H55) * (H56) * (H57)</f>
        <v>0.41022063654</v>
      </c>
      <c r="I53" s="92" t="n">
        <f aca="false">1 - (I54) * (I55) * (I56) * (I57)</f>
        <v>0.3748063375</v>
      </c>
      <c r="J53" s="92" t="n">
        <f aca="false">1 - (J54) * (J55) * (J56) * (J57)</f>
        <v>0.3748063375</v>
      </c>
      <c r="K53" s="92" t="n">
        <f aca="false">1 - (K54) * (K55) * (K56) * (K57)</f>
        <v>0.3748063375</v>
      </c>
      <c r="L53" s="92" t="n">
        <f aca="false">1 - (L54) * (L55) * (L56) * (L57)</f>
        <v>0.4188544</v>
      </c>
      <c r="M53" s="8"/>
    </row>
    <row r="54" customFormat="false" ht="15" hidden="false" customHeight="false" outlineLevel="0" collapsed="false">
      <c r="A54" s="93" t="s">
        <v>666</v>
      </c>
      <c r="B54" s="94" t="n">
        <f aca="false">B53*0.15</f>
        <v>7.95</v>
      </c>
      <c r="C54" s="94" t="n">
        <f aca="false">(100-D54)/100</f>
        <v>0.8605</v>
      </c>
      <c r="D54" s="94" t="n">
        <f aca="false">D53*0.15</f>
        <v>13.95</v>
      </c>
      <c r="E54" s="95" t="n">
        <v>0.916</v>
      </c>
      <c r="F54" s="95" t="n">
        <v>0.92</v>
      </c>
      <c r="G54" s="95" t="n">
        <v>0.924</v>
      </c>
      <c r="H54" s="95" t="n">
        <v>0.922</v>
      </c>
      <c r="I54" s="95" t="n">
        <v>0.93</v>
      </c>
      <c r="J54" s="95" t="n">
        <v>0.93</v>
      </c>
      <c r="K54" s="95" t="n">
        <v>0.93</v>
      </c>
      <c r="L54" s="95" t="n">
        <v>0.92</v>
      </c>
      <c r="M54" s="8"/>
    </row>
    <row r="55" customFormat="false" ht="15" hidden="false" customHeight="false" outlineLevel="0" collapsed="false">
      <c r="A55" s="93" t="s">
        <v>667</v>
      </c>
      <c r="B55" s="94" t="n">
        <f aca="false">B53*0.4</f>
        <v>21.2</v>
      </c>
      <c r="C55" s="94" t="n">
        <f aca="false">(100-D55)/100</f>
        <v>0.628</v>
      </c>
      <c r="D55" s="94" t="n">
        <f aca="false">D53*0.4</f>
        <v>37.2</v>
      </c>
      <c r="E55" s="95" t="n">
        <v>0.79</v>
      </c>
      <c r="F55" s="95" t="n">
        <v>0.8</v>
      </c>
      <c r="G55" s="95" t="n">
        <v>0.81</v>
      </c>
      <c r="H55" s="95" t="n">
        <v>0.805</v>
      </c>
      <c r="I55" s="95" t="n">
        <v>0.825</v>
      </c>
      <c r="J55" s="95" t="n">
        <v>0.825</v>
      </c>
      <c r="K55" s="95" t="n">
        <v>0.825</v>
      </c>
      <c r="L55" s="95" t="n">
        <v>0.8</v>
      </c>
      <c r="M55" s="8"/>
    </row>
    <row r="56" customFormat="false" ht="15" hidden="false" customHeight="false" outlineLevel="0" collapsed="false">
      <c r="A56" s="93" t="s">
        <v>668</v>
      </c>
      <c r="B56" s="94" t="n">
        <f aca="false">B53*0.15</f>
        <v>7.95</v>
      </c>
      <c r="C56" s="94" t="n">
        <f aca="false">(100-D56)/100</f>
        <v>0.8605</v>
      </c>
      <c r="D56" s="94" t="n">
        <f aca="false">D53*0.15</f>
        <v>13.95</v>
      </c>
      <c r="E56" s="95" t="n">
        <v>0.937</v>
      </c>
      <c r="F56" s="95" t="n">
        <v>0.94</v>
      </c>
      <c r="G56" s="95" t="n">
        <v>0.943</v>
      </c>
      <c r="H56" s="95" t="n">
        <v>0.9415</v>
      </c>
      <c r="I56" s="95" t="n">
        <v>0.9475</v>
      </c>
      <c r="J56" s="95" t="n">
        <v>0.9475</v>
      </c>
      <c r="K56" s="95" t="n">
        <v>0.9475</v>
      </c>
      <c r="L56" s="95" t="n">
        <v>0.94</v>
      </c>
      <c r="M56" s="8"/>
    </row>
    <row r="57" customFormat="false" ht="15" hidden="false" customHeight="false" outlineLevel="0" collapsed="false">
      <c r="A57" s="93" t="s">
        <v>669</v>
      </c>
      <c r="B57" s="94" t="n">
        <f aca="false">B53*0.3</f>
        <v>15.9</v>
      </c>
      <c r="C57" s="94" t="n">
        <f aca="false">(100-D57)/100</f>
        <v>0.721</v>
      </c>
      <c r="D57" s="94" t="n">
        <f aca="false">D53*0.3</f>
        <v>27.9</v>
      </c>
      <c r="E57" s="95" t="n">
        <v>0.832</v>
      </c>
      <c r="F57" s="95" t="n">
        <v>0.84</v>
      </c>
      <c r="G57" s="95" t="n">
        <v>0.848</v>
      </c>
      <c r="H57" s="95" t="n">
        <v>0.844</v>
      </c>
      <c r="I57" s="95" t="n">
        <v>0.86</v>
      </c>
      <c r="J57" s="95" t="n">
        <v>0.86</v>
      </c>
      <c r="K57" s="95" t="n">
        <v>0.86</v>
      </c>
      <c r="L57" s="95" t="n">
        <v>0.84</v>
      </c>
      <c r="M57" s="8"/>
    </row>
    <row r="58" customFormat="false" ht="15" hidden="false" customHeight="false" outlineLevel="0" collapsed="false">
      <c r="A58" s="96" t="s">
        <v>681</v>
      </c>
      <c r="B58" s="90" t="n">
        <v>53</v>
      </c>
      <c r="C58" s="90"/>
      <c r="D58" s="90" t="n">
        <v>93</v>
      </c>
      <c r="E58" s="91" t="n">
        <f aca="false">1 - (E59)</f>
        <v>0.084</v>
      </c>
      <c r="F58" s="91" t="n">
        <f aca="false">1 - (F59)</f>
        <v>0.08</v>
      </c>
      <c r="G58" s="91" t="n">
        <f aca="false">1 - (G59)</f>
        <v>0.076</v>
      </c>
      <c r="H58" s="91" t="n">
        <f aca="false">1 - (H59)</f>
        <v>0.078</v>
      </c>
      <c r="I58" s="92" t="n">
        <f aca="false">1 - (I59)</f>
        <v>0.08</v>
      </c>
      <c r="J58" s="92" t="n">
        <f aca="false">1 - (J59)</f>
        <v>0.08</v>
      </c>
      <c r="K58" s="92" t="n">
        <f aca="false">1 - (K59)</f>
        <v>0.08</v>
      </c>
      <c r="L58" s="92" t="n">
        <f aca="false">1 - (L59)</f>
        <v>0.08</v>
      </c>
      <c r="M58" s="8"/>
    </row>
    <row r="59" customFormat="false" ht="15" hidden="false" customHeight="false" outlineLevel="0" collapsed="false">
      <c r="A59" s="93" t="s">
        <v>666</v>
      </c>
      <c r="B59" s="94" t="n">
        <f aca="false">B58*0.15</f>
        <v>7.95</v>
      </c>
      <c r="C59" s="94" t="n">
        <f aca="false">(100-D59)/100</f>
        <v>0.8605</v>
      </c>
      <c r="D59" s="94" t="n">
        <f aca="false">D58*0.15</f>
        <v>13.95</v>
      </c>
      <c r="E59" s="95" t="n">
        <v>0.916</v>
      </c>
      <c r="F59" s="95" t="n">
        <v>0.92</v>
      </c>
      <c r="G59" s="95" t="n">
        <v>0.924</v>
      </c>
      <c r="H59" s="95" t="n">
        <v>0.922</v>
      </c>
      <c r="I59" s="95" t="n">
        <v>0.92</v>
      </c>
      <c r="J59" s="95" t="n">
        <v>0.92</v>
      </c>
      <c r="K59" s="95" t="n">
        <v>0.92</v>
      </c>
      <c r="L59" s="95" t="n">
        <v>0.92</v>
      </c>
      <c r="M59" s="8"/>
      <c r="N59" s="0" t="n">
        <v>39</v>
      </c>
    </row>
    <row r="60" customFormat="false" ht="15" hidden="false" customHeight="false" outlineLevel="0" collapsed="false">
      <c r="A60" s="96" t="s">
        <v>682</v>
      </c>
      <c r="B60" s="90" t="n">
        <v>53</v>
      </c>
      <c r="C60" s="90"/>
      <c r="D60" s="90" t="n">
        <v>93</v>
      </c>
      <c r="E60" s="91" t="n">
        <f aca="false">1 - (E61) * (E62) * (E63) * (E64)</f>
        <v>0.43586183424</v>
      </c>
      <c r="F60" s="91" t="n">
        <f aca="false">1 - (F61) * (F62) * (F63) * (F64)</f>
        <v>0.4188544</v>
      </c>
      <c r="G60" s="91" t="n">
        <f aca="false">1 - (G61) * (G62) * (G63) * (G64)</f>
        <v>0.40149947584</v>
      </c>
      <c r="H60" s="91" t="n">
        <f aca="false">1 - (H61) * (H62) * (H63) * (H64)</f>
        <v>0.41022063654</v>
      </c>
      <c r="I60" s="92" t="n">
        <f aca="false">1 - (I61) * (I62) * (I63) * (I64)</f>
        <v>0.3748063375</v>
      </c>
      <c r="J60" s="92" t="n">
        <f aca="false">1 - (J61) * (J62) * (J63) * (J64)</f>
        <v>0.3748063375</v>
      </c>
      <c r="K60" s="92" t="n">
        <f aca="false">1 - (K61) * (K62) * (K63) * (K64)</f>
        <v>0.3748063375</v>
      </c>
      <c r="L60" s="92" t="n">
        <f aca="false">1 - (L61) * (L62) * (L63) * (L64)</f>
        <v>0.3748063375</v>
      </c>
      <c r="M60" s="8"/>
      <c r="N60" s="3" t="n">
        <f aca="false">1-(N59*0.2)/100</f>
        <v>0.922</v>
      </c>
    </row>
    <row r="61" customFormat="false" ht="15" hidden="false" customHeight="false" outlineLevel="0" collapsed="false">
      <c r="A61" s="93" t="s">
        <v>666</v>
      </c>
      <c r="B61" s="94" t="n">
        <f aca="false">B60*0.15</f>
        <v>7.95</v>
      </c>
      <c r="C61" s="94" t="n">
        <f aca="false">(100-D61)/100</f>
        <v>0.8605</v>
      </c>
      <c r="D61" s="94" t="n">
        <f aca="false">D60*0.15</f>
        <v>13.95</v>
      </c>
      <c r="E61" s="95" t="n">
        <v>0.916</v>
      </c>
      <c r="F61" s="95" t="n">
        <v>0.92</v>
      </c>
      <c r="G61" s="95" t="n">
        <v>0.924</v>
      </c>
      <c r="H61" s="95" t="n">
        <v>0.922</v>
      </c>
      <c r="I61" s="95" t="n">
        <v>0.93</v>
      </c>
      <c r="J61" s="95" t="n">
        <v>0.93</v>
      </c>
      <c r="K61" s="95" t="n">
        <v>0.93</v>
      </c>
      <c r="L61" s="95" t="n">
        <v>0.93</v>
      </c>
      <c r="M61" s="8"/>
      <c r="N61" s="3" t="n">
        <f aca="false">1-(N59*0.5)/100</f>
        <v>0.805</v>
      </c>
    </row>
    <row r="62" customFormat="false" ht="15" hidden="false" customHeight="false" outlineLevel="0" collapsed="false">
      <c r="A62" s="93" t="s">
        <v>667</v>
      </c>
      <c r="B62" s="94" t="n">
        <f aca="false">B60*0.4</f>
        <v>21.2</v>
      </c>
      <c r="C62" s="94" t="n">
        <f aca="false">(100-D62)/100</f>
        <v>0.628</v>
      </c>
      <c r="D62" s="94" t="n">
        <f aca="false">D60*0.4</f>
        <v>37.2</v>
      </c>
      <c r="E62" s="95" t="n">
        <v>0.79</v>
      </c>
      <c r="F62" s="95" t="n">
        <v>0.8</v>
      </c>
      <c r="G62" s="95" t="n">
        <v>0.81</v>
      </c>
      <c r="H62" s="95" t="n">
        <v>0.805</v>
      </c>
      <c r="I62" s="95" t="n">
        <v>0.825</v>
      </c>
      <c r="J62" s="95" t="n">
        <v>0.825</v>
      </c>
      <c r="K62" s="95" t="n">
        <v>0.825</v>
      </c>
      <c r="L62" s="95" t="n">
        <v>0.825</v>
      </c>
      <c r="M62" s="8"/>
      <c r="N62" s="3" t="n">
        <f aca="false">1-(N59*0.15)/100</f>
        <v>0.9415</v>
      </c>
    </row>
    <row r="63" customFormat="false" ht="15" hidden="false" customHeight="false" outlineLevel="0" collapsed="false">
      <c r="A63" s="93" t="s">
        <v>668</v>
      </c>
      <c r="B63" s="94" t="n">
        <f aca="false">B60*0.15</f>
        <v>7.95</v>
      </c>
      <c r="C63" s="94" t="n">
        <f aca="false">(100-D63)/100</f>
        <v>0.8605</v>
      </c>
      <c r="D63" s="94" t="n">
        <f aca="false">D60*0.15</f>
        <v>13.95</v>
      </c>
      <c r="E63" s="95" t="n">
        <v>0.937</v>
      </c>
      <c r="F63" s="95" t="n">
        <v>0.94</v>
      </c>
      <c r="G63" s="95" t="n">
        <v>0.943</v>
      </c>
      <c r="H63" s="95" t="n">
        <v>0.9415</v>
      </c>
      <c r="I63" s="95" t="n">
        <v>0.9475</v>
      </c>
      <c r="J63" s="95" t="n">
        <v>0.9475</v>
      </c>
      <c r="K63" s="95" t="n">
        <v>0.9475</v>
      </c>
      <c r="L63" s="95" t="n">
        <v>0.9475</v>
      </c>
      <c r="M63" s="8"/>
      <c r="N63" s="3" t="n">
        <f aca="false">1-(N59*0.4)/100</f>
        <v>0.844</v>
      </c>
    </row>
    <row r="64" customFormat="false" ht="15" hidden="false" customHeight="false" outlineLevel="0" collapsed="false">
      <c r="A64" s="93" t="s">
        <v>669</v>
      </c>
      <c r="B64" s="94" t="n">
        <f aca="false">B60*0.3</f>
        <v>15.9</v>
      </c>
      <c r="C64" s="94" t="n">
        <f aca="false">(100-D64)/100</f>
        <v>0.721</v>
      </c>
      <c r="D64" s="94" t="n">
        <f aca="false">D60*0.3</f>
        <v>27.9</v>
      </c>
      <c r="E64" s="95" t="n">
        <v>0.832</v>
      </c>
      <c r="F64" s="95" t="n">
        <v>0.84</v>
      </c>
      <c r="G64" s="95" t="n">
        <v>0.848</v>
      </c>
      <c r="H64" s="95" t="n">
        <v>0.844</v>
      </c>
      <c r="I64" s="95" t="n">
        <v>0.86</v>
      </c>
      <c r="J64" s="95" t="n">
        <v>0.86</v>
      </c>
      <c r="K64" s="95" t="n">
        <v>0.86</v>
      </c>
      <c r="L64" s="95" t="n">
        <v>0.86</v>
      </c>
      <c r="M64" s="8"/>
    </row>
    <row r="65" customFormat="false" ht="15" hidden="false" customHeight="false" outlineLevel="0" collapsed="false">
      <c r="A65" s="96" t="s">
        <v>683</v>
      </c>
      <c r="B65" s="90" t="n">
        <v>53</v>
      </c>
      <c r="C65" s="90"/>
      <c r="D65" s="90" t="n">
        <v>93</v>
      </c>
      <c r="E65" s="91" t="n">
        <f aca="false">1 - (E66) * (E67) * (E68) * (E69)</f>
        <v>0.43586183424</v>
      </c>
      <c r="F65" s="91" t="n">
        <f aca="false">1 - (F66) * (F67) * (F68) * (F69)</f>
        <v>0.4188544</v>
      </c>
      <c r="G65" s="91" t="n">
        <f aca="false">1 - (G66) * (G67) * (G68) * (G69)</f>
        <v>0.40149947584</v>
      </c>
      <c r="H65" s="91" t="n">
        <f aca="false">1 - (H66) * (H67) * (H68) * (H69)</f>
        <v>0.41022063654</v>
      </c>
      <c r="I65" s="92" t="n">
        <f aca="false">1 - (I66) * (I67) * (I68) * (I69)</f>
        <v>0.3748063375</v>
      </c>
      <c r="J65" s="92" t="n">
        <f aca="false">1 - (J66) * (J67) * (J68) * (J69)</f>
        <v>0.3748063375</v>
      </c>
      <c r="K65" s="92" t="n">
        <f aca="false">1 - (K66) * (K67) * (K68) * (K69)</f>
        <v>0.5005</v>
      </c>
      <c r="L65" s="92" t="n">
        <f aca="false">1 - (L66) * (L67) * (L68) * (L69)</f>
        <v>0.3748063375</v>
      </c>
      <c r="M65" s="8"/>
    </row>
    <row r="66" customFormat="false" ht="15" hidden="false" customHeight="false" outlineLevel="0" collapsed="false">
      <c r="A66" s="93" t="s">
        <v>666</v>
      </c>
      <c r="B66" s="94" t="n">
        <f aca="false">B65*0.15</f>
        <v>7.95</v>
      </c>
      <c r="C66" s="94" t="n">
        <f aca="false">(100-D66)/100</f>
        <v>0.8605</v>
      </c>
      <c r="D66" s="94" t="n">
        <f aca="false">D65*0.15</f>
        <v>13.95</v>
      </c>
      <c r="E66" s="95" t="n">
        <v>0.916</v>
      </c>
      <c r="F66" s="95" t="n">
        <v>0.92</v>
      </c>
      <c r="G66" s="95" t="n">
        <v>0.924</v>
      </c>
      <c r="H66" s="95" t="n">
        <v>0.922</v>
      </c>
      <c r="I66" s="95" t="n">
        <v>0.93</v>
      </c>
      <c r="J66" s="95" t="n">
        <v>0.93</v>
      </c>
      <c r="K66" s="95" t="n">
        <v>0.9</v>
      </c>
      <c r="L66" s="95" t="n">
        <v>0.93</v>
      </c>
      <c r="M66" s="8"/>
    </row>
    <row r="67" customFormat="false" ht="15" hidden="false" customHeight="false" outlineLevel="0" collapsed="false">
      <c r="A67" s="93" t="s">
        <v>667</v>
      </c>
      <c r="B67" s="94" t="n">
        <f aca="false">B65*0.4</f>
        <v>21.2</v>
      </c>
      <c r="C67" s="94" t="n">
        <f aca="false">(100-D67)/100</f>
        <v>0.628</v>
      </c>
      <c r="D67" s="94" t="n">
        <f aca="false">D65*0.4</f>
        <v>37.2</v>
      </c>
      <c r="E67" s="95" t="n">
        <v>0.79</v>
      </c>
      <c r="F67" s="95" t="n">
        <v>0.8</v>
      </c>
      <c r="G67" s="95" t="n">
        <v>0.81</v>
      </c>
      <c r="H67" s="95" t="n">
        <v>0.805</v>
      </c>
      <c r="I67" s="95" t="n">
        <v>0.825</v>
      </c>
      <c r="J67" s="95" t="n">
        <v>0.825</v>
      </c>
      <c r="K67" s="95" t="n">
        <v>0.75</v>
      </c>
      <c r="L67" s="95" t="n">
        <v>0.825</v>
      </c>
      <c r="M67" s="8"/>
    </row>
    <row r="68" customFormat="false" ht="15" hidden="false" customHeight="false" outlineLevel="0" collapsed="false">
      <c r="A68" s="93" t="s">
        <v>668</v>
      </c>
      <c r="B68" s="94" t="n">
        <f aca="false">B65*0.15</f>
        <v>7.95</v>
      </c>
      <c r="C68" s="94" t="n">
        <f aca="false">(100-D68)/100</f>
        <v>0.8605</v>
      </c>
      <c r="D68" s="94" t="n">
        <f aca="false">D65*0.15</f>
        <v>13.95</v>
      </c>
      <c r="E68" s="95" t="n">
        <v>0.937</v>
      </c>
      <c r="F68" s="95" t="n">
        <v>0.94</v>
      </c>
      <c r="G68" s="95" t="n">
        <v>0.943</v>
      </c>
      <c r="H68" s="95" t="n">
        <v>0.9415</v>
      </c>
      <c r="I68" s="95" t="n">
        <v>0.9475</v>
      </c>
      <c r="J68" s="95" t="n">
        <v>0.9475</v>
      </c>
      <c r="K68" s="95" t="n">
        <v>0.925</v>
      </c>
      <c r="L68" s="95" t="n">
        <v>0.9475</v>
      </c>
      <c r="M68" s="8"/>
    </row>
    <row r="69" customFormat="false" ht="15" hidden="false" customHeight="false" outlineLevel="0" collapsed="false">
      <c r="A69" s="93" t="s">
        <v>669</v>
      </c>
      <c r="B69" s="94" t="n">
        <f aca="false">B65*0.3</f>
        <v>15.9</v>
      </c>
      <c r="C69" s="94" t="n">
        <f aca="false">(100-D69)/100</f>
        <v>0.721</v>
      </c>
      <c r="D69" s="94" t="n">
        <f aca="false">D65*0.3</f>
        <v>27.9</v>
      </c>
      <c r="E69" s="95" t="n">
        <v>0.832</v>
      </c>
      <c r="F69" s="95" t="n">
        <v>0.84</v>
      </c>
      <c r="G69" s="95" t="n">
        <v>0.848</v>
      </c>
      <c r="H69" s="95" t="n">
        <v>0.844</v>
      </c>
      <c r="I69" s="95" t="n">
        <v>0.86</v>
      </c>
      <c r="J69" s="95" t="n">
        <v>0.86</v>
      </c>
      <c r="K69" s="95" t="n">
        <v>0.8</v>
      </c>
      <c r="L69" s="95" t="n">
        <v>0.86</v>
      </c>
      <c r="M69" s="8"/>
    </row>
    <row r="70" customFormat="false" ht="15" hidden="false" customHeight="false" outlineLevel="0" collapsed="false">
      <c r="A70" s="89" t="s">
        <v>684</v>
      </c>
      <c r="B70" s="90" t="n">
        <v>53</v>
      </c>
      <c r="C70" s="90"/>
      <c r="D70" s="90" t="n">
        <v>93</v>
      </c>
      <c r="E70" s="91" t="n">
        <f aca="false">1 - (E71) * (E72) * (E73) * (E74)</f>
        <v>0.43586183424</v>
      </c>
      <c r="F70" s="91" t="n">
        <f aca="false">1 - (F71) * (F72) * (F73) * (F74)</f>
        <v>0.4188544</v>
      </c>
      <c r="G70" s="91" t="n">
        <f aca="false">1 - (G71) * (G72) * (G73) * (G74)</f>
        <v>0.40149947584</v>
      </c>
      <c r="H70" s="91" t="n">
        <f aca="false">1 - (H71) * (H72) * (H73) * (H74)</f>
        <v>0.41022063654</v>
      </c>
      <c r="I70" s="92" t="n">
        <f aca="false">1 - (I71) * (I72) * (I73) * (I74)</f>
        <v>0.3748063375</v>
      </c>
      <c r="J70" s="92" t="n">
        <f aca="false">1 - (J71) * (J72) * (J73) * (J74)</f>
        <v>0.4188544</v>
      </c>
      <c r="K70" s="92" t="n">
        <f aca="false">1 - (K71) * (K72) * (K73) * (K74)</f>
        <v>0.3748063375</v>
      </c>
      <c r="L70" s="92" t="n">
        <f aca="false">1 - (L71) * (L72) * (L73) * (L74)</f>
        <v>0.3748063375</v>
      </c>
      <c r="M70" s="8"/>
    </row>
    <row r="71" customFormat="false" ht="15" hidden="false" customHeight="false" outlineLevel="0" collapsed="false">
      <c r="A71" s="93" t="s">
        <v>666</v>
      </c>
      <c r="B71" s="94" t="n">
        <f aca="false">B70*0.15</f>
        <v>7.95</v>
      </c>
      <c r="C71" s="94" t="n">
        <f aca="false">(100-D71)/100</f>
        <v>0.8605</v>
      </c>
      <c r="D71" s="94" t="n">
        <f aca="false">D70*0.15</f>
        <v>13.95</v>
      </c>
      <c r="E71" s="95" t="n">
        <v>0.916</v>
      </c>
      <c r="F71" s="95" t="n">
        <v>0.92</v>
      </c>
      <c r="G71" s="95" t="n">
        <v>0.924</v>
      </c>
      <c r="H71" s="95" t="n">
        <v>0.922</v>
      </c>
      <c r="I71" s="95" t="n">
        <v>0.93</v>
      </c>
      <c r="J71" s="95" t="n">
        <v>0.92</v>
      </c>
      <c r="K71" s="95" t="n">
        <v>0.93</v>
      </c>
      <c r="L71" s="95" t="n">
        <v>0.93</v>
      </c>
      <c r="M71" s="8"/>
    </row>
    <row r="72" customFormat="false" ht="15" hidden="false" customHeight="false" outlineLevel="0" collapsed="false">
      <c r="A72" s="93" t="s">
        <v>667</v>
      </c>
      <c r="B72" s="94" t="n">
        <f aca="false">B70*0.4</f>
        <v>21.2</v>
      </c>
      <c r="C72" s="94" t="n">
        <f aca="false">(100-D72)/100</f>
        <v>0.628</v>
      </c>
      <c r="D72" s="94" t="n">
        <f aca="false">D70*0.4</f>
        <v>37.2</v>
      </c>
      <c r="E72" s="95" t="n">
        <v>0.79</v>
      </c>
      <c r="F72" s="95" t="n">
        <v>0.8</v>
      </c>
      <c r="G72" s="95" t="n">
        <v>0.81</v>
      </c>
      <c r="H72" s="95" t="n">
        <v>0.805</v>
      </c>
      <c r="I72" s="95" t="n">
        <v>0.825</v>
      </c>
      <c r="J72" s="95" t="n">
        <v>0.8</v>
      </c>
      <c r="K72" s="95" t="n">
        <v>0.825</v>
      </c>
      <c r="L72" s="95" t="n">
        <v>0.825</v>
      </c>
      <c r="M72" s="8"/>
    </row>
    <row r="73" customFormat="false" ht="15" hidden="false" customHeight="false" outlineLevel="0" collapsed="false">
      <c r="A73" s="93" t="s">
        <v>668</v>
      </c>
      <c r="B73" s="94" t="n">
        <f aca="false">B70*0.15</f>
        <v>7.95</v>
      </c>
      <c r="C73" s="94" t="n">
        <f aca="false">(100-D73)/100</f>
        <v>0.8605</v>
      </c>
      <c r="D73" s="94" t="n">
        <f aca="false">D70*0.15</f>
        <v>13.95</v>
      </c>
      <c r="E73" s="95" t="n">
        <v>0.937</v>
      </c>
      <c r="F73" s="95" t="n">
        <v>0.94</v>
      </c>
      <c r="G73" s="95" t="n">
        <v>0.943</v>
      </c>
      <c r="H73" s="95" t="n">
        <v>0.9415</v>
      </c>
      <c r="I73" s="95" t="n">
        <v>0.9475</v>
      </c>
      <c r="J73" s="95" t="n">
        <v>0.94</v>
      </c>
      <c r="K73" s="95" t="n">
        <v>0.9475</v>
      </c>
      <c r="L73" s="95" t="n">
        <v>0.9475</v>
      </c>
      <c r="M73" s="8"/>
    </row>
    <row r="74" customFormat="false" ht="15" hidden="false" customHeight="false" outlineLevel="0" collapsed="false">
      <c r="A74" s="93" t="s">
        <v>669</v>
      </c>
      <c r="B74" s="94" t="n">
        <f aca="false">B70*0.3</f>
        <v>15.9</v>
      </c>
      <c r="C74" s="94" t="n">
        <f aca="false">(100-D74)/100</f>
        <v>0.721</v>
      </c>
      <c r="D74" s="94" t="n">
        <f aca="false">D70*0.3</f>
        <v>27.9</v>
      </c>
      <c r="E74" s="95" t="n">
        <v>0.832</v>
      </c>
      <c r="F74" s="95" t="n">
        <v>0.84</v>
      </c>
      <c r="G74" s="95" t="n">
        <v>0.848</v>
      </c>
      <c r="H74" s="95" t="n">
        <v>0.844</v>
      </c>
      <c r="I74" s="95" t="n">
        <v>0.86</v>
      </c>
      <c r="J74" s="95" t="n">
        <v>0.84</v>
      </c>
      <c r="K74" s="95" t="n">
        <v>0.86</v>
      </c>
      <c r="L74" s="95" t="n">
        <v>0.86</v>
      </c>
      <c r="M74" s="8"/>
    </row>
    <row r="75" customFormat="false" ht="15" hidden="false" customHeight="false" outlineLevel="0" collapsed="false">
      <c r="A75" s="96" t="s">
        <v>685</v>
      </c>
      <c r="B75" s="90" t="n">
        <v>52</v>
      </c>
      <c r="C75" s="90"/>
      <c r="D75" s="90" t="n">
        <v>92</v>
      </c>
      <c r="E75" s="91" t="n">
        <f aca="false">1 - (E76) * (E77) * (E78) * (E79)</f>
        <v>0.42740129134</v>
      </c>
      <c r="F75" s="91" t="n">
        <f aca="false">1 - (F76) * (F77) * (F78) * (F79)</f>
        <v>0.41022063654</v>
      </c>
      <c r="G75" s="91" t="n">
        <f aca="false">1 - (G76) * (G77) * (G78) * (G79)</f>
        <v>0.39269039134</v>
      </c>
      <c r="H75" s="91" t="n">
        <f aca="false">1 - (H76) * (H77) * (H78) * (H79)</f>
        <v>0.40149947584</v>
      </c>
      <c r="I75" s="92" t="n">
        <f aca="false">1 - (I76) * (I77) * (I78) * (I79)</f>
        <v>0.3285204</v>
      </c>
      <c r="J75" s="92" t="n">
        <f aca="false">1 - (J76) * (J77) * (J78) * (J79)</f>
        <v>0.3285204</v>
      </c>
      <c r="K75" s="92" t="n">
        <f aca="false">1 - (K76) * (K77) * (K78) * (K79)</f>
        <v>0.3748063375</v>
      </c>
      <c r="L75" s="92" t="n">
        <f aca="false">1 - (L76) * (L77) * (L78) * (L79)</f>
        <v>0.3285204</v>
      </c>
      <c r="M75" s="8"/>
    </row>
    <row r="76" customFormat="false" ht="15" hidden="false" customHeight="false" outlineLevel="0" collapsed="false">
      <c r="A76" s="93" t="s">
        <v>666</v>
      </c>
      <c r="B76" s="94" t="n">
        <f aca="false">B75*0.15</f>
        <v>7.8</v>
      </c>
      <c r="C76" s="94" t="n">
        <f aca="false">(100-D76)/100</f>
        <v>0.862</v>
      </c>
      <c r="D76" s="94" t="n">
        <f aca="false">D75*0.15</f>
        <v>13.8</v>
      </c>
      <c r="E76" s="95" t="n">
        <v>0.918</v>
      </c>
      <c r="F76" s="95" t="n">
        <v>0.922</v>
      </c>
      <c r="G76" s="95" t="n">
        <v>0.926</v>
      </c>
      <c r="H76" s="95" t="n">
        <v>0.924</v>
      </c>
      <c r="I76" s="95" t="n">
        <v>0.94</v>
      </c>
      <c r="J76" s="95" t="n">
        <v>0.94</v>
      </c>
      <c r="K76" s="95" t="n">
        <v>0.93</v>
      </c>
      <c r="L76" s="95" t="n">
        <v>0.94</v>
      </c>
      <c r="M76" s="8"/>
    </row>
    <row r="77" customFormat="false" ht="15" hidden="false" customHeight="false" outlineLevel="0" collapsed="false">
      <c r="A77" s="93" t="s">
        <v>667</v>
      </c>
      <c r="B77" s="94" t="n">
        <f aca="false">B75*0.4</f>
        <v>20.8</v>
      </c>
      <c r="C77" s="94" t="n">
        <f aca="false">(100-D77)/100</f>
        <v>0.632</v>
      </c>
      <c r="D77" s="94" t="n">
        <f aca="false">D75*0.4</f>
        <v>36.8</v>
      </c>
      <c r="E77" s="95" t="n">
        <v>0.795</v>
      </c>
      <c r="F77" s="95" t="n">
        <v>0.805</v>
      </c>
      <c r="G77" s="95" t="n">
        <v>0.815</v>
      </c>
      <c r="H77" s="95" t="n">
        <v>0.81</v>
      </c>
      <c r="I77" s="95" t="n">
        <v>0.85</v>
      </c>
      <c r="J77" s="95" t="n">
        <v>0.85</v>
      </c>
      <c r="K77" s="95" t="n">
        <v>0.825</v>
      </c>
      <c r="L77" s="95" t="n">
        <v>0.85</v>
      </c>
      <c r="M77" s="8"/>
    </row>
    <row r="78" customFormat="false" ht="15" hidden="false" customHeight="false" outlineLevel="0" collapsed="false">
      <c r="A78" s="93" t="s">
        <v>668</v>
      </c>
      <c r="B78" s="94" t="n">
        <f aca="false">B75*0.15</f>
        <v>7.8</v>
      </c>
      <c r="C78" s="94" t="n">
        <f aca="false">(100-D78)/100</f>
        <v>0.862</v>
      </c>
      <c r="D78" s="94" t="n">
        <f aca="false">D75*0.15</f>
        <v>13.8</v>
      </c>
      <c r="E78" s="95" t="n">
        <v>0.9385</v>
      </c>
      <c r="F78" s="95" t="n">
        <v>0.9415</v>
      </c>
      <c r="G78" s="95" t="n">
        <v>0.9445</v>
      </c>
      <c r="H78" s="95" t="n">
        <v>0.943</v>
      </c>
      <c r="I78" s="95" t="n">
        <v>0.955</v>
      </c>
      <c r="J78" s="95" t="n">
        <v>0.955</v>
      </c>
      <c r="K78" s="95" t="n">
        <v>0.9475</v>
      </c>
      <c r="L78" s="95" t="n">
        <v>0.955</v>
      </c>
      <c r="M78" s="8"/>
    </row>
    <row r="79" customFormat="false" ht="15" hidden="false" customHeight="false" outlineLevel="0" collapsed="false">
      <c r="A79" s="93" t="s">
        <v>669</v>
      </c>
      <c r="B79" s="94" t="n">
        <f aca="false">B75*0.3</f>
        <v>15.6</v>
      </c>
      <c r="C79" s="94" t="n">
        <f aca="false">(100-D79)/100</f>
        <v>0.724</v>
      </c>
      <c r="D79" s="94" t="n">
        <f aca="false">D75*0.3</f>
        <v>27.6</v>
      </c>
      <c r="E79" s="95" t="n">
        <v>0.836</v>
      </c>
      <c r="F79" s="95" t="n">
        <v>0.844</v>
      </c>
      <c r="G79" s="95" t="n">
        <v>0.852</v>
      </c>
      <c r="H79" s="95" t="n">
        <v>0.848</v>
      </c>
      <c r="I79" s="95" t="n">
        <v>0.88</v>
      </c>
      <c r="J79" s="95" t="n">
        <v>0.88</v>
      </c>
      <c r="K79" s="95" t="n">
        <v>0.86</v>
      </c>
      <c r="L79" s="95" t="n">
        <v>0.88</v>
      </c>
      <c r="M79" s="8"/>
    </row>
    <row r="80" customFormat="false" ht="15" hidden="false" customHeight="false" outlineLevel="0" collapsed="false">
      <c r="A80" s="96" t="s">
        <v>686</v>
      </c>
      <c r="B80" s="90" t="n">
        <v>52</v>
      </c>
      <c r="C80" s="90"/>
      <c r="D80" s="90" t="n">
        <v>92</v>
      </c>
      <c r="E80" s="91" t="n">
        <f aca="false">1 - (E81) * (E82) * (E83) * (E84)</f>
        <v>0.42740129134</v>
      </c>
      <c r="F80" s="91" t="n">
        <f aca="false">1 - (F81) * (F82) * (F83) * (F84)</f>
        <v>0.41022063654</v>
      </c>
      <c r="G80" s="91" t="n">
        <f aca="false">1 - (G81) * (G82) * (G83) * (G84)</f>
        <v>0.39269039134</v>
      </c>
      <c r="H80" s="91" t="n">
        <f aca="false">1 - (H81) * (H82) * (H83) * (H84)</f>
        <v>0.40149947584</v>
      </c>
      <c r="I80" s="92" t="n">
        <f aca="false">1 - (I81) * (I82) * (I83) * (I84)</f>
        <v>0.3285204</v>
      </c>
      <c r="J80" s="92" t="n">
        <f aca="false">1 - (J81) * (J82) * (J83) * (J84)</f>
        <v>0.3748063375</v>
      </c>
      <c r="K80" s="92" t="n">
        <f aca="false">1 - (K81) * (K82) * (K83) * (K84)</f>
        <v>0.3748063375</v>
      </c>
      <c r="L80" s="92" t="n">
        <f aca="false">1 - (L81) * (L82) * (L83) * (L84)</f>
        <v>0.3748063375</v>
      </c>
      <c r="M80" s="8"/>
    </row>
    <row r="81" customFormat="false" ht="15" hidden="false" customHeight="false" outlineLevel="0" collapsed="false">
      <c r="A81" s="93" t="s">
        <v>666</v>
      </c>
      <c r="B81" s="94" t="n">
        <f aca="false">B80*0.15</f>
        <v>7.8</v>
      </c>
      <c r="C81" s="94" t="n">
        <f aca="false">(100-D81)/100</f>
        <v>0.862</v>
      </c>
      <c r="D81" s="94" t="n">
        <f aca="false">D80*0.15</f>
        <v>13.8</v>
      </c>
      <c r="E81" s="95" t="n">
        <v>0.918</v>
      </c>
      <c r="F81" s="95" t="n">
        <v>0.922</v>
      </c>
      <c r="G81" s="95" t="n">
        <v>0.926</v>
      </c>
      <c r="H81" s="95" t="n">
        <v>0.924</v>
      </c>
      <c r="I81" s="95" t="n">
        <v>0.94</v>
      </c>
      <c r="J81" s="95" t="n">
        <v>0.93</v>
      </c>
      <c r="K81" s="95" t="n">
        <v>0.93</v>
      </c>
      <c r="L81" s="95" t="n">
        <v>0.93</v>
      </c>
      <c r="M81" s="8"/>
    </row>
    <row r="82" customFormat="false" ht="15" hidden="false" customHeight="false" outlineLevel="0" collapsed="false">
      <c r="A82" s="93" t="s">
        <v>667</v>
      </c>
      <c r="B82" s="94" t="n">
        <f aca="false">B80*0.4</f>
        <v>20.8</v>
      </c>
      <c r="C82" s="94" t="n">
        <f aca="false">(100-D82)/100</f>
        <v>0.632</v>
      </c>
      <c r="D82" s="94" t="n">
        <f aca="false">D80*0.4</f>
        <v>36.8</v>
      </c>
      <c r="E82" s="95" t="n">
        <v>0.795</v>
      </c>
      <c r="F82" s="95" t="n">
        <v>0.805</v>
      </c>
      <c r="G82" s="95" t="n">
        <v>0.815</v>
      </c>
      <c r="H82" s="95" t="n">
        <v>0.81</v>
      </c>
      <c r="I82" s="95" t="n">
        <v>0.85</v>
      </c>
      <c r="J82" s="95" t="n">
        <v>0.825</v>
      </c>
      <c r="K82" s="95" t="n">
        <v>0.825</v>
      </c>
      <c r="L82" s="95" t="n">
        <v>0.825</v>
      </c>
      <c r="M82" s="8"/>
    </row>
    <row r="83" customFormat="false" ht="15" hidden="false" customHeight="false" outlineLevel="0" collapsed="false">
      <c r="A83" s="93" t="s">
        <v>668</v>
      </c>
      <c r="B83" s="94" t="n">
        <f aca="false">B80*0.15</f>
        <v>7.8</v>
      </c>
      <c r="C83" s="94" t="n">
        <f aca="false">(100-D83)/100</f>
        <v>0.862</v>
      </c>
      <c r="D83" s="94" t="n">
        <f aca="false">D80*0.15</f>
        <v>13.8</v>
      </c>
      <c r="E83" s="95" t="n">
        <v>0.9385</v>
      </c>
      <c r="F83" s="95" t="n">
        <v>0.9415</v>
      </c>
      <c r="G83" s="95" t="n">
        <v>0.9445</v>
      </c>
      <c r="H83" s="95" t="n">
        <v>0.943</v>
      </c>
      <c r="I83" s="95" t="n">
        <v>0.955</v>
      </c>
      <c r="J83" s="95" t="n">
        <v>0.9475</v>
      </c>
      <c r="K83" s="95" t="n">
        <v>0.9475</v>
      </c>
      <c r="L83" s="95" t="n">
        <v>0.9475</v>
      </c>
      <c r="M83" s="8"/>
    </row>
    <row r="84" customFormat="false" ht="15" hidden="false" customHeight="false" outlineLevel="0" collapsed="false">
      <c r="A84" s="93" t="s">
        <v>669</v>
      </c>
      <c r="B84" s="94" t="n">
        <f aca="false">B80*0.3</f>
        <v>15.6</v>
      </c>
      <c r="C84" s="94" t="n">
        <f aca="false">(100-D84)/100</f>
        <v>0.724</v>
      </c>
      <c r="D84" s="94" t="n">
        <f aca="false">D80*0.3</f>
        <v>27.6</v>
      </c>
      <c r="E84" s="95" t="n">
        <v>0.836</v>
      </c>
      <c r="F84" s="95" t="n">
        <v>0.844</v>
      </c>
      <c r="G84" s="95" t="n">
        <v>0.852</v>
      </c>
      <c r="H84" s="95" t="n">
        <v>0.848</v>
      </c>
      <c r="I84" s="95" t="n">
        <v>0.88</v>
      </c>
      <c r="J84" s="95" t="n">
        <v>0.86</v>
      </c>
      <c r="K84" s="95" t="n">
        <v>0.86</v>
      </c>
      <c r="L84" s="95" t="n">
        <v>0.86</v>
      </c>
      <c r="M84" s="8"/>
    </row>
    <row r="85" customFormat="false" ht="15" hidden="false" customHeight="false" outlineLevel="0" collapsed="false">
      <c r="A85" s="96" t="s">
        <v>687</v>
      </c>
      <c r="B85" s="90" t="n">
        <v>52</v>
      </c>
      <c r="C85" s="90"/>
      <c r="D85" s="90" t="n">
        <v>92</v>
      </c>
      <c r="E85" s="91" t="n">
        <f aca="false">1 - (E86) * (E87) * (E88) * (E89)</f>
        <v>0.42740129134</v>
      </c>
      <c r="F85" s="91" t="n">
        <f aca="false">1 - (F86) * (F87) * (F88) * (F89)</f>
        <v>0.41022063654</v>
      </c>
      <c r="G85" s="91" t="n">
        <f aca="false">1 - (G86) * (G87) * (G88) * (G89)</f>
        <v>0.39269039134</v>
      </c>
      <c r="H85" s="91" t="n">
        <f aca="false">1 - (H86) * (H87) * (H88) * (H89)</f>
        <v>0.40149947584</v>
      </c>
      <c r="I85" s="92" t="n">
        <f aca="false">1 - (I86) * (I87) * (I88) * (I89)</f>
        <v>0.3748063375</v>
      </c>
      <c r="J85" s="92" t="n">
        <f aca="false">1 - (J86) * (J87) * (J88) * (J89)</f>
        <v>0.3285204</v>
      </c>
      <c r="K85" s="92" t="n">
        <f aca="false">1 - (K86) * (K87) * (K88) * (K89)</f>
        <v>0.3748063375</v>
      </c>
      <c r="L85" s="92" t="n">
        <f aca="false">1 - (L86) * (L87) * (L88) * (L89)</f>
        <v>0.3748063375</v>
      </c>
      <c r="M85" s="8"/>
    </row>
    <row r="86" customFormat="false" ht="15" hidden="false" customHeight="false" outlineLevel="0" collapsed="false">
      <c r="A86" s="93" t="s">
        <v>666</v>
      </c>
      <c r="B86" s="94" t="n">
        <f aca="false">B85*0.15</f>
        <v>7.8</v>
      </c>
      <c r="C86" s="94" t="n">
        <f aca="false">(100-D86)/100</f>
        <v>0.862</v>
      </c>
      <c r="D86" s="94" t="n">
        <f aca="false">D85*0.15</f>
        <v>13.8</v>
      </c>
      <c r="E86" s="95" t="n">
        <v>0.918</v>
      </c>
      <c r="F86" s="95" t="n">
        <v>0.922</v>
      </c>
      <c r="G86" s="95" t="n">
        <v>0.926</v>
      </c>
      <c r="H86" s="95" t="n">
        <v>0.924</v>
      </c>
      <c r="I86" s="95" t="n">
        <v>0.93</v>
      </c>
      <c r="J86" s="95" t="n">
        <v>0.94</v>
      </c>
      <c r="K86" s="95" t="n">
        <v>0.93</v>
      </c>
      <c r="L86" s="95" t="n">
        <v>0.93</v>
      </c>
      <c r="M86" s="8"/>
    </row>
    <row r="87" customFormat="false" ht="15" hidden="false" customHeight="false" outlineLevel="0" collapsed="false">
      <c r="A87" s="93" t="s">
        <v>667</v>
      </c>
      <c r="B87" s="94" t="n">
        <f aca="false">B85*0.4</f>
        <v>20.8</v>
      </c>
      <c r="C87" s="94" t="n">
        <f aca="false">(100-D87)/100</f>
        <v>0.632</v>
      </c>
      <c r="D87" s="94" t="n">
        <f aca="false">D85*0.4</f>
        <v>36.8</v>
      </c>
      <c r="E87" s="95" t="n">
        <v>0.795</v>
      </c>
      <c r="F87" s="95" t="n">
        <v>0.805</v>
      </c>
      <c r="G87" s="95" t="n">
        <v>0.815</v>
      </c>
      <c r="H87" s="95" t="n">
        <v>0.81</v>
      </c>
      <c r="I87" s="95" t="n">
        <v>0.825</v>
      </c>
      <c r="J87" s="95" t="n">
        <v>0.85</v>
      </c>
      <c r="K87" s="95" t="n">
        <v>0.825</v>
      </c>
      <c r="L87" s="95" t="n">
        <v>0.825</v>
      </c>
      <c r="M87" s="8"/>
    </row>
    <row r="88" customFormat="false" ht="15" hidden="false" customHeight="false" outlineLevel="0" collapsed="false">
      <c r="A88" s="93" t="s">
        <v>668</v>
      </c>
      <c r="B88" s="94" t="n">
        <f aca="false">B85*0.15</f>
        <v>7.8</v>
      </c>
      <c r="C88" s="94" t="n">
        <f aca="false">(100-D88)/100</f>
        <v>0.862</v>
      </c>
      <c r="D88" s="94" t="n">
        <f aca="false">D85*0.15</f>
        <v>13.8</v>
      </c>
      <c r="E88" s="95" t="n">
        <v>0.9385</v>
      </c>
      <c r="F88" s="95" t="n">
        <v>0.9415</v>
      </c>
      <c r="G88" s="95" t="n">
        <v>0.9445</v>
      </c>
      <c r="H88" s="95" t="n">
        <v>0.943</v>
      </c>
      <c r="I88" s="95" t="n">
        <v>0.9475</v>
      </c>
      <c r="J88" s="95" t="n">
        <v>0.955</v>
      </c>
      <c r="K88" s="95" t="n">
        <v>0.9475</v>
      </c>
      <c r="L88" s="95" t="n">
        <v>0.9475</v>
      </c>
      <c r="M88" s="8"/>
    </row>
    <row r="89" customFormat="false" ht="15" hidden="false" customHeight="false" outlineLevel="0" collapsed="false">
      <c r="A89" s="93" t="s">
        <v>669</v>
      </c>
      <c r="B89" s="94" t="n">
        <f aca="false">B85*0.3</f>
        <v>15.6</v>
      </c>
      <c r="C89" s="94" t="n">
        <f aca="false">(100-D89)/100</f>
        <v>0.724</v>
      </c>
      <c r="D89" s="94" t="n">
        <f aca="false">D85*0.3</f>
        <v>27.6</v>
      </c>
      <c r="E89" s="95" t="n">
        <v>0.836</v>
      </c>
      <c r="F89" s="95" t="n">
        <v>0.844</v>
      </c>
      <c r="G89" s="95" t="n">
        <v>0.852</v>
      </c>
      <c r="H89" s="95" t="n">
        <v>0.848</v>
      </c>
      <c r="I89" s="95" t="n">
        <v>0.86</v>
      </c>
      <c r="J89" s="95" t="n">
        <v>0.88</v>
      </c>
      <c r="K89" s="95" t="n">
        <v>0.86</v>
      </c>
      <c r="L89" s="95" t="n">
        <v>0.86</v>
      </c>
      <c r="M89" s="8"/>
    </row>
    <row r="90" customFormat="false" ht="15" hidden="false" customHeight="false" outlineLevel="0" collapsed="false">
      <c r="A90" s="96" t="s">
        <v>688</v>
      </c>
      <c r="B90" s="90" t="n">
        <v>52</v>
      </c>
      <c r="C90" s="90"/>
      <c r="D90" s="90" t="n">
        <v>92</v>
      </c>
      <c r="E90" s="91" t="n">
        <f aca="false">1 - (E91) * (E92) * (E93) * (E94)</f>
        <v>0.42740129134</v>
      </c>
      <c r="F90" s="91" t="n">
        <f aca="false">1 - (F91) * (F92) * (F93) * (F94)</f>
        <v>0.41022063654</v>
      </c>
      <c r="G90" s="91" t="n">
        <f aca="false">1 - (G91) * (G92) * (G93) * (G94)</f>
        <v>0.39269039134</v>
      </c>
      <c r="H90" s="91" t="n">
        <f aca="false">1 - (H91) * (H92) * (H93) * (H94)</f>
        <v>0.40149947584</v>
      </c>
      <c r="I90" s="92" t="n">
        <f aca="false">1 - (I91) * (I92) * (I93) * (I94)</f>
        <v>0.4188544</v>
      </c>
      <c r="J90" s="92" t="n">
        <f aca="false">1 - (J91) * (J92) * (J93) * (J94)</f>
        <v>0.3748063375</v>
      </c>
      <c r="K90" s="92" t="n">
        <f aca="false">1 - (K91) * (K92) * (K93) * (K94)</f>
        <v>0.3285204</v>
      </c>
      <c r="L90" s="92" t="n">
        <f aca="false">1 - (L91) * (L92) * (L93) * (L94)</f>
        <v>0.3748063375</v>
      </c>
      <c r="M90" s="8"/>
    </row>
    <row r="91" customFormat="false" ht="15" hidden="false" customHeight="false" outlineLevel="0" collapsed="false">
      <c r="A91" s="93" t="s">
        <v>666</v>
      </c>
      <c r="B91" s="94" t="n">
        <f aca="false">B90*0.15</f>
        <v>7.8</v>
      </c>
      <c r="C91" s="94" t="n">
        <f aca="false">(100-D91)/100</f>
        <v>0.862</v>
      </c>
      <c r="D91" s="94" t="n">
        <f aca="false">D90*0.15</f>
        <v>13.8</v>
      </c>
      <c r="E91" s="95" t="n">
        <v>0.918</v>
      </c>
      <c r="F91" s="95" t="n">
        <v>0.922</v>
      </c>
      <c r="G91" s="95" t="n">
        <v>0.926</v>
      </c>
      <c r="H91" s="95" t="n">
        <v>0.924</v>
      </c>
      <c r="I91" s="95" t="n">
        <v>0.92</v>
      </c>
      <c r="J91" s="95" t="n">
        <v>0.93</v>
      </c>
      <c r="K91" s="95" t="n">
        <v>0.94</v>
      </c>
      <c r="L91" s="95" t="n">
        <v>0.93</v>
      </c>
      <c r="M91" s="8"/>
      <c r="N91" s="0" t="n">
        <v>36</v>
      </c>
    </row>
    <row r="92" customFormat="false" ht="15" hidden="false" customHeight="false" outlineLevel="0" collapsed="false">
      <c r="A92" s="93" t="s">
        <v>667</v>
      </c>
      <c r="B92" s="94" t="n">
        <f aca="false">B90*0.4</f>
        <v>20.8</v>
      </c>
      <c r="C92" s="94" t="n">
        <f aca="false">(100-D92)/100</f>
        <v>0.632</v>
      </c>
      <c r="D92" s="94" t="n">
        <f aca="false">D90*0.4</f>
        <v>36.8</v>
      </c>
      <c r="E92" s="95" t="n">
        <v>0.795</v>
      </c>
      <c r="F92" s="95" t="n">
        <v>0.805</v>
      </c>
      <c r="G92" s="95" t="n">
        <v>0.815</v>
      </c>
      <c r="H92" s="95" t="n">
        <v>0.81</v>
      </c>
      <c r="I92" s="95" t="n">
        <v>0.8</v>
      </c>
      <c r="J92" s="95" t="n">
        <v>0.825</v>
      </c>
      <c r="K92" s="95" t="n">
        <v>0.85</v>
      </c>
      <c r="L92" s="95" t="n">
        <v>0.825</v>
      </c>
      <c r="M92" s="8"/>
      <c r="N92" s="3" t="n">
        <f aca="false">1-(N91*0.2)/100</f>
        <v>0.928</v>
      </c>
    </row>
    <row r="93" customFormat="false" ht="15" hidden="false" customHeight="false" outlineLevel="0" collapsed="false">
      <c r="A93" s="93" t="s">
        <v>668</v>
      </c>
      <c r="B93" s="94" t="n">
        <f aca="false">B90*0.15</f>
        <v>7.8</v>
      </c>
      <c r="C93" s="94" t="n">
        <f aca="false">(100-D93)/100</f>
        <v>0.862</v>
      </c>
      <c r="D93" s="94" t="n">
        <f aca="false">D90*0.15</f>
        <v>13.8</v>
      </c>
      <c r="E93" s="95" t="n">
        <v>0.9385</v>
      </c>
      <c r="F93" s="95" t="n">
        <v>0.9415</v>
      </c>
      <c r="G93" s="95" t="n">
        <v>0.9445</v>
      </c>
      <c r="H93" s="95" t="n">
        <v>0.943</v>
      </c>
      <c r="I93" s="95" t="n">
        <v>0.94</v>
      </c>
      <c r="J93" s="95" t="n">
        <v>0.9475</v>
      </c>
      <c r="K93" s="95" t="n">
        <v>0.955</v>
      </c>
      <c r="L93" s="95" t="n">
        <v>0.9475</v>
      </c>
      <c r="M93" s="8"/>
      <c r="N93" s="3" t="n">
        <f aca="false">1-(N91*0.5)/100</f>
        <v>0.82</v>
      </c>
    </row>
    <row r="94" customFormat="false" ht="15" hidden="false" customHeight="false" outlineLevel="0" collapsed="false">
      <c r="A94" s="93" t="s">
        <v>669</v>
      </c>
      <c r="B94" s="94" t="n">
        <f aca="false">B90*0.3</f>
        <v>15.6</v>
      </c>
      <c r="C94" s="94" t="n">
        <f aca="false">(100-D94)/100</f>
        <v>0.724</v>
      </c>
      <c r="D94" s="94" t="n">
        <f aca="false">D90*0.3</f>
        <v>27.6</v>
      </c>
      <c r="E94" s="95" t="n">
        <v>0.836</v>
      </c>
      <c r="F94" s="95" t="n">
        <v>0.844</v>
      </c>
      <c r="G94" s="95" t="n">
        <v>0.852</v>
      </c>
      <c r="H94" s="95" t="n">
        <v>0.848</v>
      </c>
      <c r="I94" s="95" t="n">
        <v>0.84</v>
      </c>
      <c r="J94" s="95" t="n">
        <v>0.86</v>
      </c>
      <c r="K94" s="95" t="n">
        <v>0.88</v>
      </c>
      <c r="L94" s="95" t="n">
        <v>0.86</v>
      </c>
      <c r="M94" s="8"/>
      <c r="N94" s="3" t="n">
        <f aca="false">1-(N91*0.15)/100</f>
        <v>0.946</v>
      </c>
    </row>
    <row r="95" customFormat="false" ht="15" hidden="false" customHeight="false" outlineLevel="0" collapsed="false">
      <c r="A95" s="89" t="s">
        <v>689</v>
      </c>
      <c r="B95" s="90" t="n">
        <v>52</v>
      </c>
      <c r="C95" s="90"/>
      <c r="D95" s="90" t="n">
        <v>92</v>
      </c>
      <c r="E95" s="91" t="n">
        <f aca="false">1 - (E96) * (E97) * (E98) * (E99)</f>
        <v>0.42740129134</v>
      </c>
      <c r="F95" s="91" t="n">
        <f aca="false">1 - (F96) * (F97) * (F98) * (F99)</f>
        <v>0.41022063654</v>
      </c>
      <c r="G95" s="91" t="n">
        <f aca="false">1 - (G96) * (G97) * (G98) * (G99)</f>
        <v>0.39269039134</v>
      </c>
      <c r="H95" s="91" t="n">
        <f aca="false">1 - (H96) * (H97) * (H98) * (H99)</f>
        <v>0.40149947584</v>
      </c>
      <c r="I95" s="92" t="n">
        <f aca="false">1 - (I96) * (I97) * (I98) * (I99)</f>
        <v>0.3748063375</v>
      </c>
      <c r="J95" s="92" t="n">
        <f aca="false">1 - (J96) * (J97) * (J98) * (J99)</f>
        <v>0.3285204</v>
      </c>
      <c r="K95" s="92" t="n">
        <f aca="false">1 - (K96) * (K97) * (K98) * (K99)</f>
        <v>0.3285204</v>
      </c>
      <c r="L95" s="92" t="n">
        <f aca="false">1 - (L96) * (L97) * (L98) * (L99)</f>
        <v>0.2799296875</v>
      </c>
      <c r="M95" s="8"/>
      <c r="N95" s="3" t="n">
        <f aca="false">1-(N91*0.4)/100</f>
        <v>0.856</v>
      </c>
    </row>
    <row r="96" customFormat="false" ht="15" hidden="false" customHeight="false" outlineLevel="0" collapsed="false">
      <c r="A96" s="93" t="s">
        <v>666</v>
      </c>
      <c r="B96" s="94" t="n">
        <f aca="false">B95*0.15</f>
        <v>7.8</v>
      </c>
      <c r="C96" s="94" t="n">
        <f aca="false">(100-D96)/100</f>
        <v>0.862</v>
      </c>
      <c r="D96" s="94" t="n">
        <f aca="false">D95*0.15</f>
        <v>13.8</v>
      </c>
      <c r="E96" s="95" t="n">
        <v>0.918</v>
      </c>
      <c r="F96" s="95" t="n">
        <v>0.922</v>
      </c>
      <c r="G96" s="95" t="n">
        <v>0.926</v>
      </c>
      <c r="H96" s="95" t="n">
        <v>0.924</v>
      </c>
      <c r="I96" s="95" t="n">
        <v>0.93</v>
      </c>
      <c r="J96" s="95" t="n">
        <v>0.94</v>
      </c>
      <c r="K96" s="95" t="n">
        <v>0.94</v>
      </c>
      <c r="L96" s="95" t="n">
        <v>0.95</v>
      </c>
      <c r="M96" s="8"/>
    </row>
    <row r="97" customFormat="false" ht="15" hidden="false" customHeight="false" outlineLevel="0" collapsed="false">
      <c r="A97" s="93" t="s">
        <v>667</v>
      </c>
      <c r="B97" s="94" t="n">
        <f aca="false">B95*0.4</f>
        <v>20.8</v>
      </c>
      <c r="C97" s="94" t="n">
        <f aca="false">(100-D97)/100</f>
        <v>0.632</v>
      </c>
      <c r="D97" s="94" t="n">
        <f aca="false">D95*0.4</f>
        <v>36.8</v>
      </c>
      <c r="E97" s="95" t="n">
        <v>0.795</v>
      </c>
      <c r="F97" s="95" t="n">
        <v>0.805</v>
      </c>
      <c r="G97" s="95" t="n">
        <v>0.815</v>
      </c>
      <c r="H97" s="95" t="n">
        <v>0.81</v>
      </c>
      <c r="I97" s="95" t="n">
        <v>0.825</v>
      </c>
      <c r="J97" s="95" t="n">
        <v>0.85</v>
      </c>
      <c r="K97" s="95" t="n">
        <v>0.85</v>
      </c>
      <c r="L97" s="95" t="n">
        <v>0.875</v>
      </c>
      <c r="M97" s="8"/>
    </row>
    <row r="98" customFormat="false" ht="15" hidden="false" customHeight="false" outlineLevel="0" collapsed="false">
      <c r="A98" s="93" t="s">
        <v>668</v>
      </c>
      <c r="B98" s="94" t="n">
        <f aca="false">B95*0.15</f>
        <v>7.8</v>
      </c>
      <c r="C98" s="94" t="n">
        <f aca="false">(100-D98)/100</f>
        <v>0.862</v>
      </c>
      <c r="D98" s="94" t="n">
        <f aca="false">D95*0.15</f>
        <v>13.8</v>
      </c>
      <c r="E98" s="95" t="n">
        <v>0.9385</v>
      </c>
      <c r="F98" s="95" t="n">
        <v>0.9415</v>
      </c>
      <c r="G98" s="95" t="n">
        <v>0.9445</v>
      </c>
      <c r="H98" s="95" t="n">
        <v>0.943</v>
      </c>
      <c r="I98" s="95" t="n">
        <v>0.9475</v>
      </c>
      <c r="J98" s="95" t="n">
        <v>0.955</v>
      </c>
      <c r="K98" s="95" t="n">
        <v>0.955</v>
      </c>
      <c r="L98" s="95" t="n">
        <v>0.9625</v>
      </c>
      <c r="M98" s="8"/>
    </row>
    <row r="99" customFormat="false" ht="15" hidden="false" customHeight="false" outlineLevel="0" collapsed="false">
      <c r="A99" s="93" t="s">
        <v>669</v>
      </c>
      <c r="B99" s="94" t="n">
        <f aca="false">B95*0.3</f>
        <v>15.6</v>
      </c>
      <c r="C99" s="94" t="n">
        <f aca="false">(100-D99)/100</f>
        <v>0.724</v>
      </c>
      <c r="D99" s="94" t="n">
        <f aca="false">D95*0.3</f>
        <v>27.6</v>
      </c>
      <c r="E99" s="95" t="n">
        <v>0.836</v>
      </c>
      <c r="F99" s="95" t="n">
        <v>0.844</v>
      </c>
      <c r="G99" s="95" t="n">
        <v>0.852</v>
      </c>
      <c r="H99" s="95" t="n">
        <v>0.848</v>
      </c>
      <c r="I99" s="95" t="n">
        <v>0.86</v>
      </c>
      <c r="J99" s="95" t="n">
        <v>0.88</v>
      </c>
      <c r="K99" s="95" t="n">
        <v>0.88</v>
      </c>
      <c r="L99" s="95" t="n">
        <v>0.9</v>
      </c>
      <c r="M99" s="8"/>
    </row>
    <row r="100" customFormat="false" ht="15" hidden="false" customHeight="false" outlineLevel="0" collapsed="false">
      <c r="A100" s="89" t="s">
        <v>690</v>
      </c>
      <c r="B100" s="90" t="n">
        <v>52</v>
      </c>
      <c r="C100" s="90"/>
      <c r="D100" s="90" t="n">
        <v>92</v>
      </c>
      <c r="E100" s="91" t="n">
        <f aca="false">1 - (E101) * (E102) * (E103) * (E104)</f>
        <v>0.42740129134</v>
      </c>
      <c r="F100" s="91" t="n">
        <f aca="false">1 - (F101) * (F102) * (F103) * (F104)</f>
        <v>0.41022063654</v>
      </c>
      <c r="G100" s="91" t="n">
        <f aca="false">1 - (G101) * (G102) * (G103) * (G104)</f>
        <v>0.39269039134</v>
      </c>
      <c r="H100" s="91" t="n">
        <f aca="false">1 - (H101) * (H102) * (H103) * (H104)</f>
        <v>0.40149947584</v>
      </c>
      <c r="I100" s="92" t="n">
        <f aca="false">1 - (I101) * (I102) * (I103) * (I104)</f>
        <v>0.2799296875</v>
      </c>
      <c r="J100" s="92" t="n">
        <f aca="false">1 - (J101) * (J102) * (J103) * (J104)</f>
        <v>0.4188544</v>
      </c>
      <c r="K100" s="92" t="n">
        <f aca="false">1 - (K101) * (K102) * (K103) * (K104)</f>
        <v>0.4188544</v>
      </c>
      <c r="L100" s="92" t="n">
        <f aca="false">1 - (L101) * (L102) * (L103) * (L104)</f>
        <v>0.2799296875</v>
      </c>
      <c r="M100" s="8"/>
    </row>
    <row r="101" customFormat="false" ht="15" hidden="false" customHeight="false" outlineLevel="0" collapsed="false">
      <c r="A101" s="93" t="s">
        <v>666</v>
      </c>
      <c r="B101" s="94" t="n">
        <f aca="false">B100*0.15</f>
        <v>7.8</v>
      </c>
      <c r="C101" s="94" t="n">
        <f aca="false">(100-D101)/100</f>
        <v>0.862</v>
      </c>
      <c r="D101" s="94" t="n">
        <f aca="false">D100*0.15</f>
        <v>13.8</v>
      </c>
      <c r="E101" s="95" t="n">
        <v>0.918</v>
      </c>
      <c r="F101" s="95" t="n">
        <v>0.922</v>
      </c>
      <c r="G101" s="95" t="n">
        <v>0.926</v>
      </c>
      <c r="H101" s="95" t="n">
        <v>0.924</v>
      </c>
      <c r="I101" s="95" t="n">
        <v>0.95</v>
      </c>
      <c r="J101" s="95" t="n">
        <v>0.92</v>
      </c>
      <c r="K101" s="95" t="n">
        <v>0.92</v>
      </c>
      <c r="L101" s="95" t="n">
        <v>0.95</v>
      </c>
      <c r="M101" s="8"/>
    </row>
    <row r="102" customFormat="false" ht="15" hidden="false" customHeight="false" outlineLevel="0" collapsed="false">
      <c r="A102" s="93" t="s">
        <v>667</v>
      </c>
      <c r="B102" s="94" t="n">
        <f aca="false">B100*0.4</f>
        <v>20.8</v>
      </c>
      <c r="C102" s="94" t="n">
        <f aca="false">(100-D102)/100</f>
        <v>0.632</v>
      </c>
      <c r="D102" s="94" t="n">
        <f aca="false">D100*0.4</f>
        <v>36.8</v>
      </c>
      <c r="E102" s="95" t="n">
        <v>0.795</v>
      </c>
      <c r="F102" s="95" t="n">
        <v>0.805</v>
      </c>
      <c r="G102" s="95" t="n">
        <v>0.815</v>
      </c>
      <c r="H102" s="95" t="n">
        <v>0.81</v>
      </c>
      <c r="I102" s="95" t="n">
        <v>0.875</v>
      </c>
      <c r="J102" s="95" t="n">
        <v>0.8</v>
      </c>
      <c r="K102" s="95" t="n">
        <v>0.8</v>
      </c>
      <c r="L102" s="95" t="n">
        <v>0.875</v>
      </c>
      <c r="M102" s="8"/>
    </row>
    <row r="103" customFormat="false" ht="15" hidden="false" customHeight="false" outlineLevel="0" collapsed="false">
      <c r="A103" s="93" t="s">
        <v>668</v>
      </c>
      <c r="B103" s="94" t="n">
        <f aca="false">B100*0.15</f>
        <v>7.8</v>
      </c>
      <c r="C103" s="94" t="n">
        <f aca="false">(100-D103)/100</f>
        <v>0.862</v>
      </c>
      <c r="D103" s="94" t="n">
        <f aca="false">D100*0.15</f>
        <v>13.8</v>
      </c>
      <c r="E103" s="95" t="n">
        <v>0.9385</v>
      </c>
      <c r="F103" s="95" t="n">
        <v>0.9415</v>
      </c>
      <c r="G103" s="95" t="n">
        <v>0.9445</v>
      </c>
      <c r="H103" s="95" t="n">
        <v>0.943</v>
      </c>
      <c r="I103" s="95" t="n">
        <v>0.9625</v>
      </c>
      <c r="J103" s="95" t="n">
        <v>0.94</v>
      </c>
      <c r="K103" s="95" t="n">
        <v>0.94</v>
      </c>
      <c r="L103" s="95" t="n">
        <v>0.9625</v>
      </c>
      <c r="M103" s="8"/>
    </row>
    <row r="104" customFormat="false" ht="15" hidden="false" customHeight="false" outlineLevel="0" collapsed="false">
      <c r="A104" s="93" t="s">
        <v>669</v>
      </c>
      <c r="B104" s="94" t="n">
        <f aca="false">B100*0.3</f>
        <v>15.6</v>
      </c>
      <c r="C104" s="94" t="n">
        <f aca="false">(100-D104)/100</f>
        <v>0.724</v>
      </c>
      <c r="D104" s="94" t="n">
        <f aca="false">D100*0.3</f>
        <v>27.6</v>
      </c>
      <c r="E104" s="95" t="n">
        <v>0.836</v>
      </c>
      <c r="F104" s="95" t="n">
        <v>0.844</v>
      </c>
      <c r="G104" s="95" t="n">
        <v>0.852</v>
      </c>
      <c r="H104" s="95" t="n">
        <v>0.848</v>
      </c>
      <c r="I104" s="95" t="n">
        <v>0.9</v>
      </c>
      <c r="J104" s="95" t="n">
        <v>0.84</v>
      </c>
      <c r="K104" s="95" t="n">
        <v>0.84</v>
      </c>
      <c r="L104" s="95" t="n">
        <v>0.9</v>
      </c>
      <c r="M104" s="8"/>
    </row>
    <row r="105" customFormat="false" ht="15" hidden="false" customHeight="false" outlineLevel="0" collapsed="false">
      <c r="A105" s="96" t="s">
        <v>691</v>
      </c>
      <c r="B105" s="90" t="n">
        <v>52</v>
      </c>
      <c r="C105" s="90"/>
      <c r="D105" s="90" t="n">
        <v>92</v>
      </c>
      <c r="E105" s="91" t="n">
        <f aca="false">1 - (E106) * (E107) * (E108) * (E109)</f>
        <v>0.42740129134</v>
      </c>
      <c r="F105" s="91" t="n">
        <f aca="false">1 - (F106) * (F107) * (F108) * (F109)</f>
        <v>0.41022063654</v>
      </c>
      <c r="G105" s="91" t="n">
        <f aca="false">1 - (G106) * (G107) * (G108) * (G109)</f>
        <v>0.39269039134</v>
      </c>
      <c r="H105" s="91" t="n">
        <f aca="false">1 - (H106) * (H107) * (H108) * (H109)</f>
        <v>0.40149947584</v>
      </c>
      <c r="I105" s="92" t="n">
        <f aca="false">1 - (I106) * (I107) * (I108) * (I109)</f>
        <v>0.2799296875</v>
      </c>
      <c r="J105" s="92" t="n">
        <f aca="false">1 - (J106) * (J107) * (J108) * (J109)</f>
        <v>0.4188544</v>
      </c>
      <c r="K105" s="92" t="n">
        <f aca="false">1 - (K106) * (K107) * (K108) * (K109)</f>
        <v>0.2799296875</v>
      </c>
      <c r="L105" s="92" t="n">
        <f aca="false">1 - (L106) * (L107) * (L108) * (L109)</f>
        <v>0.3285204</v>
      </c>
      <c r="M105" s="8"/>
    </row>
    <row r="106" customFormat="false" ht="15" hidden="false" customHeight="false" outlineLevel="0" collapsed="false">
      <c r="A106" s="93" t="s">
        <v>666</v>
      </c>
      <c r="B106" s="94" t="n">
        <f aca="false">B105*0.15</f>
        <v>7.8</v>
      </c>
      <c r="C106" s="94" t="n">
        <f aca="false">(100-D106)/100</f>
        <v>0.862</v>
      </c>
      <c r="D106" s="94" t="n">
        <f aca="false">D105*0.15</f>
        <v>13.8</v>
      </c>
      <c r="E106" s="95" t="n">
        <v>0.918</v>
      </c>
      <c r="F106" s="95" t="n">
        <v>0.922</v>
      </c>
      <c r="G106" s="95" t="n">
        <v>0.926</v>
      </c>
      <c r="H106" s="95" t="n">
        <v>0.924</v>
      </c>
      <c r="I106" s="95" t="n">
        <v>0.95</v>
      </c>
      <c r="J106" s="95" t="n">
        <v>0.92</v>
      </c>
      <c r="K106" s="95" t="n">
        <v>0.95</v>
      </c>
      <c r="L106" s="95" t="n">
        <v>0.94</v>
      </c>
      <c r="M106" s="8"/>
    </row>
    <row r="107" customFormat="false" ht="15" hidden="false" customHeight="false" outlineLevel="0" collapsed="false">
      <c r="A107" s="93" t="s">
        <v>667</v>
      </c>
      <c r="B107" s="94" t="n">
        <f aca="false">B105*0.4</f>
        <v>20.8</v>
      </c>
      <c r="C107" s="94" t="n">
        <f aca="false">(100-D107)/100</f>
        <v>0.632</v>
      </c>
      <c r="D107" s="94" t="n">
        <f aca="false">D105*0.4</f>
        <v>36.8</v>
      </c>
      <c r="E107" s="95" t="n">
        <v>0.795</v>
      </c>
      <c r="F107" s="95" t="n">
        <v>0.805</v>
      </c>
      <c r="G107" s="95" t="n">
        <v>0.815</v>
      </c>
      <c r="H107" s="95" t="n">
        <v>0.81</v>
      </c>
      <c r="I107" s="95" t="n">
        <v>0.875</v>
      </c>
      <c r="J107" s="95" t="n">
        <v>0.8</v>
      </c>
      <c r="K107" s="95" t="n">
        <v>0.875</v>
      </c>
      <c r="L107" s="95" t="n">
        <v>0.85</v>
      </c>
      <c r="M107" s="8"/>
    </row>
    <row r="108" customFormat="false" ht="15" hidden="false" customHeight="false" outlineLevel="0" collapsed="false">
      <c r="A108" s="93" t="s">
        <v>668</v>
      </c>
      <c r="B108" s="94" t="n">
        <f aca="false">B105*0.15</f>
        <v>7.8</v>
      </c>
      <c r="C108" s="94" t="n">
        <f aca="false">(100-D108)/100</f>
        <v>0.862</v>
      </c>
      <c r="D108" s="94" t="n">
        <f aca="false">D105*0.15</f>
        <v>13.8</v>
      </c>
      <c r="E108" s="95" t="n">
        <v>0.9385</v>
      </c>
      <c r="F108" s="95" t="n">
        <v>0.9415</v>
      </c>
      <c r="G108" s="95" t="n">
        <v>0.9445</v>
      </c>
      <c r="H108" s="95" t="n">
        <v>0.943</v>
      </c>
      <c r="I108" s="95" t="n">
        <v>0.9625</v>
      </c>
      <c r="J108" s="95" t="n">
        <v>0.94</v>
      </c>
      <c r="K108" s="95" t="n">
        <v>0.9625</v>
      </c>
      <c r="L108" s="95" t="n">
        <v>0.955</v>
      </c>
      <c r="M108" s="8"/>
    </row>
    <row r="109" customFormat="false" ht="15" hidden="false" customHeight="false" outlineLevel="0" collapsed="false">
      <c r="A109" s="93" t="s">
        <v>669</v>
      </c>
      <c r="B109" s="94" t="n">
        <f aca="false">B105*0.3</f>
        <v>15.6</v>
      </c>
      <c r="C109" s="94" t="n">
        <f aca="false">(100-D109)/100</f>
        <v>0.724</v>
      </c>
      <c r="D109" s="94" t="n">
        <f aca="false">D105*0.3</f>
        <v>27.6</v>
      </c>
      <c r="E109" s="95" t="n">
        <v>0.836</v>
      </c>
      <c r="F109" s="95" t="n">
        <v>0.844</v>
      </c>
      <c r="G109" s="95" t="n">
        <v>0.852</v>
      </c>
      <c r="H109" s="95" t="n">
        <v>0.848</v>
      </c>
      <c r="I109" s="95" t="n">
        <v>0.9</v>
      </c>
      <c r="J109" s="95" t="n">
        <v>0.84</v>
      </c>
      <c r="K109" s="95" t="n">
        <v>0.9</v>
      </c>
      <c r="L109" s="95" t="n">
        <v>0.88</v>
      </c>
      <c r="M109" s="8"/>
    </row>
    <row r="110" customFormat="false" ht="15" hidden="false" customHeight="false" outlineLevel="0" collapsed="false">
      <c r="A110" s="89" t="s">
        <v>692</v>
      </c>
      <c r="B110" s="90" t="n">
        <v>51</v>
      </c>
      <c r="C110" s="90"/>
      <c r="D110" s="90" t="n">
        <v>91</v>
      </c>
      <c r="E110" s="91" t="n">
        <f aca="false">1 - (E111) * (E112) * (E113) * (E114)</f>
        <v>0.42740129134</v>
      </c>
      <c r="F110" s="91" t="n">
        <f aca="false">1 - (F111) * (F112) * (F113) * (F114)</f>
        <v>0.41022063654</v>
      </c>
      <c r="G110" s="91" t="n">
        <f aca="false">1 - (G111) * (G112) * (G113) * (G114)</f>
        <v>0.39269039134</v>
      </c>
      <c r="H110" s="91" t="n">
        <f aca="false">1 - (H111) * (H112) * (H113) * (H114)</f>
        <v>0.40149947584</v>
      </c>
      <c r="I110" s="92" t="n">
        <f aca="false">1 - (I111) * (I112) * (I113) * (I114)</f>
        <v>0.3285204</v>
      </c>
      <c r="J110" s="92" t="n">
        <f aca="false">1 - (J111) * (J112) * (J113) * (J114)</f>
        <v>0.4188544</v>
      </c>
      <c r="K110" s="92" t="n">
        <f aca="false">1 - (K111) * (K112) * (K113) * (K114)</f>
        <v>0.5005</v>
      </c>
      <c r="L110" s="92" t="n">
        <f aca="false">1 - (L111) * (L112) * (L113) * (L114)</f>
        <v>0.5005</v>
      </c>
      <c r="M110" s="8"/>
    </row>
    <row r="111" customFormat="false" ht="15" hidden="false" customHeight="false" outlineLevel="0" collapsed="false">
      <c r="A111" s="93" t="s">
        <v>666</v>
      </c>
      <c r="B111" s="94" t="n">
        <f aca="false">B110*0.15</f>
        <v>7.65</v>
      </c>
      <c r="C111" s="94" t="n">
        <f aca="false">(100-D111)/100</f>
        <v>0.8635</v>
      </c>
      <c r="D111" s="94" t="n">
        <f aca="false">D110*0.15</f>
        <v>13.65</v>
      </c>
      <c r="E111" s="95" t="n">
        <v>0.918</v>
      </c>
      <c r="F111" s="95" t="n">
        <v>0.922</v>
      </c>
      <c r="G111" s="95" t="n">
        <v>0.926</v>
      </c>
      <c r="H111" s="95" t="n">
        <v>0.924</v>
      </c>
      <c r="I111" s="95" t="n">
        <v>0.94</v>
      </c>
      <c r="J111" s="95" t="n">
        <v>0.92</v>
      </c>
      <c r="K111" s="95" t="n">
        <v>0.9</v>
      </c>
      <c r="L111" s="95" t="n">
        <v>0.9</v>
      </c>
      <c r="M111" s="8"/>
    </row>
    <row r="112" customFormat="false" ht="15" hidden="false" customHeight="false" outlineLevel="0" collapsed="false">
      <c r="A112" s="93" t="s">
        <v>667</v>
      </c>
      <c r="B112" s="94" t="n">
        <f aca="false">B110*0.4</f>
        <v>20.4</v>
      </c>
      <c r="C112" s="94" t="n">
        <f aca="false">(100-D112)/100</f>
        <v>0.636</v>
      </c>
      <c r="D112" s="94" t="n">
        <f aca="false">D110*0.4</f>
        <v>36.4</v>
      </c>
      <c r="E112" s="95" t="n">
        <v>0.795</v>
      </c>
      <c r="F112" s="95" t="n">
        <v>0.805</v>
      </c>
      <c r="G112" s="95" t="n">
        <v>0.815</v>
      </c>
      <c r="H112" s="95" t="n">
        <v>0.81</v>
      </c>
      <c r="I112" s="95" t="n">
        <v>0.85</v>
      </c>
      <c r="J112" s="95" t="n">
        <v>0.8</v>
      </c>
      <c r="K112" s="95" t="n">
        <v>0.75</v>
      </c>
      <c r="L112" s="95" t="n">
        <v>0.75</v>
      </c>
      <c r="M112" s="8"/>
    </row>
    <row r="113" customFormat="false" ht="15" hidden="false" customHeight="false" outlineLevel="0" collapsed="false">
      <c r="A113" s="93" t="s">
        <v>668</v>
      </c>
      <c r="B113" s="94" t="n">
        <f aca="false">B110*0.15</f>
        <v>7.65</v>
      </c>
      <c r="C113" s="94" t="n">
        <f aca="false">(100-D113)/100</f>
        <v>0.8635</v>
      </c>
      <c r="D113" s="94" t="n">
        <f aca="false">D110*0.15</f>
        <v>13.65</v>
      </c>
      <c r="E113" s="95" t="n">
        <v>0.9385</v>
      </c>
      <c r="F113" s="95" t="n">
        <v>0.9415</v>
      </c>
      <c r="G113" s="95" t="n">
        <v>0.9445</v>
      </c>
      <c r="H113" s="95" t="n">
        <v>0.943</v>
      </c>
      <c r="I113" s="95" t="n">
        <v>0.955</v>
      </c>
      <c r="J113" s="95" t="n">
        <v>0.94</v>
      </c>
      <c r="K113" s="95" t="n">
        <v>0.925</v>
      </c>
      <c r="L113" s="95" t="n">
        <v>0.925</v>
      </c>
      <c r="M113" s="8"/>
    </row>
    <row r="114" customFormat="false" ht="15" hidden="false" customHeight="false" outlineLevel="0" collapsed="false">
      <c r="A114" s="93" t="s">
        <v>669</v>
      </c>
      <c r="B114" s="94" t="n">
        <f aca="false">B110*0.3</f>
        <v>15.3</v>
      </c>
      <c r="C114" s="94" t="n">
        <f aca="false">(100-D114)/100</f>
        <v>0.727</v>
      </c>
      <c r="D114" s="94" t="n">
        <f aca="false">D110*0.3</f>
        <v>27.3</v>
      </c>
      <c r="E114" s="95" t="n">
        <v>0.836</v>
      </c>
      <c r="F114" s="95" t="n">
        <v>0.844</v>
      </c>
      <c r="G114" s="95" t="n">
        <v>0.852</v>
      </c>
      <c r="H114" s="95" t="n">
        <v>0.848</v>
      </c>
      <c r="I114" s="95" t="n">
        <v>0.88</v>
      </c>
      <c r="J114" s="95" t="n">
        <v>0.84</v>
      </c>
      <c r="K114" s="95" t="n">
        <v>0.8</v>
      </c>
      <c r="L114" s="95" t="n">
        <v>0.8</v>
      </c>
      <c r="M114" s="8"/>
    </row>
    <row r="115" customFormat="false" ht="15" hidden="false" customHeight="false" outlineLevel="0" collapsed="false">
      <c r="A115" s="96" t="s">
        <v>693</v>
      </c>
      <c r="B115" s="90" t="n">
        <v>51</v>
      </c>
      <c r="C115" s="90"/>
      <c r="D115" s="90" t="n">
        <v>91</v>
      </c>
      <c r="E115" s="91" t="n">
        <f aca="false">1 - (E116) * (E117) * (E118) * (E119)</f>
        <v>0.42740129134</v>
      </c>
      <c r="F115" s="91" t="n">
        <f aca="false">1 - (F116) * (F117) * (F118) * (F119)</f>
        <v>0.42740129134</v>
      </c>
      <c r="G115" s="91" t="n">
        <f aca="false">1 - (G116) * (G117) * (G118) * (G119)</f>
        <v>0.39269039134</v>
      </c>
      <c r="H115" s="91" t="n">
        <f aca="false">1 - (H116) * (H117) * (H118) * (H119)</f>
        <v>0.39269039134</v>
      </c>
      <c r="I115" s="92" t="n">
        <f aca="false">1 - (I116) * (I117) * (I118) * (I119)</f>
        <v>0.3748063375</v>
      </c>
      <c r="J115" s="92" t="n">
        <f aca="false">1 - (J116) * (J117) * (J118) * (J119)</f>
        <v>0.3748063375</v>
      </c>
      <c r="K115" s="92" t="n">
        <f aca="false">1 - (K116) * (K117) * (K118) * (K119)</f>
        <v>0.30936446464</v>
      </c>
      <c r="L115" s="92" t="n">
        <f aca="false">1 - (L116) * (L117) * (L118) * (L119)</f>
        <v>0.30936446464</v>
      </c>
      <c r="M115" s="8"/>
    </row>
    <row r="116" customFormat="false" ht="15" hidden="false" customHeight="false" outlineLevel="0" collapsed="false">
      <c r="A116" s="93" t="s">
        <v>666</v>
      </c>
      <c r="B116" s="94" t="n">
        <f aca="false">B115*0.15</f>
        <v>7.65</v>
      </c>
      <c r="C116" s="94" t="n">
        <f aca="false">(100-D116)/100</f>
        <v>0.8635</v>
      </c>
      <c r="D116" s="94" t="n">
        <f aca="false">D115*0.15</f>
        <v>13.65</v>
      </c>
      <c r="E116" s="95" t="n">
        <v>0.918</v>
      </c>
      <c r="F116" s="95" t="n">
        <v>0.918</v>
      </c>
      <c r="G116" s="95" t="n">
        <v>0.926</v>
      </c>
      <c r="H116" s="95" t="n">
        <v>0.926</v>
      </c>
      <c r="I116" s="95" t="n">
        <v>0.93</v>
      </c>
      <c r="J116" s="95" t="n">
        <v>0.93</v>
      </c>
      <c r="K116" s="95" t="n">
        <v>0.944</v>
      </c>
      <c r="L116" s="95" t="n">
        <v>0.944</v>
      </c>
      <c r="M116" s="8"/>
    </row>
    <row r="117" customFormat="false" ht="15" hidden="false" customHeight="false" outlineLevel="0" collapsed="false">
      <c r="A117" s="93" t="s">
        <v>667</v>
      </c>
      <c r="B117" s="94" t="n">
        <f aca="false">B115*0.4</f>
        <v>20.4</v>
      </c>
      <c r="C117" s="94" t="n">
        <f aca="false">(100-D117)/100</f>
        <v>0.636</v>
      </c>
      <c r="D117" s="94" t="n">
        <f aca="false">D115*0.4</f>
        <v>36.4</v>
      </c>
      <c r="E117" s="95" t="n">
        <v>0.795</v>
      </c>
      <c r="F117" s="95" t="n">
        <v>0.795</v>
      </c>
      <c r="G117" s="95" t="n">
        <v>0.815</v>
      </c>
      <c r="H117" s="95" t="n">
        <v>0.815</v>
      </c>
      <c r="I117" s="95" t="n">
        <v>0.825</v>
      </c>
      <c r="J117" s="95" t="n">
        <v>0.825</v>
      </c>
      <c r="K117" s="95" t="n">
        <v>0.86</v>
      </c>
      <c r="L117" s="95" t="n">
        <v>0.86</v>
      </c>
      <c r="M117" s="8"/>
    </row>
    <row r="118" customFormat="false" ht="15" hidden="false" customHeight="false" outlineLevel="0" collapsed="false">
      <c r="A118" s="93" t="s">
        <v>668</v>
      </c>
      <c r="B118" s="94" t="n">
        <f aca="false">B115*0.15</f>
        <v>7.65</v>
      </c>
      <c r="C118" s="94" t="n">
        <f aca="false">(100-D118)/100</f>
        <v>0.8635</v>
      </c>
      <c r="D118" s="94" t="n">
        <f aca="false">D115*0.15</f>
        <v>13.65</v>
      </c>
      <c r="E118" s="95" t="n">
        <v>0.9385</v>
      </c>
      <c r="F118" s="95" t="n">
        <v>0.9385</v>
      </c>
      <c r="G118" s="95" t="n">
        <v>0.9445</v>
      </c>
      <c r="H118" s="95" t="n">
        <v>0.9445</v>
      </c>
      <c r="I118" s="95" t="n">
        <v>0.9475</v>
      </c>
      <c r="J118" s="95" t="n">
        <v>0.9475</v>
      </c>
      <c r="K118" s="95" t="n">
        <v>0.958</v>
      </c>
      <c r="L118" s="95" t="n">
        <v>0.958</v>
      </c>
      <c r="M118" s="8"/>
    </row>
    <row r="119" customFormat="false" ht="15" hidden="false" customHeight="false" outlineLevel="0" collapsed="false">
      <c r="A119" s="93" t="s">
        <v>669</v>
      </c>
      <c r="B119" s="94" t="n">
        <f aca="false">B115*0.3</f>
        <v>15.3</v>
      </c>
      <c r="C119" s="94" t="n">
        <f aca="false">(100-D119)/100</f>
        <v>0.727</v>
      </c>
      <c r="D119" s="94" t="n">
        <f aca="false">D115*0.3</f>
        <v>27.3</v>
      </c>
      <c r="E119" s="95" t="n">
        <v>0.836</v>
      </c>
      <c r="F119" s="95" t="n">
        <v>0.836</v>
      </c>
      <c r="G119" s="95" t="n">
        <v>0.852</v>
      </c>
      <c r="H119" s="95" t="n">
        <v>0.852</v>
      </c>
      <c r="I119" s="95" t="n">
        <v>0.86</v>
      </c>
      <c r="J119" s="95" t="n">
        <v>0.86</v>
      </c>
      <c r="K119" s="95" t="n">
        <v>0.888</v>
      </c>
      <c r="L119" s="95" t="n">
        <v>0.888</v>
      </c>
      <c r="M119" s="8"/>
    </row>
    <row r="120" customFormat="false" ht="15" hidden="false" customHeight="false" outlineLevel="0" collapsed="false">
      <c r="A120" s="96" t="s">
        <v>694</v>
      </c>
      <c r="B120" s="90" t="n">
        <v>51</v>
      </c>
      <c r="C120" s="90"/>
      <c r="D120" s="90" t="n">
        <v>91</v>
      </c>
      <c r="E120" s="91" t="n">
        <f aca="false">1 - (E121) * (E122) * (E123) * (E124)</f>
        <v>0.42740129134</v>
      </c>
      <c r="F120" s="91" t="n">
        <f aca="false">1 - (F121) * (F122) * (F123) * (F124)</f>
        <v>0.41022063654</v>
      </c>
      <c r="G120" s="91" t="n">
        <f aca="false">1 - (G121) * (G122) * (G123) * (G124)</f>
        <v>0.39269039134</v>
      </c>
      <c r="H120" s="91" t="n">
        <f aca="false">1 - (H121) * (H122) * (H123) * (H124)</f>
        <v>0.40149947584</v>
      </c>
      <c r="I120" s="92" t="n">
        <f aca="false">1 - (I121) * (I122) * (I123) * (I124)</f>
        <v>0.30936446464</v>
      </c>
      <c r="J120" s="92" t="n">
        <f aca="false">1 - (J121) * (J122) * (J123) * (J124)</f>
        <v>0.30936446464</v>
      </c>
      <c r="K120" s="92" t="n">
        <f aca="false">1 - (K121) * (K122) * (K123) * (K124)</f>
        <v>0.30936446464</v>
      </c>
      <c r="L120" s="92" t="n">
        <f aca="false">1 - (L121) * (L122) * (L123) * (L124)</f>
        <v>0.30936446464</v>
      </c>
      <c r="M120" s="8"/>
    </row>
    <row r="121" customFormat="false" ht="15" hidden="false" customHeight="false" outlineLevel="0" collapsed="false">
      <c r="A121" s="93" t="s">
        <v>666</v>
      </c>
      <c r="B121" s="94" t="n">
        <f aca="false">B120*0.15</f>
        <v>7.65</v>
      </c>
      <c r="C121" s="94" t="n">
        <f aca="false">(100-D121)/100</f>
        <v>0.8635</v>
      </c>
      <c r="D121" s="94" t="n">
        <f aca="false">D120*0.15</f>
        <v>13.65</v>
      </c>
      <c r="E121" s="95" t="n">
        <v>0.918</v>
      </c>
      <c r="F121" s="95" t="n">
        <v>0.922</v>
      </c>
      <c r="G121" s="95" t="n">
        <v>0.926</v>
      </c>
      <c r="H121" s="95" t="n">
        <v>0.924</v>
      </c>
      <c r="I121" s="95" t="n">
        <v>0.944</v>
      </c>
      <c r="J121" s="95" t="n">
        <v>0.944</v>
      </c>
      <c r="K121" s="95" t="n">
        <v>0.944</v>
      </c>
      <c r="L121" s="95" t="n">
        <v>0.944</v>
      </c>
      <c r="M121" s="8"/>
    </row>
    <row r="122" customFormat="false" ht="15" hidden="false" customHeight="false" outlineLevel="0" collapsed="false">
      <c r="A122" s="93" t="s">
        <v>667</v>
      </c>
      <c r="B122" s="94" t="n">
        <f aca="false">B120*0.4</f>
        <v>20.4</v>
      </c>
      <c r="C122" s="94" t="n">
        <f aca="false">(100-D122)/100</f>
        <v>0.636</v>
      </c>
      <c r="D122" s="94" t="n">
        <f aca="false">D120*0.4</f>
        <v>36.4</v>
      </c>
      <c r="E122" s="95" t="n">
        <v>0.795</v>
      </c>
      <c r="F122" s="95" t="n">
        <v>0.805</v>
      </c>
      <c r="G122" s="95" t="n">
        <v>0.815</v>
      </c>
      <c r="H122" s="95" t="n">
        <v>0.81</v>
      </c>
      <c r="I122" s="95" t="n">
        <v>0.86</v>
      </c>
      <c r="J122" s="95" t="n">
        <v>0.86</v>
      </c>
      <c r="K122" s="95" t="n">
        <v>0.86</v>
      </c>
      <c r="L122" s="95" t="n">
        <v>0.86</v>
      </c>
      <c r="M122" s="8"/>
    </row>
    <row r="123" customFormat="false" ht="15" hidden="false" customHeight="false" outlineLevel="0" collapsed="false">
      <c r="A123" s="93" t="s">
        <v>668</v>
      </c>
      <c r="B123" s="94" t="n">
        <f aca="false">B120*0.15</f>
        <v>7.65</v>
      </c>
      <c r="C123" s="94" t="n">
        <f aca="false">(100-D123)/100</f>
        <v>0.8635</v>
      </c>
      <c r="D123" s="94" t="n">
        <f aca="false">D120*0.15</f>
        <v>13.65</v>
      </c>
      <c r="E123" s="95" t="n">
        <v>0.9385</v>
      </c>
      <c r="F123" s="95" t="n">
        <v>0.9415</v>
      </c>
      <c r="G123" s="95" t="n">
        <v>0.9445</v>
      </c>
      <c r="H123" s="95" t="n">
        <v>0.943</v>
      </c>
      <c r="I123" s="95" t="n">
        <v>0.958</v>
      </c>
      <c r="J123" s="95" t="n">
        <v>0.958</v>
      </c>
      <c r="K123" s="95" t="n">
        <v>0.958</v>
      </c>
      <c r="L123" s="95" t="n">
        <v>0.958</v>
      </c>
      <c r="M123" s="8"/>
    </row>
    <row r="124" customFormat="false" ht="15" hidden="false" customHeight="false" outlineLevel="0" collapsed="false">
      <c r="A124" s="93" t="s">
        <v>669</v>
      </c>
      <c r="B124" s="94" t="n">
        <f aca="false">B120*0.3</f>
        <v>15.3</v>
      </c>
      <c r="C124" s="94" t="n">
        <f aca="false">(100-D124)/100</f>
        <v>0.727</v>
      </c>
      <c r="D124" s="94" t="n">
        <f aca="false">D120*0.3</f>
        <v>27.3</v>
      </c>
      <c r="E124" s="95" t="n">
        <v>0.836</v>
      </c>
      <c r="F124" s="95" t="n">
        <v>0.844</v>
      </c>
      <c r="G124" s="95" t="n">
        <v>0.852</v>
      </c>
      <c r="H124" s="95" t="n">
        <v>0.848</v>
      </c>
      <c r="I124" s="95" t="n">
        <v>0.888</v>
      </c>
      <c r="J124" s="95" t="n">
        <v>0.888</v>
      </c>
      <c r="K124" s="95" t="n">
        <v>0.888</v>
      </c>
      <c r="L124" s="95" t="n">
        <v>0.888</v>
      </c>
      <c r="M124" s="8"/>
    </row>
    <row r="125" customFormat="false" ht="15" hidden="false" customHeight="false" outlineLevel="0" collapsed="false">
      <c r="A125" s="89" t="s">
        <v>695</v>
      </c>
      <c r="B125" s="90" t="n">
        <v>51</v>
      </c>
      <c r="C125" s="90"/>
      <c r="D125" s="90" t="n">
        <v>91</v>
      </c>
      <c r="E125" s="91" t="n">
        <f aca="false">1 - (E126) * (E127) * (E128) * (E129)</f>
        <v>0.42740129134</v>
      </c>
      <c r="F125" s="91" t="n">
        <f aca="false">1 - (F126) * (F127) * (F128) * (F129)</f>
        <v>0.41022063654</v>
      </c>
      <c r="G125" s="91" t="n">
        <f aca="false">1 - (G126) * (G127) * (G128) * (G129)</f>
        <v>0.39269039134</v>
      </c>
      <c r="H125" s="91" t="n">
        <f aca="false">1 - (H126) * (H127) * (H128) * (H129)</f>
        <v>0.40149947584</v>
      </c>
      <c r="I125" s="92" t="n">
        <f aca="false">1 - (I126) * (I127) * (I128) * (I129)</f>
        <v>0.3748063375</v>
      </c>
      <c r="J125" s="92" t="n">
        <f aca="false">1 - (J126) * (J127) * (J128) * (J129)</f>
        <v>0.3748063375</v>
      </c>
      <c r="K125" s="92" t="n">
        <f aca="false">1 - (K126) * (K127) * (K128) * (K129)</f>
        <v>0.3748063375</v>
      </c>
      <c r="L125" s="92" t="n">
        <f aca="false">1 - (L126) * (L127) * (L128) * (L129)</f>
        <v>0.4188544</v>
      </c>
      <c r="M125" s="8"/>
    </row>
    <row r="126" customFormat="false" ht="15" hidden="false" customHeight="false" outlineLevel="0" collapsed="false">
      <c r="A126" s="93" t="s">
        <v>666</v>
      </c>
      <c r="B126" s="94" t="n">
        <f aca="false">B125*0.15</f>
        <v>7.65</v>
      </c>
      <c r="C126" s="94" t="n">
        <f aca="false">(100-D126)/100</f>
        <v>0.8635</v>
      </c>
      <c r="D126" s="94" t="n">
        <f aca="false">D125*0.15</f>
        <v>13.65</v>
      </c>
      <c r="E126" s="95" t="n">
        <v>0.918</v>
      </c>
      <c r="F126" s="95" t="n">
        <v>0.922</v>
      </c>
      <c r="G126" s="95" t="n">
        <v>0.926</v>
      </c>
      <c r="H126" s="95" t="n">
        <v>0.924</v>
      </c>
      <c r="I126" s="95" t="n">
        <v>0.93</v>
      </c>
      <c r="J126" s="95" t="n">
        <v>0.93</v>
      </c>
      <c r="K126" s="95" t="n">
        <v>0.93</v>
      </c>
      <c r="L126" s="95" t="n">
        <v>0.92</v>
      </c>
      <c r="M126" s="8"/>
    </row>
    <row r="127" customFormat="false" ht="15" hidden="false" customHeight="false" outlineLevel="0" collapsed="false">
      <c r="A127" s="93" t="s">
        <v>667</v>
      </c>
      <c r="B127" s="94" t="n">
        <f aca="false">B125*0.4</f>
        <v>20.4</v>
      </c>
      <c r="C127" s="94" t="n">
        <f aca="false">(100-D127)/100</f>
        <v>0.636</v>
      </c>
      <c r="D127" s="94" t="n">
        <f aca="false">D125*0.4</f>
        <v>36.4</v>
      </c>
      <c r="E127" s="95" t="n">
        <v>0.795</v>
      </c>
      <c r="F127" s="95" t="n">
        <v>0.805</v>
      </c>
      <c r="G127" s="95" t="n">
        <v>0.815</v>
      </c>
      <c r="H127" s="95" t="n">
        <v>0.81</v>
      </c>
      <c r="I127" s="95" t="n">
        <v>0.825</v>
      </c>
      <c r="J127" s="95" t="n">
        <v>0.825</v>
      </c>
      <c r="K127" s="95" t="n">
        <v>0.825</v>
      </c>
      <c r="L127" s="95" t="n">
        <v>0.8</v>
      </c>
      <c r="M127" s="8"/>
    </row>
    <row r="128" customFormat="false" ht="15" hidden="false" customHeight="false" outlineLevel="0" collapsed="false">
      <c r="A128" s="93" t="s">
        <v>668</v>
      </c>
      <c r="B128" s="94" t="n">
        <f aca="false">B125*0.15</f>
        <v>7.65</v>
      </c>
      <c r="C128" s="94" t="n">
        <f aca="false">(100-D128)/100</f>
        <v>0.8635</v>
      </c>
      <c r="D128" s="94" t="n">
        <f aca="false">D125*0.15</f>
        <v>13.65</v>
      </c>
      <c r="E128" s="95" t="n">
        <v>0.9385</v>
      </c>
      <c r="F128" s="95" t="n">
        <v>0.9415</v>
      </c>
      <c r="G128" s="95" t="n">
        <v>0.9445</v>
      </c>
      <c r="H128" s="95" t="n">
        <v>0.943</v>
      </c>
      <c r="I128" s="95" t="n">
        <v>0.9475</v>
      </c>
      <c r="J128" s="95" t="n">
        <v>0.9475</v>
      </c>
      <c r="K128" s="95" t="n">
        <v>0.9475</v>
      </c>
      <c r="L128" s="95" t="n">
        <v>0.94</v>
      </c>
      <c r="M128" s="8"/>
    </row>
    <row r="129" customFormat="false" ht="15" hidden="false" customHeight="false" outlineLevel="0" collapsed="false">
      <c r="A129" s="93" t="s">
        <v>669</v>
      </c>
      <c r="B129" s="94" t="n">
        <f aca="false">B125*0.3</f>
        <v>15.3</v>
      </c>
      <c r="C129" s="94" t="n">
        <f aca="false">(100-D129)/100</f>
        <v>0.727</v>
      </c>
      <c r="D129" s="94" t="n">
        <f aca="false">D125*0.3</f>
        <v>27.3</v>
      </c>
      <c r="E129" s="95" t="n">
        <v>0.836</v>
      </c>
      <c r="F129" s="95" t="n">
        <v>0.844</v>
      </c>
      <c r="G129" s="95" t="n">
        <v>0.852</v>
      </c>
      <c r="H129" s="95" t="n">
        <v>0.848</v>
      </c>
      <c r="I129" s="95" t="n">
        <v>0.86</v>
      </c>
      <c r="J129" s="95" t="n">
        <v>0.86</v>
      </c>
      <c r="K129" s="95" t="n">
        <v>0.86</v>
      </c>
      <c r="L129" s="95" t="n">
        <v>0.84</v>
      </c>
      <c r="M129" s="8"/>
    </row>
    <row r="130" customFormat="false" ht="15" hidden="false" customHeight="false" outlineLevel="0" collapsed="false">
      <c r="A130" s="96" t="s">
        <v>696</v>
      </c>
      <c r="B130" s="90" t="n">
        <v>50</v>
      </c>
      <c r="C130" s="90"/>
      <c r="D130" s="90" t="n">
        <v>90</v>
      </c>
      <c r="E130" s="91" t="n">
        <f aca="false">1 - (E131) * (E132) * (E133) * (E134)</f>
        <v>0.4188544</v>
      </c>
      <c r="F130" s="91" t="n">
        <f aca="false">1 - (F131) * (F132) * (F133) * (F134)</f>
        <v>0.40149947584</v>
      </c>
      <c r="G130" s="91" t="n">
        <f aca="false">1 - (G131) * (G132) * (G133) * (G134)</f>
        <v>0.38379285504</v>
      </c>
      <c r="H130" s="91" t="n">
        <f aca="false">1 - (H131) * (H132) * (H133) * (H134)</f>
        <v>0.39269039134</v>
      </c>
      <c r="I130" s="92" t="n">
        <f aca="false">1 - (I131) * (I132) * (I133) * (I134)</f>
        <v>0.4188544</v>
      </c>
      <c r="J130" s="92" t="n">
        <f aca="false">1 - (J131) * (J132) * (J133) * (J134)</f>
        <v>0.3748063375</v>
      </c>
      <c r="K130" s="92" t="n">
        <f aca="false">1 - (K131) * (K132) * (K133) * (K134)</f>
        <v>0.3748063375</v>
      </c>
      <c r="L130" s="92" t="n">
        <f aca="false">1 - (L131) * (L132) * (L133) * (L134)</f>
        <v>0.2289664</v>
      </c>
      <c r="M130" s="8"/>
      <c r="N130" s="0" t="n">
        <v>33</v>
      </c>
    </row>
    <row r="131" customFormat="false" ht="15" hidden="false" customHeight="false" outlineLevel="0" collapsed="false">
      <c r="A131" s="93" t="s">
        <v>666</v>
      </c>
      <c r="B131" s="94" t="n">
        <f aca="false">B130*0.15</f>
        <v>7.5</v>
      </c>
      <c r="C131" s="94" t="n">
        <f aca="false">(100-D131)/100</f>
        <v>0.865</v>
      </c>
      <c r="D131" s="94" t="n">
        <f aca="false">D130*0.15</f>
        <v>13.5</v>
      </c>
      <c r="E131" s="95" t="n">
        <v>0.92</v>
      </c>
      <c r="F131" s="95" t="n">
        <v>0.924</v>
      </c>
      <c r="G131" s="95" t="n">
        <v>0.928</v>
      </c>
      <c r="H131" s="95" t="n">
        <v>0.926</v>
      </c>
      <c r="I131" s="95" t="n">
        <v>0.92</v>
      </c>
      <c r="J131" s="95" t="n">
        <v>0.93</v>
      </c>
      <c r="K131" s="95" t="n">
        <v>0.93</v>
      </c>
      <c r="L131" s="95" t="n">
        <v>0.96</v>
      </c>
      <c r="M131" s="8"/>
      <c r="N131" s="3" t="n">
        <f aca="false">1-(N130*0.2)/100</f>
        <v>0.934</v>
      </c>
    </row>
    <row r="132" customFormat="false" ht="15" hidden="false" customHeight="false" outlineLevel="0" collapsed="false">
      <c r="A132" s="93" t="s">
        <v>667</v>
      </c>
      <c r="B132" s="94" t="n">
        <f aca="false">B130*0.4</f>
        <v>20</v>
      </c>
      <c r="C132" s="94" t="n">
        <f aca="false">(100-D132)/100</f>
        <v>0.64</v>
      </c>
      <c r="D132" s="94" t="n">
        <f aca="false">D130*0.4</f>
        <v>36</v>
      </c>
      <c r="E132" s="95" t="n">
        <v>0.8</v>
      </c>
      <c r="F132" s="95" t="n">
        <v>0.81</v>
      </c>
      <c r="G132" s="95" t="n">
        <v>0.82</v>
      </c>
      <c r="H132" s="95" t="n">
        <v>0.815</v>
      </c>
      <c r="I132" s="95" t="n">
        <v>0.8</v>
      </c>
      <c r="J132" s="95" t="n">
        <v>0.825</v>
      </c>
      <c r="K132" s="95" t="n">
        <v>0.825</v>
      </c>
      <c r="L132" s="95" t="n">
        <v>0.9</v>
      </c>
      <c r="M132" s="8"/>
      <c r="N132" s="3" t="n">
        <f aca="false">1-(N130*0.5)/100</f>
        <v>0.835</v>
      </c>
    </row>
    <row r="133" customFormat="false" ht="15" hidden="false" customHeight="false" outlineLevel="0" collapsed="false">
      <c r="A133" s="93" t="s">
        <v>668</v>
      </c>
      <c r="B133" s="94" t="n">
        <f aca="false">B130*0.15</f>
        <v>7.5</v>
      </c>
      <c r="C133" s="94" t="n">
        <f aca="false">(100-D133)/100</f>
        <v>0.865</v>
      </c>
      <c r="D133" s="94" t="n">
        <f aca="false">D130*0.15</f>
        <v>13.5</v>
      </c>
      <c r="E133" s="95" t="n">
        <v>0.94</v>
      </c>
      <c r="F133" s="95" t="n">
        <v>0.943</v>
      </c>
      <c r="G133" s="95" t="n">
        <v>0.946</v>
      </c>
      <c r="H133" s="95" t="n">
        <v>0.9445</v>
      </c>
      <c r="I133" s="95" t="n">
        <v>0.94</v>
      </c>
      <c r="J133" s="95" t="n">
        <v>0.9475</v>
      </c>
      <c r="K133" s="95" t="n">
        <v>0.9475</v>
      </c>
      <c r="L133" s="95" t="n">
        <v>0.97</v>
      </c>
      <c r="M133" s="8"/>
      <c r="N133" s="3" t="n">
        <f aca="false">1-(N130*0.15)/100</f>
        <v>0.9505</v>
      </c>
    </row>
    <row r="134" customFormat="false" ht="15" hidden="false" customHeight="false" outlineLevel="0" collapsed="false">
      <c r="A134" s="93" t="s">
        <v>669</v>
      </c>
      <c r="B134" s="94" t="n">
        <f aca="false">B130*0.3</f>
        <v>15</v>
      </c>
      <c r="C134" s="94" t="n">
        <f aca="false">(100-D134)/100</f>
        <v>0.73</v>
      </c>
      <c r="D134" s="94" t="n">
        <f aca="false">D130*0.3</f>
        <v>27</v>
      </c>
      <c r="E134" s="95" t="n">
        <v>0.84</v>
      </c>
      <c r="F134" s="95" t="n">
        <v>0.848</v>
      </c>
      <c r="G134" s="95" t="n">
        <v>0.856</v>
      </c>
      <c r="H134" s="95" t="n">
        <v>0.852</v>
      </c>
      <c r="I134" s="95" t="n">
        <v>0.84</v>
      </c>
      <c r="J134" s="95" t="n">
        <v>0.86</v>
      </c>
      <c r="K134" s="95" t="n">
        <v>0.86</v>
      </c>
      <c r="L134" s="95" t="n">
        <v>0.92</v>
      </c>
      <c r="M134" s="8"/>
      <c r="N134" s="3" t="n">
        <f aca="false">1-(N130*0.4)/100</f>
        <v>0.868</v>
      </c>
    </row>
    <row r="135" customFormat="false" ht="15" hidden="false" customHeight="false" outlineLevel="0" collapsed="false">
      <c r="A135" s="89" t="s">
        <v>697</v>
      </c>
      <c r="B135" s="90" t="n">
        <v>50</v>
      </c>
      <c r="C135" s="90"/>
      <c r="D135" s="90" t="n">
        <v>90</v>
      </c>
      <c r="E135" s="91" t="n">
        <f aca="false">1 - (E136) * (E137) * (E138) * (E139)</f>
        <v>0.4188544</v>
      </c>
      <c r="F135" s="91" t="n">
        <f aca="false">1 - (F136) * (F137) * (F138) * (F139)</f>
        <v>0.40149947584</v>
      </c>
      <c r="G135" s="91" t="n">
        <f aca="false">1 - (G136) * (G137) * (G138) * (G139)</f>
        <v>0.38379285504</v>
      </c>
      <c r="H135" s="91" t="n">
        <f aca="false">1 - (H136) * (H137) * (H138) * (H139)</f>
        <v>0.39269039134</v>
      </c>
      <c r="I135" s="92" t="n">
        <f aca="false">1 - (I136) * (I137) * (I138) * (I139)</f>
        <v>0.3748063375</v>
      </c>
      <c r="J135" s="92" t="n">
        <f aca="false">1 - (J136) * (J137) * (J138) * (J139)</f>
        <v>0.3748063375</v>
      </c>
      <c r="K135" s="92" t="n">
        <f aca="false">1 - (K136) * (K137) * (K138) * (K139)</f>
        <v>0.4188544</v>
      </c>
      <c r="L135" s="92" t="n">
        <f aca="false">1 - (L136) * (L137) * (L138) * (L139)</f>
        <v>0.2289664</v>
      </c>
      <c r="M135" s="8"/>
    </row>
    <row r="136" customFormat="false" ht="15" hidden="false" customHeight="false" outlineLevel="0" collapsed="false">
      <c r="A136" s="93" t="s">
        <v>666</v>
      </c>
      <c r="B136" s="94" t="n">
        <f aca="false">B135*0.15</f>
        <v>7.5</v>
      </c>
      <c r="C136" s="94" t="n">
        <f aca="false">(100-D136)/100</f>
        <v>0.865</v>
      </c>
      <c r="D136" s="94" t="n">
        <f aca="false">D135*0.15</f>
        <v>13.5</v>
      </c>
      <c r="E136" s="95" t="n">
        <v>0.92</v>
      </c>
      <c r="F136" s="95" t="n">
        <v>0.924</v>
      </c>
      <c r="G136" s="95" t="n">
        <v>0.928</v>
      </c>
      <c r="H136" s="95" t="n">
        <v>0.926</v>
      </c>
      <c r="I136" s="95" t="n">
        <v>0.93</v>
      </c>
      <c r="J136" s="95" t="n">
        <v>0.93</v>
      </c>
      <c r="K136" s="95" t="n">
        <v>0.92</v>
      </c>
      <c r="L136" s="95" t="n">
        <v>0.96</v>
      </c>
      <c r="M136" s="8"/>
    </row>
    <row r="137" customFormat="false" ht="15" hidden="false" customHeight="false" outlineLevel="0" collapsed="false">
      <c r="A137" s="93" t="s">
        <v>667</v>
      </c>
      <c r="B137" s="94" t="n">
        <f aca="false">B135*0.4</f>
        <v>20</v>
      </c>
      <c r="C137" s="94" t="n">
        <f aca="false">(100-D137)/100</f>
        <v>0.64</v>
      </c>
      <c r="D137" s="94" t="n">
        <f aca="false">D135*0.4</f>
        <v>36</v>
      </c>
      <c r="E137" s="95" t="n">
        <v>0.8</v>
      </c>
      <c r="F137" s="95" t="n">
        <v>0.81</v>
      </c>
      <c r="G137" s="95" t="n">
        <v>0.82</v>
      </c>
      <c r="H137" s="95" t="n">
        <v>0.815</v>
      </c>
      <c r="I137" s="95" t="n">
        <v>0.825</v>
      </c>
      <c r="J137" s="95" t="n">
        <v>0.825</v>
      </c>
      <c r="K137" s="95" t="n">
        <v>0.8</v>
      </c>
      <c r="L137" s="95" t="n">
        <v>0.9</v>
      </c>
      <c r="M137" s="8"/>
    </row>
    <row r="138" customFormat="false" ht="15" hidden="false" customHeight="false" outlineLevel="0" collapsed="false">
      <c r="A138" s="93" t="s">
        <v>668</v>
      </c>
      <c r="B138" s="94" t="n">
        <f aca="false">B135*0.15</f>
        <v>7.5</v>
      </c>
      <c r="C138" s="94" t="n">
        <f aca="false">(100-D138)/100</f>
        <v>0.865</v>
      </c>
      <c r="D138" s="94" t="n">
        <f aca="false">D135*0.15</f>
        <v>13.5</v>
      </c>
      <c r="E138" s="95" t="n">
        <v>0.94</v>
      </c>
      <c r="F138" s="95" t="n">
        <v>0.943</v>
      </c>
      <c r="G138" s="95" t="n">
        <v>0.946</v>
      </c>
      <c r="H138" s="95" t="n">
        <v>0.9445</v>
      </c>
      <c r="I138" s="95" t="n">
        <v>0.9475</v>
      </c>
      <c r="J138" s="95" t="n">
        <v>0.9475</v>
      </c>
      <c r="K138" s="95" t="n">
        <v>0.94</v>
      </c>
      <c r="L138" s="95" t="n">
        <v>0.97</v>
      </c>
      <c r="M138" s="8"/>
    </row>
    <row r="139" customFormat="false" ht="15" hidden="false" customHeight="false" outlineLevel="0" collapsed="false">
      <c r="A139" s="93" t="s">
        <v>669</v>
      </c>
      <c r="B139" s="94" t="n">
        <f aca="false">B135*0.3</f>
        <v>15</v>
      </c>
      <c r="C139" s="94" t="n">
        <f aca="false">(100-D139)/100</f>
        <v>0.73</v>
      </c>
      <c r="D139" s="94" t="n">
        <f aca="false">D135*0.3</f>
        <v>27</v>
      </c>
      <c r="E139" s="95" t="n">
        <v>0.84</v>
      </c>
      <c r="F139" s="95" t="n">
        <v>0.848</v>
      </c>
      <c r="G139" s="95" t="n">
        <v>0.856</v>
      </c>
      <c r="H139" s="95" t="n">
        <v>0.852</v>
      </c>
      <c r="I139" s="95" t="n">
        <v>0.86</v>
      </c>
      <c r="J139" s="95" t="n">
        <v>0.86</v>
      </c>
      <c r="K139" s="95" t="n">
        <v>0.84</v>
      </c>
      <c r="L139" s="95" t="n">
        <v>0.92</v>
      </c>
      <c r="M139" s="8"/>
    </row>
    <row r="140" customFormat="false" ht="15" hidden="false" customHeight="false" outlineLevel="0" collapsed="false">
      <c r="A140" s="96" t="s">
        <v>698</v>
      </c>
      <c r="B140" s="90" t="n">
        <v>50</v>
      </c>
      <c r="C140" s="90"/>
      <c r="D140" s="90" t="n">
        <v>90</v>
      </c>
      <c r="E140" s="91" t="n">
        <f aca="false">1 - (E141) * (E142) * (E143) * (E144)</f>
        <v>0.4188544</v>
      </c>
      <c r="F140" s="91" t="n">
        <f aca="false">1 - (F141) * (F142) * (F143) * (F144)</f>
        <v>0.40149947584</v>
      </c>
      <c r="G140" s="91" t="n">
        <f aca="false">1 - (G141) * (G142) * (G143) * (G144)</f>
        <v>0.38379285504</v>
      </c>
      <c r="H140" s="91" t="n">
        <f aca="false">1 - (H141) * (H142) * (H143) * (H144)</f>
        <v>0.39269039134</v>
      </c>
      <c r="I140" s="92" t="n">
        <f aca="false">1 - (I141) * (I142) * (I143) * (I144)</f>
        <v>0.3748063375</v>
      </c>
      <c r="J140" s="92" t="n">
        <f aca="false">1 - (J141) * (J142) * (J143) * (J144)</f>
        <v>0.3748063375</v>
      </c>
      <c r="K140" s="92" t="n">
        <f aca="false">1 - (K141) * (K142) * (K143) * (K144)</f>
        <v>0.3748063375</v>
      </c>
      <c r="L140" s="92" t="n">
        <f aca="false">1 - (L141) * (L142) * (L143) * (L144)</f>
        <v>0.4188544</v>
      </c>
      <c r="M140" s="8"/>
    </row>
    <row r="141" customFormat="false" ht="15" hidden="false" customHeight="false" outlineLevel="0" collapsed="false">
      <c r="A141" s="93" t="s">
        <v>666</v>
      </c>
      <c r="B141" s="94" t="n">
        <f aca="false">B140*0.15</f>
        <v>7.5</v>
      </c>
      <c r="C141" s="94" t="n">
        <f aca="false">(100-D141)/100</f>
        <v>0.865</v>
      </c>
      <c r="D141" s="94" t="n">
        <f aca="false">D140*0.15</f>
        <v>13.5</v>
      </c>
      <c r="E141" s="95" t="n">
        <v>0.92</v>
      </c>
      <c r="F141" s="95" t="n">
        <v>0.924</v>
      </c>
      <c r="G141" s="95" t="n">
        <v>0.928</v>
      </c>
      <c r="H141" s="95" t="n">
        <v>0.926</v>
      </c>
      <c r="I141" s="95" t="n">
        <v>0.93</v>
      </c>
      <c r="J141" s="95" t="n">
        <v>0.93</v>
      </c>
      <c r="K141" s="95" t="n">
        <v>0.93</v>
      </c>
      <c r="L141" s="95" t="n">
        <v>0.92</v>
      </c>
      <c r="M141" s="8"/>
    </row>
    <row r="142" customFormat="false" ht="15" hidden="false" customHeight="false" outlineLevel="0" collapsed="false">
      <c r="A142" s="93" t="s">
        <v>667</v>
      </c>
      <c r="B142" s="94" t="n">
        <f aca="false">B140*0.4</f>
        <v>20</v>
      </c>
      <c r="C142" s="94" t="n">
        <f aca="false">(100-D142)/100</f>
        <v>0.64</v>
      </c>
      <c r="D142" s="94" t="n">
        <f aca="false">D140*0.4</f>
        <v>36</v>
      </c>
      <c r="E142" s="95" t="n">
        <v>0.8</v>
      </c>
      <c r="F142" s="95" t="n">
        <v>0.81</v>
      </c>
      <c r="G142" s="95" t="n">
        <v>0.82</v>
      </c>
      <c r="H142" s="95" t="n">
        <v>0.815</v>
      </c>
      <c r="I142" s="95" t="n">
        <v>0.825</v>
      </c>
      <c r="J142" s="95" t="n">
        <v>0.825</v>
      </c>
      <c r="K142" s="95" t="n">
        <v>0.825</v>
      </c>
      <c r="L142" s="95" t="n">
        <v>0.8</v>
      </c>
      <c r="M142" s="8"/>
    </row>
    <row r="143" customFormat="false" ht="15" hidden="false" customHeight="false" outlineLevel="0" collapsed="false">
      <c r="A143" s="93" t="s">
        <v>668</v>
      </c>
      <c r="B143" s="94" t="n">
        <f aca="false">B140*0.15</f>
        <v>7.5</v>
      </c>
      <c r="C143" s="94" t="n">
        <f aca="false">(100-D143)/100</f>
        <v>0.865</v>
      </c>
      <c r="D143" s="94" t="n">
        <f aca="false">D140*0.15</f>
        <v>13.5</v>
      </c>
      <c r="E143" s="95" t="n">
        <v>0.94</v>
      </c>
      <c r="F143" s="95" t="n">
        <v>0.943</v>
      </c>
      <c r="G143" s="95" t="n">
        <v>0.946</v>
      </c>
      <c r="H143" s="95" t="n">
        <v>0.9445</v>
      </c>
      <c r="I143" s="95" t="n">
        <v>0.9475</v>
      </c>
      <c r="J143" s="95" t="n">
        <v>0.9475</v>
      </c>
      <c r="K143" s="95" t="n">
        <v>0.9475</v>
      </c>
      <c r="L143" s="95" t="n">
        <v>0.94</v>
      </c>
      <c r="M143" s="8"/>
    </row>
    <row r="144" customFormat="false" ht="15" hidden="false" customHeight="false" outlineLevel="0" collapsed="false">
      <c r="A144" s="93" t="s">
        <v>669</v>
      </c>
      <c r="B144" s="94" t="n">
        <f aca="false">B140*0.3</f>
        <v>15</v>
      </c>
      <c r="C144" s="94" t="n">
        <f aca="false">(100-D144)/100</f>
        <v>0.73</v>
      </c>
      <c r="D144" s="94" t="n">
        <f aca="false">D140*0.3</f>
        <v>27</v>
      </c>
      <c r="E144" s="95" t="n">
        <v>0.84</v>
      </c>
      <c r="F144" s="95" t="n">
        <v>0.848</v>
      </c>
      <c r="G144" s="95" t="n">
        <v>0.856</v>
      </c>
      <c r="H144" s="95" t="n">
        <v>0.852</v>
      </c>
      <c r="I144" s="95" t="n">
        <v>0.86</v>
      </c>
      <c r="J144" s="95" t="n">
        <v>0.86</v>
      </c>
      <c r="K144" s="95" t="n">
        <v>0.86</v>
      </c>
      <c r="L144" s="95" t="n">
        <v>0.84</v>
      </c>
      <c r="M144" s="8"/>
    </row>
    <row r="145" customFormat="false" ht="15" hidden="false" customHeight="false" outlineLevel="0" collapsed="false">
      <c r="A145" s="89" t="s">
        <v>699</v>
      </c>
      <c r="B145" s="90" t="n">
        <v>49</v>
      </c>
      <c r="C145" s="90"/>
      <c r="D145" s="90" t="n">
        <v>89</v>
      </c>
      <c r="E145" s="91" t="n">
        <f aca="false">1 - (E146) * (E147) * (E148) * (E149)</f>
        <v>0.4188544</v>
      </c>
      <c r="F145" s="91" t="n">
        <f aca="false">1 - (F146) * (F147) * (F148) * (F149)</f>
        <v>0.40149947584</v>
      </c>
      <c r="G145" s="91" t="n">
        <f aca="false">1 - (G146) * (G147) * (G148) * (G149)</f>
        <v>0.38379285504</v>
      </c>
      <c r="H145" s="91" t="n">
        <f aca="false">1 - (H146) * (H147) * (H148) * (H149)</f>
        <v>0.39269039134</v>
      </c>
      <c r="I145" s="92" t="n">
        <f aca="false">1 - (I146) * (I147) * (I148) * (I149)</f>
        <v>0.4188544</v>
      </c>
      <c r="J145" s="92" t="n">
        <f aca="false">1 - (J146) * (J147) * (J148) * (J149)</f>
        <v>0.4188544</v>
      </c>
      <c r="K145" s="92" t="n">
        <f aca="false">1 - (K146) * (K147) * (K148) * (K149)</f>
        <v>0.30936446464</v>
      </c>
      <c r="L145" s="92" t="n">
        <f aca="false">1 - (L146) * (L147) * (L148) * (L149)</f>
        <v>0.3748063375</v>
      </c>
      <c r="M145" s="8"/>
    </row>
    <row r="146" customFormat="false" ht="15" hidden="false" customHeight="false" outlineLevel="0" collapsed="false">
      <c r="A146" s="93" t="s">
        <v>666</v>
      </c>
      <c r="B146" s="94" t="n">
        <f aca="false">B145*0.15</f>
        <v>7.35</v>
      </c>
      <c r="C146" s="94" t="n">
        <f aca="false">(100-D146)/100</f>
        <v>0.8665</v>
      </c>
      <c r="D146" s="94" t="n">
        <f aca="false">D145*0.15</f>
        <v>13.35</v>
      </c>
      <c r="E146" s="95" t="n">
        <v>0.92</v>
      </c>
      <c r="F146" s="95" t="n">
        <v>0.924</v>
      </c>
      <c r="G146" s="95" t="n">
        <v>0.928</v>
      </c>
      <c r="H146" s="95" t="n">
        <v>0.926</v>
      </c>
      <c r="I146" s="95" t="n">
        <v>0.92</v>
      </c>
      <c r="J146" s="95" t="n">
        <v>0.92</v>
      </c>
      <c r="K146" s="95" t="n">
        <v>0.944</v>
      </c>
      <c r="L146" s="95" t="n">
        <v>0.93</v>
      </c>
      <c r="M146" s="8"/>
    </row>
    <row r="147" customFormat="false" ht="15" hidden="false" customHeight="false" outlineLevel="0" collapsed="false">
      <c r="A147" s="93" t="s">
        <v>667</v>
      </c>
      <c r="B147" s="94" t="n">
        <f aca="false">B145*0.4</f>
        <v>19.6</v>
      </c>
      <c r="C147" s="94" t="n">
        <f aca="false">(100-D147)/100</f>
        <v>0.644</v>
      </c>
      <c r="D147" s="94" t="n">
        <f aca="false">D145*0.4</f>
        <v>35.6</v>
      </c>
      <c r="E147" s="95" t="n">
        <v>0.8</v>
      </c>
      <c r="F147" s="95" t="n">
        <v>0.81</v>
      </c>
      <c r="G147" s="95" t="n">
        <v>0.82</v>
      </c>
      <c r="H147" s="95" t="n">
        <v>0.815</v>
      </c>
      <c r="I147" s="95" t="n">
        <v>0.8</v>
      </c>
      <c r="J147" s="95" t="n">
        <v>0.8</v>
      </c>
      <c r="K147" s="95" t="n">
        <v>0.86</v>
      </c>
      <c r="L147" s="95" t="n">
        <v>0.825</v>
      </c>
      <c r="M147" s="8"/>
    </row>
    <row r="148" customFormat="false" ht="15" hidden="false" customHeight="false" outlineLevel="0" collapsed="false">
      <c r="A148" s="93" t="s">
        <v>668</v>
      </c>
      <c r="B148" s="94" t="n">
        <f aca="false">B145*0.15</f>
        <v>7.35</v>
      </c>
      <c r="C148" s="94" t="n">
        <f aca="false">(100-D148)/100</f>
        <v>0.8665</v>
      </c>
      <c r="D148" s="94" t="n">
        <f aca="false">D145*0.15</f>
        <v>13.35</v>
      </c>
      <c r="E148" s="95" t="n">
        <v>0.94</v>
      </c>
      <c r="F148" s="95" t="n">
        <v>0.943</v>
      </c>
      <c r="G148" s="95" t="n">
        <v>0.946</v>
      </c>
      <c r="H148" s="95" t="n">
        <v>0.9445</v>
      </c>
      <c r="I148" s="95" t="n">
        <v>0.94</v>
      </c>
      <c r="J148" s="95" t="n">
        <v>0.94</v>
      </c>
      <c r="K148" s="95" t="n">
        <v>0.958</v>
      </c>
      <c r="L148" s="95" t="n">
        <v>0.9475</v>
      </c>
      <c r="M148" s="8"/>
    </row>
    <row r="149" customFormat="false" ht="15" hidden="false" customHeight="false" outlineLevel="0" collapsed="false">
      <c r="A149" s="93" t="s">
        <v>669</v>
      </c>
      <c r="B149" s="94" t="n">
        <f aca="false">B145*0.3</f>
        <v>14.7</v>
      </c>
      <c r="C149" s="94" t="n">
        <f aca="false">(100-D149)/100</f>
        <v>0.733</v>
      </c>
      <c r="D149" s="94" t="n">
        <f aca="false">D145*0.3</f>
        <v>26.7</v>
      </c>
      <c r="E149" s="95" t="n">
        <v>0.84</v>
      </c>
      <c r="F149" s="95" t="n">
        <v>0.848</v>
      </c>
      <c r="G149" s="95" t="n">
        <v>0.856</v>
      </c>
      <c r="H149" s="95" t="n">
        <v>0.852</v>
      </c>
      <c r="I149" s="95" t="n">
        <v>0.84</v>
      </c>
      <c r="J149" s="95" t="n">
        <v>0.84</v>
      </c>
      <c r="K149" s="95" t="n">
        <v>0.888</v>
      </c>
      <c r="L149" s="95" t="n">
        <v>0.86</v>
      </c>
      <c r="M149" s="8"/>
    </row>
    <row r="150" customFormat="false" ht="15" hidden="false" customHeight="false" outlineLevel="0" collapsed="false">
      <c r="A150" s="96" t="s">
        <v>700</v>
      </c>
      <c r="B150" s="90" t="n">
        <v>48</v>
      </c>
      <c r="C150" s="90"/>
      <c r="D150" s="90" t="n">
        <v>88</v>
      </c>
      <c r="E150" s="91" t="n">
        <f aca="false">1 - (E151) * (E152) * (E153) * (E154)</f>
        <v>0.41022063654</v>
      </c>
      <c r="F150" s="91" t="n">
        <f aca="false">1 - (F151) * (F152) * (F153) * (F154)</f>
        <v>0.39269039134</v>
      </c>
      <c r="G150" s="91" t="n">
        <f aca="false">1 - (G151) * (G152) * (G153) * (G154)</f>
        <v>0.3748063375</v>
      </c>
      <c r="H150" s="91" t="n">
        <f aca="false">1 - (H151) * (H152) * (H153) * (H154)</f>
        <v>0.38379285504</v>
      </c>
      <c r="I150" s="92" t="n">
        <f aca="false">1 - (I151) * (I152) * (I153) * (I154)</f>
        <v>0.3285204</v>
      </c>
      <c r="J150" s="92" t="n">
        <f aca="false">1 - (J151) * (J152) * (J153) * (J154)</f>
        <v>0.5005</v>
      </c>
      <c r="K150" s="92" t="n">
        <f aca="false">1 - (K151) * (K152) * (K153) * (K154)</f>
        <v>0.5005</v>
      </c>
      <c r="L150" s="92" t="n">
        <f aca="false">1 - (L151) * (L152) * (L153) * (L154)</f>
        <v>0.2289664</v>
      </c>
      <c r="M150" s="8"/>
    </row>
    <row r="151" customFormat="false" ht="15" hidden="false" customHeight="false" outlineLevel="0" collapsed="false">
      <c r="A151" s="93" t="s">
        <v>666</v>
      </c>
      <c r="B151" s="94" t="n">
        <f aca="false">B150*0.15</f>
        <v>7.2</v>
      </c>
      <c r="C151" s="94" t="n">
        <f aca="false">(100-D151)/100</f>
        <v>0.868</v>
      </c>
      <c r="D151" s="94" t="n">
        <f aca="false">D150*0.15</f>
        <v>13.2</v>
      </c>
      <c r="E151" s="95" t="n">
        <v>0.922</v>
      </c>
      <c r="F151" s="95" t="n">
        <v>0.926</v>
      </c>
      <c r="G151" s="95" t="n">
        <v>0.93</v>
      </c>
      <c r="H151" s="95" t="n">
        <v>0.928</v>
      </c>
      <c r="I151" s="95" t="n">
        <v>0.94</v>
      </c>
      <c r="J151" s="95" t="n">
        <v>0.9</v>
      </c>
      <c r="K151" s="95" t="n">
        <v>0.9</v>
      </c>
      <c r="L151" s="95" t="n">
        <v>0.96</v>
      </c>
      <c r="M151" s="8"/>
    </row>
    <row r="152" customFormat="false" ht="15" hidden="false" customHeight="false" outlineLevel="0" collapsed="false">
      <c r="A152" s="93" t="s">
        <v>667</v>
      </c>
      <c r="B152" s="94" t="n">
        <f aca="false">B150*0.4</f>
        <v>19.2</v>
      </c>
      <c r="C152" s="94" t="n">
        <f aca="false">(100-D152)/100</f>
        <v>0.648</v>
      </c>
      <c r="D152" s="94" t="n">
        <f aca="false">D150*0.4</f>
        <v>35.2</v>
      </c>
      <c r="E152" s="95" t="n">
        <v>0.805</v>
      </c>
      <c r="F152" s="95" t="n">
        <v>0.815</v>
      </c>
      <c r="G152" s="95" t="n">
        <v>0.825</v>
      </c>
      <c r="H152" s="95" t="n">
        <v>0.82</v>
      </c>
      <c r="I152" s="95" t="n">
        <v>0.85</v>
      </c>
      <c r="J152" s="95" t="n">
        <v>0.75</v>
      </c>
      <c r="K152" s="95" t="n">
        <v>0.75</v>
      </c>
      <c r="L152" s="95" t="n">
        <v>0.9</v>
      </c>
      <c r="M152" s="8"/>
    </row>
    <row r="153" customFormat="false" ht="15" hidden="false" customHeight="false" outlineLevel="0" collapsed="false">
      <c r="A153" s="93" t="s">
        <v>668</v>
      </c>
      <c r="B153" s="94" t="n">
        <f aca="false">B150*0.15</f>
        <v>7.2</v>
      </c>
      <c r="C153" s="94" t="n">
        <f aca="false">(100-D153)/100</f>
        <v>0.868</v>
      </c>
      <c r="D153" s="94" t="n">
        <f aca="false">D150*0.15</f>
        <v>13.2</v>
      </c>
      <c r="E153" s="95" t="n">
        <v>0.9415</v>
      </c>
      <c r="F153" s="95" t="n">
        <v>0.9445</v>
      </c>
      <c r="G153" s="95" t="n">
        <v>0.9475</v>
      </c>
      <c r="H153" s="95" t="n">
        <v>0.946</v>
      </c>
      <c r="I153" s="95" t="n">
        <v>0.955</v>
      </c>
      <c r="J153" s="95" t="n">
        <v>0.925</v>
      </c>
      <c r="K153" s="95" t="n">
        <v>0.925</v>
      </c>
      <c r="L153" s="95" t="n">
        <v>0.97</v>
      </c>
      <c r="M153" s="8"/>
    </row>
    <row r="154" customFormat="false" ht="15" hidden="false" customHeight="false" outlineLevel="0" collapsed="false">
      <c r="A154" s="93" t="s">
        <v>669</v>
      </c>
      <c r="B154" s="94" t="n">
        <f aca="false">B150*0.3</f>
        <v>14.4</v>
      </c>
      <c r="C154" s="94" t="n">
        <f aca="false">(100-D154)/100</f>
        <v>0.736</v>
      </c>
      <c r="D154" s="94" t="n">
        <f aca="false">D150*0.3</f>
        <v>26.4</v>
      </c>
      <c r="E154" s="95" t="n">
        <v>0.844</v>
      </c>
      <c r="F154" s="95" t="n">
        <v>0.852</v>
      </c>
      <c r="G154" s="95" t="n">
        <v>0.86</v>
      </c>
      <c r="H154" s="95" t="n">
        <v>0.856</v>
      </c>
      <c r="I154" s="95" t="n">
        <v>0.88</v>
      </c>
      <c r="J154" s="95" t="n">
        <v>0.8</v>
      </c>
      <c r="K154" s="95" t="n">
        <v>0.8</v>
      </c>
      <c r="L154" s="95" t="n">
        <v>0.92</v>
      </c>
      <c r="M154" s="8"/>
    </row>
    <row r="155" customFormat="false" ht="15" hidden="false" customHeight="false" outlineLevel="0" collapsed="false">
      <c r="A155" s="96" t="s">
        <v>701</v>
      </c>
      <c r="B155" s="90" t="n">
        <v>48</v>
      </c>
      <c r="C155" s="90"/>
      <c r="D155" s="90" t="n">
        <v>88</v>
      </c>
      <c r="E155" s="91" t="n">
        <f aca="false">1 - (E156) * (E157) * (E158) * (E159)</f>
        <v>0.41022063654</v>
      </c>
      <c r="F155" s="91" t="n">
        <f aca="false">1 - (F156) * (F157) * (F158) * (F159)</f>
        <v>0.39269039134</v>
      </c>
      <c r="G155" s="91" t="n">
        <f aca="false">1 - (G156) * (G157) * (G158) * (G159)</f>
        <v>0.3748063375</v>
      </c>
      <c r="H155" s="91" t="n">
        <f aca="false">1 - (H156) * (H157) * (H158) * (H159)</f>
        <v>0.38379285504</v>
      </c>
      <c r="I155" s="92" t="n">
        <f aca="false">1 - (I156) * (I157) * (I158) * (I159)</f>
        <v>0.3748063375</v>
      </c>
      <c r="J155" s="92" t="n">
        <f aca="false">1 - (J156) * (J157) * (J158) * (J159)</f>
        <v>0.4188544</v>
      </c>
      <c r="K155" s="92" t="n">
        <f aca="false">1 - (K156) * (K157) * (K158) * (K159)</f>
        <v>0.2289664</v>
      </c>
      <c r="L155" s="92" t="n">
        <f aca="false">1 - (L156) * (L157) * (L158) * (L159)</f>
        <v>0.2799296875</v>
      </c>
      <c r="M155" s="8"/>
    </row>
    <row r="156" customFormat="false" ht="15" hidden="false" customHeight="false" outlineLevel="0" collapsed="false">
      <c r="A156" s="93" t="s">
        <v>666</v>
      </c>
      <c r="B156" s="94" t="n">
        <f aca="false">B155*0.15</f>
        <v>7.2</v>
      </c>
      <c r="C156" s="94" t="n">
        <f aca="false">(100-D156)/100</f>
        <v>0.868</v>
      </c>
      <c r="D156" s="94" t="n">
        <f aca="false">D155*0.15</f>
        <v>13.2</v>
      </c>
      <c r="E156" s="95" t="n">
        <v>0.922</v>
      </c>
      <c r="F156" s="95" t="n">
        <v>0.926</v>
      </c>
      <c r="G156" s="95" t="n">
        <v>0.93</v>
      </c>
      <c r="H156" s="95" t="n">
        <v>0.928</v>
      </c>
      <c r="I156" s="95" t="n">
        <v>0.93</v>
      </c>
      <c r="J156" s="95" t="n">
        <v>0.92</v>
      </c>
      <c r="K156" s="95" t="n">
        <v>0.96</v>
      </c>
      <c r="L156" s="95" t="n">
        <v>0.95</v>
      </c>
      <c r="M156" s="8"/>
      <c r="N156" s="0" t="n">
        <v>31</v>
      </c>
    </row>
    <row r="157" customFormat="false" ht="15" hidden="false" customHeight="false" outlineLevel="0" collapsed="false">
      <c r="A157" s="93" t="s">
        <v>667</v>
      </c>
      <c r="B157" s="94" t="n">
        <f aca="false">B155*0.4</f>
        <v>19.2</v>
      </c>
      <c r="C157" s="94" t="n">
        <f aca="false">(100-D157)/100</f>
        <v>0.648</v>
      </c>
      <c r="D157" s="94" t="n">
        <f aca="false">D155*0.4</f>
        <v>35.2</v>
      </c>
      <c r="E157" s="95" t="n">
        <v>0.805</v>
      </c>
      <c r="F157" s="95" t="n">
        <v>0.815</v>
      </c>
      <c r="G157" s="95" t="n">
        <v>0.825</v>
      </c>
      <c r="H157" s="95" t="n">
        <v>0.82</v>
      </c>
      <c r="I157" s="95" t="n">
        <v>0.825</v>
      </c>
      <c r="J157" s="95" t="n">
        <v>0.8</v>
      </c>
      <c r="K157" s="95" t="n">
        <v>0.9</v>
      </c>
      <c r="L157" s="95" t="n">
        <v>0.875</v>
      </c>
      <c r="M157" s="8"/>
      <c r="N157" s="3" t="n">
        <f aca="false">1-(N156*0.2)/100</f>
        <v>0.938</v>
      </c>
    </row>
    <row r="158" customFormat="false" ht="15" hidden="false" customHeight="false" outlineLevel="0" collapsed="false">
      <c r="A158" s="93" t="s">
        <v>668</v>
      </c>
      <c r="B158" s="94" t="n">
        <f aca="false">B155*0.15</f>
        <v>7.2</v>
      </c>
      <c r="C158" s="94" t="n">
        <f aca="false">(100-D158)/100</f>
        <v>0.868</v>
      </c>
      <c r="D158" s="94" t="n">
        <f aca="false">D155*0.15</f>
        <v>13.2</v>
      </c>
      <c r="E158" s="95" t="n">
        <v>0.9415</v>
      </c>
      <c r="F158" s="95" t="n">
        <v>0.9445</v>
      </c>
      <c r="G158" s="95" t="n">
        <v>0.9475</v>
      </c>
      <c r="H158" s="95" t="n">
        <v>0.946</v>
      </c>
      <c r="I158" s="95" t="n">
        <v>0.9475</v>
      </c>
      <c r="J158" s="95" t="n">
        <v>0.94</v>
      </c>
      <c r="K158" s="95" t="n">
        <v>0.97</v>
      </c>
      <c r="L158" s="95" t="n">
        <v>0.9625</v>
      </c>
      <c r="M158" s="8"/>
      <c r="N158" s="3" t="n">
        <f aca="false">1-(N156*0.5)/100</f>
        <v>0.845</v>
      </c>
    </row>
    <row r="159" customFormat="false" ht="15" hidden="false" customHeight="false" outlineLevel="0" collapsed="false">
      <c r="A159" s="93" t="s">
        <v>669</v>
      </c>
      <c r="B159" s="94" t="n">
        <f aca="false">B155*0.3</f>
        <v>14.4</v>
      </c>
      <c r="C159" s="94" t="n">
        <f aca="false">(100-D159)/100</f>
        <v>0.736</v>
      </c>
      <c r="D159" s="94" t="n">
        <f aca="false">D155*0.3</f>
        <v>26.4</v>
      </c>
      <c r="E159" s="95" t="n">
        <v>0.844</v>
      </c>
      <c r="F159" s="95" t="n">
        <v>0.852</v>
      </c>
      <c r="G159" s="95" t="n">
        <v>0.86</v>
      </c>
      <c r="H159" s="95" t="n">
        <v>0.856</v>
      </c>
      <c r="I159" s="95" t="n">
        <v>0.86</v>
      </c>
      <c r="J159" s="95" t="n">
        <v>0.84</v>
      </c>
      <c r="K159" s="95" t="n">
        <v>0.92</v>
      </c>
      <c r="L159" s="95" t="n">
        <v>0.9</v>
      </c>
      <c r="M159" s="8"/>
      <c r="N159" s="3" t="n">
        <f aca="false">1-(N156*0.15)/100</f>
        <v>0.9535</v>
      </c>
    </row>
    <row r="160" customFormat="false" ht="15" hidden="false" customHeight="false" outlineLevel="0" collapsed="false">
      <c r="A160" s="96" t="s">
        <v>702</v>
      </c>
      <c r="B160" s="90" t="n">
        <v>48</v>
      </c>
      <c r="C160" s="90"/>
      <c r="D160" s="90" t="n">
        <v>88</v>
      </c>
      <c r="E160" s="91" t="n">
        <f aca="false">1 - (E161)</f>
        <v>0.08</v>
      </c>
      <c r="F160" s="91" t="n">
        <f aca="false">1 - (F161)</f>
        <v>0.076</v>
      </c>
      <c r="G160" s="91" t="n">
        <f aca="false">1 - (G161)</f>
        <v>0.072</v>
      </c>
      <c r="H160" s="91" t="n">
        <f aca="false">1 - (H161)</f>
        <v>0.074</v>
      </c>
      <c r="I160" s="92" t="n">
        <f aca="false">1 - (I161)</f>
        <v>0.07</v>
      </c>
      <c r="J160" s="92" t="n">
        <f aca="false">1 - (J161)</f>
        <v>0.07</v>
      </c>
      <c r="K160" s="92" t="n">
        <f aca="false">1 - (K161)</f>
        <v>0.07</v>
      </c>
      <c r="L160" s="92" t="n">
        <f aca="false">1 - (L161)</f>
        <v>0.07</v>
      </c>
      <c r="M160" s="8"/>
      <c r="N160" s="3" t="n">
        <f aca="false">1-(N156*0.4)/100</f>
        <v>0.876</v>
      </c>
    </row>
    <row r="161" customFormat="false" ht="15" hidden="false" customHeight="false" outlineLevel="0" collapsed="false">
      <c r="A161" s="93" t="s">
        <v>666</v>
      </c>
      <c r="B161" s="94" t="n">
        <f aca="false">B160*0.15</f>
        <v>7.2</v>
      </c>
      <c r="C161" s="94" t="n">
        <f aca="false">(100-D161)/100</f>
        <v>0.868</v>
      </c>
      <c r="D161" s="94" t="n">
        <f aca="false">D160*0.15</f>
        <v>13.2</v>
      </c>
      <c r="E161" s="95" t="n">
        <v>0.92</v>
      </c>
      <c r="F161" s="95" t="n">
        <v>0.924</v>
      </c>
      <c r="G161" s="95" t="n">
        <v>0.928</v>
      </c>
      <c r="H161" s="95" t="n">
        <v>0.926</v>
      </c>
      <c r="I161" s="95" t="n">
        <v>0.93</v>
      </c>
      <c r="J161" s="95" t="n">
        <v>0.93</v>
      </c>
      <c r="K161" s="95" t="n">
        <v>0.93</v>
      </c>
      <c r="L161" s="95" t="n">
        <v>0.93</v>
      </c>
      <c r="M161" s="8"/>
    </row>
    <row r="162" customFormat="false" ht="15" hidden="false" customHeight="false" outlineLevel="0" collapsed="false">
      <c r="A162" s="96" t="s">
        <v>703</v>
      </c>
      <c r="B162" s="90" t="n">
        <v>48</v>
      </c>
      <c r="C162" s="90"/>
      <c r="D162" s="90" t="n">
        <v>88</v>
      </c>
      <c r="E162" s="91" t="n">
        <f aca="false">1 - (E163)</f>
        <v>0.08</v>
      </c>
      <c r="F162" s="91" t="n">
        <f aca="false">1 - (F163)</f>
        <v>0.076</v>
      </c>
      <c r="G162" s="91" t="n">
        <f aca="false">1 - (G163)</f>
        <v>0.072</v>
      </c>
      <c r="H162" s="91" t="n">
        <f aca="false">1 - (H163)</f>
        <v>0.074</v>
      </c>
      <c r="I162" s="92" t="n">
        <f aca="false">1 - (I163)</f>
        <v>0.07</v>
      </c>
      <c r="J162" s="92" t="n">
        <f aca="false">1 - (J163)</f>
        <v>0.07</v>
      </c>
      <c r="K162" s="92" t="n">
        <f aca="false">1 - (K163)</f>
        <v>0.1</v>
      </c>
      <c r="L162" s="92" t="n">
        <f aca="false">1 - (L163)</f>
        <v>0.07</v>
      </c>
      <c r="M162" s="8"/>
    </row>
    <row r="163" customFormat="false" ht="15" hidden="false" customHeight="false" outlineLevel="0" collapsed="false">
      <c r="A163" s="93" t="s">
        <v>666</v>
      </c>
      <c r="B163" s="94" t="n">
        <f aca="false">B162*0.15</f>
        <v>7.2</v>
      </c>
      <c r="C163" s="94" t="n">
        <f aca="false">(100-D163)/100</f>
        <v>0.868</v>
      </c>
      <c r="D163" s="94" t="n">
        <f aca="false">D162*0.15</f>
        <v>13.2</v>
      </c>
      <c r="E163" s="95" t="n">
        <v>0.92</v>
      </c>
      <c r="F163" s="95" t="n">
        <v>0.924</v>
      </c>
      <c r="G163" s="95" t="n">
        <v>0.928</v>
      </c>
      <c r="H163" s="95" t="n">
        <v>0.926</v>
      </c>
      <c r="I163" s="95" t="n">
        <v>0.93</v>
      </c>
      <c r="J163" s="95" t="n">
        <v>0.93</v>
      </c>
      <c r="K163" s="95" t="n">
        <v>0.9</v>
      </c>
      <c r="L163" s="95" t="n">
        <v>0.93</v>
      </c>
      <c r="M163" s="8"/>
    </row>
    <row r="164" customFormat="false" ht="15" hidden="false" customHeight="false" outlineLevel="0" collapsed="false">
      <c r="A164" s="88" t="s">
        <v>704</v>
      </c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"/>
    </row>
    <row r="165" customFormat="false" ht="15" hidden="false" customHeight="false" outlineLevel="0" collapsed="false">
      <c r="A165" s="7" t="s">
        <v>659</v>
      </c>
      <c r="B165" s="7" t="s">
        <v>33</v>
      </c>
      <c r="C165" s="7"/>
      <c r="D165" s="7" t="s">
        <v>660</v>
      </c>
      <c r="E165" s="7" t="s">
        <v>661</v>
      </c>
      <c r="F165" s="7" t="s">
        <v>662</v>
      </c>
      <c r="G165" s="7" t="s">
        <v>663</v>
      </c>
      <c r="H165" s="7" t="s">
        <v>664</v>
      </c>
      <c r="I165" s="7" t="s">
        <v>10</v>
      </c>
      <c r="J165" s="7" t="s">
        <v>11</v>
      </c>
      <c r="K165" s="7" t="s">
        <v>12</v>
      </c>
      <c r="L165" s="7" t="s">
        <v>13</v>
      </c>
      <c r="M165" s="8"/>
    </row>
    <row r="166" customFormat="false" ht="15" hidden="false" customHeight="false" outlineLevel="0" collapsed="false">
      <c r="A166" s="89" t="s">
        <v>705</v>
      </c>
      <c r="B166" s="90" t="n">
        <v>47</v>
      </c>
      <c r="C166" s="90"/>
      <c r="D166" s="90" t="n">
        <v>87</v>
      </c>
      <c r="E166" s="91" t="n">
        <f aca="false">1 - (E167) * (E168) * (E169) * (E170)</f>
        <v>0.41022063654</v>
      </c>
      <c r="F166" s="91" t="n">
        <f aca="false">1 - (F167) * (F168) * (F169) * (F170)</f>
        <v>0.39269039134</v>
      </c>
      <c r="G166" s="91" t="n">
        <f aca="false">1 - (G167) * (G168) * (G169) * (G170)</f>
        <v>0.3748063375</v>
      </c>
      <c r="H166" s="91" t="n">
        <f aca="false">1 - (H167) * (H168) * (H169) * (H170)</f>
        <v>0.38379285504</v>
      </c>
      <c r="I166" s="92" t="n">
        <f aca="false">1 - (I167) * (I168) * (I169) * (I170)</f>
        <v>0.30936446464</v>
      </c>
      <c r="J166" s="92" t="n">
        <f aca="false">1 - (J167) * (J168) * (J169) * (J170)</f>
        <v>0.30936446464</v>
      </c>
      <c r="K166" s="92" t="n">
        <f aca="false">1 - (K167) * (K168) * (K169) * (K170)</f>
        <v>0.30936446464</v>
      </c>
      <c r="L166" s="92" t="n">
        <f aca="false">1 - (L167) * (L168) * (L169) * (L170)</f>
        <v>0.4188544</v>
      </c>
      <c r="M166" s="8"/>
    </row>
    <row r="167" customFormat="false" ht="15" hidden="false" customHeight="false" outlineLevel="0" collapsed="false">
      <c r="A167" s="93" t="s">
        <v>666</v>
      </c>
      <c r="B167" s="94" t="n">
        <f aca="false">B166*0.15</f>
        <v>7.05</v>
      </c>
      <c r="C167" s="94" t="n">
        <f aca="false">(100-D167)/100</f>
        <v>0.8695</v>
      </c>
      <c r="D167" s="94" t="n">
        <f aca="false">D166*0.15</f>
        <v>13.05</v>
      </c>
      <c r="E167" s="95" t="n">
        <v>0.922</v>
      </c>
      <c r="F167" s="95" t="n">
        <v>0.926</v>
      </c>
      <c r="G167" s="95" t="n">
        <v>0.93</v>
      </c>
      <c r="H167" s="95" t="n">
        <v>0.928</v>
      </c>
      <c r="I167" s="95" t="n">
        <v>0.944</v>
      </c>
      <c r="J167" s="95" t="n">
        <v>0.944</v>
      </c>
      <c r="K167" s="95" t="n">
        <v>0.944</v>
      </c>
      <c r="L167" s="95" t="n">
        <v>0.92</v>
      </c>
      <c r="M167" s="8"/>
    </row>
    <row r="168" customFormat="false" ht="15" hidden="false" customHeight="false" outlineLevel="0" collapsed="false">
      <c r="A168" s="93" t="s">
        <v>667</v>
      </c>
      <c r="B168" s="94" t="n">
        <f aca="false">B166*0.4</f>
        <v>18.8</v>
      </c>
      <c r="C168" s="94" t="n">
        <f aca="false">(100-D168)/100</f>
        <v>0.652</v>
      </c>
      <c r="D168" s="94" t="n">
        <f aca="false">D166*0.4</f>
        <v>34.8</v>
      </c>
      <c r="E168" s="95" t="n">
        <v>0.805</v>
      </c>
      <c r="F168" s="95" t="n">
        <v>0.815</v>
      </c>
      <c r="G168" s="95" t="n">
        <v>0.825</v>
      </c>
      <c r="H168" s="95" t="n">
        <v>0.82</v>
      </c>
      <c r="I168" s="95" t="n">
        <v>0.86</v>
      </c>
      <c r="J168" s="95" t="n">
        <v>0.86</v>
      </c>
      <c r="K168" s="95" t="n">
        <v>0.86</v>
      </c>
      <c r="L168" s="95" t="n">
        <v>0.8</v>
      </c>
      <c r="M168" s="8"/>
    </row>
    <row r="169" customFormat="false" ht="15" hidden="false" customHeight="false" outlineLevel="0" collapsed="false">
      <c r="A169" s="93" t="s">
        <v>668</v>
      </c>
      <c r="B169" s="94" t="n">
        <f aca="false">B166*0.15</f>
        <v>7.05</v>
      </c>
      <c r="C169" s="94" t="n">
        <f aca="false">(100-D169)/100</f>
        <v>0.8695</v>
      </c>
      <c r="D169" s="94" t="n">
        <f aca="false">D166*0.15</f>
        <v>13.05</v>
      </c>
      <c r="E169" s="95" t="n">
        <v>0.9415</v>
      </c>
      <c r="F169" s="95" t="n">
        <v>0.9445</v>
      </c>
      <c r="G169" s="95" t="n">
        <v>0.9475</v>
      </c>
      <c r="H169" s="95" t="n">
        <v>0.946</v>
      </c>
      <c r="I169" s="95" t="n">
        <v>0.958</v>
      </c>
      <c r="J169" s="95" t="n">
        <v>0.958</v>
      </c>
      <c r="K169" s="95" t="n">
        <v>0.958</v>
      </c>
      <c r="L169" s="95" t="n">
        <v>0.94</v>
      </c>
      <c r="M169" s="8"/>
    </row>
    <row r="170" customFormat="false" ht="15" hidden="false" customHeight="false" outlineLevel="0" collapsed="false">
      <c r="A170" s="93" t="s">
        <v>669</v>
      </c>
      <c r="B170" s="94" t="n">
        <f aca="false">B166*0.3</f>
        <v>14.1</v>
      </c>
      <c r="C170" s="94" t="n">
        <f aca="false">(100-D170)/100</f>
        <v>0.739</v>
      </c>
      <c r="D170" s="94" t="n">
        <f aca="false">D166*0.3</f>
        <v>26.1</v>
      </c>
      <c r="E170" s="95" t="n">
        <v>0.844</v>
      </c>
      <c r="F170" s="95" t="n">
        <v>0.852</v>
      </c>
      <c r="G170" s="95" t="n">
        <v>0.86</v>
      </c>
      <c r="H170" s="95" t="n">
        <v>0.856</v>
      </c>
      <c r="I170" s="95" t="n">
        <v>0.888</v>
      </c>
      <c r="J170" s="95" t="n">
        <v>0.888</v>
      </c>
      <c r="K170" s="95" t="n">
        <v>0.888</v>
      </c>
      <c r="L170" s="95" t="n">
        <v>0.84</v>
      </c>
      <c r="M170" s="8"/>
    </row>
    <row r="171" customFormat="false" ht="15" hidden="false" customHeight="false" outlineLevel="0" collapsed="false">
      <c r="A171" s="96" t="s">
        <v>706</v>
      </c>
      <c r="B171" s="90" t="n">
        <v>45</v>
      </c>
      <c r="C171" s="90"/>
      <c r="D171" s="90" t="n">
        <v>85</v>
      </c>
      <c r="E171" s="91" t="n">
        <f aca="false">1 - (E172) * (E173) * (E174) * (E175)</f>
        <v>0.40149947584</v>
      </c>
      <c r="F171" s="91" t="n">
        <f aca="false">1 - (F172) * (F173) * (F174) * (F175)</f>
        <v>0.38379285504</v>
      </c>
      <c r="G171" s="91" t="n">
        <f aca="false">1 - (G172) * (G173) * (G174) * (G175)</f>
        <v>0.36573030784</v>
      </c>
      <c r="H171" s="91" t="n">
        <f aca="false">1 - (H172) * (H173) * (H174) * (H175)</f>
        <v>0.3748063375</v>
      </c>
      <c r="I171" s="92" t="n">
        <f aca="false">1 - (I172) * (I173) * (I174) * (I175)</f>
        <v>0.30936446464</v>
      </c>
      <c r="J171" s="92" t="n">
        <f aca="false">1 - (J172) * (J173) * (J174) * (J175)</f>
        <v>0.4188544</v>
      </c>
      <c r="K171" s="92" t="n">
        <f aca="false">1 - (K172) * (K173) * (K174) * (K175)</f>
        <v>0.3748063375</v>
      </c>
      <c r="L171" s="92" t="n">
        <f aca="false">1 - (L172) * (L173) * (L174) * (L175)</f>
        <v>0.3748063375</v>
      </c>
      <c r="M171" s="8"/>
    </row>
    <row r="172" customFormat="false" ht="15" hidden="false" customHeight="false" outlineLevel="0" collapsed="false">
      <c r="A172" s="93" t="s">
        <v>666</v>
      </c>
      <c r="B172" s="94" t="n">
        <f aca="false">B171*0.15</f>
        <v>6.75</v>
      </c>
      <c r="C172" s="94" t="n">
        <f aca="false">(100-D172)/100</f>
        <v>0.8725</v>
      </c>
      <c r="D172" s="94" t="n">
        <f aca="false">D171*0.15</f>
        <v>12.75</v>
      </c>
      <c r="E172" s="95" t="n">
        <v>0.924</v>
      </c>
      <c r="F172" s="95" t="n">
        <v>0.928</v>
      </c>
      <c r="G172" s="95" t="n">
        <v>0.932</v>
      </c>
      <c r="H172" s="95" t="n">
        <v>0.93</v>
      </c>
      <c r="I172" s="95" t="n">
        <v>0.944</v>
      </c>
      <c r="J172" s="95" t="n">
        <v>0.92</v>
      </c>
      <c r="K172" s="95" t="n">
        <v>0.93</v>
      </c>
      <c r="L172" s="95" t="n">
        <v>0.93</v>
      </c>
      <c r="M172" s="8"/>
    </row>
    <row r="173" customFormat="false" ht="15" hidden="false" customHeight="false" outlineLevel="0" collapsed="false">
      <c r="A173" s="93" t="s">
        <v>667</v>
      </c>
      <c r="B173" s="94" t="n">
        <f aca="false">B171*0.4</f>
        <v>18</v>
      </c>
      <c r="C173" s="94" t="n">
        <f aca="false">(100-D173)/100</f>
        <v>0.66</v>
      </c>
      <c r="D173" s="94" t="n">
        <f aca="false">D171*0.4</f>
        <v>34</v>
      </c>
      <c r="E173" s="95" t="n">
        <v>0.81</v>
      </c>
      <c r="F173" s="95" t="n">
        <v>0.82</v>
      </c>
      <c r="G173" s="95" t="n">
        <v>0.83</v>
      </c>
      <c r="H173" s="95" t="n">
        <v>0.825</v>
      </c>
      <c r="I173" s="95" t="n">
        <v>0.86</v>
      </c>
      <c r="J173" s="95" t="n">
        <v>0.8</v>
      </c>
      <c r="K173" s="95" t="n">
        <v>0.825</v>
      </c>
      <c r="L173" s="95" t="n">
        <v>0.825</v>
      </c>
      <c r="M173" s="8"/>
    </row>
    <row r="174" customFormat="false" ht="15" hidden="false" customHeight="false" outlineLevel="0" collapsed="false">
      <c r="A174" s="93" t="s">
        <v>668</v>
      </c>
      <c r="B174" s="94" t="n">
        <f aca="false">B171*0.15</f>
        <v>6.75</v>
      </c>
      <c r="C174" s="94" t="n">
        <f aca="false">(100-D174)/100</f>
        <v>0.8725</v>
      </c>
      <c r="D174" s="94" t="n">
        <f aca="false">D171*0.15</f>
        <v>12.75</v>
      </c>
      <c r="E174" s="95" t="n">
        <v>0.943</v>
      </c>
      <c r="F174" s="95" t="n">
        <v>0.946</v>
      </c>
      <c r="G174" s="95" t="n">
        <v>0.949</v>
      </c>
      <c r="H174" s="95" t="n">
        <v>0.9475</v>
      </c>
      <c r="I174" s="95" t="n">
        <v>0.958</v>
      </c>
      <c r="J174" s="95" t="n">
        <v>0.94</v>
      </c>
      <c r="K174" s="95" t="n">
        <v>0.9475</v>
      </c>
      <c r="L174" s="95" t="n">
        <v>0.9475</v>
      </c>
      <c r="M174" s="8"/>
    </row>
    <row r="175" customFormat="false" ht="15" hidden="false" customHeight="false" outlineLevel="0" collapsed="false">
      <c r="A175" s="93" t="s">
        <v>669</v>
      </c>
      <c r="B175" s="94" t="n">
        <f aca="false">B171*0.3</f>
        <v>13.5</v>
      </c>
      <c r="C175" s="94" t="n">
        <f aca="false">(100-D175)/100</f>
        <v>0.745</v>
      </c>
      <c r="D175" s="94" t="n">
        <f aca="false">D171*0.3</f>
        <v>25.5</v>
      </c>
      <c r="E175" s="95" t="n">
        <v>0.848</v>
      </c>
      <c r="F175" s="95" t="n">
        <v>0.856</v>
      </c>
      <c r="G175" s="95" t="n">
        <v>0.864</v>
      </c>
      <c r="H175" s="95" t="n">
        <v>0.86</v>
      </c>
      <c r="I175" s="95" t="n">
        <v>0.888</v>
      </c>
      <c r="J175" s="95" t="n">
        <v>0.84</v>
      </c>
      <c r="K175" s="95" t="n">
        <v>0.86</v>
      </c>
      <c r="L175" s="95" t="n">
        <v>0.86</v>
      </c>
      <c r="M175" s="8"/>
    </row>
    <row r="176" customFormat="false" ht="15" hidden="false" customHeight="false" outlineLevel="0" collapsed="false">
      <c r="A176" s="96" t="s">
        <v>707</v>
      </c>
      <c r="B176" s="90" t="n">
        <v>45</v>
      </c>
      <c r="C176" s="90"/>
      <c r="D176" s="90" t="n">
        <v>85</v>
      </c>
      <c r="E176" s="91" t="n">
        <f aca="false">1 - (E177)</f>
        <v>0.076</v>
      </c>
      <c r="F176" s="91" t="n">
        <f aca="false">1 - (F177)</f>
        <v>0.072</v>
      </c>
      <c r="G176" s="91" t="n">
        <f aca="false">1 - (G177)</f>
        <v>0.0679999999999999</v>
      </c>
      <c r="H176" s="91" t="n">
        <f aca="false">1 - (H177)</f>
        <v>0.07</v>
      </c>
      <c r="I176" s="92" t="n">
        <f aca="false">1 - (I177)</f>
        <v>0.07</v>
      </c>
      <c r="J176" s="92" t="n">
        <f aca="false">1 - (J177)</f>
        <v>0.07</v>
      </c>
      <c r="K176" s="92" t="n">
        <f aca="false">1 - (K177)</f>
        <v>0.07</v>
      </c>
      <c r="L176" s="92" t="n">
        <f aca="false">1 - (L177)</f>
        <v>0.08</v>
      </c>
      <c r="M176" s="8"/>
    </row>
    <row r="177" customFormat="false" ht="15" hidden="false" customHeight="false" outlineLevel="0" collapsed="false">
      <c r="A177" s="93" t="s">
        <v>666</v>
      </c>
      <c r="B177" s="94" t="n">
        <f aca="false">B176*0.15</f>
        <v>6.75</v>
      </c>
      <c r="C177" s="94" t="n">
        <f aca="false">(100-D177)/100</f>
        <v>0.8725</v>
      </c>
      <c r="D177" s="94" t="n">
        <f aca="false">D176*0.15</f>
        <v>12.75</v>
      </c>
      <c r="E177" s="95" t="n">
        <v>0.924</v>
      </c>
      <c r="F177" s="95" t="n">
        <v>0.928</v>
      </c>
      <c r="G177" s="95" t="n">
        <v>0.932</v>
      </c>
      <c r="H177" s="95" t="n">
        <v>0.93</v>
      </c>
      <c r="I177" s="95" t="n">
        <v>0.93</v>
      </c>
      <c r="J177" s="95" t="n">
        <v>0.93</v>
      </c>
      <c r="K177" s="95" t="n">
        <v>0.93</v>
      </c>
      <c r="L177" s="95" t="n">
        <v>0.92</v>
      </c>
      <c r="M177" s="8"/>
    </row>
    <row r="178" customFormat="false" ht="15" hidden="false" customHeight="false" outlineLevel="0" collapsed="false">
      <c r="A178" s="96" t="s">
        <v>708</v>
      </c>
      <c r="B178" s="90" t="n">
        <v>45</v>
      </c>
      <c r="C178" s="90"/>
      <c r="D178" s="90" t="n">
        <v>85</v>
      </c>
      <c r="E178" s="91" t="n">
        <f aca="false">1 - (E179) * (E180) * (E181) * (E182)</f>
        <v>0.40149947584</v>
      </c>
      <c r="F178" s="91" t="n">
        <f aca="false">1 - (F179) * (F180) * (F181) * (F182)</f>
        <v>0.3748063375</v>
      </c>
      <c r="G178" s="91" t="n">
        <f aca="false">1 - (G179) * (G180) * (G181) * (G182)</f>
        <v>0.36573030784</v>
      </c>
      <c r="H178" s="91" t="n">
        <f aca="false">1 - (H179) * (H180) * (H181) * (H182)</f>
        <v>0.38379285504</v>
      </c>
      <c r="I178" s="92" t="n">
        <f aca="false">1 - (I179) * (I180) * (I181) * (I182)</f>
        <v>0.3748063375</v>
      </c>
      <c r="J178" s="92" t="n">
        <f aca="false">1 - (J179) * (J180) * (J181) * (J182)</f>
        <v>0.30936446464</v>
      </c>
      <c r="K178" s="92" t="n">
        <f aca="false">1 - (K179) * (K180) * (K181) * (K182)</f>
        <v>0.3748063375</v>
      </c>
      <c r="L178" s="92" t="n">
        <f aca="false">1 - (L179) * (L180) * (L181) * (L182)</f>
        <v>0.4188544</v>
      </c>
      <c r="M178" s="8"/>
    </row>
    <row r="179" customFormat="false" ht="15" hidden="false" customHeight="false" outlineLevel="0" collapsed="false">
      <c r="A179" s="93" t="s">
        <v>666</v>
      </c>
      <c r="B179" s="94" t="n">
        <f aca="false">B178*0.15</f>
        <v>6.75</v>
      </c>
      <c r="C179" s="94" t="n">
        <f aca="false">(100-D179)/100</f>
        <v>0.8725</v>
      </c>
      <c r="D179" s="94" t="n">
        <f aca="false">D178*0.15</f>
        <v>12.75</v>
      </c>
      <c r="E179" s="95" t="n">
        <v>0.924</v>
      </c>
      <c r="F179" s="95" t="n">
        <v>0.93</v>
      </c>
      <c r="G179" s="95" t="n">
        <v>0.932</v>
      </c>
      <c r="H179" s="95" t="n">
        <v>0.928</v>
      </c>
      <c r="I179" s="95" t="n">
        <v>0.93</v>
      </c>
      <c r="J179" s="95" t="n">
        <v>0.944</v>
      </c>
      <c r="K179" s="95" t="n">
        <v>0.93</v>
      </c>
      <c r="L179" s="95" t="n">
        <v>0.92</v>
      </c>
      <c r="M179" s="8"/>
    </row>
    <row r="180" customFormat="false" ht="15" hidden="false" customHeight="false" outlineLevel="0" collapsed="false">
      <c r="A180" s="93" t="s">
        <v>667</v>
      </c>
      <c r="B180" s="94" t="n">
        <f aca="false">B178*0.4</f>
        <v>18</v>
      </c>
      <c r="C180" s="94" t="n">
        <f aca="false">(100-D180)/100</f>
        <v>0.66</v>
      </c>
      <c r="D180" s="94" t="n">
        <f aca="false">D178*0.4</f>
        <v>34</v>
      </c>
      <c r="E180" s="95" t="n">
        <v>0.81</v>
      </c>
      <c r="F180" s="95" t="n">
        <v>0.825</v>
      </c>
      <c r="G180" s="95" t="n">
        <v>0.83</v>
      </c>
      <c r="H180" s="95" t="n">
        <v>0.82</v>
      </c>
      <c r="I180" s="95" t="n">
        <v>0.825</v>
      </c>
      <c r="J180" s="95" t="n">
        <v>0.86</v>
      </c>
      <c r="K180" s="95" t="n">
        <v>0.825</v>
      </c>
      <c r="L180" s="95" t="n">
        <v>0.8</v>
      </c>
      <c r="M180" s="8"/>
    </row>
    <row r="181" customFormat="false" ht="15" hidden="false" customHeight="false" outlineLevel="0" collapsed="false">
      <c r="A181" s="93" t="s">
        <v>668</v>
      </c>
      <c r="B181" s="94" t="n">
        <f aca="false">B178*0.15</f>
        <v>6.75</v>
      </c>
      <c r="C181" s="94" t="n">
        <f aca="false">(100-D181)/100</f>
        <v>0.8725</v>
      </c>
      <c r="D181" s="94" t="n">
        <f aca="false">D178*0.15</f>
        <v>12.75</v>
      </c>
      <c r="E181" s="95" t="n">
        <v>0.943</v>
      </c>
      <c r="F181" s="95" t="n">
        <v>0.9475</v>
      </c>
      <c r="G181" s="95" t="n">
        <v>0.949</v>
      </c>
      <c r="H181" s="95" t="n">
        <v>0.946</v>
      </c>
      <c r="I181" s="95" t="n">
        <v>0.9475</v>
      </c>
      <c r="J181" s="95" t="n">
        <v>0.958</v>
      </c>
      <c r="K181" s="95" t="n">
        <v>0.9475</v>
      </c>
      <c r="L181" s="95" t="n">
        <v>0.94</v>
      </c>
      <c r="M181" s="8"/>
    </row>
    <row r="182" customFormat="false" ht="15" hidden="false" customHeight="false" outlineLevel="0" collapsed="false">
      <c r="A182" s="93" t="s">
        <v>669</v>
      </c>
      <c r="B182" s="94" t="n">
        <f aca="false">B178*0.3</f>
        <v>13.5</v>
      </c>
      <c r="C182" s="94" t="n">
        <f aca="false">(100-D182)/100</f>
        <v>0.745</v>
      </c>
      <c r="D182" s="94" t="n">
        <f aca="false">D178*0.3</f>
        <v>25.5</v>
      </c>
      <c r="E182" s="95" t="n">
        <v>0.848</v>
      </c>
      <c r="F182" s="95" t="n">
        <v>0.86</v>
      </c>
      <c r="G182" s="95" t="n">
        <v>0.864</v>
      </c>
      <c r="H182" s="95" t="n">
        <v>0.856</v>
      </c>
      <c r="I182" s="95" t="n">
        <v>0.86</v>
      </c>
      <c r="J182" s="95" t="n">
        <v>0.888</v>
      </c>
      <c r="K182" s="95" t="n">
        <v>0.86</v>
      </c>
      <c r="L182" s="95" t="n">
        <v>0.84</v>
      </c>
      <c r="M182" s="8"/>
    </row>
    <row r="183" customFormat="false" ht="15" hidden="false" customHeight="false" outlineLevel="0" collapsed="false">
      <c r="A183" s="96" t="s">
        <v>709</v>
      </c>
      <c r="B183" s="90" t="n">
        <v>45</v>
      </c>
      <c r="C183" s="90"/>
      <c r="D183" s="90" t="n">
        <v>85</v>
      </c>
      <c r="E183" s="91" t="n">
        <f aca="false">1 - (E184) * (E185) * (E186) * (E187)</f>
        <v>0.40149947584</v>
      </c>
      <c r="F183" s="91" t="n">
        <f aca="false">1 - (F184) * (F185) * (F186) * (F187)</f>
        <v>0.38379285504</v>
      </c>
      <c r="G183" s="91" t="n">
        <f aca="false">1 - (G184) * (G185) * (G186) * (G187)</f>
        <v>0.36573030784</v>
      </c>
      <c r="H183" s="91" t="n">
        <f aca="false">1 - (H184) * (H185) * (H186) * (H187)</f>
        <v>0.3748063375</v>
      </c>
      <c r="I183" s="92" t="n">
        <f aca="false">1 - (I184) * (I185) * (I186) * (I187)</f>
        <v>0.3748063375</v>
      </c>
      <c r="J183" s="92" t="n">
        <f aca="false">1 - (J184) * (J185) * (J186) * (J187)</f>
        <v>0.4188544</v>
      </c>
      <c r="K183" s="92" t="n">
        <f aca="false">1 - (K184) * (K185) * (K186) * (K187)</f>
        <v>0.30936446464</v>
      </c>
      <c r="L183" s="92" t="n">
        <f aca="false">1 - (L184) * (L185) * (L186) * (L187)</f>
        <v>0.3748063375</v>
      </c>
      <c r="M183" s="8"/>
    </row>
    <row r="184" customFormat="false" ht="15" hidden="false" customHeight="false" outlineLevel="0" collapsed="false">
      <c r="A184" s="93" t="s">
        <v>666</v>
      </c>
      <c r="B184" s="94" t="n">
        <f aca="false">B183*0.15</f>
        <v>6.75</v>
      </c>
      <c r="C184" s="94" t="n">
        <f aca="false">(100-D184)/100</f>
        <v>0.8725</v>
      </c>
      <c r="D184" s="94" t="n">
        <f aca="false">D183*0.15</f>
        <v>12.75</v>
      </c>
      <c r="E184" s="95" t="n">
        <v>0.924</v>
      </c>
      <c r="F184" s="95" t="n">
        <v>0.928</v>
      </c>
      <c r="G184" s="95" t="n">
        <v>0.932</v>
      </c>
      <c r="H184" s="95" t="n">
        <v>0.93</v>
      </c>
      <c r="I184" s="95" t="n">
        <v>0.93</v>
      </c>
      <c r="J184" s="95" t="n">
        <v>0.92</v>
      </c>
      <c r="K184" s="95" t="n">
        <v>0.944</v>
      </c>
      <c r="L184" s="95" t="n">
        <v>0.93</v>
      </c>
      <c r="M184" s="8"/>
    </row>
    <row r="185" customFormat="false" ht="15" hidden="false" customHeight="false" outlineLevel="0" collapsed="false">
      <c r="A185" s="93" t="s">
        <v>667</v>
      </c>
      <c r="B185" s="94" t="n">
        <f aca="false">B183*0.4</f>
        <v>18</v>
      </c>
      <c r="C185" s="94" t="n">
        <f aca="false">(100-D185)/100</f>
        <v>0.66</v>
      </c>
      <c r="D185" s="94" t="n">
        <f aca="false">D183*0.4</f>
        <v>34</v>
      </c>
      <c r="E185" s="95" t="n">
        <v>0.81</v>
      </c>
      <c r="F185" s="95" t="n">
        <v>0.82</v>
      </c>
      <c r="G185" s="95" t="n">
        <v>0.83</v>
      </c>
      <c r="H185" s="95" t="n">
        <v>0.825</v>
      </c>
      <c r="I185" s="95" t="n">
        <v>0.825</v>
      </c>
      <c r="J185" s="95" t="n">
        <v>0.8</v>
      </c>
      <c r="K185" s="95" t="n">
        <v>0.86</v>
      </c>
      <c r="L185" s="95" t="n">
        <v>0.825</v>
      </c>
      <c r="M185" s="8"/>
    </row>
    <row r="186" customFormat="false" ht="15" hidden="false" customHeight="false" outlineLevel="0" collapsed="false">
      <c r="A186" s="93" t="s">
        <v>668</v>
      </c>
      <c r="B186" s="94" t="n">
        <f aca="false">B183*0.15</f>
        <v>6.75</v>
      </c>
      <c r="C186" s="94" t="n">
        <f aca="false">(100-D186)/100</f>
        <v>0.8725</v>
      </c>
      <c r="D186" s="94" t="n">
        <f aca="false">D183*0.15</f>
        <v>12.75</v>
      </c>
      <c r="E186" s="95" t="n">
        <v>0.943</v>
      </c>
      <c r="F186" s="95" t="n">
        <v>0.946</v>
      </c>
      <c r="G186" s="95" t="n">
        <v>0.949</v>
      </c>
      <c r="H186" s="95" t="n">
        <v>0.9475</v>
      </c>
      <c r="I186" s="95" t="n">
        <v>0.9475</v>
      </c>
      <c r="J186" s="95" t="n">
        <v>0.94</v>
      </c>
      <c r="K186" s="95" t="n">
        <v>0.958</v>
      </c>
      <c r="L186" s="95" t="n">
        <v>0.9475</v>
      </c>
      <c r="M186" s="8"/>
    </row>
    <row r="187" customFormat="false" ht="15" hidden="false" customHeight="false" outlineLevel="0" collapsed="false">
      <c r="A187" s="93" t="s">
        <v>669</v>
      </c>
      <c r="B187" s="94" t="n">
        <f aca="false">B183*0.3</f>
        <v>13.5</v>
      </c>
      <c r="C187" s="94" t="n">
        <f aca="false">(100-D187)/100</f>
        <v>0.745</v>
      </c>
      <c r="D187" s="94" t="n">
        <f aca="false">D183*0.3</f>
        <v>25.5</v>
      </c>
      <c r="E187" s="95" t="n">
        <v>0.848</v>
      </c>
      <c r="F187" s="95" t="n">
        <v>0.856</v>
      </c>
      <c r="G187" s="95" t="n">
        <v>0.864</v>
      </c>
      <c r="H187" s="95" t="n">
        <v>0.86</v>
      </c>
      <c r="I187" s="95" t="n">
        <v>0.86</v>
      </c>
      <c r="J187" s="95" t="n">
        <v>0.84</v>
      </c>
      <c r="K187" s="95" t="n">
        <v>0.888</v>
      </c>
      <c r="L187" s="95" t="n">
        <v>0.86</v>
      </c>
      <c r="M187" s="8"/>
    </row>
    <row r="188" customFormat="false" ht="15" hidden="false" customHeight="false" outlineLevel="0" collapsed="false">
      <c r="A188" s="89" t="s">
        <v>710</v>
      </c>
      <c r="B188" s="90" t="n">
        <v>44</v>
      </c>
      <c r="C188" s="90"/>
      <c r="D188" s="90" t="n">
        <v>84</v>
      </c>
      <c r="E188" s="91" t="n">
        <f aca="false">1 - (E189) * (E190) * (E191) * (E192)</f>
        <v>0.39269039134</v>
      </c>
      <c r="F188" s="91" t="n">
        <f aca="false">1 - (F189) * (F190) * (F191) * (F192)</f>
        <v>0.3748063375</v>
      </c>
      <c r="G188" s="91" t="n">
        <f aca="false">1 - (G189) * (G190) * (G191) * (G192)</f>
        <v>0.35656423374</v>
      </c>
      <c r="H188" s="91" t="n">
        <f aca="false">1 - (H189) * (H190) * (H191) * (H192)</f>
        <v>0.36573030784</v>
      </c>
      <c r="I188" s="92" t="n">
        <f aca="false">1 - (I189) * (I190) * (I191) * (I192)</f>
        <v>0.30936446464</v>
      </c>
      <c r="J188" s="92" t="n">
        <f aca="false">1 - (J189) * (J190) * (J191) * (J192)</f>
        <v>0.4188544</v>
      </c>
      <c r="K188" s="92" t="n">
        <f aca="false">1 - (K189) * (K190) * (K191) * (K192)</f>
        <v>0.2799296875</v>
      </c>
      <c r="L188" s="92" t="n">
        <f aca="false">1 - (L189) * (L190) * (L191) * (L192)</f>
        <v>0.30936446464</v>
      </c>
      <c r="M188" s="8"/>
    </row>
    <row r="189" customFormat="false" ht="15" hidden="false" customHeight="false" outlineLevel="0" collapsed="false">
      <c r="A189" s="93" t="s">
        <v>666</v>
      </c>
      <c r="B189" s="94" t="n">
        <f aca="false">B188*0.15</f>
        <v>6.6</v>
      </c>
      <c r="C189" s="94" t="n">
        <f aca="false">(100-D189)/100</f>
        <v>0.874</v>
      </c>
      <c r="D189" s="94" t="n">
        <f aca="false">D188*0.15</f>
        <v>12.6</v>
      </c>
      <c r="E189" s="95" t="n">
        <v>0.926</v>
      </c>
      <c r="F189" s="95" t="n">
        <v>0.93</v>
      </c>
      <c r="G189" s="95" t="n">
        <v>0.934</v>
      </c>
      <c r="H189" s="95" t="n">
        <v>0.932</v>
      </c>
      <c r="I189" s="95" t="n">
        <v>0.944</v>
      </c>
      <c r="J189" s="95" t="n">
        <v>0.92</v>
      </c>
      <c r="K189" s="95" t="n">
        <v>0.95</v>
      </c>
      <c r="L189" s="95" t="n">
        <v>0.944</v>
      </c>
      <c r="M189" s="8"/>
      <c r="N189" s="0" t="n">
        <v>28</v>
      </c>
    </row>
    <row r="190" customFormat="false" ht="15" hidden="false" customHeight="false" outlineLevel="0" collapsed="false">
      <c r="A190" s="93" t="s">
        <v>667</v>
      </c>
      <c r="B190" s="94" t="n">
        <f aca="false">B188*0.4</f>
        <v>17.6</v>
      </c>
      <c r="C190" s="94" t="n">
        <f aca="false">(100-D190)/100</f>
        <v>0.664</v>
      </c>
      <c r="D190" s="94" t="n">
        <f aca="false">D188*0.4</f>
        <v>33.6</v>
      </c>
      <c r="E190" s="95" t="n">
        <v>0.815</v>
      </c>
      <c r="F190" s="95" t="n">
        <v>0.825</v>
      </c>
      <c r="G190" s="95" t="n">
        <v>0.835</v>
      </c>
      <c r="H190" s="95" t="n">
        <v>0.83</v>
      </c>
      <c r="I190" s="95" t="n">
        <v>0.86</v>
      </c>
      <c r="J190" s="95" t="n">
        <v>0.8</v>
      </c>
      <c r="K190" s="95" t="n">
        <v>0.875</v>
      </c>
      <c r="L190" s="95" t="n">
        <v>0.86</v>
      </c>
      <c r="M190" s="8"/>
      <c r="N190" s="3" t="n">
        <f aca="false">1-(N189*0.2)/100</f>
        <v>0.944</v>
      </c>
    </row>
    <row r="191" customFormat="false" ht="15" hidden="false" customHeight="false" outlineLevel="0" collapsed="false">
      <c r="A191" s="93" t="s">
        <v>668</v>
      </c>
      <c r="B191" s="94" t="n">
        <f aca="false">B188*0.15</f>
        <v>6.6</v>
      </c>
      <c r="C191" s="94" t="n">
        <f aca="false">(100-D191)/100</f>
        <v>0.874</v>
      </c>
      <c r="D191" s="94" t="n">
        <f aca="false">D188*0.15</f>
        <v>12.6</v>
      </c>
      <c r="E191" s="95" t="n">
        <v>0.9445</v>
      </c>
      <c r="F191" s="95" t="n">
        <v>0.9475</v>
      </c>
      <c r="G191" s="95" t="n">
        <v>0.9505</v>
      </c>
      <c r="H191" s="95" t="n">
        <v>0.949</v>
      </c>
      <c r="I191" s="95" t="n">
        <v>0.958</v>
      </c>
      <c r="J191" s="95" t="n">
        <v>0.94</v>
      </c>
      <c r="K191" s="95" t="n">
        <v>0.9625</v>
      </c>
      <c r="L191" s="95" t="n">
        <v>0.958</v>
      </c>
      <c r="M191" s="8"/>
      <c r="N191" s="3" t="n">
        <f aca="false">1-(N189*0.5)/100</f>
        <v>0.86</v>
      </c>
    </row>
    <row r="192" customFormat="false" ht="15" hidden="false" customHeight="false" outlineLevel="0" collapsed="false">
      <c r="A192" s="93" t="s">
        <v>669</v>
      </c>
      <c r="B192" s="94" t="n">
        <f aca="false">B188*0.3</f>
        <v>13.2</v>
      </c>
      <c r="C192" s="94" t="n">
        <f aca="false">(100-D192)/100</f>
        <v>0.748</v>
      </c>
      <c r="D192" s="94" t="n">
        <f aca="false">D188*0.3</f>
        <v>25.2</v>
      </c>
      <c r="E192" s="95" t="n">
        <v>0.852</v>
      </c>
      <c r="F192" s="95" t="n">
        <v>0.86</v>
      </c>
      <c r="G192" s="95" t="n">
        <v>0.868</v>
      </c>
      <c r="H192" s="95" t="n">
        <v>0.864</v>
      </c>
      <c r="I192" s="95" t="n">
        <v>0.888</v>
      </c>
      <c r="J192" s="95" t="n">
        <v>0.84</v>
      </c>
      <c r="K192" s="95" t="n">
        <v>0.9</v>
      </c>
      <c r="L192" s="95" t="n">
        <v>0.888</v>
      </c>
      <c r="M192" s="8"/>
      <c r="N192" s="3" t="n">
        <f aca="false">1-(N189*0.15)/100</f>
        <v>0.958</v>
      </c>
    </row>
    <row r="193" customFormat="false" ht="15" hidden="false" customHeight="false" outlineLevel="0" collapsed="false">
      <c r="A193" s="96" t="s">
        <v>711</v>
      </c>
      <c r="B193" s="90" t="n">
        <v>44</v>
      </c>
      <c r="C193" s="90"/>
      <c r="D193" s="90" t="n">
        <v>84</v>
      </c>
      <c r="E193" s="91" t="n">
        <f aca="false">1 - (E194) * (E195) * (E196) * (E197)</f>
        <v>0.39269039134</v>
      </c>
      <c r="F193" s="91" t="n">
        <f aca="false">1 - (F194) * (F195) * (F196) * (F197)</f>
        <v>0.3748063375</v>
      </c>
      <c r="G193" s="91" t="n">
        <f aca="false">1 - (G194) * (G195) * (G196) * (G197)</f>
        <v>0.35656423374</v>
      </c>
      <c r="H193" s="91" t="n">
        <f aca="false">1 - (H194) * (H195) * (H196) * (H197)</f>
        <v>0.36573030784</v>
      </c>
      <c r="I193" s="92" t="n">
        <f aca="false">1 - (I194) * (I195) * (I196) * (I197)</f>
        <v>0.3748063375</v>
      </c>
      <c r="J193" s="92" t="n">
        <f aca="false">1 - (J194) * (J195) * (J196) * (J197)</f>
        <v>0.3748063375</v>
      </c>
      <c r="K193" s="92" t="n">
        <f aca="false">1 - (K194) * (K195) * (K196) * (K197)</f>
        <v>0.30936446464</v>
      </c>
      <c r="L193" s="92" t="n">
        <f aca="false">1 - (L194) * (L195) * (L196) * (L197)</f>
        <v>0.30936446464</v>
      </c>
      <c r="M193" s="8"/>
      <c r="N193" s="3" t="n">
        <f aca="false">1-(N189*0.4)/100</f>
        <v>0.888</v>
      </c>
    </row>
    <row r="194" customFormat="false" ht="15" hidden="false" customHeight="false" outlineLevel="0" collapsed="false">
      <c r="A194" s="93" t="s">
        <v>666</v>
      </c>
      <c r="B194" s="94" t="n">
        <f aca="false">B193*0.15</f>
        <v>6.6</v>
      </c>
      <c r="C194" s="94" t="n">
        <f aca="false">(100-D194)/100</f>
        <v>0.874</v>
      </c>
      <c r="D194" s="94" t="n">
        <f aca="false">D193*0.15</f>
        <v>12.6</v>
      </c>
      <c r="E194" s="95" t="n">
        <v>0.926</v>
      </c>
      <c r="F194" s="95" t="n">
        <v>0.93</v>
      </c>
      <c r="G194" s="95" t="n">
        <v>0.934</v>
      </c>
      <c r="H194" s="95" t="n">
        <v>0.932</v>
      </c>
      <c r="I194" s="95" t="n">
        <v>0.93</v>
      </c>
      <c r="J194" s="95" t="n">
        <v>0.93</v>
      </c>
      <c r="K194" s="95" t="n">
        <v>0.944</v>
      </c>
      <c r="L194" s="95" t="n">
        <v>0.944</v>
      </c>
      <c r="M194" s="8"/>
    </row>
    <row r="195" customFormat="false" ht="15" hidden="false" customHeight="false" outlineLevel="0" collapsed="false">
      <c r="A195" s="93" t="s">
        <v>667</v>
      </c>
      <c r="B195" s="94" t="n">
        <f aca="false">B193*0.4</f>
        <v>17.6</v>
      </c>
      <c r="C195" s="94" t="n">
        <f aca="false">(100-D195)/100</f>
        <v>0.664</v>
      </c>
      <c r="D195" s="94" t="n">
        <f aca="false">D193*0.4</f>
        <v>33.6</v>
      </c>
      <c r="E195" s="95" t="n">
        <v>0.815</v>
      </c>
      <c r="F195" s="95" t="n">
        <v>0.825</v>
      </c>
      <c r="G195" s="95" t="n">
        <v>0.835</v>
      </c>
      <c r="H195" s="95" t="n">
        <v>0.83</v>
      </c>
      <c r="I195" s="95" t="n">
        <v>0.825</v>
      </c>
      <c r="J195" s="95" t="n">
        <v>0.825</v>
      </c>
      <c r="K195" s="95" t="n">
        <v>0.86</v>
      </c>
      <c r="L195" s="95" t="n">
        <v>0.86</v>
      </c>
      <c r="M195" s="8"/>
    </row>
    <row r="196" customFormat="false" ht="15" hidden="false" customHeight="false" outlineLevel="0" collapsed="false">
      <c r="A196" s="93" t="s">
        <v>668</v>
      </c>
      <c r="B196" s="94" t="n">
        <f aca="false">B193*0.15</f>
        <v>6.6</v>
      </c>
      <c r="C196" s="94" t="n">
        <f aca="false">(100-D196)/100</f>
        <v>0.874</v>
      </c>
      <c r="D196" s="94" t="n">
        <f aca="false">D193*0.15</f>
        <v>12.6</v>
      </c>
      <c r="E196" s="95" t="n">
        <v>0.9445</v>
      </c>
      <c r="F196" s="95" t="n">
        <v>0.9475</v>
      </c>
      <c r="G196" s="95" t="n">
        <v>0.9505</v>
      </c>
      <c r="H196" s="95" t="n">
        <v>0.949</v>
      </c>
      <c r="I196" s="95" t="n">
        <v>0.9475</v>
      </c>
      <c r="J196" s="95" t="n">
        <v>0.9475</v>
      </c>
      <c r="K196" s="95" t="n">
        <v>0.958</v>
      </c>
      <c r="L196" s="95" t="n">
        <v>0.958</v>
      </c>
      <c r="M196" s="8"/>
    </row>
    <row r="197" customFormat="false" ht="15" hidden="false" customHeight="false" outlineLevel="0" collapsed="false">
      <c r="A197" s="93" t="s">
        <v>669</v>
      </c>
      <c r="B197" s="94" t="n">
        <f aca="false">B193*0.3</f>
        <v>13.2</v>
      </c>
      <c r="C197" s="94" t="n">
        <f aca="false">(100-D197)/100</f>
        <v>0.748</v>
      </c>
      <c r="D197" s="94" t="n">
        <f aca="false">D193*0.3</f>
        <v>25.2</v>
      </c>
      <c r="E197" s="95" t="n">
        <v>0.852</v>
      </c>
      <c r="F197" s="95" t="n">
        <v>0.86</v>
      </c>
      <c r="G197" s="95" t="n">
        <v>0.868</v>
      </c>
      <c r="H197" s="95" t="n">
        <v>0.864</v>
      </c>
      <c r="I197" s="95" t="n">
        <v>0.86</v>
      </c>
      <c r="J197" s="95" t="n">
        <v>0.86</v>
      </c>
      <c r="K197" s="95" t="n">
        <v>0.888</v>
      </c>
      <c r="L197" s="95" t="n">
        <v>0.888</v>
      </c>
      <c r="M197" s="8"/>
    </row>
    <row r="198" customFormat="false" ht="15" hidden="false" customHeight="false" outlineLevel="0" collapsed="false">
      <c r="A198" s="89" t="s">
        <v>712</v>
      </c>
      <c r="B198" s="90" t="n">
        <v>44</v>
      </c>
      <c r="C198" s="90"/>
      <c r="D198" s="90" t="n">
        <v>84</v>
      </c>
      <c r="E198" s="91" t="n">
        <f aca="false">1 - (E199)</f>
        <v>0.074</v>
      </c>
      <c r="F198" s="91" t="n">
        <f aca="false">1 - (F199)</f>
        <v>0.07</v>
      </c>
      <c r="G198" s="91" t="n">
        <f aca="false">1 - (G199)</f>
        <v>0.0659999999999999</v>
      </c>
      <c r="H198" s="91" t="n">
        <f aca="false">1 - (H199)</f>
        <v>0.0679999999999999</v>
      </c>
      <c r="I198" s="92" t="n">
        <f aca="false">1 - (I199)</f>
        <v>0.07</v>
      </c>
      <c r="J198" s="92" t="n">
        <f aca="false">1 - (J199)</f>
        <v>0.07</v>
      </c>
      <c r="K198" s="92" t="n">
        <f aca="false">1 - (K199)</f>
        <v>0.0560000000000001</v>
      </c>
      <c r="L198" s="92" t="n">
        <f aca="false">1 - (L199)</f>
        <v>0.0560000000000001</v>
      </c>
      <c r="M198" s="8"/>
    </row>
    <row r="199" customFormat="false" ht="15" hidden="false" customHeight="false" outlineLevel="0" collapsed="false">
      <c r="A199" s="93" t="s">
        <v>666</v>
      </c>
      <c r="B199" s="94" t="n">
        <f aca="false">B198*0.15</f>
        <v>6.6</v>
      </c>
      <c r="C199" s="94" t="n">
        <f aca="false">(100-D199)/100</f>
        <v>0.874</v>
      </c>
      <c r="D199" s="94" t="n">
        <f aca="false">D198*0.15</f>
        <v>12.6</v>
      </c>
      <c r="E199" s="95" t="n">
        <v>0.926</v>
      </c>
      <c r="F199" s="95" t="n">
        <v>0.93</v>
      </c>
      <c r="G199" s="95" t="n">
        <v>0.934</v>
      </c>
      <c r="H199" s="95" t="n">
        <v>0.932</v>
      </c>
      <c r="I199" s="95" t="n">
        <v>0.93</v>
      </c>
      <c r="J199" s="95" t="n">
        <v>0.93</v>
      </c>
      <c r="K199" s="95" t="n">
        <v>0.944</v>
      </c>
      <c r="L199" s="95" t="n">
        <v>0.944</v>
      </c>
      <c r="M199" s="8"/>
    </row>
    <row r="200" customFormat="false" ht="15" hidden="false" customHeight="false" outlineLevel="0" collapsed="false">
      <c r="A200" s="89" t="s">
        <v>713</v>
      </c>
      <c r="B200" s="90" t="n">
        <v>44</v>
      </c>
      <c r="C200" s="90"/>
      <c r="D200" s="90" t="n">
        <v>84</v>
      </c>
      <c r="E200" s="91" t="n">
        <f aca="false">1 - (E201) * (E202) * (E203) * (E204)</f>
        <v>0.39269039134</v>
      </c>
      <c r="F200" s="91" t="n">
        <f aca="false">1 - (F201) * (F202) * (F203) * (F204)</f>
        <v>0.3748063375</v>
      </c>
      <c r="G200" s="91" t="n">
        <f aca="false">1 - (G201) * (G202) * (G203) * (G204)</f>
        <v>0.35656423374</v>
      </c>
      <c r="H200" s="91" t="n">
        <f aca="false">1 - (H201) * (H202) * (H203) * (H204)</f>
        <v>0.36573030784</v>
      </c>
      <c r="I200" s="92" t="n">
        <f aca="false">1 - (I201) * (I202) * (I203) * (I204)</f>
        <v>0.30936446464</v>
      </c>
      <c r="J200" s="92" t="n">
        <f aca="false">1 - (J201) * (J202) * (J203) * (J204)</f>
        <v>0.30936446464</v>
      </c>
      <c r="K200" s="92" t="n">
        <f aca="false">1 - (K201) * (K202) * (K203) * (K204)</f>
        <v>0.4188544</v>
      </c>
      <c r="L200" s="92" t="n">
        <f aca="false">1 - (L201) * (L202) * (L203) * (L204)</f>
        <v>0.3748063375</v>
      </c>
      <c r="M200" s="8"/>
    </row>
    <row r="201" customFormat="false" ht="15" hidden="false" customHeight="false" outlineLevel="0" collapsed="false">
      <c r="A201" s="93" t="s">
        <v>666</v>
      </c>
      <c r="B201" s="94" t="n">
        <f aca="false">B200*0.15</f>
        <v>6.6</v>
      </c>
      <c r="C201" s="94" t="n">
        <f aca="false">(100-D201)/100</f>
        <v>0.874</v>
      </c>
      <c r="D201" s="94" t="n">
        <f aca="false">D200*0.15</f>
        <v>12.6</v>
      </c>
      <c r="E201" s="95" t="n">
        <v>0.926</v>
      </c>
      <c r="F201" s="95" t="n">
        <v>0.93</v>
      </c>
      <c r="G201" s="95" t="n">
        <v>0.934</v>
      </c>
      <c r="H201" s="95" t="n">
        <v>0.932</v>
      </c>
      <c r="I201" s="95" t="n">
        <v>0.944</v>
      </c>
      <c r="J201" s="95" t="n">
        <v>0.944</v>
      </c>
      <c r="K201" s="95" t="n">
        <v>0.92</v>
      </c>
      <c r="L201" s="95" t="n">
        <v>0.93</v>
      </c>
      <c r="M201" s="8"/>
    </row>
    <row r="202" customFormat="false" ht="15" hidden="false" customHeight="false" outlineLevel="0" collapsed="false">
      <c r="A202" s="93" t="s">
        <v>667</v>
      </c>
      <c r="B202" s="94" t="n">
        <f aca="false">B200*0.4</f>
        <v>17.6</v>
      </c>
      <c r="C202" s="94" t="n">
        <f aca="false">(100-D202)/100</f>
        <v>0.664</v>
      </c>
      <c r="D202" s="94" t="n">
        <f aca="false">D200*0.4</f>
        <v>33.6</v>
      </c>
      <c r="E202" s="95" t="n">
        <v>0.815</v>
      </c>
      <c r="F202" s="95" t="n">
        <v>0.825</v>
      </c>
      <c r="G202" s="95" t="n">
        <v>0.835</v>
      </c>
      <c r="H202" s="95" t="n">
        <v>0.83</v>
      </c>
      <c r="I202" s="95" t="n">
        <v>0.86</v>
      </c>
      <c r="J202" s="95" t="n">
        <v>0.86</v>
      </c>
      <c r="K202" s="95" t="n">
        <v>0.8</v>
      </c>
      <c r="L202" s="95" t="n">
        <v>0.825</v>
      </c>
      <c r="M202" s="8"/>
    </row>
    <row r="203" customFormat="false" ht="15" hidden="false" customHeight="false" outlineLevel="0" collapsed="false">
      <c r="A203" s="93" t="s">
        <v>668</v>
      </c>
      <c r="B203" s="94" t="n">
        <f aca="false">B200*0.15</f>
        <v>6.6</v>
      </c>
      <c r="C203" s="94" t="n">
        <f aca="false">(100-D203)/100</f>
        <v>0.874</v>
      </c>
      <c r="D203" s="94" t="n">
        <f aca="false">D200*0.15</f>
        <v>12.6</v>
      </c>
      <c r="E203" s="95" t="n">
        <v>0.9445</v>
      </c>
      <c r="F203" s="95" t="n">
        <v>0.9475</v>
      </c>
      <c r="G203" s="95" t="n">
        <v>0.9505</v>
      </c>
      <c r="H203" s="95" t="n">
        <v>0.949</v>
      </c>
      <c r="I203" s="95" t="n">
        <v>0.958</v>
      </c>
      <c r="J203" s="95" t="n">
        <v>0.958</v>
      </c>
      <c r="K203" s="95" t="n">
        <v>0.94</v>
      </c>
      <c r="L203" s="95" t="n">
        <v>0.9475</v>
      </c>
      <c r="M203" s="8"/>
    </row>
    <row r="204" customFormat="false" ht="15" hidden="false" customHeight="false" outlineLevel="0" collapsed="false">
      <c r="A204" s="93" t="s">
        <v>669</v>
      </c>
      <c r="B204" s="94" t="n">
        <f aca="false">B200*0.3</f>
        <v>13.2</v>
      </c>
      <c r="C204" s="94" t="n">
        <f aca="false">(100-D204)/100</f>
        <v>0.748</v>
      </c>
      <c r="D204" s="94" t="n">
        <f aca="false">D200*0.3</f>
        <v>25.2</v>
      </c>
      <c r="E204" s="95" t="n">
        <v>0.852</v>
      </c>
      <c r="F204" s="95" t="n">
        <v>0.86</v>
      </c>
      <c r="G204" s="95" t="n">
        <v>0.868</v>
      </c>
      <c r="H204" s="95" t="n">
        <v>0.864</v>
      </c>
      <c r="I204" s="95" t="n">
        <v>0.888</v>
      </c>
      <c r="J204" s="95" t="n">
        <v>0.888</v>
      </c>
      <c r="K204" s="95" t="n">
        <v>0.84</v>
      </c>
      <c r="L204" s="95" t="n">
        <v>0.86</v>
      </c>
      <c r="M204" s="8"/>
    </row>
    <row r="205" customFormat="false" ht="15" hidden="false" customHeight="false" outlineLevel="0" collapsed="false">
      <c r="A205" s="89" t="s">
        <v>714</v>
      </c>
      <c r="B205" s="90" t="n">
        <v>44</v>
      </c>
      <c r="C205" s="90"/>
      <c r="D205" s="90" t="n">
        <v>84</v>
      </c>
      <c r="E205" s="91" t="n">
        <f aca="false">1 - (E206) * (E207) * (E208) * (E209)</f>
        <v>0.39269039134</v>
      </c>
      <c r="F205" s="91" t="n">
        <f aca="false">1 - (F206) * (F207) * (F208) * (F209)</f>
        <v>0.3748063375</v>
      </c>
      <c r="G205" s="91" t="n">
        <f aca="false">1 - (G206) * (G207) * (G208) * (G209)</f>
        <v>0.35656423374</v>
      </c>
      <c r="H205" s="91" t="n">
        <f aca="false">1 - (H206) * (H207) * (H208) * (H209)</f>
        <v>0.36573030784</v>
      </c>
      <c r="I205" s="92" t="n">
        <f aca="false">1 - (I206) * (I207) * (I208) * (I209)</f>
        <v>0.3748063375</v>
      </c>
      <c r="J205" s="92" t="n">
        <f aca="false">1 - (J206) * (J207) * (J208) * (J209)</f>
        <v>0.3748063375</v>
      </c>
      <c r="K205" s="92" t="n">
        <f aca="false">1 - (K206) * (K207) * (K208) * (K209)</f>
        <v>0.30936446464</v>
      </c>
      <c r="L205" s="92" t="n">
        <f aca="false">1 - (L206) * (L207) * (L208) * (L209)</f>
        <v>0.4188544</v>
      </c>
      <c r="M205" s="8"/>
    </row>
    <row r="206" customFormat="false" ht="15" hidden="false" customHeight="false" outlineLevel="0" collapsed="false">
      <c r="A206" s="93" t="s">
        <v>666</v>
      </c>
      <c r="B206" s="94" t="n">
        <f aca="false">B205*0.15</f>
        <v>6.6</v>
      </c>
      <c r="C206" s="94" t="n">
        <f aca="false">(100-D206)/100</f>
        <v>0.874</v>
      </c>
      <c r="D206" s="94" t="n">
        <f aca="false">D205*0.15</f>
        <v>12.6</v>
      </c>
      <c r="E206" s="95" t="n">
        <v>0.926</v>
      </c>
      <c r="F206" s="95" t="n">
        <v>0.93</v>
      </c>
      <c r="G206" s="95" t="n">
        <v>0.934</v>
      </c>
      <c r="H206" s="95" t="n">
        <v>0.932</v>
      </c>
      <c r="I206" s="95" t="n">
        <v>0.93</v>
      </c>
      <c r="J206" s="95" t="n">
        <v>0.93</v>
      </c>
      <c r="K206" s="95" t="n">
        <v>0.944</v>
      </c>
      <c r="L206" s="95" t="n">
        <v>0.92</v>
      </c>
      <c r="M206" s="8"/>
    </row>
    <row r="207" customFormat="false" ht="15" hidden="false" customHeight="false" outlineLevel="0" collapsed="false">
      <c r="A207" s="93" t="s">
        <v>667</v>
      </c>
      <c r="B207" s="94" t="n">
        <f aca="false">B205*0.4</f>
        <v>17.6</v>
      </c>
      <c r="C207" s="94" t="n">
        <f aca="false">(100-D207)/100</f>
        <v>0.664</v>
      </c>
      <c r="D207" s="94" t="n">
        <f aca="false">D205*0.4</f>
        <v>33.6</v>
      </c>
      <c r="E207" s="95" t="n">
        <v>0.815</v>
      </c>
      <c r="F207" s="95" t="n">
        <v>0.825</v>
      </c>
      <c r="G207" s="95" t="n">
        <v>0.835</v>
      </c>
      <c r="H207" s="95" t="n">
        <v>0.83</v>
      </c>
      <c r="I207" s="95" t="n">
        <v>0.825</v>
      </c>
      <c r="J207" s="95" t="n">
        <v>0.825</v>
      </c>
      <c r="K207" s="95" t="n">
        <v>0.86</v>
      </c>
      <c r="L207" s="95" t="n">
        <v>0.8</v>
      </c>
      <c r="M207" s="8"/>
    </row>
    <row r="208" customFormat="false" ht="15" hidden="false" customHeight="false" outlineLevel="0" collapsed="false">
      <c r="A208" s="93" t="s">
        <v>668</v>
      </c>
      <c r="B208" s="94" t="n">
        <f aca="false">B205*0.15</f>
        <v>6.6</v>
      </c>
      <c r="C208" s="94" t="n">
        <f aca="false">(100-D208)/100</f>
        <v>0.874</v>
      </c>
      <c r="D208" s="94" t="n">
        <f aca="false">D205*0.15</f>
        <v>12.6</v>
      </c>
      <c r="E208" s="95" t="n">
        <v>0.9445</v>
      </c>
      <c r="F208" s="95" t="n">
        <v>0.9475</v>
      </c>
      <c r="G208" s="95" t="n">
        <v>0.9505</v>
      </c>
      <c r="H208" s="95" t="n">
        <v>0.949</v>
      </c>
      <c r="I208" s="95" t="n">
        <v>0.9475</v>
      </c>
      <c r="J208" s="95" t="n">
        <v>0.9475</v>
      </c>
      <c r="K208" s="95" t="n">
        <v>0.958</v>
      </c>
      <c r="L208" s="95" t="n">
        <v>0.94</v>
      </c>
      <c r="M208" s="8"/>
    </row>
    <row r="209" customFormat="false" ht="15" hidden="false" customHeight="false" outlineLevel="0" collapsed="false">
      <c r="A209" s="93" t="s">
        <v>669</v>
      </c>
      <c r="B209" s="94" t="n">
        <f aca="false">B205*0.3</f>
        <v>13.2</v>
      </c>
      <c r="C209" s="94" t="n">
        <f aca="false">(100-D209)/100</f>
        <v>0.748</v>
      </c>
      <c r="D209" s="94" t="n">
        <f aca="false">D205*0.3</f>
        <v>25.2</v>
      </c>
      <c r="E209" s="95" t="n">
        <v>0.852</v>
      </c>
      <c r="F209" s="95" t="n">
        <v>0.86</v>
      </c>
      <c r="G209" s="95" t="n">
        <v>0.868</v>
      </c>
      <c r="H209" s="95" t="n">
        <v>0.864</v>
      </c>
      <c r="I209" s="95" t="n">
        <v>0.86</v>
      </c>
      <c r="J209" s="95" t="n">
        <v>0.86</v>
      </c>
      <c r="K209" s="95" t="n">
        <v>0.888</v>
      </c>
      <c r="L209" s="95" t="n">
        <v>0.84</v>
      </c>
      <c r="M209" s="8"/>
    </row>
    <row r="210" customFormat="false" ht="15" hidden="false" customHeight="false" outlineLevel="0" collapsed="false">
      <c r="A210" s="89" t="s">
        <v>715</v>
      </c>
      <c r="B210" s="90" t="n">
        <v>44</v>
      </c>
      <c r="C210" s="90"/>
      <c r="D210" s="90" t="n">
        <v>84</v>
      </c>
      <c r="E210" s="91" t="n">
        <f aca="false">1 - (E211) * (E212) * (E213) * (E214)</f>
        <v>0.39269039134</v>
      </c>
      <c r="F210" s="91" t="n">
        <f aca="false">1 - (F211) * (F212) * (F213) * (F214)</f>
        <v>0.3748063375</v>
      </c>
      <c r="G210" s="91" t="n">
        <f aca="false">1 - (G211) * (G212) * (G213) * (G214)</f>
        <v>0.35656423374</v>
      </c>
      <c r="H210" s="91" t="n">
        <f aca="false">1 - (H211) * (H212) * (H213) * (H214)</f>
        <v>0.36573030784</v>
      </c>
      <c r="I210" s="92" t="n">
        <f aca="false">1 - (I211) * (I212) * (I213) * (I214)</f>
        <v>0.30936446464</v>
      </c>
      <c r="J210" s="92" t="n">
        <f aca="false">1 - (J211) * (J212) * (J213) * (J214)</f>
        <v>0.3748063375</v>
      </c>
      <c r="K210" s="92" t="n">
        <f aca="false">1 - (K211) * (K212) * (K213) * (K214)</f>
        <v>0.30936446464</v>
      </c>
      <c r="L210" s="92" t="n">
        <f aca="false">1 - (L211) * (L212) * (L213) * (L214)</f>
        <v>0.30936446464</v>
      </c>
      <c r="M210" s="8"/>
    </row>
    <row r="211" customFormat="false" ht="15" hidden="false" customHeight="false" outlineLevel="0" collapsed="false">
      <c r="A211" s="93" t="s">
        <v>666</v>
      </c>
      <c r="B211" s="94" t="n">
        <f aca="false">B210*0.15</f>
        <v>6.6</v>
      </c>
      <c r="C211" s="94" t="n">
        <f aca="false">(100-D211)/100</f>
        <v>0.874</v>
      </c>
      <c r="D211" s="94" t="n">
        <f aca="false">D210*0.15</f>
        <v>12.6</v>
      </c>
      <c r="E211" s="95" t="n">
        <v>0.926</v>
      </c>
      <c r="F211" s="95" t="n">
        <v>0.93</v>
      </c>
      <c r="G211" s="95" t="n">
        <v>0.934</v>
      </c>
      <c r="H211" s="95" t="n">
        <v>0.932</v>
      </c>
      <c r="I211" s="95" t="n">
        <v>0.944</v>
      </c>
      <c r="J211" s="95" t="n">
        <v>0.93</v>
      </c>
      <c r="K211" s="95" t="n">
        <v>0.944</v>
      </c>
      <c r="L211" s="95" t="n">
        <v>0.944</v>
      </c>
      <c r="M211" s="8"/>
    </row>
    <row r="212" customFormat="false" ht="15" hidden="false" customHeight="false" outlineLevel="0" collapsed="false">
      <c r="A212" s="93" t="s">
        <v>667</v>
      </c>
      <c r="B212" s="94" t="n">
        <f aca="false">B210*0.4</f>
        <v>17.6</v>
      </c>
      <c r="C212" s="94" t="n">
        <f aca="false">(100-D212)/100</f>
        <v>0.664</v>
      </c>
      <c r="D212" s="94" t="n">
        <f aca="false">D210*0.4</f>
        <v>33.6</v>
      </c>
      <c r="E212" s="95" t="n">
        <v>0.815</v>
      </c>
      <c r="F212" s="95" t="n">
        <v>0.825</v>
      </c>
      <c r="G212" s="95" t="n">
        <v>0.835</v>
      </c>
      <c r="H212" s="95" t="n">
        <v>0.83</v>
      </c>
      <c r="I212" s="95" t="n">
        <v>0.86</v>
      </c>
      <c r="J212" s="95" t="n">
        <v>0.825</v>
      </c>
      <c r="K212" s="95" t="n">
        <v>0.86</v>
      </c>
      <c r="L212" s="95" t="n">
        <v>0.86</v>
      </c>
      <c r="M212" s="8"/>
    </row>
    <row r="213" customFormat="false" ht="15" hidden="false" customHeight="false" outlineLevel="0" collapsed="false">
      <c r="A213" s="93" t="s">
        <v>668</v>
      </c>
      <c r="B213" s="94" t="n">
        <f aca="false">B210*0.15</f>
        <v>6.6</v>
      </c>
      <c r="C213" s="94" t="n">
        <f aca="false">(100-D213)/100</f>
        <v>0.874</v>
      </c>
      <c r="D213" s="94" t="n">
        <f aca="false">D210*0.15</f>
        <v>12.6</v>
      </c>
      <c r="E213" s="95" t="n">
        <v>0.9445</v>
      </c>
      <c r="F213" s="95" t="n">
        <v>0.9475</v>
      </c>
      <c r="G213" s="95" t="n">
        <v>0.9505</v>
      </c>
      <c r="H213" s="95" t="n">
        <v>0.949</v>
      </c>
      <c r="I213" s="95" t="n">
        <v>0.958</v>
      </c>
      <c r="J213" s="95" t="n">
        <v>0.9475</v>
      </c>
      <c r="K213" s="95" t="n">
        <v>0.958</v>
      </c>
      <c r="L213" s="95" t="n">
        <v>0.958</v>
      </c>
      <c r="M213" s="8"/>
    </row>
    <row r="214" customFormat="false" ht="15" hidden="false" customHeight="false" outlineLevel="0" collapsed="false">
      <c r="A214" s="93" t="s">
        <v>669</v>
      </c>
      <c r="B214" s="94" t="n">
        <f aca="false">B210*0.3</f>
        <v>13.2</v>
      </c>
      <c r="C214" s="94" t="n">
        <f aca="false">(100-D214)/100</f>
        <v>0.748</v>
      </c>
      <c r="D214" s="94" t="n">
        <f aca="false">D210*0.3</f>
        <v>25.2</v>
      </c>
      <c r="E214" s="95" t="n">
        <v>0.852</v>
      </c>
      <c r="F214" s="95" t="n">
        <v>0.86</v>
      </c>
      <c r="G214" s="95" t="n">
        <v>0.868</v>
      </c>
      <c r="H214" s="95" t="n">
        <v>0.864</v>
      </c>
      <c r="I214" s="95" t="n">
        <v>0.888</v>
      </c>
      <c r="J214" s="95" t="n">
        <v>0.86</v>
      </c>
      <c r="K214" s="95" t="n">
        <v>0.888</v>
      </c>
      <c r="L214" s="95" t="n">
        <v>0.888</v>
      </c>
      <c r="M214" s="8"/>
    </row>
    <row r="215" customFormat="false" ht="15" hidden="false" customHeight="false" outlineLevel="0" collapsed="false">
      <c r="A215" s="96" t="s">
        <v>716</v>
      </c>
      <c r="B215" s="90" t="n">
        <v>44</v>
      </c>
      <c r="C215" s="90"/>
      <c r="D215" s="90" t="n">
        <v>84</v>
      </c>
      <c r="E215" s="91" t="n">
        <f aca="false">1 - (E216) * (E217) * (E218) * (E219)</f>
        <v>0.39269039134</v>
      </c>
      <c r="F215" s="91" t="n">
        <f aca="false">1 - (F216) * (F217) * (F218) * (F219)</f>
        <v>0.3748063375</v>
      </c>
      <c r="G215" s="91" t="n">
        <f aca="false">1 - (G216) * (G217) * (G218) * (G219)</f>
        <v>0.35656423374</v>
      </c>
      <c r="H215" s="91" t="n">
        <f aca="false">1 - (H216) * (H217) * (H218) * (H219)</f>
        <v>0.36573030784</v>
      </c>
      <c r="I215" s="92" t="n">
        <f aca="false">1 - (I216) * (I217) * (I218) * (I219)</f>
        <v>0.3748063375</v>
      </c>
      <c r="J215" s="92" t="n">
        <f aca="false">1 - (J216) * (J217) * (J218) * (J219)</f>
        <v>0.3748063375</v>
      </c>
      <c r="K215" s="92" t="n">
        <f aca="false">1 - (K216) * (K217) * (K218) * (K219)</f>
        <v>0.3748063375</v>
      </c>
      <c r="L215" s="92" t="n">
        <f aca="false">1 - (L216) * (L217) * (L218) * (L219)</f>
        <v>0.4188544</v>
      </c>
      <c r="M215" s="8"/>
    </row>
    <row r="216" customFormat="false" ht="15" hidden="false" customHeight="false" outlineLevel="0" collapsed="false">
      <c r="A216" s="93" t="s">
        <v>666</v>
      </c>
      <c r="B216" s="94" t="n">
        <f aca="false">B215*0.15</f>
        <v>6.6</v>
      </c>
      <c r="C216" s="94" t="n">
        <f aca="false">(100-D216)/100</f>
        <v>0.874</v>
      </c>
      <c r="D216" s="94" t="n">
        <f aca="false">D215*0.15</f>
        <v>12.6</v>
      </c>
      <c r="E216" s="95" t="n">
        <v>0.926</v>
      </c>
      <c r="F216" s="95" t="n">
        <v>0.93</v>
      </c>
      <c r="G216" s="95" t="n">
        <v>0.934</v>
      </c>
      <c r="H216" s="95" t="n">
        <v>0.932</v>
      </c>
      <c r="I216" s="95" t="n">
        <v>0.93</v>
      </c>
      <c r="J216" s="95" t="n">
        <v>0.93</v>
      </c>
      <c r="K216" s="95" t="n">
        <v>0.93</v>
      </c>
      <c r="L216" s="95" t="n">
        <v>0.92</v>
      </c>
      <c r="M216" s="8"/>
    </row>
    <row r="217" customFormat="false" ht="15" hidden="false" customHeight="false" outlineLevel="0" collapsed="false">
      <c r="A217" s="93" t="s">
        <v>667</v>
      </c>
      <c r="B217" s="94" t="n">
        <f aca="false">B215*0.4</f>
        <v>17.6</v>
      </c>
      <c r="C217" s="94" t="n">
        <f aca="false">(100-D217)/100</f>
        <v>0.664</v>
      </c>
      <c r="D217" s="94" t="n">
        <f aca="false">D215*0.4</f>
        <v>33.6</v>
      </c>
      <c r="E217" s="95" t="n">
        <v>0.815</v>
      </c>
      <c r="F217" s="95" t="n">
        <v>0.825</v>
      </c>
      <c r="G217" s="95" t="n">
        <v>0.835</v>
      </c>
      <c r="H217" s="95" t="n">
        <v>0.83</v>
      </c>
      <c r="I217" s="95" t="n">
        <v>0.825</v>
      </c>
      <c r="J217" s="95" t="n">
        <v>0.825</v>
      </c>
      <c r="K217" s="95" t="n">
        <v>0.825</v>
      </c>
      <c r="L217" s="95" t="n">
        <v>0.8</v>
      </c>
      <c r="M217" s="8"/>
    </row>
    <row r="218" customFormat="false" ht="15" hidden="false" customHeight="false" outlineLevel="0" collapsed="false">
      <c r="A218" s="93" t="s">
        <v>668</v>
      </c>
      <c r="B218" s="94" t="n">
        <f aca="false">B215*0.15</f>
        <v>6.6</v>
      </c>
      <c r="C218" s="94" t="n">
        <f aca="false">(100-D218)/100</f>
        <v>0.874</v>
      </c>
      <c r="D218" s="94" t="n">
        <f aca="false">D215*0.15</f>
        <v>12.6</v>
      </c>
      <c r="E218" s="95" t="n">
        <v>0.9445</v>
      </c>
      <c r="F218" s="95" t="n">
        <v>0.9475</v>
      </c>
      <c r="G218" s="95" t="n">
        <v>0.9505</v>
      </c>
      <c r="H218" s="95" t="n">
        <v>0.949</v>
      </c>
      <c r="I218" s="95" t="n">
        <v>0.9475</v>
      </c>
      <c r="J218" s="95" t="n">
        <v>0.9475</v>
      </c>
      <c r="K218" s="95" t="n">
        <v>0.9475</v>
      </c>
      <c r="L218" s="95" t="n">
        <v>0.94</v>
      </c>
      <c r="M218" s="8"/>
    </row>
    <row r="219" customFormat="false" ht="15" hidden="false" customHeight="false" outlineLevel="0" collapsed="false">
      <c r="A219" s="93" t="s">
        <v>669</v>
      </c>
      <c r="B219" s="94" t="n">
        <f aca="false">B215*0.3</f>
        <v>13.2</v>
      </c>
      <c r="C219" s="94" t="n">
        <f aca="false">(100-D219)/100</f>
        <v>0.748</v>
      </c>
      <c r="D219" s="94" t="n">
        <f aca="false">D215*0.3</f>
        <v>25.2</v>
      </c>
      <c r="E219" s="95" t="n">
        <v>0.852</v>
      </c>
      <c r="F219" s="95" t="n">
        <v>0.86</v>
      </c>
      <c r="G219" s="95" t="n">
        <v>0.868</v>
      </c>
      <c r="H219" s="95" t="n">
        <v>0.864</v>
      </c>
      <c r="I219" s="95" t="n">
        <v>0.86</v>
      </c>
      <c r="J219" s="95" t="n">
        <v>0.86</v>
      </c>
      <c r="K219" s="95" t="n">
        <v>0.86</v>
      </c>
      <c r="L219" s="95" t="n">
        <v>0.84</v>
      </c>
      <c r="M219" s="8"/>
    </row>
    <row r="220" customFormat="false" ht="15" hidden="false" customHeight="false" outlineLevel="0" collapsed="false">
      <c r="A220" s="89" t="s">
        <v>717</v>
      </c>
      <c r="B220" s="90" t="n">
        <v>42</v>
      </c>
      <c r="C220" s="90"/>
      <c r="D220" s="90" t="n">
        <v>82</v>
      </c>
      <c r="E220" s="91" t="n">
        <f aca="false">1 - (E221) * (E222) * (E223) * (E224)</f>
        <v>0.38379285504</v>
      </c>
      <c r="F220" s="91" t="n">
        <f aca="false">1 - (F221) * (F222) * (F223) * (F224)</f>
        <v>0.36573030784</v>
      </c>
      <c r="G220" s="91" t="n">
        <f aca="false">1 - (G221) * (G222) * (G223) * (G224)</f>
        <v>0.34730758144</v>
      </c>
      <c r="H220" s="91" t="n">
        <f aca="false">1 - (H221) * (H222) * (H223) * (H224)</f>
        <v>0.35656423374</v>
      </c>
      <c r="I220" s="92" t="n">
        <f aca="false">1 - (I221) * (I222) * (I223) * (I224)</f>
        <v>0.30936446464</v>
      </c>
      <c r="J220" s="92" t="n">
        <f aca="false">1 - (J221) * (J222) * (J223) * (J224)</f>
        <v>0.30936446464</v>
      </c>
      <c r="K220" s="92" t="n">
        <f aca="false">1 - (K221) * (K222) * (K223) * (K224)</f>
        <v>0.30936446464</v>
      </c>
      <c r="L220" s="92" t="n">
        <f aca="false">1 - (L221) * (L222) * (L223) * (L224)</f>
        <v>0.2799296875</v>
      </c>
      <c r="M220" s="8"/>
    </row>
    <row r="221" customFormat="false" ht="15" hidden="false" customHeight="false" outlineLevel="0" collapsed="false">
      <c r="A221" s="93" t="s">
        <v>666</v>
      </c>
      <c r="B221" s="94" t="n">
        <f aca="false">B220*0.15</f>
        <v>6.3</v>
      </c>
      <c r="C221" s="94" t="n">
        <f aca="false">(100-D221)/100</f>
        <v>0.877</v>
      </c>
      <c r="D221" s="94" t="n">
        <f aca="false">D220*0.15</f>
        <v>12.3</v>
      </c>
      <c r="E221" s="95" t="n">
        <v>0.928</v>
      </c>
      <c r="F221" s="95" t="n">
        <v>0.932</v>
      </c>
      <c r="G221" s="95" t="n">
        <v>0.936</v>
      </c>
      <c r="H221" s="95" t="n">
        <v>0.934</v>
      </c>
      <c r="I221" s="95" t="n">
        <v>0.944</v>
      </c>
      <c r="J221" s="95" t="n">
        <v>0.944</v>
      </c>
      <c r="K221" s="95" t="n">
        <v>0.944</v>
      </c>
      <c r="L221" s="95" t="n">
        <v>0.95</v>
      </c>
      <c r="M221" s="8"/>
      <c r="N221" s="0" t="n">
        <v>25</v>
      </c>
    </row>
    <row r="222" customFormat="false" ht="15" hidden="false" customHeight="false" outlineLevel="0" collapsed="false">
      <c r="A222" s="93" t="s">
        <v>667</v>
      </c>
      <c r="B222" s="94" t="n">
        <f aca="false">B220*0.4</f>
        <v>16.8</v>
      </c>
      <c r="C222" s="94" t="n">
        <f aca="false">(100-D222)/100</f>
        <v>0.672</v>
      </c>
      <c r="D222" s="94" t="n">
        <f aca="false">D220*0.4</f>
        <v>32.8</v>
      </c>
      <c r="E222" s="95" t="n">
        <v>0.82</v>
      </c>
      <c r="F222" s="95" t="n">
        <v>0.83</v>
      </c>
      <c r="G222" s="95" t="n">
        <v>0.84</v>
      </c>
      <c r="H222" s="95" t="n">
        <v>0.835</v>
      </c>
      <c r="I222" s="95" t="n">
        <v>0.86</v>
      </c>
      <c r="J222" s="95" t="n">
        <v>0.86</v>
      </c>
      <c r="K222" s="95" t="n">
        <v>0.86</v>
      </c>
      <c r="L222" s="95" t="n">
        <v>0.875</v>
      </c>
      <c r="M222" s="8"/>
      <c r="N222" s="3" t="n">
        <f aca="false">1-(N221*0.2)/100</f>
        <v>0.95</v>
      </c>
    </row>
    <row r="223" customFormat="false" ht="15" hidden="false" customHeight="false" outlineLevel="0" collapsed="false">
      <c r="A223" s="93" t="s">
        <v>668</v>
      </c>
      <c r="B223" s="94" t="n">
        <f aca="false">B220*0.15</f>
        <v>6.3</v>
      </c>
      <c r="C223" s="94" t="n">
        <f aca="false">(100-D223)/100</f>
        <v>0.877</v>
      </c>
      <c r="D223" s="94" t="n">
        <f aca="false">D220*0.15</f>
        <v>12.3</v>
      </c>
      <c r="E223" s="95" t="n">
        <v>0.946</v>
      </c>
      <c r="F223" s="95" t="n">
        <v>0.949</v>
      </c>
      <c r="G223" s="95" t="n">
        <v>0.952</v>
      </c>
      <c r="H223" s="95" t="n">
        <v>0.9505</v>
      </c>
      <c r="I223" s="95" t="n">
        <v>0.958</v>
      </c>
      <c r="J223" s="95" t="n">
        <v>0.958</v>
      </c>
      <c r="K223" s="95" t="n">
        <v>0.958</v>
      </c>
      <c r="L223" s="95" t="n">
        <v>0.9625</v>
      </c>
      <c r="M223" s="8"/>
      <c r="N223" s="3" t="n">
        <f aca="false">1-(N221*0.5)/100</f>
        <v>0.875</v>
      </c>
    </row>
    <row r="224" customFormat="false" ht="15" hidden="false" customHeight="false" outlineLevel="0" collapsed="false">
      <c r="A224" s="93" t="s">
        <v>669</v>
      </c>
      <c r="B224" s="94" t="n">
        <f aca="false">B220*0.3</f>
        <v>12.6</v>
      </c>
      <c r="C224" s="94" t="n">
        <f aca="false">(100-D224)/100</f>
        <v>0.754</v>
      </c>
      <c r="D224" s="94" t="n">
        <f aca="false">D220*0.3</f>
        <v>24.6</v>
      </c>
      <c r="E224" s="95" t="n">
        <v>0.856</v>
      </c>
      <c r="F224" s="95" t="n">
        <v>0.864</v>
      </c>
      <c r="G224" s="95" t="n">
        <v>0.872</v>
      </c>
      <c r="H224" s="95" t="n">
        <v>0.868</v>
      </c>
      <c r="I224" s="95" t="n">
        <v>0.888</v>
      </c>
      <c r="J224" s="95" t="n">
        <v>0.888</v>
      </c>
      <c r="K224" s="95" t="n">
        <v>0.888</v>
      </c>
      <c r="L224" s="95" t="n">
        <v>0.9</v>
      </c>
      <c r="M224" s="8"/>
      <c r="N224" s="3" t="n">
        <f aca="false">1-(N221*0.15)/100</f>
        <v>0.9625</v>
      </c>
    </row>
    <row r="225" customFormat="false" ht="15" hidden="false" customHeight="false" outlineLevel="0" collapsed="false">
      <c r="A225" s="89" t="s">
        <v>718</v>
      </c>
      <c r="B225" s="90" t="n">
        <v>42</v>
      </c>
      <c r="C225" s="90"/>
      <c r="D225" s="90" t="n">
        <v>82</v>
      </c>
      <c r="E225" s="91" t="n">
        <f aca="false">1 - (E226) * (E227) * (E228) * (E229)</f>
        <v>0.38379285504</v>
      </c>
      <c r="F225" s="91" t="n">
        <f aca="false">1 - (F226) * (F227) * (F228) * (F229)</f>
        <v>0.36573030784</v>
      </c>
      <c r="G225" s="91" t="n">
        <f aca="false">1 - (G226) * (G227) * (G228) * (G229)</f>
        <v>0.34730758144</v>
      </c>
      <c r="H225" s="91" t="n">
        <f aca="false">1 - (H226) * (H227) * (H228) * (H229)</f>
        <v>0.35656423374</v>
      </c>
      <c r="I225" s="92" t="n">
        <f aca="false">1 - (I226) * (I227) * (I228) * (I229)</f>
        <v>0.3748063375</v>
      </c>
      <c r="J225" s="92" t="n">
        <f aca="false">1 - (J226) * (J227) * (J228) * (J229)</f>
        <v>0.2799296875</v>
      </c>
      <c r="K225" s="92" t="n">
        <f aca="false">1 - (K226) * (K227) * (K228) * (K229)</f>
        <v>0.2799296875</v>
      </c>
      <c r="L225" s="92" t="n">
        <f aca="false">1 - (L226) * (L227) * (L228) * (L229)</f>
        <v>0.30936446464</v>
      </c>
      <c r="N225" s="3" t="n">
        <f aca="false">1-(N221*0.4)/100</f>
        <v>0.9</v>
      </c>
    </row>
    <row r="226" customFormat="false" ht="15" hidden="false" customHeight="false" outlineLevel="0" collapsed="false">
      <c r="A226" s="93" t="s">
        <v>666</v>
      </c>
      <c r="B226" s="94" t="n">
        <f aca="false">B225*0.15</f>
        <v>6.3</v>
      </c>
      <c r="C226" s="94" t="n">
        <f aca="false">(100-D226)/100</f>
        <v>0.877</v>
      </c>
      <c r="D226" s="94" t="n">
        <f aca="false">D225*0.15</f>
        <v>12.3</v>
      </c>
      <c r="E226" s="95" t="n">
        <v>0.928</v>
      </c>
      <c r="F226" s="95" t="n">
        <v>0.932</v>
      </c>
      <c r="G226" s="95" t="n">
        <v>0.936</v>
      </c>
      <c r="H226" s="95" t="n">
        <v>0.934</v>
      </c>
      <c r="I226" s="95" t="n">
        <v>0.93</v>
      </c>
      <c r="J226" s="95" t="n">
        <v>0.95</v>
      </c>
      <c r="K226" s="95" t="n">
        <v>0.95</v>
      </c>
      <c r="L226" s="95" t="n">
        <v>0.944</v>
      </c>
    </row>
    <row r="227" customFormat="false" ht="15" hidden="false" customHeight="false" outlineLevel="0" collapsed="false">
      <c r="A227" s="93" t="s">
        <v>667</v>
      </c>
      <c r="B227" s="94" t="n">
        <f aca="false">B225*0.4</f>
        <v>16.8</v>
      </c>
      <c r="C227" s="94" t="n">
        <f aca="false">(100-D227)/100</f>
        <v>0.672</v>
      </c>
      <c r="D227" s="94" t="n">
        <f aca="false">D225*0.4</f>
        <v>32.8</v>
      </c>
      <c r="E227" s="95" t="n">
        <v>0.82</v>
      </c>
      <c r="F227" s="95" t="n">
        <v>0.83</v>
      </c>
      <c r="G227" s="95" t="n">
        <v>0.84</v>
      </c>
      <c r="H227" s="95" t="n">
        <v>0.835</v>
      </c>
      <c r="I227" s="95" t="n">
        <v>0.825</v>
      </c>
      <c r="J227" s="95" t="n">
        <v>0.875</v>
      </c>
      <c r="K227" s="95" t="n">
        <v>0.875</v>
      </c>
      <c r="L227" s="95" t="n">
        <v>0.86</v>
      </c>
    </row>
    <row r="228" customFormat="false" ht="15" hidden="false" customHeight="false" outlineLevel="0" collapsed="false">
      <c r="A228" s="93" t="s">
        <v>668</v>
      </c>
      <c r="B228" s="94" t="n">
        <f aca="false">B225*0.15</f>
        <v>6.3</v>
      </c>
      <c r="C228" s="94" t="n">
        <f aca="false">(100-D228)/100</f>
        <v>0.877</v>
      </c>
      <c r="D228" s="94" t="n">
        <f aca="false">D225*0.15</f>
        <v>12.3</v>
      </c>
      <c r="E228" s="95" t="n">
        <v>0.946</v>
      </c>
      <c r="F228" s="95" t="n">
        <v>0.949</v>
      </c>
      <c r="G228" s="95" t="n">
        <v>0.952</v>
      </c>
      <c r="H228" s="95" t="n">
        <v>0.9505</v>
      </c>
      <c r="I228" s="95" t="n">
        <v>0.9475</v>
      </c>
      <c r="J228" s="95" t="n">
        <v>0.9625</v>
      </c>
      <c r="K228" s="95" t="n">
        <v>0.9625</v>
      </c>
      <c r="L228" s="95" t="n">
        <v>0.958</v>
      </c>
    </row>
    <row r="229" customFormat="false" ht="15" hidden="false" customHeight="false" outlineLevel="0" collapsed="false">
      <c r="A229" s="93" t="s">
        <v>669</v>
      </c>
      <c r="B229" s="94" t="n">
        <f aca="false">B225*0.3</f>
        <v>12.6</v>
      </c>
      <c r="C229" s="94" t="n">
        <f aca="false">(100-D229)/100</f>
        <v>0.754</v>
      </c>
      <c r="D229" s="94" t="n">
        <f aca="false">D225*0.3</f>
        <v>24.6</v>
      </c>
      <c r="E229" s="95" t="n">
        <v>0.856</v>
      </c>
      <c r="F229" s="95" t="n">
        <v>0.864</v>
      </c>
      <c r="G229" s="95" t="n">
        <v>0.872</v>
      </c>
      <c r="H229" s="95" t="n">
        <v>0.868</v>
      </c>
      <c r="I229" s="95" t="n">
        <v>0.86</v>
      </c>
      <c r="J229" s="95" t="n">
        <v>0.9</v>
      </c>
      <c r="K229" s="95" t="n">
        <v>0.9</v>
      </c>
      <c r="L229" s="95" t="n">
        <v>0.888</v>
      </c>
    </row>
    <row r="230" customFormat="false" ht="15" hidden="false" customHeight="false" outlineLevel="0" collapsed="false">
      <c r="A230" s="89" t="s">
        <v>719</v>
      </c>
      <c r="B230" s="90" t="n">
        <v>42</v>
      </c>
      <c r="C230" s="90"/>
      <c r="D230" s="90" t="n">
        <v>82</v>
      </c>
      <c r="E230" s="91" t="n">
        <f aca="false">1 - (E231)</f>
        <v>0.072</v>
      </c>
      <c r="F230" s="91" t="n">
        <f aca="false">1 - (F231)</f>
        <v>0.0679999999999999</v>
      </c>
      <c r="G230" s="91" t="n">
        <f aca="false">1 - (G231)</f>
        <v>0.0639999999999999</v>
      </c>
      <c r="H230" s="91" t="n">
        <f aca="false">1 - (H231)</f>
        <v>0.0659999999999999</v>
      </c>
      <c r="I230" s="92" t="n">
        <f aca="false">1 - (I231)</f>
        <v>0.0560000000000001</v>
      </c>
      <c r="J230" s="92" t="n">
        <f aca="false">1 - (J231)</f>
        <v>0.1</v>
      </c>
      <c r="K230" s="92" t="n">
        <f aca="false">1 - (K231)</f>
        <v>0.0560000000000001</v>
      </c>
      <c r="L230" s="92" t="n">
        <f aca="false">1 - (L231)</f>
        <v>0.0560000000000001</v>
      </c>
    </row>
    <row r="231" customFormat="false" ht="15" hidden="false" customHeight="false" outlineLevel="0" collapsed="false">
      <c r="A231" s="93" t="s">
        <v>666</v>
      </c>
      <c r="B231" s="94" t="n">
        <f aca="false">B230*0.15</f>
        <v>6.3</v>
      </c>
      <c r="C231" s="94" t="n">
        <f aca="false">(100-D231)/100</f>
        <v>0.877</v>
      </c>
      <c r="D231" s="94" t="n">
        <f aca="false">D230*0.15</f>
        <v>12.3</v>
      </c>
      <c r="E231" s="95" t="n">
        <v>0.928</v>
      </c>
      <c r="F231" s="95" t="n">
        <v>0.932</v>
      </c>
      <c r="G231" s="95" t="n">
        <v>0.936</v>
      </c>
      <c r="H231" s="95" t="n">
        <v>0.934</v>
      </c>
      <c r="I231" s="95" t="n">
        <v>0.944</v>
      </c>
      <c r="J231" s="95" t="n">
        <v>0.9</v>
      </c>
      <c r="K231" s="95" t="n">
        <v>0.944</v>
      </c>
      <c r="L231" s="95" t="n">
        <v>0.944</v>
      </c>
    </row>
    <row r="232" customFormat="false" ht="15" hidden="false" customHeight="false" outlineLevel="0" collapsed="false">
      <c r="A232" s="89" t="s">
        <v>720</v>
      </c>
      <c r="B232" s="90" t="n">
        <v>42</v>
      </c>
      <c r="C232" s="90"/>
      <c r="D232" s="90" t="n">
        <v>82</v>
      </c>
      <c r="E232" s="91" t="n">
        <f aca="false">1 - (E233) * (E234) * (E235) * (E236)</f>
        <v>0.37615084</v>
      </c>
      <c r="F232" s="91" t="n">
        <f aca="false">1 - (F233) * (F234) * (F235) * (F236)</f>
        <v>0.35794204052</v>
      </c>
      <c r="G232" s="91" t="n">
        <f aca="false">1 - (G233) * (G234) * (G235) * (G236)</f>
        <v>0.33937141528</v>
      </c>
      <c r="H232" s="91" t="n">
        <f aca="false">1 - (H233) * (H234) * (H235) * (H236)</f>
        <v>0.34870222336</v>
      </c>
      <c r="I232" s="92" t="n">
        <f aca="false">1 - (I233) * (I234) * (I235) * (I236)</f>
        <v>0.2799296875</v>
      </c>
      <c r="J232" s="92" t="n">
        <f aca="false">1 - (J233) * (J234) * (J235) * (J236)</f>
        <v>0.4188544</v>
      </c>
      <c r="K232" s="92" t="n">
        <f aca="false">1 - (K233) * (K234) * (K235) * (K236)</f>
        <v>0.30936446464</v>
      </c>
      <c r="L232" s="92" t="n">
        <f aca="false">1 - (L233) * (L234) * (L235) * (L236)</f>
        <v>0.30936446464</v>
      </c>
    </row>
    <row r="233" customFormat="false" ht="15" hidden="false" customHeight="false" outlineLevel="0" collapsed="false">
      <c r="A233" s="93" t="s">
        <v>666</v>
      </c>
      <c r="B233" s="94" t="n">
        <f aca="false">B232*0.15</f>
        <v>6.3</v>
      </c>
      <c r="C233" s="94" t="n">
        <f aca="false">(100-D233)/100</f>
        <v>0.877</v>
      </c>
      <c r="D233" s="94" t="n">
        <f aca="false">D232*0.15</f>
        <v>12.3</v>
      </c>
      <c r="E233" s="95" t="n">
        <v>0.928</v>
      </c>
      <c r="F233" s="95" t="n">
        <v>0.932</v>
      </c>
      <c r="G233" s="95" t="n">
        <v>0.936</v>
      </c>
      <c r="H233" s="95" t="n">
        <v>0.934</v>
      </c>
      <c r="I233" s="95" t="n">
        <v>0.95</v>
      </c>
      <c r="J233" s="95" t="n">
        <v>0.92</v>
      </c>
      <c r="K233" s="95" t="n">
        <v>0.944</v>
      </c>
      <c r="L233" s="95" t="n">
        <v>0.944</v>
      </c>
    </row>
    <row r="234" customFormat="false" ht="15" hidden="false" customHeight="false" outlineLevel="0" collapsed="false">
      <c r="A234" s="93" t="s">
        <v>667</v>
      </c>
      <c r="B234" s="94" t="n">
        <f aca="false">B232*0.4</f>
        <v>16.8</v>
      </c>
      <c r="C234" s="94" t="n">
        <f aca="false">(100-D234)/100</f>
        <v>0.672</v>
      </c>
      <c r="D234" s="94" t="n">
        <f aca="false">D232*0.4</f>
        <v>32.8</v>
      </c>
      <c r="E234" s="95" t="n">
        <v>0.825</v>
      </c>
      <c r="F234" s="95" t="n">
        <v>0.835</v>
      </c>
      <c r="G234" s="95" t="n">
        <v>0.845</v>
      </c>
      <c r="H234" s="95" t="n">
        <v>0.84</v>
      </c>
      <c r="I234" s="95" t="n">
        <v>0.875</v>
      </c>
      <c r="J234" s="95" t="n">
        <v>0.8</v>
      </c>
      <c r="K234" s="95" t="n">
        <v>0.86</v>
      </c>
      <c r="L234" s="95" t="n">
        <v>0.86</v>
      </c>
      <c r="M234" s="8"/>
    </row>
    <row r="235" customFormat="false" ht="15" hidden="false" customHeight="false" outlineLevel="0" collapsed="false">
      <c r="A235" s="93" t="s">
        <v>668</v>
      </c>
      <c r="B235" s="94" t="n">
        <f aca="false">B232*0.15</f>
        <v>6.3</v>
      </c>
      <c r="C235" s="94" t="n">
        <f aca="false">(100-D235)/100</f>
        <v>0.877</v>
      </c>
      <c r="D235" s="94" t="n">
        <f aca="false">D232*0.15</f>
        <v>12.3</v>
      </c>
      <c r="E235" s="95" t="n">
        <v>0.9475</v>
      </c>
      <c r="F235" s="95" t="n">
        <v>0.9505</v>
      </c>
      <c r="G235" s="95" t="n">
        <v>0.9535</v>
      </c>
      <c r="H235" s="95" t="n">
        <v>0.952</v>
      </c>
      <c r="I235" s="95" t="n">
        <v>0.9625</v>
      </c>
      <c r="J235" s="95" t="n">
        <v>0.94</v>
      </c>
      <c r="K235" s="95" t="n">
        <v>0.958</v>
      </c>
      <c r="L235" s="95" t="n">
        <v>0.958</v>
      </c>
    </row>
    <row r="236" customFormat="false" ht="15" hidden="false" customHeight="false" outlineLevel="0" collapsed="false">
      <c r="A236" s="93" t="s">
        <v>669</v>
      </c>
      <c r="B236" s="94" t="n">
        <f aca="false">B232*0.3</f>
        <v>12.6</v>
      </c>
      <c r="C236" s="94" t="n">
        <f aca="false">(100-D236)/100</f>
        <v>0.754</v>
      </c>
      <c r="D236" s="94" t="n">
        <f aca="false">D232*0.3</f>
        <v>24.6</v>
      </c>
      <c r="E236" s="95" t="n">
        <v>0.86</v>
      </c>
      <c r="F236" s="95" t="n">
        <v>0.868</v>
      </c>
      <c r="G236" s="95" t="n">
        <v>0.876</v>
      </c>
      <c r="H236" s="95" t="n">
        <v>0.872</v>
      </c>
      <c r="I236" s="95" t="n">
        <v>0.9</v>
      </c>
      <c r="J236" s="95" t="n">
        <v>0.84</v>
      </c>
      <c r="K236" s="95" t="n">
        <v>0.888</v>
      </c>
      <c r="L236" s="95" t="n">
        <v>0.888</v>
      </c>
    </row>
    <row r="237" customFormat="false" ht="15" hidden="false" customHeight="false" outlineLevel="0" collapsed="false">
      <c r="A237" s="89" t="s">
        <v>721</v>
      </c>
      <c r="B237" s="90" t="n">
        <v>42</v>
      </c>
      <c r="C237" s="90"/>
      <c r="D237" s="90" t="n">
        <v>82</v>
      </c>
      <c r="E237" s="91" t="n">
        <f aca="false">1 - (E238)</f>
        <v>0.072</v>
      </c>
      <c r="F237" s="91" t="n">
        <f aca="false">1 - (F238)</f>
        <v>0.0679999999999999</v>
      </c>
      <c r="G237" s="91" t="n">
        <f aca="false">1 - (G238)</f>
        <v>0.0639999999999999</v>
      </c>
      <c r="H237" s="91" t="n">
        <f aca="false">1 - (H238)</f>
        <v>0.0659999999999999</v>
      </c>
      <c r="I237" s="92" t="n">
        <f aca="false">1 - (I238)</f>
        <v>0.0560000000000001</v>
      </c>
      <c r="J237" s="92" t="n">
        <f aca="false">1 - (J238)</f>
        <v>0.0560000000000001</v>
      </c>
      <c r="K237" s="92" t="n">
        <f aca="false">1 - (K238)</f>
        <v>0.03</v>
      </c>
      <c r="L237" s="92" t="n">
        <f aca="false">1 - (L238)</f>
        <v>0.0560000000000001</v>
      </c>
    </row>
    <row r="238" customFormat="false" ht="15" hidden="false" customHeight="false" outlineLevel="0" collapsed="false">
      <c r="A238" s="93" t="s">
        <v>666</v>
      </c>
      <c r="B238" s="94" t="n">
        <f aca="false">B237*0.15</f>
        <v>6.3</v>
      </c>
      <c r="C238" s="94" t="n">
        <f aca="false">(100-D238)/100</f>
        <v>0.877</v>
      </c>
      <c r="D238" s="94" t="n">
        <f aca="false">D237*0.15</f>
        <v>12.3</v>
      </c>
      <c r="E238" s="95" t="n">
        <v>0.928</v>
      </c>
      <c r="F238" s="95" t="n">
        <v>0.932</v>
      </c>
      <c r="G238" s="95" t="n">
        <v>0.936</v>
      </c>
      <c r="H238" s="95" t="n">
        <v>0.934</v>
      </c>
      <c r="I238" s="95" t="n">
        <v>0.944</v>
      </c>
      <c r="J238" s="95" t="n">
        <v>0.944</v>
      </c>
      <c r="K238" s="95" t="n">
        <v>0.97</v>
      </c>
      <c r="L238" s="95" t="n">
        <v>0.944</v>
      </c>
    </row>
    <row r="239" customFormat="false" ht="15" hidden="false" customHeight="false" outlineLevel="0" collapsed="false">
      <c r="A239" s="89" t="s">
        <v>722</v>
      </c>
      <c r="B239" s="90" t="n">
        <v>42</v>
      </c>
      <c r="C239" s="90"/>
      <c r="D239" s="90" t="n">
        <v>82</v>
      </c>
      <c r="E239" s="91" t="n">
        <f aca="false">1 - (E240) * (E241) * (E242) * (E243)</f>
        <v>0.37615084</v>
      </c>
      <c r="F239" s="91" t="n">
        <f aca="false">1 - (F240) * (F241) * (F242) * (F243)</f>
        <v>0.39269039134</v>
      </c>
      <c r="G239" s="91" t="n">
        <f aca="false">1 - (G240) * (G241) * (G242) * (G243)</f>
        <v>0.33937141528</v>
      </c>
      <c r="H239" s="91" t="n">
        <f aca="false">1 - (H240) * (H241) * (H242) * (H243)</f>
        <v>0.34870222336</v>
      </c>
      <c r="I239" s="92" t="n">
        <f aca="false">1 - (I240) * (I241) * (I242) * (I243)</f>
        <v>0.30936446464</v>
      </c>
      <c r="J239" s="92" t="n">
        <f aca="false">1 - (J240) * (J241) * (J242) * (J243)</f>
        <v>0.30936446464</v>
      </c>
      <c r="K239" s="92" t="n">
        <f aca="false">1 - (K240) * (K241) * (K242) * (K243)</f>
        <v>0.30936446464</v>
      </c>
      <c r="L239" s="92" t="n">
        <f aca="false">1 - (L240) * (L241) * (L242) * (L243)</f>
        <v>0.2799296875</v>
      </c>
      <c r="M239" s="8"/>
    </row>
    <row r="240" customFormat="false" ht="15" hidden="false" customHeight="false" outlineLevel="0" collapsed="false">
      <c r="A240" s="93" t="s">
        <v>666</v>
      </c>
      <c r="B240" s="94" t="n">
        <f aca="false">B239*0.15</f>
        <v>6.3</v>
      </c>
      <c r="C240" s="94" t="n">
        <f aca="false">(100-D240)/100</f>
        <v>0.877</v>
      </c>
      <c r="D240" s="94" t="n">
        <f aca="false">D239*0.15</f>
        <v>12.3</v>
      </c>
      <c r="E240" s="95" t="n">
        <v>0.928</v>
      </c>
      <c r="F240" s="95" t="n">
        <v>0.926</v>
      </c>
      <c r="G240" s="95" t="n">
        <v>0.936</v>
      </c>
      <c r="H240" s="95" t="n">
        <v>0.934</v>
      </c>
      <c r="I240" s="95" t="n">
        <v>0.944</v>
      </c>
      <c r="J240" s="95" t="n">
        <v>0.944</v>
      </c>
      <c r="K240" s="95" t="n">
        <v>0.944</v>
      </c>
      <c r="L240" s="95" t="n">
        <v>0.95</v>
      </c>
      <c r="M240" s="8"/>
    </row>
    <row r="241" customFormat="false" ht="15" hidden="false" customHeight="false" outlineLevel="0" collapsed="false">
      <c r="A241" s="93" t="s">
        <v>667</v>
      </c>
      <c r="B241" s="94" t="n">
        <f aca="false">B239*0.4</f>
        <v>16.8</v>
      </c>
      <c r="C241" s="94" t="n">
        <f aca="false">(100-D241)/100</f>
        <v>0.672</v>
      </c>
      <c r="D241" s="94" t="n">
        <f aca="false">D239*0.4</f>
        <v>32.8</v>
      </c>
      <c r="E241" s="95" t="n">
        <v>0.825</v>
      </c>
      <c r="F241" s="95" t="n">
        <v>0.815</v>
      </c>
      <c r="G241" s="95" t="n">
        <v>0.845</v>
      </c>
      <c r="H241" s="95" t="n">
        <v>0.84</v>
      </c>
      <c r="I241" s="95" t="n">
        <v>0.86</v>
      </c>
      <c r="J241" s="95" t="n">
        <v>0.86</v>
      </c>
      <c r="K241" s="95" t="n">
        <v>0.86</v>
      </c>
      <c r="L241" s="95" t="n">
        <v>0.875</v>
      </c>
      <c r="M241" s="8"/>
    </row>
    <row r="242" customFormat="false" ht="15" hidden="false" customHeight="false" outlineLevel="0" collapsed="false">
      <c r="A242" s="93" t="s">
        <v>668</v>
      </c>
      <c r="B242" s="94" t="n">
        <f aca="false">B239*0.15</f>
        <v>6.3</v>
      </c>
      <c r="C242" s="94" t="n">
        <f aca="false">(100-D242)/100</f>
        <v>0.877</v>
      </c>
      <c r="D242" s="94" t="n">
        <f aca="false">D239*0.15</f>
        <v>12.3</v>
      </c>
      <c r="E242" s="95" t="n">
        <v>0.9475</v>
      </c>
      <c r="F242" s="95" t="n">
        <v>0.9445</v>
      </c>
      <c r="G242" s="95" t="n">
        <v>0.9535</v>
      </c>
      <c r="H242" s="95" t="n">
        <v>0.952</v>
      </c>
      <c r="I242" s="95" t="n">
        <v>0.958</v>
      </c>
      <c r="J242" s="95" t="n">
        <v>0.958</v>
      </c>
      <c r="K242" s="95" t="n">
        <v>0.958</v>
      </c>
      <c r="L242" s="95" t="n">
        <v>0.9625</v>
      </c>
      <c r="M242" s="8"/>
    </row>
    <row r="243" customFormat="false" ht="15" hidden="false" customHeight="false" outlineLevel="0" collapsed="false">
      <c r="A243" s="93" t="s">
        <v>669</v>
      </c>
      <c r="B243" s="94" t="n">
        <f aca="false">B239*0.3</f>
        <v>12.6</v>
      </c>
      <c r="C243" s="94" t="n">
        <f aca="false">(100-D243)/100</f>
        <v>0.754</v>
      </c>
      <c r="D243" s="94" t="n">
        <f aca="false">D239*0.3</f>
        <v>24.6</v>
      </c>
      <c r="E243" s="95" t="n">
        <v>0.86</v>
      </c>
      <c r="F243" s="95" t="n">
        <v>0.852</v>
      </c>
      <c r="G243" s="95" t="n">
        <v>0.876</v>
      </c>
      <c r="H243" s="95" t="n">
        <v>0.872</v>
      </c>
      <c r="I243" s="95" t="n">
        <v>0.888</v>
      </c>
      <c r="J243" s="95" t="n">
        <v>0.888</v>
      </c>
      <c r="K243" s="95" t="n">
        <v>0.888</v>
      </c>
      <c r="L243" s="95" t="n">
        <v>0.9</v>
      </c>
      <c r="M243" s="8"/>
    </row>
    <row r="244" customFormat="false" ht="15" hidden="false" customHeight="false" outlineLevel="0" collapsed="false">
      <c r="A244" s="89" t="s">
        <v>723</v>
      </c>
      <c r="B244" s="90" t="n">
        <v>42</v>
      </c>
      <c r="C244" s="90"/>
      <c r="D244" s="90" t="n">
        <v>82</v>
      </c>
      <c r="E244" s="91" t="n">
        <f aca="false">1 - (E245)</f>
        <v>0.072</v>
      </c>
      <c r="F244" s="91" t="n">
        <f aca="false">1 - (F245)</f>
        <v>0.0679999999999999</v>
      </c>
      <c r="G244" s="91" t="n">
        <f aca="false">1 - (G245)</f>
        <v>0.0639999999999999</v>
      </c>
      <c r="H244" s="91" t="n">
        <f aca="false">1 - (H245)</f>
        <v>0.0659999999999999</v>
      </c>
      <c r="I244" s="92" t="n">
        <f aca="false">1 - (I245)</f>
        <v>0.0560000000000001</v>
      </c>
      <c r="J244" s="92" t="n">
        <f aca="false">1 - (J245)</f>
        <v>0.0560000000000001</v>
      </c>
      <c r="K244" s="92" t="n">
        <f aca="false">1 - (K245)</f>
        <v>0.0560000000000001</v>
      </c>
      <c r="L244" s="92" t="n">
        <f aca="false">1 - (L245)</f>
        <v>0.0560000000000001</v>
      </c>
      <c r="M244" s="8"/>
    </row>
    <row r="245" customFormat="false" ht="15" hidden="false" customHeight="false" outlineLevel="0" collapsed="false">
      <c r="A245" s="93" t="s">
        <v>666</v>
      </c>
      <c r="B245" s="94" t="n">
        <f aca="false">B244*0.15</f>
        <v>6.3</v>
      </c>
      <c r="C245" s="94" t="n">
        <f aca="false">(100-D245)/100</f>
        <v>0.877</v>
      </c>
      <c r="D245" s="94" t="n">
        <f aca="false">D244*0.15</f>
        <v>12.3</v>
      </c>
      <c r="E245" s="95" t="n">
        <v>0.928</v>
      </c>
      <c r="F245" s="95" t="n">
        <v>0.932</v>
      </c>
      <c r="G245" s="95" t="n">
        <v>0.936</v>
      </c>
      <c r="H245" s="95" t="n">
        <v>0.934</v>
      </c>
      <c r="I245" s="95" t="n">
        <v>0.944</v>
      </c>
      <c r="J245" s="95" t="n">
        <v>0.944</v>
      </c>
      <c r="K245" s="95" t="n">
        <v>0.944</v>
      </c>
      <c r="L245" s="95" t="n">
        <v>0.944</v>
      </c>
      <c r="M245" s="8"/>
    </row>
    <row r="246" customFormat="false" ht="15" hidden="false" customHeight="false" outlineLevel="0" collapsed="false">
      <c r="A246" s="89" t="s">
        <v>724</v>
      </c>
      <c r="B246" s="90" t="n">
        <v>42</v>
      </c>
      <c r="C246" s="90"/>
      <c r="D246" s="90" t="n">
        <v>82</v>
      </c>
      <c r="E246" s="91" t="n">
        <f aca="false">1 - (E247)</f>
        <v>0.072</v>
      </c>
      <c r="F246" s="91" t="n">
        <f aca="false">1 - (F247)</f>
        <v>0.0679999999999999</v>
      </c>
      <c r="G246" s="91" t="n">
        <f aca="false">1 - (G247)</f>
        <v>0.0639999999999999</v>
      </c>
      <c r="H246" s="91" t="n">
        <f aca="false">1 - (H247)</f>
        <v>0.0659999999999999</v>
      </c>
      <c r="I246" s="92" t="n">
        <f aca="false">1 - (I247)</f>
        <v>0.0560000000000001</v>
      </c>
      <c r="J246" s="92" t="n">
        <f aca="false">1 - (J247)</f>
        <v>0.0560000000000001</v>
      </c>
      <c r="K246" s="92" t="n">
        <f aca="false">1 - (K247)</f>
        <v>0.0560000000000001</v>
      </c>
      <c r="L246" s="92" t="n">
        <f aca="false">1 - (L247)</f>
        <v>0.0560000000000001</v>
      </c>
      <c r="M246" s="8"/>
    </row>
    <row r="247" customFormat="false" ht="15" hidden="false" customHeight="false" outlineLevel="0" collapsed="false">
      <c r="A247" s="93" t="s">
        <v>666</v>
      </c>
      <c r="B247" s="94" t="n">
        <f aca="false">B246*0.15</f>
        <v>6.3</v>
      </c>
      <c r="C247" s="94" t="n">
        <f aca="false">(100-D247)/100</f>
        <v>0.877</v>
      </c>
      <c r="D247" s="94" t="n">
        <f aca="false">D246*0.15</f>
        <v>12.3</v>
      </c>
      <c r="E247" s="95" t="n">
        <v>0.928</v>
      </c>
      <c r="F247" s="95" t="n">
        <v>0.932</v>
      </c>
      <c r="G247" s="95" t="n">
        <v>0.936</v>
      </c>
      <c r="H247" s="95" t="n">
        <v>0.934</v>
      </c>
      <c r="I247" s="95" t="n">
        <v>0.944</v>
      </c>
      <c r="J247" s="95" t="n">
        <v>0.944</v>
      </c>
      <c r="K247" s="95" t="n">
        <v>0.944</v>
      </c>
      <c r="L247" s="95" t="n">
        <v>0.944</v>
      </c>
      <c r="M247" s="8"/>
    </row>
    <row r="248" customFormat="false" ht="15" hidden="false" customHeight="false" outlineLevel="0" collapsed="false">
      <c r="A248" s="96" t="s">
        <v>725</v>
      </c>
      <c r="B248" s="90" t="n">
        <v>40</v>
      </c>
      <c r="C248" s="90"/>
      <c r="D248" s="90" t="n">
        <v>80</v>
      </c>
      <c r="E248" s="91" t="n">
        <f aca="false">1 - (E249) * (E250) * (E251) * (E252)</f>
        <v>0.3748063375</v>
      </c>
      <c r="F248" s="91" t="n">
        <f aca="false">1 - (F249) * (F250) * (F251) * (F252)</f>
        <v>0.35656423374</v>
      </c>
      <c r="G248" s="91" t="n">
        <f aca="false">1 - (G249) * (G250) * (G251) * (G252)</f>
        <v>0.33795981574</v>
      </c>
      <c r="H248" s="91" t="n">
        <f aca="false">1 - (H249) * (H250) * (H251) * (H252)</f>
        <v>0.34730758144</v>
      </c>
      <c r="I248" s="92" t="n">
        <f aca="false">1 - (I249) * (I250) * (I251) * (I252)</f>
        <v>0.4188544</v>
      </c>
      <c r="J248" s="92" t="n">
        <f aca="false">1 - (J249) * (J250) * (J251) * (J252)</f>
        <v>0.2799296875</v>
      </c>
      <c r="K248" s="92" t="n">
        <f aca="false">1 - (K249) * (K250) * (K251) * (K252)</f>
        <v>0.2799296875</v>
      </c>
      <c r="L248" s="92" t="n">
        <f aca="false">1 - (L249) * (L250) * (L251) * (L252)</f>
        <v>0.4188544</v>
      </c>
      <c r="M248" s="8"/>
    </row>
    <row r="249" customFormat="false" ht="15" hidden="false" customHeight="false" outlineLevel="0" collapsed="false">
      <c r="A249" s="93" t="s">
        <v>666</v>
      </c>
      <c r="B249" s="94" t="n">
        <f aca="false">B248*0.15</f>
        <v>6</v>
      </c>
      <c r="C249" s="94" t="n">
        <f aca="false">(100-D249)/100</f>
        <v>0.88</v>
      </c>
      <c r="D249" s="94" t="n">
        <f aca="false">D248*0.15</f>
        <v>12</v>
      </c>
      <c r="E249" s="95" t="n">
        <v>0.93</v>
      </c>
      <c r="F249" s="95" t="n">
        <v>0.934</v>
      </c>
      <c r="G249" s="95" t="n">
        <v>0.938</v>
      </c>
      <c r="H249" s="95" t="n">
        <v>0.936</v>
      </c>
      <c r="I249" s="95" t="n">
        <v>0.92</v>
      </c>
      <c r="J249" s="95" t="n">
        <v>0.95</v>
      </c>
      <c r="K249" s="95" t="n">
        <v>0.95</v>
      </c>
      <c r="L249" s="95" t="n">
        <v>0.92</v>
      </c>
      <c r="M249" s="8"/>
    </row>
    <row r="250" customFormat="false" ht="15" hidden="false" customHeight="false" outlineLevel="0" collapsed="false">
      <c r="A250" s="93" t="s">
        <v>667</v>
      </c>
      <c r="B250" s="94" t="n">
        <f aca="false">B248*0.4</f>
        <v>16</v>
      </c>
      <c r="C250" s="94" t="n">
        <f aca="false">(100-D250)/100</f>
        <v>0.68</v>
      </c>
      <c r="D250" s="94" t="n">
        <f aca="false">D248*0.4</f>
        <v>32</v>
      </c>
      <c r="E250" s="95" t="n">
        <v>0.825</v>
      </c>
      <c r="F250" s="95" t="n">
        <v>0.835</v>
      </c>
      <c r="G250" s="95" t="n">
        <v>0.845</v>
      </c>
      <c r="H250" s="95" t="n">
        <v>0.84</v>
      </c>
      <c r="I250" s="95" t="n">
        <v>0.8</v>
      </c>
      <c r="J250" s="95" t="n">
        <v>0.875</v>
      </c>
      <c r="K250" s="95" t="n">
        <v>0.875</v>
      </c>
      <c r="L250" s="95" t="n">
        <v>0.8</v>
      </c>
      <c r="M250" s="8"/>
    </row>
    <row r="251" customFormat="false" ht="15" hidden="false" customHeight="false" outlineLevel="0" collapsed="false">
      <c r="A251" s="93" t="s">
        <v>668</v>
      </c>
      <c r="B251" s="94" t="n">
        <f aca="false">B248*0.15</f>
        <v>6</v>
      </c>
      <c r="C251" s="94" t="n">
        <f aca="false">(100-D251)/100</f>
        <v>0.88</v>
      </c>
      <c r="D251" s="94" t="n">
        <f aca="false">D248*0.15</f>
        <v>12</v>
      </c>
      <c r="E251" s="95" t="n">
        <v>0.9475</v>
      </c>
      <c r="F251" s="95" t="n">
        <v>0.9505</v>
      </c>
      <c r="G251" s="95" t="n">
        <v>0.9535</v>
      </c>
      <c r="H251" s="95" t="n">
        <v>0.952</v>
      </c>
      <c r="I251" s="95" t="n">
        <v>0.94</v>
      </c>
      <c r="J251" s="95" t="n">
        <v>0.9625</v>
      </c>
      <c r="K251" s="95" t="n">
        <v>0.9625</v>
      </c>
      <c r="L251" s="95" t="n">
        <v>0.94</v>
      </c>
      <c r="M251" s="8"/>
    </row>
    <row r="252" customFormat="false" ht="15" hidden="false" customHeight="false" outlineLevel="0" collapsed="false">
      <c r="A252" s="93" t="s">
        <v>669</v>
      </c>
      <c r="B252" s="94" t="n">
        <f aca="false">B248*0.3</f>
        <v>12</v>
      </c>
      <c r="C252" s="94" t="n">
        <f aca="false">(100-D252)/100</f>
        <v>0.76</v>
      </c>
      <c r="D252" s="94" t="n">
        <f aca="false">D248*0.3</f>
        <v>24</v>
      </c>
      <c r="E252" s="95" t="n">
        <v>0.86</v>
      </c>
      <c r="F252" s="95" t="n">
        <v>0.868</v>
      </c>
      <c r="G252" s="95" t="n">
        <v>0.876</v>
      </c>
      <c r="H252" s="95" t="n">
        <v>0.872</v>
      </c>
      <c r="I252" s="95" t="n">
        <v>0.84</v>
      </c>
      <c r="J252" s="95" t="n">
        <v>0.9</v>
      </c>
      <c r="K252" s="95" t="n">
        <v>0.9</v>
      </c>
      <c r="L252" s="95" t="n">
        <v>0.84</v>
      </c>
      <c r="M252" s="8"/>
    </row>
    <row r="253" customFormat="false" ht="15" hidden="false" customHeight="false" outlineLevel="0" collapsed="false">
      <c r="A253" s="96" t="s">
        <v>726</v>
      </c>
      <c r="B253" s="90" t="n">
        <v>40</v>
      </c>
      <c r="C253" s="90"/>
      <c r="D253" s="90" t="n">
        <v>80</v>
      </c>
      <c r="E253" s="91" t="n">
        <f aca="false">1 - (E254) * (E255) * (E256) * (E257)</f>
        <v>0.3748063375</v>
      </c>
      <c r="F253" s="91" t="n">
        <f aca="false">1 - (F254) * (F255) * (F256) * (F257)</f>
        <v>0.35656423374</v>
      </c>
      <c r="G253" s="91" t="n">
        <f aca="false">1 - (G254) * (G255) * (G256) * (G257)</f>
        <v>0.33795981574</v>
      </c>
      <c r="H253" s="91" t="n">
        <f aca="false">1 - (H254) * (H255) * (H256) * (H257)</f>
        <v>0.34730758144</v>
      </c>
      <c r="I253" s="92" t="n">
        <f aca="false">1 - (I254) * (I255) * (I256) * (I257)</f>
        <v>0.3748063375</v>
      </c>
      <c r="J253" s="92" t="n">
        <f aca="false">1 - (J254) * (J255) * (J256) * (J257)</f>
        <v>0.30936446464</v>
      </c>
      <c r="K253" s="92" t="n">
        <f aca="false">1 - (K254) * (K255) * (K256) * (K257)</f>
        <v>0.5005</v>
      </c>
      <c r="L253" s="92" t="n">
        <f aca="false">1 - (L254) * (L255) * (L256) * (L257)</f>
        <v>0.2799296875</v>
      </c>
      <c r="M253" s="8"/>
    </row>
    <row r="254" customFormat="false" ht="15" hidden="false" customHeight="false" outlineLevel="0" collapsed="false">
      <c r="A254" s="93" t="s">
        <v>666</v>
      </c>
      <c r="B254" s="94" t="n">
        <f aca="false">B253*0.15</f>
        <v>6</v>
      </c>
      <c r="C254" s="94" t="n">
        <f aca="false">(100-D254)/100</f>
        <v>0.88</v>
      </c>
      <c r="D254" s="94" t="n">
        <f aca="false">D253*0.15</f>
        <v>12</v>
      </c>
      <c r="E254" s="95" t="n">
        <v>0.93</v>
      </c>
      <c r="F254" s="95" t="n">
        <v>0.934</v>
      </c>
      <c r="G254" s="95" t="n">
        <v>0.938</v>
      </c>
      <c r="H254" s="95" t="n">
        <v>0.936</v>
      </c>
      <c r="I254" s="95" t="n">
        <v>0.93</v>
      </c>
      <c r="J254" s="95" t="n">
        <v>0.944</v>
      </c>
      <c r="K254" s="95" t="n">
        <v>0.9</v>
      </c>
      <c r="L254" s="95" t="n">
        <v>0.95</v>
      </c>
      <c r="M254" s="8"/>
    </row>
    <row r="255" customFormat="false" ht="15" hidden="false" customHeight="false" outlineLevel="0" collapsed="false">
      <c r="A255" s="93" t="s">
        <v>667</v>
      </c>
      <c r="B255" s="94" t="n">
        <f aca="false">B253*0.4</f>
        <v>16</v>
      </c>
      <c r="C255" s="94" t="n">
        <f aca="false">(100-D255)/100</f>
        <v>0.68</v>
      </c>
      <c r="D255" s="94" t="n">
        <f aca="false">D253*0.4</f>
        <v>32</v>
      </c>
      <c r="E255" s="95" t="n">
        <v>0.825</v>
      </c>
      <c r="F255" s="95" t="n">
        <v>0.835</v>
      </c>
      <c r="G255" s="95" t="n">
        <v>0.845</v>
      </c>
      <c r="H255" s="95" t="n">
        <v>0.84</v>
      </c>
      <c r="I255" s="95" t="n">
        <v>0.825</v>
      </c>
      <c r="J255" s="95" t="n">
        <v>0.86</v>
      </c>
      <c r="K255" s="95" t="n">
        <v>0.75</v>
      </c>
      <c r="L255" s="95" t="n">
        <v>0.875</v>
      </c>
      <c r="M255" s="8"/>
    </row>
    <row r="256" customFormat="false" ht="15" hidden="false" customHeight="false" outlineLevel="0" collapsed="false">
      <c r="A256" s="93" t="s">
        <v>668</v>
      </c>
      <c r="B256" s="94" t="n">
        <f aca="false">B253*0.15</f>
        <v>6</v>
      </c>
      <c r="C256" s="94" t="n">
        <f aca="false">(100-D256)/100</f>
        <v>0.88</v>
      </c>
      <c r="D256" s="94" t="n">
        <f aca="false">D253*0.15</f>
        <v>12</v>
      </c>
      <c r="E256" s="95" t="n">
        <v>0.9475</v>
      </c>
      <c r="F256" s="95" t="n">
        <v>0.9505</v>
      </c>
      <c r="G256" s="95" t="n">
        <v>0.9535</v>
      </c>
      <c r="H256" s="95" t="n">
        <v>0.952</v>
      </c>
      <c r="I256" s="95" t="n">
        <v>0.9475</v>
      </c>
      <c r="J256" s="95" t="n">
        <v>0.958</v>
      </c>
      <c r="K256" s="95" t="n">
        <v>0.925</v>
      </c>
      <c r="L256" s="95" t="n">
        <v>0.9625</v>
      </c>
      <c r="M256" s="8"/>
    </row>
    <row r="257" customFormat="false" ht="15" hidden="false" customHeight="false" outlineLevel="0" collapsed="false">
      <c r="A257" s="93" t="s">
        <v>669</v>
      </c>
      <c r="B257" s="94" t="n">
        <f aca="false">B253*0.3</f>
        <v>12</v>
      </c>
      <c r="C257" s="94" t="n">
        <f aca="false">(100-D257)/100</f>
        <v>0.76</v>
      </c>
      <c r="D257" s="94" t="n">
        <f aca="false">D253*0.3</f>
        <v>24</v>
      </c>
      <c r="E257" s="95" t="n">
        <v>0.86</v>
      </c>
      <c r="F257" s="95" t="n">
        <v>0.868</v>
      </c>
      <c r="G257" s="95" t="n">
        <v>0.876</v>
      </c>
      <c r="H257" s="95" t="n">
        <v>0.872</v>
      </c>
      <c r="I257" s="95" t="n">
        <v>0.86</v>
      </c>
      <c r="J257" s="95" t="n">
        <v>0.888</v>
      </c>
      <c r="K257" s="95" t="n">
        <v>0.8</v>
      </c>
      <c r="L257" s="95" t="n">
        <v>0.9</v>
      </c>
      <c r="M257" s="8"/>
    </row>
    <row r="258" customFormat="false" ht="15" hidden="false" customHeight="false" outlineLevel="0" collapsed="false">
      <c r="A258" s="96" t="s">
        <v>727</v>
      </c>
      <c r="B258" s="90" t="n">
        <v>40</v>
      </c>
      <c r="C258" s="90"/>
      <c r="D258" s="90" t="n">
        <v>80</v>
      </c>
      <c r="E258" s="91" t="n">
        <f aca="false">1 - (E259)</f>
        <v>0.07</v>
      </c>
      <c r="F258" s="91" t="n">
        <f aca="false">1 - (F259)</f>
        <v>0.0659999999999999</v>
      </c>
      <c r="G258" s="91" t="n">
        <f aca="false">1 - (G259)</f>
        <v>0.0620000000000001</v>
      </c>
      <c r="H258" s="91" t="n">
        <f aca="false">1 - (H259)</f>
        <v>0.0639999999999999</v>
      </c>
      <c r="I258" s="92" t="n">
        <f aca="false">1 - (I259)</f>
        <v>0.07</v>
      </c>
      <c r="J258" s="92" t="n">
        <f aca="false">1 - (J259)</f>
        <v>0.0560000000000001</v>
      </c>
      <c r="K258" s="92" t="n">
        <f aca="false">1 - (K259)</f>
        <v>0.1</v>
      </c>
      <c r="L258" s="92" t="n">
        <f aca="false">1 - (L259)</f>
        <v>0.05</v>
      </c>
    </row>
    <row r="259" customFormat="false" ht="15" hidden="false" customHeight="false" outlineLevel="0" collapsed="false">
      <c r="A259" s="93" t="s">
        <v>666</v>
      </c>
      <c r="B259" s="94" t="n">
        <f aca="false">B258*0.15</f>
        <v>6</v>
      </c>
      <c r="C259" s="94" t="n">
        <f aca="false">(100-D259)/100</f>
        <v>0.88</v>
      </c>
      <c r="D259" s="94" t="n">
        <f aca="false">D258*0.15</f>
        <v>12</v>
      </c>
      <c r="E259" s="95" t="n">
        <v>0.93</v>
      </c>
      <c r="F259" s="95" t="n">
        <v>0.934</v>
      </c>
      <c r="G259" s="95" t="n">
        <v>0.938</v>
      </c>
      <c r="H259" s="95" t="n">
        <v>0.936</v>
      </c>
      <c r="I259" s="95" t="n">
        <v>0.93</v>
      </c>
      <c r="J259" s="95" t="n">
        <v>0.944</v>
      </c>
      <c r="K259" s="95" t="n">
        <v>0.9</v>
      </c>
      <c r="L259" s="95" t="n">
        <v>0.95</v>
      </c>
    </row>
    <row r="260" customFormat="false" ht="15" hidden="false" customHeight="false" outlineLevel="0" collapsed="false">
      <c r="A260" s="96" t="s">
        <v>728</v>
      </c>
      <c r="B260" s="90" t="n">
        <v>40</v>
      </c>
      <c r="C260" s="90"/>
      <c r="D260" s="90" t="n">
        <v>80</v>
      </c>
      <c r="E260" s="91" t="n">
        <f aca="false">1 - (E261)</f>
        <v>0.07</v>
      </c>
      <c r="F260" s="91" t="n">
        <f aca="false">1 - (F261)</f>
        <v>0.0659999999999999</v>
      </c>
      <c r="G260" s="91" t="n">
        <f aca="false">1 - (G261)</f>
        <v>0.0620000000000001</v>
      </c>
      <c r="H260" s="91" t="n">
        <f aca="false">1 - (H261)</f>
        <v>0.0639999999999999</v>
      </c>
      <c r="I260" s="92" t="n">
        <f aca="false">1 - (I261)</f>
        <v>0.07</v>
      </c>
      <c r="J260" s="92" t="n">
        <f aca="false">1 - (J261)</f>
        <v>0.07</v>
      </c>
      <c r="K260" s="92" t="n">
        <f aca="false">1 - (K261)</f>
        <v>0.07</v>
      </c>
      <c r="L260" s="92" t="n">
        <f aca="false">1 - (L261)</f>
        <v>0.1</v>
      </c>
    </row>
    <row r="261" customFormat="false" ht="15" hidden="false" customHeight="false" outlineLevel="0" collapsed="false">
      <c r="A261" s="93" t="s">
        <v>666</v>
      </c>
      <c r="B261" s="94" t="n">
        <f aca="false">B260*0.15</f>
        <v>6</v>
      </c>
      <c r="C261" s="94" t="n">
        <f aca="false">(100-D261)/100</f>
        <v>0.88</v>
      </c>
      <c r="D261" s="94" t="n">
        <f aca="false">D260*0.15</f>
        <v>12</v>
      </c>
      <c r="E261" s="95" t="n">
        <v>0.93</v>
      </c>
      <c r="F261" s="95" t="n">
        <v>0.934</v>
      </c>
      <c r="G261" s="95" t="n">
        <v>0.938</v>
      </c>
      <c r="H261" s="95" t="n">
        <v>0.936</v>
      </c>
      <c r="I261" s="95" t="n">
        <v>0.93</v>
      </c>
      <c r="J261" s="95" t="n">
        <v>0.93</v>
      </c>
      <c r="K261" s="95" t="n">
        <v>0.93</v>
      </c>
      <c r="L261" s="95" t="n">
        <v>0.9</v>
      </c>
    </row>
    <row r="262" customFormat="false" ht="15" hidden="false" customHeight="false" outlineLevel="0" collapsed="false">
      <c r="A262" s="96" t="s">
        <v>729</v>
      </c>
      <c r="B262" s="90" t="n">
        <v>40</v>
      </c>
      <c r="C262" s="90"/>
      <c r="D262" s="90" t="n">
        <v>80</v>
      </c>
      <c r="E262" s="91" t="n">
        <f aca="false">1 - (E263)</f>
        <v>0.07</v>
      </c>
      <c r="F262" s="91" t="n">
        <f aca="false">1 - (F263)</f>
        <v>0.0659999999999999</v>
      </c>
      <c r="G262" s="91" t="n">
        <f aca="false">1 - (G263)</f>
        <v>0.0620000000000001</v>
      </c>
      <c r="H262" s="91" t="n">
        <f aca="false">1 - (H263)</f>
        <v>0.0639999999999999</v>
      </c>
      <c r="I262" s="92" t="n">
        <f aca="false">1 - (I263)</f>
        <v>0.07</v>
      </c>
      <c r="J262" s="92" t="n">
        <f aca="false">1 - (J263)</f>
        <v>0.07</v>
      </c>
      <c r="K262" s="92" t="n">
        <f aca="false">1 - (K263)</f>
        <v>0.07</v>
      </c>
      <c r="L262" s="92" t="n">
        <f aca="false">1 - (L263)</f>
        <v>0.07</v>
      </c>
      <c r="N262" s="0" t="n">
        <v>24</v>
      </c>
    </row>
    <row r="263" customFormat="false" ht="15" hidden="false" customHeight="false" outlineLevel="0" collapsed="false">
      <c r="A263" s="93" t="s">
        <v>666</v>
      </c>
      <c r="B263" s="94" t="n">
        <f aca="false">B262*0.15</f>
        <v>6</v>
      </c>
      <c r="C263" s="94" t="n">
        <f aca="false">(100-D263)/100</f>
        <v>0.88</v>
      </c>
      <c r="D263" s="94" t="n">
        <f aca="false">D262*0.15</f>
        <v>12</v>
      </c>
      <c r="E263" s="95" t="n">
        <v>0.93</v>
      </c>
      <c r="F263" s="95" t="n">
        <v>0.934</v>
      </c>
      <c r="G263" s="95" t="n">
        <v>0.938</v>
      </c>
      <c r="H263" s="95" t="n">
        <v>0.936</v>
      </c>
      <c r="I263" s="95" t="n">
        <v>0.93</v>
      </c>
      <c r="J263" s="95" t="n">
        <v>0.93</v>
      </c>
      <c r="K263" s="95" t="n">
        <v>0.93</v>
      </c>
      <c r="L263" s="95" t="n">
        <v>0.93</v>
      </c>
      <c r="N263" s="3" t="n">
        <f aca="false">1-(N262*0.2)/100</f>
        <v>0.952</v>
      </c>
    </row>
    <row r="264" customFormat="false" ht="15" hidden="false" customHeight="false" outlineLevel="0" collapsed="false">
      <c r="A264" s="96" t="s">
        <v>730</v>
      </c>
      <c r="B264" s="90" t="n">
        <v>40</v>
      </c>
      <c r="C264" s="90"/>
      <c r="D264" s="90" t="n">
        <v>80</v>
      </c>
      <c r="E264" s="91" t="n">
        <f aca="false">1 - (E265)</f>
        <v>0.07</v>
      </c>
      <c r="F264" s="91" t="n">
        <f aca="false">1 - (F265)</f>
        <v>0.0659999999999999</v>
      </c>
      <c r="G264" s="91" t="n">
        <f aca="false">1 - (G265)</f>
        <v>0.0620000000000001</v>
      </c>
      <c r="H264" s="91" t="n">
        <f aca="false">1 - (H265)</f>
        <v>0.0639999999999999</v>
      </c>
      <c r="I264" s="92" t="n">
        <f aca="false">1 - (I265)</f>
        <v>0.07</v>
      </c>
      <c r="J264" s="92" t="n">
        <f aca="false">1 - (J265)</f>
        <v>0.1</v>
      </c>
      <c r="K264" s="92" t="n">
        <f aca="false">1 - (K265)</f>
        <v>0.0560000000000001</v>
      </c>
      <c r="L264" s="92" t="n">
        <f aca="false">1 - (L265)</f>
        <v>0.07</v>
      </c>
      <c r="N264" s="3" t="n">
        <f aca="false">1-(N262*0.5)/100</f>
        <v>0.88</v>
      </c>
    </row>
    <row r="265" customFormat="false" ht="15" hidden="false" customHeight="false" outlineLevel="0" collapsed="false">
      <c r="A265" s="93" t="s">
        <v>666</v>
      </c>
      <c r="B265" s="94" t="n">
        <f aca="false">B264*0.15</f>
        <v>6</v>
      </c>
      <c r="C265" s="94" t="n">
        <f aca="false">(100-D265)/100</f>
        <v>0.88</v>
      </c>
      <c r="D265" s="94" t="n">
        <f aca="false">D264*0.15</f>
        <v>12</v>
      </c>
      <c r="E265" s="95" t="n">
        <v>0.93</v>
      </c>
      <c r="F265" s="95" t="n">
        <v>0.934</v>
      </c>
      <c r="G265" s="95" t="n">
        <v>0.938</v>
      </c>
      <c r="H265" s="95" t="n">
        <v>0.936</v>
      </c>
      <c r="I265" s="95" t="n">
        <v>0.93</v>
      </c>
      <c r="J265" s="95" t="n">
        <v>0.9</v>
      </c>
      <c r="K265" s="95" t="n">
        <v>0.944</v>
      </c>
      <c r="L265" s="95" t="n">
        <v>0.93</v>
      </c>
      <c r="N265" s="3" t="n">
        <f aca="false">1-(N262*0.15)/100</f>
        <v>0.964</v>
      </c>
    </row>
    <row r="266" customFormat="false" ht="15" hidden="false" customHeight="false" outlineLevel="0" collapsed="false">
      <c r="A266" s="96" t="s">
        <v>731</v>
      </c>
      <c r="B266" s="90" t="n">
        <v>40</v>
      </c>
      <c r="C266" s="90"/>
      <c r="D266" s="90" t="n">
        <v>80</v>
      </c>
      <c r="E266" s="91" t="n">
        <f aca="false">1 - (E267)</f>
        <v>0.07</v>
      </c>
      <c r="F266" s="91" t="n">
        <f aca="false">1 - (F267)</f>
        <v>0.0659999999999999</v>
      </c>
      <c r="G266" s="91" t="n">
        <f aca="false">1 - (G267)</f>
        <v>0.0620000000000001</v>
      </c>
      <c r="H266" s="91" t="n">
        <f aca="false">1 - (H267)</f>
        <v>0.0639999999999999</v>
      </c>
      <c r="I266" s="92" t="n">
        <f aca="false">1 - (I267)</f>
        <v>0.07</v>
      </c>
      <c r="J266" s="92" t="n">
        <f aca="false">1 - (J267)</f>
        <v>0.07</v>
      </c>
      <c r="K266" s="92" t="n">
        <f aca="false">1 - (K267)</f>
        <v>0.0560000000000001</v>
      </c>
      <c r="L266" s="92" t="n">
        <f aca="false">1 - (L267)</f>
        <v>0.1</v>
      </c>
      <c r="N266" s="3" t="n">
        <f aca="false">1-(N262*0.4)/100</f>
        <v>0.904</v>
      </c>
    </row>
    <row r="267" customFormat="false" ht="15" hidden="false" customHeight="false" outlineLevel="0" collapsed="false">
      <c r="A267" s="93" t="s">
        <v>666</v>
      </c>
      <c r="B267" s="94" t="n">
        <f aca="false">B266*0.15</f>
        <v>6</v>
      </c>
      <c r="C267" s="94" t="n">
        <f aca="false">(100-D267)/100</f>
        <v>0.88</v>
      </c>
      <c r="D267" s="94" t="n">
        <f aca="false">D266*0.15</f>
        <v>12</v>
      </c>
      <c r="E267" s="95" t="n">
        <v>0.93</v>
      </c>
      <c r="F267" s="95" t="n">
        <v>0.934</v>
      </c>
      <c r="G267" s="95" t="n">
        <v>0.938</v>
      </c>
      <c r="H267" s="95" t="n">
        <v>0.936</v>
      </c>
      <c r="I267" s="95" t="n">
        <v>0.93</v>
      </c>
      <c r="J267" s="95" t="n">
        <v>0.93</v>
      </c>
      <c r="K267" s="95" t="n">
        <v>0.944</v>
      </c>
      <c r="L267" s="95" t="n">
        <v>0.9</v>
      </c>
    </row>
    <row r="268" customFormat="false" ht="15" hidden="false" customHeight="false" outlineLevel="0" collapsed="false">
      <c r="A268" s="88" t="s">
        <v>732</v>
      </c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</row>
    <row r="269" customFormat="false" ht="15" hidden="false" customHeight="false" outlineLevel="0" collapsed="false">
      <c r="A269" s="7" t="s">
        <v>659</v>
      </c>
      <c r="B269" s="7" t="s">
        <v>33</v>
      </c>
      <c r="C269" s="7"/>
      <c r="D269" s="7" t="s">
        <v>660</v>
      </c>
      <c r="E269" s="7" t="s">
        <v>661</v>
      </c>
      <c r="F269" s="7" t="s">
        <v>662</v>
      </c>
      <c r="G269" s="7" t="s">
        <v>663</v>
      </c>
      <c r="H269" s="7" t="s">
        <v>664</v>
      </c>
      <c r="I269" s="7" t="s">
        <v>10</v>
      </c>
      <c r="J269" s="7" t="s">
        <v>11</v>
      </c>
      <c r="K269" s="7" t="s">
        <v>12</v>
      </c>
      <c r="L269" s="7" t="s">
        <v>13</v>
      </c>
    </row>
    <row r="270" customFormat="false" ht="15" hidden="false" customHeight="false" outlineLevel="0" collapsed="false">
      <c r="A270" s="96" t="s">
        <v>733</v>
      </c>
      <c r="B270" s="90" t="n">
        <v>38</v>
      </c>
      <c r="C270" s="90"/>
      <c r="D270" s="90" t="n">
        <v>78</v>
      </c>
      <c r="E270" s="91" t="n">
        <f aca="false">1 - (E271) * (E272) * (E273) * (E274)</f>
        <v>0.36573030784</v>
      </c>
      <c r="F270" s="91" t="n">
        <f aca="false">1 - (F271) * (F272) * (F273) * (F274)</f>
        <v>0.34730758144</v>
      </c>
      <c r="G270" s="91" t="n">
        <f aca="false">1 - (G271) * (G272) * (G273) * (G274)</f>
        <v>0.3285204</v>
      </c>
      <c r="H270" s="91" t="n">
        <f aca="false">1 - (H271) * (H272) * (H273) * (H274)</f>
        <v>0.33795981574</v>
      </c>
      <c r="I270" s="92" t="n">
        <f aca="false">1 - (I271) * (I272) * (I273) * (I274)</f>
        <v>0.3748063375</v>
      </c>
      <c r="J270" s="92" t="n">
        <f aca="false">1 - (J271) * (J272) * (J273) * (J274)</f>
        <v>0.3748063375</v>
      </c>
      <c r="K270" s="92" t="n">
        <f aca="false">1 - (K271) * (K272) * (K273) * (K274)</f>
        <v>0.30936446464</v>
      </c>
      <c r="L270" s="92" t="n">
        <f aca="false">1 - (L271) * (L272) * (L273) * (L274)</f>
        <v>0.30936446464</v>
      </c>
    </row>
    <row r="271" customFormat="false" ht="15" hidden="false" customHeight="false" outlineLevel="0" collapsed="false">
      <c r="A271" s="93" t="s">
        <v>666</v>
      </c>
      <c r="B271" s="94" t="n">
        <f aca="false">B270*0.15</f>
        <v>5.7</v>
      </c>
      <c r="C271" s="94" t="n">
        <f aca="false">(100-D271)/100</f>
        <v>0.883</v>
      </c>
      <c r="D271" s="94" t="n">
        <f aca="false">D270*0.15</f>
        <v>11.7</v>
      </c>
      <c r="E271" s="95" t="n">
        <v>0.932</v>
      </c>
      <c r="F271" s="95" t="n">
        <v>0.936</v>
      </c>
      <c r="G271" s="95" t="n">
        <v>0.94</v>
      </c>
      <c r="H271" s="95" t="n">
        <v>0.938</v>
      </c>
      <c r="I271" s="95" t="n">
        <v>0.93</v>
      </c>
      <c r="J271" s="95" t="n">
        <v>0.93</v>
      </c>
      <c r="K271" s="95" t="n">
        <v>0.944</v>
      </c>
      <c r="L271" s="95" t="n">
        <v>0.944</v>
      </c>
    </row>
    <row r="272" customFormat="false" ht="15" hidden="false" customHeight="false" outlineLevel="0" collapsed="false">
      <c r="A272" s="93" t="s">
        <v>667</v>
      </c>
      <c r="B272" s="94" t="n">
        <f aca="false">B270*0.4</f>
        <v>15.2</v>
      </c>
      <c r="C272" s="94" t="n">
        <f aca="false">(100-D272)/100</f>
        <v>0.688</v>
      </c>
      <c r="D272" s="94" t="n">
        <f aca="false">D270*0.4</f>
        <v>31.2</v>
      </c>
      <c r="E272" s="95" t="n">
        <v>0.83</v>
      </c>
      <c r="F272" s="95" t="n">
        <v>0.84</v>
      </c>
      <c r="G272" s="95" t="n">
        <v>0.85</v>
      </c>
      <c r="H272" s="95" t="n">
        <v>0.845</v>
      </c>
      <c r="I272" s="95" t="n">
        <v>0.825</v>
      </c>
      <c r="J272" s="95" t="n">
        <v>0.825</v>
      </c>
      <c r="K272" s="95" t="n">
        <v>0.86</v>
      </c>
      <c r="L272" s="95" t="n">
        <v>0.86</v>
      </c>
    </row>
    <row r="273" customFormat="false" ht="15" hidden="false" customHeight="false" outlineLevel="0" collapsed="false">
      <c r="A273" s="93" t="s">
        <v>668</v>
      </c>
      <c r="B273" s="94" t="n">
        <f aca="false">B270*0.15</f>
        <v>5.7</v>
      </c>
      <c r="C273" s="94" t="n">
        <f aca="false">(100-D273)/100</f>
        <v>0.883</v>
      </c>
      <c r="D273" s="94" t="n">
        <f aca="false">D270*0.15</f>
        <v>11.7</v>
      </c>
      <c r="E273" s="95" t="n">
        <v>0.949</v>
      </c>
      <c r="F273" s="95" t="n">
        <v>0.952</v>
      </c>
      <c r="G273" s="95" t="n">
        <v>0.955</v>
      </c>
      <c r="H273" s="95" t="n">
        <v>0.9535</v>
      </c>
      <c r="I273" s="95" t="n">
        <v>0.9475</v>
      </c>
      <c r="J273" s="95" t="n">
        <v>0.9475</v>
      </c>
      <c r="K273" s="95" t="n">
        <v>0.958</v>
      </c>
      <c r="L273" s="95" t="n">
        <v>0.958</v>
      </c>
    </row>
    <row r="274" customFormat="false" ht="15" hidden="false" customHeight="false" outlineLevel="0" collapsed="false">
      <c r="A274" s="93" t="s">
        <v>669</v>
      </c>
      <c r="B274" s="94" t="n">
        <f aca="false">B270*0.3</f>
        <v>11.4</v>
      </c>
      <c r="C274" s="94" t="n">
        <f aca="false">(100-D274)/100</f>
        <v>0.766</v>
      </c>
      <c r="D274" s="94" t="n">
        <f aca="false">D270*0.3</f>
        <v>23.4</v>
      </c>
      <c r="E274" s="95" t="n">
        <v>0.864</v>
      </c>
      <c r="F274" s="95" t="n">
        <v>0.872</v>
      </c>
      <c r="G274" s="95" t="n">
        <v>0.88</v>
      </c>
      <c r="H274" s="95" t="n">
        <v>0.876</v>
      </c>
      <c r="I274" s="95" t="n">
        <v>0.86</v>
      </c>
      <c r="J274" s="95" t="n">
        <v>0.86</v>
      </c>
      <c r="K274" s="95" t="n">
        <v>0.888</v>
      </c>
      <c r="L274" s="95" t="n">
        <v>0.888</v>
      </c>
    </row>
    <row r="275" customFormat="false" ht="15" hidden="false" customHeight="false" outlineLevel="0" collapsed="false">
      <c r="A275" s="96" t="s">
        <v>734</v>
      </c>
      <c r="B275" s="90" t="n">
        <v>38</v>
      </c>
      <c r="C275" s="90"/>
      <c r="D275" s="90" t="n">
        <v>78</v>
      </c>
      <c r="E275" s="91" t="n">
        <f aca="false">1 - (E276)</f>
        <v>0.0679999999999999</v>
      </c>
      <c r="F275" s="91" t="n">
        <f aca="false">1 - (F276)</f>
        <v>0.0639999999999999</v>
      </c>
      <c r="G275" s="91" t="n">
        <f aca="false">1 - (G276)</f>
        <v>0.0600000000000001</v>
      </c>
      <c r="H275" s="91" t="n">
        <f aca="false">1 - (H276)</f>
        <v>0.0620000000000001</v>
      </c>
      <c r="I275" s="92" t="n">
        <f aca="false">1 - (I276)</f>
        <v>0.05</v>
      </c>
      <c r="J275" s="92" t="n">
        <f aca="false">1 - (J276)</f>
        <v>0.05</v>
      </c>
      <c r="K275" s="92" t="n">
        <f aca="false">1 - (K276)</f>
        <v>0.05</v>
      </c>
      <c r="L275" s="92" t="n">
        <f aca="false">1 - (L276)</f>
        <v>0.05</v>
      </c>
    </row>
    <row r="276" customFormat="false" ht="15" hidden="false" customHeight="false" outlineLevel="0" collapsed="false">
      <c r="A276" s="93" t="s">
        <v>666</v>
      </c>
      <c r="B276" s="94" t="n">
        <f aca="false">B275*0.15</f>
        <v>5.7</v>
      </c>
      <c r="C276" s="94" t="n">
        <f aca="false">(100-D276)/100</f>
        <v>0.883</v>
      </c>
      <c r="D276" s="94" t="n">
        <f aca="false">D275*0.15</f>
        <v>11.7</v>
      </c>
      <c r="E276" s="95" t="n">
        <v>0.932</v>
      </c>
      <c r="F276" s="95" t="n">
        <v>0.936</v>
      </c>
      <c r="G276" s="95" t="n">
        <v>0.94</v>
      </c>
      <c r="H276" s="95" t="n">
        <v>0.938</v>
      </c>
      <c r="I276" s="95" t="n">
        <v>0.95</v>
      </c>
      <c r="J276" s="95" t="n">
        <v>0.95</v>
      </c>
      <c r="K276" s="95" t="n">
        <v>0.95</v>
      </c>
      <c r="L276" s="95" t="n">
        <v>0.95</v>
      </c>
    </row>
    <row r="277" customFormat="false" ht="15" hidden="false" customHeight="false" outlineLevel="0" collapsed="false">
      <c r="A277" s="96" t="s">
        <v>735</v>
      </c>
      <c r="B277" s="90" t="n">
        <v>38</v>
      </c>
      <c r="C277" s="90"/>
      <c r="D277" s="90" t="n">
        <v>78</v>
      </c>
      <c r="E277" s="91" t="n">
        <f aca="false">1 - (E278) * (E279) * (E280) * (E281)</f>
        <v>0.36573030784</v>
      </c>
      <c r="F277" s="91" t="n">
        <f aca="false">1 - (F278) * (F279) * (F280) * (F281)</f>
        <v>0.34730758144</v>
      </c>
      <c r="G277" s="91" t="n">
        <f aca="false">1 - (G278) * (G279) * (G280) * (G281)</f>
        <v>0.3285204</v>
      </c>
      <c r="H277" s="91" t="n">
        <f aca="false">1 - (H278) * (H279) * (H280) * (H281)</f>
        <v>0.33795981574</v>
      </c>
      <c r="I277" s="92" t="n">
        <f aca="false">1 - (I278) * (I279) * (I280) * (I281)</f>
        <v>0.3748063375</v>
      </c>
      <c r="J277" s="92" t="n">
        <f aca="false">1 - (J278) * (J279) * (J280) * (J281)</f>
        <v>0.3748063375</v>
      </c>
      <c r="K277" s="92" t="n">
        <f aca="false">1 - (K278) * (K279) * (K280) * (K281)</f>
        <v>0.30936446464</v>
      </c>
      <c r="L277" s="92" t="n">
        <f aca="false">1 - (L278) * (L279) * (L280) * (L281)</f>
        <v>0.3748063375</v>
      </c>
    </row>
    <row r="278" customFormat="false" ht="15" hidden="false" customHeight="false" outlineLevel="0" collapsed="false">
      <c r="A278" s="93" t="s">
        <v>666</v>
      </c>
      <c r="B278" s="94" t="n">
        <f aca="false">B277*0.15</f>
        <v>5.7</v>
      </c>
      <c r="C278" s="94" t="n">
        <f aca="false">(100-D278)/100</f>
        <v>0.883</v>
      </c>
      <c r="D278" s="94" t="n">
        <f aca="false">D277*0.15</f>
        <v>11.7</v>
      </c>
      <c r="E278" s="95" t="n">
        <v>0.932</v>
      </c>
      <c r="F278" s="95" t="n">
        <v>0.936</v>
      </c>
      <c r="G278" s="95" t="n">
        <v>0.94</v>
      </c>
      <c r="H278" s="95" t="n">
        <v>0.938</v>
      </c>
      <c r="I278" s="95" t="n">
        <v>0.93</v>
      </c>
      <c r="J278" s="95" t="n">
        <v>0.93</v>
      </c>
      <c r="K278" s="95" t="n">
        <v>0.944</v>
      </c>
      <c r="L278" s="95" t="n">
        <v>0.93</v>
      </c>
    </row>
    <row r="279" customFormat="false" ht="15" hidden="false" customHeight="false" outlineLevel="0" collapsed="false">
      <c r="A279" s="93" t="s">
        <v>667</v>
      </c>
      <c r="B279" s="94" t="n">
        <f aca="false">B277*0.4</f>
        <v>15.2</v>
      </c>
      <c r="C279" s="94" t="n">
        <f aca="false">(100-D279)/100</f>
        <v>0.688</v>
      </c>
      <c r="D279" s="94" t="n">
        <f aca="false">D277*0.4</f>
        <v>31.2</v>
      </c>
      <c r="E279" s="95" t="n">
        <v>0.83</v>
      </c>
      <c r="F279" s="95" t="n">
        <v>0.84</v>
      </c>
      <c r="G279" s="95" t="n">
        <v>0.85</v>
      </c>
      <c r="H279" s="95" t="n">
        <v>0.845</v>
      </c>
      <c r="I279" s="95" t="n">
        <v>0.825</v>
      </c>
      <c r="J279" s="95" t="n">
        <v>0.825</v>
      </c>
      <c r="K279" s="95" t="n">
        <v>0.86</v>
      </c>
      <c r="L279" s="95" t="n">
        <v>0.825</v>
      </c>
    </row>
    <row r="280" customFormat="false" ht="15" hidden="false" customHeight="false" outlineLevel="0" collapsed="false">
      <c r="A280" s="93" t="s">
        <v>668</v>
      </c>
      <c r="B280" s="94" t="n">
        <f aca="false">B277*0.15</f>
        <v>5.7</v>
      </c>
      <c r="C280" s="94" t="n">
        <f aca="false">(100-D280)/100</f>
        <v>0.883</v>
      </c>
      <c r="D280" s="94" t="n">
        <f aca="false">D277*0.15</f>
        <v>11.7</v>
      </c>
      <c r="E280" s="95" t="n">
        <v>0.949</v>
      </c>
      <c r="F280" s="95" t="n">
        <v>0.952</v>
      </c>
      <c r="G280" s="95" t="n">
        <v>0.955</v>
      </c>
      <c r="H280" s="95" t="n">
        <v>0.9535</v>
      </c>
      <c r="I280" s="95" t="n">
        <v>0.9475</v>
      </c>
      <c r="J280" s="95" t="n">
        <v>0.9475</v>
      </c>
      <c r="K280" s="95" t="n">
        <v>0.958</v>
      </c>
      <c r="L280" s="95" t="n">
        <v>0.9475</v>
      </c>
    </row>
    <row r="281" customFormat="false" ht="15" hidden="false" customHeight="false" outlineLevel="0" collapsed="false">
      <c r="A281" s="93" t="s">
        <v>669</v>
      </c>
      <c r="B281" s="94" t="n">
        <f aca="false">B277*0.3</f>
        <v>11.4</v>
      </c>
      <c r="C281" s="94" t="n">
        <f aca="false">(100-D281)/100</f>
        <v>0.766</v>
      </c>
      <c r="D281" s="94" t="n">
        <f aca="false">D277*0.3</f>
        <v>23.4</v>
      </c>
      <c r="E281" s="95" t="n">
        <v>0.864</v>
      </c>
      <c r="F281" s="95" t="n">
        <v>0.872</v>
      </c>
      <c r="G281" s="95" t="n">
        <v>0.88</v>
      </c>
      <c r="H281" s="95" t="n">
        <v>0.876</v>
      </c>
      <c r="I281" s="95" t="n">
        <v>0.86</v>
      </c>
      <c r="J281" s="95" t="n">
        <v>0.86</v>
      </c>
      <c r="K281" s="95" t="n">
        <v>0.888</v>
      </c>
      <c r="L281" s="95" t="n">
        <v>0.86</v>
      </c>
    </row>
    <row r="282" customFormat="false" ht="15" hidden="false" customHeight="false" outlineLevel="0" collapsed="false">
      <c r="A282" s="96" t="s">
        <v>736</v>
      </c>
      <c r="B282" s="90" t="n">
        <v>38</v>
      </c>
      <c r="C282" s="90"/>
      <c r="D282" s="90" t="n">
        <v>78</v>
      </c>
      <c r="E282" s="91" t="n">
        <f aca="false">1 - (E283) * (E284) * (E285) * (E286)</f>
        <v>0.36573030784</v>
      </c>
      <c r="F282" s="91" t="n">
        <f aca="false">1 - (F283) * (F284) * (F285) * (F286)</f>
        <v>0.34730758144</v>
      </c>
      <c r="G282" s="91" t="n">
        <f aca="false">1 - (G283) * (G284) * (G285) * (G286)</f>
        <v>0.3285204</v>
      </c>
      <c r="H282" s="91" t="n">
        <f aca="false">1 - (H283) * (H284) * (H285) * (H286)</f>
        <v>0.33795981574</v>
      </c>
      <c r="I282" s="92" t="n">
        <f aca="false">1 - (I283) * (I284) * (I285) * (I286)</f>
        <v>0.30936446464</v>
      </c>
      <c r="J282" s="92" t="n">
        <f aca="false">1 - (J283) * (J284) * (J285) * (J286)</f>
        <v>0.4188544</v>
      </c>
      <c r="K282" s="92" t="n">
        <f aca="false">1 - (K283) * (K284) * (K285) * (K286)</f>
        <v>0.30936446464</v>
      </c>
      <c r="L282" s="92" t="n">
        <f aca="false">1 - (L283) * (L284) * (L285) * (L286)</f>
        <v>0.3748063375</v>
      </c>
    </row>
    <row r="283" customFormat="false" ht="15" hidden="false" customHeight="false" outlineLevel="0" collapsed="false">
      <c r="A283" s="93" t="s">
        <v>666</v>
      </c>
      <c r="B283" s="94" t="n">
        <f aca="false">B282*0.15</f>
        <v>5.7</v>
      </c>
      <c r="C283" s="94" t="n">
        <f aca="false">(100-D283)/100</f>
        <v>0.883</v>
      </c>
      <c r="D283" s="94" t="n">
        <f aca="false">D282*0.15</f>
        <v>11.7</v>
      </c>
      <c r="E283" s="95" t="n">
        <v>0.932</v>
      </c>
      <c r="F283" s="95" t="n">
        <v>0.936</v>
      </c>
      <c r="G283" s="95" t="n">
        <v>0.94</v>
      </c>
      <c r="H283" s="95" t="n">
        <v>0.938</v>
      </c>
      <c r="I283" s="95" t="n">
        <v>0.944</v>
      </c>
      <c r="J283" s="95" t="n">
        <v>0.92</v>
      </c>
      <c r="K283" s="95" t="n">
        <v>0.944</v>
      </c>
      <c r="L283" s="95" t="n">
        <v>0.93</v>
      </c>
    </row>
    <row r="284" customFormat="false" ht="15" hidden="false" customHeight="false" outlineLevel="0" collapsed="false">
      <c r="A284" s="93" t="s">
        <v>667</v>
      </c>
      <c r="B284" s="94" t="n">
        <f aca="false">B282*0.4</f>
        <v>15.2</v>
      </c>
      <c r="C284" s="94" t="n">
        <f aca="false">(100-D284)/100</f>
        <v>0.688</v>
      </c>
      <c r="D284" s="94" t="n">
        <f aca="false">D282*0.4</f>
        <v>31.2</v>
      </c>
      <c r="E284" s="95" t="n">
        <v>0.83</v>
      </c>
      <c r="F284" s="95" t="n">
        <v>0.84</v>
      </c>
      <c r="G284" s="95" t="n">
        <v>0.85</v>
      </c>
      <c r="H284" s="95" t="n">
        <v>0.845</v>
      </c>
      <c r="I284" s="95" t="n">
        <v>0.86</v>
      </c>
      <c r="J284" s="95" t="n">
        <v>0.8</v>
      </c>
      <c r="K284" s="95" t="n">
        <v>0.86</v>
      </c>
      <c r="L284" s="95" t="n">
        <v>0.825</v>
      </c>
    </row>
    <row r="285" customFormat="false" ht="15" hidden="false" customHeight="false" outlineLevel="0" collapsed="false">
      <c r="A285" s="93" t="s">
        <v>668</v>
      </c>
      <c r="B285" s="94" t="n">
        <f aca="false">B282*0.15</f>
        <v>5.7</v>
      </c>
      <c r="C285" s="94" t="n">
        <f aca="false">(100-D285)/100</f>
        <v>0.883</v>
      </c>
      <c r="D285" s="94" t="n">
        <f aca="false">D282*0.15</f>
        <v>11.7</v>
      </c>
      <c r="E285" s="95" t="n">
        <v>0.949</v>
      </c>
      <c r="F285" s="95" t="n">
        <v>0.952</v>
      </c>
      <c r="G285" s="95" t="n">
        <v>0.955</v>
      </c>
      <c r="H285" s="95" t="n">
        <v>0.9535</v>
      </c>
      <c r="I285" s="95" t="n">
        <v>0.958</v>
      </c>
      <c r="J285" s="95" t="n">
        <v>0.94</v>
      </c>
      <c r="K285" s="95" t="n">
        <v>0.958</v>
      </c>
      <c r="L285" s="95" t="n">
        <v>0.9475</v>
      </c>
    </row>
    <row r="286" customFormat="false" ht="15" hidden="false" customHeight="false" outlineLevel="0" collapsed="false">
      <c r="A286" s="93" t="s">
        <v>669</v>
      </c>
      <c r="B286" s="94" t="n">
        <f aca="false">B282*0.3</f>
        <v>11.4</v>
      </c>
      <c r="C286" s="94" t="n">
        <f aca="false">(100-D286)/100</f>
        <v>0.766</v>
      </c>
      <c r="D286" s="94" t="n">
        <f aca="false">D282*0.3</f>
        <v>23.4</v>
      </c>
      <c r="E286" s="95" t="n">
        <v>0.864</v>
      </c>
      <c r="F286" s="95" t="n">
        <v>0.872</v>
      </c>
      <c r="G286" s="95" t="n">
        <v>0.88</v>
      </c>
      <c r="H286" s="95" t="n">
        <v>0.876</v>
      </c>
      <c r="I286" s="95" t="n">
        <v>0.888</v>
      </c>
      <c r="J286" s="95" t="n">
        <v>0.84</v>
      </c>
      <c r="K286" s="95" t="n">
        <v>0.888</v>
      </c>
      <c r="L286" s="95" t="n">
        <v>0.86</v>
      </c>
    </row>
    <row r="287" customFormat="false" ht="15" hidden="false" customHeight="false" outlineLevel="0" collapsed="false">
      <c r="A287" s="96" t="s">
        <v>737</v>
      </c>
      <c r="B287" s="90" t="n">
        <v>38</v>
      </c>
      <c r="C287" s="90"/>
      <c r="D287" s="90" t="n">
        <v>78</v>
      </c>
      <c r="E287" s="91" t="n">
        <f aca="false">1 - (E288) * (E289) * (E290) * (E291)</f>
        <v>0.36573030784</v>
      </c>
      <c r="F287" s="91" t="n">
        <f aca="false">1 - (F288) * (F289) * (F290) * (F291)</f>
        <v>0.34730758144</v>
      </c>
      <c r="G287" s="91" t="n">
        <f aca="false">1 - (G288) * (G289) * (G290) * (G291)</f>
        <v>0.3285204</v>
      </c>
      <c r="H287" s="91" t="n">
        <f aca="false">1 - (H288) * (H289) * (H290) * (H291)</f>
        <v>0.33795981574</v>
      </c>
      <c r="I287" s="92" t="n">
        <f aca="false">1 - (I288) * (I289) * (I290) * (I291)</f>
        <v>0.30936446464</v>
      </c>
      <c r="J287" s="92" t="n">
        <f aca="false">1 - (J288) * (J289) * (J290) * (J291)</f>
        <v>0.30936446464</v>
      </c>
      <c r="K287" s="92" t="n">
        <f aca="false">1 - (K288) * (K289) * (K290) * (K291)</f>
        <v>0.30936446464</v>
      </c>
      <c r="L287" s="92" t="n">
        <f aca="false">1 - (L288) * (L289) * (L290) * (L291)</f>
        <v>0.3748063375</v>
      </c>
    </row>
    <row r="288" customFormat="false" ht="15" hidden="false" customHeight="false" outlineLevel="0" collapsed="false">
      <c r="A288" s="93" t="s">
        <v>666</v>
      </c>
      <c r="B288" s="94" t="n">
        <f aca="false">B287*0.15</f>
        <v>5.7</v>
      </c>
      <c r="C288" s="94" t="n">
        <f aca="false">(100-D288)/100</f>
        <v>0.883</v>
      </c>
      <c r="D288" s="94" t="n">
        <f aca="false">D287*0.15</f>
        <v>11.7</v>
      </c>
      <c r="E288" s="95" t="n">
        <v>0.932</v>
      </c>
      <c r="F288" s="95" t="n">
        <v>0.936</v>
      </c>
      <c r="G288" s="95" t="n">
        <v>0.94</v>
      </c>
      <c r="H288" s="95" t="n">
        <v>0.938</v>
      </c>
      <c r="I288" s="95" t="n">
        <v>0.944</v>
      </c>
      <c r="J288" s="95" t="n">
        <v>0.944</v>
      </c>
      <c r="K288" s="95" t="n">
        <v>0.944</v>
      </c>
      <c r="L288" s="95" t="n">
        <v>0.93</v>
      </c>
    </row>
    <row r="289" customFormat="false" ht="15" hidden="false" customHeight="false" outlineLevel="0" collapsed="false">
      <c r="A289" s="93" t="s">
        <v>667</v>
      </c>
      <c r="B289" s="94" t="n">
        <f aca="false">B287*0.4</f>
        <v>15.2</v>
      </c>
      <c r="C289" s="94" t="n">
        <f aca="false">(100-D289)/100</f>
        <v>0.688</v>
      </c>
      <c r="D289" s="94" t="n">
        <f aca="false">D287*0.4</f>
        <v>31.2</v>
      </c>
      <c r="E289" s="95" t="n">
        <v>0.83</v>
      </c>
      <c r="F289" s="95" t="n">
        <v>0.84</v>
      </c>
      <c r="G289" s="95" t="n">
        <v>0.85</v>
      </c>
      <c r="H289" s="95" t="n">
        <v>0.845</v>
      </c>
      <c r="I289" s="95" t="n">
        <v>0.86</v>
      </c>
      <c r="J289" s="95" t="n">
        <v>0.86</v>
      </c>
      <c r="K289" s="95" t="n">
        <v>0.86</v>
      </c>
      <c r="L289" s="95" t="n">
        <v>0.825</v>
      </c>
    </row>
    <row r="290" customFormat="false" ht="15" hidden="false" customHeight="false" outlineLevel="0" collapsed="false">
      <c r="A290" s="93" t="s">
        <v>668</v>
      </c>
      <c r="B290" s="94" t="n">
        <f aca="false">B287*0.15</f>
        <v>5.7</v>
      </c>
      <c r="C290" s="94" t="n">
        <f aca="false">(100-D290)/100</f>
        <v>0.883</v>
      </c>
      <c r="D290" s="94" t="n">
        <f aca="false">D287*0.15</f>
        <v>11.7</v>
      </c>
      <c r="E290" s="95" t="n">
        <v>0.949</v>
      </c>
      <c r="F290" s="95" t="n">
        <v>0.952</v>
      </c>
      <c r="G290" s="95" t="n">
        <v>0.955</v>
      </c>
      <c r="H290" s="95" t="n">
        <v>0.9535</v>
      </c>
      <c r="I290" s="95" t="n">
        <v>0.958</v>
      </c>
      <c r="J290" s="95" t="n">
        <v>0.958</v>
      </c>
      <c r="K290" s="95" t="n">
        <v>0.958</v>
      </c>
      <c r="L290" s="95" t="n">
        <v>0.9475</v>
      </c>
    </row>
    <row r="291" customFormat="false" ht="15" hidden="false" customHeight="false" outlineLevel="0" collapsed="false">
      <c r="A291" s="93" t="s">
        <v>669</v>
      </c>
      <c r="B291" s="94" t="n">
        <f aca="false">B287*0.3</f>
        <v>11.4</v>
      </c>
      <c r="C291" s="94" t="n">
        <f aca="false">(100-D291)/100</f>
        <v>0.766</v>
      </c>
      <c r="D291" s="94" t="n">
        <f aca="false">D287*0.3</f>
        <v>23.4</v>
      </c>
      <c r="E291" s="95" t="n">
        <v>0.864</v>
      </c>
      <c r="F291" s="95" t="n">
        <v>0.872</v>
      </c>
      <c r="G291" s="95" t="n">
        <v>0.88</v>
      </c>
      <c r="H291" s="95" t="n">
        <v>0.876</v>
      </c>
      <c r="I291" s="95" t="n">
        <v>0.888</v>
      </c>
      <c r="J291" s="95" t="n">
        <v>0.888</v>
      </c>
      <c r="K291" s="95" t="n">
        <v>0.888</v>
      </c>
      <c r="L291" s="95" t="n">
        <v>0.86</v>
      </c>
    </row>
    <row r="292" customFormat="false" ht="15" hidden="false" customHeight="false" outlineLevel="0" collapsed="false">
      <c r="A292" s="96" t="s">
        <v>738</v>
      </c>
      <c r="B292" s="90" t="n">
        <v>38</v>
      </c>
      <c r="C292" s="90"/>
      <c r="D292" s="90" t="n">
        <v>78</v>
      </c>
      <c r="E292" s="91" t="n">
        <f aca="false">1 - (E293) * (E294) * (E295) * (E296)</f>
        <v>0.36573030784</v>
      </c>
      <c r="F292" s="91" t="n">
        <f aca="false">1 - (F293) * (F294) * (F295) * (F296)</f>
        <v>0.34730758144</v>
      </c>
      <c r="G292" s="91" t="n">
        <f aca="false">1 - (G293) * (G294) * (G295) * (G296)</f>
        <v>0.3285204</v>
      </c>
      <c r="H292" s="91" t="n">
        <f aca="false">1 - (H293) * (H294) * (H295) * (H296)</f>
        <v>0.33795981574</v>
      </c>
      <c r="I292" s="92" t="n">
        <f aca="false">1 - (I293) * (I294) * (I295) * (I296)</f>
        <v>0.30936446464</v>
      </c>
      <c r="J292" s="92" t="n">
        <f aca="false">1 - (J293) * (J294) * (J295) * (J296)</f>
        <v>0.3748063375</v>
      </c>
      <c r="K292" s="92" t="n">
        <f aca="false">1 - (K293) * (K294) * (K295) * (K296)</f>
        <v>0.30936446464</v>
      </c>
      <c r="L292" s="92" t="n">
        <f aca="false">1 - (L293) * (L294) * (L295) * (L296)</f>
        <v>0.30936446464</v>
      </c>
    </row>
    <row r="293" customFormat="false" ht="15" hidden="false" customHeight="false" outlineLevel="0" collapsed="false">
      <c r="A293" s="93" t="s">
        <v>666</v>
      </c>
      <c r="B293" s="94" t="n">
        <f aca="false">B292*0.15</f>
        <v>5.7</v>
      </c>
      <c r="C293" s="94" t="n">
        <f aca="false">(100-D293)/100</f>
        <v>0.883</v>
      </c>
      <c r="D293" s="94" t="n">
        <f aca="false">D292*0.15</f>
        <v>11.7</v>
      </c>
      <c r="E293" s="95" t="n">
        <v>0.932</v>
      </c>
      <c r="F293" s="95" t="n">
        <v>0.936</v>
      </c>
      <c r="G293" s="95" t="n">
        <v>0.94</v>
      </c>
      <c r="H293" s="95" t="n">
        <v>0.938</v>
      </c>
      <c r="I293" s="95" t="n">
        <v>0.944</v>
      </c>
      <c r="J293" s="95" t="n">
        <v>0.93</v>
      </c>
      <c r="K293" s="95" t="n">
        <v>0.944</v>
      </c>
      <c r="L293" s="95" t="n">
        <v>0.944</v>
      </c>
    </row>
    <row r="294" customFormat="false" ht="15" hidden="false" customHeight="false" outlineLevel="0" collapsed="false">
      <c r="A294" s="93" t="s">
        <v>667</v>
      </c>
      <c r="B294" s="94" t="n">
        <f aca="false">B292*0.4</f>
        <v>15.2</v>
      </c>
      <c r="C294" s="94" t="n">
        <f aca="false">(100-D294)/100</f>
        <v>0.688</v>
      </c>
      <c r="D294" s="94" t="n">
        <f aca="false">D292*0.4</f>
        <v>31.2</v>
      </c>
      <c r="E294" s="95" t="n">
        <v>0.83</v>
      </c>
      <c r="F294" s="95" t="n">
        <v>0.84</v>
      </c>
      <c r="G294" s="95" t="n">
        <v>0.85</v>
      </c>
      <c r="H294" s="95" t="n">
        <v>0.845</v>
      </c>
      <c r="I294" s="95" t="n">
        <v>0.86</v>
      </c>
      <c r="J294" s="95" t="n">
        <v>0.825</v>
      </c>
      <c r="K294" s="95" t="n">
        <v>0.86</v>
      </c>
      <c r="L294" s="95" t="n">
        <v>0.86</v>
      </c>
    </row>
    <row r="295" customFormat="false" ht="15" hidden="false" customHeight="false" outlineLevel="0" collapsed="false">
      <c r="A295" s="93" t="s">
        <v>668</v>
      </c>
      <c r="B295" s="94" t="n">
        <f aca="false">B292*0.15</f>
        <v>5.7</v>
      </c>
      <c r="C295" s="94" t="n">
        <f aca="false">(100-D295)/100</f>
        <v>0.883</v>
      </c>
      <c r="D295" s="94" t="n">
        <f aca="false">D292*0.15</f>
        <v>11.7</v>
      </c>
      <c r="E295" s="95" t="n">
        <v>0.949</v>
      </c>
      <c r="F295" s="95" t="n">
        <v>0.952</v>
      </c>
      <c r="G295" s="95" t="n">
        <v>0.955</v>
      </c>
      <c r="H295" s="95" t="n">
        <v>0.9535</v>
      </c>
      <c r="I295" s="95" t="n">
        <v>0.958</v>
      </c>
      <c r="J295" s="95" t="n">
        <v>0.9475</v>
      </c>
      <c r="K295" s="95" t="n">
        <v>0.958</v>
      </c>
      <c r="L295" s="95" t="n">
        <v>0.958</v>
      </c>
    </row>
    <row r="296" customFormat="false" ht="15" hidden="false" customHeight="false" outlineLevel="0" collapsed="false">
      <c r="A296" s="93" t="s">
        <v>669</v>
      </c>
      <c r="B296" s="94" t="n">
        <f aca="false">B292*0.3</f>
        <v>11.4</v>
      </c>
      <c r="C296" s="94" t="n">
        <f aca="false">(100-D296)/100</f>
        <v>0.766</v>
      </c>
      <c r="D296" s="94" t="n">
        <f aca="false">D292*0.3</f>
        <v>23.4</v>
      </c>
      <c r="E296" s="95" t="n">
        <v>0.864</v>
      </c>
      <c r="F296" s="95" t="n">
        <v>0.872</v>
      </c>
      <c r="G296" s="95" t="n">
        <v>0.88</v>
      </c>
      <c r="H296" s="95" t="n">
        <v>0.876</v>
      </c>
      <c r="I296" s="95" t="n">
        <v>0.888</v>
      </c>
      <c r="J296" s="95" t="n">
        <v>0.86</v>
      </c>
      <c r="K296" s="95" t="n">
        <v>0.888</v>
      </c>
      <c r="L296" s="95" t="n">
        <v>0.888</v>
      </c>
      <c r="N296" s="0" t="n">
        <v>22</v>
      </c>
    </row>
    <row r="297" customFormat="false" ht="15" hidden="false" customHeight="false" outlineLevel="0" collapsed="false">
      <c r="A297" s="96" t="s">
        <v>739</v>
      </c>
      <c r="B297" s="90" t="n">
        <v>38</v>
      </c>
      <c r="C297" s="90"/>
      <c r="D297" s="90" t="n">
        <v>78</v>
      </c>
      <c r="E297" s="91" t="n">
        <f aca="false">1 - (E298)</f>
        <v>0.0679999999999999</v>
      </c>
      <c r="F297" s="91" t="n">
        <f aca="false">1 - (F298)</f>
        <v>0.0639999999999999</v>
      </c>
      <c r="G297" s="91" t="n">
        <f aca="false">1 - (G298)</f>
        <v>0.0600000000000001</v>
      </c>
      <c r="H297" s="91" t="n">
        <f aca="false">1 - (H298)</f>
        <v>0.0620000000000001</v>
      </c>
      <c r="I297" s="92" t="n">
        <f aca="false">1 - (I298)</f>
        <v>0.0560000000000001</v>
      </c>
      <c r="J297" s="92" t="n">
        <f aca="false">1 - (J298)</f>
        <v>0.0560000000000001</v>
      </c>
      <c r="K297" s="92" t="n">
        <f aca="false">1 - (K298)</f>
        <v>0.0560000000000001</v>
      </c>
      <c r="L297" s="92" t="n">
        <f aca="false">1 - (L298)</f>
        <v>0.07</v>
      </c>
      <c r="N297" s="3" t="n">
        <f aca="false">1-(N296*0.2)/100</f>
        <v>0.956</v>
      </c>
    </row>
    <row r="298" customFormat="false" ht="15" hidden="false" customHeight="false" outlineLevel="0" collapsed="false">
      <c r="A298" s="93" t="s">
        <v>666</v>
      </c>
      <c r="B298" s="94" t="n">
        <f aca="false">B297*0.15</f>
        <v>5.7</v>
      </c>
      <c r="C298" s="94" t="n">
        <f aca="false">(100-D298)/100</f>
        <v>0.883</v>
      </c>
      <c r="D298" s="94" t="n">
        <f aca="false">D297*0.15</f>
        <v>11.7</v>
      </c>
      <c r="E298" s="95" t="n">
        <v>0.932</v>
      </c>
      <c r="F298" s="95" t="n">
        <v>0.936</v>
      </c>
      <c r="G298" s="95" t="n">
        <v>0.94</v>
      </c>
      <c r="H298" s="95" t="n">
        <v>0.938</v>
      </c>
      <c r="I298" s="95" t="n">
        <v>0.944</v>
      </c>
      <c r="J298" s="95" t="n">
        <v>0.944</v>
      </c>
      <c r="K298" s="95" t="n">
        <v>0.944</v>
      </c>
      <c r="L298" s="95" t="n">
        <v>0.93</v>
      </c>
      <c r="N298" s="3" t="n">
        <f aca="false">1-(N296*0.5)/100</f>
        <v>0.89</v>
      </c>
    </row>
    <row r="299" customFormat="false" ht="15" hidden="false" customHeight="false" outlineLevel="0" collapsed="false">
      <c r="A299" s="96" t="s">
        <v>740</v>
      </c>
      <c r="B299" s="90" t="n">
        <v>38</v>
      </c>
      <c r="C299" s="90"/>
      <c r="D299" s="90" t="n">
        <v>78</v>
      </c>
      <c r="E299" s="91" t="n">
        <f aca="false">1 - (E300)</f>
        <v>0.0679999999999999</v>
      </c>
      <c r="F299" s="91" t="n">
        <f aca="false">1 - (F300)</f>
        <v>0.0639999999999999</v>
      </c>
      <c r="G299" s="91" t="n">
        <f aca="false">1 - (G300)</f>
        <v>0.0600000000000001</v>
      </c>
      <c r="H299" s="91" t="n">
        <f aca="false">1 - (H300)</f>
        <v>0.0620000000000001</v>
      </c>
      <c r="I299" s="92" t="n">
        <f aca="false">1 - (I300)</f>
        <v>0.0560000000000001</v>
      </c>
      <c r="J299" s="92" t="n">
        <f aca="false">1 - (J300)</f>
        <v>0.07</v>
      </c>
      <c r="K299" s="92" t="n">
        <f aca="false">1 - (K300)</f>
        <v>0.0560000000000001</v>
      </c>
      <c r="L299" s="92" t="n">
        <f aca="false">1 - (L300)</f>
        <v>0.0560000000000001</v>
      </c>
      <c r="N299" s="3" t="n">
        <f aca="false">1-(N296*0.15)/100</f>
        <v>0.967</v>
      </c>
    </row>
    <row r="300" customFormat="false" ht="15" hidden="false" customHeight="false" outlineLevel="0" collapsed="false">
      <c r="A300" s="93" t="s">
        <v>666</v>
      </c>
      <c r="B300" s="94" t="n">
        <f aca="false">B299*0.15</f>
        <v>5.7</v>
      </c>
      <c r="C300" s="94" t="n">
        <f aca="false">(100-D300)/100</f>
        <v>0.883</v>
      </c>
      <c r="D300" s="94" t="n">
        <f aca="false">D299*0.15</f>
        <v>11.7</v>
      </c>
      <c r="E300" s="95" t="n">
        <v>0.932</v>
      </c>
      <c r="F300" s="95" t="n">
        <v>0.936</v>
      </c>
      <c r="G300" s="95" t="n">
        <v>0.94</v>
      </c>
      <c r="H300" s="95" t="n">
        <v>0.938</v>
      </c>
      <c r="I300" s="95" t="n">
        <v>0.944</v>
      </c>
      <c r="J300" s="95" t="n">
        <v>0.93</v>
      </c>
      <c r="K300" s="95" t="n">
        <v>0.944</v>
      </c>
      <c r="L300" s="95" t="n">
        <v>0.944</v>
      </c>
      <c r="N300" s="3" t="n">
        <f aca="false">1-(N296*0.4)/100</f>
        <v>0.912</v>
      </c>
    </row>
    <row r="301" customFormat="false" ht="15" hidden="false" customHeight="false" outlineLevel="0" collapsed="false">
      <c r="A301" s="96" t="s">
        <v>741</v>
      </c>
      <c r="B301" s="90" t="n">
        <v>37</v>
      </c>
      <c r="C301" s="90"/>
      <c r="D301" s="90" t="n">
        <v>76</v>
      </c>
      <c r="E301" s="91" t="n">
        <f aca="false">1 - (E302) * (E303) * (E304) * (E305)</f>
        <v>0.35656423374</v>
      </c>
      <c r="F301" s="91" t="n">
        <f aca="false">1 - (F302) * (F303) * (F304) * (F305)</f>
        <v>0.33795981574</v>
      </c>
      <c r="G301" s="91" t="n">
        <f aca="false">1 - (G302) * (G303) * (G304) * (G305)</f>
        <v>0.31898879614</v>
      </c>
      <c r="H301" s="91" t="n">
        <f aca="false">1 - (H302) * (H303) * (H304) * (H305)</f>
        <v>0.31898879614</v>
      </c>
      <c r="I301" s="92" t="n">
        <f aca="false">1 - (I302) * (I303) * (I304) * (I305)</f>
        <v>0.2799296875</v>
      </c>
      <c r="J301" s="92" t="n">
        <f aca="false">1 - (J302) * (J303) * (J304) * (J305)</f>
        <v>0.30936446464</v>
      </c>
      <c r="K301" s="92" t="n">
        <f aca="false">1 - (K302) * (K303) * (K304) * (K305)</f>
        <v>0.2799296875</v>
      </c>
      <c r="L301" s="92" t="n">
        <f aca="false">1 - (L302) * (L303) * (L304) * (L305)</f>
        <v>0.2799296875</v>
      </c>
      <c r="N301" s="3"/>
    </row>
    <row r="302" customFormat="false" ht="15" hidden="false" customHeight="false" outlineLevel="0" collapsed="false">
      <c r="A302" s="93" t="s">
        <v>666</v>
      </c>
      <c r="B302" s="94" t="n">
        <f aca="false">B301*0.15</f>
        <v>5.55</v>
      </c>
      <c r="C302" s="94" t="n">
        <f aca="false">(100-D302)/100</f>
        <v>0.886</v>
      </c>
      <c r="D302" s="94" t="n">
        <f aca="false">D301*0.15</f>
        <v>11.4</v>
      </c>
      <c r="E302" s="95" t="n">
        <v>0.934</v>
      </c>
      <c r="F302" s="95" t="n">
        <v>0.938</v>
      </c>
      <c r="G302" s="95" t="n">
        <v>0.942</v>
      </c>
      <c r="H302" s="95" t="n">
        <v>0.942</v>
      </c>
      <c r="I302" s="95" t="n">
        <v>0.95</v>
      </c>
      <c r="J302" s="95" t="n">
        <v>0.944</v>
      </c>
      <c r="K302" s="95" t="n">
        <v>0.95</v>
      </c>
      <c r="L302" s="95" t="n">
        <v>0.95</v>
      </c>
      <c r="N302" s="3"/>
    </row>
    <row r="303" customFormat="false" ht="15" hidden="false" customHeight="false" outlineLevel="0" collapsed="false">
      <c r="A303" s="93" t="s">
        <v>667</v>
      </c>
      <c r="B303" s="94" t="n">
        <f aca="false">B301*0.4</f>
        <v>14.8</v>
      </c>
      <c r="C303" s="94" t="n">
        <f aca="false">(100-D303)/100</f>
        <v>0.696</v>
      </c>
      <c r="D303" s="94" t="n">
        <f aca="false">D301*0.4</f>
        <v>30.4</v>
      </c>
      <c r="E303" s="95" t="n">
        <v>0.835</v>
      </c>
      <c r="F303" s="95" t="n">
        <v>0.845</v>
      </c>
      <c r="G303" s="95" t="n">
        <v>0.855</v>
      </c>
      <c r="H303" s="95" t="n">
        <v>0.855</v>
      </c>
      <c r="I303" s="95" t="n">
        <v>0.875</v>
      </c>
      <c r="J303" s="95" t="n">
        <v>0.86</v>
      </c>
      <c r="K303" s="95" t="n">
        <v>0.875</v>
      </c>
      <c r="L303" s="95" t="n">
        <v>0.875</v>
      </c>
      <c r="N303" s="3"/>
    </row>
    <row r="304" customFormat="false" ht="15" hidden="false" customHeight="false" outlineLevel="0" collapsed="false">
      <c r="A304" s="93" t="s">
        <v>668</v>
      </c>
      <c r="B304" s="94" t="n">
        <f aca="false">B301*0.15</f>
        <v>5.55</v>
      </c>
      <c r="C304" s="94" t="n">
        <f aca="false">(100-D304)/100</f>
        <v>0.886</v>
      </c>
      <c r="D304" s="94" t="n">
        <f aca="false">D301*0.15</f>
        <v>11.4</v>
      </c>
      <c r="E304" s="95" t="n">
        <v>0.9505</v>
      </c>
      <c r="F304" s="95" t="n">
        <v>0.9535</v>
      </c>
      <c r="G304" s="95" t="n">
        <v>0.9565</v>
      </c>
      <c r="H304" s="95" t="n">
        <v>0.9565</v>
      </c>
      <c r="I304" s="95" t="n">
        <v>0.9625</v>
      </c>
      <c r="J304" s="95" t="n">
        <v>0.958</v>
      </c>
      <c r="K304" s="95" t="n">
        <v>0.9625</v>
      </c>
      <c r="L304" s="95" t="n">
        <v>0.9625</v>
      </c>
      <c r="N304" s="3"/>
    </row>
    <row r="305" customFormat="false" ht="15" hidden="false" customHeight="false" outlineLevel="0" collapsed="false">
      <c r="A305" s="93" t="s">
        <v>669</v>
      </c>
      <c r="B305" s="94" t="n">
        <f aca="false">B301*0.3</f>
        <v>11.1</v>
      </c>
      <c r="C305" s="94" t="n">
        <f aca="false">(100-D305)/100</f>
        <v>0.772</v>
      </c>
      <c r="D305" s="94" t="n">
        <f aca="false">D301*0.3</f>
        <v>22.8</v>
      </c>
      <c r="E305" s="95" t="n">
        <v>0.868</v>
      </c>
      <c r="F305" s="95" t="n">
        <v>0.876</v>
      </c>
      <c r="G305" s="95" t="n">
        <v>0.884</v>
      </c>
      <c r="H305" s="95" t="n">
        <v>0.884</v>
      </c>
      <c r="I305" s="95" t="n">
        <v>0.9</v>
      </c>
      <c r="J305" s="95" t="n">
        <v>0.888</v>
      </c>
      <c r="K305" s="95" t="n">
        <v>0.9</v>
      </c>
      <c r="L305" s="95" t="n">
        <v>0.9</v>
      </c>
      <c r="N305" s="3"/>
    </row>
    <row r="306" customFormat="false" ht="15" hidden="false" customHeight="false" outlineLevel="0" collapsed="false">
      <c r="A306" s="89" t="s">
        <v>742</v>
      </c>
      <c r="B306" s="90" t="n">
        <v>36</v>
      </c>
      <c r="C306" s="90"/>
      <c r="D306" s="90" t="n">
        <v>76</v>
      </c>
      <c r="E306" s="91" t="n">
        <f aca="false">1 - (E307) * (E308) * (E309) * (E310)</f>
        <v>0.35656423374</v>
      </c>
      <c r="F306" s="91" t="n">
        <f aca="false">1 - (F307) * (F308) * (F309) * (F310)</f>
        <v>0.33795981574</v>
      </c>
      <c r="G306" s="91" t="n">
        <f aca="false">1 - (G307) * (G308) * (G309) * (G310)</f>
        <v>0.31898879614</v>
      </c>
      <c r="H306" s="91" t="n">
        <f aca="false">1 - (H307) * (H308) * (H309) * (H310)</f>
        <v>0.3285204</v>
      </c>
      <c r="I306" s="92" t="n">
        <f aca="false">1 - (I307) * (I308) * (I309) * (I310)</f>
        <v>0.3748063375</v>
      </c>
      <c r="J306" s="92" t="n">
        <f aca="false">1 - (J307) * (J308) * (J309) * (J310)</f>
        <v>0.4188544</v>
      </c>
      <c r="K306" s="92" t="n">
        <f aca="false">1 - (K307) * (K308) * (K309) * (K310)</f>
        <v>0.2799296875</v>
      </c>
      <c r="L306" s="92" t="n">
        <f aca="false">1 - (L307) * (L308) * (L309) * (L310)</f>
        <v>0.3748063375</v>
      </c>
    </row>
    <row r="307" customFormat="false" ht="15" hidden="false" customHeight="false" outlineLevel="0" collapsed="false">
      <c r="A307" s="93" t="s">
        <v>666</v>
      </c>
      <c r="B307" s="94" t="n">
        <f aca="false">B306*0.15</f>
        <v>5.4</v>
      </c>
      <c r="C307" s="94" t="n">
        <f aca="false">(100-D307)/100</f>
        <v>0.886</v>
      </c>
      <c r="D307" s="94" t="n">
        <f aca="false">D306*0.15</f>
        <v>11.4</v>
      </c>
      <c r="E307" s="95" t="n">
        <v>0.934</v>
      </c>
      <c r="F307" s="95" t="n">
        <v>0.938</v>
      </c>
      <c r="G307" s="95" t="n">
        <v>0.942</v>
      </c>
      <c r="H307" s="95" t="n">
        <v>0.94</v>
      </c>
      <c r="I307" s="95" t="n">
        <v>0.93</v>
      </c>
      <c r="J307" s="95" t="n">
        <v>0.92</v>
      </c>
      <c r="K307" s="95" t="n">
        <v>0.95</v>
      </c>
      <c r="L307" s="95" t="n">
        <v>0.93</v>
      </c>
    </row>
    <row r="308" customFormat="false" ht="15" hidden="false" customHeight="false" outlineLevel="0" collapsed="false">
      <c r="A308" s="93" t="s">
        <v>667</v>
      </c>
      <c r="B308" s="94" t="n">
        <f aca="false">B306*0.4</f>
        <v>14.4</v>
      </c>
      <c r="C308" s="94" t="n">
        <f aca="false">(100-D308)/100</f>
        <v>0.696</v>
      </c>
      <c r="D308" s="94" t="n">
        <f aca="false">D306*0.4</f>
        <v>30.4</v>
      </c>
      <c r="E308" s="95" t="n">
        <v>0.835</v>
      </c>
      <c r="F308" s="95" t="n">
        <v>0.845</v>
      </c>
      <c r="G308" s="95" t="n">
        <v>0.855</v>
      </c>
      <c r="H308" s="95" t="n">
        <v>0.85</v>
      </c>
      <c r="I308" s="95" t="n">
        <v>0.825</v>
      </c>
      <c r="J308" s="95" t="n">
        <v>0.8</v>
      </c>
      <c r="K308" s="95" t="n">
        <v>0.875</v>
      </c>
      <c r="L308" s="95" t="n">
        <v>0.825</v>
      </c>
    </row>
    <row r="309" customFormat="false" ht="15" hidden="false" customHeight="false" outlineLevel="0" collapsed="false">
      <c r="A309" s="93" t="s">
        <v>668</v>
      </c>
      <c r="B309" s="94" t="n">
        <f aca="false">B306*0.15</f>
        <v>5.4</v>
      </c>
      <c r="C309" s="94" t="n">
        <f aca="false">(100-D309)/100</f>
        <v>0.886</v>
      </c>
      <c r="D309" s="94" t="n">
        <f aca="false">D306*0.15</f>
        <v>11.4</v>
      </c>
      <c r="E309" s="95" t="n">
        <v>0.9505</v>
      </c>
      <c r="F309" s="95" t="n">
        <v>0.9535</v>
      </c>
      <c r="G309" s="95" t="n">
        <v>0.9565</v>
      </c>
      <c r="H309" s="95" t="n">
        <v>0.955</v>
      </c>
      <c r="I309" s="95" t="n">
        <v>0.9475</v>
      </c>
      <c r="J309" s="95" t="n">
        <v>0.94</v>
      </c>
      <c r="K309" s="95" t="n">
        <v>0.9625</v>
      </c>
      <c r="L309" s="95" t="n">
        <v>0.9475</v>
      </c>
    </row>
    <row r="310" customFormat="false" ht="15" hidden="false" customHeight="false" outlineLevel="0" collapsed="false">
      <c r="A310" s="93" t="s">
        <v>669</v>
      </c>
      <c r="B310" s="94" t="n">
        <f aca="false">B306*0.3</f>
        <v>10.8</v>
      </c>
      <c r="C310" s="94" t="n">
        <f aca="false">(100-D310)/100</f>
        <v>0.772</v>
      </c>
      <c r="D310" s="94" t="n">
        <f aca="false">D306*0.3</f>
        <v>22.8</v>
      </c>
      <c r="E310" s="95" t="n">
        <v>0.868</v>
      </c>
      <c r="F310" s="95" t="n">
        <v>0.876</v>
      </c>
      <c r="G310" s="95" t="n">
        <v>0.884</v>
      </c>
      <c r="H310" s="95" t="n">
        <v>0.88</v>
      </c>
      <c r="I310" s="95" t="n">
        <v>0.86</v>
      </c>
      <c r="J310" s="95" t="n">
        <v>0.84</v>
      </c>
      <c r="K310" s="95" t="n">
        <v>0.9</v>
      </c>
      <c r="L310" s="95" t="n">
        <v>0.86</v>
      </c>
    </row>
    <row r="311" customFormat="false" ht="15" hidden="false" customHeight="false" outlineLevel="0" collapsed="false">
      <c r="A311" s="96" t="s">
        <v>743</v>
      </c>
      <c r="B311" s="90" t="n">
        <v>36</v>
      </c>
      <c r="C311" s="90"/>
      <c r="D311" s="90" t="n">
        <v>76</v>
      </c>
      <c r="E311" s="91" t="n">
        <f aca="false">1 - (E312) * (E313) * (E314) * (E315)</f>
        <v>0.35656423374</v>
      </c>
      <c r="F311" s="91" t="n">
        <f aca="false">1 - (F312) * (F313) * (F314) * (F315)</f>
        <v>0.33795981574</v>
      </c>
      <c r="G311" s="91" t="n">
        <f aca="false">1 - (G312) * (G313) * (G314) * (G315)</f>
        <v>0.31898879614</v>
      </c>
      <c r="H311" s="91" t="n">
        <f aca="false">1 - (H312) * (H313) * (H314) * (H315)</f>
        <v>0.3285204</v>
      </c>
      <c r="I311" s="92" t="n">
        <f aca="false">1 - (I312) * (I313) * (I314) * (I315)</f>
        <v>0.30936446464</v>
      </c>
      <c r="J311" s="92" t="n">
        <f aca="false">1 - (J312) * (J313) * (J314) * (J315)</f>
        <v>0.3748063375</v>
      </c>
      <c r="K311" s="92" t="n">
        <f aca="false">1 - (K312) * (K313) * (K314) * (K315)</f>
        <v>0.30936446464</v>
      </c>
      <c r="L311" s="92" t="n">
        <f aca="false">1 - (L312) * (L313) * (L314) * (L315)</f>
        <v>0.2799296875</v>
      </c>
    </row>
    <row r="312" customFormat="false" ht="15" hidden="false" customHeight="false" outlineLevel="0" collapsed="false">
      <c r="A312" s="93" t="s">
        <v>666</v>
      </c>
      <c r="B312" s="94" t="n">
        <f aca="false">B311*0.15</f>
        <v>5.4</v>
      </c>
      <c r="C312" s="94" t="n">
        <f aca="false">(100-D312)/100</f>
        <v>0.886</v>
      </c>
      <c r="D312" s="94" t="n">
        <f aca="false">D311*0.15</f>
        <v>11.4</v>
      </c>
      <c r="E312" s="95" t="n">
        <v>0.934</v>
      </c>
      <c r="F312" s="95" t="n">
        <v>0.938</v>
      </c>
      <c r="G312" s="95" t="n">
        <v>0.942</v>
      </c>
      <c r="H312" s="95" t="n">
        <v>0.94</v>
      </c>
      <c r="I312" s="95" t="n">
        <v>0.944</v>
      </c>
      <c r="J312" s="95" t="n">
        <v>0.93</v>
      </c>
      <c r="K312" s="95" t="n">
        <v>0.944</v>
      </c>
      <c r="L312" s="95" t="n">
        <v>0.95</v>
      </c>
    </row>
    <row r="313" customFormat="false" ht="15" hidden="false" customHeight="false" outlineLevel="0" collapsed="false">
      <c r="A313" s="93" t="s">
        <v>667</v>
      </c>
      <c r="B313" s="94" t="n">
        <f aca="false">B311*0.4</f>
        <v>14.4</v>
      </c>
      <c r="C313" s="94" t="n">
        <f aca="false">(100-D313)/100</f>
        <v>0.696</v>
      </c>
      <c r="D313" s="94" t="n">
        <f aca="false">D311*0.4</f>
        <v>30.4</v>
      </c>
      <c r="E313" s="95" t="n">
        <v>0.835</v>
      </c>
      <c r="F313" s="95" t="n">
        <v>0.845</v>
      </c>
      <c r="G313" s="95" t="n">
        <v>0.855</v>
      </c>
      <c r="H313" s="95" t="n">
        <v>0.85</v>
      </c>
      <c r="I313" s="95" t="n">
        <v>0.86</v>
      </c>
      <c r="J313" s="95" t="n">
        <v>0.825</v>
      </c>
      <c r="K313" s="95" t="n">
        <v>0.86</v>
      </c>
      <c r="L313" s="95" t="n">
        <v>0.875</v>
      </c>
    </row>
    <row r="314" customFormat="false" ht="15" hidden="false" customHeight="false" outlineLevel="0" collapsed="false">
      <c r="A314" s="93" t="s">
        <v>668</v>
      </c>
      <c r="B314" s="94" t="n">
        <f aca="false">B311*0.15</f>
        <v>5.4</v>
      </c>
      <c r="C314" s="94" t="n">
        <f aca="false">(100-D314)/100</f>
        <v>0.886</v>
      </c>
      <c r="D314" s="94" t="n">
        <f aca="false">D311*0.15</f>
        <v>11.4</v>
      </c>
      <c r="E314" s="95" t="n">
        <v>0.9505</v>
      </c>
      <c r="F314" s="95" t="n">
        <v>0.9535</v>
      </c>
      <c r="G314" s="95" t="n">
        <v>0.9565</v>
      </c>
      <c r="H314" s="95" t="n">
        <v>0.955</v>
      </c>
      <c r="I314" s="95" t="n">
        <v>0.958</v>
      </c>
      <c r="J314" s="95" t="n">
        <v>0.9475</v>
      </c>
      <c r="K314" s="95" t="n">
        <v>0.958</v>
      </c>
      <c r="L314" s="95" t="n">
        <v>0.9625</v>
      </c>
    </row>
    <row r="315" customFormat="false" ht="15" hidden="false" customHeight="false" outlineLevel="0" collapsed="false">
      <c r="A315" s="93" t="s">
        <v>669</v>
      </c>
      <c r="B315" s="94" t="n">
        <f aca="false">B311*0.3</f>
        <v>10.8</v>
      </c>
      <c r="C315" s="94" t="n">
        <f aca="false">(100-D315)/100</f>
        <v>0.772</v>
      </c>
      <c r="D315" s="94" t="n">
        <f aca="false">D311*0.3</f>
        <v>22.8</v>
      </c>
      <c r="E315" s="95" t="n">
        <v>0.868</v>
      </c>
      <c r="F315" s="95" t="n">
        <v>0.876</v>
      </c>
      <c r="G315" s="95" t="n">
        <v>0.884</v>
      </c>
      <c r="H315" s="95" t="n">
        <v>0.88</v>
      </c>
      <c r="I315" s="95" t="n">
        <v>0.888</v>
      </c>
      <c r="J315" s="95" t="n">
        <v>0.86</v>
      </c>
      <c r="K315" s="95" t="n">
        <v>0.888</v>
      </c>
      <c r="L315" s="95" t="n">
        <v>0.9</v>
      </c>
    </row>
    <row r="316" customFormat="false" ht="15" hidden="false" customHeight="false" outlineLevel="0" collapsed="false">
      <c r="A316" s="96" t="s">
        <v>744</v>
      </c>
      <c r="B316" s="90" t="n">
        <v>36</v>
      </c>
      <c r="C316" s="90"/>
      <c r="D316" s="90" t="n">
        <v>76</v>
      </c>
      <c r="E316" s="91" t="n">
        <f aca="false">1 - (E317) * (E318) * (E319) * (E320)</f>
        <v>0.35656423374</v>
      </c>
      <c r="F316" s="91" t="n">
        <f aca="false">1 - (F317) * (F318) * (F319) * (F320)</f>
        <v>0.33795981574</v>
      </c>
      <c r="G316" s="91" t="n">
        <f aca="false">1 - (G317) * (G318) * (G319) * (G320)</f>
        <v>0.31898879614</v>
      </c>
      <c r="H316" s="91" t="n">
        <f aca="false">1 - (H317) * (H318) * (H319) * (H320)</f>
        <v>0.3285204</v>
      </c>
      <c r="I316" s="92" t="n">
        <f aca="false">1 - (I317) * (I318) * (I319) * (I320)</f>
        <v>0.30936446464</v>
      </c>
      <c r="J316" s="92" t="n">
        <f aca="false">1 - (J317) * (J318) * (J319) * (J320)</f>
        <v>0.30936446464</v>
      </c>
      <c r="K316" s="92" t="n">
        <f aca="false">1 - (K317) * (K318) * (K319) * (K320)</f>
        <v>0.30936446464</v>
      </c>
      <c r="L316" s="92" t="n">
        <f aca="false">1 - (L317) * (L318) * (L319) * (L320)</f>
        <v>0.4188544</v>
      </c>
    </row>
    <row r="317" customFormat="false" ht="15" hidden="false" customHeight="false" outlineLevel="0" collapsed="false">
      <c r="A317" s="93" t="s">
        <v>666</v>
      </c>
      <c r="B317" s="94" t="n">
        <f aca="false">B316*0.15</f>
        <v>5.4</v>
      </c>
      <c r="C317" s="94" t="n">
        <f aca="false">(100-D317)/100</f>
        <v>0.886</v>
      </c>
      <c r="D317" s="94" t="n">
        <f aca="false">D316*0.15</f>
        <v>11.4</v>
      </c>
      <c r="E317" s="95" t="n">
        <v>0.934</v>
      </c>
      <c r="F317" s="95" t="n">
        <v>0.938</v>
      </c>
      <c r="G317" s="95" t="n">
        <v>0.942</v>
      </c>
      <c r="H317" s="95" t="n">
        <v>0.94</v>
      </c>
      <c r="I317" s="95" t="n">
        <v>0.944</v>
      </c>
      <c r="J317" s="95" t="n">
        <v>0.944</v>
      </c>
      <c r="K317" s="95" t="n">
        <v>0.944</v>
      </c>
      <c r="L317" s="95" t="n">
        <v>0.92</v>
      </c>
    </row>
    <row r="318" customFormat="false" ht="15" hidden="false" customHeight="false" outlineLevel="0" collapsed="false">
      <c r="A318" s="93" t="s">
        <v>667</v>
      </c>
      <c r="B318" s="94" t="n">
        <f aca="false">B316*0.4</f>
        <v>14.4</v>
      </c>
      <c r="C318" s="94" t="n">
        <f aca="false">(100-D318)/100</f>
        <v>0.696</v>
      </c>
      <c r="D318" s="94" t="n">
        <f aca="false">D316*0.4</f>
        <v>30.4</v>
      </c>
      <c r="E318" s="95" t="n">
        <v>0.835</v>
      </c>
      <c r="F318" s="95" t="n">
        <v>0.845</v>
      </c>
      <c r="G318" s="95" t="n">
        <v>0.855</v>
      </c>
      <c r="H318" s="95" t="n">
        <v>0.85</v>
      </c>
      <c r="I318" s="95" t="n">
        <v>0.86</v>
      </c>
      <c r="J318" s="95" t="n">
        <v>0.86</v>
      </c>
      <c r="K318" s="95" t="n">
        <v>0.86</v>
      </c>
      <c r="L318" s="95" t="n">
        <v>0.8</v>
      </c>
    </row>
    <row r="319" customFormat="false" ht="15" hidden="false" customHeight="false" outlineLevel="0" collapsed="false">
      <c r="A319" s="93" t="s">
        <v>668</v>
      </c>
      <c r="B319" s="94" t="n">
        <f aca="false">B316*0.15</f>
        <v>5.4</v>
      </c>
      <c r="C319" s="94" t="n">
        <f aca="false">(100-D319)/100</f>
        <v>0.886</v>
      </c>
      <c r="D319" s="94" t="n">
        <f aca="false">D316*0.15</f>
        <v>11.4</v>
      </c>
      <c r="E319" s="95" t="n">
        <v>0.9505</v>
      </c>
      <c r="F319" s="95" t="n">
        <v>0.9535</v>
      </c>
      <c r="G319" s="95" t="n">
        <v>0.9565</v>
      </c>
      <c r="H319" s="95" t="n">
        <v>0.955</v>
      </c>
      <c r="I319" s="95" t="n">
        <v>0.958</v>
      </c>
      <c r="J319" s="95" t="n">
        <v>0.958</v>
      </c>
      <c r="K319" s="95" t="n">
        <v>0.958</v>
      </c>
      <c r="L319" s="95" t="n">
        <v>0.94</v>
      </c>
    </row>
    <row r="320" customFormat="false" ht="15" hidden="false" customHeight="false" outlineLevel="0" collapsed="false">
      <c r="A320" s="93" t="s">
        <v>669</v>
      </c>
      <c r="B320" s="94" t="n">
        <f aca="false">B316*0.3</f>
        <v>10.8</v>
      </c>
      <c r="C320" s="94" t="n">
        <f aca="false">(100-D320)/100</f>
        <v>0.772</v>
      </c>
      <c r="D320" s="94" t="n">
        <f aca="false">D316*0.3</f>
        <v>22.8</v>
      </c>
      <c r="E320" s="95" t="n">
        <v>0.868</v>
      </c>
      <c r="F320" s="95" t="n">
        <v>0.876</v>
      </c>
      <c r="G320" s="95" t="n">
        <v>0.884</v>
      </c>
      <c r="H320" s="95" t="n">
        <v>0.88</v>
      </c>
      <c r="I320" s="95" t="n">
        <v>0.888</v>
      </c>
      <c r="J320" s="95" t="n">
        <v>0.888</v>
      </c>
      <c r="K320" s="95" t="n">
        <v>0.888</v>
      </c>
      <c r="L320" s="95" t="n">
        <v>0.84</v>
      </c>
    </row>
    <row r="321" customFormat="false" ht="15" hidden="false" customHeight="false" outlineLevel="0" collapsed="false">
      <c r="A321" s="96" t="s">
        <v>745</v>
      </c>
      <c r="B321" s="90" t="n">
        <v>36</v>
      </c>
      <c r="C321" s="90"/>
      <c r="D321" s="90" t="n">
        <v>76</v>
      </c>
      <c r="E321" s="91" t="n">
        <f aca="false">1 - (E322) * (E323) * (E324) * (E325)</f>
        <v>0.35656423374</v>
      </c>
      <c r="F321" s="91" t="n">
        <f aca="false">1 - (F322) * (F323) * (F324) * (F325)</f>
        <v>0.33795981574</v>
      </c>
      <c r="G321" s="91" t="n">
        <f aca="false">1 - (G322) * (G323) * (G324) * (G325)</f>
        <v>0.31898879614</v>
      </c>
      <c r="H321" s="91" t="n">
        <f aca="false">1 - (H322) * (H323) * (H324) * (H325)</f>
        <v>0.3285204</v>
      </c>
      <c r="I321" s="92" t="n">
        <f aca="false">1 - (I322) * (I323) * (I324) * (I325)</f>
        <v>0.30936446464</v>
      </c>
      <c r="J321" s="92" t="n">
        <f aca="false">1 - (J322) * (J323) * (J324) * (J325)</f>
        <v>0.30936446464</v>
      </c>
      <c r="K321" s="92" t="n">
        <f aca="false">1 - (K322) * (K323) * (K324) * (K325)</f>
        <v>0.337545088</v>
      </c>
      <c r="L321" s="92" t="n">
        <f aca="false">1 - (L322) * (L323) * (L324) * (L325)</f>
        <v>0.337545088</v>
      </c>
      <c r="N321" s="0" t="n">
        <v>20</v>
      </c>
    </row>
    <row r="322" customFormat="false" ht="15" hidden="false" customHeight="false" outlineLevel="0" collapsed="false">
      <c r="A322" s="93" t="s">
        <v>666</v>
      </c>
      <c r="B322" s="94" t="n">
        <f aca="false">B321*0.15</f>
        <v>5.4</v>
      </c>
      <c r="C322" s="94" t="n">
        <f aca="false">(100-D322)/100</f>
        <v>0.886</v>
      </c>
      <c r="D322" s="94" t="n">
        <f aca="false">D321*0.15</f>
        <v>11.4</v>
      </c>
      <c r="E322" s="95" t="n">
        <v>0.934</v>
      </c>
      <c r="F322" s="95" t="n">
        <v>0.938</v>
      </c>
      <c r="G322" s="95" t="n">
        <v>0.942</v>
      </c>
      <c r="H322" s="95" t="n">
        <v>0.94</v>
      </c>
      <c r="I322" s="95" t="n">
        <v>0.944</v>
      </c>
      <c r="J322" s="95" t="n">
        <v>0.944</v>
      </c>
      <c r="K322" s="95" t="n">
        <v>0.95</v>
      </c>
      <c r="L322" s="95" t="n">
        <v>0.95</v>
      </c>
      <c r="N322" s="3" t="n">
        <f aca="false">1-(N321*0.2)/100</f>
        <v>0.96</v>
      </c>
    </row>
    <row r="323" customFormat="false" ht="15" hidden="false" customHeight="false" outlineLevel="0" collapsed="false">
      <c r="A323" s="93" t="s">
        <v>667</v>
      </c>
      <c r="B323" s="94" t="n">
        <f aca="false">B321*0.4</f>
        <v>14.4</v>
      </c>
      <c r="C323" s="94" t="n">
        <f aca="false">(100-D323)/100</f>
        <v>0.696</v>
      </c>
      <c r="D323" s="94" t="n">
        <f aca="false">D321*0.4</f>
        <v>30.4</v>
      </c>
      <c r="E323" s="95" t="n">
        <v>0.835</v>
      </c>
      <c r="F323" s="95" t="n">
        <v>0.845</v>
      </c>
      <c r="G323" s="95" t="n">
        <v>0.855</v>
      </c>
      <c r="H323" s="95" t="n">
        <v>0.85</v>
      </c>
      <c r="I323" s="95" t="n">
        <v>0.86</v>
      </c>
      <c r="J323" s="95" t="n">
        <v>0.86</v>
      </c>
      <c r="K323" s="95" t="n">
        <v>0.84</v>
      </c>
      <c r="L323" s="95" t="n">
        <v>0.84</v>
      </c>
      <c r="N323" s="3" t="n">
        <f aca="false">1-(N321*0.5)/100</f>
        <v>0.9</v>
      </c>
    </row>
    <row r="324" customFormat="false" ht="15" hidden="false" customHeight="false" outlineLevel="0" collapsed="false">
      <c r="A324" s="93" t="s">
        <v>668</v>
      </c>
      <c r="B324" s="94" t="n">
        <f aca="false">B321*0.15</f>
        <v>5.4</v>
      </c>
      <c r="C324" s="94" t="n">
        <f aca="false">(100-D324)/100</f>
        <v>0.886</v>
      </c>
      <c r="D324" s="94" t="n">
        <f aca="false">D321*0.15</f>
        <v>11.4</v>
      </c>
      <c r="E324" s="95" t="n">
        <v>0.9505</v>
      </c>
      <c r="F324" s="95" t="n">
        <v>0.9535</v>
      </c>
      <c r="G324" s="95" t="n">
        <v>0.9565</v>
      </c>
      <c r="H324" s="95" t="n">
        <v>0.955</v>
      </c>
      <c r="I324" s="95" t="n">
        <v>0.958</v>
      </c>
      <c r="J324" s="95" t="n">
        <v>0.958</v>
      </c>
      <c r="K324" s="95" t="n">
        <v>0.952</v>
      </c>
      <c r="L324" s="95" t="n">
        <v>0.952</v>
      </c>
      <c r="N324" s="3" t="n">
        <f aca="false">1-(N321*0.15)/100</f>
        <v>0.97</v>
      </c>
    </row>
    <row r="325" customFormat="false" ht="15.75" hidden="false" customHeight="true" outlineLevel="0" collapsed="false">
      <c r="A325" s="93" t="s">
        <v>669</v>
      </c>
      <c r="B325" s="94" t="n">
        <f aca="false">B321*0.3</f>
        <v>10.8</v>
      </c>
      <c r="C325" s="94" t="n">
        <f aca="false">(100-D325)/100</f>
        <v>0.772</v>
      </c>
      <c r="D325" s="94" t="n">
        <f aca="false">D321*0.3</f>
        <v>22.8</v>
      </c>
      <c r="E325" s="95" t="n">
        <v>0.868</v>
      </c>
      <c r="F325" s="95" t="n">
        <v>0.876</v>
      </c>
      <c r="G325" s="95" t="n">
        <v>0.884</v>
      </c>
      <c r="H325" s="95" t="n">
        <v>0.88</v>
      </c>
      <c r="I325" s="95" t="n">
        <v>0.888</v>
      </c>
      <c r="J325" s="95" t="n">
        <v>0.888</v>
      </c>
      <c r="K325" s="95" t="n">
        <v>0.872</v>
      </c>
      <c r="L325" s="95" t="n">
        <v>0.872</v>
      </c>
      <c r="N325" s="3" t="n">
        <f aca="false">1-(N321*0.4)/100</f>
        <v>0.92</v>
      </c>
    </row>
    <row r="326" customFormat="false" ht="15" hidden="false" customHeight="false" outlineLevel="0" collapsed="false">
      <c r="A326" s="96" t="s">
        <v>746</v>
      </c>
      <c r="B326" s="90" t="n">
        <v>36</v>
      </c>
      <c r="C326" s="90"/>
      <c r="D326" s="90" t="n">
        <v>76</v>
      </c>
      <c r="E326" s="91" t="n">
        <f aca="false">1 - (E327) * (E328) * (E329) * (E330)</f>
        <v>0.35656423374</v>
      </c>
      <c r="F326" s="91" t="n">
        <f aca="false">1 - (F327) * (F328) * (F329) * (F330)</f>
        <v>0.33795981574</v>
      </c>
      <c r="G326" s="91" t="n">
        <f aca="false">1 - (G327) * (G328) * (G329) * (G330)</f>
        <v>0.31898879614</v>
      </c>
      <c r="H326" s="91" t="n">
        <f aca="false">1 - (H327) * (H328) * (H329) * (H330)</f>
        <v>0.3285204</v>
      </c>
      <c r="I326" s="92" t="n">
        <f aca="false">1 - (I327) * (I328) * (I329) * (I330)</f>
        <v>0.30936446464</v>
      </c>
      <c r="J326" s="92" t="n">
        <f aca="false">1 - (J327) * (J328) * (J329) * (J330)</f>
        <v>0.4188544</v>
      </c>
      <c r="K326" s="92" t="n">
        <f aca="false">1 - (K327) * (K328) * (K329) * (K330)</f>
        <v>0.30936446464</v>
      </c>
      <c r="L326" s="92" t="n">
        <f aca="false">1 - (L327) * (L328) * (L329) * (L330)</f>
        <v>0.2799296875</v>
      </c>
    </row>
    <row r="327" customFormat="false" ht="15" hidden="false" customHeight="false" outlineLevel="0" collapsed="false">
      <c r="A327" s="93" t="s">
        <v>666</v>
      </c>
      <c r="B327" s="94" t="n">
        <f aca="false">B326*0.15</f>
        <v>5.4</v>
      </c>
      <c r="C327" s="94" t="n">
        <f aca="false">(100-D327)/100</f>
        <v>0.886</v>
      </c>
      <c r="D327" s="94" t="n">
        <f aca="false">D326*0.15</f>
        <v>11.4</v>
      </c>
      <c r="E327" s="95" t="n">
        <v>0.934</v>
      </c>
      <c r="F327" s="95" t="n">
        <v>0.938</v>
      </c>
      <c r="G327" s="95" t="n">
        <v>0.942</v>
      </c>
      <c r="H327" s="95" t="n">
        <v>0.94</v>
      </c>
      <c r="I327" s="95" t="n">
        <v>0.944</v>
      </c>
      <c r="J327" s="95" t="n">
        <v>0.92</v>
      </c>
      <c r="K327" s="95" t="n">
        <v>0.944</v>
      </c>
      <c r="L327" s="95" t="n">
        <v>0.95</v>
      </c>
    </row>
    <row r="328" customFormat="false" ht="15" hidden="false" customHeight="false" outlineLevel="0" collapsed="false">
      <c r="A328" s="93" t="s">
        <v>667</v>
      </c>
      <c r="B328" s="94" t="n">
        <f aca="false">B326*0.4</f>
        <v>14.4</v>
      </c>
      <c r="C328" s="94" t="n">
        <f aca="false">(100-D328)/100</f>
        <v>0.696</v>
      </c>
      <c r="D328" s="94" t="n">
        <f aca="false">D326*0.4</f>
        <v>30.4</v>
      </c>
      <c r="E328" s="95" t="n">
        <v>0.835</v>
      </c>
      <c r="F328" s="95" t="n">
        <v>0.845</v>
      </c>
      <c r="G328" s="95" t="n">
        <v>0.855</v>
      </c>
      <c r="H328" s="95" t="n">
        <v>0.85</v>
      </c>
      <c r="I328" s="95" t="n">
        <v>0.86</v>
      </c>
      <c r="J328" s="95" t="n">
        <v>0.8</v>
      </c>
      <c r="K328" s="95" t="n">
        <v>0.86</v>
      </c>
      <c r="L328" s="95" t="n">
        <v>0.875</v>
      </c>
    </row>
    <row r="329" customFormat="false" ht="15" hidden="false" customHeight="false" outlineLevel="0" collapsed="false">
      <c r="A329" s="93" t="s">
        <v>668</v>
      </c>
      <c r="B329" s="94" t="n">
        <f aca="false">B326*0.15</f>
        <v>5.4</v>
      </c>
      <c r="C329" s="94" t="n">
        <f aca="false">(100-D329)/100</f>
        <v>0.886</v>
      </c>
      <c r="D329" s="94" t="n">
        <f aca="false">D326*0.15</f>
        <v>11.4</v>
      </c>
      <c r="E329" s="95" t="n">
        <v>0.9505</v>
      </c>
      <c r="F329" s="95" t="n">
        <v>0.9535</v>
      </c>
      <c r="G329" s="95" t="n">
        <v>0.9565</v>
      </c>
      <c r="H329" s="95" t="n">
        <v>0.955</v>
      </c>
      <c r="I329" s="95" t="n">
        <v>0.958</v>
      </c>
      <c r="J329" s="95" t="n">
        <v>0.94</v>
      </c>
      <c r="K329" s="95" t="n">
        <v>0.958</v>
      </c>
      <c r="L329" s="95" t="n">
        <v>0.9625</v>
      </c>
    </row>
    <row r="330" customFormat="false" ht="15" hidden="false" customHeight="false" outlineLevel="0" collapsed="false">
      <c r="A330" s="93" t="s">
        <v>669</v>
      </c>
      <c r="B330" s="94" t="n">
        <f aca="false">B326*0.3</f>
        <v>10.8</v>
      </c>
      <c r="C330" s="94" t="n">
        <f aca="false">(100-D330)/100</f>
        <v>0.772</v>
      </c>
      <c r="D330" s="94" t="n">
        <f aca="false">D326*0.3</f>
        <v>22.8</v>
      </c>
      <c r="E330" s="95" t="n">
        <v>0.868</v>
      </c>
      <c r="F330" s="95" t="n">
        <v>0.876</v>
      </c>
      <c r="G330" s="95" t="n">
        <v>0.884</v>
      </c>
      <c r="H330" s="95" t="n">
        <v>0.88</v>
      </c>
      <c r="I330" s="95" t="n">
        <v>0.888</v>
      </c>
      <c r="J330" s="95" t="n">
        <v>0.84</v>
      </c>
      <c r="K330" s="95" t="n">
        <v>0.888</v>
      </c>
      <c r="L330" s="95" t="n">
        <v>0.9</v>
      </c>
    </row>
    <row r="331" customFormat="false" ht="15" hidden="false" customHeight="false" outlineLevel="0" collapsed="false">
      <c r="A331" s="96" t="s">
        <v>747</v>
      </c>
      <c r="B331" s="90" t="n">
        <v>36</v>
      </c>
      <c r="C331" s="90"/>
      <c r="D331" s="90" t="n">
        <v>76</v>
      </c>
      <c r="E331" s="91" t="n">
        <f aca="false">1 - (E332) * (E333) * (E334) * (E335)</f>
        <v>0.35656423374</v>
      </c>
      <c r="F331" s="91" t="n">
        <f aca="false">1 - (F332) * (F333) * (F334) * (F335)</f>
        <v>0.33795981574</v>
      </c>
      <c r="G331" s="91" t="n">
        <f aca="false">1 - (G332) * (G333) * (G334) * (G335)</f>
        <v>0.31898879614</v>
      </c>
      <c r="H331" s="91" t="n">
        <f aca="false">1 - (H332) * (H333) * (H334) * (H335)</f>
        <v>0.3285204</v>
      </c>
      <c r="I331" s="92" t="n">
        <f aca="false">1 - (I332) * (I333) * (I334) * (I335)</f>
        <v>0.2799296875</v>
      </c>
      <c r="J331" s="92" t="n">
        <f aca="false">1 - (J332) * (J333) * (J334) * (J335)</f>
        <v>0.3748063375</v>
      </c>
      <c r="K331" s="92" t="n">
        <f aca="false">1 - (K332) * (K333) * (K334) * (K335)</f>
        <v>0.30936446464</v>
      </c>
      <c r="L331" s="92" t="n">
        <f aca="false">1 - (L332) * (L333) * (L334) * (L335)</f>
        <v>0.30936446464</v>
      </c>
    </row>
    <row r="332" customFormat="false" ht="15" hidden="false" customHeight="false" outlineLevel="0" collapsed="false">
      <c r="A332" s="93" t="s">
        <v>666</v>
      </c>
      <c r="B332" s="94" t="n">
        <f aca="false">B331*0.15</f>
        <v>5.4</v>
      </c>
      <c r="C332" s="94" t="n">
        <f aca="false">(100-D332)/100</f>
        <v>0.886</v>
      </c>
      <c r="D332" s="94" t="n">
        <f aca="false">D331*0.15</f>
        <v>11.4</v>
      </c>
      <c r="E332" s="95" t="n">
        <v>0.934</v>
      </c>
      <c r="F332" s="95" t="n">
        <v>0.938</v>
      </c>
      <c r="G332" s="95" t="n">
        <v>0.942</v>
      </c>
      <c r="H332" s="95" t="n">
        <v>0.94</v>
      </c>
      <c r="I332" s="95" t="n">
        <v>0.95</v>
      </c>
      <c r="J332" s="95" t="n">
        <v>0.93</v>
      </c>
      <c r="K332" s="95" t="n">
        <v>0.944</v>
      </c>
      <c r="L332" s="95" t="n">
        <v>0.944</v>
      </c>
    </row>
    <row r="333" customFormat="false" ht="15" hidden="false" customHeight="false" outlineLevel="0" collapsed="false">
      <c r="A333" s="93" t="s">
        <v>667</v>
      </c>
      <c r="B333" s="94" t="n">
        <f aca="false">B331*0.4</f>
        <v>14.4</v>
      </c>
      <c r="C333" s="94" t="n">
        <f aca="false">(100-D333)/100</f>
        <v>0.696</v>
      </c>
      <c r="D333" s="94" t="n">
        <f aca="false">D331*0.4</f>
        <v>30.4</v>
      </c>
      <c r="E333" s="95" t="n">
        <v>0.835</v>
      </c>
      <c r="F333" s="95" t="n">
        <v>0.845</v>
      </c>
      <c r="G333" s="95" t="n">
        <v>0.855</v>
      </c>
      <c r="H333" s="95" t="n">
        <v>0.85</v>
      </c>
      <c r="I333" s="95" t="n">
        <v>0.875</v>
      </c>
      <c r="J333" s="95" t="n">
        <v>0.825</v>
      </c>
      <c r="K333" s="95" t="n">
        <v>0.86</v>
      </c>
      <c r="L333" s="95" t="n">
        <v>0.86</v>
      </c>
    </row>
    <row r="334" customFormat="false" ht="15" hidden="false" customHeight="false" outlineLevel="0" collapsed="false">
      <c r="A334" s="93" t="s">
        <v>668</v>
      </c>
      <c r="B334" s="94" t="n">
        <f aca="false">B331*0.15</f>
        <v>5.4</v>
      </c>
      <c r="C334" s="94" t="n">
        <f aca="false">(100-D334)/100</f>
        <v>0.886</v>
      </c>
      <c r="D334" s="94" t="n">
        <f aca="false">D331*0.15</f>
        <v>11.4</v>
      </c>
      <c r="E334" s="95" t="n">
        <v>0.9505</v>
      </c>
      <c r="F334" s="95" t="n">
        <v>0.9535</v>
      </c>
      <c r="G334" s="95" t="n">
        <v>0.9565</v>
      </c>
      <c r="H334" s="95" t="n">
        <v>0.955</v>
      </c>
      <c r="I334" s="95" t="n">
        <v>0.9625</v>
      </c>
      <c r="J334" s="95" t="n">
        <v>0.9475</v>
      </c>
      <c r="K334" s="95" t="n">
        <v>0.958</v>
      </c>
      <c r="L334" s="95" t="n">
        <v>0.958</v>
      </c>
    </row>
    <row r="335" customFormat="false" ht="15" hidden="false" customHeight="false" outlineLevel="0" collapsed="false">
      <c r="A335" s="93" t="s">
        <v>669</v>
      </c>
      <c r="B335" s="94" t="n">
        <f aca="false">B331*0.3</f>
        <v>10.8</v>
      </c>
      <c r="C335" s="94" t="n">
        <f aca="false">(100-D335)/100</f>
        <v>0.772</v>
      </c>
      <c r="D335" s="94" t="n">
        <f aca="false">D331*0.3</f>
        <v>22.8</v>
      </c>
      <c r="E335" s="95" t="n">
        <v>0.868</v>
      </c>
      <c r="F335" s="95" t="n">
        <v>0.876</v>
      </c>
      <c r="G335" s="95" t="n">
        <v>0.884</v>
      </c>
      <c r="H335" s="95" t="n">
        <v>0.88</v>
      </c>
      <c r="I335" s="95" t="n">
        <v>0.9</v>
      </c>
      <c r="J335" s="95" t="n">
        <v>0.86</v>
      </c>
      <c r="K335" s="95" t="n">
        <v>0.888</v>
      </c>
      <c r="L335" s="95" t="n">
        <v>0.888</v>
      </c>
    </row>
    <row r="336" customFormat="false" ht="15" hidden="false" customHeight="false" outlineLevel="0" collapsed="false">
      <c r="A336" s="96" t="s">
        <v>748</v>
      </c>
      <c r="B336" s="90" t="n">
        <v>36</v>
      </c>
      <c r="C336" s="90"/>
      <c r="D336" s="90" t="n">
        <v>76</v>
      </c>
      <c r="E336" s="91" t="n">
        <f aca="false">1 - (E337) * (E338) * (E339) * (E340)</f>
        <v>0.35656423374</v>
      </c>
      <c r="F336" s="91" t="n">
        <f aca="false">1 - (F337) * (F338) * (F339) * (F340)</f>
        <v>0.33795981574</v>
      </c>
      <c r="G336" s="91" t="n">
        <f aca="false">1 - (G337) * (G338) * (G339) * (G340)</f>
        <v>0.31898879614</v>
      </c>
      <c r="H336" s="91" t="n">
        <f aca="false">1 - (H337) * (H338) * (H339) * (H340)</f>
        <v>0.3285204</v>
      </c>
      <c r="I336" s="92" t="n">
        <f aca="false">1 - (I337) * (I338) * (I339) * (I340)</f>
        <v>0.30936446464</v>
      </c>
      <c r="J336" s="92" t="n">
        <f aca="false">1 - (J337) * (J338) * (J339) * (J340)</f>
        <v>0.4188544</v>
      </c>
      <c r="K336" s="92" t="n">
        <f aca="false">1 - (K337) * (K338) * (K339) * (K340)</f>
        <v>0.2799296875</v>
      </c>
      <c r="L336" s="92" t="n">
        <f aca="false">1 - (L337) * (L338) * (L339) * (L340)</f>
        <v>0.30936446464</v>
      </c>
    </row>
    <row r="337" customFormat="false" ht="15" hidden="false" customHeight="false" outlineLevel="0" collapsed="false">
      <c r="A337" s="93" t="s">
        <v>666</v>
      </c>
      <c r="B337" s="94" t="n">
        <f aca="false">B336*0.15</f>
        <v>5.4</v>
      </c>
      <c r="C337" s="94" t="n">
        <f aca="false">(100-D337)/100</f>
        <v>0.886</v>
      </c>
      <c r="D337" s="94" t="n">
        <f aca="false">D336*0.15</f>
        <v>11.4</v>
      </c>
      <c r="E337" s="95" t="n">
        <v>0.934</v>
      </c>
      <c r="F337" s="95" t="n">
        <v>0.938</v>
      </c>
      <c r="G337" s="95" t="n">
        <v>0.942</v>
      </c>
      <c r="H337" s="95" t="n">
        <v>0.94</v>
      </c>
      <c r="I337" s="95" t="n">
        <v>0.944</v>
      </c>
      <c r="J337" s="95" t="n">
        <v>0.92</v>
      </c>
      <c r="K337" s="95" t="n">
        <v>0.95</v>
      </c>
      <c r="L337" s="95" t="n">
        <v>0.944</v>
      </c>
    </row>
    <row r="338" customFormat="false" ht="15" hidden="false" customHeight="false" outlineLevel="0" collapsed="false">
      <c r="A338" s="93" t="s">
        <v>667</v>
      </c>
      <c r="B338" s="94" t="n">
        <f aca="false">B336*0.4</f>
        <v>14.4</v>
      </c>
      <c r="C338" s="94" t="n">
        <f aca="false">(100-D338)/100</f>
        <v>0.696</v>
      </c>
      <c r="D338" s="94" t="n">
        <f aca="false">D336*0.4</f>
        <v>30.4</v>
      </c>
      <c r="E338" s="95" t="n">
        <v>0.835</v>
      </c>
      <c r="F338" s="95" t="n">
        <v>0.845</v>
      </c>
      <c r="G338" s="95" t="n">
        <v>0.855</v>
      </c>
      <c r="H338" s="95" t="n">
        <v>0.85</v>
      </c>
      <c r="I338" s="95" t="n">
        <v>0.86</v>
      </c>
      <c r="J338" s="95" t="n">
        <v>0.8</v>
      </c>
      <c r="K338" s="95" t="n">
        <v>0.875</v>
      </c>
      <c r="L338" s="95" t="n">
        <v>0.86</v>
      </c>
    </row>
    <row r="339" customFormat="false" ht="15" hidden="false" customHeight="false" outlineLevel="0" collapsed="false">
      <c r="A339" s="93" t="s">
        <v>668</v>
      </c>
      <c r="B339" s="94" t="n">
        <f aca="false">B336*0.15</f>
        <v>5.4</v>
      </c>
      <c r="C339" s="94" t="n">
        <f aca="false">(100-D339)/100</f>
        <v>0.886</v>
      </c>
      <c r="D339" s="94" t="n">
        <f aca="false">D336*0.15</f>
        <v>11.4</v>
      </c>
      <c r="E339" s="95" t="n">
        <v>0.9505</v>
      </c>
      <c r="F339" s="95" t="n">
        <v>0.9535</v>
      </c>
      <c r="G339" s="95" t="n">
        <v>0.9565</v>
      </c>
      <c r="H339" s="95" t="n">
        <v>0.955</v>
      </c>
      <c r="I339" s="95" t="n">
        <v>0.958</v>
      </c>
      <c r="J339" s="95" t="n">
        <v>0.94</v>
      </c>
      <c r="K339" s="95" t="n">
        <v>0.9625</v>
      </c>
      <c r="L339" s="95" t="n">
        <v>0.958</v>
      </c>
    </row>
    <row r="340" customFormat="false" ht="15" hidden="false" customHeight="false" outlineLevel="0" collapsed="false">
      <c r="A340" s="93" t="s">
        <v>669</v>
      </c>
      <c r="B340" s="94" t="n">
        <f aca="false">B336*0.3</f>
        <v>10.8</v>
      </c>
      <c r="C340" s="94" t="n">
        <f aca="false">(100-D340)/100</f>
        <v>0.772</v>
      </c>
      <c r="D340" s="94" t="n">
        <f aca="false">D336*0.3</f>
        <v>22.8</v>
      </c>
      <c r="E340" s="95" t="n">
        <v>0.868</v>
      </c>
      <c r="F340" s="95" t="n">
        <v>0.876</v>
      </c>
      <c r="G340" s="95" t="n">
        <v>0.884</v>
      </c>
      <c r="H340" s="95" t="n">
        <v>0.88</v>
      </c>
      <c r="I340" s="95" t="n">
        <v>0.888</v>
      </c>
      <c r="J340" s="95" t="n">
        <v>0.84</v>
      </c>
      <c r="K340" s="95" t="n">
        <v>0.9</v>
      </c>
      <c r="L340" s="95" t="n">
        <v>0.888</v>
      </c>
    </row>
    <row r="341" customFormat="false" ht="15" hidden="false" customHeight="false" outlineLevel="0" collapsed="false">
      <c r="A341" s="89" t="s">
        <v>749</v>
      </c>
      <c r="B341" s="90" t="n">
        <v>35</v>
      </c>
      <c r="C341" s="90"/>
      <c r="D341" s="90" t="n">
        <v>75</v>
      </c>
      <c r="E341" s="91" t="n">
        <f aca="false">1 - (E342) * (E343) * (E344) * (E345)</f>
        <v>0.34730758144</v>
      </c>
      <c r="F341" s="91" t="n">
        <f aca="false">1 - (F342) * (F343) * (F344) * (F345)</f>
        <v>0.3285204</v>
      </c>
      <c r="G341" s="91" t="n">
        <f aca="false">1 - (G342) * (G343) * (G344) * (G345)</f>
        <v>0.30936446464</v>
      </c>
      <c r="H341" s="91" t="n">
        <f aca="false">1 - (H342) * (H343) * (H344) * (H345)</f>
        <v>0.31898879614</v>
      </c>
      <c r="I341" s="92" t="n">
        <f aca="false">1 - (I342) * (I343) * (I344) * (I345)</f>
        <v>0.2799296875</v>
      </c>
      <c r="J341" s="92" t="n">
        <f aca="false">1 - (J342) * (J343) * (J344) * (J345)</f>
        <v>0.3748063375</v>
      </c>
      <c r="K341" s="92" t="n">
        <f aca="false">1 - (K342) * (K343) * (K344) * (K345)</f>
        <v>0.2799296875</v>
      </c>
      <c r="L341" s="92" t="n">
        <f aca="false">1 - (L342) * (L343) * (L344) * (L345)</f>
        <v>0.2799296875</v>
      </c>
    </row>
    <row r="342" customFormat="false" ht="15" hidden="false" customHeight="false" outlineLevel="0" collapsed="false">
      <c r="A342" s="93" t="s">
        <v>666</v>
      </c>
      <c r="B342" s="94" t="n">
        <f aca="false">B341*0.15</f>
        <v>5.25</v>
      </c>
      <c r="C342" s="94" t="n">
        <f aca="false">(100-D342)/100</f>
        <v>0.8875</v>
      </c>
      <c r="D342" s="94" t="n">
        <f aca="false">D341*0.15</f>
        <v>11.25</v>
      </c>
      <c r="E342" s="95" t="n">
        <v>0.936</v>
      </c>
      <c r="F342" s="95" t="n">
        <v>0.94</v>
      </c>
      <c r="G342" s="95" t="n">
        <v>0.944</v>
      </c>
      <c r="H342" s="95" t="n">
        <v>0.942</v>
      </c>
      <c r="I342" s="95" t="n">
        <v>0.95</v>
      </c>
      <c r="J342" s="95" t="n">
        <v>0.93</v>
      </c>
      <c r="K342" s="95" t="n">
        <v>0.95</v>
      </c>
      <c r="L342" s="95" t="n">
        <v>0.95</v>
      </c>
    </row>
    <row r="343" customFormat="false" ht="15" hidden="false" customHeight="false" outlineLevel="0" collapsed="false">
      <c r="A343" s="93" t="s">
        <v>667</v>
      </c>
      <c r="B343" s="94" t="n">
        <f aca="false">B341*0.4</f>
        <v>14</v>
      </c>
      <c r="C343" s="94" t="n">
        <f aca="false">(100-D343)/100</f>
        <v>0.7</v>
      </c>
      <c r="D343" s="94" t="n">
        <f aca="false">D341*0.4</f>
        <v>30</v>
      </c>
      <c r="E343" s="95" t="n">
        <v>0.84</v>
      </c>
      <c r="F343" s="95" t="n">
        <v>0.85</v>
      </c>
      <c r="G343" s="95" t="n">
        <v>0.86</v>
      </c>
      <c r="H343" s="95" t="n">
        <v>0.855</v>
      </c>
      <c r="I343" s="95" t="n">
        <v>0.875</v>
      </c>
      <c r="J343" s="95" t="n">
        <v>0.825</v>
      </c>
      <c r="K343" s="95" t="n">
        <v>0.875</v>
      </c>
      <c r="L343" s="95" t="n">
        <v>0.875</v>
      </c>
    </row>
    <row r="344" customFormat="false" ht="15" hidden="false" customHeight="false" outlineLevel="0" collapsed="false">
      <c r="A344" s="93" t="s">
        <v>668</v>
      </c>
      <c r="B344" s="94" t="n">
        <f aca="false">B341*0.15</f>
        <v>5.25</v>
      </c>
      <c r="C344" s="94" t="n">
        <f aca="false">(100-D344)/100</f>
        <v>0.8875</v>
      </c>
      <c r="D344" s="94" t="n">
        <f aca="false">D341*0.15</f>
        <v>11.25</v>
      </c>
      <c r="E344" s="95" t="n">
        <v>0.952</v>
      </c>
      <c r="F344" s="95" t="n">
        <v>0.955</v>
      </c>
      <c r="G344" s="95" t="n">
        <v>0.958</v>
      </c>
      <c r="H344" s="95" t="n">
        <v>0.9565</v>
      </c>
      <c r="I344" s="95" t="n">
        <v>0.9625</v>
      </c>
      <c r="J344" s="95" t="n">
        <v>0.9475</v>
      </c>
      <c r="K344" s="95" t="n">
        <v>0.9625</v>
      </c>
      <c r="L344" s="95" t="n">
        <v>0.9625</v>
      </c>
    </row>
    <row r="345" customFormat="false" ht="15" hidden="false" customHeight="false" outlineLevel="0" collapsed="false">
      <c r="A345" s="93" t="s">
        <v>669</v>
      </c>
      <c r="B345" s="94" t="n">
        <f aca="false">B341*0.3</f>
        <v>10.5</v>
      </c>
      <c r="C345" s="94" t="n">
        <f aca="false">(100-D345)/100</f>
        <v>0.775</v>
      </c>
      <c r="D345" s="94" t="n">
        <f aca="false">D341*0.3</f>
        <v>22.5</v>
      </c>
      <c r="E345" s="95" t="n">
        <v>0.872</v>
      </c>
      <c r="F345" s="95" t="n">
        <v>0.88</v>
      </c>
      <c r="G345" s="95" t="n">
        <v>0.888</v>
      </c>
      <c r="H345" s="95" t="n">
        <v>0.884</v>
      </c>
      <c r="I345" s="95" t="n">
        <v>0.9</v>
      </c>
      <c r="J345" s="95" t="n">
        <v>0.86</v>
      </c>
      <c r="K345" s="95" t="n">
        <v>0.9</v>
      </c>
      <c r="L345" s="95" t="n">
        <v>0.9</v>
      </c>
    </row>
    <row r="346" customFormat="false" ht="15" hidden="false" customHeight="false" outlineLevel="0" collapsed="false">
      <c r="A346" s="89" t="s">
        <v>750</v>
      </c>
      <c r="B346" s="90" t="n">
        <v>35</v>
      </c>
      <c r="C346" s="90"/>
      <c r="D346" s="90" t="n">
        <v>75</v>
      </c>
      <c r="E346" s="91" t="n">
        <f aca="false">1 - (E347)</f>
        <v>0.0639999999999999</v>
      </c>
      <c r="F346" s="91" t="n">
        <f aca="false">1 - (F347)</f>
        <v>0.0600000000000001</v>
      </c>
      <c r="G346" s="91" t="n">
        <f aca="false">1 - (G347)</f>
        <v>0.0560000000000001</v>
      </c>
      <c r="H346" s="91" t="n">
        <f aca="false">1 - (H347)</f>
        <v>0.0580000000000001</v>
      </c>
      <c r="I346" s="92" t="n">
        <f aca="false">1 - (I347)</f>
        <v>0.05</v>
      </c>
      <c r="J346" s="92" t="n">
        <f aca="false">1 - (J347)</f>
        <v>0.05</v>
      </c>
      <c r="K346" s="92" t="n">
        <f aca="false">1 - (K347)</f>
        <v>0.05</v>
      </c>
      <c r="L346" s="92" t="n">
        <f aca="false">1 - (L347)</f>
        <v>0.05</v>
      </c>
    </row>
    <row r="347" customFormat="false" ht="15" hidden="false" customHeight="false" outlineLevel="0" collapsed="false">
      <c r="A347" s="93" t="s">
        <v>666</v>
      </c>
      <c r="B347" s="94" t="n">
        <f aca="false">B346*0.15</f>
        <v>5.25</v>
      </c>
      <c r="C347" s="94" t="n">
        <f aca="false">(100-D347)/100</f>
        <v>0.8875</v>
      </c>
      <c r="D347" s="94" t="n">
        <f aca="false">D346*0.15</f>
        <v>11.25</v>
      </c>
      <c r="E347" s="95" t="n">
        <v>0.936</v>
      </c>
      <c r="F347" s="95" t="n">
        <v>0.94</v>
      </c>
      <c r="G347" s="95" t="n">
        <v>0.944</v>
      </c>
      <c r="H347" s="95" t="n">
        <v>0.942</v>
      </c>
      <c r="I347" s="95" t="n">
        <v>0.95</v>
      </c>
      <c r="J347" s="95" t="n">
        <v>0.95</v>
      </c>
      <c r="K347" s="95" t="n">
        <v>0.95</v>
      </c>
      <c r="L347" s="95" t="n">
        <v>0.95</v>
      </c>
    </row>
    <row r="348" customFormat="false" ht="15" hidden="false" customHeight="false" outlineLevel="0" collapsed="false">
      <c r="A348" s="89" t="s">
        <v>751</v>
      </c>
      <c r="B348" s="90" t="n">
        <v>35</v>
      </c>
      <c r="C348" s="90"/>
      <c r="D348" s="90" t="n">
        <v>75</v>
      </c>
      <c r="E348" s="91" t="n">
        <f aca="false">1 - (E349)</f>
        <v>0.0639999999999999</v>
      </c>
      <c r="F348" s="91" t="n">
        <f aca="false">1 - (F349)</f>
        <v>0.0600000000000001</v>
      </c>
      <c r="G348" s="91" t="n">
        <f aca="false">1 - (G349)</f>
        <v>0.0560000000000001</v>
      </c>
      <c r="H348" s="91" t="n">
        <f aca="false">1 - (H349)</f>
        <v>0.0580000000000001</v>
      </c>
      <c r="I348" s="92" t="n">
        <f aca="false">1 - (I349)</f>
        <v>0.07</v>
      </c>
      <c r="J348" s="92" t="n">
        <f aca="false">1 - (J349)</f>
        <v>0.05</v>
      </c>
      <c r="K348" s="92" t="n">
        <f aca="false">1 - (K349)</f>
        <v>0.05</v>
      </c>
      <c r="L348" s="92" t="n">
        <f aca="false">1 - (L349)</f>
        <v>0.05</v>
      </c>
    </row>
    <row r="349" customFormat="false" ht="15" hidden="false" customHeight="false" outlineLevel="0" collapsed="false">
      <c r="A349" s="93" t="s">
        <v>666</v>
      </c>
      <c r="B349" s="94" t="n">
        <f aca="false">B348*0.15</f>
        <v>5.25</v>
      </c>
      <c r="C349" s="94" t="n">
        <f aca="false">(100-D349)/100</f>
        <v>0.8875</v>
      </c>
      <c r="D349" s="94" t="n">
        <f aca="false">D348*0.15</f>
        <v>11.25</v>
      </c>
      <c r="E349" s="95" t="n">
        <v>0.936</v>
      </c>
      <c r="F349" s="95" t="n">
        <v>0.94</v>
      </c>
      <c r="G349" s="95" t="n">
        <v>0.944</v>
      </c>
      <c r="H349" s="95" t="n">
        <v>0.942</v>
      </c>
      <c r="I349" s="95" t="n">
        <v>0.93</v>
      </c>
      <c r="J349" s="95" t="n">
        <v>0.95</v>
      </c>
      <c r="K349" s="95" t="n">
        <v>0.95</v>
      </c>
      <c r="L349" s="95" t="n">
        <v>0.95</v>
      </c>
    </row>
    <row r="350" customFormat="false" ht="15" hidden="false" customHeight="false" outlineLevel="0" collapsed="false">
      <c r="A350" s="89" t="s">
        <v>752</v>
      </c>
      <c r="B350" s="90" t="n">
        <v>35</v>
      </c>
      <c r="C350" s="90"/>
      <c r="D350" s="90" t="n">
        <v>75</v>
      </c>
      <c r="E350" s="91" t="n">
        <f aca="false">1 - (E351) * (E352) * (E353) * (E354)</f>
        <v>0.34730758144</v>
      </c>
      <c r="F350" s="91" t="n">
        <f aca="false">1 - (F351) * (F352) * (F353) * (F354)</f>
        <v>0.3285204</v>
      </c>
      <c r="G350" s="91" t="n">
        <f aca="false">1 - (G351) * (G352) * (G353) * (G354)</f>
        <v>0.30936446464</v>
      </c>
      <c r="H350" s="91" t="n">
        <f aca="false">1 - (H351) * (H352) * (H353) * (H354)</f>
        <v>0.31898879614</v>
      </c>
      <c r="I350" s="92" t="n">
        <f aca="false">1 - (I351) * (I352) * (I353) * (I354)</f>
        <v>0.2799296875</v>
      </c>
      <c r="J350" s="92" t="n">
        <f aca="false">1 - (J351) * (J352) * (J353) * (J354)</f>
        <v>0.2799296875</v>
      </c>
      <c r="K350" s="92" t="n">
        <f aca="false">1 - (K351) * (K352) * (K353) * (K354)</f>
        <v>0.2799296875</v>
      </c>
      <c r="L350" s="92" t="n">
        <f aca="false">1 - (L351) * (L352) * (L353) * (L354)</f>
        <v>0.337545088</v>
      </c>
      <c r="N350" s="0" t="n">
        <v>18</v>
      </c>
    </row>
    <row r="351" customFormat="false" ht="15" hidden="false" customHeight="false" outlineLevel="0" collapsed="false">
      <c r="A351" s="93" t="s">
        <v>666</v>
      </c>
      <c r="B351" s="94" t="n">
        <f aca="false">B350*0.15</f>
        <v>5.25</v>
      </c>
      <c r="C351" s="94" t="n">
        <f aca="false">(100-D351)/100</f>
        <v>0.8875</v>
      </c>
      <c r="D351" s="94" t="n">
        <f aca="false">D350*0.15</f>
        <v>11.25</v>
      </c>
      <c r="E351" s="95" t="n">
        <v>0.936</v>
      </c>
      <c r="F351" s="95" t="n">
        <v>0.94</v>
      </c>
      <c r="G351" s="95" t="n">
        <v>0.944</v>
      </c>
      <c r="H351" s="95" t="n">
        <v>0.942</v>
      </c>
      <c r="I351" s="95" t="n">
        <v>0.95</v>
      </c>
      <c r="J351" s="95" t="n">
        <v>0.95</v>
      </c>
      <c r="K351" s="95" t="n">
        <v>0.95</v>
      </c>
      <c r="L351" s="95" t="n">
        <v>0.95</v>
      </c>
      <c r="N351" s="3" t="n">
        <f aca="false">1-(N350*0.2)/100</f>
        <v>0.964</v>
      </c>
    </row>
    <row r="352" customFormat="false" ht="15" hidden="false" customHeight="false" outlineLevel="0" collapsed="false">
      <c r="A352" s="93" t="s">
        <v>667</v>
      </c>
      <c r="B352" s="94" t="n">
        <f aca="false">B350*0.4</f>
        <v>14</v>
      </c>
      <c r="C352" s="94" t="n">
        <f aca="false">(100-D352)/100</f>
        <v>0.7</v>
      </c>
      <c r="D352" s="94" t="n">
        <f aca="false">D350*0.4</f>
        <v>30</v>
      </c>
      <c r="E352" s="95" t="n">
        <v>0.84</v>
      </c>
      <c r="F352" s="95" t="n">
        <v>0.85</v>
      </c>
      <c r="G352" s="95" t="n">
        <v>0.86</v>
      </c>
      <c r="H352" s="95" t="n">
        <v>0.855</v>
      </c>
      <c r="I352" s="95" t="n">
        <v>0.875</v>
      </c>
      <c r="J352" s="95" t="n">
        <v>0.875</v>
      </c>
      <c r="K352" s="95" t="n">
        <v>0.875</v>
      </c>
      <c r="L352" s="95" t="n">
        <v>0.84</v>
      </c>
      <c r="N352" s="3" t="n">
        <f aca="false">1-(N350*0.5)/100</f>
        <v>0.91</v>
      </c>
    </row>
    <row r="353" customFormat="false" ht="15" hidden="false" customHeight="false" outlineLevel="0" collapsed="false">
      <c r="A353" s="93" t="s">
        <v>668</v>
      </c>
      <c r="B353" s="94" t="n">
        <f aca="false">B350*0.15</f>
        <v>5.25</v>
      </c>
      <c r="C353" s="94" t="n">
        <f aca="false">(100-D353)/100</f>
        <v>0.8875</v>
      </c>
      <c r="D353" s="94" t="n">
        <f aca="false">D350*0.15</f>
        <v>11.25</v>
      </c>
      <c r="E353" s="95" t="n">
        <v>0.952</v>
      </c>
      <c r="F353" s="95" t="n">
        <v>0.955</v>
      </c>
      <c r="G353" s="95" t="n">
        <v>0.958</v>
      </c>
      <c r="H353" s="95" t="n">
        <v>0.9565</v>
      </c>
      <c r="I353" s="95" t="n">
        <v>0.9625</v>
      </c>
      <c r="J353" s="95" t="n">
        <v>0.9625</v>
      </c>
      <c r="K353" s="95" t="n">
        <v>0.9625</v>
      </c>
      <c r="L353" s="95" t="n">
        <v>0.952</v>
      </c>
      <c r="N353" s="3" t="n">
        <f aca="false">1-(N350*0.15)/100</f>
        <v>0.973</v>
      </c>
    </row>
    <row r="354" customFormat="false" ht="15" hidden="false" customHeight="false" outlineLevel="0" collapsed="false">
      <c r="A354" s="93" t="s">
        <v>669</v>
      </c>
      <c r="B354" s="94" t="n">
        <f aca="false">B350*0.3</f>
        <v>10.5</v>
      </c>
      <c r="C354" s="94" t="n">
        <f aca="false">(100-D354)/100</f>
        <v>0.775</v>
      </c>
      <c r="D354" s="94" t="n">
        <f aca="false">D350*0.3</f>
        <v>22.5</v>
      </c>
      <c r="E354" s="95" t="n">
        <v>0.872</v>
      </c>
      <c r="F354" s="95" t="n">
        <v>0.88</v>
      </c>
      <c r="G354" s="95" t="n">
        <v>0.888</v>
      </c>
      <c r="H354" s="95" t="n">
        <v>0.884</v>
      </c>
      <c r="I354" s="95" t="n">
        <v>0.9</v>
      </c>
      <c r="J354" s="95" t="n">
        <v>0.9</v>
      </c>
      <c r="K354" s="95" t="n">
        <v>0.9</v>
      </c>
      <c r="L354" s="95" t="n">
        <v>0.872</v>
      </c>
      <c r="N354" s="3" t="n">
        <f aca="false">1-(N350*0.4)/100</f>
        <v>0.928</v>
      </c>
    </row>
    <row r="355" customFormat="false" ht="15" hidden="false" customHeight="false" outlineLevel="0" collapsed="false">
      <c r="A355" s="96" t="s">
        <v>753</v>
      </c>
      <c r="B355" s="90" t="n">
        <v>35</v>
      </c>
      <c r="C355" s="90"/>
      <c r="D355" s="90" t="n">
        <v>75</v>
      </c>
      <c r="E355" s="91" t="n">
        <f aca="false">1 - (E356) * (E357) * (E358) * (E359)</f>
        <v>0.34730758144</v>
      </c>
      <c r="F355" s="91" t="n">
        <f aca="false">1 - (F356) * (F357) * (F358) * (F359)</f>
        <v>0.3285204</v>
      </c>
      <c r="G355" s="91" t="n">
        <f aca="false">1 - (G356) * (G357) * (G358) * (G359)</f>
        <v>0.30936446464</v>
      </c>
      <c r="H355" s="91" t="n">
        <f aca="false">1 - (H356) * (H357) * (H358) * (H359)</f>
        <v>0.31898879614</v>
      </c>
      <c r="I355" s="92" t="n">
        <f aca="false">1 - (I356) * (I357) * (I358) * (I359)</f>
        <v>0.2799296875</v>
      </c>
      <c r="J355" s="92" t="n">
        <f aca="false">1 - (J356) * (J357) * (J358) * (J359)</f>
        <v>0.34730758144</v>
      </c>
      <c r="K355" s="92" t="n">
        <f aca="false">1 - (K356) * (K357) * (K358) * (K359)</f>
        <v>0.2799296875</v>
      </c>
      <c r="L355" s="92" t="n">
        <f aca="false">1 - (L356) * (L357) * (L358) * (L359)</f>
        <v>0.2799296875</v>
      </c>
    </row>
    <row r="356" customFormat="false" ht="15" hidden="false" customHeight="false" outlineLevel="0" collapsed="false">
      <c r="A356" s="93" t="s">
        <v>666</v>
      </c>
      <c r="B356" s="94" t="n">
        <f aca="false">B355*0.15</f>
        <v>5.25</v>
      </c>
      <c r="C356" s="94" t="n">
        <f aca="false">(100-D356)/100</f>
        <v>0.8875</v>
      </c>
      <c r="D356" s="94" t="n">
        <f aca="false">D355*0.15</f>
        <v>11.25</v>
      </c>
      <c r="E356" s="95" t="n">
        <v>0.936</v>
      </c>
      <c r="F356" s="95" t="n">
        <v>0.94</v>
      </c>
      <c r="G356" s="95" t="n">
        <v>0.944</v>
      </c>
      <c r="H356" s="95" t="n">
        <v>0.942</v>
      </c>
      <c r="I356" s="95" t="n">
        <v>0.95</v>
      </c>
      <c r="J356" s="95" t="n">
        <v>0.936</v>
      </c>
      <c r="K356" s="95" t="n">
        <v>0.95</v>
      </c>
      <c r="L356" s="95" t="n">
        <v>0.95</v>
      </c>
    </row>
    <row r="357" customFormat="false" ht="15" hidden="false" customHeight="false" outlineLevel="0" collapsed="false">
      <c r="A357" s="93" t="s">
        <v>667</v>
      </c>
      <c r="B357" s="94" t="n">
        <f aca="false">B355*0.4</f>
        <v>14</v>
      </c>
      <c r="C357" s="94" t="n">
        <f aca="false">(100-D357)/100</f>
        <v>0.7</v>
      </c>
      <c r="D357" s="94" t="n">
        <f aca="false">D355*0.4</f>
        <v>30</v>
      </c>
      <c r="E357" s="95" t="n">
        <v>0.84</v>
      </c>
      <c r="F357" s="95" t="n">
        <v>0.85</v>
      </c>
      <c r="G357" s="95" t="n">
        <v>0.86</v>
      </c>
      <c r="H357" s="95" t="n">
        <v>0.855</v>
      </c>
      <c r="I357" s="95" t="n">
        <v>0.875</v>
      </c>
      <c r="J357" s="95" t="n">
        <v>0.84</v>
      </c>
      <c r="K357" s="95" t="n">
        <v>0.875</v>
      </c>
      <c r="L357" s="95" t="n">
        <v>0.875</v>
      </c>
    </row>
    <row r="358" customFormat="false" ht="15" hidden="false" customHeight="false" outlineLevel="0" collapsed="false">
      <c r="A358" s="93" t="s">
        <v>668</v>
      </c>
      <c r="B358" s="94" t="n">
        <f aca="false">B355*0.15</f>
        <v>5.25</v>
      </c>
      <c r="C358" s="94" t="n">
        <f aca="false">(100-D358)/100</f>
        <v>0.8875</v>
      </c>
      <c r="D358" s="94" t="n">
        <f aca="false">D355*0.15</f>
        <v>11.25</v>
      </c>
      <c r="E358" s="95" t="n">
        <v>0.952</v>
      </c>
      <c r="F358" s="95" t="n">
        <v>0.955</v>
      </c>
      <c r="G358" s="95" t="n">
        <v>0.958</v>
      </c>
      <c r="H358" s="95" t="n">
        <v>0.9565</v>
      </c>
      <c r="I358" s="95" t="n">
        <v>0.9625</v>
      </c>
      <c r="J358" s="95" t="n">
        <v>0.952</v>
      </c>
      <c r="K358" s="95" t="n">
        <v>0.9625</v>
      </c>
      <c r="L358" s="95" t="n">
        <v>0.9625</v>
      </c>
    </row>
    <row r="359" customFormat="false" ht="15" hidden="false" customHeight="false" outlineLevel="0" collapsed="false">
      <c r="A359" s="93" t="s">
        <v>669</v>
      </c>
      <c r="B359" s="94" t="n">
        <f aca="false">B355*0.3</f>
        <v>10.5</v>
      </c>
      <c r="C359" s="94" t="n">
        <f aca="false">(100-D359)/100</f>
        <v>0.775</v>
      </c>
      <c r="D359" s="94" t="n">
        <f aca="false">D355*0.3</f>
        <v>22.5</v>
      </c>
      <c r="E359" s="95" t="n">
        <v>0.872</v>
      </c>
      <c r="F359" s="95" t="n">
        <v>0.88</v>
      </c>
      <c r="G359" s="95" t="n">
        <v>0.888</v>
      </c>
      <c r="H359" s="95" t="n">
        <v>0.884</v>
      </c>
      <c r="I359" s="95" t="n">
        <v>0.9</v>
      </c>
      <c r="J359" s="95" t="n">
        <v>0.872</v>
      </c>
      <c r="K359" s="95" t="n">
        <v>0.9</v>
      </c>
      <c r="L359" s="95" t="n">
        <v>0.9</v>
      </c>
    </row>
    <row r="360" customFormat="false" ht="15" hidden="false" customHeight="false" outlineLevel="0" collapsed="false">
      <c r="A360" s="96" t="s">
        <v>754</v>
      </c>
      <c r="B360" s="90" t="n">
        <v>35</v>
      </c>
      <c r="C360" s="90"/>
      <c r="D360" s="90" t="n">
        <v>75</v>
      </c>
      <c r="E360" s="91" t="n">
        <f aca="false">1 - (E361) * (E362) * (E363) * (E364)</f>
        <v>0.34730758144</v>
      </c>
      <c r="F360" s="91" t="n">
        <f aca="false">1 - (F361) * (F362) * (F363) * (F364)</f>
        <v>0.3285204</v>
      </c>
      <c r="G360" s="91" t="n">
        <f aca="false">1 - (G361) * (G362) * (G363) * (G364)</f>
        <v>0.30936446464</v>
      </c>
      <c r="H360" s="91" t="n">
        <f aca="false">1 - (H361) * (H362) * (H363) * (H364)</f>
        <v>0.31898879614</v>
      </c>
      <c r="I360" s="92" t="n">
        <f aca="false">1 - (I361) * (I362) * (I363) * (I364)</f>
        <v>0.30936446464</v>
      </c>
      <c r="J360" s="92" t="n">
        <f aca="false">1 - (J361) * (J362) * (J363) * (J364)</f>
        <v>0.34730758144</v>
      </c>
      <c r="K360" s="92" t="n">
        <f aca="false">1 - (K361) * (K362) * (K363) * (K364)</f>
        <v>0.30936446464</v>
      </c>
      <c r="L360" s="92" t="n">
        <f aca="false">1 - (L361) * (L362) * (L363) * (L364)</f>
        <v>0.3748063375</v>
      </c>
    </row>
    <row r="361" customFormat="false" ht="15" hidden="false" customHeight="false" outlineLevel="0" collapsed="false">
      <c r="A361" s="93" t="s">
        <v>666</v>
      </c>
      <c r="B361" s="94" t="n">
        <f aca="false">B360*0.15</f>
        <v>5.25</v>
      </c>
      <c r="C361" s="94" t="n">
        <f aca="false">(100-D361)/100</f>
        <v>0.8875</v>
      </c>
      <c r="D361" s="94" t="n">
        <f aca="false">D360*0.15</f>
        <v>11.25</v>
      </c>
      <c r="E361" s="95" t="n">
        <v>0.936</v>
      </c>
      <c r="F361" s="95" t="n">
        <v>0.94</v>
      </c>
      <c r="G361" s="95" t="n">
        <v>0.944</v>
      </c>
      <c r="H361" s="95" t="n">
        <v>0.942</v>
      </c>
      <c r="I361" s="95" t="n">
        <v>0.944</v>
      </c>
      <c r="J361" s="95" t="n">
        <v>0.936</v>
      </c>
      <c r="K361" s="95" t="n">
        <v>0.944</v>
      </c>
      <c r="L361" s="95" t="n">
        <v>0.93</v>
      </c>
    </row>
    <row r="362" customFormat="false" ht="15" hidden="false" customHeight="false" outlineLevel="0" collapsed="false">
      <c r="A362" s="93" t="s">
        <v>667</v>
      </c>
      <c r="B362" s="94" t="n">
        <f aca="false">B360*0.4</f>
        <v>14</v>
      </c>
      <c r="C362" s="94" t="n">
        <f aca="false">(100-D362)/100</f>
        <v>0.7</v>
      </c>
      <c r="D362" s="94" t="n">
        <f aca="false">D360*0.4</f>
        <v>30</v>
      </c>
      <c r="E362" s="95" t="n">
        <v>0.84</v>
      </c>
      <c r="F362" s="95" t="n">
        <v>0.85</v>
      </c>
      <c r="G362" s="95" t="n">
        <v>0.86</v>
      </c>
      <c r="H362" s="95" t="n">
        <v>0.855</v>
      </c>
      <c r="I362" s="95" t="n">
        <v>0.86</v>
      </c>
      <c r="J362" s="95" t="n">
        <v>0.84</v>
      </c>
      <c r="K362" s="95" t="n">
        <v>0.86</v>
      </c>
      <c r="L362" s="95" t="n">
        <v>0.825</v>
      </c>
    </row>
    <row r="363" customFormat="false" ht="15" hidden="false" customHeight="false" outlineLevel="0" collapsed="false">
      <c r="A363" s="93" t="s">
        <v>668</v>
      </c>
      <c r="B363" s="94" t="n">
        <f aca="false">B360*0.15</f>
        <v>5.25</v>
      </c>
      <c r="C363" s="94" t="n">
        <f aca="false">(100-D363)/100</f>
        <v>0.8875</v>
      </c>
      <c r="D363" s="94" t="n">
        <f aca="false">D360*0.15</f>
        <v>11.25</v>
      </c>
      <c r="E363" s="95" t="n">
        <v>0.952</v>
      </c>
      <c r="F363" s="95" t="n">
        <v>0.955</v>
      </c>
      <c r="G363" s="95" t="n">
        <v>0.958</v>
      </c>
      <c r="H363" s="95" t="n">
        <v>0.9565</v>
      </c>
      <c r="I363" s="95" t="n">
        <v>0.958</v>
      </c>
      <c r="J363" s="95" t="n">
        <v>0.952</v>
      </c>
      <c r="K363" s="95" t="n">
        <v>0.958</v>
      </c>
      <c r="L363" s="95" t="n">
        <v>0.9475</v>
      </c>
    </row>
    <row r="364" customFormat="false" ht="15" hidden="false" customHeight="false" outlineLevel="0" collapsed="false">
      <c r="A364" s="93" t="s">
        <v>669</v>
      </c>
      <c r="B364" s="94" t="n">
        <f aca="false">B360*0.3</f>
        <v>10.5</v>
      </c>
      <c r="C364" s="94" t="n">
        <f aca="false">(100-D364)/100</f>
        <v>0.775</v>
      </c>
      <c r="D364" s="94" t="n">
        <f aca="false">D360*0.3</f>
        <v>22.5</v>
      </c>
      <c r="E364" s="95" t="n">
        <v>0.872</v>
      </c>
      <c r="F364" s="95" t="n">
        <v>0.88</v>
      </c>
      <c r="G364" s="95" t="n">
        <v>0.888</v>
      </c>
      <c r="H364" s="95" t="n">
        <v>0.884</v>
      </c>
      <c r="I364" s="95" t="n">
        <v>0.888</v>
      </c>
      <c r="J364" s="95" t="n">
        <v>0.872</v>
      </c>
      <c r="K364" s="95" t="n">
        <v>0.888</v>
      </c>
      <c r="L364" s="95" t="n">
        <v>0.86</v>
      </c>
    </row>
    <row r="365" customFormat="false" ht="15" hidden="false" customHeight="false" outlineLevel="0" collapsed="false">
      <c r="A365" s="96" t="s">
        <v>755</v>
      </c>
      <c r="B365" s="90" t="n">
        <v>34</v>
      </c>
      <c r="C365" s="90"/>
      <c r="D365" s="90" t="n">
        <v>74</v>
      </c>
      <c r="E365" s="91" t="n">
        <f aca="false">1 - (E366) * (E367) * (E368) * (E369)</f>
        <v>0.33795981574</v>
      </c>
      <c r="F365" s="91" t="n">
        <f aca="false">1 - (F366) * (F367) * (F368) * (F369)</f>
        <v>0.31898879614</v>
      </c>
      <c r="G365" s="91" t="n">
        <f aca="false">1 - (G366) * (G367) * (G368) * (G369)</f>
        <v>0.29964686454</v>
      </c>
      <c r="H365" s="91" t="n">
        <f aca="false">1 - (H366) * (H367) * (H368) * (H369)</f>
        <v>0.30936446464</v>
      </c>
      <c r="I365" s="92" t="n">
        <f aca="false">1 - (I366) * (I367) * (I368) * (I369)</f>
        <v>0.4188544</v>
      </c>
      <c r="J365" s="92" t="n">
        <f aca="false">1 - (J366) * (J367) * (J368) * (J369)</f>
        <v>0.30936446464</v>
      </c>
      <c r="K365" s="92" t="n">
        <f aca="false">1 - (K366) * (K367) * (K368) * (K369)</f>
        <v>0.2799296875</v>
      </c>
      <c r="L365" s="92" t="n">
        <f aca="false">1 - (L366) * (L367) * (L368) * (L369)</f>
        <v>0.30936446464</v>
      </c>
    </row>
    <row r="366" customFormat="false" ht="15" hidden="false" customHeight="false" outlineLevel="0" collapsed="false">
      <c r="A366" s="93" t="s">
        <v>666</v>
      </c>
      <c r="B366" s="94" t="n">
        <f aca="false">B365*0.15</f>
        <v>5.1</v>
      </c>
      <c r="C366" s="94" t="n">
        <f aca="false">(100-D366)/100</f>
        <v>0.889</v>
      </c>
      <c r="D366" s="94" t="n">
        <f aca="false">D365*0.15</f>
        <v>11.1</v>
      </c>
      <c r="E366" s="95" t="n">
        <v>0.938</v>
      </c>
      <c r="F366" s="95" t="n">
        <v>0.942</v>
      </c>
      <c r="G366" s="95" t="n">
        <v>0.946</v>
      </c>
      <c r="H366" s="95" t="n">
        <v>0.944</v>
      </c>
      <c r="I366" s="95" t="n">
        <v>0.92</v>
      </c>
      <c r="J366" s="95" t="n">
        <v>0.944</v>
      </c>
      <c r="K366" s="95" t="n">
        <v>0.95</v>
      </c>
      <c r="L366" s="95" t="n">
        <v>0.944</v>
      </c>
    </row>
    <row r="367" customFormat="false" ht="15" hidden="false" customHeight="false" outlineLevel="0" collapsed="false">
      <c r="A367" s="93" t="s">
        <v>667</v>
      </c>
      <c r="B367" s="94" t="n">
        <f aca="false">B365*0.4</f>
        <v>13.6</v>
      </c>
      <c r="C367" s="94" t="n">
        <f aca="false">(100-D367)/100</f>
        <v>0.704</v>
      </c>
      <c r="D367" s="94" t="n">
        <f aca="false">D365*0.4</f>
        <v>29.6</v>
      </c>
      <c r="E367" s="95" t="n">
        <v>0.845</v>
      </c>
      <c r="F367" s="95" t="n">
        <v>0.855</v>
      </c>
      <c r="G367" s="95" t="n">
        <v>0.865</v>
      </c>
      <c r="H367" s="95" t="n">
        <v>0.86</v>
      </c>
      <c r="I367" s="95" t="n">
        <v>0.8</v>
      </c>
      <c r="J367" s="95" t="n">
        <v>0.86</v>
      </c>
      <c r="K367" s="95" t="n">
        <v>0.875</v>
      </c>
      <c r="L367" s="95" t="n">
        <v>0.86</v>
      </c>
    </row>
    <row r="368" customFormat="false" ht="15" hidden="false" customHeight="false" outlineLevel="0" collapsed="false">
      <c r="A368" s="93" t="s">
        <v>668</v>
      </c>
      <c r="B368" s="94" t="n">
        <f aca="false">B365*0.15</f>
        <v>5.1</v>
      </c>
      <c r="C368" s="94" t="n">
        <f aca="false">(100-D368)/100</f>
        <v>0.889</v>
      </c>
      <c r="D368" s="94" t="n">
        <f aca="false">D365*0.15</f>
        <v>11.1</v>
      </c>
      <c r="E368" s="95" t="n">
        <v>0.9535</v>
      </c>
      <c r="F368" s="95" t="n">
        <v>0.9565</v>
      </c>
      <c r="G368" s="95" t="n">
        <v>0.9595</v>
      </c>
      <c r="H368" s="95" t="n">
        <v>0.958</v>
      </c>
      <c r="I368" s="95" t="n">
        <v>0.94</v>
      </c>
      <c r="J368" s="95" t="n">
        <v>0.958</v>
      </c>
      <c r="K368" s="95" t="n">
        <v>0.9625</v>
      </c>
      <c r="L368" s="95" t="n">
        <v>0.958</v>
      </c>
    </row>
    <row r="369" customFormat="false" ht="15" hidden="false" customHeight="false" outlineLevel="0" collapsed="false">
      <c r="A369" s="93" t="s">
        <v>669</v>
      </c>
      <c r="B369" s="94" t="n">
        <f aca="false">B365*0.3</f>
        <v>10.2</v>
      </c>
      <c r="C369" s="94" t="n">
        <f aca="false">(100-D369)/100</f>
        <v>0.778</v>
      </c>
      <c r="D369" s="94" t="n">
        <f aca="false">D365*0.3</f>
        <v>22.2</v>
      </c>
      <c r="E369" s="95" t="n">
        <v>0.876</v>
      </c>
      <c r="F369" s="95" t="n">
        <v>0.884</v>
      </c>
      <c r="G369" s="95" t="n">
        <v>0.892</v>
      </c>
      <c r="H369" s="95" t="n">
        <v>0.888</v>
      </c>
      <c r="I369" s="95" t="n">
        <v>0.84</v>
      </c>
      <c r="J369" s="95" t="n">
        <v>0.888</v>
      </c>
      <c r="K369" s="95" t="n">
        <v>0.9</v>
      </c>
      <c r="L369" s="95" t="n">
        <v>0.888</v>
      </c>
    </row>
    <row r="370" customFormat="false" ht="15" hidden="false" customHeight="false" outlineLevel="0" collapsed="false">
      <c r="A370" s="96" t="s">
        <v>756</v>
      </c>
      <c r="B370" s="90" t="n">
        <v>33</v>
      </c>
      <c r="C370" s="90"/>
      <c r="D370" s="90" t="n">
        <v>74</v>
      </c>
      <c r="E370" s="91" t="n">
        <f aca="false">1 - (E371) * (E372) * (E373) * (E374)</f>
        <v>0.33795981574</v>
      </c>
      <c r="F370" s="91" t="n">
        <f aca="false">1 - (F371) * (F372) * (F373) * (F374)</f>
        <v>0.31898879614</v>
      </c>
      <c r="G370" s="91" t="n">
        <f aca="false">1 - (G371) * (G372) * (G373) * (G374)</f>
        <v>0.29964686454</v>
      </c>
      <c r="H370" s="91" t="n">
        <f aca="false">1 - (H371) * (H372) * (H373) * (H374)</f>
        <v>0.30936446464</v>
      </c>
      <c r="I370" s="92" t="n">
        <f aca="false">1 - (I371) * (I372) * (I373) * (I374)</f>
        <v>0.30936446464</v>
      </c>
      <c r="J370" s="92" t="n">
        <f aca="false">1 - (J371) * (J372) * (J373) * (J374)</f>
        <v>0.4188544</v>
      </c>
      <c r="K370" s="92" t="n">
        <f aca="false">1 - (K371) * (K372) * (K373) * (K374)</f>
        <v>0.30936446464</v>
      </c>
      <c r="L370" s="92" t="n">
        <f aca="false">1 - (L371) * (L372) * (L373) * (L374)</f>
        <v>0.34730758144</v>
      </c>
    </row>
    <row r="371" customFormat="false" ht="15" hidden="false" customHeight="false" outlineLevel="0" collapsed="false">
      <c r="A371" s="93" t="s">
        <v>666</v>
      </c>
      <c r="B371" s="94" t="n">
        <f aca="false">B370*0.15</f>
        <v>4.95</v>
      </c>
      <c r="C371" s="94" t="n">
        <f aca="false">(100-D371)/100</f>
        <v>0.889</v>
      </c>
      <c r="D371" s="94" t="n">
        <f aca="false">D370*0.15</f>
        <v>11.1</v>
      </c>
      <c r="E371" s="95" t="n">
        <v>0.938</v>
      </c>
      <c r="F371" s="95" t="n">
        <v>0.942</v>
      </c>
      <c r="G371" s="95" t="n">
        <v>0.946</v>
      </c>
      <c r="H371" s="95" t="n">
        <v>0.944</v>
      </c>
      <c r="I371" s="95" t="n">
        <v>0.944</v>
      </c>
      <c r="J371" s="95" t="n">
        <v>0.92</v>
      </c>
      <c r="K371" s="95" t="n">
        <v>0.944</v>
      </c>
      <c r="L371" s="95" t="n">
        <v>0.936</v>
      </c>
    </row>
    <row r="372" customFormat="false" ht="15" hidden="false" customHeight="false" outlineLevel="0" collapsed="false">
      <c r="A372" s="93" t="s">
        <v>667</v>
      </c>
      <c r="B372" s="94" t="n">
        <f aca="false">B370*0.4</f>
        <v>13.2</v>
      </c>
      <c r="C372" s="94" t="n">
        <f aca="false">(100-D372)/100</f>
        <v>0.704</v>
      </c>
      <c r="D372" s="94" t="n">
        <f aca="false">D370*0.4</f>
        <v>29.6</v>
      </c>
      <c r="E372" s="95" t="n">
        <v>0.845</v>
      </c>
      <c r="F372" s="95" t="n">
        <v>0.855</v>
      </c>
      <c r="G372" s="95" t="n">
        <v>0.865</v>
      </c>
      <c r="H372" s="95" t="n">
        <v>0.86</v>
      </c>
      <c r="I372" s="95" t="n">
        <v>0.86</v>
      </c>
      <c r="J372" s="95" t="n">
        <v>0.8</v>
      </c>
      <c r="K372" s="95" t="n">
        <v>0.86</v>
      </c>
      <c r="L372" s="95" t="n">
        <v>0.84</v>
      </c>
    </row>
    <row r="373" customFormat="false" ht="15" hidden="false" customHeight="false" outlineLevel="0" collapsed="false">
      <c r="A373" s="93" t="s">
        <v>668</v>
      </c>
      <c r="B373" s="94" t="n">
        <f aca="false">B370*0.15</f>
        <v>4.95</v>
      </c>
      <c r="C373" s="94" t="n">
        <f aca="false">(100-D373)/100</f>
        <v>0.889</v>
      </c>
      <c r="D373" s="94" t="n">
        <f aca="false">D370*0.15</f>
        <v>11.1</v>
      </c>
      <c r="E373" s="95" t="n">
        <v>0.9535</v>
      </c>
      <c r="F373" s="95" t="n">
        <v>0.9565</v>
      </c>
      <c r="G373" s="95" t="n">
        <v>0.9595</v>
      </c>
      <c r="H373" s="95" t="n">
        <v>0.958</v>
      </c>
      <c r="I373" s="95" t="n">
        <v>0.958</v>
      </c>
      <c r="J373" s="95" t="n">
        <v>0.94</v>
      </c>
      <c r="K373" s="95" t="n">
        <v>0.958</v>
      </c>
      <c r="L373" s="95" t="n">
        <v>0.952</v>
      </c>
    </row>
    <row r="374" customFormat="false" ht="15" hidden="false" customHeight="false" outlineLevel="0" collapsed="false">
      <c r="A374" s="93" t="s">
        <v>669</v>
      </c>
      <c r="B374" s="94" t="n">
        <f aca="false">B370*0.3</f>
        <v>9.9</v>
      </c>
      <c r="C374" s="94" t="n">
        <f aca="false">(100-D374)/100</f>
        <v>0.778</v>
      </c>
      <c r="D374" s="94" t="n">
        <f aca="false">D370*0.3</f>
        <v>22.2</v>
      </c>
      <c r="E374" s="95" t="n">
        <v>0.876</v>
      </c>
      <c r="F374" s="95" t="n">
        <v>0.884</v>
      </c>
      <c r="G374" s="95" t="n">
        <v>0.892</v>
      </c>
      <c r="H374" s="95" t="n">
        <v>0.888</v>
      </c>
      <c r="I374" s="95" t="n">
        <v>0.888</v>
      </c>
      <c r="J374" s="95" t="n">
        <v>0.84</v>
      </c>
      <c r="K374" s="95" t="n">
        <v>0.888</v>
      </c>
      <c r="L374" s="95" t="n">
        <v>0.872</v>
      </c>
    </row>
    <row r="375" customFormat="false" ht="15" hidden="false" customHeight="false" outlineLevel="0" collapsed="false">
      <c r="A375" s="96" t="s">
        <v>757</v>
      </c>
      <c r="B375" s="90" t="n">
        <v>33</v>
      </c>
      <c r="C375" s="90"/>
      <c r="D375" s="90" t="n">
        <v>74</v>
      </c>
      <c r="E375" s="91" t="n">
        <f aca="false">1 - (E376) * (E377) * (E378) * (E379)</f>
        <v>0.33795981574</v>
      </c>
      <c r="F375" s="91" t="n">
        <f aca="false">1 - (F376) * (F377) * (F378) * (F379)</f>
        <v>0.31898879614</v>
      </c>
      <c r="G375" s="91" t="n">
        <f aca="false">1 - (G376) * (G377) * (G378) * (G379)</f>
        <v>0.29964686454</v>
      </c>
      <c r="H375" s="91" t="n">
        <f aca="false">1 - (H376) * (H377) * (H378) * (H379)</f>
        <v>0.30936446464</v>
      </c>
      <c r="I375" s="92" t="n">
        <f aca="false">1 - (I376) * (I377) * (I378) * (I379)</f>
        <v>0.30936446464</v>
      </c>
      <c r="J375" s="92" t="n">
        <f aca="false">1 - (J376) * (J377) * (J378) * (J379)</f>
        <v>0.3748063375</v>
      </c>
      <c r="K375" s="92" t="n">
        <f aca="false">1 - (K376) * (K377) * (K378) * (K379)</f>
        <v>0.30936446464</v>
      </c>
      <c r="L375" s="92" t="n">
        <f aca="false">1 - (L376) * (L377) * (L378) * (L379)</f>
        <v>0.3748063375</v>
      </c>
    </row>
    <row r="376" customFormat="false" ht="15" hidden="false" customHeight="false" outlineLevel="0" collapsed="false">
      <c r="A376" s="93" t="s">
        <v>666</v>
      </c>
      <c r="B376" s="94" t="n">
        <f aca="false">B375*0.15</f>
        <v>4.95</v>
      </c>
      <c r="C376" s="94" t="n">
        <f aca="false">(100-D376)/100</f>
        <v>0.889</v>
      </c>
      <c r="D376" s="94" t="n">
        <f aca="false">D375*0.15</f>
        <v>11.1</v>
      </c>
      <c r="E376" s="95" t="n">
        <v>0.938</v>
      </c>
      <c r="F376" s="95" t="n">
        <v>0.942</v>
      </c>
      <c r="G376" s="95" t="n">
        <v>0.946</v>
      </c>
      <c r="H376" s="95" t="n">
        <v>0.944</v>
      </c>
      <c r="I376" s="95" t="n">
        <v>0.944</v>
      </c>
      <c r="J376" s="95" t="n">
        <v>0.93</v>
      </c>
      <c r="K376" s="95" t="n">
        <v>0.944</v>
      </c>
      <c r="L376" s="95" t="n">
        <v>0.93</v>
      </c>
    </row>
    <row r="377" customFormat="false" ht="15" hidden="false" customHeight="false" outlineLevel="0" collapsed="false">
      <c r="A377" s="93" t="s">
        <v>667</v>
      </c>
      <c r="B377" s="94" t="n">
        <f aca="false">B375*0.4</f>
        <v>13.2</v>
      </c>
      <c r="C377" s="94" t="n">
        <f aca="false">(100-D377)/100</f>
        <v>0.704</v>
      </c>
      <c r="D377" s="94" t="n">
        <f aca="false">D375*0.4</f>
        <v>29.6</v>
      </c>
      <c r="E377" s="95" t="n">
        <v>0.845</v>
      </c>
      <c r="F377" s="95" t="n">
        <v>0.855</v>
      </c>
      <c r="G377" s="95" t="n">
        <v>0.865</v>
      </c>
      <c r="H377" s="95" t="n">
        <v>0.86</v>
      </c>
      <c r="I377" s="95" t="n">
        <v>0.86</v>
      </c>
      <c r="J377" s="95" t="n">
        <v>0.825</v>
      </c>
      <c r="K377" s="95" t="n">
        <v>0.86</v>
      </c>
      <c r="L377" s="95" t="n">
        <v>0.825</v>
      </c>
    </row>
    <row r="378" customFormat="false" ht="15" hidden="false" customHeight="false" outlineLevel="0" collapsed="false">
      <c r="A378" s="93" t="s">
        <v>668</v>
      </c>
      <c r="B378" s="94" t="n">
        <f aca="false">B375*0.15</f>
        <v>4.95</v>
      </c>
      <c r="C378" s="94" t="n">
        <f aca="false">(100-D378)/100</f>
        <v>0.889</v>
      </c>
      <c r="D378" s="94" t="n">
        <f aca="false">D375*0.15</f>
        <v>11.1</v>
      </c>
      <c r="E378" s="95" t="n">
        <v>0.9535</v>
      </c>
      <c r="F378" s="95" t="n">
        <v>0.9565</v>
      </c>
      <c r="G378" s="95" t="n">
        <v>0.9595</v>
      </c>
      <c r="H378" s="95" t="n">
        <v>0.958</v>
      </c>
      <c r="I378" s="95" t="n">
        <v>0.958</v>
      </c>
      <c r="J378" s="95" t="n">
        <v>0.9475</v>
      </c>
      <c r="K378" s="95" t="n">
        <v>0.958</v>
      </c>
      <c r="L378" s="95" t="n">
        <v>0.9475</v>
      </c>
    </row>
    <row r="379" customFormat="false" ht="15" hidden="false" customHeight="false" outlineLevel="0" collapsed="false">
      <c r="A379" s="93" t="s">
        <v>669</v>
      </c>
      <c r="B379" s="94" t="n">
        <f aca="false">B375*0.3</f>
        <v>9.9</v>
      </c>
      <c r="C379" s="94" t="n">
        <f aca="false">(100-D379)/100</f>
        <v>0.778</v>
      </c>
      <c r="D379" s="94" t="n">
        <f aca="false">D375*0.3</f>
        <v>22.2</v>
      </c>
      <c r="E379" s="95" t="n">
        <v>0.876</v>
      </c>
      <c r="F379" s="95" t="n">
        <v>0.884</v>
      </c>
      <c r="G379" s="95" t="n">
        <v>0.892</v>
      </c>
      <c r="H379" s="95" t="n">
        <v>0.888</v>
      </c>
      <c r="I379" s="95" t="n">
        <v>0.888</v>
      </c>
      <c r="J379" s="95" t="n">
        <v>0.86</v>
      </c>
      <c r="K379" s="95" t="n">
        <v>0.888</v>
      </c>
      <c r="L379" s="95" t="n">
        <v>0.86</v>
      </c>
    </row>
    <row r="380" customFormat="false" ht="15" hidden="false" customHeight="false" outlineLevel="0" collapsed="false">
      <c r="A380" s="89" t="s">
        <v>758</v>
      </c>
      <c r="B380" s="90" t="n">
        <v>32</v>
      </c>
      <c r="C380" s="90"/>
      <c r="D380" s="90" t="n">
        <v>72</v>
      </c>
      <c r="E380" s="91" t="n">
        <f aca="false">1 - (E381) * (E382) * (E383) * (E384)</f>
        <v>0.3285204</v>
      </c>
      <c r="F380" s="91" t="n">
        <f aca="false">1 - (F381) * (F382) * (F383) * (F384)</f>
        <v>0.30936446464</v>
      </c>
      <c r="G380" s="91" t="n">
        <f aca="false">1 - (G381) * (G382) * (G383) * (G384)</f>
        <v>0.28983545344</v>
      </c>
      <c r="H380" s="91" t="n">
        <f aca="false">1 - (H381) * (H382) * (H383) * (H384)</f>
        <v>0.29964686454</v>
      </c>
      <c r="I380" s="92" t="n">
        <f aca="false">1 - (I381) * (I382) * (I383) * (I384)</f>
        <v>0.30936446464</v>
      </c>
      <c r="J380" s="92" t="n">
        <f aca="false">1 - (J381) * (J382) * (J383) * (J384)</f>
        <v>0.30936446464</v>
      </c>
      <c r="K380" s="92" t="n">
        <f aca="false">1 - (K381) * (K382) * (K383) * (K384)</f>
        <v>0.2799296875</v>
      </c>
      <c r="L380" s="92" t="n">
        <f aca="false">1 - (L381) * (L382) * (L383) * (L384)</f>
        <v>0.30936446464</v>
      </c>
    </row>
    <row r="381" customFormat="false" ht="15" hidden="false" customHeight="false" outlineLevel="0" collapsed="false">
      <c r="A381" s="93" t="s">
        <v>666</v>
      </c>
      <c r="B381" s="94" t="n">
        <f aca="false">B380*0.15</f>
        <v>4.8</v>
      </c>
      <c r="C381" s="94" t="n">
        <f aca="false">(100-D381)/100</f>
        <v>0.892</v>
      </c>
      <c r="D381" s="94" t="n">
        <f aca="false">D380*0.15</f>
        <v>10.8</v>
      </c>
      <c r="E381" s="95" t="n">
        <v>0.94</v>
      </c>
      <c r="F381" s="95" t="n">
        <v>0.944</v>
      </c>
      <c r="G381" s="95" t="n">
        <v>0.948</v>
      </c>
      <c r="H381" s="95" t="n">
        <v>0.946</v>
      </c>
      <c r="I381" s="95" t="n">
        <v>0.944</v>
      </c>
      <c r="J381" s="95" t="n">
        <v>0.944</v>
      </c>
      <c r="K381" s="95" t="n">
        <v>0.95</v>
      </c>
      <c r="L381" s="95" t="n">
        <v>0.944</v>
      </c>
    </row>
    <row r="382" customFormat="false" ht="15" hidden="false" customHeight="false" outlineLevel="0" collapsed="false">
      <c r="A382" s="93" t="s">
        <v>667</v>
      </c>
      <c r="B382" s="94" t="n">
        <f aca="false">B380*0.4</f>
        <v>12.8</v>
      </c>
      <c r="C382" s="94" t="n">
        <f aca="false">(100-D382)/100</f>
        <v>0.712</v>
      </c>
      <c r="D382" s="94" t="n">
        <f aca="false">D380*0.4</f>
        <v>28.8</v>
      </c>
      <c r="E382" s="95" t="n">
        <v>0.85</v>
      </c>
      <c r="F382" s="95" t="n">
        <v>0.86</v>
      </c>
      <c r="G382" s="95" t="n">
        <v>0.87</v>
      </c>
      <c r="H382" s="95" t="n">
        <v>0.865</v>
      </c>
      <c r="I382" s="95" t="n">
        <v>0.86</v>
      </c>
      <c r="J382" s="95" t="n">
        <v>0.86</v>
      </c>
      <c r="K382" s="95" t="n">
        <v>0.875</v>
      </c>
      <c r="L382" s="95" t="n">
        <v>0.86</v>
      </c>
    </row>
    <row r="383" customFormat="false" ht="15" hidden="false" customHeight="false" outlineLevel="0" collapsed="false">
      <c r="A383" s="93" t="s">
        <v>668</v>
      </c>
      <c r="B383" s="94" t="n">
        <f aca="false">B380*0.15</f>
        <v>4.8</v>
      </c>
      <c r="C383" s="94" t="n">
        <f aca="false">(100-D383)/100</f>
        <v>0.892</v>
      </c>
      <c r="D383" s="94" t="n">
        <f aca="false">D380*0.15</f>
        <v>10.8</v>
      </c>
      <c r="E383" s="95" t="n">
        <v>0.955</v>
      </c>
      <c r="F383" s="95" t="n">
        <v>0.958</v>
      </c>
      <c r="G383" s="95" t="n">
        <v>0.961</v>
      </c>
      <c r="H383" s="95" t="n">
        <v>0.9595</v>
      </c>
      <c r="I383" s="95" t="n">
        <v>0.958</v>
      </c>
      <c r="J383" s="95" t="n">
        <v>0.958</v>
      </c>
      <c r="K383" s="95" t="n">
        <v>0.9625</v>
      </c>
      <c r="L383" s="95" t="n">
        <v>0.958</v>
      </c>
    </row>
    <row r="384" customFormat="false" ht="15" hidden="false" customHeight="false" outlineLevel="0" collapsed="false">
      <c r="A384" s="93" t="s">
        <v>669</v>
      </c>
      <c r="B384" s="94" t="n">
        <f aca="false">B380*0.3</f>
        <v>9.6</v>
      </c>
      <c r="C384" s="94" t="n">
        <f aca="false">(100-D384)/100</f>
        <v>0.784</v>
      </c>
      <c r="D384" s="94" t="n">
        <f aca="false">D380*0.3</f>
        <v>21.6</v>
      </c>
      <c r="E384" s="95" t="n">
        <v>0.88</v>
      </c>
      <c r="F384" s="95" t="n">
        <v>0.888</v>
      </c>
      <c r="G384" s="95" t="n">
        <v>0.896</v>
      </c>
      <c r="H384" s="95" t="n">
        <v>0.892</v>
      </c>
      <c r="I384" s="95" t="n">
        <v>0.888</v>
      </c>
      <c r="J384" s="95" t="n">
        <v>0.888</v>
      </c>
      <c r="K384" s="95" t="n">
        <v>0.9</v>
      </c>
      <c r="L384" s="95" t="n">
        <v>0.888</v>
      </c>
    </row>
    <row r="385" customFormat="false" ht="15" hidden="false" customHeight="false" outlineLevel="0" collapsed="false">
      <c r="A385" s="89" t="s">
        <v>759</v>
      </c>
      <c r="B385" s="90" t="n">
        <v>32</v>
      </c>
      <c r="C385" s="90"/>
      <c r="D385" s="90" t="n">
        <v>72</v>
      </c>
      <c r="E385" s="91" t="n">
        <f aca="false">1 - (E386) * (E387) * (E388) * (E389)</f>
        <v>0.3285204</v>
      </c>
      <c r="F385" s="91" t="n">
        <f aca="false">1 - (F386) * (F387) * (F388) * (F389)</f>
        <v>0.30936446464</v>
      </c>
      <c r="G385" s="91" t="n">
        <f aca="false">1 - (G386) * (G387) * (G388) * (G389)</f>
        <v>0.28983545344</v>
      </c>
      <c r="H385" s="91" t="n">
        <f aca="false">1 - (H386) * (H387) * (H388) * (H389)</f>
        <v>0.29964686454</v>
      </c>
      <c r="I385" s="92" t="n">
        <f aca="false">1 - (I386) * (I387) * (I388) * (I389)</f>
        <v>0.30936446464</v>
      </c>
      <c r="J385" s="92" t="n">
        <f aca="false">1 - (J386) * (J387) * (J388) * (J389)</f>
        <v>0.30936446464</v>
      </c>
      <c r="K385" s="92" t="n">
        <f aca="false">1 - (K386) * (K387) * (K388) * (K389)</f>
        <v>0.3748063375</v>
      </c>
      <c r="L385" s="92" t="n">
        <f aca="false">1 - (L386) * (L387) * (L388) * (L389)</f>
        <v>0.2799296875</v>
      </c>
      <c r="N385" s="0" t="n">
        <v>14</v>
      </c>
    </row>
    <row r="386" customFormat="false" ht="15" hidden="false" customHeight="false" outlineLevel="0" collapsed="false">
      <c r="A386" s="93" t="s">
        <v>666</v>
      </c>
      <c r="B386" s="94" t="n">
        <f aca="false">B385*0.15</f>
        <v>4.8</v>
      </c>
      <c r="C386" s="94" t="n">
        <f aca="false">(100-D386)/100</f>
        <v>0.892</v>
      </c>
      <c r="D386" s="94" t="n">
        <f aca="false">D385*0.15</f>
        <v>10.8</v>
      </c>
      <c r="E386" s="95" t="n">
        <v>0.94</v>
      </c>
      <c r="F386" s="95" t="n">
        <v>0.944</v>
      </c>
      <c r="G386" s="95" t="n">
        <v>0.948</v>
      </c>
      <c r="H386" s="95" t="n">
        <v>0.946</v>
      </c>
      <c r="I386" s="95" t="n">
        <v>0.944</v>
      </c>
      <c r="J386" s="95" t="n">
        <v>0.944</v>
      </c>
      <c r="K386" s="95" t="n">
        <v>0.93</v>
      </c>
      <c r="L386" s="95" t="n">
        <v>0.95</v>
      </c>
      <c r="N386" s="3" t="n">
        <f aca="false">1-(N385*0.2)/100</f>
        <v>0.972</v>
      </c>
    </row>
    <row r="387" customFormat="false" ht="15" hidden="false" customHeight="false" outlineLevel="0" collapsed="false">
      <c r="A387" s="93" t="s">
        <v>667</v>
      </c>
      <c r="B387" s="94" t="n">
        <f aca="false">B385*0.4</f>
        <v>12.8</v>
      </c>
      <c r="C387" s="94" t="n">
        <f aca="false">(100-D387)/100</f>
        <v>0.712</v>
      </c>
      <c r="D387" s="94" t="n">
        <f aca="false">D385*0.4</f>
        <v>28.8</v>
      </c>
      <c r="E387" s="95" t="n">
        <v>0.85</v>
      </c>
      <c r="F387" s="95" t="n">
        <v>0.86</v>
      </c>
      <c r="G387" s="95" t="n">
        <v>0.87</v>
      </c>
      <c r="H387" s="95" t="n">
        <v>0.865</v>
      </c>
      <c r="I387" s="95" t="n">
        <v>0.86</v>
      </c>
      <c r="J387" s="95" t="n">
        <v>0.86</v>
      </c>
      <c r="K387" s="95" t="n">
        <v>0.825</v>
      </c>
      <c r="L387" s="95" t="n">
        <v>0.875</v>
      </c>
      <c r="N387" s="3" t="n">
        <f aca="false">1-(N385*0.5)/100</f>
        <v>0.93</v>
      </c>
    </row>
    <row r="388" customFormat="false" ht="15" hidden="false" customHeight="false" outlineLevel="0" collapsed="false">
      <c r="A388" s="93" t="s">
        <v>668</v>
      </c>
      <c r="B388" s="94" t="n">
        <f aca="false">B385*0.15</f>
        <v>4.8</v>
      </c>
      <c r="C388" s="94" t="n">
        <f aca="false">(100-D388)/100</f>
        <v>0.892</v>
      </c>
      <c r="D388" s="94" t="n">
        <f aca="false">D385*0.15</f>
        <v>10.8</v>
      </c>
      <c r="E388" s="95" t="n">
        <v>0.955</v>
      </c>
      <c r="F388" s="95" t="n">
        <v>0.958</v>
      </c>
      <c r="G388" s="95" t="n">
        <v>0.961</v>
      </c>
      <c r="H388" s="95" t="n">
        <v>0.9595</v>
      </c>
      <c r="I388" s="95" t="n">
        <v>0.958</v>
      </c>
      <c r="J388" s="95" t="n">
        <v>0.958</v>
      </c>
      <c r="K388" s="95" t="n">
        <v>0.9475</v>
      </c>
      <c r="L388" s="95" t="n">
        <v>0.9625</v>
      </c>
      <c r="N388" s="3" t="n">
        <f aca="false">1-(N385*0.15)/100</f>
        <v>0.979</v>
      </c>
    </row>
    <row r="389" customFormat="false" ht="15" hidden="false" customHeight="false" outlineLevel="0" collapsed="false">
      <c r="A389" s="93" t="s">
        <v>669</v>
      </c>
      <c r="B389" s="94" t="n">
        <f aca="false">B385*0.3</f>
        <v>9.6</v>
      </c>
      <c r="C389" s="94" t="n">
        <f aca="false">(100-D389)/100</f>
        <v>0.784</v>
      </c>
      <c r="D389" s="94" t="n">
        <f aca="false">D385*0.3</f>
        <v>21.6</v>
      </c>
      <c r="E389" s="95" t="n">
        <v>0.88</v>
      </c>
      <c r="F389" s="95" t="n">
        <v>0.888</v>
      </c>
      <c r="G389" s="95" t="n">
        <v>0.896</v>
      </c>
      <c r="H389" s="95" t="n">
        <v>0.892</v>
      </c>
      <c r="I389" s="95" t="n">
        <v>0.888</v>
      </c>
      <c r="J389" s="95" t="n">
        <v>0.888</v>
      </c>
      <c r="K389" s="95" t="n">
        <v>0.86</v>
      </c>
      <c r="L389" s="95" t="n">
        <v>0.9</v>
      </c>
      <c r="N389" s="3" t="n">
        <f aca="false">1-(N385*0.4)/100</f>
        <v>0.944</v>
      </c>
    </row>
    <row r="390" customFormat="false" ht="15" hidden="false" customHeight="false" outlineLevel="0" collapsed="false">
      <c r="A390" s="89" t="s">
        <v>760</v>
      </c>
      <c r="B390" s="90" t="n">
        <v>32</v>
      </c>
      <c r="C390" s="90"/>
      <c r="D390" s="90" t="n">
        <v>72</v>
      </c>
      <c r="E390" s="91" t="n">
        <f aca="false">1 - (E391) * (E392) * (E393) * (E394)</f>
        <v>0.3285204</v>
      </c>
      <c r="F390" s="91" t="n">
        <f aca="false">1 - (F391) * (F392) * (F393) * (F394)</f>
        <v>0.30936446464</v>
      </c>
      <c r="G390" s="91" t="n">
        <f aca="false">1 - (G391) * (G392) * (G393) * (G394)</f>
        <v>0.28983545344</v>
      </c>
      <c r="H390" s="91" t="n">
        <f aca="false">1 - (H391) * (H392) * (H393) * (H394)</f>
        <v>0.29964686454</v>
      </c>
      <c r="I390" s="92" t="n">
        <f aca="false">1 - (I391) * (I392) * (I393) * (I394)</f>
        <v>0.30936446464</v>
      </c>
      <c r="J390" s="92" t="n">
        <f aca="false">1 - (J391) * (J392) * (J393) * (J394)</f>
        <v>0.3748063375</v>
      </c>
      <c r="K390" s="92" t="n">
        <f aca="false">1 - (K391) * (K392) * (K393) * (K394)</f>
        <v>0.3748063375</v>
      </c>
      <c r="L390" s="92" t="n">
        <f aca="false">1 - (L391) * (L392) * (L393) * (L394)</f>
        <v>0.2799296875</v>
      </c>
    </row>
    <row r="391" customFormat="false" ht="15" hidden="false" customHeight="false" outlineLevel="0" collapsed="false">
      <c r="A391" s="93" t="s">
        <v>666</v>
      </c>
      <c r="B391" s="94" t="n">
        <f aca="false">B390*0.15</f>
        <v>4.8</v>
      </c>
      <c r="C391" s="94" t="n">
        <f aca="false">(100-D391)/100</f>
        <v>0.892</v>
      </c>
      <c r="D391" s="94" t="n">
        <f aca="false">D390*0.15</f>
        <v>10.8</v>
      </c>
      <c r="E391" s="95" t="n">
        <v>0.94</v>
      </c>
      <c r="F391" s="95" t="n">
        <v>0.944</v>
      </c>
      <c r="G391" s="95" t="n">
        <v>0.948</v>
      </c>
      <c r="H391" s="95" t="n">
        <v>0.946</v>
      </c>
      <c r="I391" s="95" t="n">
        <v>0.944</v>
      </c>
      <c r="J391" s="95" t="n">
        <v>0.93</v>
      </c>
      <c r="K391" s="95" t="n">
        <v>0.93</v>
      </c>
      <c r="L391" s="95" t="n">
        <v>0.95</v>
      </c>
    </row>
    <row r="392" customFormat="false" ht="15" hidden="false" customHeight="false" outlineLevel="0" collapsed="false">
      <c r="A392" s="93" t="s">
        <v>667</v>
      </c>
      <c r="B392" s="94" t="n">
        <f aca="false">B390*0.4</f>
        <v>12.8</v>
      </c>
      <c r="C392" s="94" t="n">
        <f aca="false">(100-D392)/100</f>
        <v>0.712</v>
      </c>
      <c r="D392" s="94" t="n">
        <f aca="false">D390*0.4</f>
        <v>28.8</v>
      </c>
      <c r="E392" s="95" t="n">
        <v>0.85</v>
      </c>
      <c r="F392" s="95" t="n">
        <v>0.86</v>
      </c>
      <c r="G392" s="95" t="n">
        <v>0.87</v>
      </c>
      <c r="H392" s="95" t="n">
        <v>0.865</v>
      </c>
      <c r="I392" s="95" t="n">
        <v>0.86</v>
      </c>
      <c r="J392" s="95" t="n">
        <v>0.825</v>
      </c>
      <c r="K392" s="95" t="n">
        <v>0.825</v>
      </c>
      <c r="L392" s="95" t="n">
        <v>0.875</v>
      </c>
    </row>
    <row r="393" customFormat="false" ht="15" hidden="false" customHeight="false" outlineLevel="0" collapsed="false">
      <c r="A393" s="93" t="s">
        <v>668</v>
      </c>
      <c r="B393" s="94" t="n">
        <f aca="false">B390*0.15</f>
        <v>4.8</v>
      </c>
      <c r="C393" s="94" t="n">
        <f aca="false">(100-D393)/100</f>
        <v>0.892</v>
      </c>
      <c r="D393" s="94" t="n">
        <f aca="false">D390*0.15</f>
        <v>10.8</v>
      </c>
      <c r="E393" s="95" t="n">
        <v>0.955</v>
      </c>
      <c r="F393" s="95" t="n">
        <v>0.958</v>
      </c>
      <c r="G393" s="95" t="n">
        <v>0.961</v>
      </c>
      <c r="H393" s="95" t="n">
        <v>0.9595</v>
      </c>
      <c r="I393" s="95" t="n">
        <v>0.958</v>
      </c>
      <c r="J393" s="95" t="n">
        <v>0.9475</v>
      </c>
      <c r="K393" s="95" t="n">
        <v>0.9475</v>
      </c>
      <c r="L393" s="95" t="n">
        <v>0.9625</v>
      </c>
    </row>
    <row r="394" customFormat="false" ht="15" hidden="false" customHeight="false" outlineLevel="0" collapsed="false">
      <c r="A394" s="93" t="s">
        <v>669</v>
      </c>
      <c r="B394" s="94" t="n">
        <f aca="false">B390*0.3</f>
        <v>9.6</v>
      </c>
      <c r="C394" s="94" t="n">
        <f aca="false">(100-D394)/100</f>
        <v>0.784</v>
      </c>
      <c r="D394" s="94" t="n">
        <f aca="false">D390*0.3</f>
        <v>21.6</v>
      </c>
      <c r="E394" s="95" t="n">
        <v>0.88</v>
      </c>
      <c r="F394" s="95" t="n">
        <v>0.888</v>
      </c>
      <c r="G394" s="95" t="n">
        <v>0.896</v>
      </c>
      <c r="H394" s="95" t="n">
        <v>0.892</v>
      </c>
      <c r="I394" s="95" t="n">
        <v>0.888</v>
      </c>
      <c r="J394" s="95" t="n">
        <v>0.86</v>
      </c>
      <c r="K394" s="95" t="n">
        <v>0.86</v>
      </c>
      <c r="L394" s="95" t="n">
        <v>0.9</v>
      </c>
    </row>
    <row r="395" customFormat="false" ht="15" hidden="false" customHeight="false" outlineLevel="0" collapsed="false">
      <c r="A395" s="96" t="s">
        <v>761</v>
      </c>
      <c r="B395" s="90" t="n">
        <v>32</v>
      </c>
      <c r="C395" s="90"/>
      <c r="D395" s="90" t="n">
        <v>72</v>
      </c>
      <c r="E395" s="91" t="n">
        <f aca="false">1 - (E396) * (E397) * (E398) * (E399)</f>
        <v>0.3285204</v>
      </c>
      <c r="F395" s="91" t="n">
        <f aca="false">1 - (F396) * (F397) * (F398) * (F399)</f>
        <v>0.30936446464</v>
      </c>
      <c r="G395" s="91" t="n">
        <f aca="false">1 - (G396) * (G397) * (G398) * (G399)</f>
        <v>0.28983545344</v>
      </c>
      <c r="H395" s="91" t="n">
        <f aca="false">1 - (H396) * (H397) * (H398) * (H399)</f>
        <v>0.29964686454</v>
      </c>
      <c r="I395" s="92" t="n">
        <f aca="false">1 - (I396) * (I397) * (I398) * (I399)</f>
        <v>0.3748063375</v>
      </c>
      <c r="J395" s="92" t="n">
        <f aca="false">1 - (J396) * (J397) * (J398) * (J399)</f>
        <v>0.3748063375</v>
      </c>
      <c r="K395" s="92" t="n">
        <f aca="false">1 - (K396) * (K397) * (K398) * (K399)</f>
        <v>0.3748063375</v>
      </c>
      <c r="L395" s="92" t="n">
        <f aca="false">1 - (L396) * (L397) * (L398) * (L399)</f>
        <v>0.30936446464</v>
      </c>
    </row>
    <row r="396" customFormat="false" ht="15" hidden="false" customHeight="false" outlineLevel="0" collapsed="false">
      <c r="A396" s="93" t="s">
        <v>666</v>
      </c>
      <c r="B396" s="94" t="n">
        <f aca="false">B395*0.15</f>
        <v>4.8</v>
      </c>
      <c r="C396" s="94" t="n">
        <f aca="false">(100-D396)/100</f>
        <v>0.892</v>
      </c>
      <c r="D396" s="94" t="n">
        <f aca="false">D395*0.15</f>
        <v>10.8</v>
      </c>
      <c r="E396" s="95" t="n">
        <v>0.94</v>
      </c>
      <c r="F396" s="95" t="n">
        <v>0.944</v>
      </c>
      <c r="G396" s="95" t="n">
        <v>0.948</v>
      </c>
      <c r="H396" s="95" t="n">
        <v>0.946</v>
      </c>
      <c r="I396" s="95" t="n">
        <v>0.93</v>
      </c>
      <c r="J396" s="95" t="n">
        <v>0.93</v>
      </c>
      <c r="K396" s="95" t="n">
        <v>0.93</v>
      </c>
      <c r="L396" s="95" t="n">
        <v>0.944</v>
      </c>
    </row>
    <row r="397" customFormat="false" ht="15" hidden="false" customHeight="false" outlineLevel="0" collapsed="false">
      <c r="A397" s="93" t="s">
        <v>667</v>
      </c>
      <c r="B397" s="94" t="n">
        <f aca="false">B395*0.4</f>
        <v>12.8</v>
      </c>
      <c r="C397" s="94" t="n">
        <f aca="false">(100-D397)/100</f>
        <v>0.712</v>
      </c>
      <c r="D397" s="94" t="n">
        <f aca="false">D395*0.4</f>
        <v>28.8</v>
      </c>
      <c r="E397" s="95" t="n">
        <v>0.85</v>
      </c>
      <c r="F397" s="95" t="n">
        <v>0.86</v>
      </c>
      <c r="G397" s="95" t="n">
        <v>0.87</v>
      </c>
      <c r="H397" s="95" t="n">
        <v>0.865</v>
      </c>
      <c r="I397" s="95" t="n">
        <v>0.825</v>
      </c>
      <c r="J397" s="95" t="n">
        <v>0.825</v>
      </c>
      <c r="K397" s="95" t="n">
        <v>0.825</v>
      </c>
      <c r="L397" s="95" t="n">
        <v>0.86</v>
      </c>
    </row>
    <row r="398" customFormat="false" ht="15" hidden="false" customHeight="false" outlineLevel="0" collapsed="false">
      <c r="A398" s="93" t="s">
        <v>668</v>
      </c>
      <c r="B398" s="94" t="n">
        <f aca="false">B395*0.15</f>
        <v>4.8</v>
      </c>
      <c r="C398" s="94" t="n">
        <f aca="false">(100-D398)/100</f>
        <v>0.892</v>
      </c>
      <c r="D398" s="94" t="n">
        <f aca="false">D395*0.15</f>
        <v>10.8</v>
      </c>
      <c r="E398" s="95" t="n">
        <v>0.955</v>
      </c>
      <c r="F398" s="95" t="n">
        <v>0.958</v>
      </c>
      <c r="G398" s="95" t="n">
        <v>0.961</v>
      </c>
      <c r="H398" s="95" t="n">
        <v>0.9595</v>
      </c>
      <c r="I398" s="95" t="n">
        <v>0.9475</v>
      </c>
      <c r="J398" s="95" t="n">
        <v>0.9475</v>
      </c>
      <c r="K398" s="95" t="n">
        <v>0.9475</v>
      </c>
      <c r="L398" s="95" t="n">
        <v>0.958</v>
      </c>
    </row>
    <row r="399" customFormat="false" ht="15" hidden="false" customHeight="false" outlineLevel="0" collapsed="false">
      <c r="A399" s="93" t="s">
        <v>669</v>
      </c>
      <c r="B399" s="94" t="n">
        <f aca="false">B395*0.3</f>
        <v>9.6</v>
      </c>
      <c r="C399" s="94" t="n">
        <f aca="false">(100-D399)/100</f>
        <v>0.784</v>
      </c>
      <c r="D399" s="94" t="n">
        <f aca="false">D395*0.3</f>
        <v>21.6</v>
      </c>
      <c r="E399" s="95" t="n">
        <v>0.88</v>
      </c>
      <c r="F399" s="95" t="n">
        <v>0.888</v>
      </c>
      <c r="G399" s="95" t="n">
        <v>0.896</v>
      </c>
      <c r="H399" s="95" t="n">
        <v>0.892</v>
      </c>
      <c r="I399" s="95" t="n">
        <v>0.86</v>
      </c>
      <c r="J399" s="95" t="n">
        <v>0.86</v>
      </c>
      <c r="K399" s="95" t="n">
        <v>0.86</v>
      </c>
      <c r="L399" s="95" t="n">
        <v>0.888</v>
      </c>
    </row>
    <row r="400" customFormat="false" ht="15" hidden="false" customHeight="false" outlineLevel="0" collapsed="false">
      <c r="A400" s="96" t="s">
        <v>762</v>
      </c>
      <c r="B400" s="90" t="n">
        <v>30</v>
      </c>
      <c r="C400" s="90"/>
      <c r="D400" s="90" t="n">
        <v>70</v>
      </c>
      <c r="E400" s="91" t="n">
        <f aca="false">1 - (E401) * (E402) * (E403) * (E404)</f>
        <v>0.31898879614</v>
      </c>
      <c r="F400" s="91" t="n">
        <f aca="false">1 - (F401) * (F402) * (F403) * (F404)</f>
        <v>0.29964686454</v>
      </c>
      <c r="G400" s="91" t="n">
        <f aca="false">1 - (G401) * (G402) * (G403) * (G404)</f>
        <v>0.2799296875</v>
      </c>
      <c r="H400" s="91" t="n">
        <f aca="false">1 - (H401) * (H402) * (H403) * (H404)</f>
        <v>0.28983545344</v>
      </c>
      <c r="I400" s="92" t="n">
        <f aca="false">1 - (I401) * (I402) * (I403) * (I404)</f>
        <v>0.2799296875</v>
      </c>
      <c r="J400" s="92" t="n">
        <f aca="false">1 - (J401) * (J402) * (J403) * (J404)</f>
        <v>0.30936446464</v>
      </c>
      <c r="K400" s="92" t="n">
        <f aca="false">1 - (K401) * (K402) * (K403) * (K404)</f>
        <v>0.2799296875</v>
      </c>
      <c r="L400" s="92" t="n">
        <f aca="false">1 - (L401) * (L402) * (L403) * (L404)</f>
        <v>0.30936446464</v>
      </c>
    </row>
    <row r="401" customFormat="false" ht="15" hidden="false" customHeight="false" outlineLevel="0" collapsed="false">
      <c r="A401" s="93" t="s">
        <v>666</v>
      </c>
      <c r="B401" s="94" t="n">
        <f aca="false">B400*0.15</f>
        <v>4.5</v>
      </c>
      <c r="C401" s="94" t="n">
        <f aca="false">(100-D401)/100</f>
        <v>0.895</v>
      </c>
      <c r="D401" s="94" t="n">
        <f aca="false">D400*0.15</f>
        <v>10.5</v>
      </c>
      <c r="E401" s="95" t="n">
        <v>0.942</v>
      </c>
      <c r="F401" s="95" t="n">
        <v>0.946</v>
      </c>
      <c r="G401" s="95" t="n">
        <v>0.95</v>
      </c>
      <c r="H401" s="95" t="n">
        <v>0.948</v>
      </c>
      <c r="I401" s="95" t="n">
        <v>0.95</v>
      </c>
      <c r="J401" s="95" t="n">
        <v>0.944</v>
      </c>
      <c r="K401" s="95" t="n">
        <v>0.95</v>
      </c>
      <c r="L401" s="95" t="n">
        <v>0.944</v>
      </c>
    </row>
    <row r="402" customFormat="false" ht="15" hidden="false" customHeight="false" outlineLevel="0" collapsed="false">
      <c r="A402" s="93" t="s">
        <v>667</v>
      </c>
      <c r="B402" s="94" t="n">
        <f aca="false">B400*0.4</f>
        <v>12</v>
      </c>
      <c r="C402" s="94" t="n">
        <f aca="false">(100-D402)/100</f>
        <v>0.72</v>
      </c>
      <c r="D402" s="94" t="n">
        <f aca="false">D400*0.4</f>
        <v>28</v>
      </c>
      <c r="E402" s="95" t="n">
        <v>0.855</v>
      </c>
      <c r="F402" s="95" t="n">
        <v>0.865</v>
      </c>
      <c r="G402" s="95" t="n">
        <v>0.875</v>
      </c>
      <c r="H402" s="95" t="n">
        <v>0.87</v>
      </c>
      <c r="I402" s="95" t="n">
        <v>0.875</v>
      </c>
      <c r="J402" s="95" t="n">
        <v>0.86</v>
      </c>
      <c r="K402" s="95" t="n">
        <v>0.875</v>
      </c>
      <c r="L402" s="95" t="n">
        <v>0.86</v>
      </c>
    </row>
    <row r="403" customFormat="false" ht="15" hidden="false" customHeight="false" outlineLevel="0" collapsed="false">
      <c r="A403" s="93" t="s">
        <v>668</v>
      </c>
      <c r="B403" s="94" t="n">
        <f aca="false">B400*0.15</f>
        <v>4.5</v>
      </c>
      <c r="C403" s="94" t="n">
        <f aca="false">(100-D403)/100</f>
        <v>0.895</v>
      </c>
      <c r="D403" s="94" t="n">
        <f aca="false">D400*0.15</f>
        <v>10.5</v>
      </c>
      <c r="E403" s="95" t="n">
        <v>0.9565</v>
      </c>
      <c r="F403" s="95" t="n">
        <v>0.9595</v>
      </c>
      <c r="G403" s="95" t="n">
        <v>0.9625</v>
      </c>
      <c r="H403" s="95" t="n">
        <v>0.961</v>
      </c>
      <c r="I403" s="95" t="n">
        <v>0.9625</v>
      </c>
      <c r="J403" s="95" t="n">
        <v>0.958</v>
      </c>
      <c r="K403" s="95" t="n">
        <v>0.9625</v>
      </c>
      <c r="L403" s="95" t="n">
        <v>0.958</v>
      </c>
    </row>
    <row r="404" customFormat="false" ht="15" hidden="false" customHeight="false" outlineLevel="0" collapsed="false">
      <c r="A404" s="93" t="s">
        <v>669</v>
      </c>
      <c r="B404" s="94" t="n">
        <f aca="false">B400*0.3</f>
        <v>9</v>
      </c>
      <c r="C404" s="94" t="n">
        <f aca="false">(100-D404)/100</f>
        <v>0.79</v>
      </c>
      <c r="D404" s="94" t="n">
        <f aca="false">D400*0.3</f>
        <v>21</v>
      </c>
      <c r="E404" s="95" t="n">
        <v>0.884</v>
      </c>
      <c r="F404" s="95" t="n">
        <v>0.892</v>
      </c>
      <c r="G404" s="95" t="n">
        <v>0.9</v>
      </c>
      <c r="H404" s="95" t="n">
        <v>0.896</v>
      </c>
      <c r="I404" s="95" t="n">
        <v>0.9</v>
      </c>
      <c r="J404" s="95" t="n">
        <v>0.888</v>
      </c>
      <c r="K404" s="95" t="n">
        <v>0.9</v>
      </c>
      <c r="L404" s="95" t="n">
        <v>0.888</v>
      </c>
    </row>
    <row r="405" customFormat="false" ht="15" hidden="false" customHeight="false" outlineLevel="0" collapsed="false">
      <c r="A405" s="96" t="s">
        <v>763</v>
      </c>
      <c r="B405" s="90" t="n">
        <v>30</v>
      </c>
      <c r="C405" s="90"/>
      <c r="D405" s="90" t="n">
        <v>70</v>
      </c>
      <c r="E405" s="91" t="n">
        <f aca="false">1 - (E406) * (E407) * (E408) * (E409)</f>
        <v>0.31898879614</v>
      </c>
      <c r="F405" s="91" t="n">
        <f aca="false">1 - (F406) * (F407) * (F408) * (F409)</f>
        <v>0.29964686454</v>
      </c>
      <c r="G405" s="91" t="n">
        <f aca="false">1 - (G406) * (G407) * (G408) * (G409)</f>
        <v>0.2799296875</v>
      </c>
      <c r="H405" s="91" t="n">
        <f aca="false">1 - (H406) * (H407) * (H408) * (H409)</f>
        <v>0.28983545344</v>
      </c>
      <c r="I405" s="92" t="n">
        <f aca="false">1 - (I406) * (I407) * (I408) * (I409)</f>
        <v>0.30936446464</v>
      </c>
      <c r="J405" s="92" t="n">
        <f aca="false">1 - (J406) * (J407) * (J408) * (J409)</f>
        <v>0.30936446464</v>
      </c>
      <c r="K405" s="92" t="n">
        <f aca="false">1 - (K406) * (K407) * (K408) * (K409)</f>
        <v>0.30936446464</v>
      </c>
      <c r="L405" s="92" t="n">
        <f aca="false">1 - (L406) * (L407) * (L408) * (L409)</f>
        <v>0.30936446464</v>
      </c>
    </row>
    <row r="406" customFormat="false" ht="15" hidden="false" customHeight="false" outlineLevel="0" collapsed="false">
      <c r="A406" s="93" t="s">
        <v>666</v>
      </c>
      <c r="B406" s="94" t="n">
        <f aca="false">B405*0.15</f>
        <v>4.5</v>
      </c>
      <c r="C406" s="94" t="n">
        <f aca="false">(100-D406)/100</f>
        <v>0.895</v>
      </c>
      <c r="D406" s="94" t="n">
        <f aca="false">D405*0.15</f>
        <v>10.5</v>
      </c>
      <c r="E406" s="95" t="n">
        <v>0.942</v>
      </c>
      <c r="F406" s="95" t="n">
        <v>0.946</v>
      </c>
      <c r="G406" s="95" t="n">
        <v>0.95</v>
      </c>
      <c r="H406" s="95" t="n">
        <v>0.948</v>
      </c>
      <c r="I406" s="95" t="n">
        <v>0.944</v>
      </c>
      <c r="J406" s="95" t="n">
        <v>0.944</v>
      </c>
      <c r="K406" s="95" t="n">
        <v>0.944</v>
      </c>
      <c r="L406" s="95" t="n">
        <v>0.944</v>
      </c>
    </row>
    <row r="407" customFormat="false" ht="15" hidden="false" customHeight="false" outlineLevel="0" collapsed="false">
      <c r="A407" s="93" t="s">
        <v>667</v>
      </c>
      <c r="B407" s="94" t="n">
        <f aca="false">B405*0.4</f>
        <v>12</v>
      </c>
      <c r="C407" s="94" t="n">
        <f aca="false">(100-D407)/100</f>
        <v>0.72</v>
      </c>
      <c r="D407" s="94" t="n">
        <f aca="false">D405*0.4</f>
        <v>28</v>
      </c>
      <c r="E407" s="95" t="n">
        <v>0.855</v>
      </c>
      <c r="F407" s="95" t="n">
        <v>0.865</v>
      </c>
      <c r="G407" s="95" t="n">
        <v>0.875</v>
      </c>
      <c r="H407" s="95" t="n">
        <v>0.87</v>
      </c>
      <c r="I407" s="95" t="n">
        <v>0.86</v>
      </c>
      <c r="J407" s="95" t="n">
        <v>0.86</v>
      </c>
      <c r="K407" s="95" t="n">
        <v>0.86</v>
      </c>
      <c r="L407" s="95" t="n">
        <v>0.86</v>
      </c>
    </row>
    <row r="408" customFormat="false" ht="15" hidden="false" customHeight="false" outlineLevel="0" collapsed="false">
      <c r="A408" s="93" t="s">
        <v>668</v>
      </c>
      <c r="B408" s="94" t="n">
        <f aca="false">B405*0.15</f>
        <v>4.5</v>
      </c>
      <c r="C408" s="94" t="n">
        <f aca="false">(100-D408)/100</f>
        <v>0.895</v>
      </c>
      <c r="D408" s="94" t="n">
        <f aca="false">D405*0.15</f>
        <v>10.5</v>
      </c>
      <c r="E408" s="95" t="n">
        <v>0.9565</v>
      </c>
      <c r="F408" s="95" t="n">
        <v>0.9595</v>
      </c>
      <c r="G408" s="95" t="n">
        <v>0.9625</v>
      </c>
      <c r="H408" s="95" t="n">
        <v>0.961</v>
      </c>
      <c r="I408" s="95" t="n">
        <v>0.958</v>
      </c>
      <c r="J408" s="95" t="n">
        <v>0.958</v>
      </c>
      <c r="K408" s="95" t="n">
        <v>0.958</v>
      </c>
      <c r="L408" s="95" t="n">
        <v>0.958</v>
      </c>
    </row>
    <row r="409" customFormat="false" ht="15" hidden="false" customHeight="false" outlineLevel="0" collapsed="false">
      <c r="A409" s="93" t="s">
        <v>669</v>
      </c>
      <c r="B409" s="94" t="n">
        <f aca="false">B405*0.3</f>
        <v>9</v>
      </c>
      <c r="C409" s="94" t="n">
        <f aca="false">(100-D409)/100</f>
        <v>0.79</v>
      </c>
      <c r="D409" s="94" t="n">
        <f aca="false">D405*0.3</f>
        <v>21</v>
      </c>
      <c r="E409" s="95" t="n">
        <v>0.884</v>
      </c>
      <c r="F409" s="95" t="n">
        <v>0.892</v>
      </c>
      <c r="G409" s="95" t="n">
        <v>0.9</v>
      </c>
      <c r="H409" s="95" t="n">
        <v>0.896</v>
      </c>
      <c r="I409" s="95" t="n">
        <v>0.888</v>
      </c>
      <c r="J409" s="95" t="n">
        <v>0.888</v>
      </c>
      <c r="K409" s="95" t="n">
        <v>0.888</v>
      </c>
      <c r="L409" s="95" t="n">
        <v>0.888</v>
      </c>
    </row>
    <row r="410" customFormat="false" ht="15" hidden="false" customHeight="false" outlineLevel="0" collapsed="false">
      <c r="A410" s="96" t="s">
        <v>764</v>
      </c>
      <c r="B410" s="90" t="n">
        <v>30</v>
      </c>
      <c r="C410" s="90"/>
      <c r="D410" s="90" t="n">
        <v>70</v>
      </c>
      <c r="E410" s="91" t="n">
        <f aca="false">1 - (E411)</f>
        <v>0.0580000000000001</v>
      </c>
      <c r="F410" s="91" t="n">
        <f aca="false">1 - (F411)</f>
        <v>0.0540000000000001</v>
      </c>
      <c r="G410" s="91" t="n">
        <f aca="false">1 - (G411)</f>
        <v>0.05</v>
      </c>
      <c r="H410" s="91" t="n">
        <f aca="false">1 - (H411)</f>
        <v>0.052</v>
      </c>
      <c r="I410" s="92" t="n">
        <f aca="false">1 - (I411)</f>
        <v>0.05</v>
      </c>
      <c r="J410" s="92" t="n">
        <f aca="false">1 - (J411)</f>
        <v>0.0560000000000001</v>
      </c>
      <c r="K410" s="92" t="n">
        <f aca="false">1 - (K411)</f>
        <v>0.05</v>
      </c>
      <c r="L410" s="92" t="n">
        <f aca="false">1 - (L411)</f>
        <v>0.0560000000000001</v>
      </c>
    </row>
    <row r="411" customFormat="false" ht="15" hidden="false" customHeight="false" outlineLevel="0" collapsed="false">
      <c r="A411" s="93" t="s">
        <v>668</v>
      </c>
      <c r="B411" s="94" t="n">
        <f aca="false">B410*0.15</f>
        <v>4.5</v>
      </c>
      <c r="C411" s="94" t="n">
        <f aca="false">(100-D411)/100</f>
        <v>0.895</v>
      </c>
      <c r="D411" s="94" t="n">
        <f aca="false">D410*0.15</f>
        <v>10.5</v>
      </c>
      <c r="E411" s="95" t="n">
        <v>0.942</v>
      </c>
      <c r="F411" s="95" t="n">
        <v>0.946</v>
      </c>
      <c r="G411" s="95" t="n">
        <v>0.95</v>
      </c>
      <c r="H411" s="95" t="n">
        <v>0.948</v>
      </c>
      <c r="I411" s="95" t="n">
        <v>0.95</v>
      </c>
      <c r="J411" s="95" t="n">
        <v>0.944</v>
      </c>
      <c r="K411" s="95" t="n">
        <v>0.95</v>
      </c>
      <c r="L411" s="95" t="n">
        <v>0.944</v>
      </c>
    </row>
    <row r="412" customFormat="false" ht="15" hidden="false" customHeight="false" outlineLevel="0" collapsed="false">
      <c r="A412" s="89" t="s">
        <v>765</v>
      </c>
      <c r="B412" s="90" t="n">
        <v>30</v>
      </c>
      <c r="C412" s="90"/>
      <c r="D412" s="90" t="n">
        <v>70</v>
      </c>
      <c r="E412" s="91" t="n">
        <f aca="false">1 - (E413) * (E414) * (E415) * (E416)</f>
        <v>0.31898879614</v>
      </c>
      <c r="F412" s="91" t="n">
        <f aca="false">1 - (F413) * (F414) * (F415) * (F416)</f>
        <v>0.29964686454</v>
      </c>
      <c r="G412" s="91" t="n">
        <f aca="false">1 - (G413) * (G414) * (G415) * (G416)</f>
        <v>0.2799296875</v>
      </c>
      <c r="H412" s="91" t="n">
        <f aca="false">1 - (H413) * (H414) * (H415) * (H416)</f>
        <v>0.28983545344</v>
      </c>
      <c r="I412" s="92" t="n">
        <f aca="false">1 - (I413) * (I414) * (I415) * (I416)</f>
        <v>0.30936446464</v>
      </c>
      <c r="J412" s="92" t="n">
        <f aca="false">1 - (J413) * (J414) * (J415) * (J416)</f>
        <v>0.3748063375</v>
      </c>
      <c r="K412" s="92" t="n">
        <f aca="false">1 - (K413) * (K414) * (K415) * (K416)</f>
        <v>0.2799296875</v>
      </c>
      <c r="L412" s="92" t="n">
        <f aca="false">1 - (L413) * (L414) * (L415) * (L416)</f>
        <v>0.34730758144</v>
      </c>
    </row>
    <row r="413" customFormat="false" ht="15" hidden="false" customHeight="false" outlineLevel="0" collapsed="false">
      <c r="A413" s="93" t="s">
        <v>666</v>
      </c>
      <c r="B413" s="94" t="n">
        <f aca="false">B412*0.15</f>
        <v>4.5</v>
      </c>
      <c r="C413" s="94" t="n">
        <f aca="false">(100-D413)/100</f>
        <v>0.895</v>
      </c>
      <c r="D413" s="94" t="n">
        <f aca="false">D412*0.15</f>
        <v>10.5</v>
      </c>
      <c r="E413" s="95" t="n">
        <v>0.942</v>
      </c>
      <c r="F413" s="95" t="n">
        <v>0.946</v>
      </c>
      <c r="G413" s="95" t="n">
        <v>0.95</v>
      </c>
      <c r="H413" s="95" t="n">
        <v>0.948</v>
      </c>
      <c r="I413" s="95" t="n">
        <v>0.944</v>
      </c>
      <c r="J413" s="95" t="n">
        <v>0.93</v>
      </c>
      <c r="K413" s="95" t="n">
        <v>0.95</v>
      </c>
      <c r="L413" s="95" t="n">
        <v>0.936</v>
      </c>
    </row>
    <row r="414" customFormat="false" ht="15" hidden="false" customHeight="false" outlineLevel="0" collapsed="false">
      <c r="A414" s="93" t="s">
        <v>667</v>
      </c>
      <c r="B414" s="94" t="n">
        <f aca="false">B412*0.4</f>
        <v>12</v>
      </c>
      <c r="C414" s="94" t="n">
        <f aca="false">(100-D414)/100</f>
        <v>0.72</v>
      </c>
      <c r="D414" s="94" t="n">
        <f aca="false">D412*0.4</f>
        <v>28</v>
      </c>
      <c r="E414" s="95" t="n">
        <v>0.855</v>
      </c>
      <c r="F414" s="95" t="n">
        <v>0.865</v>
      </c>
      <c r="G414" s="95" t="n">
        <v>0.875</v>
      </c>
      <c r="H414" s="95" t="n">
        <v>0.87</v>
      </c>
      <c r="I414" s="95" t="n">
        <v>0.86</v>
      </c>
      <c r="J414" s="95" t="n">
        <v>0.825</v>
      </c>
      <c r="K414" s="95" t="n">
        <v>0.875</v>
      </c>
      <c r="L414" s="95" t="n">
        <v>0.84</v>
      </c>
    </row>
    <row r="415" customFormat="false" ht="15" hidden="false" customHeight="false" outlineLevel="0" collapsed="false">
      <c r="A415" s="93" t="s">
        <v>668</v>
      </c>
      <c r="B415" s="94" t="n">
        <f aca="false">B412*0.15</f>
        <v>4.5</v>
      </c>
      <c r="C415" s="94" t="n">
        <f aca="false">(100-D415)/100</f>
        <v>0.895</v>
      </c>
      <c r="D415" s="94" t="n">
        <f aca="false">D412*0.15</f>
        <v>10.5</v>
      </c>
      <c r="E415" s="95" t="n">
        <v>0.9565</v>
      </c>
      <c r="F415" s="95" t="n">
        <v>0.9595</v>
      </c>
      <c r="G415" s="95" t="n">
        <v>0.9625</v>
      </c>
      <c r="H415" s="95" t="n">
        <v>0.961</v>
      </c>
      <c r="I415" s="95" t="n">
        <v>0.958</v>
      </c>
      <c r="J415" s="95" t="n">
        <v>0.9475</v>
      </c>
      <c r="K415" s="95" t="n">
        <v>0.9625</v>
      </c>
      <c r="L415" s="95" t="n">
        <v>0.952</v>
      </c>
    </row>
    <row r="416" customFormat="false" ht="15" hidden="false" customHeight="false" outlineLevel="0" collapsed="false">
      <c r="A416" s="93" t="s">
        <v>669</v>
      </c>
      <c r="B416" s="94" t="n">
        <f aca="false">B412*0.3</f>
        <v>9</v>
      </c>
      <c r="C416" s="94" t="n">
        <f aca="false">(100-D416)/100</f>
        <v>0.79</v>
      </c>
      <c r="D416" s="94" t="n">
        <f aca="false">D412*0.3</f>
        <v>21</v>
      </c>
      <c r="E416" s="95" t="n">
        <v>0.884</v>
      </c>
      <c r="F416" s="95" t="n">
        <v>0.892</v>
      </c>
      <c r="G416" s="95" t="n">
        <v>0.9</v>
      </c>
      <c r="H416" s="95" t="n">
        <v>0.896</v>
      </c>
      <c r="I416" s="95" t="n">
        <v>0.888</v>
      </c>
      <c r="J416" s="95" t="n">
        <v>0.86</v>
      </c>
      <c r="K416" s="95" t="n">
        <v>0.9</v>
      </c>
      <c r="L416" s="95" t="n">
        <v>0.872</v>
      </c>
      <c r="N416" s="0" t="n">
        <v>13</v>
      </c>
    </row>
    <row r="417" customFormat="false" ht="15" hidden="false" customHeight="false" outlineLevel="0" collapsed="false">
      <c r="A417" s="89" t="s">
        <v>766</v>
      </c>
      <c r="B417" s="90" t="n">
        <v>30</v>
      </c>
      <c r="C417" s="90"/>
      <c r="D417" s="90" t="n">
        <v>70</v>
      </c>
      <c r="E417" s="91" t="n">
        <f aca="false">1 - (E418)</f>
        <v>0.0580000000000001</v>
      </c>
      <c r="F417" s="91" t="n">
        <f aca="false">1 - (F418)</f>
        <v>0.0540000000000001</v>
      </c>
      <c r="G417" s="91" t="n">
        <f aca="false">1 - (G418)</f>
        <v>0.05</v>
      </c>
      <c r="H417" s="91" t="n">
        <f aca="false">1 - (H418)</f>
        <v>0.052</v>
      </c>
      <c r="I417" s="92" t="n">
        <f aca="false">1 - (I418)</f>
        <v>0.0639999999999999</v>
      </c>
      <c r="J417" s="92" t="n">
        <f aca="false">1 - (J418)</f>
        <v>0.0639999999999999</v>
      </c>
      <c r="K417" s="92" t="n">
        <f aca="false">1 - (K418)</f>
        <v>0.0639999999999999</v>
      </c>
      <c r="L417" s="92" t="n">
        <f aca="false">1 - (L418)</f>
        <v>0.0639999999999999</v>
      </c>
      <c r="N417" s="3" t="n">
        <f aca="false">1-(N416*0.2)/100</f>
        <v>0.974</v>
      </c>
    </row>
    <row r="418" customFormat="false" ht="15" hidden="false" customHeight="false" outlineLevel="0" collapsed="false">
      <c r="A418" s="93" t="s">
        <v>666</v>
      </c>
      <c r="B418" s="94" t="n">
        <f aca="false">B417*0.15</f>
        <v>4.5</v>
      </c>
      <c r="C418" s="94" t="n">
        <f aca="false">(100-D418)/100</f>
        <v>0.895</v>
      </c>
      <c r="D418" s="94" t="n">
        <f aca="false">D417*0.15</f>
        <v>10.5</v>
      </c>
      <c r="E418" s="95" t="n">
        <v>0.942</v>
      </c>
      <c r="F418" s="95" t="n">
        <v>0.946</v>
      </c>
      <c r="G418" s="95" t="n">
        <v>0.95</v>
      </c>
      <c r="H418" s="95" t="n">
        <v>0.948</v>
      </c>
      <c r="I418" s="95" t="n">
        <v>0.936</v>
      </c>
      <c r="J418" s="95" t="n">
        <v>0.936</v>
      </c>
      <c r="K418" s="95" t="n">
        <v>0.936</v>
      </c>
      <c r="L418" s="95" t="n">
        <v>0.936</v>
      </c>
      <c r="N418" s="3" t="n">
        <f aca="false">1-(N416*0.5)/100</f>
        <v>0.935</v>
      </c>
    </row>
    <row r="419" customFormat="false" ht="15" hidden="false" customHeight="false" outlineLevel="0" collapsed="false">
      <c r="A419" s="89" t="s">
        <v>767</v>
      </c>
      <c r="B419" s="90" t="n">
        <v>30</v>
      </c>
      <c r="C419" s="90"/>
      <c r="D419" s="90" t="n">
        <v>70</v>
      </c>
      <c r="E419" s="91" t="n">
        <f aca="false">1 - (E420)</f>
        <v>0.0580000000000001</v>
      </c>
      <c r="F419" s="91" t="n">
        <f aca="false">1 - (F420)</f>
        <v>0.0540000000000001</v>
      </c>
      <c r="G419" s="91" t="n">
        <f aca="false">1 - (G420)</f>
        <v>0.05</v>
      </c>
      <c r="H419" s="91" t="n">
        <f aca="false">1 - (H420)</f>
        <v>0.052</v>
      </c>
      <c r="I419" s="92" t="n">
        <f aca="false">1 - (I420)</f>
        <v>0.0639999999999999</v>
      </c>
      <c r="J419" s="92" t="n">
        <f aca="false">1 - (J420)</f>
        <v>0.0639999999999999</v>
      </c>
      <c r="K419" s="92" t="n">
        <f aca="false">1 - (K420)</f>
        <v>0.0639999999999999</v>
      </c>
      <c r="L419" s="92" t="n">
        <f aca="false">1 - (L420)</f>
        <v>0.07</v>
      </c>
      <c r="N419" s="3" t="n">
        <f aca="false">1-(N416*0.15)/100</f>
        <v>0.9805</v>
      </c>
    </row>
    <row r="420" customFormat="false" ht="15" hidden="false" customHeight="false" outlineLevel="0" collapsed="false">
      <c r="A420" s="93" t="s">
        <v>666</v>
      </c>
      <c r="B420" s="94" t="n">
        <f aca="false">B419*0.15</f>
        <v>4.5</v>
      </c>
      <c r="C420" s="94" t="n">
        <f aca="false">(100-D420)/100</f>
        <v>0.895</v>
      </c>
      <c r="D420" s="94" t="n">
        <f aca="false">D419*0.15</f>
        <v>10.5</v>
      </c>
      <c r="E420" s="95" t="n">
        <v>0.942</v>
      </c>
      <c r="F420" s="95" t="n">
        <v>0.946</v>
      </c>
      <c r="G420" s="95" t="n">
        <v>0.95</v>
      </c>
      <c r="H420" s="95" t="n">
        <v>0.948</v>
      </c>
      <c r="I420" s="95" t="n">
        <v>0.936</v>
      </c>
      <c r="J420" s="95" t="n">
        <v>0.936</v>
      </c>
      <c r="K420" s="95" t="n">
        <v>0.936</v>
      </c>
      <c r="L420" s="95" t="n">
        <v>0.93</v>
      </c>
      <c r="N420" s="3" t="n">
        <f aca="false">1-(N416*0.4)/100</f>
        <v>0.948</v>
      </c>
    </row>
    <row r="421" customFormat="false" ht="15" hidden="false" customHeight="false" outlineLevel="0" collapsed="false">
      <c r="A421" s="96" t="s">
        <v>768</v>
      </c>
      <c r="B421" s="90" t="n">
        <v>30</v>
      </c>
      <c r="C421" s="90"/>
      <c r="D421" s="90" t="n">
        <v>70</v>
      </c>
      <c r="E421" s="91" t="n">
        <f aca="false">1 - (E422) * (E423) * (E424) * (E425)</f>
        <v>0.31898879614</v>
      </c>
      <c r="F421" s="91" t="n">
        <f aca="false">1 - (F422) * (F423) * (F424) * (F425)</f>
        <v>0.29964686454</v>
      </c>
      <c r="G421" s="91" t="n">
        <f aca="false">1 - (G422) * (G423) * (G424) * (G425)</f>
        <v>0.2799296875</v>
      </c>
      <c r="H421" s="91" t="n">
        <f aca="false">1 - (H422) * (H423) * (H424) * (H425)</f>
        <v>0.28983545344</v>
      </c>
      <c r="I421" s="92" t="n">
        <f aca="false">1 - (I422) * (I423) * (I424) * (I425)</f>
        <v>0.4188544</v>
      </c>
      <c r="J421" s="92" t="n">
        <f aca="false">1 - (J422) * (J423) * (J424) * (J425)</f>
        <v>0.3748063375</v>
      </c>
      <c r="K421" s="92" t="n">
        <f aca="false">1 - (K422) * (K423) * (K424) * (K425)</f>
        <v>0.3748063375</v>
      </c>
      <c r="L421" s="92" t="n">
        <f aca="false">1 - (L422) * (L423) * (L424) * (L425)</f>
        <v>0.5005</v>
      </c>
    </row>
    <row r="422" customFormat="false" ht="15" hidden="false" customHeight="false" outlineLevel="0" collapsed="false">
      <c r="A422" s="93" t="s">
        <v>666</v>
      </c>
      <c r="B422" s="94" t="n">
        <f aca="false">B421*0.15</f>
        <v>4.5</v>
      </c>
      <c r="C422" s="94" t="n">
        <f aca="false">(100-D422)/100</f>
        <v>0.895</v>
      </c>
      <c r="D422" s="94" t="n">
        <f aca="false">D421*0.15</f>
        <v>10.5</v>
      </c>
      <c r="E422" s="95" t="n">
        <v>0.942</v>
      </c>
      <c r="F422" s="95" t="n">
        <v>0.946</v>
      </c>
      <c r="G422" s="95" t="n">
        <v>0.95</v>
      </c>
      <c r="H422" s="95" t="n">
        <v>0.948</v>
      </c>
      <c r="I422" s="95" t="n">
        <v>0.92</v>
      </c>
      <c r="J422" s="95" t="n">
        <v>0.93</v>
      </c>
      <c r="K422" s="95" t="n">
        <v>0.93</v>
      </c>
      <c r="L422" s="95" t="n">
        <v>0.9</v>
      </c>
    </row>
    <row r="423" customFormat="false" ht="15" hidden="false" customHeight="false" outlineLevel="0" collapsed="false">
      <c r="A423" s="93" t="s">
        <v>667</v>
      </c>
      <c r="B423" s="94" t="n">
        <f aca="false">B421*0.4</f>
        <v>12</v>
      </c>
      <c r="C423" s="94" t="n">
        <f aca="false">(100-D423)/100</f>
        <v>0.72</v>
      </c>
      <c r="D423" s="94" t="n">
        <f aca="false">D421*0.4</f>
        <v>28</v>
      </c>
      <c r="E423" s="95" t="n">
        <v>0.855</v>
      </c>
      <c r="F423" s="95" t="n">
        <v>0.865</v>
      </c>
      <c r="G423" s="95" t="n">
        <v>0.875</v>
      </c>
      <c r="H423" s="95" t="n">
        <v>0.87</v>
      </c>
      <c r="I423" s="95" t="n">
        <v>0.8</v>
      </c>
      <c r="J423" s="95" t="n">
        <v>0.825</v>
      </c>
      <c r="K423" s="95" t="n">
        <v>0.825</v>
      </c>
      <c r="L423" s="95" t="n">
        <v>0.75</v>
      </c>
    </row>
    <row r="424" customFormat="false" ht="15" hidden="false" customHeight="false" outlineLevel="0" collapsed="false">
      <c r="A424" s="93" t="s">
        <v>668</v>
      </c>
      <c r="B424" s="94" t="n">
        <f aca="false">B421*0.15</f>
        <v>4.5</v>
      </c>
      <c r="C424" s="94" t="n">
        <f aca="false">(100-D424)/100</f>
        <v>0.895</v>
      </c>
      <c r="D424" s="94" t="n">
        <f aca="false">D421*0.15</f>
        <v>10.5</v>
      </c>
      <c r="E424" s="95" t="n">
        <v>0.9565</v>
      </c>
      <c r="F424" s="95" t="n">
        <v>0.9595</v>
      </c>
      <c r="G424" s="95" t="n">
        <v>0.9625</v>
      </c>
      <c r="H424" s="95" t="n">
        <v>0.961</v>
      </c>
      <c r="I424" s="95" t="n">
        <v>0.94</v>
      </c>
      <c r="J424" s="95" t="n">
        <v>0.9475</v>
      </c>
      <c r="K424" s="95" t="n">
        <v>0.9475</v>
      </c>
      <c r="L424" s="95" t="n">
        <v>0.925</v>
      </c>
    </row>
    <row r="425" customFormat="false" ht="15" hidden="false" customHeight="false" outlineLevel="0" collapsed="false">
      <c r="A425" s="93" t="s">
        <v>669</v>
      </c>
      <c r="B425" s="94" t="n">
        <f aca="false">B421*0.3</f>
        <v>9</v>
      </c>
      <c r="C425" s="94" t="n">
        <f aca="false">(100-D425)/100</f>
        <v>0.79</v>
      </c>
      <c r="D425" s="94" t="n">
        <f aca="false">D421*0.3</f>
        <v>21</v>
      </c>
      <c r="E425" s="95" t="n">
        <v>0.884</v>
      </c>
      <c r="F425" s="95" t="n">
        <v>0.892</v>
      </c>
      <c r="G425" s="95" t="n">
        <v>0.9</v>
      </c>
      <c r="H425" s="95" t="n">
        <v>0.896</v>
      </c>
      <c r="I425" s="95" t="n">
        <v>0.84</v>
      </c>
      <c r="J425" s="95" t="n">
        <v>0.86</v>
      </c>
      <c r="K425" s="95" t="n">
        <v>0.86</v>
      </c>
      <c r="L425" s="95" t="n">
        <v>0.8</v>
      </c>
    </row>
    <row r="426" customFormat="false" ht="15" hidden="false" customHeight="false" outlineLevel="0" collapsed="false">
      <c r="A426" s="96" t="s">
        <v>769</v>
      </c>
      <c r="B426" s="90" t="n">
        <v>30</v>
      </c>
      <c r="C426" s="90"/>
      <c r="D426" s="90" t="n">
        <v>70</v>
      </c>
      <c r="E426" s="91" t="n">
        <f aca="false">1 - (E427)</f>
        <v>0.0580000000000001</v>
      </c>
      <c r="F426" s="91" t="n">
        <f aca="false">1 - (F427)</f>
        <v>0.0540000000000001</v>
      </c>
      <c r="G426" s="91" t="n">
        <f aca="false">1 - (G427)</f>
        <v>0.05</v>
      </c>
      <c r="H426" s="91" t="n">
        <f aca="false">1 - (H427)</f>
        <v>0.052</v>
      </c>
      <c r="I426" s="92" t="n">
        <f aca="false">1 - (I427)</f>
        <v>0.07</v>
      </c>
      <c r="J426" s="92" t="n">
        <f aca="false">1 - (J427)</f>
        <v>0.07</v>
      </c>
      <c r="K426" s="92" t="n">
        <f aca="false">1 - (K427)</f>
        <v>0.1</v>
      </c>
      <c r="L426" s="92" t="n">
        <f aca="false">1 - (L427)</f>
        <v>0.07</v>
      </c>
    </row>
    <row r="427" customFormat="false" ht="15" hidden="false" customHeight="false" outlineLevel="0" collapsed="false">
      <c r="A427" s="93" t="s">
        <v>666</v>
      </c>
      <c r="B427" s="94" t="n">
        <f aca="false">B426*0.15</f>
        <v>4.5</v>
      </c>
      <c r="C427" s="94" t="n">
        <f aca="false">(100-D427)/100</f>
        <v>0.895</v>
      </c>
      <c r="D427" s="94" t="n">
        <f aca="false">D426*0.15</f>
        <v>10.5</v>
      </c>
      <c r="E427" s="95" t="n">
        <v>0.942</v>
      </c>
      <c r="F427" s="95" t="n">
        <v>0.946</v>
      </c>
      <c r="G427" s="95" t="n">
        <v>0.95</v>
      </c>
      <c r="H427" s="95" t="n">
        <v>0.948</v>
      </c>
      <c r="I427" s="95" t="n">
        <v>0.93</v>
      </c>
      <c r="J427" s="95" t="n">
        <v>0.93</v>
      </c>
      <c r="K427" s="95" t="n">
        <v>0.9</v>
      </c>
      <c r="L427" s="95" t="n">
        <v>0.93</v>
      </c>
    </row>
    <row r="428" customFormat="false" ht="15" hidden="false" customHeight="false" outlineLevel="0" collapsed="false">
      <c r="A428" s="96" t="s">
        <v>770</v>
      </c>
      <c r="B428" s="90" t="n">
        <v>30</v>
      </c>
      <c r="C428" s="90"/>
      <c r="D428" s="90" t="n">
        <v>70</v>
      </c>
      <c r="E428" s="91" t="n">
        <f aca="false">1 - (E429)</f>
        <v>0.0580000000000001</v>
      </c>
      <c r="F428" s="91" t="n">
        <f aca="false">1 - (F429)</f>
        <v>0.0540000000000001</v>
      </c>
      <c r="G428" s="91" t="n">
        <f aca="false">1 - (G429)</f>
        <v>0.05</v>
      </c>
      <c r="H428" s="91" t="n">
        <f aca="false">1 - (H429)</f>
        <v>0.052</v>
      </c>
      <c r="I428" s="92" t="n">
        <f aca="false">1 - (I429)</f>
        <v>0.07</v>
      </c>
      <c r="J428" s="92" t="n">
        <f aca="false">1 - (J429)</f>
        <v>0.07</v>
      </c>
      <c r="K428" s="92" t="n">
        <f aca="false">1 - (K429)</f>
        <v>0.1</v>
      </c>
      <c r="L428" s="92" t="n">
        <f aca="false">1 - (L429)</f>
        <v>0.07</v>
      </c>
    </row>
    <row r="429" customFormat="false" ht="15" hidden="false" customHeight="false" outlineLevel="0" collapsed="false">
      <c r="A429" s="93" t="s">
        <v>666</v>
      </c>
      <c r="B429" s="94" t="n">
        <f aca="false">B428*0.15</f>
        <v>4.5</v>
      </c>
      <c r="C429" s="94" t="n">
        <f aca="false">(100-D429)/100</f>
        <v>0.895</v>
      </c>
      <c r="D429" s="94" t="n">
        <f aca="false">D428*0.15</f>
        <v>10.5</v>
      </c>
      <c r="E429" s="95" t="n">
        <v>0.942</v>
      </c>
      <c r="F429" s="95" t="n">
        <v>0.946</v>
      </c>
      <c r="G429" s="95" t="n">
        <v>0.95</v>
      </c>
      <c r="H429" s="95" t="n">
        <v>0.948</v>
      </c>
      <c r="I429" s="95" t="n">
        <v>0.93</v>
      </c>
      <c r="J429" s="95" t="n">
        <v>0.93</v>
      </c>
      <c r="K429" s="95" t="n">
        <v>0.9</v>
      </c>
      <c r="L429" s="95" t="n">
        <v>0.93</v>
      </c>
    </row>
    <row r="430" customFormat="false" ht="15" hidden="false" customHeight="false" outlineLevel="0" collapsed="false">
      <c r="A430" s="88" t="s">
        <v>771</v>
      </c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</row>
    <row r="431" customFormat="false" ht="15" hidden="false" customHeight="false" outlineLevel="0" collapsed="false">
      <c r="A431" s="7" t="s">
        <v>659</v>
      </c>
      <c r="B431" s="7" t="s">
        <v>33</v>
      </c>
      <c r="C431" s="7"/>
      <c r="D431" s="7" t="s">
        <v>660</v>
      </c>
      <c r="E431" s="7" t="s">
        <v>661</v>
      </c>
      <c r="F431" s="7" t="s">
        <v>662</v>
      </c>
      <c r="G431" s="7" t="s">
        <v>663</v>
      </c>
      <c r="H431" s="7" t="s">
        <v>664</v>
      </c>
      <c r="I431" s="7" t="s">
        <v>10</v>
      </c>
      <c r="J431" s="7" t="s">
        <v>11</v>
      </c>
      <c r="K431" s="7" t="s">
        <v>12</v>
      </c>
      <c r="L431" s="7" t="s">
        <v>13</v>
      </c>
    </row>
    <row r="432" customFormat="false" ht="15" hidden="false" customHeight="false" outlineLevel="0" collapsed="false">
      <c r="A432" s="96" t="s">
        <v>772</v>
      </c>
      <c r="B432" s="90" t="n">
        <v>28</v>
      </c>
      <c r="C432" s="90"/>
      <c r="D432" s="90" t="n">
        <v>68</v>
      </c>
      <c r="E432" s="91" t="n">
        <f aca="false">1 - (E433) * (E434) * (E435) * (E436)</f>
        <v>0.30936446464</v>
      </c>
      <c r="F432" s="91" t="n">
        <f aca="false">1 - (F433) * (F434) * (F435) * (F436)</f>
        <v>0.28983545344</v>
      </c>
      <c r="G432" s="91" t="n">
        <f aca="false">1 - (G433) * (G434) * (G435) * (G436)</f>
        <v>0.26992902144</v>
      </c>
      <c r="H432" s="91" t="n">
        <f aca="false">1 - (H433) * (H434) * (H435) * (H436)</f>
        <v>0.2799296875</v>
      </c>
      <c r="I432" s="92" t="n">
        <f aca="false">1 - (I433) * (I434) * (I435) * (I436)</f>
        <v>0.30936446464</v>
      </c>
      <c r="J432" s="92" t="n">
        <f aca="false">1 - (J433) * (J434) * (J435) * (J436)</f>
        <v>0.3748063375</v>
      </c>
      <c r="K432" s="92" t="n">
        <f aca="false">1 - (K433) * (K434) * (K435) * (K436)</f>
        <v>0.2799296875</v>
      </c>
      <c r="L432" s="92" t="n">
        <f aca="false">1 - (L433) * (L434) * (L435) * (L436)</f>
        <v>0.30936446464</v>
      </c>
    </row>
    <row r="433" customFormat="false" ht="15" hidden="false" customHeight="false" outlineLevel="0" collapsed="false">
      <c r="A433" s="93" t="s">
        <v>666</v>
      </c>
      <c r="B433" s="94" t="n">
        <f aca="false">B432*0.15</f>
        <v>4.2</v>
      </c>
      <c r="C433" s="94" t="n">
        <f aca="false">(100-D433)/100</f>
        <v>0.898</v>
      </c>
      <c r="D433" s="94" t="n">
        <f aca="false">D432*0.15</f>
        <v>10.2</v>
      </c>
      <c r="E433" s="95" t="n">
        <v>0.944</v>
      </c>
      <c r="F433" s="95" t="n">
        <v>0.948</v>
      </c>
      <c r="G433" s="95" t="n">
        <v>0.952</v>
      </c>
      <c r="H433" s="95" t="n">
        <v>0.95</v>
      </c>
      <c r="I433" s="95" t="n">
        <v>0.944</v>
      </c>
      <c r="J433" s="95" t="n">
        <v>0.93</v>
      </c>
      <c r="K433" s="95" t="n">
        <v>0.95</v>
      </c>
      <c r="L433" s="95" t="n">
        <v>0.944</v>
      </c>
    </row>
    <row r="434" customFormat="false" ht="15" hidden="false" customHeight="false" outlineLevel="0" collapsed="false">
      <c r="A434" s="93" t="s">
        <v>667</v>
      </c>
      <c r="B434" s="94" t="n">
        <f aca="false">B432*0.4</f>
        <v>11.2</v>
      </c>
      <c r="C434" s="94" t="n">
        <f aca="false">(100-D434)/100</f>
        <v>0.728</v>
      </c>
      <c r="D434" s="94" t="n">
        <f aca="false">D432*0.4</f>
        <v>27.2</v>
      </c>
      <c r="E434" s="95" t="n">
        <v>0.86</v>
      </c>
      <c r="F434" s="95" t="n">
        <v>0.87</v>
      </c>
      <c r="G434" s="95" t="n">
        <v>0.88</v>
      </c>
      <c r="H434" s="95" t="n">
        <v>0.875</v>
      </c>
      <c r="I434" s="95" t="n">
        <v>0.86</v>
      </c>
      <c r="J434" s="95" t="n">
        <v>0.825</v>
      </c>
      <c r="K434" s="95" t="n">
        <v>0.875</v>
      </c>
      <c r="L434" s="95" t="n">
        <v>0.86</v>
      </c>
    </row>
    <row r="435" customFormat="false" ht="15" hidden="false" customHeight="false" outlineLevel="0" collapsed="false">
      <c r="A435" s="93" t="s">
        <v>668</v>
      </c>
      <c r="B435" s="94" t="n">
        <f aca="false">B432*0.15</f>
        <v>4.2</v>
      </c>
      <c r="C435" s="94" t="n">
        <f aca="false">(100-D435)/100</f>
        <v>0.898</v>
      </c>
      <c r="D435" s="94" t="n">
        <f aca="false">D432*0.15</f>
        <v>10.2</v>
      </c>
      <c r="E435" s="95" t="n">
        <v>0.958</v>
      </c>
      <c r="F435" s="95" t="n">
        <v>0.961</v>
      </c>
      <c r="G435" s="95" t="n">
        <v>0.964</v>
      </c>
      <c r="H435" s="95" t="n">
        <v>0.9625</v>
      </c>
      <c r="I435" s="95" t="n">
        <v>0.958</v>
      </c>
      <c r="J435" s="95" t="n">
        <v>0.9475</v>
      </c>
      <c r="K435" s="95" t="n">
        <v>0.9625</v>
      </c>
      <c r="L435" s="95" t="n">
        <v>0.958</v>
      </c>
    </row>
    <row r="436" customFormat="false" ht="15" hidden="false" customHeight="false" outlineLevel="0" collapsed="false">
      <c r="A436" s="93" t="s">
        <v>669</v>
      </c>
      <c r="B436" s="94" t="n">
        <f aca="false">B432*0.3</f>
        <v>8.4</v>
      </c>
      <c r="C436" s="94" t="n">
        <f aca="false">(100-D436)/100</f>
        <v>0.796</v>
      </c>
      <c r="D436" s="94" t="n">
        <f aca="false">D432*0.3</f>
        <v>20.4</v>
      </c>
      <c r="E436" s="95" t="n">
        <v>0.888</v>
      </c>
      <c r="F436" s="95" t="n">
        <v>0.896</v>
      </c>
      <c r="G436" s="95" t="n">
        <v>0.904</v>
      </c>
      <c r="H436" s="95" t="n">
        <v>0.9</v>
      </c>
      <c r="I436" s="95" t="n">
        <v>0.888</v>
      </c>
      <c r="J436" s="95" t="n">
        <v>0.86</v>
      </c>
      <c r="K436" s="95" t="n">
        <v>0.9</v>
      </c>
      <c r="L436" s="95" t="n">
        <v>0.888</v>
      </c>
    </row>
    <row r="437" customFormat="false" ht="15" hidden="false" customHeight="false" outlineLevel="0" collapsed="false">
      <c r="A437" s="96" t="s">
        <v>773</v>
      </c>
      <c r="B437" s="90" t="n">
        <v>28</v>
      </c>
      <c r="C437" s="90"/>
      <c r="D437" s="90" t="n">
        <v>68</v>
      </c>
      <c r="E437" s="91" t="n">
        <f aca="false">1 - (E438) * (E439) * (E440) * (E441)</f>
        <v>0.30936446464</v>
      </c>
      <c r="F437" s="91" t="n">
        <f aca="false">1 - (F438) * (F439) * (F440) * (F441)</f>
        <v>0.28983545344</v>
      </c>
      <c r="G437" s="91" t="n">
        <f aca="false">1 - (G438) * (G439) * (G440) * (G441)</f>
        <v>0.26992902144</v>
      </c>
      <c r="H437" s="91" t="n">
        <f aca="false">1 - (H438) * (H439) * (H440) * (H441)</f>
        <v>0.2799296875</v>
      </c>
      <c r="I437" s="92" t="n">
        <f aca="false">1 - (I438) * (I439) * (I440) * (I441)</f>
        <v>0.30936446464</v>
      </c>
      <c r="J437" s="92" t="n">
        <f aca="false">1 - (J438) * (J439) * (J440) * (J441)</f>
        <v>0.3748063375</v>
      </c>
      <c r="K437" s="92" t="n">
        <f aca="false">1 - (K438) * (K439) * (K440) * (K441)</f>
        <v>0.30936446464</v>
      </c>
      <c r="L437" s="92" t="n">
        <f aca="false">1 - (L438) * (L439) * (L440) * (L441)</f>
        <v>0.2799296875</v>
      </c>
    </row>
    <row r="438" customFormat="false" ht="15" hidden="false" customHeight="false" outlineLevel="0" collapsed="false">
      <c r="A438" s="93" t="s">
        <v>666</v>
      </c>
      <c r="B438" s="94" t="n">
        <f aca="false">B437*0.15</f>
        <v>4.2</v>
      </c>
      <c r="C438" s="94" t="n">
        <f aca="false">(100-D438)/100</f>
        <v>0.898</v>
      </c>
      <c r="D438" s="94" t="n">
        <f aca="false">D437*0.15</f>
        <v>10.2</v>
      </c>
      <c r="E438" s="95" t="n">
        <v>0.944</v>
      </c>
      <c r="F438" s="95" t="n">
        <v>0.948</v>
      </c>
      <c r="G438" s="95" t="n">
        <v>0.952</v>
      </c>
      <c r="H438" s="95" t="n">
        <v>0.95</v>
      </c>
      <c r="I438" s="95" t="n">
        <v>0.944</v>
      </c>
      <c r="J438" s="95" t="n">
        <v>0.93</v>
      </c>
      <c r="K438" s="95" t="n">
        <v>0.944</v>
      </c>
      <c r="L438" s="95" t="n">
        <v>0.95</v>
      </c>
    </row>
    <row r="439" customFormat="false" ht="15" hidden="false" customHeight="false" outlineLevel="0" collapsed="false">
      <c r="A439" s="93" t="s">
        <v>667</v>
      </c>
      <c r="B439" s="94" t="n">
        <f aca="false">B437*0.4</f>
        <v>11.2</v>
      </c>
      <c r="C439" s="94" t="n">
        <f aca="false">(100-D439)/100</f>
        <v>0.728</v>
      </c>
      <c r="D439" s="94" t="n">
        <f aca="false">D437*0.4</f>
        <v>27.2</v>
      </c>
      <c r="E439" s="95" t="n">
        <v>0.86</v>
      </c>
      <c r="F439" s="95" t="n">
        <v>0.87</v>
      </c>
      <c r="G439" s="95" t="n">
        <v>0.88</v>
      </c>
      <c r="H439" s="95" t="n">
        <v>0.875</v>
      </c>
      <c r="I439" s="95" t="n">
        <v>0.86</v>
      </c>
      <c r="J439" s="95" t="n">
        <v>0.825</v>
      </c>
      <c r="K439" s="95" t="n">
        <v>0.86</v>
      </c>
      <c r="L439" s="95" t="n">
        <v>0.875</v>
      </c>
    </row>
    <row r="440" customFormat="false" ht="15" hidden="false" customHeight="false" outlineLevel="0" collapsed="false">
      <c r="A440" s="93" t="s">
        <v>668</v>
      </c>
      <c r="B440" s="94" t="n">
        <f aca="false">B437*0.15</f>
        <v>4.2</v>
      </c>
      <c r="C440" s="94" t="n">
        <f aca="false">(100-D440)/100</f>
        <v>0.898</v>
      </c>
      <c r="D440" s="94" t="n">
        <f aca="false">D437*0.15</f>
        <v>10.2</v>
      </c>
      <c r="E440" s="95" t="n">
        <v>0.958</v>
      </c>
      <c r="F440" s="95" t="n">
        <v>0.961</v>
      </c>
      <c r="G440" s="95" t="n">
        <v>0.964</v>
      </c>
      <c r="H440" s="95" t="n">
        <v>0.9625</v>
      </c>
      <c r="I440" s="95" t="n">
        <v>0.958</v>
      </c>
      <c r="J440" s="95" t="n">
        <v>0.9475</v>
      </c>
      <c r="K440" s="95" t="n">
        <v>0.958</v>
      </c>
      <c r="L440" s="95" t="n">
        <v>0.9625</v>
      </c>
    </row>
    <row r="441" customFormat="false" ht="15" hidden="false" customHeight="false" outlineLevel="0" collapsed="false">
      <c r="A441" s="93" t="s">
        <v>669</v>
      </c>
      <c r="B441" s="94" t="n">
        <f aca="false">B437*0.3</f>
        <v>8.4</v>
      </c>
      <c r="C441" s="94" t="n">
        <f aca="false">(100-D441)/100</f>
        <v>0.796</v>
      </c>
      <c r="D441" s="94" t="n">
        <f aca="false">D437*0.3</f>
        <v>20.4</v>
      </c>
      <c r="E441" s="95" t="n">
        <v>0.888</v>
      </c>
      <c r="F441" s="95" t="n">
        <v>0.896</v>
      </c>
      <c r="G441" s="95" t="n">
        <v>0.904</v>
      </c>
      <c r="H441" s="95" t="n">
        <v>0.9</v>
      </c>
      <c r="I441" s="95" t="n">
        <v>0.888</v>
      </c>
      <c r="J441" s="95" t="n">
        <v>0.86</v>
      </c>
      <c r="K441" s="95" t="n">
        <v>0.888</v>
      </c>
      <c r="L441" s="95" t="n">
        <v>0.9</v>
      </c>
    </row>
    <row r="442" customFormat="false" ht="15" hidden="false" customHeight="false" outlineLevel="0" collapsed="false">
      <c r="A442" s="89" t="s">
        <v>774</v>
      </c>
      <c r="B442" s="90" t="n">
        <v>28</v>
      </c>
      <c r="C442" s="90"/>
      <c r="D442" s="90" t="n">
        <v>68</v>
      </c>
      <c r="E442" s="91" t="n">
        <f aca="false">1 - (E443)</f>
        <v>0.0560000000000001</v>
      </c>
      <c r="F442" s="91" t="n">
        <f aca="false">1 - (F443)</f>
        <v>0.052</v>
      </c>
      <c r="G442" s="91" t="n">
        <f aca="false">1 - (G443)</f>
        <v>0.048</v>
      </c>
      <c r="H442" s="91" t="n">
        <f aca="false">1 - (H443)</f>
        <v>0.05</v>
      </c>
      <c r="I442" s="92" t="n">
        <f aca="false">1 - (I443)</f>
        <v>0.05</v>
      </c>
      <c r="J442" s="92" t="n">
        <f aca="false">1 - (J443)</f>
        <v>0.05</v>
      </c>
      <c r="K442" s="92" t="n">
        <f aca="false">1 - (K443)</f>
        <v>0.07</v>
      </c>
      <c r="L442" s="92" t="n">
        <f aca="false">1 - (L443)</f>
        <v>0.05</v>
      </c>
    </row>
    <row r="443" customFormat="false" ht="15" hidden="false" customHeight="false" outlineLevel="0" collapsed="false">
      <c r="A443" s="93" t="s">
        <v>666</v>
      </c>
      <c r="B443" s="94" t="n">
        <f aca="false">B442*0.15</f>
        <v>4.2</v>
      </c>
      <c r="C443" s="94" t="n">
        <f aca="false">(100-D443)/100</f>
        <v>0.898</v>
      </c>
      <c r="D443" s="94" t="n">
        <f aca="false">D442*0.15</f>
        <v>10.2</v>
      </c>
      <c r="E443" s="95" t="n">
        <v>0.944</v>
      </c>
      <c r="F443" s="95" t="n">
        <v>0.948</v>
      </c>
      <c r="G443" s="95" t="n">
        <v>0.952</v>
      </c>
      <c r="H443" s="95" t="n">
        <v>0.95</v>
      </c>
      <c r="I443" s="95" t="n">
        <v>0.95</v>
      </c>
      <c r="J443" s="95" t="n">
        <v>0.95</v>
      </c>
      <c r="K443" s="95" t="n">
        <v>0.93</v>
      </c>
      <c r="L443" s="95" t="n">
        <v>0.95</v>
      </c>
    </row>
    <row r="444" customFormat="false" ht="15" hidden="false" customHeight="false" outlineLevel="0" collapsed="false">
      <c r="A444" s="89" t="s">
        <v>775</v>
      </c>
      <c r="B444" s="90" t="n">
        <v>28</v>
      </c>
      <c r="C444" s="90"/>
      <c r="D444" s="90" t="n">
        <v>68</v>
      </c>
      <c r="E444" s="91" t="n">
        <f aca="false">1 - (E445) * (E446) * (E447) * (E448)</f>
        <v>0.30936446464</v>
      </c>
      <c r="F444" s="91" t="n">
        <f aca="false">1 - (F445) * (F446) * (F447) * (F448)</f>
        <v>0.28983545344</v>
      </c>
      <c r="G444" s="91" t="n">
        <f aca="false">1 - (G445) * (G446) * (G447) * (G448)</f>
        <v>0.26992902144</v>
      </c>
      <c r="H444" s="91" t="n">
        <f aca="false">1 - (H445) * (H446) * (H447) * (H448)</f>
        <v>0.2799296875</v>
      </c>
      <c r="I444" s="92" t="n">
        <f aca="false">1 - (I445) * (I446) * (I447) * (I448)</f>
        <v>0.30936446464</v>
      </c>
      <c r="J444" s="92" t="n">
        <f aca="false">1 - (J445) * (J446) * (J447) * (J448)</f>
        <v>0.3748063375</v>
      </c>
      <c r="K444" s="92" t="n">
        <f aca="false">1 - (K445) * (K446) * (K447) * (K448)</f>
        <v>0.2799296875</v>
      </c>
      <c r="L444" s="92" t="n">
        <f aca="false">1 - (L445) * (L446) * (L447) * (L448)</f>
        <v>0.3748063375</v>
      </c>
    </row>
    <row r="445" customFormat="false" ht="15" hidden="false" customHeight="false" outlineLevel="0" collapsed="false">
      <c r="A445" s="93" t="s">
        <v>666</v>
      </c>
      <c r="B445" s="94" t="n">
        <f aca="false">B444*0.15</f>
        <v>4.2</v>
      </c>
      <c r="C445" s="94" t="n">
        <f aca="false">(100-D445)/100</f>
        <v>0.898</v>
      </c>
      <c r="D445" s="94" t="n">
        <f aca="false">D444*0.15</f>
        <v>10.2</v>
      </c>
      <c r="E445" s="95" t="n">
        <v>0.944</v>
      </c>
      <c r="F445" s="95" t="n">
        <v>0.948</v>
      </c>
      <c r="G445" s="95" t="n">
        <v>0.952</v>
      </c>
      <c r="H445" s="95" t="n">
        <v>0.95</v>
      </c>
      <c r="I445" s="95" t="n">
        <v>0.944</v>
      </c>
      <c r="J445" s="95" t="n">
        <v>0.93</v>
      </c>
      <c r="K445" s="95" t="n">
        <v>0.95</v>
      </c>
      <c r="L445" s="95" t="n">
        <v>0.93</v>
      </c>
    </row>
    <row r="446" customFormat="false" ht="15" hidden="false" customHeight="false" outlineLevel="0" collapsed="false">
      <c r="A446" s="93" t="s">
        <v>667</v>
      </c>
      <c r="B446" s="94" t="n">
        <f aca="false">B444*0.4</f>
        <v>11.2</v>
      </c>
      <c r="C446" s="94" t="n">
        <f aca="false">(100-D446)/100</f>
        <v>0.728</v>
      </c>
      <c r="D446" s="94" t="n">
        <f aca="false">D444*0.4</f>
        <v>27.2</v>
      </c>
      <c r="E446" s="95" t="n">
        <v>0.86</v>
      </c>
      <c r="F446" s="95" t="n">
        <v>0.87</v>
      </c>
      <c r="G446" s="95" t="n">
        <v>0.88</v>
      </c>
      <c r="H446" s="95" t="n">
        <v>0.875</v>
      </c>
      <c r="I446" s="95" t="n">
        <v>0.86</v>
      </c>
      <c r="J446" s="95" t="n">
        <v>0.825</v>
      </c>
      <c r="K446" s="95" t="n">
        <v>0.875</v>
      </c>
      <c r="L446" s="95" t="n">
        <v>0.825</v>
      </c>
    </row>
    <row r="447" customFormat="false" ht="15" hidden="false" customHeight="false" outlineLevel="0" collapsed="false">
      <c r="A447" s="93" t="s">
        <v>668</v>
      </c>
      <c r="B447" s="94" t="n">
        <f aca="false">B444*0.15</f>
        <v>4.2</v>
      </c>
      <c r="C447" s="94" t="n">
        <f aca="false">(100-D447)/100</f>
        <v>0.898</v>
      </c>
      <c r="D447" s="94" t="n">
        <f aca="false">D444*0.15</f>
        <v>10.2</v>
      </c>
      <c r="E447" s="95" t="n">
        <v>0.958</v>
      </c>
      <c r="F447" s="95" t="n">
        <v>0.961</v>
      </c>
      <c r="G447" s="95" t="n">
        <v>0.964</v>
      </c>
      <c r="H447" s="95" t="n">
        <v>0.9625</v>
      </c>
      <c r="I447" s="95" t="n">
        <v>0.958</v>
      </c>
      <c r="J447" s="95" t="n">
        <v>0.9475</v>
      </c>
      <c r="K447" s="95" t="n">
        <v>0.9625</v>
      </c>
      <c r="L447" s="95" t="n">
        <v>0.9475</v>
      </c>
      <c r="N447" s="0" t="n">
        <v>12</v>
      </c>
    </row>
    <row r="448" customFormat="false" ht="15" hidden="false" customHeight="false" outlineLevel="0" collapsed="false">
      <c r="A448" s="93" t="s">
        <v>669</v>
      </c>
      <c r="B448" s="94" t="n">
        <f aca="false">B444*0.3</f>
        <v>8.4</v>
      </c>
      <c r="C448" s="94" t="n">
        <f aca="false">(100-D448)/100</f>
        <v>0.796</v>
      </c>
      <c r="D448" s="94" t="n">
        <f aca="false">D444*0.3</f>
        <v>20.4</v>
      </c>
      <c r="E448" s="95" t="n">
        <v>0.888</v>
      </c>
      <c r="F448" s="95" t="n">
        <v>0.896</v>
      </c>
      <c r="G448" s="95" t="n">
        <v>0.904</v>
      </c>
      <c r="H448" s="95" t="n">
        <v>0.9</v>
      </c>
      <c r="I448" s="95" t="n">
        <v>0.888</v>
      </c>
      <c r="J448" s="95" t="n">
        <v>0.86</v>
      </c>
      <c r="K448" s="95" t="n">
        <v>0.9</v>
      </c>
      <c r="L448" s="95" t="n">
        <v>0.86</v>
      </c>
      <c r="N448" s="3" t="n">
        <f aca="false">1-(N447*0.2)/100</f>
        <v>0.976</v>
      </c>
    </row>
    <row r="449" customFormat="false" ht="15" hidden="false" customHeight="false" outlineLevel="0" collapsed="false">
      <c r="A449" s="89" t="s">
        <v>776</v>
      </c>
      <c r="B449" s="90" t="n">
        <v>28</v>
      </c>
      <c r="C449" s="90"/>
      <c r="D449" s="90" t="n">
        <v>68</v>
      </c>
      <c r="E449" s="91" t="n">
        <f aca="false">1 - (E450) * (E451) * (E452) * (E453)</f>
        <v>0.30936446464</v>
      </c>
      <c r="F449" s="91" t="n">
        <f aca="false">1 - (F450) * (F451) * (F452) * (F453)</f>
        <v>0.28983545344</v>
      </c>
      <c r="G449" s="91" t="n">
        <f aca="false">1 - (G450) * (G451) * (G452) * (G453)</f>
        <v>0.26992902144</v>
      </c>
      <c r="H449" s="91" t="n">
        <f aca="false">1 - (H450) * (H451) * (H452) * (H453)</f>
        <v>0.2799296875</v>
      </c>
      <c r="I449" s="92" t="n">
        <f aca="false">1 - (I450) * (I451) * (I452) * (I453)</f>
        <v>0.30936446464</v>
      </c>
      <c r="J449" s="92" t="n">
        <f aca="false">1 - (J450) * (J451) * (J452) * (J453)</f>
        <v>0.30936446464</v>
      </c>
      <c r="K449" s="92" t="n">
        <f aca="false">1 - (K450) * (K451) * (K452) * (K453)</f>
        <v>0.3748063375</v>
      </c>
      <c r="L449" s="92" t="n">
        <f aca="false">1 - (L450) * (L451) * (L452) * (L453)</f>
        <v>0.30936446464</v>
      </c>
      <c r="N449" s="3" t="n">
        <f aca="false">1-(N447*0.5)/100</f>
        <v>0.94</v>
      </c>
    </row>
    <row r="450" customFormat="false" ht="15" hidden="false" customHeight="false" outlineLevel="0" collapsed="false">
      <c r="A450" s="93" t="s">
        <v>666</v>
      </c>
      <c r="B450" s="94" t="n">
        <f aca="false">B449*0.15</f>
        <v>4.2</v>
      </c>
      <c r="C450" s="94" t="n">
        <f aca="false">(100-D450)/100</f>
        <v>0.898</v>
      </c>
      <c r="D450" s="94" t="n">
        <f aca="false">D449*0.15</f>
        <v>10.2</v>
      </c>
      <c r="E450" s="95" t="n">
        <v>0.944</v>
      </c>
      <c r="F450" s="95" t="n">
        <v>0.948</v>
      </c>
      <c r="G450" s="95" t="n">
        <v>0.952</v>
      </c>
      <c r="H450" s="95" t="n">
        <v>0.95</v>
      </c>
      <c r="I450" s="95" t="n">
        <v>0.944</v>
      </c>
      <c r="J450" s="95" t="n">
        <v>0.944</v>
      </c>
      <c r="K450" s="95" t="n">
        <v>0.93</v>
      </c>
      <c r="L450" s="95" t="n">
        <v>0.944</v>
      </c>
      <c r="N450" s="3" t="n">
        <f aca="false">1-(N447*0.15)/100</f>
        <v>0.982</v>
      </c>
    </row>
    <row r="451" customFormat="false" ht="15" hidden="false" customHeight="false" outlineLevel="0" collapsed="false">
      <c r="A451" s="93" t="s">
        <v>667</v>
      </c>
      <c r="B451" s="94" t="n">
        <f aca="false">B449*0.4</f>
        <v>11.2</v>
      </c>
      <c r="C451" s="94" t="n">
        <f aca="false">(100-D451)/100</f>
        <v>0.728</v>
      </c>
      <c r="D451" s="94" t="n">
        <f aca="false">D449*0.4</f>
        <v>27.2</v>
      </c>
      <c r="E451" s="95" t="n">
        <v>0.86</v>
      </c>
      <c r="F451" s="95" t="n">
        <v>0.87</v>
      </c>
      <c r="G451" s="95" t="n">
        <v>0.88</v>
      </c>
      <c r="H451" s="95" t="n">
        <v>0.875</v>
      </c>
      <c r="I451" s="95" t="n">
        <v>0.86</v>
      </c>
      <c r="J451" s="95" t="n">
        <v>0.86</v>
      </c>
      <c r="K451" s="95" t="n">
        <v>0.825</v>
      </c>
      <c r="L451" s="95" t="n">
        <v>0.86</v>
      </c>
      <c r="N451" s="3" t="n">
        <f aca="false">1-(N447*0.4)/100</f>
        <v>0.952</v>
      </c>
    </row>
    <row r="452" customFormat="false" ht="15" hidden="false" customHeight="false" outlineLevel="0" collapsed="false">
      <c r="A452" s="93" t="s">
        <v>668</v>
      </c>
      <c r="B452" s="94" t="n">
        <f aca="false">B449*0.15</f>
        <v>4.2</v>
      </c>
      <c r="C452" s="94" t="n">
        <f aca="false">(100-D452)/100</f>
        <v>0.898</v>
      </c>
      <c r="D452" s="94" t="n">
        <f aca="false">D449*0.15</f>
        <v>10.2</v>
      </c>
      <c r="E452" s="95" t="n">
        <v>0.958</v>
      </c>
      <c r="F452" s="95" t="n">
        <v>0.961</v>
      </c>
      <c r="G452" s="95" t="n">
        <v>0.964</v>
      </c>
      <c r="H452" s="95" t="n">
        <v>0.9625</v>
      </c>
      <c r="I452" s="95" t="n">
        <v>0.958</v>
      </c>
      <c r="J452" s="95" t="n">
        <v>0.958</v>
      </c>
      <c r="K452" s="95" t="n">
        <v>0.9475</v>
      </c>
      <c r="L452" s="95" t="n">
        <v>0.958</v>
      </c>
    </row>
    <row r="453" customFormat="false" ht="15" hidden="false" customHeight="false" outlineLevel="0" collapsed="false">
      <c r="A453" s="93" t="s">
        <v>669</v>
      </c>
      <c r="B453" s="94" t="n">
        <f aca="false">B449*0.3</f>
        <v>8.4</v>
      </c>
      <c r="C453" s="94" t="n">
        <f aca="false">(100-D453)/100</f>
        <v>0.796</v>
      </c>
      <c r="D453" s="94" t="n">
        <f aca="false">D449*0.3</f>
        <v>20.4</v>
      </c>
      <c r="E453" s="95" t="n">
        <v>0.888</v>
      </c>
      <c r="F453" s="95" t="n">
        <v>0.896</v>
      </c>
      <c r="G453" s="95" t="n">
        <v>0.904</v>
      </c>
      <c r="H453" s="95" t="n">
        <v>0.9</v>
      </c>
      <c r="I453" s="95" t="n">
        <v>0.888</v>
      </c>
      <c r="J453" s="95" t="n">
        <v>0.888</v>
      </c>
      <c r="K453" s="95" t="n">
        <v>0.86</v>
      </c>
      <c r="L453" s="95" t="n">
        <v>0.888</v>
      </c>
    </row>
    <row r="454" customFormat="false" ht="15" hidden="false" customHeight="false" outlineLevel="0" collapsed="false">
      <c r="A454" s="96" t="s">
        <v>777</v>
      </c>
      <c r="B454" s="90" t="n">
        <v>28</v>
      </c>
      <c r="C454" s="90"/>
      <c r="D454" s="90" t="n">
        <v>68</v>
      </c>
      <c r="E454" s="91" t="n">
        <f aca="false">1 - (E455) * (E456) * (E457)</f>
        <v>0.27908608</v>
      </c>
      <c r="F454" s="91" t="n">
        <f aca="false">1 - (F455) * (F456) * (F457)</f>
        <v>0.26101504</v>
      </c>
      <c r="G454" s="91" t="n">
        <f aca="false">1 - (G455) * (G456) * (G457)</f>
        <v>0.24266496</v>
      </c>
      <c r="H454" s="91" t="n">
        <f aca="false">1 - (H455) * (H456) * (H457)</f>
        <v>0.26101504</v>
      </c>
      <c r="I454" s="92" t="n">
        <f aca="false">1 - (I455) * (I456) * (I457)</f>
        <v>0.27908608</v>
      </c>
      <c r="J454" s="92" t="n">
        <f aca="false">1 - (J455) * (J456) * (J457)</f>
        <v>0.27908608</v>
      </c>
      <c r="K454" s="92" t="n">
        <f aca="false">1 - (K455) * (K456) * (K457)</f>
        <v>0.340165</v>
      </c>
      <c r="L454" s="92" t="n">
        <f aca="false">1 - (L455) * (L456) * (L457)</f>
        <v>0.251875</v>
      </c>
      <c r="N454" s="95"/>
      <c r="O454" s="95"/>
      <c r="P454" s="95"/>
      <c r="Q454" s="97"/>
      <c r="R454" s="97"/>
      <c r="S454" s="97"/>
      <c r="T454" s="97"/>
      <c r="U454" s="97"/>
      <c r="V454" s="97"/>
      <c r="W454" s="97"/>
      <c r="X454" s="97"/>
    </row>
    <row r="455" customFormat="false" ht="15" hidden="false" customHeight="false" outlineLevel="0" collapsed="false">
      <c r="A455" s="93" t="s">
        <v>666</v>
      </c>
      <c r="B455" s="94" t="n">
        <f aca="false">B454*0.15</f>
        <v>4.2</v>
      </c>
      <c r="C455" s="94" t="n">
        <f aca="false">(100-D455)/100</f>
        <v>0.898</v>
      </c>
      <c r="D455" s="94" t="n">
        <f aca="false">D454*0.15</f>
        <v>10.2</v>
      </c>
      <c r="E455" s="95" t="n">
        <v>0.944</v>
      </c>
      <c r="F455" s="95" t="n">
        <v>0.948</v>
      </c>
      <c r="G455" s="95" t="n">
        <v>0.952</v>
      </c>
      <c r="H455" s="95" t="n">
        <v>0.948</v>
      </c>
      <c r="I455" s="95" t="n">
        <v>0.944</v>
      </c>
      <c r="J455" s="95" t="n">
        <v>0.944</v>
      </c>
      <c r="K455" s="95" t="n">
        <v>0.93</v>
      </c>
      <c r="L455" s="95" t="n">
        <v>0.95</v>
      </c>
    </row>
    <row r="456" customFormat="false" ht="15" hidden="false" customHeight="false" outlineLevel="0" collapsed="false">
      <c r="A456" s="93" t="s">
        <v>667</v>
      </c>
      <c r="B456" s="94" t="n">
        <f aca="false">B454*0.4</f>
        <v>11.2</v>
      </c>
      <c r="C456" s="94" t="n">
        <f aca="false">(100-D456)/100</f>
        <v>0.728</v>
      </c>
      <c r="D456" s="94" t="n">
        <f aca="false">D454*0.4</f>
        <v>27.2</v>
      </c>
      <c r="E456" s="95" t="n">
        <v>0.86</v>
      </c>
      <c r="F456" s="95" t="n">
        <v>0.87</v>
      </c>
      <c r="G456" s="95" t="n">
        <v>0.88</v>
      </c>
      <c r="H456" s="95" t="n">
        <v>0.87</v>
      </c>
      <c r="I456" s="95" t="n">
        <v>0.86</v>
      </c>
      <c r="J456" s="95" t="n">
        <v>0.86</v>
      </c>
      <c r="K456" s="95" t="n">
        <v>0.825</v>
      </c>
      <c r="L456" s="95" t="n">
        <v>0.875</v>
      </c>
    </row>
    <row r="457" customFormat="false" ht="15" hidden="false" customHeight="false" outlineLevel="0" collapsed="false">
      <c r="A457" s="93" t="s">
        <v>669</v>
      </c>
      <c r="B457" s="94" t="n">
        <f aca="false">B454*0.3</f>
        <v>8.4</v>
      </c>
      <c r="C457" s="94" t="n">
        <f aca="false">(100-D457)/100</f>
        <v>0.796</v>
      </c>
      <c r="D457" s="94" t="n">
        <f aca="false">D454*0.3</f>
        <v>20.4</v>
      </c>
      <c r="E457" s="95" t="n">
        <v>0.888</v>
      </c>
      <c r="F457" s="95" t="n">
        <v>0.896</v>
      </c>
      <c r="G457" s="95" t="n">
        <v>0.904</v>
      </c>
      <c r="H457" s="95" t="n">
        <v>0.896</v>
      </c>
      <c r="I457" s="95" t="n">
        <v>0.888</v>
      </c>
      <c r="J457" s="95" t="n">
        <v>0.888</v>
      </c>
      <c r="K457" s="95" t="n">
        <v>0.86</v>
      </c>
      <c r="L457" s="95" t="n">
        <v>0.9</v>
      </c>
    </row>
    <row r="458" customFormat="false" ht="15" hidden="false" customHeight="false" outlineLevel="0" collapsed="false">
      <c r="A458" s="96" t="s">
        <v>778</v>
      </c>
      <c r="B458" s="90" t="n">
        <v>28</v>
      </c>
      <c r="C458" s="90"/>
      <c r="D458" s="90" t="n">
        <v>68</v>
      </c>
      <c r="E458" s="91" t="n">
        <f aca="false">1 - (E459) * (E460) * (E461) * (E462)</f>
        <v>0.30936446464</v>
      </c>
      <c r="F458" s="91" t="n">
        <f aca="false">1 - (F459) * (F460) * (F461) * (F462)</f>
        <v>0.28983545344</v>
      </c>
      <c r="G458" s="91" t="n">
        <f aca="false">1 - (G459) * (G460) * (G461) * (G462)</f>
        <v>0.26992902144</v>
      </c>
      <c r="H458" s="91" t="n">
        <f aca="false">1 - (H459) * (H460) * (H461) * (H462)</f>
        <v>0.2799296875</v>
      </c>
      <c r="I458" s="92" t="n">
        <f aca="false">1 - (I459) * (I460) * (I461) * (I462)</f>
        <v>0.30936446464</v>
      </c>
      <c r="J458" s="92" t="n">
        <f aca="false">1 - (J459) * (J460) * (J461) * (J462)</f>
        <v>0.3748063375</v>
      </c>
      <c r="K458" s="92" t="n">
        <f aca="false">1 - (K459) * (K460) * (K461) * (K462)</f>
        <v>0.2799296875</v>
      </c>
      <c r="L458" s="92" t="n">
        <f aca="false">1 - (L459) * (L460) * (L461) * (L462)</f>
        <v>0.30936446464</v>
      </c>
    </row>
    <row r="459" customFormat="false" ht="15" hidden="false" customHeight="false" outlineLevel="0" collapsed="false">
      <c r="A459" s="93" t="s">
        <v>666</v>
      </c>
      <c r="B459" s="94" t="n">
        <f aca="false">B458*0.15</f>
        <v>4.2</v>
      </c>
      <c r="C459" s="94" t="n">
        <f aca="false">(100-D459)/100</f>
        <v>0.898</v>
      </c>
      <c r="D459" s="94" t="n">
        <f aca="false">D458*0.15</f>
        <v>10.2</v>
      </c>
      <c r="E459" s="95" t="n">
        <v>0.944</v>
      </c>
      <c r="F459" s="95" t="n">
        <v>0.948</v>
      </c>
      <c r="G459" s="95" t="n">
        <v>0.952</v>
      </c>
      <c r="H459" s="95" t="n">
        <v>0.95</v>
      </c>
      <c r="I459" s="95" t="n">
        <v>0.944</v>
      </c>
      <c r="J459" s="95" t="n">
        <v>0.93</v>
      </c>
      <c r="K459" s="95" t="n">
        <v>0.95</v>
      </c>
      <c r="L459" s="95" t="n">
        <v>0.944</v>
      </c>
    </row>
    <row r="460" customFormat="false" ht="15" hidden="false" customHeight="false" outlineLevel="0" collapsed="false">
      <c r="A460" s="93" t="s">
        <v>667</v>
      </c>
      <c r="B460" s="94" t="n">
        <f aca="false">B458*0.4</f>
        <v>11.2</v>
      </c>
      <c r="C460" s="94" t="n">
        <f aca="false">(100-D460)/100</f>
        <v>0.728</v>
      </c>
      <c r="D460" s="94" t="n">
        <f aca="false">D458*0.4</f>
        <v>27.2</v>
      </c>
      <c r="E460" s="95" t="n">
        <v>0.86</v>
      </c>
      <c r="F460" s="95" t="n">
        <v>0.87</v>
      </c>
      <c r="G460" s="95" t="n">
        <v>0.88</v>
      </c>
      <c r="H460" s="95" t="n">
        <v>0.875</v>
      </c>
      <c r="I460" s="95" t="n">
        <v>0.86</v>
      </c>
      <c r="J460" s="95" t="n">
        <v>0.825</v>
      </c>
      <c r="K460" s="95" t="n">
        <v>0.875</v>
      </c>
      <c r="L460" s="95" t="n">
        <v>0.86</v>
      </c>
    </row>
    <row r="461" customFormat="false" ht="15" hidden="false" customHeight="false" outlineLevel="0" collapsed="false">
      <c r="A461" s="93" t="s">
        <v>668</v>
      </c>
      <c r="B461" s="94" t="n">
        <f aca="false">B458*0.15</f>
        <v>4.2</v>
      </c>
      <c r="C461" s="94" t="n">
        <f aca="false">(100-D461)/100</f>
        <v>0.898</v>
      </c>
      <c r="D461" s="94" t="n">
        <f aca="false">D458*0.15</f>
        <v>10.2</v>
      </c>
      <c r="E461" s="95" t="n">
        <v>0.958</v>
      </c>
      <c r="F461" s="95" t="n">
        <v>0.961</v>
      </c>
      <c r="G461" s="95" t="n">
        <v>0.964</v>
      </c>
      <c r="H461" s="95" t="n">
        <v>0.9625</v>
      </c>
      <c r="I461" s="95" t="n">
        <v>0.958</v>
      </c>
      <c r="J461" s="95" t="n">
        <v>0.9475</v>
      </c>
      <c r="K461" s="95" t="n">
        <v>0.9625</v>
      </c>
      <c r="L461" s="95" t="n">
        <v>0.958</v>
      </c>
    </row>
    <row r="462" customFormat="false" ht="15" hidden="false" customHeight="false" outlineLevel="0" collapsed="false">
      <c r="A462" s="93" t="s">
        <v>669</v>
      </c>
      <c r="B462" s="94" t="n">
        <f aca="false">B458*0.3</f>
        <v>8.4</v>
      </c>
      <c r="C462" s="94" t="n">
        <f aca="false">(100-D462)/100</f>
        <v>0.796</v>
      </c>
      <c r="D462" s="94" t="n">
        <f aca="false">D458*0.3</f>
        <v>20.4</v>
      </c>
      <c r="E462" s="95" t="n">
        <v>0.888</v>
      </c>
      <c r="F462" s="95" t="n">
        <v>0.896</v>
      </c>
      <c r="G462" s="95" t="n">
        <v>0.904</v>
      </c>
      <c r="H462" s="95" t="n">
        <v>0.9</v>
      </c>
      <c r="I462" s="95" t="n">
        <v>0.888</v>
      </c>
      <c r="J462" s="95" t="n">
        <v>0.86</v>
      </c>
      <c r="K462" s="95" t="n">
        <v>0.9</v>
      </c>
      <c r="L462" s="95" t="n">
        <v>0.888</v>
      </c>
    </row>
    <row r="463" customFormat="false" ht="15" hidden="false" customHeight="false" outlineLevel="0" collapsed="false">
      <c r="A463" s="96" t="s">
        <v>779</v>
      </c>
      <c r="B463" s="90" t="n">
        <v>28</v>
      </c>
      <c r="C463" s="90"/>
      <c r="D463" s="90" t="n">
        <v>68</v>
      </c>
      <c r="E463" s="91" t="n">
        <f aca="false">1 - (E464) * (E465) * (E466) * (E467)</f>
        <v>0.30936446464</v>
      </c>
      <c r="F463" s="91" t="n">
        <f aca="false">1 - (F464) * (F465) * (F466) * (F467)</f>
        <v>0.28983545344</v>
      </c>
      <c r="G463" s="91" t="n">
        <f aca="false">1 - (G464) * (G465) * (G466) * (G467)</f>
        <v>0.26992902144</v>
      </c>
      <c r="H463" s="91" t="n">
        <f aca="false">1 - (H464) * (H465) * (H466) * (H467)</f>
        <v>0.2799296875</v>
      </c>
      <c r="I463" s="92" t="n">
        <f aca="false">1 - (I464) * (I465) * (I466) * (I467)</f>
        <v>0.2799296875</v>
      </c>
      <c r="J463" s="92" t="n">
        <f aca="false">1 - (J464) * (J465) * (J466) * (J467)</f>
        <v>0.2799296875</v>
      </c>
      <c r="K463" s="92" t="n">
        <f aca="false">1 - (K464) * (K465) * (K466) * (K467)</f>
        <v>0.2799296875</v>
      </c>
      <c r="L463" s="92" t="n">
        <f aca="false">1 - (L464) * (L465) * (L466) * (L467)</f>
        <v>0.2799296875</v>
      </c>
    </row>
    <row r="464" customFormat="false" ht="15" hidden="false" customHeight="false" outlineLevel="0" collapsed="false">
      <c r="A464" s="93" t="s">
        <v>666</v>
      </c>
      <c r="B464" s="94" t="n">
        <f aca="false">B463*0.15</f>
        <v>4.2</v>
      </c>
      <c r="C464" s="94" t="n">
        <f aca="false">(100-D464)/100</f>
        <v>0.898</v>
      </c>
      <c r="D464" s="94" t="n">
        <f aca="false">D463*0.15</f>
        <v>10.2</v>
      </c>
      <c r="E464" s="95" t="n">
        <v>0.944</v>
      </c>
      <c r="F464" s="95" t="n">
        <v>0.948</v>
      </c>
      <c r="G464" s="95" t="n">
        <v>0.952</v>
      </c>
      <c r="H464" s="95" t="n">
        <v>0.95</v>
      </c>
      <c r="I464" s="95" t="n">
        <v>0.95</v>
      </c>
      <c r="J464" s="95" t="n">
        <v>0.95</v>
      </c>
      <c r="K464" s="95" t="n">
        <v>0.95</v>
      </c>
      <c r="L464" s="95" t="n">
        <v>0.95</v>
      </c>
    </row>
    <row r="465" customFormat="false" ht="15" hidden="false" customHeight="false" outlineLevel="0" collapsed="false">
      <c r="A465" s="93" t="s">
        <v>667</v>
      </c>
      <c r="B465" s="94" t="n">
        <f aca="false">B463*0.4</f>
        <v>11.2</v>
      </c>
      <c r="C465" s="94" t="n">
        <f aca="false">(100-D465)/100</f>
        <v>0.728</v>
      </c>
      <c r="D465" s="94" t="n">
        <f aca="false">D463*0.4</f>
        <v>27.2</v>
      </c>
      <c r="E465" s="95" t="n">
        <v>0.86</v>
      </c>
      <c r="F465" s="95" t="n">
        <v>0.87</v>
      </c>
      <c r="G465" s="95" t="n">
        <v>0.88</v>
      </c>
      <c r="H465" s="95" t="n">
        <v>0.875</v>
      </c>
      <c r="I465" s="95" t="n">
        <v>0.875</v>
      </c>
      <c r="J465" s="95" t="n">
        <v>0.875</v>
      </c>
      <c r="K465" s="95" t="n">
        <v>0.875</v>
      </c>
      <c r="L465" s="95" t="n">
        <v>0.875</v>
      </c>
    </row>
    <row r="466" customFormat="false" ht="15" hidden="false" customHeight="false" outlineLevel="0" collapsed="false">
      <c r="A466" s="93" t="s">
        <v>668</v>
      </c>
      <c r="B466" s="94" t="n">
        <f aca="false">B463*0.15</f>
        <v>4.2</v>
      </c>
      <c r="C466" s="94" t="n">
        <f aca="false">(100-D466)/100</f>
        <v>0.898</v>
      </c>
      <c r="D466" s="94" t="n">
        <f aca="false">D463*0.15</f>
        <v>10.2</v>
      </c>
      <c r="E466" s="95" t="n">
        <v>0.958</v>
      </c>
      <c r="F466" s="95" t="n">
        <v>0.961</v>
      </c>
      <c r="G466" s="95" t="n">
        <v>0.964</v>
      </c>
      <c r="H466" s="95" t="n">
        <v>0.9625</v>
      </c>
      <c r="I466" s="95" t="n">
        <v>0.9625</v>
      </c>
      <c r="J466" s="95" t="n">
        <v>0.9625</v>
      </c>
      <c r="K466" s="95" t="n">
        <v>0.9625</v>
      </c>
      <c r="L466" s="95" t="n">
        <v>0.9625</v>
      </c>
    </row>
    <row r="467" customFormat="false" ht="15" hidden="false" customHeight="false" outlineLevel="0" collapsed="false">
      <c r="A467" s="93" t="s">
        <v>669</v>
      </c>
      <c r="B467" s="94" t="n">
        <f aca="false">B463*0.3</f>
        <v>8.4</v>
      </c>
      <c r="C467" s="94" t="n">
        <f aca="false">(100-D467)/100</f>
        <v>0.796</v>
      </c>
      <c r="D467" s="94" t="n">
        <f aca="false">D463*0.3</f>
        <v>20.4</v>
      </c>
      <c r="E467" s="95" t="n">
        <v>0.888</v>
      </c>
      <c r="F467" s="95" t="n">
        <v>0.896</v>
      </c>
      <c r="G467" s="95" t="n">
        <v>0.904</v>
      </c>
      <c r="H467" s="95" t="n">
        <v>0.9</v>
      </c>
      <c r="I467" s="95" t="n">
        <v>0.9</v>
      </c>
      <c r="J467" s="95" t="n">
        <v>0.9</v>
      </c>
      <c r="K467" s="95" t="n">
        <v>0.9</v>
      </c>
      <c r="L467" s="95" t="n">
        <v>0.9</v>
      </c>
    </row>
    <row r="468" customFormat="false" ht="15" hidden="false" customHeight="false" outlineLevel="0" collapsed="false">
      <c r="A468" s="89" t="s">
        <v>780</v>
      </c>
      <c r="B468" s="90" t="n">
        <v>28</v>
      </c>
      <c r="C468" s="90"/>
      <c r="D468" s="90" t="n">
        <v>68</v>
      </c>
      <c r="E468" s="91" t="n">
        <f aca="false">1 - (E469) * (E470) * (E471) * (E472)</f>
        <v>0.30936446464</v>
      </c>
      <c r="F468" s="91" t="n">
        <f aca="false">1 - (F469) * (F470) * (F471) * (F472)</f>
        <v>0.28983545344</v>
      </c>
      <c r="G468" s="91" t="n">
        <f aca="false">1 - (G469) * (G470) * (G471) * (G472)</f>
        <v>0.26992902144</v>
      </c>
      <c r="H468" s="91" t="n">
        <f aca="false">1 - (H469) * (H470) * (H471) * (H472)</f>
        <v>0.2799296875</v>
      </c>
      <c r="I468" s="92" t="n">
        <f aca="false">1 - (I469) * (I470) * (I471) * (I472)</f>
        <v>0.30936446464</v>
      </c>
      <c r="J468" s="92" t="n">
        <f aca="false">1 - (J469) * (J470) * (J471) * (J472)</f>
        <v>0.3748063375</v>
      </c>
      <c r="K468" s="92" t="n">
        <f aca="false">1 - (K469) * (K470) * (K471) * (K472)</f>
        <v>0.30936446464</v>
      </c>
      <c r="L468" s="92" t="n">
        <f aca="false">1 - (L469) * (L470) * (L471) * (L472)</f>
        <v>0.2799296875</v>
      </c>
    </row>
    <row r="469" customFormat="false" ht="15" hidden="false" customHeight="false" outlineLevel="0" collapsed="false">
      <c r="A469" s="93" t="s">
        <v>666</v>
      </c>
      <c r="B469" s="94" t="n">
        <f aca="false">B468*0.15</f>
        <v>4.2</v>
      </c>
      <c r="C469" s="94" t="n">
        <f aca="false">(100-D469)/100</f>
        <v>0.898</v>
      </c>
      <c r="D469" s="94" t="n">
        <f aca="false">D468*0.15</f>
        <v>10.2</v>
      </c>
      <c r="E469" s="95" t="n">
        <v>0.944</v>
      </c>
      <c r="F469" s="95" t="n">
        <v>0.948</v>
      </c>
      <c r="G469" s="95" t="n">
        <v>0.952</v>
      </c>
      <c r="H469" s="95" t="n">
        <v>0.95</v>
      </c>
      <c r="I469" s="95" t="n">
        <v>0.944</v>
      </c>
      <c r="J469" s="95" t="n">
        <v>0.93</v>
      </c>
      <c r="K469" s="95" t="n">
        <v>0.944</v>
      </c>
      <c r="L469" s="95" t="n">
        <v>0.95</v>
      </c>
    </row>
    <row r="470" customFormat="false" ht="15" hidden="false" customHeight="false" outlineLevel="0" collapsed="false">
      <c r="A470" s="93" t="s">
        <v>667</v>
      </c>
      <c r="B470" s="94" t="n">
        <f aca="false">B468*0.4</f>
        <v>11.2</v>
      </c>
      <c r="C470" s="94" t="n">
        <f aca="false">(100-D470)/100</f>
        <v>0.728</v>
      </c>
      <c r="D470" s="94" t="n">
        <f aca="false">D468*0.4</f>
        <v>27.2</v>
      </c>
      <c r="E470" s="95" t="n">
        <v>0.86</v>
      </c>
      <c r="F470" s="95" t="n">
        <v>0.87</v>
      </c>
      <c r="G470" s="95" t="n">
        <v>0.88</v>
      </c>
      <c r="H470" s="95" t="n">
        <v>0.875</v>
      </c>
      <c r="I470" s="95" t="n">
        <v>0.86</v>
      </c>
      <c r="J470" s="95" t="n">
        <v>0.825</v>
      </c>
      <c r="K470" s="95" t="n">
        <v>0.86</v>
      </c>
      <c r="L470" s="95" t="n">
        <v>0.875</v>
      </c>
    </row>
    <row r="471" customFormat="false" ht="15" hidden="false" customHeight="false" outlineLevel="0" collapsed="false">
      <c r="A471" s="93" t="s">
        <v>668</v>
      </c>
      <c r="B471" s="94" t="n">
        <f aca="false">B468*0.15</f>
        <v>4.2</v>
      </c>
      <c r="C471" s="94" t="n">
        <f aca="false">(100-D471)/100</f>
        <v>0.898</v>
      </c>
      <c r="D471" s="94" t="n">
        <f aca="false">D468*0.15</f>
        <v>10.2</v>
      </c>
      <c r="E471" s="95" t="n">
        <v>0.958</v>
      </c>
      <c r="F471" s="95" t="n">
        <v>0.961</v>
      </c>
      <c r="G471" s="95" t="n">
        <v>0.964</v>
      </c>
      <c r="H471" s="95" t="n">
        <v>0.9625</v>
      </c>
      <c r="I471" s="95" t="n">
        <v>0.958</v>
      </c>
      <c r="J471" s="95" t="n">
        <v>0.9475</v>
      </c>
      <c r="K471" s="95" t="n">
        <v>0.958</v>
      </c>
      <c r="L471" s="95" t="n">
        <v>0.9625</v>
      </c>
    </row>
    <row r="472" customFormat="false" ht="15" hidden="false" customHeight="false" outlineLevel="0" collapsed="false">
      <c r="A472" s="93" t="s">
        <v>669</v>
      </c>
      <c r="B472" s="94" t="n">
        <f aca="false">B468*0.3</f>
        <v>8.4</v>
      </c>
      <c r="C472" s="94" t="n">
        <f aca="false">(100-D472)/100</f>
        <v>0.796</v>
      </c>
      <c r="D472" s="94" t="n">
        <f aca="false">D468*0.3</f>
        <v>20.4</v>
      </c>
      <c r="E472" s="95" t="n">
        <v>0.888</v>
      </c>
      <c r="F472" s="95" t="n">
        <v>0.896</v>
      </c>
      <c r="G472" s="95" t="n">
        <v>0.904</v>
      </c>
      <c r="H472" s="95" t="n">
        <v>0.9</v>
      </c>
      <c r="I472" s="95" t="n">
        <v>0.888</v>
      </c>
      <c r="J472" s="95" t="n">
        <v>0.86</v>
      </c>
      <c r="K472" s="95" t="n">
        <v>0.888</v>
      </c>
      <c r="L472" s="95" t="n">
        <v>0.9</v>
      </c>
    </row>
    <row r="473" customFormat="false" ht="15" hidden="false" customHeight="false" outlineLevel="0" collapsed="false">
      <c r="A473" s="89" t="s">
        <v>781</v>
      </c>
      <c r="B473" s="90" t="n">
        <v>28</v>
      </c>
      <c r="C473" s="90"/>
      <c r="D473" s="90" t="n">
        <v>68</v>
      </c>
      <c r="E473" s="91" t="n">
        <f aca="false">1 - (E474)</f>
        <v>0.0560000000000001</v>
      </c>
      <c r="F473" s="91" t="n">
        <f aca="false">1 - (F474)</f>
        <v>0.052</v>
      </c>
      <c r="G473" s="91" t="n">
        <f aca="false">1 - (G474)</f>
        <v>0.048</v>
      </c>
      <c r="H473" s="91" t="n">
        <f aca="false">1 - (H474)</f>
        <v>0.05</v>
      </c>
      <c r="I473" s="92" t="n">
        <f aca="false">1 - (I474)</f>
        <v>0.0560000000000001</v>
      </c>
      <c r="J473" s="92" t="n">
        <f aca="false">1 - (J474)</f>
        <v>0.07</v>
      </c>
      <c r="K473" s="92" t="n">
        <f aca="false">1 - (K474)</f>
        <v>0.0560000000000001</v>
      </c>
      <c r="L473" s="92" t="n">
        <f aca="false">1 - (L474)</f>
        <v>0.07</v>
      </c>
    </row>
    <row r="474" customFormat="false" ht="15" hidden="false" customHeight="false" outlineLevel="0" collapsed="false">
      <c r="A474" s="93" t="s">
        <v>666</v>
      </c>
      <c r="B474" s="94" t="n">
        <f aca="false">B473*0.15</f>
        <v>4.2</v>
      </c>
      <c r="C474" s="94" t="n">
        <f aca="false">(100-D474)/100</f>
        <v>0.898</v>
      </c>
      <c r="D474" s="94" t="n">
        <f aca="false">D473*0.15</f>
        <v>10.2</v>
      </c>
      <c r="E474" s="95" t="n">
        <v>0.944</v>
      </c>
      <c r="F474" s="95" t="n">
        <v>0.948</v>
      </c>
      <c r="G474" s="95" t="n">
        <v>0.952</v>
      </c>
      <c r="H474" s="95" t="n">
        <v>0.95</v>
      </c>
      <c r="I474" s="95" t="n">
        <v>0.944</v>
      </c>
      <c r="J474" s="95" t="n">
        <v>0.93</v>
      </c>
      <c r="K474" s="95" t="n">
        <v>0.944</v>
      </c>
      <c r="L474" s="95" t="n">
        <v>0.93</v>
      </c>
    </row>
    <row r="475" customFormat="false" ht="15" hidden="false" customHeight="false" outlineLevel="0" collapsed="false">
      <c r="A475" s="89" t="s">
        <v>782</v>
      </c>
      <c r="B475" s="90" t="n">
        <v>28</v>
      </c>
      <c r="C475" s="90"/>
      <c r="D475" s="90" t="n">
        <v>68</v>
      </c>
      <c r="E475" s="91" t="n">
        <f aca="false">1 - (E476)</f>
        <v>0.0560000000000001</v>
      </c>
      <c r="F475" s="91" t="n">
        <f aca="false">1 - (F476)</f>
        <v>0.052</v>
      </c>
      <c r="G475" s="91" t="n">
        <f aca="false">1 - (G476)</f>
        <v>0.048</v>
      </c>
      <c r="H475" s="91" t="n">
        <f aca="false">1 - (H476)</f>
        <v>0.05</v>
      </c>
      <c r="I475" s="92" t="n">
        <f aca="false">1 - (I476)</f>
        <v>0.0560000000000001</v>
      </c>
      <c r="J475" s="92" t="n">
        <f aca="false">1 - (J476)</f>
        <v>0.07</v>
      </c>
      <c r="K475" s="92" t="n">
        <f aca="false">1 - (K476)</f>
        <v>0.0560000000000001</v>
      </c>
      <c r="L475" s="92" t="n">
        <f aca="false">1 - (L476)</f>
        <v>0.07</v>
      </c>
    </row>
    <row r="476" customFormat="false" ht="15" hidden="false" customHeight="false" outlineLevel="0" collapsed="false">
      <c r="A476" s="93" t="s">
        <v>666</v>
      </c>
      <c r="B476" s="94" t="n">
        <f aca="false">B475*0.15</f>
        <v>4.2</v>
      </c>
      <c r="C476" s="94" t="n">
        <f aca="false">(100-D476)/100</f>
        <v>0.898</v>
      </c>
      <c r="D476" s="94" t="n">
        <f aca="false">D475*0.15</f>
        <v>10.2</v>
      </c>
      <c r="E476" s="95" t="n">
        <v>0.944</v>
      </c>
      <c r="F476" s="95" t="n">
        <v>0.948</v>
      </c>
      <c r="G476" s="95" t="n">
        <v>0.952</v>
      </c>
      <c r="H476" s="95" t="n">
        <v>0.95</v>
      </c>
      <c r="I476" s="95" t="n">
        <v>0.944</v>
      </c>
      <c r="J476" s="95" t="n">
        <v>0.93</v>
      </c>
      <c r="K476" s="95" t="n">
        <v>0.944</v>
      </c>
      <c r="L476" s="95" t="n">
        <v>0.93</v>
      </c>
    </row>
    <row r="477" customFormat="false" ht="15" hidden="false" customHeight="false" outlineLevel="0" collapsed="false">
      <c r="A477" s="89" t="s">
        <v>783</v>
      </c>
      <c r="B477" s="90" t="n">
        <v>28</v>
      </c>
      <c r="C477" s="90"/>
      <c r="D477" s="90" t="n">
        <v>68</v>
      </c>
      <c r="E477" s="91" t="n">
        <f aca="false">1 - (E478)</f>
        <v>0.0560000000000001</v>
      </c>
      <c r="F477" s="91" t="n">
        <f aca="false">1 - (F478)</f>
        <v>0.052</v>
      </c>
      <c r="G477" s="91" t="n">
        <f aca="false">1 - (G478)</f>
        <v>0.048</v>
      </c>
      <c r="H477" s="91" t="n">
        <f aca="false">1 - (H478)</f>
        <v>0.05</v>
      </c>
      <c r="I477" s="92" t="n">
        <f aca="false">1 - (I478)</f>
        <v>0.0560000000000001</v>
      </c>
      <c r="J477" s="92" t="n">
        <f aca="false">1 - (J478)</f>
        <v>0.07</v>
      </c>
      <c r="K477" s="92" t="n">
        <f aca="false">1 - (K478)</f>
        <v>0.0560000000000001</v>
      </c>
      <c r="L477" s="92" t="n">
        <f aca="false">1 - (L478)</f>
        <v>0.07</v>
      </c>
      <c r="N477" s="0" t="n">
        <v>8</v>
      </c>
    </row>
    <row r="478" customFormat="false" ht="15" hidden="false" customHeight="false" outlineLevel="0" collapsed="false">
      <c r="A478" s="93" t="s">
        <v>666</v>
      </c>
      <c r="B478" s="94" t="n">
        <f aca="false">B477*0.15</f>
        <v>4.2</v>
      </c>
      <c r="C478" s="94" t="n">
        <f aca="false">(100-D478)/100</f>
        <v>0.898</v>
      </c>
      <c r="D478" s="94" t="n">
        <f aca="false">D477*0.15</f>
        <v>10.2</v>
      </c>
      <c r="E478" s="95" t="n">
        <v>0.944</v>
      </c>
      <c r="F478" s="95" t="n">
        <v>0.948</v>
      </c>
      <c r="G478" s="95" t="n">
        <v>0.952</v>
      </c>
      <c r="H478" s="95" t="n">
        <v>0.95</v>
      </c>
      <c r="I478" s="95" t="n">
        <v>0.944</v>
      </c>
      <c r="J478" s="95" t="n">
        <v>0.93</v>
      </c>
      <c r="K478" s="95" t="n">
        <v>0.944</v>
      </c>
      <c r="L478" s="95" t="n">
        <v>0.93</v>
      </c>
      <c r="N478" s="3" t="n">
        <f aca="false">1-(N477*0.2)/100</f>
        <v>0.984</v>
      </c>
    </row>
    <row r="479" customFormat="false" ht="15" hidden="false" customHeight="false" outlineLevel="0" collapsed="false">
      <c r="A479" s="89" t="s">
        <v>784</v>
      </c>
      <c r="B479" s="90" t="n">
        <v>28</v>
      </c>
      <c r="C479" s="90"/>
      <c r="D479" s="90" t="n">
        <v>68</v>
      </c>
      <c r="E479" s="91" t="n">
        <f aca="false">1 - (E480)</f>
        <v>0.0560000000000001</v>
      </c>
      <c r="F479" s="91" t="n">
        <f aca="false">1 - (F480)</f>
        <v>0.052</v>
      </c>
      <c r="G479" s="91" t="n">
        <f aca="false">1 - (G480)</f>
        <v>0.048</v>
      </c>
      <c r="H479" s="91" t="n">
        <f aca="false">1 - (H480)</f>
        <v>0.05</v>
      </c>
      <c r="I479" s="92" t="n">
        <f aca="false">1 - (I480)</f>
        <v>0.0560000000000001</v>
      </c>
      <c r="J479" s="92" t="n">
        <f aca="false">1 - (J480)</f>
        <v>0.07</v>
      </c>
      <c r="K479" s="92" t="n">
        <f aca="false">1 - (K480)</f>
        <v>0.0560000000000001</v>
      </c>
      <c r="L479" s="92" t="n">
        <f aca="false">1 - (L480)</f>
        <v>0.0560000000000001</v>
      </c>
      <c r="N479" s="3" t="n">
        <f aca="false">1-(N477*0.5)/100</f>
        <v>0.96</v>
      </c>
    </row>
    <row r="480" customFormat="false" ht="15" hidden="false" customHeight="false" outlineLevel="0" collapsed="false">
      <c r="A480" s="93" t="s">
        <v>666</v>
      </c>
      <c r="B480" s="94" t="n">
        <f aca="false">B479*0.15</f>
        <v>4.2</v>
      </c>
      <c r="C480" s="94" t="n">
        <f aca="false">(100-D480)/100</f>
        <v>0.898</v>
      </c>
      <c r="D480" s="94" t="n">
        <f aca="false">D479*0.15</f>
        <v>10.2</v>
      </c>
      <c r="E480" s="95" t="n">
        <v>0.944</v>
      </c>
      <c r="F480" s="95" t="n">
        <v>0.948</v>
      </c>
      <c r="G480" s="95" t="n">
        <v>0.952</v>
      </c>
      <c r="H480" s="95" t="n">
        <v>0.95</v>
      </c>
      <c r="I480" s="95" t="n">
        <v>0.944</v>
      </c>
      <c r="J480" s="95" t="n">
        <v>0.93</v>
      </c>
      <c r="K480" s="95" t="n">
        <v>0.944</v>
      </c>
      <c r="L480" s="95" t="n">
        <v>0.944</v>
      </c>
      <c r="N480" s="3" t="n">
        <f aca="false">1-(N477*0.15)/100</f>
        <v>0.988</v>
      </c>
    </row>
    <row r="481" customFormat="false" ht="15" hidden="false" customHeight="false" outlineLevel="0" collapsed="false">
      <c r="A481" s="89" t="s">
        <v>785</v>
      </c>
      <c r="B481" s="90" t="n">
        <v>28</v>
      </c>
      <c r="C481" s="90"/>
      <c r="D481" s="90" t="n">
        <v>68</v>
      </c>
      <c r="E481" s="91" t="n">
        <f aca="false">1 - (E482)</f>
        <v>0.0560000000000001</v>
      </c>
      <c r="F481" s="91" t="n">
        <f aca="false">1 - (F482)</f>
        <v>0.052</v>
      </c>
      <c r="G481" s="91" t="n">
        <f aca="false">1 - (G482)</f>
        <v>0.048</v>
      </c>
      <c r="H481" s="91" t="n">
        <f aca="false">1 - (H482)</f>
        <v>0.05</v>
      </c>
      <c r="I481" s="92" t="n">
        <f aca="false">1 - (I482)</f>
        <v>0.0560000000000001</v>
      </c>
      <c r="J481" s="92" t="n">
        <f aca="false">1 - (J482)</f>
        <v>0.0560000000000001</v>
      </c>
      <c r="K481" s="92" t="n">
        <f aca="false">1 - (K482)</f>
        <v>0.0560000000000001</v>
      </c>
      <c r="L481" s="92" t="n">
        <f aca="false">1 - (L482)</f>
        <v>0.0560000000000001</v>
      </c>
      <c r="N481" s="3" t="n">
        <f aca="false">1-(N477*0.4)/100</f>
        <v>0.968</v>
      </c>
    </row>
    <row r="482" customFormat="false" ht="15" hidden="false" customHeight="false" outlineLevel="0" collapsed="false">
      <c r="A482" s="93" t="s">
        <v>666</v>
      </c>
      <c r="B482" s="94" t="n">
        <f aca="false">B481*0.15</f>
        <v>4.2</v>
      </c>
      <c r="C482" s="94" t="n">
        <f aca="false">(100-D482)/100</f>
        <v>0.898</v>
      </c>
      <c r="D482" s="94" t="n">
        <f aca="false">D481*0.15</f>
        <v>10.2</v>
      </c>
      <c r="E482" s="95" t="n">
        <v>0.944</v>
      </c>
      <c r="F482" s="95" t="n">
        <v>0.948</v>
      </c>
      <c r="G482" s="95" t="n">
        <v>0.952</v>
      </c>
      <c r="H482" s="95" t="n">
        <v>0.95</v>
      </c>
      <c r="I482" s="95" t="n">
        <v>0.944</v>
      </c>
      <c r="J482" s="95" t="n">
        <v>0.944</v>
      </c>
      <c r="K482" s="95" t="n">
        <v>0.944</v>
      </c>
      <c r="L482" s="95" t="n">
        <v>0.944</v>
      </c>
    </row>
    <row r="483" customFormat="false" ht="15" hidden="false" customHeight="false" outlineLevel="0" collapsed="false">
      <c r="A483" s="89" t="s">
        <v>786</v>
      </c>
      <c r="B483" s="90" t="n">
        <v>28</v>
      </c>
      <c r="C483" s="90"/>
      <c r="D483" s="90" t="n">
        <v>68</v>
      </c>
      <c r="E483" s="91" t="n">
        <f aca="false">1 - (E484)</f>
        <v>0.0560000000000001</v>
      </c>
      <c r="F483" s="91" t="n">
        <f aca="false">1 - (F484)</f>
        <v>0.052</v>
      </c>
      <c r="G483" s="91" t="n">
        <f aca="false">1 - (G484)</f>
        <v>0.048</v>
      </c>
      <c r="H483" s="91" t="n">
        <f aca="false">1 - (H484)</f>
        <v>0.05</v>
      </c>
      <c r="I483" s="92" t="n">
        <f aca="false">1 - (I484)</f>
        <v>0.0560000000000001</v>
      </c>
      <c r="J483" s="92" t="n">
        <f aca="false">1 - (J484)</f>
        <v>0.0560000000000001</v>
      </c>
      <c r="K483" s="92" t="n">
        <f aca="false">1 - (K484)</f>
        <v>0.0560000000000001</v>
      </c>
      <c r="L483" s="92" t="n">
        <f aca="false">1 - (L484)</f>
        <v>0.0560000000000001</v>
      </c>
    </row>
    <row r="484" customFormat="false" ht="15" hidden="false" customHeight="false" outlineLevel="0" collapsed="false">
      <c r="A484" s="93" t="s">
        <v>666</v>
      </c>
      <c r="B484" s="94" t="n">
        <f aca="false">B483*0.15</f>
        <v>4.2</v>
      </c>
      <c r="C484" s="94" t="n">
        <f aca="false">(100-D484)/100</f>
        <v>0.898</v>
      </c>
      <c r="D484" s="94" t="n">
        <f aca="false">D483*0.15</f>
        <v>10.2</v>
      </c>
      <c r="E484" s="95" t="n">
        <v>0.944</v>
      </c>
      <c r="F484" s="95" t="n">
        <v>0.948</v>
      </c>
      <c r="G484" s="95" t="n">
        <v>0.952</v>
      </c>
      <c r="H484" s="95" t="n">
        <v>0.95</v>
      </c>
      <c r="I484" s="95" t="n">
        <v>0.944</v>
      </c>
      <c r="J484" s="95" t="n">
        <v>0.944</v>
      </c>
      <c r="K484" s="95" t="n">
        <v>0.944</v>
      </c>
      <c r="L484" s="95" t="n">
        <v>0.944</v>
      </c>
    </row>
    <row r="485" customFormat="false" ht="15" hidden="false" customHeight="false" outlineLevel="0" collapsed="false">
      <c r="A485" s="89" t="s">
        <v>787</v>
      </c>
      <c r="B485" s="90" t="n">
        <v>28</v>
      </c>
      <c r="C485" s="90"/>
      <c r="D485" s="90" t="n">
        <v>68</v>
      </c>
      <c r="E485" s="91" t="n">
        <f aca="false">1 - (E486)</f>
        <v>0.0560000000000001</v>
      </c>
      <c r="F485" s="91" t="n">
        <f aca="false">1 - (F486)</f>
        <v>0.052</v>
      </c>
      <c r="G485" s="91" t="n">
        <f aca="false">1 - (G486)</f>
        <v>0.048</v>
      </c>
      <c r="H485" s="91" t="n">
        <f aca="false">1 - (H486)</f>
        <v>0.05</v>
      </c>
      <c r="I485" s="92" t="n">
        <f aca="false">1 - (I486)</f>
        <v>0.0560000000000001</v>
      </c>
      <c r="J485" s="92" t="n">
        <f aca="false">1 - (J486)</f>
        <v>0.0560000000000001</v>
      </c>
      <c r="K485" s="92" t="n">
        <f aca="false">1 - (K486)</f>
        <v>0.0560000000000001</v>
      </c>
      <c r="L485" s="92" t="n">
        <f aca="false">1 - (L486)</f>
        <v>0.0560000000000001</v>
      </c>
    </row>
    <row r="486" customFormat="false" ht="15" hidden="false" customHeight="false" outlineLevel="0" collapsed="false">
      <c r="A486" s="93" t="s">
        <v>666</v>
      </c>
      <c r="B486" s="94" t="n">
        <f aca="false">B485*0.15</f>
        <v>4.2</v>
      </c>
      <c r="C486" s="94" t="n">
        <f aca="false">(100-D486)/100</f>
        <v>0.898</v>
      </c>
      <c r="D486" s="94" t="n">
        <f aca="false">D485*0.15</f>
        <v>10.2</v>
      </c>
      <c r="E486" s="95" t="n">
        <v>0.944</v>
      </c>
      <c r="F486" s="95" t="n">
        <v>0.948</v>
      </c>
      <c r="G486" s="95" t="n">
        <v>0.952</v>
      </c>
      <c r="H486" s="95" t="n">
        <v>0.95</v>
      </c>
      <c r="I486" s="95" t="n">
        <v>0.944</v>
      </c>
      <c r="J486" s="95" t="n">
        <v>0.944</v>
      </c>
      <c r="K486" s="95" t="n">
        <v>0.944</v>
      </c>
      <c r="L486" s="95" t="n">
        <v>0.944</v>
      </c>
    </row>
    <row r="487" customFormat="false" ht="15" hidden="false" customHeight="false" outlineLevel="0" collapsed="false">
      <c r="A487" s="89" t="s">
        <v>788</v>
      </c>
      <c r="B487" s="90" t="n">
        <v>28</v>
      </c>
      <c r="C487" s="90"/>
      <c r="D487" s="90" t="n">
        <v>68</v>
      </c>
      <c r="E487" s="91" t="n">
        <f aca="false">1 - (E488)</f>
        <v>0.0560000000000001</v>
      </c>
      <c r="F487" s="91" t="n">
        <f aca="false">1 - (F488)</f>
        <v>0.052</v>
      </c>
      <c r="G487" s="91" t="n">
        <f aca="false">1 - (G488)</f>
        <v>0.048</v>
      </c>
      <c r="H487" s="91" t="n">
        <f aca="false">1 - (H488)</f>
        <v>0.05</v>
      </c>
      <c r="I487" s="92" t="n">
        <f aca="false">1 - (I488)</f>
        <v>0.0560000000000001</v>
      </c>
      <c r="J487" s="92" t="n">
        <f aca="false">1 - (J488)</f>
        <v>0.0560000000000001</v>
      </c>
      <c r="K487" s="92" t="n">
        <f aca="false">1 - (K488)</f>
        <v>0.0560000000000001</v>
      </c>
      <c r="L487" s="92" t="n">
        <f aca="false">1 - (L488)</f>
        <v>0.0560000000000001</v>
      </c>
    </row>
    <row r="488" customFormat="false" ht="15" hidden="false" customHeight="false" outlineLevel="0" collapsed="false">
      <c r="A488" s="93" t="s">
        <v>666</v>
      </c>
      <c r="B488" s="94" t="n">
        <f aca="false">B487*0.15</f>
        <v>4.2</v>
      </c>
      <c r="C488" s="94" t="n">
        <f aca="false">(100-D488)/100</f>
        <v>0.898</v>
      </c>
      <c r="D488" s="94" t="n">
        <f aca="false">D487*0.15</f>
        <v>10.2</v>
      </c>
      <c r="E488" s="95" t="n">
        <v>0.944</v>
      </c>
      <c r="F488" s="95" t="n">
        <v>0.948</v>
      </c>
      <c r="G488" s="95" t="n">
        <v>0.952</v>
      </c>
      <c r="H488" s="95" t="n">
        <v>0.95</v>
      </c>
      <c r="I488" s="95" t="n">
        <v>0.944</v>
      </c>
      <c r="J488" s="95" t="n">
        <v>0.944</v>
      </c>
      <c r="K488" s="95" t="n">
        <v>0.944</v>
      </c>
      <c r="L488" s="95" t="n">
        <v>0.944</v>
      </c>
    </row>
    <row r="489" customFormat="false" ht="15" hidden="false" customHeight="false" outlineLevel="0" collapsed="false">
      <c r="A489" s="96" t="s">
        <v>789</v>
      </c>
      <c r="B489" s="90" t="n">
        <v>27</v>
      </c>
      <c r="C489" s="90"/>
      <c r="D489" s="90" t="n">
        <v>67</v>
      </c>
      <c r="E489" s="91" t="n">
        <f aca="false">1 - (E490) * (E491) * (E492) * (E493)</f>
        <v>0.29964686454</v>
      </c>
      <c r="F489" s="91" t="n">
        <f aca="false">1 - (F490) * (F491) * (F492) * (F493)</f>
        <v>0.2799296875</v>
      </c>
      <c r="G489" s="91" t="n">
        <f aca="false">1 - (G490) * (G491) * (G492) * (G493)</f>
        <v>0.25983290854</v>
      </c>
      <c r="H489" s="91" t="n">
        <f aca="false">1 - (H490) * (H491) * (H492) * (H493)</f>
        <v>0.26992902144</v>
      </c>
      <c r="I489" s="92" t="n">
        <f aca="false">1 - (I490) * (I491) * (I492) * (I493)</f>
        <v>0.34730758144</v>
      </c>
      <c r="J489" s="92" t="n">
        <f aca="false">1 - (J490) * (J491) * (J492) * (J493)</f>
        <v>0.3748063375</v>
      </c>
      <c r="K489" s="92" t="n">
        <f aca="false">1 - (K490) * (K491) * (K492) * (K493)</f>
        <v>0.30936446464</v>
      </c>
      <c r="L489" s="92" t="n">
        <f aca="false">1 - (L490) * (L491) * (L492) * (L493)</f>
        <v>0.34730758144</v>
      </c>
    </row>
    <row r="490" customFormat="false" ht="15" hidden="false" customHeight="false" outlineLevel="0" collapsed="false">
      <c r="A490" s="93" t="s">
        <v>666</v>
      </c>
      <c r="B490" s="94" t="n">
        <f aca="false">B489*0.15</f>
        <v>4.05</v>
      </c>
      <c r="C490" s="94" t="n">
        <f aca="false">(100-D490)/100</f>
        <v>0.8995</v>
      </c>
      <c r="D490" s="94" t="n">
        <f aca="false">D489*0.15</f>
        <v>10.05</v>
      </c>
      <c r="E490" s="95" t="n">
        <v>0.946</v>
      </c>
      <c r="F490" s="95" t="n">
        <v>0.95</v>
      </c>
      <c r="G490" s="95" t="n">
        <v>0.954</v>
      </c>
      <c r="H490" s="95" t="n">
        <v>0.952</v>
      </c>
      <c r="I490" s="95" t="n">
        <v>0.936</v>
      </c>
      <c r="J490" s="95" t="n">
        <v>0.93</v>
      </c>
      <c r="K490" s="95" t="n">
        <v>0.944</v>
      </c>
      <c r="L490" s="95" t="n">
        <v>0.936</v>
      </c>
    </row>
    <row r="491" customFormat="false" ht="15" hidden="false" customHeight="false" outlineLevel="0" collapsed="false">
      <c r="A491" s="93" t="s">
        <v>667</v>
      </c>
      <c r="B491" s="94" t="n">
        <f aca="false">B489*0.4</f>
        <v>10.8</v>
      </c>
      <c r="C491" s="94" t="n">
        <f aca="false">(100-D491)/100</f>
        <v>0.732</v>
      </c>
      <c r="D491" s="94" t="n">
        <f aca="false">D489*0.4</f>
        <v>26.8</v>
      </c>
      <c r="E491" s="95" t="n">
        <v>0.865</v>
      </c>
      <c r="F491" s="95" t="n">
        <v>0.875</v>
      </c>
      <c r="G491" s="95" t="n">
        <v>0.885</v>
      </c>
      <c r="H491" s="95" t="n">
        <v>0.88</v>
      </c>
      <c r="I491" s="95" t="n">
        <v>0.84</v>
      </c>
      <c r="J491" s="95" t="n">
        <v>0.825</v>
      </c>
      <c r="K491" s="95" t="n">
        <v>0.86</v>
      </c>
      <c r="L491" s="95" t="n">
        <v>0.84</v>
      </c>
    </row>
    <row r="492" customFormat="false" ht="15" hidden="false" customHeight="false" outlineLevel="0" collapsed="false">
      <c r="A492" s="93" t="s">
        <v>668</v>
      </c>
      <c r="B492" s="94" t="n">
        <f aca="false">B489*0.15</f>
        <v>4.05</v>
      </c>
      <c r="C492" s="94" t="n">
        <f aca="false">(100-D492)/100</f>
        <v>0.8995</v>
      </c>
      <c r="D492" s="94" t="n">
        <f aca="false">D489*0.15</f>
        <v>10.05</v>
      </c>
      <c r="E492" s="95" t="n">
        <v>0.9595</v>
      </c>
      <c r="F492" s="95" t="n">
        <v>0.9625</v>
      </c>
      <c r="G492" s="95" t="n">
        <v>0.9655</v>
      </c>
      <c r="H492" s="95" t="n">
        <v>0.964</v>
      </c>
      <c r="I492" s="95" t="n">
        <v>0.952</v>
      </c>
      <c r="J492" s="95" t="n">
        <v>0.9475</v>
      </c>
      <c r="K492" s="95" t="n">
        <v>0.958</v>
      </c>
      <c r="L492" s="95" t="n">
        <v>0.952</v>
      </c>
    </row>
    <row r="493" customFormat="false" ht="15" hidden="false" customHeight="false" outlineLevel="0" collapsed="false">
      <c r="A493" s="93" t="s">
        <v>669</v>
      </c>
      <c r="B493" s="94" t="n">
        <f aca="false">B489*0.3</f>
        <v>8.1</v>
      </c>
      <c r="C493" s="94" t="n">
        <f aca="false">(100-D493)/100</f>
        <v>0.799</v>
      </c>
      <c r="D493" s="94" t="n">
        <f aca="false">D489*0.3</f>
        <v>20.1</v>
      </c>
      <c r="E493" s="95" t="n">
        <v>0.892</v>
      </c>
      <c r="F493" s="95" t="n">
        <v>0.9</v>
      </c>
      <c r="G493" s="95" t="n">
        <v>0.908</v>
      </c>
      <c r="H493" s="95" t="n">
        <v>0.904</v>
      </c>
      <c r="I493" s="95" t="n">
        <v>0.872</v>
      </c>
      <c r="J493" s="95" t="n">
        <v>0.86</v>
      </c>
      <c r="K493" s="95" t="n">
        <v>0.888</v>
      </c>
      <c r="L493" s="95" t="n">
        <v>0.872</v>
      </c>
    </row>
    <row r="494" customFormat="false" ht="15" hidden="false" customHeight="false" outlineLevel="0" collapsed="false">
      <c r="A494" s="96" t="s">
        <v>790</v>
      </c>
      <c r="B494" s="90" t="n">
        <v>28</v>
      </c>
      <c r="C494" s="90"/>
      <c r="D494" s="90" t="n">
        <v>68</v>
      </c>
      <c r="E494" s="91" t="n">
        <f aca="false">1 - (E495) * (E496) * (E497) * (E498)</f>
        <v>0.29964686454</v>
      </c>
      <c r="F494" s="91" t="n">
        <f aca="false">1 - (F495) * (F496) * (F497) * (F498)</f>
        <v>0.2799296875</v>
      </c>
      <c r="G494" s="91" t="n">
        <f aca="false">1 - (G495) * (G496) * (G497) * (G498)</f>
        <v>0.25983290854</v>
      </c>
      <c r="H494" s="91" t="n">
        <f aca="false">1 - (H495) * (H496) * (H497) * (H498)</f>
        <v>0.26992902144</v>
      </c>
      <c r="I494" s="92" t="n">
        <f aca="false">1 - (I495) * (I496) * (I497) * (I498)</f>
        <v>0.30936446464</v>
      </c>
      <c r="J494" s="92" t="n">
        <f aca="false">1 - (J495) * (J496) * (J497) * (J498)</f>
        <v>0.3748063375</v>
      </c>
      <c r="K494" s="92" t="n">
        <f aca="false">1 - (K495) * (K496) * (K497) * (K498)</f>
        <v>0.30936446464</v>
      </c>
      <c r="L494" s="92" t="n">
        <f aca="false">1 - (L495) * (L496) * (L497) * (L498)</f>
        <v>0.3748063375</v>
      </c>
    </row>
    <row r="495" customFormat="false" ht="15" hidden="false" customHeight="false" outlineLevel="0" collapsed="false">
      <c r="A495" s="93" t="s">
        <v>666</v>
      </c>
      <c r="B495" s="94" t="n">
        <f aca="false">B494*0.15</f>
        <v>4.2</v>
      </c>
      <c r="C495" s="94" t="n">
        <f aca="false">(100-D495)/100</f>
        <v>0.898</v>
      </c>
      <c r="D495" s="94" t="n">
        <f aca="false">D494*0.15</f>
        <v>10.2</v>
      </c>
      <c r="E495" s="95" t="n">
        <v>0.946</v>
      </c>
      <c r="F495" s="95" t="n">
        <v>0.95</v>
      </c>
      <c r="G495" s="95" t="n">
        <v>0.954</v>
      </c>
      <c r="H495" s="95" t="n">
        <v>0.952</v>
      </c>
      <c r="I495" s="95" t="n">
        <v>0.944</v>
      </c>
      <c r="J495" s="95" t="n">
        <v>0.93</v>
      </c>
      <c r="K495" s="95" t="n">
        <v>0.944</v>
      </c>
      <c r="L495" s="95" t="n">
        <v>0.93</v>
      </c>
    </row>
    <row r="496" customFormat="false" ht="15" hidden="false" customHeight="false" outlineLevel="0" collapsed="false">
      <c r="A496" s="93" t="s">
        <v>667</v>
      </c>
      <c r="B496" s="94" t="n">
        <f aca="false">B494*0.4</f>
        <v>11.2</v>
      </c>
      <c r="C496" s="94" t="n">
        <f aca="false">(100-D496)/100</f>
        <v>0.728</v>
      </c>
      <c r="D496" s="94" t="n">
        <f aca="false">D494*0.4</f>
        <v>27.2</v>
      </c>
      <c r="E496" s="95" t="n">
        <v>0.865</v>
      </c>
      <c r="F496" s="95" t="n">
        <v>0.875</v>
      </c>
      <c r="G496" s="95" t="n">
        <v>0.885</v>
      </c>
      <c r="H496" s="95" t="n">
        <v>0.88</v>
      </c>
      <c r="I496" s="95" t="n">
        <v>0.86</v>
      </c>
      <c r="J496" s="95" t="n">
        <v>0.825</v>
      </c>
      <c r="K496" s="95" t="n">
        <v>0.86</v>
      </c>
      <c r="L496" s="95" t="n">
        <v>0.825</v>
      </c>
    </row>
    <row r="497" customFormat="false" ht="15" hidden="false" customHeight="false" outlineLevel="0" collapsed="false">
      <c r="A497" s="93" t="s">
        <v>668</v>
      </c>
      <c r="B497" s="94" t="n">
        <f aca="false">B494*0.15</f>
        <v>4.2</v>
      </c>
      <c r="C497" s="94" t="n">
        <f aca="false">(100-D497)/100</f>
        <v>0.898</v>
      </c>
      <c r="D497" s="94" t="n">
        <f aca="false">D494*0.15</f>
        <v>10.2</v>
      </c>
      <c r="E497" s="95" t="n">
        <v>0.9595</v>
      </c>
      <c r="F497" s="95" t="n">
        <v>0.9625</v>
      </c>
      <c r="G497" s="95" t="n">
        <v>0.9655</v>
      </c>
      <c r="H497" s="95" t="n">
        <v>0.964</v>
      </c>
      <c r="I497" s="95" t="n">
        <v>0.958</v>
      </c>
      <c r="J497" s="95" t="n">
        <v>0.9475</v>
      </c>
      <c r="K497" s="95" t="n">
        <v>0.958</v>
      </c>
      <c r="L497" s="95" t="n">
        <v>0.9475</v>
      </c>
    </row>
    <row r="498" customFormat="false" ht="15" hidden="false" customHeight="false" outlineLevel="0" collapsed="false">
      <c r="A498" s="93" t="s">
        <v>669</v>
      </c>
      <c r="B498" s="94" t="n">
        <f aca="false">B494*0.3</f>
        <v>8.4</v>
      </c>
      <c r="C498" s="94" t="n">
        <f aca="false">(100-D498)/100</f>
        <v>0.796</v>
      </c>
      <c r="D498" s="94" t="n">
        <f aca="false">D494*0.3</f>
        <v>20.4</v>
      </c>
      <c r="E498" s="95" t="n">
        <v>0.892</v>
      </c>
      <c r="F498" s="95" t="n">
        <v>0.9</v>
      </c>
      <c r="G498" s="95" t="n">
        <v>0.908</v>
      </c>
      <c r="H498" s="95" t="n">
        <v>0.904</v>
      </c>
      <c r="I498" s="95" t="n">
        <v>0.888</v>
      </c>
      <c r="J498" s="95" t="n">
        <v>0.86</v>
      </c>
      <c r="K498" s="95" t="n">
        <v>0.888</v>
      </c>
      <c r="L498" s="95" t="n">
        <v>0.86</v>
      </c>
    </row>
    <row r="499" customFormat="false" ht="15" hidden="false" customHeight="false" outlineLevel="0" collapsed="false">
      <c r="A499" s="96" t="s">
        <v>791</v>
      </c>
      <c r="B499" s="90" t="n">
        <v>28</v>
      </c>
      <c r="C499" s="90"/>
      <c r="D499" s="90" t="n">
        <v>68</v>
      </c>
      <c r="E499" s="91" t="n">
        <f aca="false">1 - (E500) * (E501)</f>
        <v>0.18171</v>
      </c>
      <c r="F499" s="91" t="n">
        <f aca="false">1 - (F500) * (F501)</f>
        <v>0.16875</v>
      </c>
      <c r="G499" s="91" t="n">
        <f aca="false">1 - (G500) * (G501)</f>
        <v>0.15571</v>
      </c>
      <c r="H499" s="91" t="n">
        <f aca="false">1 - (H500) * (H501)</f>
        <v>0.16224</v>
      </c>
      <c r="I499" s="92" t="n">
        <f aca="false">1 - (I500) *(I501)</f>
        <v>0.23275</v>
      </c>
      <c r="J499" s="92" t="n">
        <f aca="false">1 - (J500) *(J501)</f>
        <v>0.18816</v>
      </c>
      <c r="K499" s="92" t="n">
        <f aca="false">1 - (K500) *(K501)</f>
        <v>0.18816</v>
      </c>
      <c r="L499" s="92" t="n">
        <f aca="false">1 - (L500) *(L501)</f>
        <v>0.21376</v>
      </c>
    </row>
    <row r="500" customFormat="false" ht="15" hidden="false" customHeight="false" outlineLevel="0" collapsed="false">
      <c r="A500" s="93" t="s">
        <v>666</v>
      </c>
      <c r="B500" s="94" t="n">
        <f aca="false">B499*0.15</f>
        <v>4.2</v>
      </c>
      <c r="C500" s="94" t="n">
        <f aca="false">(100-D500)/100</f>
        <v>0.898</v>
      </c>
      <c r="D500" s="94" t="n">
        <f aca="false">D499*0.15</f>
        <v>10.2</v>
      </c>
      <c r="E500" s="95" t="n">
        <v>0.946</v>
      </c>
      <c r="F500" s="95" t="n">
        <v>0.95</v>
      </c>
      <c r="G500" s="95" t="n">
        <v>0.954</v>
      </c>
      <c r="H500" s="95" t="n">
        <v>0.952</v>
      </c>
      <c r="I500" s="95" t="n">
        <v>0.93</v>
      </c>
      <c r="J500" s="95" t="n">
        <v>0.944</v>
      </c>
      <c r="K500" s="95" t="n">
        <v>0.944</v>
      </c>
      <c r="L500" s="95" t="n">
        <v>0.936</v>
      </c>
    </row>
    <row r="501" customFormat="false" ht="15" hidden="false" customHeight="false" outlineLevel="0" collapsed="false">
      <c r="A501" s="93" t="s">
        <v>667</v>
      </c>
      <c r="B501" s="94" t="n">
        <f aca="false">B499*0.4</f>
        <v>11.2</v>
      </c>
      <c r="C501" s="94" t="n">
        <f aca="false">(100-D501)/100</f>
        <v>0.728</v>
      </c>
      <c r="D501" s="94" t="n">
        <f aca="false">D499*0.4</f>
        <v>27.2</v>
      </c>
      <c r="E501" s="95" t="n">
        <v>0.865</v>
      </c>
      <c r="F501" s="95" t="n">
        <v>0.875</v>
      </c>
      <c r="G501" s="95" t="n">
        <v>0.885</v>
      </c>
      <c r="H501" s="95" t="n">
        <v>0.88</v>
      </c>
      <c r="I501" s="95" t="n">
        <v>0.825</v>
      </c>
      <c r="J501" s="95" t="n">
        <v>0.86</v>
      </c>
      <c r="K501" s="95" t="n">
        <v>0.86</v>
      </c>
      <c r="L501" s="95" t="n">
        <v>0.84</v>
      </c>
    </row>
    <row r="502" customFormat="false" ht="15" hidden="false" customHeight="false" outlineLevel="0" collapsed="false">
      <c r="A502" s="89" t="s">
        <v>792</v>
      </c>
      <c r="B502" s="90" t="n">
        <v>26</v>
      </c>
      <c r="C502" s="90"/>
      <c r="D502" s="90" t="n">
        <v>66</v>
      </c>
      <c r="E502" s="91" t="n">
        <f aca="false">1 - (E503) * (E504) * (E505) * (E506)</f>
        <v>0.28983545344</v>
      </c>
      <c r="F502" s="91" t="n">
        <f aca="false">1 - (F503) * (F504) * (F505) * (F506)</f>
        <v>0.26992902144</v>
      </c>
      <c r="G502" s="91" t="n">
        <f aca="false">1 - (G503) * (G504) * (G505) * (G506)</f>
        <v>0.24964080064</v>
      </c>
      <c r="H502" s="91" t="n">
        <f aca="false">1 - (H503) * (H504) * (H505) * (H506)</f>
        <v>0.25983290854</v>
      </c>
      <c r="I502" s="92" t="n">
        <f aca="false">1 - (I503) * (I504) * (I505) * (I506)</f>
        <v>0.2799296875</v>
      </c>
      <c r="J502" s="92" t="n">
        <f aca="false">1 - (J503) * (J504) * (J505) * (J506)</f>
        <v>0.2289664</v>
      </c>
      <c r="K502" s="92" t="n">
        <f aca="false">1 - (K503) * (K504) * (K505) * (K506)</f>
        <v>0.2799296875</v>
      </c>
      <c r="L502" s="92" t="n">
        <f aca="false">1 - (L503) * (L504) * (L505) * (L506)</f>
        <v>0.3748063375</v>
      </c>
    </row>
    <row r="503" customFormat="false" ht="15" hidden="false" customHeight="false" outlineLevel="0" collapsed="false">
      <c r="A503" s="93" t="s">
        <v>666</v>
      </c>
      <c r="B503" s="94" t="n">
        <f aca="false">B502*0.15</f>
        <v>3.9</v>
      </c>
      <c r="C503" s="94" t="n">
        <f aca="false">(100-D503)/100</f>
        <v>0.901</v>
      </c>
      <c r="D503" s="94" t="n">
        <f aca="false">D502*0.15</f>
        <v>9.9</v>
      </c>
      <c r="E503" s="95" t="n">
        <v>0.948</v>
      </c>
      <c r="F503" s="95" t="n">
        <v>0.952</v>
      </c>
      <c r="G503" s="95" t="n">
        <v>0.956</v>
      </c>
      <c r="H503" s="95" t="n">
        <v>0.954</v>
      </c>
      <c r="I503" s="95" t="n">
        <v>0.95</v>
      </c>
      <c r="J503" s="95" t="n">
        <v>0.96</v>
      </c>
      <c r="K503" s="95" t="n">
        <v>0.95</v>
      </c>
      <c r="L503" s="95" t="n">
        <v>0.93</v>
      </c>
    </row>
    <row r="504" customFormat="false" ht="15" hidden="false" customHeight="false" outlineLevel="0" collapsed="false">
      <c r="A504" s="93" t="s">
        <v>667</v>
      </c>
      <c r="B504" s="94" t="n">
        <f aca="false">B502*0.4</f>
        <v>10.4</v>
      </c>
      <c r="C504" s="94" t="n">
        <f aca="false">(100-D504)/100</f>
        <v>0.736</v>
      </c>
      <c r="D504" s="94" t="n">
        <f aca="false">D502*0.4</f>
        <v>26.4</v>
      </c>
      <c r="E504" s="95" t="n">
        <v>0.87</v>
      </c>
      <c r="F504" s="95" t="n">
        <v>0.88</v>
      </c>
      <c r="G504" s="95" t="n">
        <v>0.89</v>
      </c>
      <c r="H504" s="95" t="n">
        <v>0.885</v>
      </c>
      <c r="I504" s="95" t="n">
        <v>0.875</v>
      </c>
      <c r="J504" s="95" t="n">
        <v>0.9</v>
      </c>
      <c r="K504" s="95" t="n">
        <v>0.875</v>
      </c>
      <c r="L504" s="95" t="n">
        <v>0.825</v>
      </c>
    </row>
    <row r="505" customFormat="false" ht="15" hidden="false" customHeight="false" outlineLevel="0" collapsed="false">
      <c r="A505" s="93" t="s">
        <v>668</v>
      </c>
      <c r="B505" s="94" t="n">
        <f aca="false">B502*0.15</f>
        <v>3.9</v>
      </c>
      <c r="C505" s="94" t="n">
        <f aca="false">(100-D505)/100</f>
        <v>0.901</v>
      </c>
      <c r="D505" s="94" t="n">
        <f aca="false">D502*0.15</f>
        <v>9.9</v>
      </c>
      <c r="E505" s="95" t="n">
        <v>0.961</v>
      </c>
      <c r="F505" s="95" t="n">
        <v>0.964</v>
      </c>
      <c r="G505" s="95" t="n">
        <v>0.967</v>
      </c>
      <c r="H505" s="95" t="n">
        <v>0.9655</v>
      </c>
      <c r="I505" s="95" t="n">
        <v>0.9625</v>
      </c>
      <c r="J505" s="95" t="n">
        <v>0.97</v>
      </c>
      <c r="K505" s="95" t="n">
        <v>0.9625</v>
      </c>
      <c r="L505" s="95" t="n">
        <v>0.9475</v>
      </c>
    </row>
    <row r="506" customFormat="false" ht="15" hidden="false" customHeight="false" outlineLevel="0" collapsed="false">
      <c r="A506" s="93" t="s">
        <v>669</v>
      </c>
      <c r="B506" s="94" t="n">
        <f aca="false">B502*0.3</f>
        <v>7.8</v>
      </c>
      <c r="C506" s="94" t="n">
        <f aca="false">(100-D506)/100</f>
        <v>0.802</v>
      </c>
      <c r="D506" s="94" t="n">
        <f aca="false">D502*0.3</f>
        <v>19.8</v>
      </c>
      <c r="E506" s="95" t="n">
        <v>0.896</v>
      </c>
      <c r="F506" s="95" t="n">
        <v>0.904</v>
      </c>
      <c r="G506" s="95" t="n">
        <v>0.912</v>
      </c>
      <c r="H506" s="95" t="n">
        <v>0.908</v>
      </c>
      <c r="I506" s="95" t="n">
        <v>0.9</v>
      </c>
      <c r="J506" s="95" t="n">
        <v>0.92</v>
      </c>
      <c r="K506" s="95" t="n">
        <v>0.9</v>
      </c>
      <c r="L506" s="95" t="n">
        <v>0.86</v>
      </c>
    </row>
    <row r="507" customFormat="false" ht="15" hidden="false" customHeight="false" outlineLevel="0" collapsed="false">
      <c r="A507" s="96" t="s">
        <v>793</v>
      </c>
      <c r="B507" s="90" t="n">
        <v>26</v>
      </c>
      <c r="C507" s="90"/>
      <c r="D507" s="90" t="n">
        <v>66</v>
      </c>
      <c r="E507" s="91" t="n">
        <f aca="false">1 - (E508) * (E509) * (E510) * (E511)</f>
        <v>0.28983545344</v>
      </c>
      <c r="F507" s="91" t="n">
        <f aca="false">1 - (F508) * (F509) * (F510) * (F511)</f>
        <v>0.26992902144</v>
      </c>
      <c r="G507" s="91" t="n">
        <f aca="false">1 - (G508) * (G509) * (G510) * (G511)</f>
        <v>0.24964080064</v>
      </c>
      <c r="H507" s="91" t="n">
        <f aca="false">1 - (H508) * (H509) * (H510) * (H511)</f>
        <v>0.25983290854</v>
      </c>
      <c r="I507" s="92" t="n">
        <f aca="false">1 - (I508) * (I509) * (I510) * (I511)</f>
        <v>0.2799296875</v>
      </c>
      <c r="J507" s="92" t="n">
        <f aca="false">1 - (J508) * (J509) * (J510) * (J511)</f>
        <v>0.3748063375</v>
      </c>
      <c r="K507" s="92" t="n">
        <f aca="false">1 - (K508) * (K509) * (K510) * (K511)</f>
        <v>0.30936446464</v>
      </c>
      <c r="L507" s="92" t="n">
        <f aca="false">1 - (L508) * (L509) * (L510) * (L511)</f>
        <v>0.2799296875</v>
      </c>
    </row>
    <row r="508" customFormat="false" ht="15" hidden="false" customHeight="false" outlineLevel="0" collapsed="false">
      <c r="A508" s="93" t="s">
        <v>666</v>
      </c>
      <c r="B508" s="94" t="n">
        <f aca="false">B507*0.15</f>
        <v>3.9</v>
      </c>
      <c r="C508" s="94" t="n">
        <f aca="false">(100-D508)/100</f>
        <v>0.901</v>
      </c>
      <c r="D508" s="94" t="n">
        <f aca="false">D507*0.15</f>
        <v>9.9</v>
      </c>
      <c r="E508" s="95" t="n">
        <v>0.948</v>
      </c>
      <c r="F508" s="95" t="n">
        <v>0.952</v>
      </c>
      <c r="G508" s="95" t="n">
        <v>0.956</v>
      </c>
      <c r="H508" s="95" t="n">
        <v>0.954</v>
      </c>
      <c r="I508" s="95" t="n">
        <v>0.95</v>
      </c>
      <c r="J508" s="95" t="n">
        <v>0.93</v>
      </c>
      <c r="K508" s="95" t="n">
        <v>0.944</v>
      </c>
      <c r="L508" s="95" t="n">
        <v>0.95</v>
      </c>
    </row>
    <row r="509" customFormat="false" ht="15" hidden="false" customHeight="false" outlineLevel="0" collapsed="false">
      <c r="A509" s="93" t="s">
        <v>667</v>
      </c>
      <c r="B509" s="94" t="n">
        <f aca="false">B507*0.4</f>
        <v>10.4</v>
      </c>
      <c r="C509" s="94" t="n">
        <f aca="false">(100-D509)/100</f>
        <v>0.736</v>
      </c>
      <c r="D509" s="94" t="n">
        <f aca="false">D507*0.4</f>
        <v>26.4</v>
      </c>
      <c r="E509" s="95" t="n">
        <v>0.87</v>
      </c>
      <c r="F509" s="95" t="n">
        <v>0.88</v>
      </c>
      <c r="G509" s="95" t="n">
        <v>0.89</v>
      </c>
      <c r="H509" s="95" t="n">
        <v>0.885</v>
      </c>
      <c r="I509" s="95" t="n">
        <v>0.875</v>
      </c>
      <c r="J509" s="95" t="n">
        <v>0.825</v>
      </c>
      <c r="K509" s="95" t="n">
        <v>0.86</v>
      </c>
      <c r="L509" s="95" t="n">
        <v>0.875</v>
      </c>
    </row>
    <row r="510" customFormat="false" ht="15" hidden="false" customHeight="false" outlineLevel="0" collapsed="false">
      <c r="A510" s="93" t="s">
        <v>668</v>
      </c>
      <c r="B510" s="94" t="n">
        <f aca="false">B507*0.15</f>
        <v>3.9</v>
      </c>
      <c r="C510" s="94" t="n">
        <f aca="false">(100-D510)/100</f>
        <v>0.901</v>
      </c>
      <c r="D510" s="94" t="n">
        <f aca="false">D507*0.15</f>
        <v>9.9</v>
      </c>
      <c r="E510" s="95" t="n">
        <v>0.961</v>
      </c>
      <c r="F510" s="95" t="n">
        <v>0.964</v>
      </c>
      <c r="G510" s="95" t="n">
        <v>0.967</v>
      </c>
      <c r="H510" s="95" t="n">
        <v>0.9655</v>
      </c>
      <c r="I510" s="95" t="n">
        <v>0.9625</v>
      </c>
      <c r="J510" s="95" t="n">
        <v>0.9475</v>
      </c>
      <c r="K510" s="95" t="n">
        <v>0.958</v>
      </c>
      <c r="L510" s="95" t="n">
        <v>0.9625</v>
      </c>
    </row>
    <row r="511" customFormat="false" ht="15" hidden="false" customHeight="false" outlineLevel="0" collapsed="false">
      <c r="A511" s="93" t="s">
        <v>669</v>
      </c>
      <c r="B511" s="94" t="n">
        <f aca="false">B507*0.3</f>
        <v>7.8</v>
      </c>
      <c r="C511" s="94" t="n">
        <f aca="false">(100-D511)/100</f>
        <v>0.802</v>
      </c>
      <c r="D511" s="94" t="n">
        <f aca="false">D507*0.3</f>
        <v>19.8</v>
      </c>
      <c r="E511" s="95" t="n">
        <v>0.896</v>
      </c>
      <c r="F511" s="95" t="n">
        <v>0.904</v>
      </c>
      <c r="G511" s="95" t="n">
        <v>0.912</v>
      </c>
      <c r="H511" s="95" t="n">
        <v>0.908</v>
      </c>
      <c r="I511" s="95" t="n">
        <v>0.9</v>
      </c>
      <c r="J511" s="95" t="n">
        <v>0.86</v>
      </c>
      <c r="K511" s="95" t="n">
        <v>0.888</v>
      </c>
      <c r="L511" s="95" t="n">
        <v>0.9</v>
      </c>
    </row>
    <row r="512" customFormat="false" ht="15" hidden="false" customHeight="false" outlineLevel="0" collapsed="false">
      <c r="A512" s="96" t="s">
        <v>13</v>
      </c>
      <c r="B512" s="90" t="n">
        <v>25</v>
      </c>
      <c r="C512" s="90"/>
      <c r="D512" s="90" t="n">
        <v>65</v>
      </c>
      <c r="E512" s="91" t="n">
        <f aca="false">1 - (E513) * (E514) * (E515) * (E516)</f>
        <v>0.2799296875</v>
      </c>
      <c r="F512" s="91" t="n">
        <f aca="false">1 - (F513) * (F514) * (F515) * (F516)</f>
        <v>0.25983290854</v>
      </c>
      <c r="G512" s="91" t="n">
        <f aca="false">1 - (G513) * (G514) * (G515) * (G516)</f>
        <v>0.23935214814</v>
      </c>
      <c r="H512" s="91" t="n">
        <f aca="false">1 - (H513) * (H514) * (H515) * (H516)</f>
        <v>0.24964080064</v>
      </c>
      <c r="I512" s="92" t="n">
        <f aca="false">1 - (I513) * (I514) * (I515) * (I516)</f>
        <v>0.30936446464</v>
      </c>
      <c r="J512" s="92" t="n">
        <f aca="false">1 - (J513) * (J514) * (J515) * (J516)</f>
        <v>0.2799296875</v>
      </c>
      <c r="K512" s="92" t="n">
        <f aca="false">1 - (K513) * (K514) * (K515) * (K516)</f>
        <v>0.1755618375</v>
      </c>
      <c r="L512" s="92" t="n">
        <f aca="false">1 - (L513) * (L514) * (L515) * (L516)</f>
        <v>0.3748063375</v>
      </c>
    </row>
    <row r="513" customFormat="false" ht="15" hidden="false" customHeight="false" outlineLevel="0" collapsed="false">
      <c r="A513" s="93" t="s">
        <v>666</v>
      </c>
      <c r="B513" s="94" t="n">
        <f aca="false">B512*0.15</f>
        <v>3.75</v>
      </c>
      <c r="C513" s="94" t="n">
        <f aca="false">(100-D513)/100</f>
        <v>0.9025</v>
      </c>
      <c r="D513" s="94" t="n">
        <f aca="false">D512*0.15</f>
        <v>9.75</v>
      </c>
      <c r="E513" s="95" t="n">
        <v>0.95</v>
      </c>
      <c r="F513" s="95" t="n">
        <v>0.954</v>
      </c>
      <c r="G513" s="95" t="n">
        <v>0.958</v>
      </c>
      <c r="H513" s="95" t="n">
        <v>0.956</v>
      </c>
      <c r="I513" s="95" t="n">
        <v>0.944</v>
      </c>
      <c r="J513" s="95" t="n">
        <v>0.95</v>
      </c>
      <c r="K513" s="95" t="n">
        <v>0.97</v>
      </c>
      <c r="L513" s="95" t="n">
        <v>0.93</v>
      </c>
    </row>
    <row r="514" customFormat="false" ht="15" hidden="false" customHeight="false" outlineLevel="0" collapsed="false">
      <c r="A514" s="93" t="s">
        <v>667</v>
      </c>
      <c r="B514" s="94" t="n">
        <f aca="false">B512*0.4</f>
        <v>10</v>
      </c>
      <c r="C514" s="94" t="n">
        <f aca="false">(100-D514)/100</f>
        <v>0.74</v>
      </c>
      <c r="D514" s="94" t="n">
        <f aca="false">D512*0.4</f>
        <v>26</v>
      </c>
      <c r="E514" s="95" t="n">
        <v>0.875</v>
      </c>
      <c r="F514" s="95" t="n">
        <v>0.885</v>
      </c>
      <c r="G514" s="95" t="n">
        <v>0.895</v>
      </c>
      <c r="H514" s="95" t="n">
        <v>0.89</v>
      </c>
      <c r="I514" s="95" t="n">
        <v>0.86</v>
      </c>
      <c r="J514" s="95" t="n">
        <v>0.875</v>
      </c>
      <c r="K514" s="95" t="n">
        <v>0.925</v>
      </c>
      <c r="L514" s="95" t="n">
        <v>0.825</v>
      </c>
    </row>
    <row r="515" customFormat="false" ht="15" hidden="false" customHeight="false" outlineLevel="0" collapsed="false">
      <c r="A515" s="93" t="s">
        <v>668</v>
      </c>
      <c r="B515" s="94" t="n">
        <f aca="false">B512*0.15</f>
        <v>3.75</v>
      </c>
      <c r="C515" s="94" t="n">
        <f aca="false">(100-D515)/100</f>
        <v>0.9025</v>
      </c>
      <c r="D515" s="94" t="n">
        <f aca="false">D512*0.15</f>
        <v>9.75</v>
      </c>
      <c r="E515" s="95" t="n">
        <v>0.9625</v>
      </c>
      <c r="F515" s="95" t="n">
        <v>0.9655</v>
      </c>
      <c r="G515" s="95" t="n">
        <v>0.9685</v>
      </c>
      <c r="H515" s="95" t="n">
        <v>0.967</v>
      </c>
      <c r="I515" s="95" t="n">
        <v>0.958</v>
      </c>
      <c r="J515" s="95" t="n">
        <v>0.9625</v>
      </c>
      <c r="K515" s="95" t="n">
        <v>0.9775</v>
      </c>
      <c r="L515" s="95" t="n">
        <v>0.9475</v>
      </c>
    </row>
    <row r="516" customFormat="false" ht="15" hidden="false" customHeight="false" outlineLevel="0" collapsed="false">
      <c r="A516" s="93" t="s">
        <v>669</v>
      </c>
      <c r="B516" s="94" t="n">
        <f aca="false">B512*0.3</f>
        <v>7.5</v>
      </c>
      <c r="C516" s="94" t="n">
        <f aca="false">(100-D516)/100</f>
        <v>0.805</v>
      </c>
      <c r="D516" s="94" t="n">
        <f aca="false">D512*0.3</f>
        <v>19.5</v>
      </c>
      <c r="E516" s="95" t="n">
        <v>0.9</v>
      </c>
      <c r="F516" s="95" t="n">
        <v>0.908</v>
      </c>
      <c r="G516" s="95" t="n">
        <v>0.916</v>
      </c>
      <c r="H516" s="95" t="n">
        <v>0.912</v>
      </c>
      <c r="I516" s="95" t="n">
        <v>0.888</v>
      </c>
      <c r="J516" s="95" t="n">
        <v>0.9</v>
      </c>
      <c r="K516" s="95" t="n">
        <v>0.94</v>
      </c>
      <c r="L516" s="95" t="n">
        <v>0.86</v>
      </c>
    </row>
    <row r="517" customFormat="false" ht="15" hidden="false" customHeight="false" outlineLevel="0" collapsed="false">
      <c r="A517" s="96" t="s">
        <v>794</v>
      </c>
      <c r="B517" s="90" t="n">
        <v>25</v>
      </c>
      <c r="C517" s="90"/>
      <c r="D517" s="90" t="n">
        <v>65</v>
      </c>
      <c r="E517" s="91" t="n">
        <f aca="false">1 - (E518)</f>
        <v>0.05</v>
      </c>
      <c r="F517" s="91" t="n">
        <f aca="false">1 - (F518)</f>
        <v>0.046</v>
      </c>
      <c r="G517" s="91" t="n">
        <f aca="false">1 - (G518)</f>
        <v>0.042</v>
      </c>
      <c r="H517" s="91" t="n">
        <f aca="false">1 - (H518)</f>
        <v>0.044</v>
      </c>
      <c r="I517" s="92" t="n">
        <f aca="false">1 - (I518)</f>
        <v>0.0560000000000001</v>
      </c>
      <c r="J517" s="92" t="n">
        <f aca="false">1 - (J518)</f>
        <v>0.05</v>
      </c>
      <c r="K517" s="92" t="n">
        <f aca="false">1 - (K518)</f>
        <v>0.03</v>
      </c>
      <c r="L517" s="92" t="n">
        <f aca="false">1 - (L518)</f>
        <v>0.07</v>
      </c>
    </row>
    <row r="518" customFormat="false" ht="15" hidden="false" customHeight="false" outlineLevel="0" collapsed="false">
      <c r="A518" s="93" t="s">
        <v>666</v>
      </c>
      <c r="B518" s="94" t="n">
        <f aca="false">B517*0.15</f>
        <v>3.75</v>
      </c>
      <c r="C518" s="94" t="n">
        <f aca="false">(100-D518)/100</f>
        <v>0.9025</v>
      </c>
      <c r="D518" s="94" t="n">
        <f aca="false">D517*0.15</f>
        <v>9.75</v>
      </c>
      <c r="E518" s="95" t="n">
        <v>0.95</v>
      </c>
      <c r="F518" s="95" t="n">
        <v>0.954</v>
      </c>
      <c r="G518" s="95" t="n">
        <v>0.958</v>
      </c>
      <c r="H518" s="95" t="n">
        <v>0.956</v>
      </c>
      <c r="I518" s="95" t="n">
        <v>0.944</v>
      </c>
      <c r="J518" s="95" t="n">
        <v>0.95</v>
      </c>
      <c r="K518" s="95" t="n">
        <v>0.97</v>
      </c>
      <c r="L518" s="95" t="n">
        <v>0.93</v>
      </c>
    </row>
    <row r="519" customFormat="false" ht="15" hidden="false" customHeight="false" outlineLevel="0" collapsed="false">
      <c r="A519" s="96" t="s">
        <v>795</v>
      </c>
      <c r="B519" s="90" t="n">
        <v>25</v>
      </c>
      <c r="C519" s="90"/>
      <c r="D519" s="90" t="n">
        <v>65</v>
      </c>
      <c r="E519" s="91" t="n">
        <f aca="false">1 - (E520)</f>
        <v>0.05</v>
      </c>
      <c r="F519" s="91" t="n">
        <f aca="false">1 - (F520)</f>
        <v>0.046</v>
      </c>
      <c r="G519" s="91" t="n">
        <f aca="false">1 - (G520)</f>
        <v>0.042</v>
      </c>
      <c r="H519" s="91" t="n">
        <f aca="false">1 - (H520)</f>
        <v>0.044</v>
      </c>
      <c r="I519" s="92" t="n">
        <f aca="false">1 - (I520)</f>
        <v>0.05</v>
      </c>
      <c r="J519" s="92" t="n">
        <f aca="false">1 - (J520)</f>
        <v>0.05</v>
      </c>
      <c r="K519" s="92" t="n">
        <f aca="false">1 - (K520)</f>
        <v>0.05</v>
      </c>
      <c r="L519" s="92" t="n">
        <f aca="false">1 - (L520)</f>
        <v>0.07</v>
      </c>
    </row>
    <row r="520" customFormat="false" ht="15" hidden="false" customHeight="false" outlineLevel="0" collapsed="false">
      <c r="A520" s="93" t="s">
        <v>666</v>
      </c>
      <c r="B520" s="94" t="n">
        <f aca="false">B519*0.15</f>
        <v>3.75</v>
      </c>
      <c r="C520" s="94" t="n">
        <f aca="false">(100-D520)/100</f>
        <v>0.9025</v>
      </c>
      <c r="D520" s="94" t="n">
        <f aca="false">D519*0.15</f>
        <v>9.75</v>
      </c>
      <c r="E520" s="95" t="n">
        <v>0.95</v>
      </c>
      <c r="F520" s="95" t="n">
        <v>0.954</v>
      </c>
      <c r="G520" s="95" t="n">
        <v>0.958</v>
      </c>
      <c r="H520" s="95" t="n">
        <v>0.956</v>
      </c>
      <c r="I520" s="95" t="n">
        <v>0.95</v>
      </c>
      <c r="J520" s="95" t="n">
        <v>0.95</v>
      </c>
      <c r="K520" s="95" t="n">
        <v>0.95</v>
      </c>
      <c r="L520" s="95" t="n">
        <v>0.93</v>
      </c>
    </row>
    <row r="521" customFormat="false" ht="15" hidden="false" customHeight="false" outlineLevel="0" collapsed="false">
      <c r="A521" s="89" t="s">
        <v>796</v>
      </c>
      <c r="B521" s="90" t="n">
        <v>25</v>
      </c>
      <c r="C521" s="90"/>
      <c r="D521" s="90" t="n">
        <v>65</v>
      </c>
      <c r="E521" s="91" t="n">
        <f aca="false">1 - (E522) * (E523) * (E524) * (E525)</f>
        <v>0.2799296875</v>
      </c>
      <c r="F521" s="91" t="n">
        <f aca="false">1 - (F522) * (F523) * (F524) * (F525)</f>
        <v>0.25983290854</v>
      </c>
      <c r="G521" s="91" t="n">
        <f aca="false">1 - (G522) * (G523) * (G524) * (G525)</f>
        <v>0.23935214814</v>
      </c>
      <c r="H521" s="91" t="n">
        <f aca="false">1 - (H522) * (H523) * (H524) * (H525)</f>
        <v>0.24964080064</v>
      </c>
      <c r="I521" s="92" t="n">
        <f aca="false">1 - (I522) * (I523) * (I524) * (I525)</f>
        <v>0.3748063375</v>
      </c>
      <c r="J521" s="92" t="n">
        <f aca="false">1 - (J522) * (J523) * (J524) * (J525)</f>
        <v>0.3748063375</v>
      </c>
      <c r="K521" s="92" t="n">
        <f aca="false">1 - (K522) * (K523) * (K524) * (K525)</f>
        <v>0.3748063375</v>
      </c>
      <c r="L521" s="92" t="n">
        <f aca="false">1 - (L522) * (L523) * (L524) * (L525)</f>
        <v>0.30936446464</v>
      </c>
    </row>
    <row r="522" customFormat="false" ht="15" hidden="false" customHeight="false" outlineLevel="0" collapsed="false">
      <c r="A522" s="93" t="s">
        <v>666</v>
      </c>
      <c r="B522" s="94" t="n">
        <f aca="false">B521*0.15</f>
        <v>3.75</v>
      </c>
      <c r="C522" s="94" t="n">
        <f aca="false">(100-D522)/100</f>
        <v>0.9025</v>
      </c>
      <c r="D522" s="94" t="n">
        <f aca="false">D521*0.15</f>
        <v>9.75</v>
      </c>
      <c r="E522" s="95" t="n">
        <v>0.95</v>
      </c>
      <c r="F522" s="95" t="n">
        <v>0.954</v>
      </c>
      <c r="G522" s="95" t="n">
        <v>0.958</v>
      </c>
      <c r="H522" s="95" t="n">
        <v>0.956</v>
      </c>
      <c r="I522" s="95" t="n">
        <v>0.93</v>
      </c>
      <c r="J522" s="95" t="n">
        <v>0.93</v>
      </c>
      <c r="K522" s="95" t="n">
        <v>0.93</v>
      </c>
      <c r="L522" s="95" t="n">
        <v>0.944</v>
      </c>
    </row>
    <row r="523" customFormat="false" ht="15" hidden="false" customHeight="false" outlineLevel="0" collapsed="false">
      <c r="A523" s="93" t="s">
        <v>667</v>
      </c>
      <c r="B523" s="94" t="n">
        <f aca="false">B521*0.4</f>
        <v>10</v>
      </c>
      <c r="C523" s="94" t="n">
        <f aca="false">(100-D523)/100</f>
        <v>0.74</v>
      </c>
      <c r="D523" s="94" t="n">
        <f aca="false">D521*0.4</f>
        <v>26</v>
      </c>
      <c r="E523" s="95" t="n">
        <v>0.875</v>
      </c>
      <c r="F523" s="95" t="n">
        <v>0.885</v>
      </c>
      <c r="G523" s="95" t="n">
        <v>0.895</v>
      </c>
      <c r="H523" s="95" t="n">
        <v>0.89</v>
      </c>
      <c r="I523" s="95" t="n">
        <v>0.825</v>
      </c>
      <c r="J523" s="95" t="n">
        <v>0.825</v>
      </c>
      <c r="K523" s="95" t="n">
        <v>0.825</v>
      </c>
      <c r="L523" s="95" t="n">
        <v>0.86</v>
      </c>
    </row>
    <row r="524" customFormat="false" ht="15" hidden="false" customHeight="false" outlineLevel="0" collapsed="false">
      <c r="A524" s="93" t="s">
        <v>668</v>
      </c>
      <c r="B524" s="94" t="n">
        <f aca="false">B521*0.15</f>
        <v>3.75</v>
      </c>
      <c r="C524" s="94" t="n">
        <f aca="false">(100-D524)/100</f>
        <v>0.9025</v>
      </c>
      <c r="D524" s="94" t="n">
        <f aca="false">D521*0.15</f>
        <v>9.75</v>
      </c>
      <c r="E524" s="95" t="n">
        <v>0.9625</v>
      </c>
      <c r="F524" s="95" t="n">
        <v>0.9655</v>
      </c>
      <c r="G524" s="95" t="n">
        <v>0.9685</v>
      </c>
      <c r="H524" s="95" t="n">
        <v>0.967</v>
      </c>
      <c r="I524" s="95" t="n">
        <v>0.9475</v>
      </c>
      <c r="J524" s="95" t="n">
        <v>0.9475</v>
      </c>
      <c r="K524" s="95" t="n">
        <v>0.9475</v>
      </c>
      <c r="L524" s="95" t="n">
        <v>0.958</v>
      </c>
    </row>
    <row r="525" customFormat="false" ht="15" hidden="false" customHeight="false" outlineLevel="0" collapsed="false">
      <c r="A525" s="93" t="s">
        <v>669</v>
      </c>
      <c r="B525" s="94" t="n">
        <f aca="false">B521*0.3</f>
        <v>7.5</v>
      </c>
      <c r="C525" s="94" t="n">
        <f aca="false">(100-D525)/100</f>
        <v>0.805</v>
      </c>
      <c r="D525" s="94" t="n">
        <f aca="false">D521*0.3</f>
        <v>19.5</v>
      </c>
      <c r="E525" s="95" t="n">
        <v>0.9</v>
      </c>
      <c r="F525" s="95" t="n">
        <v>0.908</v>
      </c>
      <c r="G525" s="95" t="n">
        <v>0.916</v>
      </c>
      <c r="H525" s="95" t="n">
        <v>0.912</v>
      </c>
      <c r="I525" s="95" t="n">
        <v>0.86</v>
      </c>
      <c r="J525" s="95" t="n">
        <v>0.86</v>
      </c>
      <c r="K525" s="95" t="n">
        <v>0.86</v>
      </c>
      <c r="L525" s="95" t="n">
        <v>0.888</v>
      </c>
    </row>
    <row r="526" customFormat="false" ht="15" hidden="false" customHeight="false" outlineLevel="0" collapsed="false">
      <c r="A526" s="89" t="s">
        <v>797</v>
      </c>
      <c r="B526" s="90" t="n">
        <v>25</v>
      </c>
      <c r="C526" s="90"/>
      <c r="D526" s="90" t="n">
        <v>65</v>
      </c>
      <c r="E526" s="91" t="n">
        <f aca="false">1 - (E527) * (E528) * (E529) * (E530)</f>
        <v>0.2799296875</v>
      </c>
      <c r="F526" s="91" t="n">
        <f aca="false">1 - (F527) * (F528) * (F529) * (F530)</f>
        <v>0.25983290854</v>
      </c>
      <c r="G526" s="91" t="n">
        <f aca="false">1 - (G527) * (G528) * (G529) * (G530)</f>
        <v>0.23935214814</v>
      </c>
      <c r="H526" s="91" t="n">
        <f aca="false">1 - (H527) * (H528) * (H529) * (H530)</f>
        <v>0.24964080064</v>
      </c>
      <c r="I526" s="92" t="n">
        <f aca="false">1 - (I527) * (I528) * (I529) * (I530)</f>
        <v>0.30936446464</v>
      </c>
      <c r="J526" s="92" t="n">
        <f aca="false">1 - (J527) * (J528) * (J529) * (J530)</f>
        <v>0.30936446464</v>
      </c>
      <c r="K526" s="92" t="n">
        <f aca="false">1 - (K527) * (K528) * (K529) * (K530)</f>
        <v>0.3748063375</v>
      </c>
      <c r="L526" s="92" t="n">
        <f aca="false">1 - (L527) * (L528) * (L529) * (L530)</f>
        <v>0.30936446464</v>
      </c>
    </row>
    <row r="527" customFormat="false" ht="15" hidden="false" customHeight="false" outlineLevel="0" collapsed="false">
      <c r="A527" s="93" t="s">
        <v>666</v>
      </c>
      <c r="B527" s="94" t="n">
        <f aca="false">B526*0.15</f>
        <v>3.75</v>
      </c>
      <c r="C527" s="94" t="n">
        <f aca="false">(100-D527)/100</f>
        <v>0.9025</v>
      </c>
      <c r="D527" s="94" t="n">
        <f aca="false">D526*0.15</f>
        <v>9.75</v>
      </c>
      <c r="E527" s="95" t="n">
        <v>0.95</v>
      </c>
      <c r="F527" s="95" t="n">
        <v>0.954</v>
      </c>
      <c r="G527" s="95" t="n">
        <v>0.958</v>
      </c>
      <c r="H527" s="95" t="n">
        <v>0.956</v>
      </c>
      <c r="I527" s="95" t="n">
        <v>0.944</v>
      </c>
      <c r="J527" s="95" t="n">
        <v>0.944</v>
      </c>
      <c r="K527" s="95" t="n">
        <v>0.93</v>
      </c>
      <c r="L527" s="95" t="n">
        <v>0.944</v>
      </c>
    </row>
    <row r="528" customFormat="false" ht="15" hidden="false" customHeight="false" outlineLevel="0" collapsed="false">
      <c r="A528" s="93" t="s">
        <v>667</v>
      </c>
      <c r="B528" s="94" t="n">
        <f aca="false">B526*0.4</f>
        <v>10</v>
      </c>
      <c r="C528" s="94" t="n">
        <f aca="false">(100-D528)/100</f>
        <v>0.74</v>
      </c>
      <c r="D528" s="94" t="n">
        <f aca="false">D526*0.4</f>
        <v>26</v>
      </c>
      <c r="E528" s="95" t="n">
        <v>0.875</v>
      </c>
      <c r="F528" s="95" t="n">
        <v>0.885</v>
      </c>
      <c r="G528" s="95" t="n">
        <v>0.895</v>
      </c>
      <c r="H528" s="95" t="n">
        <v>0.89</v>
      </c>
      <c r="I528" s="95" t="n">
        <v>0.86</v>
      </c>
      <c r="J528" s="95" t="n">
        <v>0.86</v>
      </c>
      <c r="K528" s="95" t="n">
        <v>0.825</v>
      </c>
      <c r="L528" s="95" t="n">
        <v>0.86</v>
      </c>
    </row>
    <row r="529" customFormat="false" ht="15" hidden="false" customHeight="false" outlineLevel="0" collapsed="false">
      <c r="A529" s="93" t="s">
        <v>668</v>
      </c>
      <c r="B529" s="94" t="n">
        <f aca="false">B526*0.15</f>
        <v>3.75</v>
      </c>
      <c r="C529" s="94" t="n">
        <f aca="false">(100-D529)/100</f>
        <v>0.9025</v>
      </c>
      <c r="D529" s="94" t="n">
        <f aca="false">D526*0.15</f>
        <v>9.75</v>
      </c>
      <c r="E529" s="95" t="n">
        <v>0.9625</v>
      </c>
      <c r="F529" s="95" t="n">
        <v>0.9655</v>
      </c>
      <c r="G529" s="95" t="n">
        <v>0.9685</v>
      </c>
      <c r="H529" s="95" t="n">
        <v>0.967</v>
      </c>
      <c r="I529" s="95" t="n">
        <v>0.958</v>
      </c>
      <c r="J529" s="95" t="n">
        <v>0.958</v>
      </c>
      <c r="K529" s="95" t="n">
        <v>0.9475</v>
      </c>
      <c r="L529" s="95" t="n">
        <v>0.958</v>
      </c>
    </row>
    <row r="530" customFormat="false" ht="15" hidden="false" customHeight="false" outlineLevel="0" collapsed="false">
      <c r="A530" s="93" t="s">
        <v>669</v>
      </c>
      <c r="B530" s="94" t="n">
        <f aca="false">B526*0.3</f>
        <v>7.5</v>
      </c>
      <c r="C530" s="94" t="n">
        <f aca="false">(100-D530)/100</f>
        <v>0.805</v>
      </c>
      <c r="D530" s="94" t="n">
        <f aca="false">D526*0.3</f>
        <v>19.5</v>
      </c>
      <c r="E530" s="95" t="n">
        <v>0.9</v>
      </c>
      <c r="F530" s="95" t="n">
        <v>0.908</v>
      </c>
      <c r="G530" s="95" t="n">
        <v>0.916</v>
      </c>
      <c r="H530" s="95" t="n">
        <v>0.912</v>
      </c>
      <c r="I530" s="95" t="n">
        <v>0.888</v>
      </c>
      <c r="J530" s="95" t="n">
        <v>0.888</v>
      </c>
      <c r="K530" s="95" t="n">
        <v>0.86</v>
      </c>
      <c r="L530" s="95" t="n">
        <v>0.888</v>
      </c>
    </row>
    <row r="531" customFormat="false" ht="15" hidden="false" customHeight="false" outlineLevel="0" collapsed="false">
      <c r="A531" s="96" t="s">
        <v>798</v>
      </c>
      <c r="B531" s="90" t="n">
        <v>24</v>
      </c>
      <c r="C531" s="90"/>
      <c r="D531" s="90" t="n">
        <v>64</v>
      </c>
      <c r="E531" s="91" t="n">
        <f aca="false">1 - (E532) * (E533) * (E534) * (E535)</f>
        <v>0.26992902144</v>
      </c>
      <c r="F531" s="91" t="n">
        <f aca="false">1 - (F532) * (F533) * (F534) * (F535)</f>
        <v>0.24964080064</v>
      </c>
      <c r="G531" s="91" t="n">
        <f aca="false">1 - (G532) * (G533) * (G534) * (G535)</f>
        <v>0.2289664</v>
      </c>
      <c r="H531" s="91" t="n">
        <f aca="false">1 - (H532) * (H533) * (H534) * (H535)</f>
        <v>0.23935214814</v>
      </c>
      <c r="I531" s="92" t="n">
        <f aca="false">1 - (I532) * (I533) * (I534) * (I535)</f>
        <v>0.3748063375</v>
      </c>
      <c r="J531" s="92" t="n">
        <f aca="false">1 - (J532) * (J533) * (J534) * (J535)</f>
        <v>0.3748063375</v>
      </c>
      <c r="K531" s="92" t="n">
        <f aca="false">1 - (K532) * (K533) * (K534) * (K535)</f>
        <v>0.2799296875</v>
      </c>
      <c r="L531" s="92" t="n">
        <f aca="false">1 - (L532) * (L533) * (L534) * (L535)</f>
        <v>0.30936446464</v>
      </c>
      <c r="N531" s="0" t="n">
        <v>5</v>
      </c>
    </row>
    <row r="532" customFormat="false" ht="15" hidden="false" customHeight="false" outlineLevel="0" collapsed="false">
      <c r="A532" s="93" t="s">
        <v>666</v>
      </c>
      <c r="B532" s="94" t="n">
        <f aca="false">B531*0.15</f>
        <v>3.6</v>
      </c>
      <c r="C532" s="94" t="n">
        <f aca="false">(100-D532)/100</f>
        <v>0.904</v>
      </c>
      <c r="D532" s="94" t="n">
        <f aca="false">D531*0.15</f>
        <v>9.6</v>
      </c>
      <c r="E532" s="95" t="n">
        <v>0.952</v>
      </c>
      <c r="F532" s="95" t="n">
        <v>0.956</v>
      </c>
      <c r="G532" s="95" t="n">
        <v>0.96</v>
      </c>
      <c r="H532" s="95" t="n">
        <v>0.958</v>
      </c>
      <c r="I532" s="95" t="n">
        <v>0.93</v>
      </c>
      <c r="J532" s="95" t="n">
        <v>0.93</v>
      </c>
      <c r="K532" s="95" t="n">
        <v>0.95</v>
      </c>
      <c r="L532" s="95" t="n">
        <v>0.944</v>
      </c>
      <c r="N532" s="3" t="n">
        <f aca="false">1-(N531*0.2)/100</f>
        <v>0.99</v>
      </c>
    </row>
    <row r="533" customFormat="false" ht="15" hidden="false" customHeight="false" outlineLevel="0" collapsed="false">
      <c r="A533" s="93" t="s">
        <v>667</v>
      </c>
      <c r="B533" s="94" t="n">
        <f aca="false">B531*0.4</f>
        <v>9.6</v>
      </c>
      <c r="C533" s="94" t="n">
        <f aca="false">(100-D533)/100</f>
        <v>0.744</v>
      </c>
      <c r="D533" s="94" t="n">
        <f aca="false">D531*0.4</f>
        <v>25.6</v>
      </c>
      <c r="E533" s="95" t="n">
        <v>0.88</v>
      </c>
      <c r="F533" s="95" t="n">
        <v>0.89</v>
      </c>
      <c r="G533" s="95" t="n">
        <v>0.9</v>
      </c>
      <c r="H533" s="95" t="n">
        <v>0.895</v>
      </c>
      <c r="I533" s="95" t="n">
        <v>0.825</v>
      </c>
      <c r="J533" s="95" t="n">
        <v>0.825</v>
      </c>
      <c r="K533" s="95" t="n">
        <v>0.875</v>
      </c>
      <c r="L533" s="95" t="n">
        <v>0.86</v>
      </c>
      <c r="N533" s="3" t="n">
        <f aca="false">1-(N531*0.5)/100</f>
        <v>0.975</v>
      </c>
    </row>
    <row r="534" customFormat="false" ht="15" hidden="false" customHeight="false" outlineLevel="0" collapsed="false">
      <c r="A534" s="93" t="s">
        <v>668</v>
      </c>
      <c r="B534" s="94" t="n">
        <f aca="false">B531*0.15</f>
        <v>3.6</v>
      </c>
      <c r="C534" s="94" t="n">
        <f aca="false">(100-D534)/100</f>
        <v>0.904</v>
      </c>
      <c r="D534" s="94" t="n">
        <f aca="false">D531*0.15</f>
        <v>9.6</v>
      </c>
      <c r="E534" s="95" t="n">
        <v>0.964</v>
      </c>
      <c r="F534" s="95" t="n">
        <v>0.967</v>
      </c>
      <c r="G534" s="95" t="n">
        <v>0.97</v>
      </c>
      <c r="H534" s="95" t="n">
        <v>0.9685</v>
      </c>
      <c r="I534" s="95" t="n">
        <v>0.9475</v>
      </c>
      <c r="J534" s="95" t="n">
        <v>0.9475</v>
      </c>
      <c r="K534" s="95" t="n">
        <v>0.9625</v>
      </c>
      <c r="L534" s="95" t="n">
        <v>0.958</v>
      </c>
      <c r="N534" s="3" t="n">
        <f aca="false">1-(N531*0.15)/100</f>
        <v>0.9925</v>
      </c>
    </row>
    <row r="535" customFormat="false" ht="15" hidden="false" customHeight="false" outlineLevel="0" collapsed="false">
      <c r="A535" s="93" t="s">
        <v>669</v>
      </c>
      <c r="B535" s="94" t="n">
        <f aca="false">B531*0.3</f>
        <v>7.2</v>
      </c>
      <c r="C535" s="94" t="n">
        <f aca="false">(100-D535)/100</f>
        <v>0.808</v>
      </c>
      <c r="D535" s="94" t="n">
        <f aca="false">D531*0.3</f>
        <v>19.2</v>
      </c>
      <c r="E535" s="95" t="n">
        <v>0.904</v>
      </c>
      <c r="F535" s="95" t="n">
        <v>0.912</v>
      </c>
      <c r="G535" s="95" t="n">
        <v>0.92</v>
      </c>
      <c r="H535" s="95" t="n">
        <v>0.916</v>
      </c>
      <c r="I535" s="95" t="n">
        <v>0.86</v>
      </c>
      <c r="J535" s="95" t="n">
        <v>0.86</v>
      </c>
      <c r="K535" s="95" t="n">
        <v>0.9</v>
      </c>
      <c r="L535" s="95" t="n">
        <v>0.888</v>
      </c>
      <c r="N535" s="3" t="n">
        <f aca="false">1-(N531*0.4)/100</f>
        <v>0.98</v>
      </c>
    </row>
    <row r="536" customFormat="false" ht="15" hidden="false" customHeight="false" outlineLevel="0" collapsed="false">
      <c r="A536" s="96" t="s">
        <v>799</v>
      </c>
      <c r="B536" s="90" t="n">
        <v>24</v>
      </c>
      <c r="C536" s="90"/>
      <c r="D536" s="90" t="n">
        <v>64</v>
      </c>
      <c r="E536" s="91" t="n">
        <f aca="false">1 - (E537) * (E538) * (E539) * (E540)</f>
        <v>0.26992902144</v>
      </c>
      <c r="F536" s="91" t="n">
        <f aca="false">1 - (F537) * (F538) * (F539) * (F540)</f>
        <v>0.24964080064</v>
      </c>
      <c r="G536" s="91" t="n">
        <f aca="false">1 - (G537) * (G538) * (G539) * (G540)</f>
        <v>0.2289664</v>
      </c>
      <c r="H536" s="91" t="n">
        <f aca="false">1 - (H537) * (H538) * (H539) * (H540)</f>
        <v>0.23935214814</v>
      </c>
      <c r="I536" s="92" t="n">
        <f aca="false">1 - (I537) * (I538) * (I539) * (I540)</f>
        <v>0.30936446464</v>
      </c>
      <c r="J536" s="92" t="n">
        <f aca="false">1 - (J537) * (J538) * (J539) * (J540)</f>
        <v>0.2799296875</v>
      </c>
      <c r="K536" s="92" t="n">
        <f aca="false">1 - (K537) * (K538) * (K539) * (K540)</f>
        <v>0.30936446464</v>
      </c>
      <c r="L536" s="92" t="n">
        <f aca="false">1 - (L537) * (L538) * (L539) * (L540)</f>
        <v>0.30936446464</v>
      </c>
    </row>
    <row r="537" customFormat="false" ht="15" hidden="false" customHeight="false" outlineLevel="0" collapsed="false">
      <c r="A537" s="93" t="s">
        <v>666</v>
      </c>
      <c r="B537" s="94" t="n">
        <f aca="false">B536*0.15</f>
        <v>3.6</v>
      </c>
      <c r="C537" s="94" t="n">
        <f aca="false">(100-D537)/100</f>
        <v>0.904</v>
      </c>
      <c r="D537" s="94" t="n">
        <f aca="false">D536*0.15</f>
        <v>9.6</v>
      </c>
      <c r="E537" s="95" t="n">
        <v>0.952</v>
      </c>
      <c r="F537" s="95" t="n">
        <v>0.956</v>
      </c>
      <c r="G537" s="95" t="n">
        <v>0.96</v>
      </c>
      <c r="H537" s="95" t="n">
        <v>0.958</v>
      </c>
      <c r="I537" s="95" t="n">
        <v>0.944</v>
      </c>
      <c r="J537" s="95" t="n">
        <v>0.95</v>
      </c>
      <c r="K537" s="95" t="n">
        <v>0.944</v>
      </c>
      <c r="L537" s="95" t="n">
        <v>0.944</v>
      </c>
    </row>
    <row r="538" customFormat="false" ht="15" hidden="false" customHeight="false" outlineLevel="0" collapsed="false">
      <c r="A538" s="93" t="s">
        <v>667</v>
      </c>
      <c r="B538" s="94" t="n">
        <f aca="false">B536*0.4</f>
        <v>9.6</v>
      </c>
      <c r="C538" s="94" t="n">
        <f aca="false">(100-D538)/100</f>
        <v>0.744</v>
      </c>
      <c r="D538" s="94" t="n">
        <f aca="false">D536*0.4</f>
        <v>25.6</v>
      </c>
      <c r="E538" s="95" t="n">
        <v>0.88</v>
      </c>
      <c r="F538" s="95" t="n">
        <v>0.89</v>
      </c>
      <c r="G538" s="95" t="n">
        <v>0.9</v>
      </c>
      <c r="H538" s="95" t="n">
        <v>0.895</v>
      </c>
      <c r="I538" s="95" t="n">
        <v>0.86</v>
      </c>
      <c r="J538" s="95" t="n">
        <v>0.875</v>
      </c>
      <c r="K538" s="95" t="n">
        <v>0.86</v>
      </c>
      <c r="L538" s="95" t="n">
        <v>0.86</v>
      </c>
    </row>
    <row r="539" customFormat="false" ht="15" hidden="false" customHeight="false" outlineLevel="0" collapsed="false">
      <c r="A539" s="93" t="s">
        <v>668</v>
      </c>
      <c r="B539" s="94" t="n">
        <f aca="false">B536*0.15</f>
        <v>3.6</v>
      </c>
      <c r="C539" s="94" t="n">
        <f aca="false">(100-D539)/100</f>
        <v>0.904</v>
      </c>
      <c r="D539" s="94" t="n">
        <f aca="false">D536*0.15</f>
        <v>9.6</v>
      </c>
      <c r="E539" s="95" t="n">
        <v>0.964</v>
      </c>
      <c r="F539" s="95" t="n">
        <v>0.967</v>
      </c>
      <c r="G539" s="95" t="n">
        <v>0.97</v>
      </c>
      <c r="H539" s="95" t="n">
        <v>0.9685</v>
      </c>
      <c r="I539" s="95" t="n">
        <v>0.958</v>
      </c>
      <c r="J539" s="95" t="n">
        <v>0.9625</v>
      </c>
      <c r="K539" s="95" t="n">
        <v>0.958</v>
      </c>
      <c r="L539" s="95" t="n">
        <v>0.958</v>
      </c>
    </row>
    <row r="540" customFormat="false" ht="15" hidden="false" customHeight="false" outlineLevel="0" collapsed="false">
      <c r="A540" s="93" t="s">
        <v>669</v>
      </c>
      <c r="B540" s="94" t="n">
        <f aca="false">B536*0.3</f>
        <v>7.2</v>
      </c>
      <c r="C540" s="94" t="n">
        <f aca="false">(100-D540)/100</f>
        <v>0.808</v>
      </c>
      <c r="D540" s="94" t="n">
        <f aca="false">D536*0.3</f>
        <v>19.2</v>
      </c>
      <c r="E540" s="95" t="n">
        <v>0.904</v>
      </c>
      <c r="F540" s="95" t="n">
        <v>0.912</v>
      </c>
      <c r="G540" s="95" t="n">
        <v>0.92</v>
      </c>
      <c r="H540" s="95" t="n">
        <v>0.916</v>
      </c>
      <c r="I540" s="95" t="n">
        <v>0.888</v>
      </c>
      <c r="J540" s="95" t="n">
        <v>0.9</v>
      </c>
      <c r="K540" s="95" t="n">
        <v>0.888</v>
      </c>
      <c r="L540" s="95" t="n">
        <v>0.888</v>
      </c>
    </row>
    <row r="541" customFormat="false" ht="15" hidden="false" customHeight="false" outlineLevel="0" collapsed="false">
      <c r="A541" s="96" t="s">
        <v>800</v>
      </c>
      <c r="B541" s="90" t="n">
        <v>24</v>
      </c>
      <c r="C541" s="90"/>
      <c r="D541" s="90" t="n">
        <v>64</v>
      </c>
      <c r="E541" s="91" t="n">
        <f aca="false">1 - (E542) * (E543) * (E544) * (E545)</f>
        <v>0.26992902144</v>
      </c>
      <c r="F541" s="91" t="n">
        <f aca="false">1 - (F542) * (F543) * (F544) * (F545)</f>
        <v>0.24964080064</v>
      </c>
      <c r="G541" s="91" t="n">
        <f aca="false">1 - (G542) * (G543) * (G544) * (G545)</f>
        <v>0.2289664</v>
      </c>
      <c r="H541" s="91" t="n">
        <f aca="false">1 - (H542) * (H543) * (H544) * (H545)</f>
        <v>0.23935214814</v>
      </c>
      <c r="I541" s="92" t="n">
        <f aca="false">1 - (I542) * (I543) * (I544) * (I545)</f>
        <v>0.30936446464</v>
      </c>
      <c r="J541" s="92" t="n">
        <f aca="false">1 - (J542) * (J543) * (J544) * (J545)</f>
        <v>0.30936446464</v>
      </c>
      <c r="K541" s="92" t="n">
        <f aca="false">1 - (K542) * (K543) * (K544) * (K545)</f>
        <v>0.2289664</v>
      </c>
      <c r="L541" s="92" t="n">
        <f aca="false">1 - (L542) * (L543) * (L544) * (L545)</f>
        <v>0.30936446464</v>
      </c>
    </row>
    <row r="542" customFormat="false" ht="15" hidden="false" customHeight="false" outlineLevel="0" collapsed="false">
      <c r="A542" s="93" t="s">
        <v>666</v>
      </c>
      <c r="B542" s="94" t="n">
        <f aca="false">B541*0.15</f>
        <v>3.6</v>
      </c>
      <c r="C542" s="94" t="n">
        <f aca="false">(100-D542)/100</f>
        <v>0.904</v>
      </c>
      <c r="D542" s="94" t="n">
        <f aca="false">D541*0.15</f>
        <v>9.6</v>
      </c>
      <c r="E542" s="95" t="n">
        <v>0.952</v>
      </c>
      <c r="F542" s="95" t="n">
        <v>0.956</v>
      </c>
      <c r="G542" s="95" t="n">
        <v>0.96</v>
      </c>
      <c r="H542" s="95" t="n">
        <v>0.958</v>
      </c>
      <c r="I542" s="95" t="n">
        <v>0.944</v>
      </c>
      <c r="J542" s="95" t="n">
        <v>0.944</v>
      </c>
      <c r="K542" s="95" t="n">
        <v>0.96</v>
      </c>
      <c r="L542" s="95" t="n">
        <v>0.944</v>
      </c>
    </row>
    <row r="543" customFormat="false" ht="15" hidden="false" customHeight="false" outlineLevel="0" collapsed="false">
      <c r="A543" s="93" t="s">
        <v>667</v>
      </c>
      <c r="B543" s="94" t="n">
        <f aca="false">B541*0.4</f>
        <v>9.6</v>
      </c>
      <c r="C543" s="94" t="n">
        <f aca="false">(100-D543)/100</f>
        <v>0.744</v>
      </c>
      <c r="D543" s="94" t="n">
        <f aca="false">D541*0.4</f>
        <v>25.6</v>
      </c>
      <c r="E543" s="95" t="n">
        <v>0.88</v>
      </c>
      <c r="F543" s="95" t="n">
        <v>0.89</v>
      </c>
      <c r="G543" s="95" t="n">
        <v>0.9</v>
      </c>
      <c r="H543" s="95" t="n">
        <v>0.895</v>
      </c>
      <c r="I543" s="95" t="n">
        <v>0.86</v>
      </c>
      <c r="J543" s="95" t="n">
        <v>0.86</v>
      </c>
      <c r="K543" s="95" t="n">
        <v>0.9</v>
      </c>
      <c r="L543" s="95" t="n">
        <v>0.86</v>
      </c>
    </row>
    <row r="544" customFormat="false" ht="15" hidden="false" customHeight="false" outlineLevel="0" collapsed="false">
      <c r="A544" s="93" t="s">
        <v>668</v>
      </c>
      <c r="B544" s="94" t="n">
        <f aca="false">B541*0.15</f>
        <v>3.6</v>
      </c>
      <c r="C544" s="94" t="n">
        <f aca="false">(100-D544)/100</f>
        <v>0.904</v>
      </c>
      <c r="D544" s="94" t="n">
        <f aca="false">D541*0.15</f>
        <v>9.6</v>
      </c>
      <c r="E544" s="95" t="n">
        <v>0.964</v>
      </c>
      <c r="F544" s="95" t="n">
        <v>0.967</v>
      </c>
      <c r="G544" s="95" t="n">
        <v>0.97</v>
      </c>
      <c r="H544" s="95" t="n">
        <v>0.9685</v>
      </c>
      <c r="I544" s="95" t="n">
        <v>0.958</v>
      </c>
      <c r="J544" s="95" t="n">
        <v>0.958</v>
      </c>
      <c r="K544" s="95" t="n">
        <v>0.97</v>
      </c>
      <c r="L544" s="95" t="n">
        <v>0.958</v>
      </c>
    </row>
    <row r="545" customFormat="false" ht="15" hidden="false" customHeight="false" outlineLevel="0" collapsed="false">
      <c r="A545" s="93" t="s">
        <v>669</v>
      </c>
      <c r="B545" s="94" t="n">
        <f aca="false">B541*0.3</f>
        <v>7.2</v>
      </c>
      <c r="C545" s="94" t="n">
        <f aca="false">(100-D545)/100</f>
        <v>0.808</v>
      </c>
      <c r="D545" s="94" t="n">
        <f aca="false">D541*0.3</f>
        <v>19.2</v>
      </c>
      <c r="E545" s="95" t="n">
        <v>0.904</v>
      </c>
      <c r="F545" s="95" t="n">
        <v>0.912</v>
      </c>
      <c r="G545" s="95" t="n">
        <v>0.92</v>
      </c>
      <c r="H545" s="95" t="n">
        <v>0.916</v>
      </c>
      <c r="I545" s="95" t="n">
        <v>0.888</v>
      </c>
      <c r="J545" s="95" t="n">
        <v>0.888</v>
      </c>
      <c r="K545" s="95" t="n">
        <v>0.92</v>
      </c>
      <c r="L545" s="95" t="n">
        <v>0.888</v>
      </c>
    </row>
    <row r="546" customFormat="false" ht="15" hidden="false" customHeight="false" outlineLevel="0" collapsed="false">
      <c r="A546" s="89" t="s">
        <v>801</v>
      </c>
      <c r="B546" s="90" t="n">
        <v>24</v>
      </c>
      <c r="C546" s="90"/>
      <c r="D546" s="90" t="n">
        <v>64</v>
      </c>
      <c r="E546" s="91" t="n">
        <f aca="false">1 - (E547) * (E548) * (E549) * (E550)</f>
        <v>0.26992902144</v>
      </c>
      <c r="F546" s="91" t="n">
        <f aca="false">1 - (F547) * (F548) * (F549) * (F550)</f>
        <v>0.24964080064</v>
      </c>
      <c r="G546" s="91" t="n">
        <f aca="false">1 - (G547) * (G548) * (G549) * (G550)</f>
        <v>0.2289664</v>
      </c>
      <c r="H546" s="91" t="n">
        <f aca="false">1 - (H547) * (H548) * (H549) * (H550)</f>
        <v>0.23935214814</v>
      </c>
      <c r="I546" s="92" t="n">
        <f aca="false">1 - (I547) * (I548) * (I549) * (I550)</f>
        <v>0.2799296875</v>
      </c>
      <c r="J546" s="92" t="n">
        <f aca="false">1 - (J547) * (J548) * (J549) * (J550)</f>
        <v>0.3748063375</v>
      </c>
      <c r="K546" s="92" t="n">
        <f aca="false">1 - (K547) * (K548) * (K549) * (K550)</f>
        <v>0.30936446464</v>
      </c>
      <c r="L546" s="92" t="n">
        <f aca="false">1 - (L547) * (L548) * (L549) * (L550)</f>
        <v>0.2799296875</v>
      </c>
    </row>
    <row r="547" customFormat="false" ht="15" hidden="false" customHeight="false" outlineLevel="0" collapsed="false">
      <c r="A547" s="93" t="s">
        <v>666</v>
      </c>
      <c r="B547" s="94" t="n">
        <f aca="false">B546*0.15</f>
        <v>3.6</v>
      </c>
      <c r="C547" s="94" t="n">
        <f aca="false">(100-D547)/100</f>
        <v>0.904</v>
      </c>
      <c r="D547" s="94" t="n">
        <f aca="false">D546*0.15</f>
        <v>9.6</v>
      </c>
      <c r="E547" s="95" t="n">
        <v>0.952</v>
      </c>
      <c r="F547" s="95" t="n">
        <v>0.956</v>
      </c>
      <c r="G547" s="95" t="n">
        <v>0.96</v>
      </c>
      <c r="H547" s="95" t="n">
        <v>0.958</v>
      </c>
      <c r="I547" s="95" t="n">
        <v>0.95</v>
      </c>
      <c r="J547" s="95" t="n">
        <v>0.93</v>
      </c>
      <c r="K547" s="95" t="n">
        <v>0.944</v>
      </c>
      <c r="L547" s="95" t="n">
        <v>0.95</v>
      </c>
    </row>
    <row r="548" customFormat="false" ht="15" hidden="false" customHeight="false" outlineLevel="0" collapsed="false">
      <c r="A548" s="93" t="s">
        <v>667</v>
      </c>
      <c r="B548" s="94" t="n">
        <f aca="false">B546*0.4</f>
        <v>9.6</v>
      </c>
      <c r="C548" s="94" t="n">
        <f aca="false">(100-D548)/100</f>
        <v>0.744</v>
      </c>
      <c r="D548" s="94" t="n">
        <f aca="false">D546*0.4</f>
        <v>25.6</v>
      </c>
      <c r="E548" s="95" t="n">
        <v>0.88</v>
      </c>
      <c r="F548" s="95" t="n">
        <v>0.89</v>
      </c>
      <c r="G548" s="95" t="n">
        <v>0.9</v>
      </c>
      <c r="H548" s="95" t="n">
        <v>0.895</v>
      </c>
      <c r="I548" s="95" t="n">
        <v>0.875</v>
      </c>
      <c r="J548" s="95" t="n">
        <v>0.825</v>
      </c>
      <c r="K548" s="95" t="n">
        <v>0.86</v>
      </c>
      <c r="L548" s="95" t="n">
        <v>0.875</v>
      </c>
    </row>
    <row r="549" customFormat="false" ht="15" hidden="false" customHeight="false" outlineLevel="0" collapsed="false">
      <c r="A549" s="93" t="s">
        <v>668</v>
      </c>
      <c r="B549" s="94" t="n">
        <f aca="false">B546*0.15</f>
        <v>3.6</v>
      </c>
      <c r="C549" s="94" t="n">
        <f aca="false">(100-D549)/100</f>
        <v>0.904</v>
      </c>
      <c r="D549" s="94" t="n">
        <f aca="false">D546*0.15</f>
        <v>9.6</v>
      </c>
      <c r="E549" s="95" t="n">
        <v>0.964</v>
      </c>
      <c r="F549" s="95" t="n">
        <v>0.967</v>
      </c>
      <c r="G549" s="95" t="n">
        <v>0.97</v>
      </c>
      <c r="H549" s="95" t="n">
        <v>0.9685</v>
      </c>
      <c r="I549" s="95" t="n">
        <v>0.9625</v>
      </c>
      <c r="J549" s="95" t="n">
        <v>0.9475</v>
      </c>
      <c r="K549" s="95" t="n">
        <v>0.958</v>
      </c>
      <c r="L549" s="95" t="n">
        <v>0.9625</v>
      </c>
      <c r="N549" s="0" t="n">
        <v>7</v>
      </c>
    </row>
    <row r="550" customFormat="false" ht="15" hidden="false" customHeight="false" outlineLevel="0" collapsed="false">
      <c r="A550" s="93" t="s">
        <v>669</v>
      </c>
      <c r="B550" s="94" t="n">
        <f aca="false">B546*0.3</f>
        <v>7.2</v>
      </c>
      <c r="C550" s="94" t="n">
        <f aca="false">(100-D550)/100</f>
        <v>0.808</v>
      </c>
      <c r="D550" s="94" t="n">
        <f aca="false">D546*0.3</f>
        <v>19.2</v>
      </c>
      <c r="E550" s="95" t="n">
        <v>0.904</v>
      </c>
      <c r="F550" s="95" t="n">
        <v>0.912</v>
      </c>
      <c r="G550" s="95" t="n">
        <v>0.92</v>
      </c>
      <c r="H550" s="95" t="n">
        <v>0.916</v>
      </c>
      <c r="I550" s="95" t="n">
        <v>0.9</v>
      </c>
      <c r="J550" s="95" t="n">
        <v>0.86</v>
      </c>
      <c r="K550" s="95" t="n">
        <v>0.888</v>
      </c>
      <c r="L550" s="95" t="n">
        <v>0.9</v>
      </c>
      <c r="N550" s="3" t="n">
        <f aca="false">1-(N549*0.2)/100</f>
        <v>0.986</v>
      </c>
    </row>
    <row r="551" customFormat="false" ht="15" hidden="false" customHeight="false" outlineLevel="0" collapsed="false">
      <c r="A551" s="89" t="s">
        <v>802</v>
      </c>
      <c r="B551" s="90" t="n">
        <v>24</v>
      </c>
      <c r="C551" s="90"/>
      <c r="D551" s="90" t="n">
        <v>64</v>
      </c>
      <c r="E551" s="91" t="n">
        <f aca="false">1 - (E552) * (E553) * (E554) * (E555)</f>
        <v>0.26992902144</v>
      </c>
      <c r="F551" s="91" t="n">
        <f aca="false">1 - (F552) * (F553) * (F554) * (F555)</f>
        <v>0.24964080064</v>
      </c>
      <c r="G551" s="91" t="n">
        <f aca="false">1 - (G552) * (G553) * (G554) * (G555)</f>
        <v>0.2289664</v>
      </c>
      <c r="H551" s="91" t="n">
        <f aca="false">1 - (H552) * (H553) * (H554) * (H555)</f>
        <v>0.23935214814</v>
      </c>
      <c r="I551" s="92" t="n">
        <f aca="false">1 - (I552) * (I553) * (I554) * (I555)</f>
        <v>0.2799296875</v>
      </c>
      <c r="J551" s="92" t="n">
        <f aca="false">1 - (J552) * (J553) * (J554) * (J555)</f>
        <v>0.3748063375</v>
      </c>
      <c r="K551" s="92" t="n">
        <f aca="false">1 - (K552) * (K553) * (K554) * (K555)</f>
        <v>0.30936446464</v>
      </c>
      <c r="L551" s="92" t="n">
        <f aca="false">1 - (L552) * (L553) * (L554) * (L555)</f>
        <v>0.2799296875</v>
      </c>
      <c r="N551" s="3" t="n">
        <f aca="false">1-(N549*0.5)/100</f>
        <v>0.965</v>
      </c>
    </row>
    <row r="552" customFormat="false" ht="15" hidden="false" customHeight="false" outlineLevel="0" collapsed="false">
      <c r="A552" s="93" t="s">
        <v>666</v>
      </c>
      <c r="B552" s="94" t="n">
        <f aca="false">B551*0.15</f>
        <v>3.6</v>
      </c>
      <c r="C552" s="94" t="n">
        <f aca="false">(100-D552)/100</f>
        <v>0.904</v>
      </c>
      <c r="D552" s="94" t="n">
        <f aca="false">D551*0.15</f>
        <v>9.6</v>
      </c>
      <c r="E552" s="95" t="n">
        <v>0.952</v>
      </c>
      <c r="F552" s="95" t="n">
        <v>0.956</v>
      </c>
      <c r="G552" s="95" t="n">
        <v>0.96</v>
      </c>
      <c r="H552" s="95" t="n">
        <v>0.958</v>
      </c>
      <c r="I552" s="95" t="n">
        <v>0.95</v>
      </c>
      <c r="J552" s="95" t="n">
        <v>0.93</v>
      </c>
      <c r="K552" s="95" t="n">
        <v>0.944</v>
      </c>
      <c r="L552" s="95" t="n">
        <v>0.95</v>
      </c>
      <c r="N552" s="3" t="n">
        <f aca="false">1-(N549*0.15)/100</f>
        <v>0.9895</v>
      </c>
    </row>
    <row r="553" customFormat="false" ht="15" hidden="false" customHeight="false" outlineLevel="0" collapsed="false">
      <c r="A553" s="93" t="s">
        <v>667</v>
      </c>
      <c r="B553" s="94" t="n">
        <f aca="false">B551*0.4</f>
        <v>9.6</v>
      </c>
      <c r="C553" s="94" t="n">
        <f aca="false">(100-D553)/100</f>
        <v>0.744</v>
      </c>
      <c r="D553" s="94" t="n">
        <f aca="false">D551*0.4</f>
        <v>25.6</v>
      </c>
      <c r="E553" s="95" t="n">
        <v>0.88</v>
      </c>
      <c r="F553" s="95" t="n">
        <v>0.89</v>
      </c>
      <c r="G553" s="95" t="n">
        <v>0.9</v>
      </c>
      <c r="H553" s="95" t="n">
        <v>0.895</v>
      </c>
      <c r="I553" s="95" t="n">
        <v>0.875</v>
      </c>
      <c r="J553" s="95" t="n">
        <v>0.825</v>
      </c>
      <c r="K553" s="95" t="n">
        <v>0.86</v>
      </c>
      <c r="L553" s="95" t="n">
        <v>0.875</v>
      </c>
      <c r="N553" s="3" t="n">
        <f aca="false">1-(N549*0.4)/100</f>
        <v>0.972</v>
      </c>
    </row>
    <row r="554" customFormat="false" ht="15" hidden="false" customHeight="false" outlineLevel="0" collapsed="false">
      <c r="A554" s="93" t="s">
        <v>668</v>
      </c>
      <c r="B554" s="94" t="n">
        <f aca="false">B551*0.15</f>
        <v>3.6</v>
      </c>
      <c r="C554" s="94" t="n">
        <f aca="false">(100-D554)/100</f>
        <v>0.904</v>
      </c>
      <c r="D554" s="94" t="n">
        <f aca="false">D551*0.15</f>
        <v>9.6</v>
      </c>
      <c r="E554" s="95" t="n">
        <v>0.964</v>
      </c>
      <c r="F554" s="95" t="n">
        <v>0.967</v>
      </c>
      <c r="G554" s="95" t="n">
        <v>0.97</v>
      </c>
      <c r="H554" s="95" t="n">
        <v>0.9685</v>
      </c>
      <c r="I554" s="95" t="n">
        <v>0.9625</v>
      </c>
      <c r="J554" s="95" t="n">
        <v>0.9475</v>
      </c>
      <c r="K554" s="95" t="n">
        <v>0.958</v>
      </c>
      <c r="L554" s="95" t="n">
        <v>0.9625</v>
      </c>
    </row>
    <row r="555" customFormat="false" ht="15" hidden="false" customHeight="false" outlineLevel="0" collapsed="false">
      <c r="A555" s="93" t="s">
        <v>669</v>
      </c>
      <c r="B555" s="94" t="n">
        <f aca="false">B551*0.3</f>
        <v>7.2</v>
      </c>
      <c r="C555" s="94" t="n">
        <f aca="false">(100-D555)/100</f>
        <v>0.808</v>
      </c>
      <c r="D555" s="94" t="n">
        <f aca="false">D551*0.3</f>
        <v>19.2</v>
      </c>
      <c r="E555" s="95" t="n">
        <v>0.904</v>
      </c>
      <c r="F555" s="95" t="n">
        <v>0.912</v>
      </c>
      <c r="G555" s="95" t="n">
        <v>0.92</v>
      </c>
      <c r="H555" s="95" t="n">
        <v>0.916</v>
      </c>
      <c r="I555" s="95" t="n">
        <v>0.9</v>
      </c>
      <c r="J555" s="95" t="n">
        <v>0.86</v>
      </c>
      <c r="K555" s="95" t="n">
        <v>0.888</v>
      </c>
      <c r="L555" s="95" t="n">
        <v>0.9</v>
      </c>
    </row>
    <row r="556" customFormat="false" ht="15" hidden="false" customHeight="false" outlineLevel="0" collapsed="false">
      <c r="A556" s="89" t="s">
        <v>803</v>
      </c>
      <c r="B556" s="90" t="n">
        <v>24</v>
      </c>
      <c r="C556" s="90"/>
      <c r="D556" s="90" t="n">
        <v>64</v>
      </c>
      <c r="E556" s="91" t="n">
        <f aca="false">1 - (E557) * (E558) * (E559) * (E560)</f>
        <v>0.26992902144</v>
      </c>
      <c r="F556" s="91" t="n">
        <f aca="false">1 - (F557) * (F558) * (F559) * (F560)</f>
        <v>0.24964080064</v>
      </c>
      <c r="G556" s="91" t="n">
        <f aca="false">1 - (G557) * (G558) * (G559) * (G560)</f>
        <v>0.2289664</v>
      </c>
      <c r="H556" s="91" t="n">
        <f aca="false">1 - (H557) * (H558) * (H559) * (H560)</f>
        <v>0.23935214814</v>
      </c>
      <c r="I556" s="92" t="n">
        <f aca="false">1 - (I557) * (I558) * (I559) * (I560)</f>
        <v>0.30936446464</v>
      </c>
      <c r="J556" s="92" t="n">
        <f aca="false">1 - (J557) * (J558) * (J559) * (J560)</f>
        <v>0.30936446464</v>
      </c>
      <c r="K556" s="92" t="n">
        <f aca="false">1 - (K557) * (K558) * (K559) * (K560)</f>
        <v>0.30936446464</v>
      </c>
      <c r="L556" s="92" t="n">
        <f aca="false">1 - (L557) * (L558) * (L559) * (L560)</f>
        <v>0.3748063375</v>
      </c>
    </row>
    <row r="557" customFormat="false" ht="15" hidden="false" customHeight="false" outlineLevel="0" collapsed="false">
      <c r="A557" s="93" t="s">
        <v>666</v>
      </c>
      <c r="B557" s="94" t="n">
        <f aca="false">B556*0.15</f>
        <v>3.6</v>
      </c>
      <c r="C557" s="94" t="n">
        <f aca="false">(100-D557)/100</f>
        <v>0.904</v>
      </c>
      <c r="D557" s="94" t="n">
        <f aca="false">D556*0.15</f>
        <v>9.6</v>
      </c>
      <c r="E557" s="95" t="n">
        <v>0.952</v>
      </c>
      <c r="F557" s="95" t="n">
        <v>0.956</v>
      </c>
      <c r="G557" s="95" t="n">
        <v>0.96</v>
      </c>
      <c r="H557" s="95" t="n">
        <v>0.958</v>
      </c>
      <c r="I557" s="95" t="n">
        <v>0.944</v>
      </c>
      <c r="J557" s="95" t="n">
        <v>0.944</v>
      </c>
      <c r="K557" s="95" t="n">
        <v>0.944</v>
      </c>
      <c r="L557" s="95" t="n">
        <v>0.93</v>
      </c>
    </row>
    <row r="558" customFormat="false" ht="15" hidden="false" customHeight="false" outlineLevel="0" collapsed="false">
      <c r="A558" s="93" t="s">
        <v>667</v>
      </c>
      <c r="B558" s="94" t="n">
        <f aca="false">B556*0.4</f>
        <v>9.6</v>
      </c>
      <c r="C558" s="94" t="n">
        <f aca="false">(100-D558)/100</f>
        <v>0.744</v>
      </c>
      <c r="D558" s="94" t="n">
        <f aca="false">D556*0.4</f>
        <v>25.6</v>
      </c>
      <c r="E558" s="95" t="n">
        <v>0.88</v>
      </c>
      <c r="F558" s="95" t="n">
        <v>0.89</v>
      </c>
      <c r="G558" s="95" t="n">
        <v>0.9</v>
      </c>
      <c r="H558" s="95" t="n">
        <v>0.895</v>
      </c>
      <c r="I558" s="95" t="n">
        <v>0.86</v>
      </c>
      <c r="J558" s="95" t="n">
        <v>0.86</v>
      </c>
      <c r="K558" s="95" t="n">
        <v>0.86</v>
      </c>
      <c r="L558" s="95" t="n">
        <v>0.825</v>
      </c>
    </row>
    <row r="559" customFormat="false" ht="15" hidden="false" customHeight="false" outlineLevel="0" collapsed="false">
      <c r="A559" s="93" t="s">
        <v>668</v>
      </c>
      <c r="B559" s="94" t="n">
        <f aca="false">B556*0.15</f>
        <v>3.6</v>
      </c>
      <c r="C559" s="94" t="n">
        <f aca="false">(100-D559)/100</f>
        <v>0.904</v>
      </c>
      <c r="D559" s="94" t="n">
        <f aca="false">D556*0.15</f>
        <v>9.6</v>
      </c>
      <c r="E559" s="95" t="n">
        <v>0.964</v>
      </c>
      <c r="F559" s="95" t="n">
        <v>0.967</v>
      </c>
      <c r="G559" s="95" t="n">
        <v>0.97</v>
      </c>
      <c r="H559" s="95" t="n">
        <v>0.9685</v>
      </c>
      <c r="I559" s="95" t="n">
        <v>0.958</v>
      </c>
      <c r="J559" s="95" t="n">
        <v>0.958</v>
      </c>
      <c r="K559" s="95" t="n">
        <v>0.958</v>
      </c>
      <c r="L559" s="95" t="n">
        <v>0.9475</v>
      </c>
    </row>
    <row r="560" customFormat="false" ht="15" hidden="false" customHeight="false" outlineLevel="0" collapsed="false">
      <c r="A560" s="93" t="s">
        <v>669</v>
      </c>
      <c r="B560" s="94" t="n">
        <f aca="false">B556*0.3</f>
        <v>7.2</v>
      </c>
      <c r="C560" s="94" t="n">
        <f aca="false">(100-D560)/100</f>
        <v>0.808</v>
      </c>
      <c r="D560" s="94" t="n">
        <f aca="false">D556*0.3</f>
        <v>19.2</v>
      </c>
      <c r="E560" s="95" t="n">
        <v>0.904</v>
      </c>
      <c r="F560" s="95" t="n">
        <v>0.912</v>
      </c>
      <c r="G560" s="95" t="n">
        <v>0.92</v>
      </c>
      <c r="H560" s="95" t="n">
        <v>0.916</v>
      </c>
      <c r="I560" s="95" t="n">
        <v>0.888</v>
      </c>
      <c r="J560" s="95" t="n">
        <v>0.888</v>
      </c>
      <c r="K560" s="95" t="n">
        <v>0.888</v>
      </c>
      <c r="L560" s="95" t="n">
        <v>0.86</v>
      </c>
    </row>
    <row r="561" customFormat="false" ht="15" hidden="false" customHeight="false" outlineLevel="0" collapsed="false">
      <c r="A561" s="89" t="s">
        <v>804</v>
      </c>
      <c r="B561" s="90" t="n">
        <v>24</v>
      </c>
      <c r="C561" s="90"/>
      <c r="D561" s="90" t="n">
        <v>64</v>
      </c>
      <c r="E561" s="91" t="n">
        <f aca="false">1 - (E562) * (E563) * (E564) * (E565)</f>
        <v>0.26992902144</v>
      </c>
      <c r="F561" s="91" t="n">
        <f aca="false">1 - (F562) * (F563) * (F564) * (F565)</f>
        <v>0.24964080064</v>
      </c>
      <c r="G561" s="91" t="n">
        <f aca="false">1 - (G562) * (G563) * (G564) * (G565)</f>
        <v>0.2289664</v>
      </c>
      <c r="H561" s="91" t="n">
        <f aca="false">1 - (H562) * (H563) * (H564) * (H565)</f>
        <v>0.23935214814</v>
      </c>
      <c r="I561" s="92" t="n">
        <f aca="false">1 - (I562) * (I563) * (I564) * (I565)</f>
        <v>0.30936446464</v>
      </c>
      <c r="J561" s="92" t="n">
        <f aca="false">1 - (J562) * (J563) * (J564) * (J565)</f>
        <v>0.30936446464</v>
      </c>
      <c r="K561" s="92" t="n">
        <f aca="false">1 - (K562) * (K563) * (K564) * (K565)</f>
        <v>0.30936446464</v>
      </c>
      <c r="L561" s="92" t="n">
        <f aca="false">1 - (L562) * (L563) * (L564) * (L565)</f>
        <v>0.30936446464</v>
      </c>
    </row>
    <row r="562" customFormat="false" ht="15" hidden="false" customHeight="false" outlineLevel="0" collapsed="false">
      <c r="A562" s="93" t="s">
        <v>666</v>
      </c>
      <c r="B562" s="94" t="n">
        <f aca="false">B561*0.15</f>
        <v>3.6</v>
      </c>
      <c r="C562" s="94" t="n">
        <f aca="false">(100-D562)/100</f>
        <v>0.904</v>
      </c>
      <c r="D562" s="94" t="n">
        <f aca="false">D561*0.15</f>
        <v>9.6</v>
      </c>
      <c r="E562" s="95" t="n">
        <v>0.952</v>
      </c>
      <c r="F562" s="95" t="n">
        <v>0.956</v>
      </c>
      <c r="G562" s="95" t="n">
        <v>0.96</v>
      </c>
      <c r="H562" s="95" t="n">
        <v>0.958</v>
      </c>
      <c r="I562" s="95" t="n">
        <v>0.944</v>
      </c>
      <c r="J562" s="95" t="n">
        <v>0.944</v>
      </c>
      <c r="K562" s="95" t="n">
        <v>0.944</v>
      </c>
      <c r="L562" s="95" t="n">
        <v>0.944</v>
      </c>
    </row>
    <row r="563" customFormat="false" ht="15" hidden="false" customHeight="false" outlineLevel="0" collapsed="false">
      <c r="A563" s="93" t="s">
        <v>667</v>
      </c>
      <c r="B563" s="94" t="n">
        <f aca="false">B561*0.4</f>
        <v>9.6</v>
      </c>
      <c r="C563" s="94" t="n">
        <f aca="false">(100-D563)/100</f>
        <v>0.744</v>
      </c>
      <c r="D563" s="94" t="n">
        <f aca="false">D561*0.4</f>
        <v>25.6</v>
      </c>
      <c r="E563" s="95" t="n">
        <v>0.88</v>
      </c>
      <c r="F563" s="95" t="n">
        <v>0.89</v>
      </c>
      <c r="G563" s="95" t="n">
        <v>0.9</v>
      </c>
      <c r="H563" s="95" t="n">
        <v>0.895</v>
      </c>
      <c r="I563" s="95" t="n">
        <v>0.86</v>
      </c>
      <c r="J563" s="95" t="n">
        <v>0.86</v>
      </c>
      <c r="K563" s="95" t="n">
        <v>0.86</v>
      </c>
      <c r="L563" s="95" t="n">
        <v>0.86</v>
      </c>
    </row>
    <row r="564" customFormat="false" ht="15" hidden="false" customHeight="false" outlineLevel="0" collapsed="false">
      <c r="A564" s="93" t="s">
        <v>668</v>
      </c>
      <c r="B564" s="94" t="n">
        <f aca="false">B561*0.15</f>
        <v>3.6</v>
      </c>
      <c r="C564" s="94" t="n">
        <f aca="false">(100-D564)/100</f>
        <v>0.904</v>
      </c>
      <c r="D564" s="94" t="n">
        <f aca="false">D561*0.15</f>
        <v>9.6</v>
      </c>
      <c r="E564" s="95" t="n">
        <v>0.964</v>
      </c>
      <c r="F564" s="95" t="n">
        <v>0.967</v>
      </c>
      <c r="G564" s="95" t="n">
        <v>0.97</v>
      </c>
      <c r="H564" s="95" t="n">
        <v>0.9685</v>
      </c>
      <c r="I564" s="95" t="n">
        <v>0.958</v>
      </c>
      <c r="J564" s="95" t="n">
        <v>0.958</v>
      </c>
      <c r="K564" s="95" t="n">
        <v>0.958</v>
      </c>
      <c r="L564" s="95" t="n">
        <v>0.958</v>
      </c>
    </row>
    <row r="565" customFormat="false" ht="15" hidden="false" customHeight="false" outlineLevel="0" collapsed="false">
      <c r="A565" s="93" t="s">
        <v>669</v>
      </c>
      <c r="B565" s="94" t="n">
        <f aca="false">B561*0.3</f>
        <v>7.2</v>
      </c>
      <c r="C565" s="94" t="n">
        <f aca="false">(100-D565)/100</f>
        <v>0.808</v>
      </c>
      <c r="D565" s="94" t="n">
        <f aca="false">D561*0.3</f>
        <v>19.2</v>
      </c>
      <c r="E565" s="95" t="n">
        <v>0.904</v>
      </c>
      <c r="F565" s="95" t="n">
        <v>0.912</v>
      </c>
      <c r="G565" s="95" t="n">
        <v>0.92</v>
      </c>
      <c r="H565" s="95" t="n">
        <v>0.916</v>
      </c>
      <c r="I565" s="95" t="n">
        <v>0.888</v>
      </c>
      <c r="J565" s="95" t="n">
        <v>0.888</v>
      </c>
      <c r="K565" s="95" t="n">
        <v>0.888</v>
      </c>
      <c r="L565" s="95" t="n">
        <v>0.888</v>
      </c>
    </row>
    <row r="566" customFormat="false" ht="15" hidden="false" customHeight="false" outlineLevel="0" collapsed="false">
      <c r="A566" s="96" t="s">
        <v>805</v>
      </c>
      <c r="B566" s="90" t="n">
        <v>24</v>
      </c>
      <c r="C566" s="90"/>
      <c r="D566" s="90" t="n">
        <v>64</v>
      </c>
      <c r="E566" s="91" t="n">
        <f aca="false">1 - (E567) * (E568) * (E569) * (E570)</f>
        <v>0.26992902144</v>
      </c>
      <c r="F566" s="91" t="n">
        <f aca="false">1 - (F567) * (F568) * (F569) * (F570)</f>
        <v>0.24964080064</v>
      </c>
      <c r="G566" s="91" t="n">
        <f aca="false">1 - (G567) * (G568) * (G569) * (G570)</f>
        <v>0.2289664</v>
      </c>
      <c r="H566" s="91" t="n">
        <f aca="false">1 - (H567) * (H568) * (H569) * (H570)</f>
        <v>0.23935214814</v>
      </c>
      <c r="I566" s="92" t="n">
        <f aca="false">1 - (I567) * (I568) * (I569) * (I570)</f>
        <v>0.30936446464</v>
      </c>
      <c r="J566" s="92" t="n">
        <f aca="false">1 - (J567) * (J568) * (J569) * (J570)</f>
        <v>0.30936446464</v>
      </c>
      <c r="K566" s="92" t="n">
        <f aca="false">1 - (K567) * (K568) * (K569) * (K570)</f>
        <v>0.2799296875</v>
      </c>
      <c r="L566" s="92" t="n">
        <f aca="false">1 - (L567) * (L568) * (L569) * (L570)</f>
        <v>0.30936446464</v>
      </c>
    </row>
    <row r="567" customFormat="false" ht="15" hidden="false" customHeight="false" outlineLevel="0" collapsed="false">
      <c r="A567" s="93" t="s">
        <v>666</v>
      </c>
      <c r="B567" s="94" t="n">
        <f aca="false">B566*0.15</f>
        <v>3.6</v>
      </c>
      <c r="C567" s="94" t="n">
        <f aca="false">(100-D567)/100</f>
        <v>0.904</v>
      </c>
      <c r="D567" s="94" t="n">
        <f aca="false">D566*0.15</f>
        <v>9.6</v>
      </c>
      <c r="E567" s="95" t="n">
        <v>0.952</v>
      </c>
      <c r="F567" s="95" t="n">
        <v>0.956</v>
      </c>
      <c r="G567" s="95" t="n">
        <v>0.96</v>
      </c>
      <c r="H567" s="95" t="n">
        <v>0.958</v>
      </c>
      <c r="I567" s="95" t="n">
        <v>0.944</v>
      </c>
      <c r="J567" s="95" t="n">
        <v>0.944</v>
      </c>
      <c r="K567" s="95" t="n">
        <v>0.95</v>
      </c>
      <c r="L567" s="95" t="n">
        <v>0.944</v>
      </c>
    </row>
    <row r="568" customFormat="false" ht="15" hidden="false" customHeight="false" outlineLevel="0" collapsed="false">
      <c r="A568" s="93" t="s">
        <v>667</v>
      </c>
      <c r="B568" s="94" t="n">
        <f aca="false">B566*0.4</f>
        <v>9.6</v>
      </c>
      <c r="C568" s="94" t="n">
        <f aca="false">(100-D568)/100</f>
        <v>0.744</v>
      </c>
      <c r="D568" s="94" t="n">
        <f aca="false">D566*0.4</f>
        <v>25.6</v>
      </c>
      <c r="E568" s="95" t="n">
        <v>0.88</v>
      </c>
      <c r="F568" s="95" t="n">
        <v>0.89</v>
      </c>
      <c r="G568" s="95" t="n">
        <v>0.9</v>
      </c>
      <c r="H568" s="95" t="n">
        <v>0.895</v>
      </c>
      <c r="I568" s="95" t="n">
        <v>0.86</v>
      </c>
      <c r="J568" s="95" t="n">
        <v>0.86</v>
      </c>
      <c r="K568" s="95" t="n">
        <v>0.875</v>
      </c>
      <c r="L568" s="95" t="n">
        <v>0.86</v>
      </c>
    </row>
    <row r="569" customFormat="false" ht="15" hidden="false" customHeight="false" outlineLevel="0" collapsed="false">
      <c r="A569" s="93" t="s">
        <v>668</v>
      </c>
      <c r="B569" s="94" t="n">
        <f aca="false">B566*0.15</f>
        <v>3.6</v>
      </c>
      <c r="C569" s="94" t="n">
        <f aca="false">(100-D569)/100</f>
        <v>0.904</v>
      </c>
      <c r="D569" s="94" t="n">
        <f aca="false">D566*0.15</f>
        <v>9.6</v>
      </c>
      <c r="E569" s="95" t="n">
        <v>0.964</v>
      </c>
      <c r="F569" s="95" t="n">
        <v>0.967</v>
      </c>
      <c r="G569" s="95" t="n">
        <v>0.97</v>
      </c>
      <c r="H569" s="95" t="n">
        <v>0.9685</v>
      </c>
      <c r="I569" s="95" t="n">
        <v>0.958</v>
      </c>
      <c r="J569" s="95" t="n">
        <v>0.958</v>
      </c>
      <c r="K569" s="95" t="n">
        <v>0.9625</v>
      </c>
      <c r="L569" s="95" t="n">
        <v>0.958</v>
      </c>
    </row>
    <row r="570" customFormat="false" ht="15" hidden="false" customHeight="false" outlineLevel="0" collapsed="false">
      <c r="A570" s="93" t="s">
        <v>669</v>
      </c>
      <c r="B570" s="94" t="n">
        <f aca="false">B566*0.3</f>
        <v>7.2</v>
      </c>
      <c r="C570" s="94" t="n">
        <f aca="false">(100-D570)/100</f>
        <v>0.808</v>
      </c>
      <c r="D570" s="94" t="n">
        <f aca="false">D566*0.3</f>
        <v>19.2</v>
      </c>
      <c r="E570" s="95" t="n">
        <v>0.904</v>
      </c>
      <c r="F570" s="95" t="n">
        <v>0.912</v>
      </c>
      <c r="G570" s="95" t="n">
        <v>0.92</v>
      </c>
      <c r="H570" s="95" t="n">
        <v>0.916</v>
      </c>
      <c r="I570" s="95" t="n">
        <v>0.888</v>
      </c>
      <c r="J570" s="95" t="n">
        <v>0.888</v>
      </c>
      <c r="K570" s="95" t="n">
        <v>0.9</v>
      </c>
      <c r="L570" s="95" t="n">
        <v>0.888</v>
      </c>
    </row>
    <row r="571" customFormat="false" ht="15" hidden="false" customHeight="false" outlineLevel="0" collapsed="false">
      <c r="A571" s="96" t="s">
        <v>806</v>
      </c>
      <c r="B571" s="90" t="n">
        <v>23</v>
      </c>
      <c r="C571" s="90"/>
      <c r="D571" s="90" t="n">
        <v>63</v>
      </c>
      <c r="E571" s="91" t="n">
        <f aca="false">1 - (E572) * (E573) * (E574) * (E575)</f>
        <v>0.25983290854</v>
      </c>
      <c r="F571" s="91" t="n">
        <f aca="false">1 - (F572) * (F573) * (F574) * (F575)</f>
        <v>0.23935214814</v>
      </c>
      <c r="G571" s="91" t="n">
        <f aca="false">1 - (G572) * (G573) * (G574) * (G575)</f>
        <v>0.21848300374</v>
      </c>
      <c r="H571" s="91" t="n">
        <f aca="false">1 - (H572) * (H573) * (H574) * (H575)</f>
        <v>0.2289664</v>
      </c>
      <c r="I571" s="92" t="n">
        <f aca="false">1 - (I572) * (I573) * (I574) * (I575)</f>
        <v>0.3748063375</v>
      </c>
      <c r="J571" s="92" t="n">
        <f aca="false">1 - (J572) * (J573) * (J574) * (J575)</f>
        <v>0.4188544</v>
      </c>
      <c r="K571" s="92" t="n">
        <f aca="false">1 - (K572) * (K573) * (K574) * (K575)</f>
        <v>0.30936446464</v>
      </c>
      <c r="L571" s="92" t="n">
        <f aca="false">1 - (L572) * (L573) * (L574) * (L575)</f>
        <v>0.35656423374</v>
      </c>
    </row>
    <row r="572" customFormat="false" ht="15" hidden="false" customHeight="false" outlineLevel="0" collapsed="false">
      <c r="A572" s="93" t="s">
        <v>666</v>
      </c>
      <c r="B572" s="94" t="n">
        <f aca="false">B571*0.15</f>
        <v>3.45</v>
      </c>
      <c r="C572" s="94" t="n">
        <f aca="false">(100-D572)/100</f>
        <v>0.9055</v>
      </c>
      <c r="D572" s="94" t="n">
        <f aca="false">D571*0.15</f>
        <v>9.45</v>
      </c>
      <c r="E572" s="95" t="n">
        <v>0.954</v>
      </c>
      <c r="F572" s="95" t="n">
        <v>0.958</v>
      </c>
      <c r="G572" s="95" t="n">
        <v>0.962</v>
      </c>
      <c r="H572" s="95" t="n">
        <v>0.96</v>
      </c>
      <c r="I572" s="95" t="n">
        <v>0.93</v>
      </c>
      <c r="J572" s="95" t="n">
        <v>0.92</v>
      </c>
      <c r="K572" s="95" t="n">
        <v>0.944</v>
      </c>
      <c r="L572" s="95" t="n">
        <v>0.934</v>
      </c>
    </row>
    <row r="573" customFormat="false" ht="15" hidden="false" customHeight="false" outlineLevel="0" collapsed="false">
      <c r="A573" s="93" t="s">
        <v>667</v>
      </c>
      <c r="B573" s="94" t="n">
        <f aca="false">B571*0.4</f>
        <v>9.2</v>
      </c>
      <c r="C573" s="94" t="n">
        <f aca="false">(100-D573)/100</f>
        <v>0.748</v>
      </c>
      <c r="D573" s="94" t="n">
        <f aca="false">D571*0.4</f>
        <v>25.2</v>
      </c>
      <c r="E573" s="95" t="n">
        <v>0.885</v>
      </c>
      <c r="F573" s="95" t="n">
        <v>0.895</v>
      </c>
      <c r="G573" s="95" t="n">
        <v>0.905</v>
      </c>
      <c r="H573" s="95" t="n">
        <v>0.9</v>
      </c>
      <c r="I573" s="95" t="n">
        <v>0.825</v>
      </c>
      <c r="J573" s="95" t="n">
        <v>0.8</v>
      </c>
      <c r="K573" s="95" t="n">
        <v>0.86</v>
      </c>
      <c r="L573" s="95" t="n">
        <v>0.835</v>
      </c>
    </row>
    <row r="574" customFormat="false" ht="15" hidden="false" customHeight="false" outlineLevel="0" collapsed="false">
      <c r="A574" s="93" t="s">
        <v>668</v>
      </c>
      <c r="B574" s="94" t="n">
        <f aca="false">B571*0.15</f>
        <v>3.45</v>
      </c>
      <c r="C574" s="94" t="n">
        <f aca="false">(100-D574)/100</f>
        <v>0.9055</v>
      </c>
      <c r="D574" s="94" t="n">
        <f aca="false">D571*0.15</f>
        <v>9.45</v>
      </c>
      <c r="E574" s="95" t="n">
        <v>0.9655</v>
      </c>
      <c r="F574" s="95" t="n">
        <v>0.9685</v>
      </c>
      <c r="G574" s="95" t="n">
        <v>0.9715</v>
      </c>
      <c r="H574" s="95" t="n">
        <v>0.97</v>
      </c>
      <c r="I574" s="95" t="n">
        <v>0.9475</v>
      </c>
      <c r="J574" s="95" t="n">
        <v>0.94</v>
      </c>
      <c r="K574" s="95" t="n">
        <v>0.958</v>
      </c>
      <c r="L574" s="95" t="n">
        <v>0.9505</v>
      </c>
    </row>
    <row r="575" customFormat="false" ht="15" hidden="false" customHeight="false" outlineLevel="0" collapsed="false">
      <c r="A575" s="93" t="s">
        <v>669</v>
      </c>
      <c r="B575" s="94" t="n">
        <f aca="false">B571*0.3</f>
        <v>6.9</v>
      </c>
      <c r="C575" s="94" t="n">
        <f aca="false">(100-D575)/100</f>
        <v>0.811</v>
      </c>
      <c r="D575" s="94" t="n">
        <f aca="false">D571*0.3</f>
        <v>18.9</v>
      </c>
      <c r="E575" s="95" t="n">
        <v>0.908</v>
      </c>
      <c r="F575" s="95" t="n">
        <v>0.916</v>
      </c>
      <c r="G575" s="95" t="n">
        <v>0.924</v>
      </c>
      <c r="H575" s="95" t="n">
        <v>0.92</v>
      </c>
      <c r="I575" s="95" t="n">
        <v>0.86</v>
      </c>
      <c r="J575" s="95" t="n">
        <v>0.84</v>
      </c>
      <c r="K575" s="95" t="n">
        <v>0.888</v>
      </c>
      <c r="L575" s="95" t="n">
        <v>0.868</v>
      </c>
    </row>
    <row r="576" customFormat="false" ht="15" hidden="false" customHeight="false" outlineLevel="0" collapsed="false">
      <c r="A576" s="96" t="s">
        <v>807</v>
      </c>
      <c r="B576" s="90" t="n">
        <v>23</v>
      </c>
      <c r="C576" s="90"/>
      <c r="D576" s="90" t="n">
        <v>63</v>
      </c>
      <c r="E576" s="91" t="n">
        <f aca="false">1 - (E577) * (E578) * (E579) * (E580)</f>
        <v>0.25983290854</v>
      </c>
      <c r="F576" s="91" t="n">
        <f aca="false">1 - (F577) * (F578) * (F579) * (F580)</f>
        <v>0.23935214814</v>
      </c>
      <c r="G576" s="91" t="n">
        <f aca="false">1 - (G577) * (G578) * (G579) * (G580)</f>
        <v>0.21848300374</v>
      </c>
      <c r="H576" s="91" t="n">
        <f aca="false">1 - (H577) * (H578) * (H579) * (H580)</f>
        <v>0.2289664</v>
      </c>
      <c r="I576" s="92" t="n">
        <f aca="false">1 - (I577) * (I578) * (I579) * (I580)</f>
        <v>0.5005</v>
      </c>
      <c r="J576" s="92" t="n">
        <f aca="false">1 - (J577) * (J578) * (J579) * (J580)</f>
        <v>0.30936446464</v>
      </c>
      <c r="K576" s="92" t="n">
        <f aca="false">1 - (K577) * (K578) * (K579) * (K580)</f>
        <v>0.30936446464</v>
      </c>
      <c r="L576" s="92" t="n">
        <f aca="false">1 - (L577) * (L578) * (L579) * (L580)</f>
        <v>0.30936446464</v>
      </c>
    </row>
    <row r="577" customFormat="false" ht="15" hidden="false" customHeight="false" outlineLevel="0" collapsed="false">
      <c r="A577" s="93" t="s">
        <v>666</v>
      </c>
      <c r="B577" s="94" t="n">
        <f aca="false">B576*0.15</f>
        <v>3.45</v>
      </c>
      <c r="C577" s="94" t="n">
        <f aca="false">(100-D577)/100</f>
        <v>0.9055</v>
      </c>
      <c r="D577" s="94" t="n">
        <f aca="false">D576*0.15</f>
        <v>9.45</v>
      </c>
      <c r="E577" s="95" t="n">
        <v>0.954</v>
      </c>
      <c r="F577" s="95" t="n">
        <v>0.958</v>
      </c>
      <c r="G577" s="95" t="n">
        <v>0.962</v>
      </c>
      <c r="H577" s="95" t="n">
        <v>0.96</v>
      </c>
      <c r="I577" s="95" t="n">
        <v>0.9</v>
      </c>
      <c r="J577" s="95" t="n">
        <v>0.944</v>
      </c>
      <c r="K577" s="95" t="n">
        <v>0.944</v>
      </c>
      <c r="L577" s="95" t="n">
        <v>0.944</v>
      </c>
    </row>
    <row r="578" customFormat="false" ht="15" hidden="false" customHeight="false" outlineLevel="0" collapsed="false">
      <c r="A578" s="93" t="s">
        <v>667</v>
      </c>
      <c r="B578" s="94" t="n">
        <f aca="false">B576*0.4</f>
        <v>9.2</v>
      </c>
      <c r="C578" s="94" t="n">
        <f aca="false">(100-D578)/100</f>
        <v>0.748</v>
      </c>
      <c r="D578" s="94" t="n">
        <f aca="false">D576*0.4</f>
        <v>25.2</v>
      </c>
      <c r="E578" s="95" t="n">
        <v>0.885</v>
      </c>
      <c r="F578" s="95" t="n">
        <v>0.895</v>
      </c>
      <c r="G578" s="95" t="n">
        <v>0.905</v>
      </c>
      <c r="H578" s="95" t="n">
        <v>0.9</v>
      </c>
      <c r="I578" s="95" t="n">
        <v>0.75</v>
      </c>
      <c r="J578" s="95" t="n">
        <v>0.86</v>
      </c>
      <c r="K578" s="95" t="n">
        <v>0.86</v>
      </c>
      <c r="L578" s="95" t="n">
        <v>0.86</v>
      </c>
    </row>
    <row r="579" customFormat="false" ht="15" hidden="false" customHeight="false" outlineLevel="0" collapsed="false">
      <c r="A579" s="93" t="s">
        <v>668</v>
      </c>
      <c r="B579" s="94" t="n">
        <f aca="false">B576*0.15</f>
        <v>3.45</v>
      </c>
      <c r="C579" s="94" t="n">
        <f aca="false">(100-D579)/100</f>
        <v>0.9055</v>
      </c>
      <c r="D579" s="94" t="n">
        <f aca="false">D576*0.15</f>
        <v>9.45</v>
      </c>
      <c r="E579" s="95" t="n">
        <v>0.9655</v>
      </c>
      <c r="F579" s="95" t="n">
        <v>0.9685</v>
      </c>
      <c r="G579" s="95" t="n">
        <v>0.9715</v>
      </c>
      <c r="H579" s="95" t="n">
        <v>0.97</v>
      </c>
      <c r="I579" s="95" t="n">
        <v>0.925</v>
      </c>
      <c r="J579" s="95" t="n">
        <v>0.958</v>
      </c>
      <c r="K579" s="95" t="n">
        <v>0.958</v>
      </c>
      <c r="L579" s="95" t="n">
        <v>0.958</v>
      </c>
    </row>
    <row r="580" customFormat="false" ht="15" hidden="false" customHeight="false" outlineLevel="0" collapsed="false">
      <c r="A580" s="93" t="s">
        <v>669</v>
      </c>
      <c r="B580" s="94" t="n">
        <f aca="false">B576*0.3</f>
        <v>6.9</v>
      </c>
      <c r="C580" s="94" t="n">
        <f aca="false">(100-D580)/100</f>
        <v>0.811</v>
      </c>
      <c r="D580" s="94" t="n">
        <f aca="false">D576*0.3</f>
        <v>18.9</v>
      </c>
      <c r="E580" s="95" t="n">
        <v>0.908</v>
      </c>
      <c r="F580" s="95" t="n">
        <v>0.916</v>
      </c>
      <c r="G580" s="95" t="n">
        <v>0.924</v>
      </c>
      <c r="H580" s="95" t="n">
        <v>0.92</v>
      </c>
      <c r="I580" s="95" t="n">
        <v>0.8</v>
      </c>
      <c r="J580" s="95" t="n">
        <v>0.888</v>
      </c>
      <c r="K580" s="95" t="n">
        <v>0.888</v>
      </c>
      <c r="L580" s="95" t="n">
        <v>0.888</v>
      </c>
    </row>
    <row r="581" customFormat="false" ht="15" hidden="false" customHeight="false" outlineLevel="0" collapsed="false">
      <c r="A581" s="89" t="s">
        <v>808</v>
      </c>
      <c r="B581" s="90" t="n">
        <v>23</v>
      </c>
      <c r="C581" s="90"/>
      <c r="D581" s="90" t="n">
        <v>63</v>
      </c>
      <c r="E581" s="91" t="n">
        <f aca="false">1 - (E582) * (E583) * (E584) * (E585)</f>
        <v>0.25293337066</v>
      </c>
      <c r="F581" s="91" t="n">
        <f aca="false">1 - (F582) * (F583) * (F584) * (F585)</f>
        <v>0.2322836601</v>
      </c>
      <c r="G581" s="91" t="n">
        <f aca="false">1 - (G582) * (G583) * (G584) * (G585)</f>
        <v>0.21124301098</v>
      </c>
      <c r="H581" s="91" t="n">
        <f aca="false">1 - (H582) * (H583) * (H584) * (H585)</f>
        <v>0.22181248</v>
      </c>
      <c r="I581" s="92" t="n">
        <f aca="false">1 - (I582) * (I583) * (I584) * (I585)</f>
        <v>0.30936446464</v>
      </c>
      <c r="J581" s="92" t="n">
        <f aca="false">1 - (J582) * (J583) * (J584) * (J585)</f>
        <v>0.2799296875</v>
      </c>
      <c r="K581" s="92" t="n">
        <f aca="false">1 - (K582) * (K583) * (K584) * (K585)</f>
        <v>0.2289664</v>
      </c>
      <c r="L581" s="92" t="n">
        <f aca="false">1 - (L582) * (L583) * (L584) * (L585)</f>
        <v>0.30936446464</v>
      </c>
    </row>
    <row r="582" customFormat="false" ht="15" hidden="false" customHeight="false" outlineLevel="0" collapsed="false">
      <c r="A582" s="93" t="s">
        <v>666</v>
      </c>
      <c r="B582" s="94" t="n">
        <f aca="false">B581*0.15</f>
        <v>3.45</v>
      </c>
      <c r="C582" s="94" t="n">
        <f aca="false">(100-D582)/100</f>
        <v>0.9055</v>
      </c>
      <c r="D582" s="94" t="n">
        <f aca="false">D581*0.15</f>
        <v>9.45</v>
      </c>
      <c r="E582" s="95" t="n">
        <v>0.954</v>
      </c>
      <c r="F582" s="95" t="n">
        <v>0.958</v>
      </c>
      <c r="G582" s="95" t="n">
        <v>0.962</v>
      </c>
      <c r="H582" s="95" t="n">
        <v>0.96</v>
      </c>
      <c r="I582" s="95" t="n">
        <v>0.944</v>
      </c>
      <c r="J582" s="95" t="n">
        <v>0.95</v>
      </c>
      <c r="K582" s="95" t="n">
        <v>0.96</v>
      </c>
      <c r="L582" s="95" t="n">
        <v>0.944</v>
      </c>
    </row>
    <row r="583" customFormat="false" ht="15" hidden="false" customHeight="false" outlineLevel="0" collapsed="false">
      <c r="A583" s="93" t="s">
        <v>667</v>
      </c>
      <c r="B583" s="94" t="n">
        <f aca="false">B581*0.4</f>
        <v>9.2</v>
      </c>
      <c r="C583" s="94" t="n">
        <f aca="false">(100-D583)/100</f>
        <v>0.748</v>
      </c>
      <c r="D583" s="94" t="n">
        <f aca="false">D581*0.4</f>
        <v>25.2</v>
      </c>
      <c r="E583" s="95" t="n">
        <v>0.885</v>
      </c>
      <c r="F583" s="95" t="n">
        <v>0.895</v>
      </c>
      <c r="G583" s="95" t="n">
        <v>0.905</v>
      </c>
      <c r="H583" s="95" t="n">
        <v>0.9</v>
      </c>
      <c r="I583" s="95" t="n">
        <v>0.86</v>
      </c>
      <c r="J583" s="95" t="n">
        <v>0.875</v>
      </c>
      <c r="K583" s="95" t="n">
        <v>0.9</v>
      </c>
      <c r="L583" s="95" t="n">
        <v>0.86</v>
      </c>
    </row>
    <row r="584" customFormat="false" ht="15" hidden="false" customHeight="false" outlineLevel="0" collapsed="false">
      <c r="A584" s="93" t="s">
        <v>668</v>
      </c>
      <c r="B584" s="94" t="n">
        <f aca="false">B581*0.15</f>
        <v>3.45</v>
      </c>
      <c r="C584" s="94" t="n">
        <f aca="false">(100-D584)/100</f>
        <v>0.9055</v>
      </c>
      <c r="D584" s="94" t="n">
        <f aca="false">D581*0.15</f>
        <v>9.45</v>
      </c>
      <c r="E584" s="95" t="n">
        <v>0.9745</v>
      </c>
      <c r="F584" s="95" t="n">
        <v>0.9775</v>
      </c>
      <c r="G584" s="95" t="n">
        <v>0.9805</v>
      </c>
      <c r="H584" s="95" t="n">
        <v>0.979</v>
      </c>
      <c r="I584" s="95" t="n">
        <v>0.958</v>
      </c>
      <c r="J584" s="95" t="n">
        <v>0.9625</v>
      </c>
      <c r="K584" s="95" t="n">
        <v>0.97</v>
      </c>
      <c r="L584" s="95" t="n">
        <v>0.958</v>
      </c>
    </row>
    <row r="585" customFormat="false" ht="15" hidden="false" customHeight="false" outlineLevel="0" collapsed="false">
      <c r="A585" s="93" t="s">
        <v>669</v>
      </c>
      <c r="B585" s="94" t="n">
        <f aca="false">B581*0.3</f>
        <v>6.9</v>
      </c>
      <c r="C585" s="94" t="n">
        <f aca="false">(100-D585)/100</f>
        <v>0.811</v>
      </c>
      <c r="D585" s="94" t="n">
        <f aca="false">D581*0.3</f>
        <v>18.9</v>
      </c>
      <c r="E585" s="95" t="n">
        <v>0.908</v>
      </c>
      <c r="F585" s="95" t="n">
        <v>0.916</v>
      </c>
      <c r="G585" s="95" t="n">
        <v>0.924</v>
      </c>
      <c r="H585" s="95" t="n">
        <v>0.92</v>
      </c>
      <c r="I585" s="95" t="n">
        <v>0.888</v>
      </c>
      <c r="J585" s="95" t="n">
        <v>0.9</v>
      </c>
      <c r="K585" s="95" t="n">
        <v>0.92</v>
      </c>
      <c r="L585" s="95" t="n">
        <v>0.888</v>
      </c>
    </row>
    <row r="586" customFormat="false" ht="15" hidden="false" customHeight="false" outlineLevel="0" collapsed="false">
      <c r="A586" s="96" t="s">
        <v>809</v>
      </c>
      <c r="B586" s="90" t="n">
        <v>22</v>
      </c>
      <c r="C586" s="90"/>
      <c r="D586" s="90" t="n">
        <v>62</v>
      </c>
      <c r="E586" s="91" t="n">
        <f aca="false">1 - (E587) * (E588) * (E589) * (E590)</f>
        <v>0.24964080064</v>
      </c>
      <c r="F586" s="91" t="n">
        <f aca="false">1 - (F587) * (F588) * (F589) * (F590)</f>
        <v>0.2289664</v>
      </c>
      <c r="G586" s="91" t="n">
        <f aca="false">1 - (G587) * (G588) * (G589) * (G590)</f>
        <v>0.20790140544</v>
      </c>
      <c r="H586" s="91" t="n">
        <f aca="false">1 - (H587) * (H588) * (H589) * (H590)</f>
        <v>0.21848300374</v>
      </c>
      <c r="I586" s="92" t="n">
        <f aca="false">1 - (I587) * (I588) * (I589) * (I590)</f>
        <v>0.30936446464</v>
      </c>
      <c r="J586" s="92" t="n">
        <f aca="false">1 - (J587) * (J588) * (J589) * (J590)</f>
        <v>0.4188544</v>
      </c>
      <c r="K586" s="92" t="n">
        <f aca="false">1 - (K587) * (K588) * (K589) * (K590)</f>
        <v>0.2289664</v>
      </c>
      <c r="L586" s="92" t="n">
        <f aca="false">1 - (L587) * (L588) * (L589) * (L590)</f>
        <v>0.4188544</v>
      </c>
    </row>
    <row r="587" customFormat="false" ht="15" hidden="false" customHeight="false" outlineLevel="0" collapsed="false">
      <c r="A587" s="93" t="s">
        <v>666</v>
      </c>
      <c r="B587" s="94" t="n">
        <f aca="false">B586*0.15</f>
        <v>3.3</v>
      </c>
      <c r="C587" s="94" t="n">
        <f aca="false">(100-D587)/100</f>
        <v>0.907</v>
      </c>
      <c r="D587" s="94" t="n">
        <f aca="false">D586*0.15</f>
        <v>9.3</v>
      </c>
      <c r="E587" s="95" t="n">
        <v>0.956</v>
      </c>
      <c r="F587" s="95" t="n">
        <v>0.96</v>
      </c>
      <c r="G587" s="95" t="n">
        <v>0.964</v>
      </c>
      <c r="H587" s="95" t="n">
        <v>0.962</v>
      </c>
      <c r="I587" s="95" t="n">
        <v>0.944</v>
      </c>
      <c r="J587" s="95" t="n">
        <v>0.92</v>
      </c>
      <c r="K587" s="95" t="n">
        <v>0.96</v>
      </c>
      <c r="L587" s="95" t="n">
        <v>0.92</v>
      </c>
    </row>
    <row r="588" customFormat="false" ht="15" hidden="false" customHeight="false" outlineLevel="0" collapsed="false">
      <c r="A588" s="93" t="s">
        <v>667</v>
      </c>
      <c r="B588" s="94" t="n">
        <f aca="false">B586*0.4</f>
        <v>8.8</v>
      </c>
      <c r="C588" s="94" t="n">
        <f aca="false">(100-D588)/100</f>
        <v>0.752</v>
      </c>
      <c r="D588" s="94" t="n">
        <f aca="false">D586*0.4</f>
        <v>24.8</v>
      </c>
      <c r="E588" s="95" t="n">
        <v>0.89</v>
      </c>
      <c r="F588" s="95" t="n">
        <v>0.9</v>
      </c>
      <c r="G588" s="95" t="n">
        <v>0.91</v>
      </c>
      <c r="H588" s="95" t="n">
        <v>0.905</v>
      </c>
      <c r="I588" s="95" t="n">
        <v>0.86</v>
      </c>
      <c r="J588" s="95" t="n">
        <v>0.8</v>
      </c>
      <c r="K588" s="95" t="n">
        <v>0.9</v>
      </c>
      <c r="L588" s="95" t="n">
        <v>0.8</v>
      </c>
    </row>
    <row r="589" customFormat="false" ht="15" hidden="false" customHeight="false" outlineLevel="0" collapsed="false">
      <c r="A589" s="93" t="s">
        <v>668</v>
      </c>
      <c r="B589" s="94" t="n">
        <f aca="false">B586*0.15</f>
        <v>3.3</v>
      </c>
      <c r="C589" s="94" t="n">
        <f aca="false">(100-D589)/100</f>
        <v>0.907</v>
      </c>
      <c r="D589" s="94" t="n">
        <f aca="false">D586*0.15</f>
        <v>9.3</v>
      </c>
      <c r="E589" s="95" t="n">
        <v>0.967</v>
      </c>
      <c r="F589" s="95" t="n">
        <v>0.97</v>
      </c>
      <c r="G589" s="95" t="n">
        <v>0.973</v>
      </c>
      <c r="H589" s="95" t="n">
        <v>0.9715</v>
      </c>
      <c r="I589" s="95" t="n">
        <v>0.958</v>
      </c>
      <c r="J589" s="95" t="n">
        <v>0.94</v>
      </c>
      <c r="K589" s="95" t="n">
        <v>0.97</v>
      </c>
      <c r="L589" s="95" t="n">
        <v>0.94</v>
      </c>
    </row>
    <row r="590" customFormat="false" ht="15" hidden="false" customHeight="false" outlineLevel="0" collapsed="false">
      <c r="A590" s="93" t="s">
        <v>669</v>
      </c>
      <c r="B590" s="94" t="n">
        <f aca="false">B586*0.3</f>
        <v>6.6</v>
      </c>
      <c r="C590" s="94" t="n">
        <f aca="false">(100-D590)/100</f>
        <v>0.814</v>
      </c>
      <c r="D590" s="94" t="n">
        <f aca="false">D586*0.3</f>
        <v>18.6</v>
      </c>
      <c r="E590" s="95" t="n">
        <v>0.912</v>
      </c>
      <c r="F590" s="95" t="n">
        <v>0.92</v>
      </c>
      <c r="G590" s="95" t="n">
        <v>0.928</v>
      </c>
      <c r="H590" s="95" t="n">
        <v>0.924</v>
      </c>
      <c r="I590" s="95" t="n">
        <v>0.888</v>
      </c>
      <c r="J590" s="95" t="n">
        <v>0.84</v>
      </c>
      <c r="K590" s="95" t="n">
        <v>0.92</v>
      </c>
      <c r="L590" s="95" t="n">
        <v>0.84</v>
      </c>
    </row>
    <row r="591" customFormat="false" ht="15" hidden="false" customHeight="false" outlineLevel="0" collapsed="false">
      <c r="A591" s="96" t="s">
        <v>810</v>
      </c>
      <c r="B591" s="90" t="n">
        <v>22</v>
      </c>
      <c r="C591" s="90"/>
      <c r="D591" s="90" t="n">
        <v>62</v>
      </c>
      <c r="E591" s="91" t="n">
        <f aca="false">1 - (E592) * (E593) * (E594) * (E595)</f>
        <v>0.24964080064</v>
      </c>
      <c r="F591" s="91" t="n">
        <f aca="false">1 - (F592) * (F593) * (F594) * (F595)</f>
        <v>0.2289664</v>
      </c>
      <c r="G591" s="91" t="n">
        <f aca="false">1 - (G592) * (G593) * (G594) * (G595)</f>
        <v>0.20790140544</v>
      </c>
      <c r="H591" s="91" t="n">
        <f aca="false">1 - (H592) * (H593) * (H594) * (H595)</f>
        <v>0.21848300374</v>
      </c>
      <c r="I591" s="92" t="n">
        <f aca="false">1 - (I592) * (I593) * (I594) * (I595)</f>
        <v>0.30936446464</v>
      </c>
      <c r="J591" s="92" t="n">
        <f aca="false">1 - (J592) * (J593) * (J594) * (J595)</f>
        <v>0.4188544</v>
      </c>
      <c r="K591" s="92" t="n">
        <f aca="false">1 - (K592) * (K593) * (K594) * (K595)</f>
        <v>0.30936446464</v>
      </c>
      <c r="L591" s="92" t="n">
        <f aca="false">1 - (L592) * (L593) * (L594) * (L595)</f>
        <v>0.30936446464</v>
      </c>
    </row>
    <row r="592" customFormat="false" ht="15" hidden="false" customHeight="false" outlineLevel="0" collapsed="false">
      <c r="A592" s="93" t="s">
        <v>666</v>
      </c>
      <c r="B592" s="94" t="n">
        <f aca="false">B591*0.15</f>
        <v>3.3</v>
      </c>
      <c r="C592" s="94" t="n">
        <f aca="false">(100-D592)/100</f>
        <v>0.907</v>
      </c>
      <c r="D592" s="94" t="n">
        <f aca="false">D591*0.15</f>
        <v>9.3</v>
      </c>
      <c r="E592" s="95" t="n">
        <v>0.956</v>
      </c>
      <c r="F592" s="95" t="n">
        <v>0.96</v>
      </c>
      <c r="G592" s="95" t="n">
        <v>0.964</v>
      </c>
      <c r="H592" s="95" t="n">
        <v>0.962</v>
      </c>
      <c r="I592" s="95" t="n">
        <v>0.944</v>
      </c>
      <c r="J592" s="95" t="n">
        <v>0.92</v>
      </c>
      <c r="K592" s="95" t="n">
        <v>0.944</v>
      </c>
      <c r="L592" s="95" t="n">
        <v>0.944</v>
      </c>
    </row>
    <row r="593" customFormat="false" ht="15" hidden="false" customHeight="false" outlineLevel="0" collapsed="false">
      <c r="A593" s="93" t="s">
        <v>667</v>
      </c>
      <c r="B593" s="94" t="n">
        <f aca="false">B591*0.4</f>
        <v>8.8</v>
      </c>
      <c r="C593" s="94" t="n">
        <f aca="false">(100-D593)/100</f>
        <v>0.752</v>
      </c>
      <c r="D593" s="94" t="n">
        <f aca="false">D591*0.4</f>
        <v>24.8</v>
      </c>
      <c r="E593" s="95" t="n">
        <v>0.89</v>
      </c>
      <c r="F593" s="95" t="n">
        <v>0.9</v>
      </c>
      <c r="G593" s="95" t="n">
        <v>0.91</v>
      </c>
      <c r="H593" s="95" t="n">
        <v>0.905</v>
      </c>
      <c r="I593" s="95" t="n">
        <v>0.86</v>
      </c>
      <c r="J593" s="95" t="n">
        <v>0.8</v>
      </c>
      <c r="K593" s="95" t="n">
        <v>0.86</v>
      </c>
      <c r="L593" s="95" t="n">
        <v>0.86</v>
      </c>
    </row>
    <row r="594" customFormat="false" ht="15" hidden="false" customHeight="false" outlineLevel="0" collapsed="false">
      <c r="A594" s="93" t="s">
        <v>668</v>
      </c>
      <c r="B594" s="94" t="n">
        <f aca="false">B591*0.15</f>
        <v>3.3</v>
      </c>
      <c r="C594" s="94" t="n">
        <f aca="false">(100-D594)/100</f>
        <v>0.907</v>
      </c>
      <c r="D594" s="94" t="n">
        <f aca="false">D591*0.15</f>
        <v>9.3</v>
      </c>
      <c r="E594" s="95" t="n">
        <v>0.967</v>
      </c>
      <c r="F594" s="95" t="n">
        <v>0.97</v>
      </c>
      <c r="G594" s="95" t="n">
        <v>0.973</v>
      </c>
      <c r="H594" s="95" t="n">
        <v>0.9715</v>
      </c>
      <c r="I594" s="95" t="n">
        <v>0.958</v>
      </c>
      <c r="J594" s="95" t="n">
        <v>0.94</v>
      </c>
      <c r="K594" s="95" t="n">
        <v>0.958</v>
      </c>
      <c r="L594" s="95" t="n">
        <v>0.958</v>
      </c>
    </row>
    <row r="595" customFormat="false" ht="15" hidden="false" customHeight="false" outlineLevel="0" collapsed="false">
      <c r="A595" s="93" t="s">
        <v>669</v>
      </c>
      <c r="B595" s="94" t="n">
        <f aca="false">B591*0.3</f>
        <v>6.6</v>
      </c>
      <c r="C595" s="94" t="n">
        <f aca="false">(100-D595)/100</f>
        <v>0.814</v>
      </c>
      <c r="D595" s="94" t="n">
        <f aca="false">D591*0.3</f>
        <v>18.6</v>
      </c>
      <c r="E595" s="95" t="n">
        <v>0.912</v>
      </c>
      <c r="F595" s="95" t="n">
        <v>0.92</v>
      </c>
      <c r="G595" s="95" t="n">
        <v>0.928</v>
      </c>
      <c r="H595" s="95" t="n">
        <v>0.924</v>
      </c>
      <c r="I595" s="95" t="n">
        <v>0.888</v>
      </c>
      <c r="J595" s="95" t="n">
        <v>0.84</v>
      </c>
      <c r="K595" s="95" t="n">
        <v>0.888</v>
      </c>
      <c r="L595" s="95" t="n">
        <v>0.888</v>
      </c>
    </row>
    <row r="596" customFormat="false" ht="15" hidden="false" customHeight="false" outlineLevel="0" collapsed="false">
      <c r="A596" s="96" t="s">
        <v>811</v>
      </c>
      <c r="B596" s="90" t="n">
        <v>22</v>
      </c>
      <c r="C596" s="90"/>
      <c r="D596" s="90" t="n">
        <v>62</v>
      </c>
      <c r="E596" s="91" t="n">
        <f aca="false">1 - (E597) * (E598) * (E599) * (E600)</f>
        <v>0.24964080064</v>
      </c>
      <c r="F596" s="91" t="n">
        <f aca="false">1 - (F597) * (F598) * (F599) * (F600)</f>
        <v>0.2289664</v>
      </c>
      <c r="G596" s="91" t="n">
        <f aca="false">1 - (G597) * (G598) * (G599) * (G600)</f>
        <v>0.20790140544</v>
      </c>
      <c r="H596" s="91" t="n">
        <f aca="false">1 - (H597) * (H598) * (H599) * (H600)</f>
        <v>0.21848300374</v>
      </c>
      <c r="I596" s="92" t="n">
        <f aca="false">1 - (I597) * (I598) * (I599) * (I600)</f>
        <v>0.2289664</v>
      </c>
      <c r="J596" s="92" t="n">
        <f aca="false">1 - (J597) * (J598) * (J599) * (J600)</f>
        <v>0.2289664</v>
      </c>
      <c r="K596" s="92" t="n">
        <f aca="false">1 - (K597) * (K598) * (K599) * (K600)</f>
        <v>0.35656423374</v>
      </c>
      <c r="L596" s="92" t="n">
        <f aca="false">1 - (L597) * (L598) * (L599) * (L600)</f>
        <v>0.35656423374</v>
      </c>
    </row>
    <row r="597" customFormat="false" ht="15" hidden="false" customHeight="false" outlineLevel="0" collapsed="false">
      <c r="A597" s="93" t="s">
        <v>666</v>
      </c>
      <c r="B597" s="94" t="n">
        <f aca="false">B596*0.15</f>
        <v>3.3</v>
      </c>
      <c r="C597" s="94" t="n">
        <f aca="false">(100-D597)/100</f>
        <v>0.907</v>
      </c>
      <c r="D597" s="94" t="n">
        <f aca="false">D596*0.15</f>
        <v>9.3</v>
      </c>
      <c r="E597" s="95" t="n">
        <v>0.956</v>
      </c>
      <c r="F597" s="95" t="n">
        <v>0.96</v>
      </c>
      <c r="G597" s="95" t="n">
        <v>0.964</v>
      </c>
      <c r="H597" s="95" t="n">
        <v>0.962</v>
      </c>
      <c r="I597" s="95" t="n">
        <v>0.96</v>
      </c>
      <c r="J597" s="95" t="n">
        <v>0.96</v>
      </c>
      <c r="K597" s="95" t="n">
        <v>0.934</v>
      </c>
      <c r="L597" s="95" t="n">
        <v>0.934</v>
      </c>
    </row>
    <row r="598" customFormat="false" ht="15" hidden="false" customHeight="false" outlineLevel="0" collapsed="false">
      <c r="A598" s="93" t="s">
        <v>667</v>
      </c>
      <c r="B598" s="94" t="n">
        <f aca="false">B596*0.4</f>
        <v>8.8</v>
      </c>
      <c r="C598" s="94" t="n">
        <f aca="false">(100-D598)/100</f>
        <v>0.752</v>
      </c>
      <c r="D598" s="94" t="n">
        <f aca="false">D596*0.4</f>
        <v>24.8</v>
      </c>
      <c r="E598" s="95" t="n">
        <v>0.89</v>
      </c>
      <c r="F598" s="95" t="n">
        <v>0.9</v>
      </c>
      <c r="G598" s="95" t="n">
        <v>0.91</v>
      </c>
      <c r="H598" s="95" t="n">
        <v>0.905</v>
      </c>
      <c r="I598" s="95" t="n">
        <v>0.9</v>
      </c>
      <c r="J598" s="95" t="n">
        <v>0.9</v>
      </c>
      <c r="K598" s="95" t="n">
        <v>0.835</v>
      </c>
      <c r="L598" s="95" t="n">
        <v>0.835</v>
      </c>
    </row>
    <row r="599" customFormat="false" ht="15" hidden="false" customHeight="false" outlineLevel="0" collapsed="false">
      <c r="A599" s="93" t="s">
        <v>668</v>
      </c>
      <c r="B599" s="94" t="n">
        <f aca="false">B596*0.15</f>
        <v>3.3</v>
      </c>
      <c r="C599" s="94" t="n">
        <f aca="false">(100-D599)/100</f>
        <v>0.907</v>
      </c>
      <c r="D599" s="94" t="n">
        <f aca="false">D596*0.15</f>
        <v>9.3</v>
      </c>
      <c r="E599" s="95" t="n">
        <v>0.967</v>
      </c>
      <c r="F599" s="95" t="n">
        <v>0.97</v>
      </c>
      <c r="G599" s="95" t="n">
        <v>0.973</v>
      </c>
      <c r="H599" s="95" t="n">
        <v>0.9715</v>
      </c>
      <c r="I599" s="95" t="n">
        <v>0.97</v>
      </c>
      <c r="J599" s="95" t="n">
        <v>0.97</v>
      </c>
      <c r="K599" s="95" t="n">
        <v>0.9505</v>
      </c>
      <c r="L599" s="95" t="n">
        <v>0.9505</v>
      </c>
    </row>
    <row r="600" customFormat="false" ht="15" hidden="false" customHeight="false" outlineLevel="0" collapsed="false">
      <c r="A600" s="93" t="s">
        <v>669</v>
      </c>
      <c r="B600" s="94" t="n">
        <f aca="false">B596*0.3</f>
        <v>6.6</v>
      </c>
      <c r="C600" s="94" t="n">
        <f aca="false">(100-D600)/100</f>
        <v>0.814</v>
      </c>
      <c r="D600" s="94" t="n">
        <f aca="false">D596*0.3</f>
        <v>18.6</v>
      </c>
      <c r="E600" s="95" t="n">
        <v>0.912</v>
      </c>
      <c r="F600" s="95" t="n">
        <v>0.92</v>
      </c>
      <c r="G600" s="95" t="n">
        <v>0.928</v>
      </c>
      <c r="H600" s="95" t="n">
        <v>0.924</v>
      </c>
      <c r="I600" s="95" t="n">
        <v>0.92</v>
      </c>
      <c r="J600" s="95" t="n">
        <v>0.92</v>
      </c>
      <c r="K600" s="95" t="n">
        <v>0.868</v>
      </c>
      <c r="L600" s="95" t="n">
        <v>0.868</v>
      </c>
    </row>
    <row r="601" customFormat="false" ht="15" hidden="false" customHeight="false" outlineLevel="0" collapsed="false">
      <c r="A601" s="96" t="s">
        <v>812</v>
      </c>
      <c r="B601" s="90" t="n">
        <v>22</v>
      </c>
      <c r="C601" s="90"/>
      <c r="D601" s="90" t="n">
        <v>62</v>
      </c>
      <c r="E601" s="91" t="n">
        <f aca="false">1 - (E602) * (E603) * (E604) * (E605)</f>
        <v>0.24964080064</v>
      </c>
      <c r="F601" s="91" t="n">
        <f aca="false">1 - (F602) * (F603) * (F604) * (F605)</f>
        <v>0.2289664</v>
      </c>
      <c r="G601" s="91" t="n">
        <f aca="false">1 - (G602) * (G603) * (G604) * (G605)</f>
        <v>0.20790140544</v>
      </c>
      <c r="H601" s="91" t="n">
        <f aca="false">1 - (H602) * (H603) * (H604) * (H605)</f>
        <v>0.21848300374</v>
      </c>
      <c r="I601" s="92" t="n">
        <f aca="false">1 - (I602) * (I603) * (I604) * (I605)</f>
        <v>0.30936446464</v>
      </c>
      <c r="J601" s="92" t="n">
        <f aca="false">1 - (J602) * (J603) * (J604) * (J605)</f>
        <v>0.30936446464</v>
      </c>
      <c r="K601" s="92" t="n">
        <f aca="false">1 - (K602) * (K603) * (K604) * (K605)</f>
        <v>0.35656423374</v>
      </c>
      <c r="L601" s="92" t="n">
        <f aca="false">1 - (L602) * (L603) * (L604) * (L605)</f>
        <v>0.35656423374</v>
      </c>
    </row>
    <row r="602" customFormat="false" ht="15" hidden="false" customHeight="false" outlineLevel="0" collapsed="false">
      <c r="A602" s="93" t="s">
        <v>666</v>
      </c>
      <c r="B602" s="94" t="n">
        <f aca="false">B601*0.15</f>
        <v>3.3</v>
      </c>
      <c r="C602" s="94" t="n">
        <f aca="false">(100-D602)/100</f>
        <v>0.907</v>
      </c>
      <c r="D602" s="94" t="n">
        <f aca="false">D601*0.15</f>
        <v>9.3</v>
      </c>
      <c r="E602" s="95" t="n">
        <v>0.956</v>
      </c>
      <c r="F602" s="95" t="n">
        <v>0.96</v>
      </c>
      <c r="G602" s="95" t="n">
        <v>0.964</v>
      </c>
      <c r="H602" s="95" t="n">
        <v>0.962</v>
      </c>
      <c r="I602" s="95" t="n">
        <v>0.944</v>
      </c>
      <c r="J602" s="95" t="n">
        <v>0.944</v>
      </c>
      <c r="K602" s="95" t="n">
        <v>0.934</v>
      </c>
      <c r="L602" s="95" t="n">
        <v>0.934</v>
      </c>
    </row>
    <row r="603" customFormat="false" ht="15" hidden="false" customHeight="false" outlineLevel="0" collapsed="false">
      <c r="A603" s="93" t="s">
        <v>667</v>
      </c>
      <c r="B603" s="94" t="n">
        <f aca="false">B601*0.4</f>
        <v>8.8</v>
      </c>
      <c r="C603" s="94" t="n">
        <f aca="false">(100-D603)/100</f>
        <v>0.752</v>
      </c>
      <c r="D603" s="94" t="n">
        <f aca="false">D601*0.4</f>
        <v>24.8</v>
      </c>
      <c r="E603" s="95" t="n">
        <v>0.89</v>
      </c>
      <c r="F603" s="95" t="n">
        <v>0.9</v>
      </c>
      <c r="G603" s="95" t="n">
        <v>0.91</v>
      </c>
      <c r="H603" s="95" t="n">
        <v>0.905</v>
      </c>
      <c r="I603" s="95" t="n">
        <v>0.86</v>
      </c>
      <c r="J603" s="95" t="n">
        <v>0.86</v>
      </c>
      <c r="K603" s="95" t="n">
        <v>0.835</v>
      </c>
      <c r="L603" s="95" t="n">
        <v>0.835</v>
      </c>
    </row>
    <row r="604" customFormat="false" ht="15" hidden="false" customHeight="false" outlineLevel="0" collapsed="false">
      <c r="A604" s="93" t="s">
        <v>668</v>
      </c>
      <c r="B604" s="94" t="n">
        <f aca="false">B601*0.15</f>
        <v>3.3</v>
      </c>
      <c r="C604" s="94" t="n">
        <f aca="false">(100-D604)/100</f>
        <v>0.907</v>
      </c>
      <c r="D604" s="94" t="n">
        <f aca="false">D601*0.15</f>
        <v>9.3</v>
      </c>
      <c r="E604" s="95" t="n">
        <v>0.967</v>
      </c>
      <c r="F604" s="95" t="n">
        <v>0.97</v>
      </c>
      <c r="G604" s="95" t="n">
        <v>0.973</v>
      </c>
      <c r="H604" s="95" t="n">
        <v>0.9715</v>
      </c>
      <c r="I604" s="95" t="n">
        <v>0.958</v>
      </c>
      <c r="J604" s="95" t="n">
        <v>0.958</v>
      </c>
      <c r="K604" s="95" t="n">
        <v>0.9505</v>
      </c>
      <c r="L604" s="95" t="n">
        <v>0.9505</v>
      </c>
    </row>
    <row r="605" customFormat="false" ht="15" hidden="false" customHeight="false" outlineLevel="0" collapsed="false">
      <c r="A605" s="93" t="s">
        <v>669</v>
      </c>
      <c r="B605" s="94" t="n">
        <f aca="false">B601*0.3</f>
        <v>6.6</v>
      </c>
      <c r="C605" s="94" t="n">
        <f aca="false">(100-D605)/100</f>
        <v>0.814</v>
      </c>
      <c r="D605" s="94" t="n">
        <f aca="false">D601*0.3</f>
        <v>18.6</v>
      </c>
      <c r="E605" s="95" t="n">
        <v>0.912</v>
      </c>
      <c r="F605" s="95" t="n">
        <v>0.92</v>
      </c>
      <c r="G605" s="95" t="n">
        <v>0.928</v>
      </c>
      <c r="H605" s="95" t="n">
        <v>0.924</v>
      </c>
      <c r="I605" s="95" t="n">
        <v>0.888</v>
      </c>
      <c r="J605" s="95" t="n">
        <v>0.888</v>
      </c>
      <c r="K605" s="95" t="n">
        <v>0.868</v>
      </c>
      <c r="L605" s="95" t="n">
        <v>0.868</v>
      </c>
    </row>
    <row r="606" customFormat="false" ht="15" hidden="false" customHeight="false" outlineLevel="0" collapsed="false">
      <c r="A606" s="96" t="s">
        <v>813</v>
      </c>
      <c r="B606" s="90" t="n">
        <v>22</v>
      </c>
      <c r="C606" s="90"/>
      <c r="D606" s="90" t="n">
        <v>62</v>
      </c>
      <c r="E606" s="91" t="n">
        <f aca="false">1 - (E607) * (E608) * (E609) * (E610)</f>
        <v>0.24964080064</v>
      </c>
      <c r="F606" s="91" t="n">
        <f aca="false">1 - (F607) * (F608) * (F609) * (F610)</f>
        <v>0.2289664</v>
      </c>
      <c r="G606" s="91" t="n">
        <f aca="false">1 - (G607) * (G608) * (G609) * (G610)</f>
        <v>0.20790140544</v>
      </c>
      <c r="H606" s="91" t="n">
        <f aca="false">1 - (H607) * (H608) * (H609) * (H610)</f>
        <v>0.21848300374</v>
      </c>
      <c r="I606" s="92" t="n">
        <f aca="false">1 - (I607) * (I608) * (I609) * (I610)</f>
        <v>0.30936446464</v>
      </c>
      <c r="J606" s="92" t="n">
        <f aca="false">1 - (J607) * (J608) * (J609) * (J610)</f>
        <v>0.2289664</v>
      </c>
      <c r="K606" s="92" t="n">
        <f aca="false">1 - (K607) * (K608) * (K609) * (K610)</f>
        <v>0.30936446464</v>
      </c>
      <c r="L606" s="92" t="n">
        <f aca="false">1 - (L607) * (L608) * (L609) * (L610)</f>
        <v>0.30936446464</v>
      </c>
    </row>
    <row r="607" customFormat="false" ht="15" hidden="false" customHeight="false" outlineLevel="0" collapsed="false">
      <c r="A607" s="93" t="s">
        <v>666</v>
      </c>
      <c r="B607" s="94" t="n">
        <f aca="false">B606*0.15</f>
        <v>3.3</v>
      </c>
      <c r="C607" s="94" t="n">
        <f aca="false">(100-D607)/100</f>
        <v>0.907</v>
      </c>
      <c r="D607" s="94" t="n">
        <f aca="false">D606*0.15</f>
        <v>9.3</v>
      </c>
      <c r="E607" s="95" t="n">
        <v>0.956</v>
      </c>
      <c r="F607" s="95" t="n">
        <v>0.96</v>
      </c>
      <c r="G607" s="95" t="n">
        <v>0.964</v>
      </c>
      <c r="H607" s="95" t="n">
        <v>0.962</v>
      </c>
      <c r="I607" s="95" t="n">
        <v>0.944</v>
      </c>
      <c r="J607" s="95" t="n">
        <v>0.96</v>
      </c>
      <c r="K607" s="95" t="n">
        <v>0.944</v>
      </c>
      <c r="L607" s="95" t="n">
        <v>0.944</v>
      </c>
    </row>
    <row r="608" customFormat="false" ht="15" hidden="false" customHeight="false" outlineLevel="0" collapsed="false">
      <c r="A608" s="93" t="s">
        <v>667</v>
      </c>
      <c r="B608" s="94" t="n">
        <f aca="false">B606*0.4</f>
        <v>8.8</v>
      </c>
      <c r="C608" s="94" t="n">
        <f aca="false">(100-D608)/100</f>
        <v>0.752</v>
      </c>
      <c r="D608" s="94" t="n">
        <f aca="false">D606*0.4</f>
        <v>24.8</v>
      </c>
      <c r="E608" s="95" t="n">
        <v>0.89</v>
      </c>
      <c r="F608" s="95" t="n">
        <v>0.9</v>
      </c>
      <c r="G608" s="95" t="n">
        <v>0.91</v>
      </c>
      <c r="H608" s="95" t="n">
        <v>0.905</v>
      </c>
      <c r="I608" s="95" t="n">
        <v>0.86</v>
      </c>
      <c r="J608" s="95" t="n">
        <v>0.9</v>
      </c>
      <c r="K608" s="95" t="n">
        <v>0.86</v>
      </c>
      <c r="L608" s="95" t="n">
        <v>0.86</v>
      </c>
    </row>
    <row r="609" customFormat="false" ht="15" hidden="false" customHeight="false" outlineLevel="0" collapsed="false">
      <c r="A609" s="93" t="s">
        <v>668</v>
      </c>
      <c r="B609" s="94" t="n">
        <f aca="false">B606*0.15</f>
        <v>3.3</v>
      </c>
      <c r="C609" s="94" t="n">
        <f aca="false">(100-D609)/100</f>
        <v>0.907</v>
      </c>
      <c r="D609" s="94" t="n">
        <f aca="false">D606*0.15</f>
        <v>9.3</v>
      </c>
      <c r="E609" s="95" t="n">
        <v>0.967</v>
      </c>
      <c r="F609" s="95" t="n">
        <v>0.97</v>
      </c>
      <c r="G609" s="95" t="n">
        <v>0.973</v>
      </c>
      <c r="H609" s="95" t="n">
        <v>0.9715</v>
      </c>
      <c r="I609" s="95" t="n">
        <v>0.958</v>
      </c>
      <c r="J609" s="95" t="n">
        <v>0.97</v>
      </c>
      <c r="K609" s="95" t="n">
        <v>0.958</v>
      </c>
      <c r="L609" s="95" t="n">
        <v>0.958</v>
      </c>
    </row>
    <row r="610" customFormat="false" ht="15" hidden="false" customHeight="false" outlineLevel="0" collapsed="false">
      <c r="A610" s="93" t="s">
        <v>669</v>
      </c>
      <c r="B610" s="94" t="n">
        <f aca="false">B606*0.3</f>
        <v>6.6</v>
      </c>
      <c r="C610" s="94" t="n">
        <f aca="false">(100-D610)/100</f>
        <v>0.814</v>
      </c>
      <c r="D610" s="94" t="n">
        <f aca="false">D606*0.3</f>
        <v>18.6</v>
      </c>
      <c r="E610" s="95" t="n">
        <v>0.912</v>
      </c>
      <c r="F610" s="95" t="n">
        <v>0.92</v>
      </c>
      <c r="G610" s="95" t="n">
        <v>0.928</v>
      </c>
      <c r="H610" s="95" t="n">
        <v>0.924</v>
      </c>
      <c r="I610" s="95" t="n">
        <v>0.888</v>
      </c>
      <c r="J610" s="95" t="n">
        <v>0.92</v>
      </c>
      <c r="K610" s="95" t="n">
        <v>0.888</v>
      </c>
      <c r="L610" s="95" t="n">
        <v>0.888</v>
      </c>
    </row>
    <row r="611" customFormat="false" ht="15" hidden="false" customHeight="false" outlineLevel="0" collapsed="false">
      <c r="A611" s="96" t="s">
        <v>814</v>
      </c>
      <c r="B611" s="90" t="n">
        <v>22</v>
      </c>
      <c r="C611" s="90"/>
      <c r="D611" s="90" t="n">
        <v>62</v>
      </c>
      <c r="E611" s="91" t="n">
        <f aca="false">1 - (E612)</f>
        <v>0.044</v>
      </c>
      <c r="F611" s="91" t="n">
        <f aca="false">1 - (F612)</f>
        <v>0.04</v>
      </c>
      <c r="G611" s="91" t="n">
        <f aca="false">1 - (G612)</f>
        <v>0.036</v>
      </c>
      <c r="H611" s="91" t="n">
        <f aca="false">1 - (H612)</f>
        <v>0.038</v>
      </c>
      <c r="I611" s="92" t="n">
        <f aca="false">1 - (I612)</f>
        <v>0.04</v>
      </c>
      <c r="J611" s="92" t="n">
        <f aca="false">1 - (J612)</f>
        <v>0.04</v>
      </c>
      <c r="K611" s="92" t="n">
        <f aca="false">1 - (K612)</f>
        <v>0.04</v>
      </c>
      <c r="L611" s="92" t="n">
        <f aca="false">1 - (L612)</f>
        <v>0.1</v>
      </c>
    </row>
    <row r="612" customFormat="false" ht="15" hidden="false" customHeight="false" outlineLevel="0" collapsed="false">
      <c r="A612" s="93" t="s">
        <v>666</v>
      </c>
      <c r="B612" s="94" t="n">
        <f aca="false">B611*0.15</f>
        <v>3.3</v>
      </c>
      <c r="C612" s="94" t="n">
        <f aca="false">(100-D612)/100</f>
        <v>0.907</v>
      </c>
      <c r="D612" s="94" t="n">
        <f aca="false">D611*0.15</f>
        <v>9.3</v>
      </c>
      <c r="E612" s="95" t="n">
        <v>0.956</v>
      </c>
      <c r="F612" s="95" t="n">
        <v>0.96</v>
      </c>
      <c r="G612" s="95" t="n">
        <v>0.964</v>
      </c>
      <c r="H612" s="95" t="n">
        <v>0.962</v>
      </c>
      <c r="I612" s="95" t="n">
        <v>0.96</v>
      </c>
      <c r="J612" s="95" t="n">
        <v>0.96</v>
      </c>
      <c r="K612" s="95" t="n">
        <v>0.96</v>
      </c>
      <c r="L612" s="95" t="n">
        <v>0.9</v>
      </c>
    </row>
    <row r="613" customFormat="false" ht="15" hidden="false" customHeight="false" outlineLevel="0" collapsed="false">
      <c r="A613" s="96" t="s">
        <v>815</v>
      </c>
      <c r="B613" s="90" t="n">
        <v>22</v>
      </c>
      <c r="C613" s="90"/>
      <c r="D613" s="90" t="n">
        <v>62</v>
      </c>
      <c r="E613" s="91" t="n">
        <f aca="false">1 - (E614)</f>
        <v>0.044</v>
      </c>
      <c r="F613" s="91" t="n">
        <f aca="false">1 - (F614)</f>
        <v>0.04</v>
      </c>
      <c r="G613" s="91" t="n">
        <f aca="false">1 - (G614)</f>
        <v>0.036</v>
      </c>
      <c r="H613" s="91" t="n">
        <f aca="false">1 - (H614)</f>
        <v>0.038</v>
      </c>
      <c r="I613" s="92" t="n">
        <f aca="false">1 - (I614)</f>
        <v>0.04</v>
      </c>
      <c r="J613" s="92" t="n">
        <f aca="false">1 - (J614)</f>
        <v>0.04</v>
      </c>
      <c r="K613" s="92" t="n">
        <f aca="false">1 - (K614)</f>
        <v>0.04</v>
      </c>
      <c r="L613" s="92" t="n">
        <f aca="false">1 - (L614)</f>
        <v>0.1</v>
      </c>
    </row>
    <row r="614" customFormat="false" ht="15" hidden="false" customHeight="false" outlineLevel="0" collapsed="false">
      <c r="A614" s="93" t="s">
        <v>666</v>
      </c>
      <c r="B614" s="94" t="n">
        <f aca="false">B613*0.15</f>
        <v>3.3</v>
      </c>
      <c r="C614" s="94" t="n">
        <f aca="false">(100-D614)/100</f>
        <v>0.907</v>
      </c>
      <c r="D614" s="94" t="n">
        <f aca="false">D613*0.15</f>
        <v>9.3</v>
      </c>
      <c r="E614" s="95" t="n">
        <v>0.956</v>
      </c>
      <c r="F614" s="95" t="n">
        <v>0.96</v>
      </c>
      <c r="G614" s="95" t="n">
        <v>0.964</v>
      </c>
      <c r="H614" s="95" t="n">
        <v>0.962</v>
      </c>
      <c r="I614" s="95" t="n">
        <v>0.96</v>
      </c>
      <c r="J614" s="95" t="n">
        <v>0.96</v>
      </c>
      <c r="K614" s="95" t="n">
        <v>0.96</v>
      </c>
      <c r="L614" s="95" t="n">
        <v>0.9</v>
      </c>
    </row>
    <row r="615" customFormat="false" ht="15" hidden="false" customHeight="false" outlineLevel="0" collapsed="false">
      <c r="A615" s="89" t="s">
        <v>816</v>
      </c>
      <c r="B615" s="90" t="n">
        <v>22</v>
      </c>
      <c r="C615" s="90"/>
      <c r="D615" s="90" t="n">
        <v>62</v>
      </c>
      <c r="E615" s="91" t="n">
        <f aca="false">1 - (E616) * (E617) * (E618) * (E619)</f>
        <v>0.24964080064</v>
      </c>
      <c r="F615" s="91" t="n">
        <f aca="false">1 - (F616) * (F617) * (F618) * (F619)</f>
        <v>0.2289664</v>
      </c>
      <c r="G615" s="91" t="n">
        <f aca="false">1 - (G616) * (G617) * (G618) * (G619)</f>
        <v>0.20790140544</v>
      </c>
      <c r="H615" s="91" t="n">
        <f aca="false">1 - (H616) * (H617) * (H618) * (H619)</f>
        <v>0.21848300374</v>
      </c>
      <c r="I615" s="92" t="n">
        <f aca="false">1 - (I616) * (I617) * (I618) * (I619)</f>
        <v>0.2799296875</v>
      </c>
      <c r="J615" s="92" t="n">
        <f aca="false">1 - (J616) * (J617) * (J618) * (J619)</f>
        <v>0.35656423374</v>
      </c>
      <c r="K615" s="92" t="n">
        <f aca="false">1 - (K616) * (K617) * (K618) * (K619)</f>
        <v>0.2799296875</v>
      </c>
      <c r="L615" s="92" t="n">
        <f aca="false">1 - (L616) * (L617) * (L618) * (L619)</f>
        <v>0.2799296875</v>
      </c>
    </row>
    <row r="616" customFormat="false" ht="15" hidden="false" customHeight="false" outlineLevel="0" collapsed="false">
      <c r="A616" s="93" t="s">
        <v>666</v>
      </c>
      <c r="B616" s="94" t="n">
        <f aca="false">B615*0.15</f>
        <v>3.3</v>
      </c>
      <c r="C616" s="94" t="n">
        <f aca="false">(100-D616)/100</f>
        <v>0.907</v>
      </c>
      <c r="D616" s="94" t="n">
        <f aca="false">D615*0.15</f>
        <v>9.3</v>
      </c>
      <c r="E616" s="95" t="n">
        <v>0.956</v>
      </c>
      <c r="F616" s="95" t="n">
        <v>0.96</v>
      </c>
      <c r="G616" s="95" t="n">
        <v>0.964</v>
      </c>
      <c r="H616" s="95" t="n">
        <v>0.962</v>
      </c>
      <c r="I616" s="95" t="n">
        <v>0.95</v>
      </c>
      <c r="J616" s="95" t="n">
        <v>0.934</v>
      </c>
      <c r="K616" s="95" t="n">
        <v>0.95</v>
      </c>
      <c r="L616" s="95" t="n">
        <v>0.95</v>
      </c>
    </row>
    <row r="617" customFormat="false" ht="15" hidden="false" customHeight="false" outlineLevel="0" collapsed="false">
      <c r="A617" s="93" t="s">
        <v>667</v>
      </c>
      <c r="B617" s="94" t="n">
        <f aca="false">B615*0.4</f>
        <v>8.8</v>
      </c>
      <c r="C617" s="94" t="n">
        <f aca="false">(100-D617)/100</f>
        <v>0.752</v>
      </c>
      <c r="D617" s="94" t="n">
        <f aca="false">D615*0.4</f>
        <v>24.8</v>
      </c>
      <c r="E617" s="95" t="n">
        <v>0.89</v>
      </c>
      <c r="F617" s="95" t="n">
        <v>0.9</v>
      </c>
      <c r="G617" s="95" t="n">
        <v>0.91</v>
      </c>
      <c r="H617" s="95" t="n">
        <v>0.905</v>
      </c>
      <c r="I617" s="95" t="n">
        <v>0.875</v>
      </c>
      <c r="J617" s="95" t="n">
        <v>0.835</v>
      </c>
      <c r="K617" s="95" t="n">
        <v>0.875</v>
      </c>
      <c r="L617" s="95" t="n">
        <v>0.875</v>
      </c>
    </row>
    <row r="618" customFormat="false" ht="15" hidden="false" customHeight="false" outlineLevel="0" collapsed="false">
      <c r="A618" s="93" t="s">
        <v>668</v>
      </c>
      <c r="B618" s="94" t="n">
        <f aca="false">B615*0.15</f>
        <v>3.3</v>
      </c>
      <c r="C618" s="94" t="n">
        <f aca="false">(100-D618)/100</f>
        <v>0.907</v>
      </c>
      <c r="D618" s="94" t="n">
        <f aca="false">D615*0.15</f>
        <v>9.3</v>
      </c>
      <c r="E618" s="95" t="n">
        <v>0.967</v>
      </c>
      <c r="F618" s="95" t="n">
        <v>0.97</v>
      </c>
      <c r="G618" s="95" t="n">
        <v>0.973</v>
      </c>
      <c r="H618" s="95" t="n">
        <v>0.9715</v>
      </c>
      <c r="I618" s="95" t="n">
        <v>0.9625</v>
      </c>
      <c r="J618" s="95" t="n">
        <v>0.9505</v>
      </c>
      <c r="K618" s="95" t="n">
        <v>0.9625</v>
      </c>
      <c r="L618" s="95" t="n">
        <v>0.9625</v>
      </c>
    </row>
    <row r="619" customFormat="false" ht="15" hidden="false" customHeight="false" outlineLevel="0" collapsed="false">
      <c r="A619" s="93" t="s">
        <v>669</v>
      </c>
      <c r="B619" s="94" t="n">
        <f aca="false">B615*0.3</f>
        <v>6.6</v>
      </c>
      <c r="C619" s="94" t="n">
        <f aca="false">(100-D619)/100</f>
        <v>0.814</v>
      </c>
      <c r="D619" s="94" t="n">
        <f aca="false">D615*0.3</f>
        <v>18.6</v>
      </c>
      <c r="E619" s="95" t="n">
        <v>0.912</v>
      </c>
      <c r="F619" s="95" t="n">
        <v>0.92</v>
      </c>
      <c r="G619" s="95" t="n">
        <v>0.928</v>
      </c>
      <c r="H619" s="95" t="n">
        <v>0.924</v>
      </c>
      <c r="I619" s="95" t="n">
        <v>0.9</v>
      </c>
      <c r="J619" s="95" t="n">
        <v>0.868</v>
      </c>
      <c r="K619" s="95" t="n">
        <v>0.9</v>
      </c>
      <c r="L619" s="95" t="n">
        <v>0.9</v>
      </c>
    </row>
    <row r="620" customFormat="false" ht="15" hidden="false" customHeight="false" outlineLevel="0" collapsed="false">
      <c r="A620" s="96" t="s">
        <v>817</v>
      </c>
      <c r="B620" s="90" t="n">
        <v>21</v>
      </c>
      <c r="C620" s="90"/>
      <c r="D620" s="90" t="n">
        <v>61</v>
      </c>
      <c r="E620" s="91" t="n">
        <f aca="false">1 - (E621) * (E622) * (E623) * (E624)</f>
        <v>0.23935214814</v>
      </c>
      <c r="F620" s="91" t="n">
        <f aca="false">1 - (F621) * (F622) * (F623) * (F624)</f>
        <v>0.21848300374</v>
      </c>
      <c r="G620" s="91" t="n">
        <f aca="false">1 - (G621) * (G622) * (G623) * (G624)</f>
        <v>0.19722104974</v>
      </c>
      <c r="H620" s="91" t="n">
        <f aca="false">1 - (H621) * (H622) * (H623) * (H624)</f>
        <v>0.20790140544</v>
      </c>
      <c r="I620" s="92" t="n">
        <f aca="false">1 - (I621) * (I622) * (I623) * (I624)</f>
        <v>0.2289664</v>
      </c>
      <c r="J620" s="92" t="n">
        <f aca="false">1 - (J621) * (J622) * (J623) * (J624)</f>
        <v>0.30936446464</v>
      </c>
      <c r="K620" s="92" t="n">
        <f aca="false">1 - (K621) * (K622) * (K623) * (K624)</f>
        <v>0.2289664</v>
      </c>
      <c r="L620" s="92" t="n">
        <f aca="false">1 - (L621) * (L622) * (L623) * (L624)</f>
        <v>0.2799296875</v>
      </c>
    </row>
    <row r="621" customFormat="false" ht="15" hidden="false" customHeight="false" outlineLevel="0" collapsed="false">
      <c r="A621" s="93" t="s">
        <v>666</v>
      </c>
      <c r="B621" s="94" t="n">
        <f aca="false">B620*0.15</f>
        <v>3.15</v>
      </c>
      <c r="C621" s="94" t="n">
        <f aca="false">(100-D621)/100</f>
        <v>0.9085</v>
      </c>
      <c r="D621" s="94" t="n">
        <f aca="false">D620*0.15</f>
        <v>9.15</v>
      </c>
      <c r="E621" s="95" t="n">
        <v>0.958</v>
      </c>
      <c r="F621" s="95" t="n">
        <v>0.962</v>
      </c>
      <c r="G621" s="95" t="n">
        <v>0.966</v>
      </c>
      <c r="H621" s="95" t="n">
        <v>0.964</v>
      </c>
      <c r="I621" s="95" t="n">
        <v>0.96</v>
      </c>
      <c r="J621" s="95" t="n">
        <v>0.944</v>
      </c>
      <c r="K621" s="95" t="n">
        <v>0.96</v>
      </c>
      <c r="L621" s="95" t="n">
        <v>0.95</v>
      </c>
    </row>
    <row r="622" customFormat="false" ht="15" hidden="false" customHeight="false" outlineLevel="0" collapsed="false">
      <c r="A622" s="93" t="s">
        <v>667</v>
      </c>
      <c r="B622" s="94" t="n">
        <f aca="false">B620*0.4</f>
        <v>8.4</v>
      </c>
      <c r="C622" s="94" t="n">
        <f aca="false">(100-D622)/100</f>
        <v>0.756</v>
      </c>
      <c r="D622" s="94" t="n">
        <f aca="false">D620*0.4</f>
        <v>24.4</v>
      </c>
      <c r="E622" s="95" t="n">
        <v>0.895</v>
      </c>
      <c r="F622" s="95" t="n">
        <v>0.905</v>
      </c>
      <c r="G622" s="95" t="n">
        <v>0.915</v>
      </c>
      <c r="H622" s="95" t="n">
        <v>0.91</v>
      </c>
      <c r="I622" s="95" t="n">
        <v>0.9</v>
      </c>
      <c r="J622" s="95" t="n">
        <v>0.86</v>
      </c>
      <c r="K622" s="95" t="n">
        <v>0.9</v>
      </c>
      <c r="L622" s="95" t="n">
        <v>0.875</v>
      </c>
    </row>
    <row r="623" customFormat="false" ht="15" hidden="false" customHeight="false" outlineLevel="0" collapsed="false">
      <c r="A623" s="93" t="s">
        <v>668</v>
      </c>
      <c r="B623" s="94" t="n">
        <f aca="false">B620*0.15</f>
        <v>3.15</v>
      </c>
      <c r="C623" s="94" t="n">
        <f aca="false">(100-D623)/100</f>
        <v>0.9085</v>
      </c>
      <c r="D623" s="94" t="n">
        <f aca="false">D620*0.15</f>
        <v>9.15</v>
      </c>
      <c r="E623" s="95" t="n">
        <v>0.9685</v>
      </c>
      <c r="F623" s="95" t="n">
        <v>0.9715</v>
      </c>
      <c r="G623" s="95" t="n">
        <v>0.9745</v>
      </c>
      <c r="H623" s="95" t="n">
        <v>0.973</v>
      </c>
      <c r="I623" s="95" t="n">
        <v>0.97</v>
      </c>
      <c r="J623" s="95" t="n">
        <v>0.958</v>
      </c>
      <c r="K623" s="95" t="n">
        <v>0.97</v>
      </c>
      <c r="L623" s="95" t="n">
        <v>0.9625</v>
      </c>
    </row>
    <row r="624" customFormat="false" ht="15" hidden="false" customHeight="false" outlineLevel="0" collapsed="false">
      <c r="A624" s="93" t="s">
        <v>669</v>
      </c>
      <c r="B624" s="94" t="n">
        <f aca="false">B620*0.3</f>
        <v>6.3</v>
      </c>
      <c r="C624" s="94" t="n">
        <f aca="false">(100-D624)/100</f>
        <v>0.817</v>
      </c>
      <c r="D624" s="94" t="n">
        <f aca="false">D620*0.3</f>
        <v>18.3</v>
      </c>
      <c r="E624" s="95" t="n">
        <v>0.916</v>
      </c>
      <c r="F624" s="95" t="n">
        <v>0.924</v>
      </c>
      <c r="G624" s="95" t="n">
        <v>0.932</v>
      </c>
      <c r="H624" s="95" t="n">
        <v>0.928</v>
      </c>
      <c r="I624" s="95" t="n">
        <v>0.92</v>
      </c>
      <c r="J624" s="95" t="n">
        <v>0.888</v>
      </c>
      <c r="K624" s="95" t="n">
        <v>0.92</v>
      </c>
      <c r="L624" s="95" t="n">
        <v>0.9</v>
      </c>
    </row>
    <row r="625" customFormat="false" ht="15" hidden="false" customHeight="false" outlineLevel="0" collapsed="false">
      <c r="A625" s="88" t="s">
        <v>818</v>
      </c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</row>
    <row r="626" customFormat="false" ht="15" hidden="false" customHeight="false" outlineLevel="0" collapsed="false">
      <c r="A626" s="7" t="s">
        <v>659</v>
      </c>
      <c r="B626" s="7" t="s">
        <v>33</v>
      </c>
      <c r="C626" s="7"/>
      <c r="D626" s="7" t="s">
        <v>660</v>
      </c>
      <c r="E626" s="7" t="s">
        <v>661</v>
      </c>
      <c r="F626" s="7" t="s">
        <v>662</v>
      </c>
      <c r="G626" s="7" t="s">
        <v>663</v>
      </c>
      <c r="H626" s="7" t="s">
        <v>664</v>
      </c>
      <c r="I626" s="7" t="s">
        <v>10</v>
      </c>
      <c r="J626" s="7" t="s">
        <v>11</v>
      </c>
      <c r="K626" s="7" t="s">
        <v>12</v>
      </c>
      <c r="L626" s="7" t="s">
        <v>13</v>
      </c>
    </row>
    <row r="627" customFormat="false" ht="15" hidden="false" customHeight="false" outlineLevel="0" collapsed="false">
      <c r="A627" s="96" t="s">
        <v>819</v>
      </c>
      <c r="B627" s="90" t="n">
        <v>20</v>
      </c>
      <c r="C627" s="90"/>
      <c r="D627" s="90" t="n">
        <v>40</v>
      </c>
      <c r="E627" s="91" t="n">
        <f aca="false">1 - (E628) * (E629) * (E630) * (E631)</f>
        <v>0.2289664</v>
      </c>
      <c r="F627" s="91" t="n">
        <f aca="false">1 - (F628) * (F629) * (F630) * (F631)</f>
        <v>0.20790140544</v>
      </c>
      <c r="G627" s="91" t="n">
        <f aca="false">1 - (G628) * (G629) * (G630) * (G631)</f>
        <v>0.18644137984</v>
      </c>
      <c r="H627" s="91" t="n">
        <f aca="false">1 - (H628) * (H629) * (H630) * (H631)</f>
        <v>0.19722104974</v>
      </c>
      <c r="I627" s="92" t="n">
        <f aca="false">1 - (I628) * (I629) * (I630) * (I631)</f>
        <v>0.30936446464</v>
      </c>
      <c r="J627" s="92" t="n">
        <f aca="false">1 - (J628) * (J629) * (J630) * (J631)</f>
        <v>0.4188544</v>
      </c>
      <c r="K627" s="92" t="n">
        <f aca="false">1 - (K628) * (K629) * (K630) * (K631)</f>
        <v>0.2799296875</v>
      </c>
      <c r="L627" s="92" t="n">
        <f aca="false">1 - (L628) * (L629) * (L630) * (L631)</f>
        <v>0.30936446464</v>
      </c>
    </row>
    <row r="628" customFormat="false" ht="15" hidden="false" customHeight="false" outlineLevel="0" collapsed="false">
      <c r="A628" s="93" t="s">
        <v>666</v>
      </c>
      <c r="B628" s="94" t="n">
        <f aca="false">B627*0.15</f>
        <v>3</v>
      </c>
      <c r="C628" s="94" t="n">
        <f aca="false">(100-D628)/100</f>
        <v>0.94</v>
      </c>
      <c r="D628" s="94" t="n">
        <f aca="false">D627*0.15</f>
        <v>6</v>
      </c>
      <c r="E628" s="95" t="n">
        <v>0.96</v>
      </c>
      <c r="F628" s="95" t="n">
        <v>0.964</v>
      </c>
      <c r="G628" s="95" t="n">
        <v>0.968</v>
      </c>
      <c r="H628" s="95" t="n">
        <v>0.966</v>
      </c>
      <c r="I628" s="95" t="n">
        <v>0.944</v>
      </c>
      <c r="J628" s="95" t="n">
        <v>0.92</v>
      </c>
      <c r="K628" s="95" t="n">
        <v>0.95</v>
      </c>
      <c r="L628" s="95" t="n">
        <v>0.944</v>
      </c>
    </row>
    <row r="629" customFormat="false" ht="15" hidden="false" customHeight="false" outlineLevel="0" collapsed="false">
      <c r="A629" s="93" t="s">
        <v>667</v>
      </c>
      <c r="B629" s="94" t="n">
        <f aca="false">B627*0.4</f>
        <v>8</v>
      </c>
      <c r="C629" s="94" t="n">
        <f aca="false">(100-D629)/100</f>
        <v>0.84</v>
      </c>
      <c r="D629" s="94" t="n">
        <f aca="false">D627*0.4</f>
        <v>16</v>
      </c>
      <c r="E629" s="95" t="n">
        <v>0.9</v>
      </c>
      <c r="F629" s="95" t="n">
        <v>0.91</v>
      </c>
      <c r="G629" s="95" t="n">
        <v>0.92</v>
      </c>
      <c r="H629" s="95" t="n">
        <v>0.915</v>
      </c>
      <c r="I629" s="95" t="n">
        <v>0.86</v>
      </c>
      <c r="J629" s="95" t="n">
        <v>0.8</v>
      </c>
      <c r="K629" s="95" t="n">
        <v>0.875</v>
      </c>
      <c r="L629" s="95" t="n">
        <v>0.86</v>
      </c>
    </row>
    <row r="630" customFormat="false" ht="15" hidden="false" customHeight="false" outlineLevel="0" collapsed="false">
      <c r="A630" s="93" t="s">
        <v>668</v>
      </c>
      <c r="B630" s="94" t="n">
        <f aca="false">B627*0.15</f>
        <v>3</v>
      </c>
      <c r="C630" s="94" t="n">
        <f aca="false">(100-D630)/100</f>
        <v>0.94</v>
      </c>
      <c r="D630" s="94" t="n">
        <f aca="false">D627*0.15</f>
        <v>6</v>
      </c>
      <c r="E630" s="95" t="n">
        <v>0.97</v>
      </c>
      <c r="F630" s="95" t="n">
        <v>0.973</v>
      </c>
      <c r="G630" s="95" t="n">
        <v>0.976</v>
      </c>
      <c r="H630" s="95" t="n">
        <v>0.9745</v>
      </c>
      <c r="I630" s="95" t="n">
        <v>0.958</v>
      </c>
      <c r="J630" s="95" t="n">
        <v>0.94</v>
      </c>
      <c r="K630" s="95" t="n">
        <v>0.9625</v>
      </c>
      <c r="L630" s="95" t="n">
        <v>0.958</v>
      </c>
    </row>
    <row r="631" customFormat="false" ht="15" hidden="false" customHeight="false" outlineLevel="0" collapsed="false">
      <c r="A631" s="93" t="s">
        <v>669</v>
      </c>
      <c r="B631" s="94" t="n">
        <f aca="false">B627*0.3</f>
        <v>6</v>
      </c>
      <c r="C631" s="94" t="n">
        <f aca="false">(100-D631)/100</f>
        <v>0.88</v>
      </c>
      <c r="D631" s="94" t="n">
        <f aca="false">D627*0.3</f>
        <v>12</v>
      </c>
      <c r="E631" s="95" t="n">
        <v>0.92</v>
      </c>
      <c r="F631" s="95" t="n">
        <v>0.928</v>
      </c>
      <c r="G631" s="95" t="n">
        <v>0.936</v>
      </c>
      <c r="H631" s="95" t="n">
        <v>0.932</v>
      </c>
      <c r="I631" s="95" t="n">
        <v>0.888</v>
      </c>
      <c r="J631" s="95" t="n">
        <v>0.84</v>
      </c>
      <c r="K631" s="95" t="n">
        <v>0.9</v>
      </c>
      <c r="L631" s="95" t="n">
        <v>0.888</v>
      </c>
    </row>
    <row r="632" customFormat="false" ht="15" hidden="false" customHeight="false" outlineLevel="0" collapsed="false">
      <c r="A632" s="96" t="s">
        <v>820</v>
      </c>
      <c r="B632" s="90" t="n">
        <v>20</v>
      </c>
      <c r="C632" s="90"/>
      <c r="D632" s="90" t="n">
        <v>40</v>
      </c>
      <c r="E632" s="91" t="n">
        <f aca="false">1 - (E633) * (E634) * (E635) * (E636)</f>
        <v>0.2289664</v>
      </c>
      <c r="F632" s="91" t="n">
        <f aca="false">1 - (F633) * (F634) * (F635) * (F636)</f>
        <v>0.20790140544</v>
      </c>
      <c r="G632" s="91" t="n">
        <f aca="false">1 - (G633) * (G634) * (G635) * (G636)</f>
        <v>0.18644137984</v>
      </c>
      <c r="H632" s="91" t="n">
        <f aca="false">1 - (H633) * (H634) * (H635) * (H636)</f>
        <v>0.19722104974</v>
      </c>
      <c r="I632" s="92" t="n">
        <f aca="false">1 - (I633) * (I634) * (I635) * (I636)</f>
        <v>0.4188544</v>
      </c>
      <c r="J632" s="92" t="n">
        <f aca="false">1 - (J633) * (J634) * (J635) * (J636)</f>
        <v>0.2799296875</v>
      </c>
      <c r="K632" s="92" t="n">
        <f aca="false">1 - (K633) * (K634) * (K635) * (K636)</f>
        <v>0.2799296875</v>
      </c>
      <c r="L632" s="92" t="n">
        <f aca="false">1 - (L633) * (L634) * (L635) * (L636)</f>
        <v>0.4188544</v>
      </c>
    </row>
    <row r="633" customFormat="false" ht="15" hidden="false" customHeight="false" outlineLevel="0" collapsed="false">
      <c r="A633" s="93" t="s">
        <v>666</v>
      </c>
      <c r="B633" s="94" t="n">
        <f aca="false">B632*0.15</f>
        <v>3</v>
      </c>
      <c r="C633" s="94" t="n">
        <f aca="false">(100-D633)/100</f>
        <v>0.94</v>
      </c>
      <c r="D633" s="94" t="n">
        <f aca="false">D632*0.15</f>
        <v>6</v>
      </c>
      <c r="E633" s="95" t="n">
        <v>0.96</v>
      </c>
      <c r="F633" s="95" t="n">
        <v>0.964</v>
      </c>
      <c r="G633" s="95" t="n">
        <v>0.968</v>
      </c>
      <c r="H633" s="95" t="n">
        <v>0.966</v>
      </c>
      <c r="I633" s="95" t="n">
        <v>0.92</v>
      </c>
      <c r="J633" s="95" t="n">
        <v>0.95</v>
      </c>
      <c r="K633" s="95" t="n">
        <v>0.95</v>
      </c>
      <c r="L633" s="95" t="n">
        <v>0.92</v>
      </c>
    </row>
    <row r="634" customFormat="false" ht="15" hidden="false" customHeight="false" outlineLevel="0" collapsed="false">
      <c r="A634" s="93" t="s">
        <v>667</v>
      </c>
      <c r="B634" s="94" t="n">
        <f aca="false">B632*0.4</f>
        <v>8</v>
      </c>
      <c r="C634" s="94" t="n">
        <f aca="false">(100-D634)/100</f>
        <v>0.84</v>
      </c>
      <c r="D634" s="94" t="n">
        <f aca="false">D632*0.4</f>
        <v>16</v>
      </c>
      <c r="E634" s="95" t="n">
        <v>0.9</v>
      </c>
      <c r="F634" s="95" t="n">
        <v>0.91</v>
      </c>
      <c r="G634" s="95" t="n">
        <v>0.92</v>
      </c>
      <c r="H634" s="95" t="n">
        <v>0.915</v>
      </c>
      <c r="I634" s="95" t="n">
        <v>0.8</v>
      </c>
      <c r="J634" s="95" t="n">
        <v>0.875</v>
      </c>
      <c r="K634" s="95" t="n">
        <v>0.875</v>
      </c>
      <c r="L634" s="95" t="n">
        <v>0.8</v>
      </c>
    </row>
    <row r="635" customFormat="false" ht="15" hidden="false" customHeight="false" outlineLevel="0" collapsed="false">
      <c r="A635" s="93" t="s">
        <v>668</v>
      </c>
      <c r="B635" s="94" t="n">
        <f aca="false">B632*0.15</f>
        <v>3</v>
      </c>
      <c r="C635" s="94" t="n">
        <f aca="false">(100-D635)/100</f>
        <v>0.94</v>
      </c>
      <c r="D635" s="94" t="n">
        <f aca="false">D632*0.15</f>
        <v>6</v>
      </c>
      <c r="E635" s="95" t="n">
        <v>0.97</v>
      </c>
      <c r="F635" s="95" t="n">
        <v>0.973</v>
      </c>
      <c r="G635" s="95" t="n">
        <v>0.976</v>
      </c>
      <c r="H635" s="95" t="n">
        <v>0.9745</v>
      </c>
      <c r="I635" s="95" t="n">
        <v>0.94</v>
      </c>
      <c r="J635" s="95" t="n">
        <v>0.9625</v>
      </c>
      <c r="K635" s="95" t="n">
        <v>0.9625</v>
      </c>
      <c r="L635" s="95" t="n">
        <v>0.94</v>
      </c>
    </row>
    <row r="636" customFormat="false" ht="15" hidden="false" customHeight="false" outlineLevel="0" collapsed="false">
      <c r="A636" s="93" t="s">
        <v>669</v>
      </c>
      <c r="B636" s="94" t="n">
        <f aca="false">B632*0.3</f>
        <v>6</v>
      </c>
      <c r="C636" s="94" t="n">
        <f aca="false">(100-D636)/100</f>
        <v>0.88</v>
      </c>
      <c r="D636" s="94" t="n">
        <f aca="false">D632*0.3</f>
        <v>12</v>
      </c>
      <c r="E636" s="95" t="n">
        <v>0.92</v>
      </c>
      <c r="F636" s="95" t="n">
        <v>0.928</v>
      </c>
      <c r="G636" s="95" t="n">
        <v>0.936</v>
      </c>
      <c r="H636" s="95" t="n">
        <v>0.932</v>
      </c>
      <c r="I636" s="95" t="n">
        <v>0.84</v>
      </c>
      <c r="J636" s="95" t="n">
        <v>0.9</v>
      </c>
      <c r="K636" s="95" t="n">
        <v>0.9</v>
      </c>
      <c r="L636" s="95" t="n">
        <v>0.84</v>
      </c>
    </row>
    <row r="637" customFormat="false" ht="15" hidden="false" customHeight="false" outlineLevel="0" collapsed="false">
      <c r="A637" s="89" t="s">
        <v>821</v>
      </c>
      <c r="B637" s="90" t="n">
        <v>20</v>
      </c>
      <c r="C637" s="90"/>
      <c r="D637" s="90" t="n">
        <v>40</v>
      </c>
      <c r="E637" s="91" t="n">
        <f aca="false">1 - (E638) * (E639) * (E640) * (E641)</f>
        <v>0.2289664</v>
      </c>
      <c r="F637" s="91" t="n">
        <f aca="false">1 - (F638) * (F639) * (F640) * (F641)</f>
        <v>0.20790140544</v>
      </c>
      <c r="G637" s="91" t="n">
        <f aca="false">1 - (G638) * (G639) * (G640) * (G641)</f>
        <v>0.18644137984</v>
      </c>
      <c r="H637" s="91" t="n">
        <f aca="false">1 - (H638) * (H639) * (H640) * (H641)</f>
        <v>0.19722104974</v>
      </c>
      <c r="I637" s="92" t="n">
        <f aca="false">1 - (I638) * (I639) * (I640) * (I641)</f>
        <v>0.30936446464</v>
      </c>
      <c r="J637" s="92" t="n">
        <f aca="false">1 - (J638) * (J639) * (J640) * (J641)</f>
        <v>0.2799296875</v>
      </c>
      <c r="K637" s="92" t="n">
        <f aca="false">1 - (K638) * (K639) * (K640) * (K641)</f>
        <v>0.30936446464</v>
      </c>
      <c r="L637" s="92" t="n">
        <f aca="false">1 - (L638) * (L639) * (L640) * (L641)</f>
        <v>0.2799296875</v>
      </c>
    </row>
    <row r="638" customFormat="false" ht="15" hidden="false" customHeight="false" outlineLevel="0" collapsed="false">
      <c r="A638" s="93" t="s">
        <v>666</v>
      </c>
      <c r="B638" s="94" t="n">
        <f aca="false">B637*0.15</f>
        <v>3</v>
      </c>
      <c r="C638" s="94" t="n">
        <f aca="false">(100-D638)/100</f>
        <v>0.94</v>
      </c>
      <c r="D638" s="94" t="n">
        <f aca="false">D637*0.15</f>
        <v>6</v>
      </c>
      <c r="E638" s="95" t="n">
        <v>0.96</v>
      </c>
      <c r="F638" s="95" t="n">
        <v>0.964</v>
      </c>
      <c r="G638" s="95" t="n">
        <v>0.968</v>
      </c>
      <c r="H638" s="95" t="n">
        <v>0.966</v>
      </c>
      <c r="I638" s="95" t="n">
        <v>0.944</v>
      </c>
      <c r="J638" s="95" t="n">
        <v>0.95</v>
      </c>
      <c r="K638" s="95" t="n">
        <v>0.944</v>
      </c>
      <c r="L638" s="95" t="n">
        <v>0.95</v>
      </c>
    </row>
    <row r="639" customFormat="false" ht="15" hidden="false" customHeight="false" outlineLevel="0" collapsed="false">
      <c r="A639" s="93" t="s">
        <v>667</v>
      </c>
      <c r="B639" s="94" t="n">
        <f aca="false">B637*0.4</f>
        <v>8</v>
      </c>
      <c r="C639" s="94" t="n">
        <f aca="false">(100-D639)/100</f>
        <v>0.84</v>
      </c>
      <c r="D639" s="94" t="n">
        <f aca="false">D637*0.4</f>
        <v>16</v>
      </c>
      <c r="E639" s="95" t="n">
        <v>0.9</v>
      </c>
      <c r="F639" s="95" t="n">
        <v>0.91</v>
      </c>
      <c r="G639" s="95" t="n">
        <v>0.92</v>
      </c>
      <c r="H639" s="95" t="n">
        <v>0.915</v>
      </c>
      <c r="I639" s="95" t="n">
        <v>0.86</v>
      </c>
      <c r="J639" s="95" t="n">
        <v>0.875</v>
      </c>
      <c r="K639" s="95" t="n">
        <v>0.86</v>
      </c>
      <c r="L639" s="95" t="n">
        <v>0.875</v>
      </c>
    </row>
    <row r="640" customFormat="false" ht="15" hidden="false" customHeight="false" outlineLevel="0" collapsed="false">
      <c r="A640" s="93" t="s">
        <v>668</v>
      </c>
      <c r="B640" s="94" t="n">
        <f aca="false">B637*0.15</f>
        <v>3</v>
      </c>
      <c r="C640" s="94" t="n">
        <f aca="false">(100-D640)/100</f>
        <v>0.94</v>
      </c>
      <c r="D640" s="94" t="n">
        <f aca="false">D637*0.15</f>
        <v>6</v>
      </c>
      <c r="E640" s="95" t="n">
        <v>0.97</v>
      </c>
      <c r="F640" s="95" t="n">
        <v>0.973</v>
      </c>
      <c r="G640" s="95" t="n">
        <v>0.976</v>
      </c>
      <c r="H640" s="95" t="n">
        <v>0.9745</v>
      </c>
      <c r="I640" s="95" t="n">
        <v>0.958</v>
      </c>
      <c r="J640" s="95" t="n">
        <v>0.9625</v>
      </c>
      <c r="K640" s="95" t="n">
        <v>0.958</v>
      </c>
      <c r="L640" s="95" t="n">
        <v>0.9625</v>
      </c>
    </row>
    <row r="641" customFormat="false" ht="15" hidden="false" customHeight="false" outlineLevel="0" collapsed="false">
      <c r="A641" s="93" t="s">
        <v>669</v>
      </c>
      <c r="B641" s="94" t="n">
        <f aca="false">B637*0.3</f>
        <v>6</v>
      </c>
      <c r="C641" s="94" t="n">
        <f aca="false">(100-D641)/100</f>
        <v>0.88</v>
      </c>
      <c r="D641" s="94" t="n">
        <f aca="false">D637*0.3</f>
        <v>12</v>
      </c>
      <c r="E641" s="95" t="n">
        <v>0.92</v>
      </c>
      <c r="F641" s="95" t="n">
        <v>0.928</v>
      </c>
      <c r="G641" s="95" t="n">
        <v>0.936</v>
      </c>
      <c r="H641" s="95" t="n">
        <v>0.932</v>
      </c>
      <c r="I641" s="95" t="n">
        <v>0.888</v>
      </c>
      <c r="J641" s="95" t="n">
        <v>0.9</v>
      </c>
      <c r="K641" s="95" t="n">
        <v>0.888</v>
      </c>
      <c r="L641" s="95" t="n">
        <v>0.9</v>
      </c>
    </row>
    <row r="642" customFormat="false" ht="15" hidden="false" customHeight="false" outlineLevel="0" collapsed="false">
      <c r="A642" s="89" t="s">
        <v>822</v>
      </c>
      <c r="B642" s="90" t="n">
        <v>20</v>
      </c>
      <c r="C642" s="90"/>
      <c r="D642" s="90" t="n">
        <v>40</v>
      </c>
      <c r="E642" s="91" t="n">
        <f aca="false">1 - (E643) * (E644) * (E645) * (E646)</f>
        <v>0.2289664</v>
      </c>
      <c r="F642" s="91" t="n">
        <f aca="false">1 - (F643) * (F644) * (F645) * (F646)</f>
        <v>0.20790140544</v>
      </c>
      <c r="G642" s="91" t="n">
        <f aca="false">1 - (G643) * (G644) * (G645) * (G646)</f>
        <v>0.18644137984</v>
      </c>
      <c r="H642" s="91" t="n">
        <f aca="false">1 - (H643) * (H644) * (H645) * (H646)</f>
        <v>0.19722104974</v>
      </c>
      <c r="I642" s="92" t="n">
        <f aca="false">1 - (I643) * (I644) * (I645) * (I646)</f>
        <v>0.30936446464</v>
      </c>
      <c r="J642" s="92" t="n">
        <f aca="false">1 - (J643) * (J644) * (J645) * (J646)</f>
        <v>0.30936446464</v>
      </c>
      <c r="K642" s="92" t="n">
        <f aca="false">1 - (K643) * (K644) * (K645) * (K646)</f>
        <v>0.30936446464</v>
      </c>
      <c r="L642" s="92" t="n">
        <f aca="false">1 - (L643) * (L644) * (L645) * (L646)</f>
        <v>0.30936446464</v>
      </c>
    </row>
    <row r="643" customFormat="false" ht="15" hidden="false" customHeight="false" outlineLevel="0" collapsed="false">
      <c r="A643" s="93" t="s">
        <v>666</v>
      </c>
      <c r="B643" s="94" t="n">
        <f aca="false">B642*0.15</f>
        <v>3</v>
      </c>
      <c r="C643" s="94" t="n">
        <f aca="false">(100-D643)/100</f>
        <v>0.94</v>
      </c>
      <c r="D643" s="94" t="n">
        <f aca="false">D642*0.15</f>
        <v>6</v>
      </c>
      <c r="E643" s="95" t="n">
        <v>0.96</v>
      </c>
      <c r="F643" s="95" t="n">
        <v>0.964</v>
      </c>
      <c r="G643" s="95" t="n">
        <v>0.968</v>
      </c>
      <c r="H643" s="95" t="n">
        <v>0.966</v>
      </c>
      <c r="I643" s="95" t="n">
        <v>0.944</v>
      </c>
      <c r="J643" s="95" t="n">
        <v>0.944</v>
      </c>
      <c r="K643" s="95" t="n">
        <v>0.944</v>
      </c>
      <c r="L643" s="95" t="n">
        <v>0.944</v>
      </c>
    </row>
    <row r="644" customFormat="false" ht="15" hidden="false" customHeight="false" outlineLevel="0" collapsed="false">
      <c r="A644" s="93" t="s">
        <v>667</v>
      </c>
      <c r="B644" s="94" t="n">
        <f aca="false">B642*0.4</f>
        <v>8</v>
      </c>
      <c r="C644" s="94" t="n">
        <f aca="false">(100-D644)/100</f>
        <v>0.84</v>
      </c>
      <c r="D644" s="94" t="n">
        <f aca="false">D642*0.4</f>
        <v>16</v>
      </c>
      <c r="E644" s="95" t="n">
        <v>0.9</v>
      </c>
      <c r="F644" s="95" t="n">
        <v>0.91</v>
      </c>
      <c r="G644" s="95" t="n">
        <v>0.92</v>
      </c>
      <c r="H644" s="95" t="n">
        <v>0.915</v>
      </c>
      <c r="I644" s="95" t="n">
        <v>0.86</v>
      </c>
      <c r="J644" s="95" t="n">
        <v>0.86</v>
      </c>
      <c r="K644" s="95" t="n">
        <v>0.86</v>
      </c>
      <c r="L644" s="95" t="n">
        <v>0.86</v>
      </c>
    </row>
    <row r="645" customFormat="false" ht="15" hidden="false" customHeight="false" outlineLevel="0" collapsed="false">
      <c r="A645" s="93" t="s">
        <v>668</v>
      </c>
      <c r="B645" s="94" t="n">
        <f aca="false">B642*0.15</f>
        <v>3</v>
      </c>
      <c r="C645" s="94" t="n">
        <f aca="false">(100-D645)/100</f>
        <v>0.94</v>
      </c>
      <c r="D645" s="94" t="n">
        <f aca="false">D642*0.15</f>
        <v>6</v>
      </c>
      <c r="E645" s="95" t="n">
        <v>0.97</v>
      </c>
      <c r="F645" s="95" t="n">
        <v>0.973</v>
      </c>
      <c r="G645" s="95" t="n">
        <v>0.976</v>
      </c>
      <c r="H645" s="95" t="n">
        <v>0.9745</v>
      </c>
      <c r="I645" s="95" t="n">
        <v>0.958</v>
      </c>
      <c r="J645" s="95" t="n">
        <v>0.958</v>
      </c>
      <c r="K645" s="95" t="n">
        <v>0.958</v>
      </c>
      <c r="L645" s="95" t="n">
        <v>0.958</v>
      </c>
    </row>
    <row r="646" customFormat="false" ht="15" hidden="false" customHeight="false" outlineLevel="0" collapsed="false">
      <c r="A646" s="93" t="s">
        <v>669</v>
      </c>
      <c r="B646" s="94" t="n">
        <f aca="false">B642*0.3</f>
        <v>6</v>
      </c>
      <c r="C646" s="94" t="n">
        <f aca="false">(100-D646)/100</f>
        <v>0.88</v>
      </c>
      <c r="D646" s="94" t="n">
        <f aca="false">D642*0.3</f>
        <v>12</v>
      </c>
      <c r="E646" s="95" t="n">
        <v>0.92</v>
      </c>
      <c r="F646" s="95" t="n">
        <v>0.928</v>
      </c>
      <c r="G646" s="95" t="n">
        <v>0.936</v>
      </c>
      <c r="H646" s="95" t="n">
        <v>0.932</v>
      </c>
      <c r="I646" s="95" t="n">
        <v>0.888</v>
      </c>
      <c r="J646" s="95" t="n">
        <v>0.888</v>
      </c>
      <c r="K646" s="95" t="n">
        <v>0.888</v>
      </c>
      <c r="L646" s="95" t="n">
        <v>0.888</v>
      </c>
    </row>
    <row r="647" customFormat="false" ht="15" hidden="false" customHeight="false" outlineLevel="0" collapsed="false">
      <c r="A647" s="96" t="s">
        <v>823</v>
      </c>
      <c r="B647" s="90" t="n">
        <v>19</v>
      </c>
      <c r="C647" s="90"/>
      <c r="D647" s="90" t="n">
        <v>40</v>
      </c>
      <c r="E647" s="91" t="n">
        <f aca="false">1 - (E648) * (E649) * (E650) * (E651)</f>
        <v>0.21848300374</v>
      </c>
      <c r="F647" s="91" t="n">
        <f aca="false">1 - (F648) * (F649) * (F650) * (F651)</f>
        <v>0.19722104974</v>
      </c>
      <c r="G647" s="91" t="n">
        <f aca="false">1 - (G648) * (G649) * (G650) * (G651)</f>
        <v>0.1755618375</v>
      </c>
      <c r="H647" s="91" t="n">
        <f aca="false">1 - (H648) * (H649) * (H650) * (H651)</f>
        <v>0.18644137984</v>
      </c>
      <c r="I647" s="92" t="n">
        <f aca="false">1 - (I648) * (I649) * (I650) * (I651)</f>
        <v>0.35656423374</v>
      </c>
      <c r="J647" s="92" t="n">
        <f aca="false">1 - (J648) * (J649) * (J650) * (J651)</f>
        <v>0.2289664</v>
      </c>
      <c r="K647" s="92" t="n">
        <f aca="false">1 - (K648) * (K649) * (K650) * (K651)</f>
        <v>0.35656423374</v>
      </c>
      <c r="L647" s="92" t="n">
        <f aca="false">1 - (L648) * (L649) * (L650) * (L651)</f>
        <v>0.4188544</v>
      </c>
    </row>
    <row r="648" customFormat="false" ht="15" hidden="false" customHeight="false" outlineLevel="0" collapsed="false">
      <c r="A648" s="93" t="s">
        <v>666</v>
      </c>
      <c r="B648" s="94" t="n">
        <f aca="false">B647*0.15</f>
        <v>2.85</v>
      </c>
      <c r="C648" s="94" t="n">
        <f aca="false">(100-D648)/100</f>
        <v>0.94</v>
      </c>
      <c r="D648" s="94" t="n">
        <f aca="false">D647*0.15</f>
        <v>6</v>
      </c>
      <c r="E648" s="95" t="n">
        <v>0.962</v>
      </c>
      <c r="F648" s="95" t="n">
        <v>0.966</v>
      </c>
      <c r="G648" s="95" t="n">
        <v>0.97</v>
      </c>
      <c r="H648" s="95" t="n">
        <v>0.968</v>
      </c>
      <c r="I648" s="95" t="n">
        <v>0.934</v>
      </c>
      <c r="J648" s="95" t="n">
        <v>0.96</v>
      </c>
      <c r="K648" s="95" t="n">
        <v>0.934</v>
      </c>
      <c r="L648" s="95" t="n">
        <v>0.92</v>
      </c>
    </row>
    <row r="649" customFormat="false" ht="15" hidden="false" customHeight="false" outlineLevel="0" collapsed="false">
      <c r="A649" s="93" t="s">
        <v>667</v>
      </c>
      <c r="B649" s="94" t="n">
        <f aca="false">B647*0.4</f>
        <v>7.6</v>
      </c>
      <c r="C649" s="94" t="n">
        <f aca="false">(100-D649)/100</f>
        <v>0.84</v>
      </c>
      <c r="D649" s="94" t="n">
        <f aca="false">D647*0.4</f>
        <v>16</v>
      </c>
      <c r="E649" s="95" t="n">
        <v>0.905</v>
      </c>
      <c r="F649" s="95" t="n">
        <v>0.915</v>
      </c>
      <c r="G649" s="95" t="n">
        <v>0.925</v>
      </c>
      <c r="H649" s="95" t="n">
        <v>0.92</v>
      </c>
      <c r="I649" s="95" t="n">
        <v>0.835</v>
      </c>
      <c r="J649" s="95" t="n">
        <v>0.9</v>
      </c>
      <c r="K649" s="95" t="n">
        <v>0.835</v>
      </c>
      <c r="L649" s="95" t="n">
        <v>0.8</v>
      </c>
    </row>
    <row r="650" customFormat="false" ht="15" hidden="false" customHeight="false" outlineLevel="0" collapsed="false">
      <c r="A650" s="93" t="s">
        <v>668</v>
      </c>
      <c r="B650" s="94" t="n">
        <f aca="false">B647*0.15</f>
        <v>2.85</v>
      </c>
      <c r="C650" s="94" t="n">
        <f aca="false">(100-D650)/100</f>
        <v>0.94</v>
      </c>
      <c r="D650" s="94" t="n">
        <f aca="false">D647*0.15</f>
        <v>6</v>
      </c>
      <c r="E650" s="95" t="n">
        <v>0.9715</v>
      </c>
      <c r="F650" s="95" t="n">
        <v>0.9745</v>
      </c>
      <c r="G650" s="95" t="n">
        <v>0.9775</v>
      </c>
      <c r="H650" s="95" t="n">
        <v>0.976</v>
      </c>
      <c r="I650" s="95" t="n">
        <v>0.9505</v>
      </c>
      <c r="J650" s="95" t="n">
        <v>0.97</v>
      </c>
      <c r="K650" s="95" t="n">
        <v>0.9505</v>
      </c>
      <c r="L650" s="95" t="n">
        <v>0.94</v>
      </c>
    </row>
    <row r="651" customFormat="false" ht="15" hidden="false" customHeight="false" outlineLevel="0" collapsed="false">
      <c r="A651" s="93" t="s">
        <v>669</v>
      </c>
      <c r="B651" s="94" t="n">
        <f aca="false">B647*0.3</f>
        <v>5.7</v>
      </c>
      <c r="C651" s="94" t="n">
        <f aca="false">(100-D651)/100</f>
        <v>0.88</v>
      </c>
      <c r="D651" s="94" t="n">
        <f aca="false">D647*0.3</f>
        <v>12</v>
      </c>
      <c r="E651" s="95" t="n">
        <v>0.924</v>
      </c>
      <c r="F651" s="95" t="n">
        <v>0.932</v>
      </c>
      <c r="G651" s="95" t="n">
        <v>0.94</v>
      </c>
      <c r="H651" s="95" t="n">
        <v>0.936</v>
      </c>
      <c r="I651" s="95" t="n">
        <v>0.868</v>
      </c>
      <c r="J651" s="95" t="n">
        <v>0.92</v>
      </c>
      <c r="K651" s="95" t="n">
        <v>0.868</v>
      </c>
      <c r="L651" s="95" t="n">
        <v>0.84</v>
      </c>
    </row>
    <row r="652" customFormat="false" ht="15" hidden="false" customHeight="false" outlineLevel="0" collapsed="false">
      <c r="A652" s="96" t="s">
        <v>824</v>
      </c>
      <c r="B652" s="90" t="n">
        <v>19</v>
      </c>
      <c r="C652" s="90"/>
      <c r="D652" s="90" t="n">
        <v>35</v>
      </c>
      <c r="E652" s="91" t="n">
        <f aca="false">1 - (E653) * (E654)</f>
        <v>0.0654170000000001</v>
      </c>
      <c r="F652" s="91" t="n">
        <f aca="false">1 - (F653) * (F654)</f>
        <v>0.058633</v>
      </c>
      <c r="G652" s="91" t="n">
        <f aca="false">1 - (G653) * (G654)</f>
        <v>0.051825</v>
      </c>
      <c r="H652" s="91" t="n">
        <f aca="false">1 - (H653) * (H654)</f>
        <v>0.0552320000000001</v>
      </c>
      <c r="I652" s="92" t="n">
        <f aca="false">1 - (I653) *(I654)</f>
        <v>0.112233</v>
      </c>
      <c r="J652" s="92" t="n">
        <f aca="false">1 - (J653) *(J654)</f>
        <v>0.0688000000000001</v>
      </c>
      <c r="K652" s="92" t="n">
        <f aca="false">1 - (K653) *(K654)</f>
        <v>0.112233</v>
      </c>
      <c r="L652" s="92" t="n">
        <f aca="false">1 - (L653) *(L654)</f>
        <v>0.1352</v>
      </c>
    </row>
    <row r="653" customFormat="false" ht="15" hidden="false" customHeight="false" outlineLevel="0" collapsed="false">
      <c r="A653" s="93" t="s">
        <v>666</v>
      </c>
      <c r="B653" s="94" t="n">
        <f aca="false">B652*0.15</f>
        <v>2.85</v>
      </c>
      <c r="C653" s="94" t="n">
        <f aca="false">(100-D653)/100</f>
        <v>0.9475</v>
      </c>
      <c r="D653" s="94" t="n">
        <f aca="false">D652*0.15</f>
        <v>5.25</v>
      </c>
      <c r="E653" s="95" t="n">
        <v>0.962</v>
      </c>
      <c r="F653" s="95" t="n">
        <v>0.966</v>
      </c>
      <c r="G653" s="95" t="n">
        <v>0.97</v>
      </c>
      <c r="H653" s="95" t="n">
        <v>0.968</v>
      </c>
      <c r="I653" s="95" t="n">
        <v>0.934</v>
      </c>
      <c r="J653" s="95" t="n">
        <v>0.96</v>
      </c>
      <c r="K653" s="95" t="n">
        <v>0.934</v>
      </c>
      <c r="L653" s="95" t="n">
        <v>0.92</v>
      </c>
    </row>
    <row r="654" customFormat="false" ht="15" hidden="false" customHeight="false" outlineLevel="0" collapsed="false">
      <c r="A654" s="93" t="s">
        <v>668</v>
      </c>
      <c r="B654" s="94" t="n">
        <f aca="false">B652*0.15</f>
        <v>2.85</v>
      </c>
      <c r="C654" s="94" t="n">
        <v>0.94</v>
      </c>
      <c r="D654" s="94" t="n">
        <f aca="false">D652*0.4</f>
        <v>14</v>
      </c>
      <c r="E654" s="95" t="n">
        <v>0.9715</v>
      </c>
      <c r="F654" s="95" t="n">
        <v>0.9745</v>
      </c>
      <c r="G654" s="95" t="n">
        <v>0.9775</v>
      </c>
      <c r="H654" s="95" t="n">
        <v>0.976</v>
      </c>
      <c r="I654" s="95" t="n">
        <v>0.9505</v>
      </c>
      <c r="J654" s="95" t="n">
        <v>0.97</v>
      </c>
      <c r="K654" s="95" t="n">
        <v>0.9505</v>
      </c>
      <c r="L654" s="95" t="n">
        <v>0.94</v>
      </c>
    </row>
    <row r="655" customFormat="false" ht="15" hidden="false" customHeight="false" outlineLevel="0" collapsed="false">
      <c r="A655" s="96" t="s">
        <v>825</v>
      </c>
      <c r="B655" s="90" t="n">
        <v>18</v>
      </c>
      <c r="C655" s="90"/>
      <c r="D655" s="90" t="n">
        <v>35</v>
      </c>
      <c r="E655" s="91" t="n">
        <f aca="false">1 - (E656) * (E657) * (E658) * (E659)</f>
        <v>0.20790140544</v>
      </c>
      <c r="F655" s="91" t="n">
        <f aca="false">1 - (F656) * (F657) * (F658) * (F659)</f>
        <v>0.18644137984</v>
      </c>
      <c r="G655" s="91" t="n">
        <f aca="false">1 - (G656) * (G657) * (G658) * (G659)</f>
        <v>0.16458186304</v>
      </c>
      <c r="H655" s="91" t="n">
        <f aca="false">1 - (H656) * (H657) * (H658) * (H659)</f>
        <v>0.1755618375</v>
      </c>
      <c r="I655" s="92" t="n">
        <f aca="false">1 - (I656) * (I657) * (I658) * (I659)</f>
        <v>0.2799296875</v>
      </c>
      <c r="J655" s="92" t="n">
        <f aca="false">1 - (J656) * (J657) * (J658) * (J659)</f>
        <v>0.2289664</v>
      </c>
      <c r="K655" s="92" t="n">
        <f aca="false">1 - (K656) * (K657) * (K658) * (K659)</f>
        <v>0.2799296875</v>
      </c>
      <c r="L655" s="92" t="n">
        <f aca="false">1 - (L656) * (L657) * (L658) * (L659)</f>
        <v>0.35656423374</v>
      </c>
    </row>
    <row r="656" customFormat="false" ht="15" hidden="false" customHeight="false" outlineLevel="0" collapsed="false">
      <c r="A656" s="93" t="s">
        <v>666</v>
      </c>
      <c r="B656" s="94" t="n">
        <f aca="false">B655*0.15</f>
        <v>2.7</v>
      </c>
      <c r="C656" s="94" t="n">
        <f aca="false">(100-D656)/100</f>
        <v>0.9475</v>
      </c>
      <c r="D656" s="94" t="n">
        <f aca="false">D655*0.15</f>
        <v>5.25</v>
      </c>
      <c r="E656" s="95" t="n">
        <v>0.964</v>
      </c>
      <c r="F656" s="95" t="n">
        <v>0.968</v>
      </c>
      <c r="G656" s="95" t="n">
        <v>0.972</v>
      </c>
      <c r="H656" s="95" t="n">
        <v>0.97</v>
      </c>
      <c r="I656" s="95" t="n">
        <v>0.95</v>
      </c>
      <c r="J656" s="95" t="n">
        <v>0.96</v>
      </c>
      <c r="K656" s="95" t="n">
        <v>0.95</v>
      </c>
      <c r="L656" s="95" t="n">
        <v>0.934</v>
      </c>
    </row>
    <row r="657" customFormat="false" ht="15" hidden="false" customHeight="false" outlineLevel="0" collapsed="false">
      <c r="A657" s="93" t="s">
        <v>667</v>
      </c>
      <c r="B657" s="94" t="n">
        <f aca="false">B655*0.4</f>
        <v>7.2</v>
      </c>
      <c r="C657" s="94" t="n">
        <f aca="false">(100-D657)/100</f>
        <v>0.86</v>
      </c>
      <c r="D657" s="94" t="n">
        <f aca="false">D655*0.4</f>
        <v>14</v>
      </c>
      <c r="E657" s="95" t="n">
        <v>0.91</v>
      </c>
      <c r="F657" s="95" t="n">
        <v>0.92</v>
      </c>
      <c r="G657" s="95" t="n">
        <v>0.93</v>
      </c>
      <c r="H657" s="95" t="n">
        <v>0.925</v>
      </c>
      <c r="I657" s="95" t="n">
        <v>0.875</v>
      </c>
      <c r="J657" s="95" t="n">
        <v>0.9</v>
      </c>
      <c r="K657" s="95" t="n">
        <v>0.875</v>
      </c>
      <c r="L657" s="95" t="n">
        <v>0.835</v>
      </c>
    </row>
    <row r="658" customFormat="false" ht="15" hidden="false" customHeight="false" outlineLevel="0" collapsed="false">
      <c r="A658" s="93" t="s">
        <v>668</v>
      </c>
      <c r="B658" s="94" t="n">
        <f aca="false">B655*0.15</f>
        <v>2.7</v>
      </c>
      <c r="C658" s="94" t="n">
        <f aca="false">(100-D658)/100</f>
        <v>0.9475</v>
      </c>
      <c r="D658" s="94" t="n">
        <f aca="false">D655*0.15</f>
        <v>5.25</v>
      </c>
      <c r="E658" s="95" t="n">
        <v>0.973</v>
      </c>
      <c r="F658" s="95" t="n">
        <v>0.976</v>
      </c>
      <c r="G658" s="95" t="n">
        <v>0.979</v>
      </c>
      <c r="H658" s="95" t="n">
        <v>0.9775</v>
      </c>
      <c r="I658" s="95" t="n">
        <v>0.9625</v>
      </c>
      <c r="J658" s="95" t="n">
        <v>0.97</v>
      </c>
      <c r="K658" s="95" t="n">
        <v>0.9625</v>
      </c>
      <c r="L658" s="95" t="n">
        <v>0.9505</v>
      </c>
    </row>
    <row r="659" customFormat="false" ht="15" hidden="false" customHeight="false" outlineLevel="0" collapsed="false">
      <c r="A659" s="93" t="s">
        <v>669</v>
      </c>
      <c r="B659" s="94" t="n">
        <f aca="false">B655*0.3</f>
        <v>5.4</v>
      </c>
      <c r="C659" s="94" t="n">
        <f aca="false">(100-D659)/100</f>
        <v>0.895</v>
      </c>
      <c r="D659" s="94" t="n">
        <f aca="false">D655*0.3</f>
        <v>10.5</v>
      </c>
      <c r="E659" s="95" t="n">
        <v>0.928</v>
      </c>
      <c r="F659" s="95" t="n">
        <v>0.936</v>
      </c>
      <c r="G659" s="95" t="n">
        <v>0.944</v>
      </c>
      <c r="H659" s="95" t="n">
        <v>0.94</v>
      </c>
      <c r="I659" s="95" t="n">
        <v>0.9</v>
      </c>
      <c r="J659" s="95" t="n">
        <v>0.92</v>
      </c>
      <c r="K659" s="95" t="n">
        <v>0.9</v>
      </c>
      <c r="L659" s="95" t="n">
        <v>0.868</v>
      </c>
    </row>
    <row r="660" customFormat="false" ht="15" hidden="false" customHeight="false" outlineLevel="0" collapsed="false">
      <c r="A660" s="96" t="s">
        <v>826</v>
      </c>
      <c r="B660" s="90" t="n">
        <v>18</v>
      </c>
      <c r="C660" s="90"/>
      <c r="D660" s="90" t="n">
        <v>35</v>
      </c>
      <c r="E660" s="91" t="n">
        <f aca="false">1 - (E661)</f>
        <v>0.036</v>
      </c>
      <c r="F660" s="91" t="n">
        <f aca="false">1 - (F661)</f>
        <v>0.032</v>
      </c>
      <c r="G660" s="91" t="n">
        <f aca="false">1 - (G661)</f>
        <v>0.028</v>
      </c>
      <c r="H660" s="91" t="n">
        <f aca="false">1 - (H661)</f>
        <v>0.03</v>
      </c>
      <c r="I660" s="92" t="n">
        <f aca="false">1 - (I661)</f>
        <v>0.05</v>
      </c>
      <c r="J660" s="92" t="n">
        <f aca="false">1 - (J661)</f>
        <v>0.04</v>
      </c>
      <c r="K660" s="92" t="n">
        <f aca="false">1 - (K661)</f>
        <v>0.05</v>
      </c>
      <c r="L660" s="92" t="n">
        <f aca="false">1 - (L661)</f>
        <v>0.0659999999999999</v>
      </c>
    </row>
    <row r="661" customFormat="false" ht="15" hidden="false" customHeight="false" outlineLevel="0" collapsed="false">
      <c r="A661" s="93" t="s">
        <v>666</v>
      </c>
      <c r="B661" s="94" t="n">
        <f aca="false">B660*0.15</f>
        <v>2.7</v>
      </c>
      <c r="C661" s="94" t="n">
        <f aca="false">(100-D661)/100</f>
        <v>0.9475</v>
      </c>
      <c r="D661" s="94" t="n">
        <f aca="false">D660*0.15</f>
        <v>5.25</v>
      </c>
      <c r="E661" s="95" t="n">
        <v>0.964</v>
      </c>
      <c r="F661" s="95" t="n">
        <v>0.968</v>
      </c>
      <c r="G661" s="95" t="n">
        <v>0.972</v>
      </c>
      <c r="H661" s="95" t="n">
        <v>0.97</v>
      </c>
      <c r="I661" s="95" t="n">
        <v>0.95</v>
      </c>
      <c r="J661" s="95" t="n">
        <v>0.96</v>
      </c>
      <c r="K661" s="95" t="n">
        <v>0.95</v>
      </c>
      <c r="L661" s="95" t="n">
        <v>0.934</v>
      </c>
    </row>
    <row r="662" customFormat="false" ht="15" hidden="false" customHeight="false" outlineLevel="0" collapsed="false">
      <c r="A662" s="89" t="s">
        <v>827</v>
      </c>
      <c r="B662" s="90" t="n">
        <v>18</v>
      </c>
      <c r="C662" s="90"/>
      <c r="D662" s="90" t="n">
        <v>35</v>
      </c>
      <c r="E662" s="91" t="n">
        <f aca="false">1 - (E663) * (E664) * (E665) * (E666)</f>
        <v>0.20790140544</v>
      </c>
      <c r="F662" s="91" t="n">
        <f aca="false">1 - (F663) * (F664) * (F665) * (F666)</f>
        <v>0.18644137984</v>
      </c>
      <c r="G662" s="91" t="n">
        <f aca="false">1 - (G663) * (G664) * (G665) * (G666)</f>
        <v>0.16458186304</v>
      </c>
      <c r="H662" s="91" t="n">
        <f aca="false">1 - (H663) * (H664) * (H665) * (H666)</f>
        <v>0.1755618375</v>
      </c>
      <c r="I662" s="92" t="n">
        <f aca="false">1 - (I663) * (I664) * (I665) * (I666)</f>
        <v>0.2799296875</v>
      </c>
      <c r="J662" s="92" t="n">
        <f aca="false">1 - (J663) * (J664) * (J665) * (J666)</f>
        <v>0.35656423374</v>
      </c>
      <c r="K662" s="92" t="n">
        <f aca="false">1 - (K663) * (K664) * (K665) * (K666)</f>
        <v>0.3748063375</v>
      </c>
      <c r="L662" s="92" t="n">
        <f aca="false">1 - (L663) * (L664) * (L665) * (L666)</f>
        <v>0.35656423374</v>
      </c>
    </row>
    <row r="663" customFormat="false" ht="15" hidden="false" customHeight="false" outlineLevel="0" collapsed="false">
      <c r="A663" s="93" t="s">
        <v>666</v>
      </c>
      <c r="B663" s="94" t="n">
        <f aca="false">B662*0.15</f>
        <v>2.7</v>
      </c>
      <c r="C663" s="94" t="n">
        <f aca="false">(100-D663)/100</f>
        <v>0.9475</v>
      </c>
      <c r="D663" s="94" t="n">
        <f aca="false">D662*0.15</f>
        <v>5.25</v>
      </c>
      <c r="E663" s="95" t="n">
        <v>0.964</v>
      </c>
      <c r="F663" s="95" t="n">
        <v>0.968</v>
      </c>
      <c r="G663" s="95" t="n">
        <v>0.972</v>
      </c>
      <c r="H663" s="95" t="n">
        <v>0.97</v>
      </c>
      <c r="I663" s="95" t="n">
        <v>0.95</v>
      </c>
      <c r="J663" s="95" t="n">
        <v>0.934</v>
      </c>
      <c r="K663" s="95" t="n">
        <v>0.93</v>
      </c>
      <c r="L663" s="95" t="n">
        <v>0.934</v>
      </c>
    </row>
    <row r="664" customFormat="false" ht="15" hidden="false" customHeight="false" outlineLevel="0" collapsed="false">
      <c r="A664" s="93" t="s">
        <v>667</v>
      </c>
      <c r="B664" s="94" t="n">
        <f aca="false">B662*0.4</f>
        <v>7.2</v>
      </c>
      <c r="C664" s="94" t="n">
        <f aca="false">(100-D664)/100</f>
        <v>0.86</v>
      </c>
      <c r="D664" s="94" t="n">
        <f aca="false">D662*0.4</f>
        <v>14</v>
      </c>
      <c r="E664" s="95" t="n">
        <v>0.91</v>
      </c>
      <c r="F664" s="95" t="n">
        <v>0.92</v>
      </c>
      <c r="G664" s="95" t="n">
        <v>0.93</v>
      </c>
      <c r="H664" s="95" t="n">
        <v>0.925</v>
      </c>
      <c r="I664" s="95" t="n">
        <v>0.875</v>
      </c>
      <c r="J664" s="95" t="n">
        <v>0.835</v>
      </c>
      <c r="K664" s="95" t="n">
        <v>0.825</v>
      </c>
      <c r="L664" s="95" t="n">
        <v>0.835</v>
      </c>
    </row>
    <row r="665" customFormat="false" ht="15" hidden="false" customHeight="false" outlineLevel="0" collapsed="false">
      <c r="A665" s="93" t="s">
        <v>668</v>
      </c>
      <c r="B665" s="94" t="n">
        <f aca="false">B662*0.15</f>
        <v>2.7</v>
      </c>
      <c r="C665" s="94" t="n">
        <f aca="false">(100-D665)/100</f>
        <v>0.9475</v>
      </c>
      <c r="D665" s="94" t="n">
        <f aca="false">D662*0.15</f>
        <v>5.25</v>
      </c>
      <c r="E665" s="95" t="n">
        <v>0.973</v>
      </c>
      <c r="F665" s="95" t="n">
        <v>0.976</v>
      </c>
      <c r="G665" s="95" t="n">
        <v>0.979</v>
      </c>
      <c r="H665" s="95" t="n">
        <v>0.9775</v>
      </c>
      <c r="I665" s="95" t="n">
        <v>0.9625</v>
      </c>
      <c r="J665" s="95" t="n">
        <v>0.9505</v>
      </c>
      <c r="K665" s="95" t="n">
        <v>0.9475</v>
      </c>
      <c r="L665" s="95" t="n">
        <v>0.9505</v>
      </c>
    </row>
    <row r="666" customFormat="false" ht="15" hidden="false" customHeight="false" outlineLevel="0" collapsed="false">
      <c r="A666" s="93" t="s">
        <v>669</v>
      </c>
      <c r="B666" s="94" t="n">
        <f aca="false">B662*0.3</f>
        <v>5.4</v>
      </c>
      <c r="C666" s="94" t="n">
        <f aca="false">(100-D666)/100</f>
        <v>0.895</v>
      </c>
      <c r="D666" s="94" t="n">
        <f aca="false">D662*0.3</f>
        <v>10.5</v>
      </c>
      <c r="E666" s="95" t="n">
        <v>0.928</v>
      </c>
      <c r="F666" s="95" t="n">
        <v>0.936</v>
      </c>
      <c r="G666" s="95" t="n">
        <v>0.944</v>
      </c>
      <c r="H666" s="95" t="n">
        <v>0.94</v>
      </c>
      <c r="I666" s="95" t="n">
        <v>0.9</v>
      </c>
      <c r="J666" s="95" t="n">
        <v>0.868</v>
      </c>
      <c r="K666" s="95" t="n">
        <v>0.86</v>
      </c>
      <c r="L666" s="95" t="n">
        <v>0.868</v>
      </c>
    </row>
    <row r="667" customFormat="false" ht="15" hidden="false" customHeight="false" outlineLevel="0" collapsed="false">
      <c r="A667" s="96" t="s">
        <v>828</v>
      </c>
      <c r="B667" s="90" t="n">
        <v>16</v>
      </c>
      <c r="C667" s="90"/>
      <c r="D667" s="90" t="n">
        <v>33</v>
      </c>
      <c r="E667" s="91" t="n">
        <f aca="false">1 - (E668) * (E669) * (E670) * (E671)</f>
        <v>0.19722104974</v>
      </c>
      <c r="F667" s="91" t="n">
        <f aca="false">1 - (F668) * (F669) * (F670) * (F671)</f>
        <v>0.1755618375</v>
      </c>
      <c r="G667" s="91" t="n">
        <f aca="false">1 - (G668) * (G669) * (G670) * (G671)</f>
        <v>0.15350089534</v>
      </c>
      <c r="H667" s="91" t="n">
        <f aca="false">1 - (H668) * (H669) * (H670) * (H671)</f>
        <v>0.16458186304</v>
      </c>
      <c r="I667" s="92" t="n">
        <f aca="false">1 - (I668) * (I669) * (I670) * (I671)</f>
        <v>0.35656423374</v>
      </c>
      <c r="J667" s="92" t="n">
        <f aca="false">1 - (J668) * (J669) * (J670) * (J671)</f>
        <v>0.30936446464</v>
      </c>
      <c r="K667" s="92" t="n">
        <f aca="false">1 - (K668) * (K669) * (K670) * (K671)</f>
        <v>0.3748063375</v>
      </c>
      <c r="L667" s="92" t="n">
        <f aca="false">1 - (L668) * (L669) * (L670) * (L671)</f>
        <v>0.30936446464</v>
      </c>
    </row>
    <row r="668" customFormat="false" ht="15" hidden="false" customHeight="false" outlineLevel="0" collapsed="false">
      <c r="A668" s="93" t="s">
        <v>666</v>
      </c>
      <c r="B668" s="94" t="n">
        <f aca="false">B667*0.15</f>
        <v>2.4</v>
      </c>
      <c r="C668" s="94" t="n">
        <f aca="false">(100-D668)/100</f>
        <v>0.9505</v>
      </c>
      <c r="D668" s="94" t="n">
        <f aca="false">D667*0.15</f>
        <v>4.95</v>
      </c>
      <c r="E668" s="95" t="n">
        <v>0.966</v>
      </c>
      <c r="F668" s="95" t="n">
        <v>0.97</v>
      </c>
      <c r="G668" s="95" t="n">
        <v>0.974</v>
      </c>
      <c r="H668" s="95" t="n">
        <v>0.972</v>
      </c>
      <c r="I668" s="95" t="n">
        <v>0.934</v>
      </c>
      <c r="J668" s="95" t="n">
        <v>0.944</v>
      </c>
      <c r="K668" s="95" t="n">
        <v>0.93</v>
      </c>
      <c r="L668" s="95" t="n">
        <v>0.944</v>
      </c>
    </row>
    <row r="669" customFormat="false" ht="15" hidden="false" customHeight="false" outlineLevel="0" collapsed="false">
      <c r="A669" s="93" t="s">
        <v>667</v>
      </c>
      <c r="B669" s="94" t="n">
        <f aca="false">B667*0.4</f>
        <v>6.4</v>
      </c>
      <c r="C669" s="94" t="n">
        <f aca="false">(100-D669)/100</f>
        <v>0.868</v>
      </c>
      <c r="D669" s="94" t="n">
        <f aca="false">D667*0.4</f>
        <v>13.2</v>
      </c>
      <c r="E669" s="95" t="n">
        <v>0.915</v>
      </c>
      <c r="F669" s="95" t="n">
        <v>0.925</v>
      </c>
      <c r="G669" s="95" t="n">
        <v>0.935</v>
      </c>
      <c r="H669" s="95" t="n">
        <v>0.93</v>
      </c>
      <c r="I669" s="95" t="n">
        <v>0.835</v>
      </c>
      <c r="J669" s="95" t="n">
        <v>0.86</v>
      </c>
      <c r="K669" s="95" t="n">
        <v>0.825</v>
      </c>
      <c r="L669" s="95" t="n">
        <v>0.86</v>
      </c>
    </row>
    <row r="670" customFormat="false" ht="15" hidden="false" customHeight="false" outlineLevel="0" collapsed="false">
      <c r="A670" s="93" t="s">
        <v>668</v>
      </c>
      <c r="B670" s="94" t="n">
        <f aca="false">B667*0.15</f>
        <v>2.4</v>
      </c>
      <c r="C670" s="94" t="n">
        <f aca="false">(100-D670)/100</f>
        <v>0.9505</v>
      </c>
      <c r="D670" s="94" t="n">
        <f aca="false">D667*0.15</f>
        <v>4.95</v>
      </c>
      <c r="E670" s="95" t="n">
        <v>0.9745</v>
      </c>
      <c r="F670" s="95" t="n">
        <v>0.9775</v>
      </c>
      <c r="G670" s="95" t="n">
        <v>0.9805</v>
      </c>
      <c r="H670" s="95" t="n">
        <v>0.979</v>
      </c>
      <c r="I670" s="95" t="n">
        <v>0.9505</v>
      </c>
      <c r="J670" s="95" t="n">
        <v>0.958</v>
      </c>
      <c r="K670" s="95" t="n">
        <v>0.9475</v>
      </c>
      <c r="L670" s="95" t="n">
        <v>0.958</v>
      </c>
    </row>
    <row r="671" customFormat="false" ht="15" hidden="false" customHeight="false" outlineLevel="0" collapsed="false">
      <c r="A671" s="93" t="s">
        <v>669</v>
      </c>
      <c r="B671" s="94" t="n">
        <f aca="false">B667*0.3</f>
        <v>4.8</v>
      </c>
      <c r="C671" s="94" t="n">
        <f aca="false">(100-D671)/100</f>
        <v>0.901</v>
      </c>
      <c r="D671" s="94" t="n">
        <f aca="false">D667*0.3</f>
        <v>9.9</v>
      </c>
      <c r="E671" s="95" t="n">
        <v>0.932</v>
      </c>
      <c r="F671" s="95" t="n">
        <v>0.94</v>
      </c>
      <c r="G671" s="95" t="n">
        <v>0.948</v>
      </c>
      <c r="H671" s="95" t="n">
        <v>0.944</v>
      </c>
      <c r="I671" s="95" t="n">
        <v>0.868</v>
      </c>
      <c r="J671" s="95" t="n">
        <v>0.888</v>
      </c>
      <c r="K671" s="95" t="n">
        <v>0.86</v>
      </c>
      <c r="L671" s="95" t="n">
        <v>0.888</v>
      </c>
    </row>
    <row r="672" customFormat="false" ht="15" hidden="false" customHeight="false" outlineLevel="0" collapsed="false">
      <c r="A672" s="96" t="s">
        <v>829</v>
      </c>
      <c r="B672" s="90" t="n">
        <v>16</v>
      </c>
      <c r="C672" s="90"/>
      <c r="D672" s="90" t="n">
        <v>33</v>
      </c>
      <c r="E672" s="91" t="n">
        <f aca="false">1 - (E673) * (E674) * (E675) * (E676)</f>
        <v>0.19722104974</v>
      </c>
      <c r="F672" s="91" t="n">
        <f aca="false">1 - (F673) * (F674) * (F675) * (F676)</f>
        <v>0.1755618375</v>
      </c>
      <c r="G672" s="91" t="n">
        <f aca="false">1 - (G673) * (G674) * (G675) * (G676)</f>
        <v>0.15350089534</v>
      </c>
      <c r="H672" s="91" t="n">
        <f aca="false">1 - (H673) * (H674) * (H675) * (H676)</f>
        <v>0.16458186304</v>
      </c>
      <c r="I672" s="92" t="n">
        <f aca="false">1 - (I673) * (I674) * (I675) * (I676)</f>
        <v>0.2799296875</v>
      </c>
      <c r="J672" s="92" t="n">
        <f aca="false">1 - (J673) * (J674) * (J675) * (J676)</f>
        <v>0.30936446464</v>
      </c>
      <c r="K672" s="92" t="n">
        <f aca="false">1 - (K673) * (K674) * (K675) * (K676)</f>
        <v>0.2289664</v>
      </c>
      <c r="L672" s="92" t="n">
        <f aca="false">1 - (L673) * (L674) * (L675) * (L676)</f>
        <v>0.2799296875</v>
      </c>
    </row>
    <row r="673" customFormat="false" ht="15" hidden="false" customHeight="false" outlineLevel="0" collapsed="false">
      <c r="A673" s="93" t="s">
        <v>666</v>
      </c>
      <c r="B673" s="94" t="n">
        <f aca="false">B672*0.15</f>
        <v>2.4</v>
      </c>
      <c r="C673" s="94" t="n">
        <f aca="false">(100-D673)/100</f>
        <v>0.9505</v>
      </c>
      <c r="D673" s="94" t="n">
        <f aca="false">D672*0.15</f>
        <v>4.95</v>
      </c>
      <c r="E673" s="95" t="n">
        <v>0.966</v>
      </c>
      <c r="F673" s="95" t="n">
        <v>0.97</v>
      </c>
      <c r="G673" s="95" t="n">
        <v>0.974</v>
      </c>
      <c r="H673" s="95" t="n">
        <v>0.972</v>
      </c>
      <c r="I673" s="95" t="n">
        <v>0.95</v>
      </c>
      <c r="J673" s="95" t="n">
        <v>0.944</v>
      </c>
      <c r="K673" s="95" t="n">
        <v>0.96</v>
      </c>
      <c r="L673" s="95" t="n">
        <v>0.95</v>
      </c>
    </row>
    <row r="674" customFormat="false" ht="15" hidden="false" customHeight="false" outlineLevel="0" collapsed="false">
      <c r="A674" s="93" t="s">
        <v>667</v>
      </c>
      <c r="B674" s="94" t="n">
        <f aca="false">B672*0.4</f>
        <v>6.4</v>
      </c>
      <c r="C674" s="94" t="n">
        <f aca="false">(100-D674)/100</f>
        <v>0.868</v>
      </c>
      <c r="D674" s="94" t="n">
        <f aca="false">D672*0.4</f>
        <v>13.2</v>
      </c>
      <c r="E674" s="95" t="n">
        <v>0.915</v>
      </c>
      <c r="F674" s="95" t="n">
        <v>0.925</v>
      </c>
      <c r="G674" s="95" t="n">
        <v>0.935</v>
      </c>
      <c r="H674" s="95" t="n">
        <v>0.93</v>
      </c>
      <c r="I674" s="95" t="n">
        <v>0.875</v>
      </c>
      <c r="J674" s="95" t="n">
        <v>0.86</v>
      </c>
      <c r="K674" s="95" t="n">
        <v>0.9</v>
      </c>
      <c r="L674" s="95" t="n">
        <v>0.875</v>
      </c>
    </row>
    <row r="675" customFormat="false" ht="15" hidden="false" customHeight="false" outlineLevel="0" collapsed="false">
      <c r="A675" s="93" t="s">
        <v>668</v>
      </c>
      <c r="B675" s="94" t="n">
        <f aca="false">B672*0.15</f>
        <v>2.4</v>
      </c>
      <c r="C675" s="94" t="n">
        <f aca="false">(100-D675)/100</f>
        <v>0.9505</v>
      </c>
      <c r="D675" s="94" t="n">
        <f aca="false">D672*0.15</f>
        <v>4.95</v>
      </c>
      <c r="E675" s="95" t="n">
        <v>0.9745</v>
      </c>
      <c r="F675" s="95" t="n">
        <v>0.9775</v>
      </c>
      <c r="G675" s="95" t="n">
        <v>0.9805</v>
      </c>
      <c r="H675" s="95" t="n">
        <v>0.979</v>
      </c>
      <c r="I675" s="95" t="n">
        <v>0.9625</v>
      </c>
      <c r="J675" s="95" t="n">
        <v>0.958</v>
      </c>
      <c r="K675" s="95" t="n">
        <v>0.97</v>
      </c>
      <c r="L675" s="95" t="n">
        <v>0.9625</v>
      </c>
    </row>
    <row r="676" customFormat="false" ht="15" hidden="false" customHeight="false" outlineLevel="0" collapsed="false">
      <c r="A676" s="93" t="s">
        <v>669</v>
      </c>
      <c r="B676" s="94" t="n">
        <f aca="false">B672*0.3</f>
        <v>4.8</v>
      </c>
      <c r="C676" s="94" t="n">
        <f aca="false">(100-D676)/100</f>
        <v>0.901</v>
      </c>
      <c r="D676" s="94" t="n">
        <f aca="false">D672*0.3</f>
        <v>9.9</v>
      </c>
      <c r="E676" s="95" t="n">
        <v>0.932</v>
      </c>
      <c r="F676" s="95" t="n">
        <v>0.94</v>
      </c>
      <c r="G676" s="95" t="n">
        <v>0.948</v>
      </c>
      <c r="H676" s="95" t="n">
        <v>0.944</v>
      </c>
      <c r="I676" s="95" t="n">
        <v>0.9</v>
      </c>
      <c r="J676" s="95" t="n">
        <v>0.888</v>
      </c>
      <c r="K676" s="95" t="n">
        <v>0.92</v>
      </c>
      <c r="L676" s="95" t="n">
        <v>0.9</v>
      </c>
    </row>
    <row r="677" customFormat="false" ht="15" hidden="false" customHeight="false" outlineLevel="0" collapsed="false">
      <c r="A677" s="89" t="s">
        <v>830</v>
      </c>
      <c r="B677" s="90" t="n">
        <v>16</v>
      </c>
      <c r="C677" s="90"/>
      <c r="D677" s="90" t="n">
        <v>32</v>
      </c>
      <c r="E677" s="91" t="n">
        <f aca="false">1 - (E678) * (E679) * (E680) * (E681)</f>
        <v>0.19722104974</v>
      </c>
      <c r="F677" s="91" t="n">
        <f aca="false">1 - (F678) * (F679) * (F680) * (F681)</f>
        <v>0.1755618375</v>
      </c>
      <c r="G677" s="91" t="n">
        <f aca="false">1 - (G678) * (G679) * (G680) * (G681)</f>
        <v>0.15350089534</v>
      </c>
      <c r="H677" s="91" t="n">
        <f aca="false">1 - (H678) * (H679) * (H680) * (H681)</f>
        <v>0.16458186304</v>
      </c>
      <c r="I677" s="92" t="n">
        <f aca="false">1 - (I678) * (I679) * (I680) * (I681)</f>
        <v>0.4188544</v>
      </c>
      <c r="J677" s="92" t="n">
        <f aca="false">1 - (J678) * (J679) * (J680) * (J681)</f>
        <v>0.3748063375</v>
      </c>
      <c r="K677" s="92" t="n">
        <f aca="false">1 - (K678) * (K679) * (K680) * (K681)</f>
        <v>0.35656423374</v>
      </c>
      <c r="L677" s="92" t="n">
        <f aca="false">1 - (L678) * (L679) * (L680) * (L681)</f>
        <v>0.3748063375</v>
      </c>
    </row>
    <row r="678" customFormat="false" ht="15" hidden="false" customHeight="false" outlineLevel="0" collapsed="false">
      <c r="A678" s="93" t="s">
        <v>666</v>
      </c>
      <c r="B678" s="94" t="n">
        <f aca="false">B677*0.15</f>
        <v>2.4</v>
      </c>
      <c r="C678" s="94" t="n">
        <f aca="false">(100-D678)/100</f>
        <v>0.952</v>
      </c>
      <c r="D678" s="94" t="n">
        <f aca="false">D677*0.15</f>
        <v>4.8</v>
      </c>
      <c r="E678" s="95" t="n">
        <v>0.966</v>
      </c>
      <c r="F678" s="95" t="n">
        <v>0.97</v>
      </c>
      <c r="G678" s="95" t="n">
        <v>0.974</v>
      </c>
      <c r="H678" s="95" t="n">
        <v>0.972</v>
      </c>
      <c r="I678" s="95" t="n">
        <v>0.92</v>
      </c>
      <c r="J678" s="95" t="n">
        <v>0.93</v>
      </c>
      <c r="K678" s="95" t="n">
        <v>0.934</v>
      </c>
      <c r="L678" s="95" t="n">
        <v>0.93</v>
      </c>
    </row>
    <row r="679" customFormat="false" ht="15" hidden="false" customHeight="false" outlineLevel="0" collapsed="false">
      <c r="A679" s="93" t="s">
        <v>667</v>
      </c>
      <c r="B679" s="94" t="n">
        <f aca="false">B677*0.4</f>
        <v>6.4</v>
      </c>
      <c r="C679" s="94" t="n">
        <f aca="false">(100-D679)/100</f>
        <v>0.872</v>
      </c>
      <c r="D679" s="94" t="n">
        <f aca="false">D677*0.4</f>
        <v>12.8</v>
      </c>
      <c r="E679" s="95" t="n">
        <v>0.915</v>
      </c>
      <c r="F679" s="95" t="n">
        <v>0.925</v>
      </c>
      <c r="G679" s="95" t="n">
        <v>0.935</v>
      </c>
      <c r="H679" s="95" t="n">
        <v>0.93</v>
      </c>
      <c r="I679" s="95" t="n">
        <v>0.8</v>
      </c>
      <c r="J679" s="95" t="n">
        <v>0.825</v>
      </c>
      <c r="K679" s="95" t="n">
        <v>0.835</v>
      </c>
      <c r="L679" s="95" t="n">
        <v>0.825</v>
      </c>
    </row>
    <row r="680" customFormat="false" ht="15" hidden="false" customHeight="false" outlineLevel="0" collapsed="false">
      <c r="A680" s="93" t="s">
        <v>668</v>
      </c>
      <c r="B680" s="94" t="n">
        <f aca="false">B677*0.15</f>
        <v>2.4</v>
      </c>
      <c r="C680" s="94" t="n">
        <f aca="false">(100-D680)/100</f>
        <v>0.952</v>
      </c>
      <c r="D680" s="94" t="n">
        <f aca="false">D677*0.15</f>
        <v>4.8</v>
      </c>
      <c r="E680" s="95" t="n">
        <v>0.9745</v>
      </c>
      <c r="F680" s="95" t="n">
        <v>0.9775</v>
      </c>
      <c r="G680" s="95" t="n">
        <v>0.9805</v>
      </c>
      <c r="H680" s="95" t="n">
        <v>0.979</v>
      </c>
      <c r="I680" s="95" t="n">
        <v>0.94</v>
      </c>
      <c r="J680" s="95" t="n">
        <v>0.9475</v>
      </c>
      <c r="K680" s="95" t="n">
        <v>0.9505</v>
      </c>
      <c r="L680" s="95" t="n">
        <v>0.9475</v>
      </c>
    </row>
    <row r="681" customFormat="false" ht="15" hidden="false" customHeight="false" outlineLevel="0" collapsed="false">
      <c r="A681" s="93" t="s">
        <v>669</v>
      </c>
      <c r="B681" s="94" t="n">
        <f aca="false">B677*0.3</f>
        <v>4.8</v>
      </c>
      <c r="C681" s="94" t="n">
        <f aca="false">(100-D681)/100</f>
        <v>0.904</v>
      </c>
      <c r="D681" s="94" t="n">
        <f aca="false">D677*0.3</f>
        <v>9.6</v>
      </c>
      <c r="E681" s="95" t="n">
        <v>0.932</v>
      </c>
      <c r="F681" s="95" t="n">
        <v>0.94</v>
      </c>
      <c r="G681" s="95" t="n">
        <v>0.948</v>
      </c>
      <c r="H681" s="95" t="n">
        <v>0.944</v>
      </c>
      <c r="I681" s="95" t="n">
        <v>0.84</v>
      </c>
      <c r="J681" s="95" t="n">
        <v>0.86</v>
      </c>
      <c r="K681" s="95" t="n">
        <v>0.868</v>
      </c>
      <c r="L681" s="95" t="n">
        <v>0.86</v>
      </c>
    </row>
    <row r="682" customFormat="false" ht="15" hidden="false" customHeight="false" outlineLevel="0" collapsed="false">
      <c r="A682" s="96" t="s">
        <v>831</v>
      </c>
      <c r="B682" s="90" t="n">
        <v>16</v>
      </c>
      <c r="C682" s="90"/>
      <c r="D682" s="90" t="n">
        <v>30</v>
      </c>
      <c r="E682" s="91" t="n">
        <f aca="false">1 - (E683) * (E684) * (E685) * (E686)</f>
        <v>0.19722104974</v>
      </c>
      <c r="F682" s="91" t="n">
        <f aca="false">1 - (F683) * (F684) * (F685) * (F686)</f>
        <v>0.1755618375</v>
      </c>
      <c r="G682" s="91" t="n">
        <f aca="false">1 - (G683) * (G684) * (G685) * (G686)</f>
        <v>0.15350089534</v>
      </c>
      <c r="H682" s="91" t="n">
        <f aca="false">1 - (H683) * (H684) * (H685) * (H686)</f>
        <v>0.16458186304</v>
      </c>
      <c r="I682" s="92" t="n">
        <f aca="false">1 - (I683) * (I684) * (I685) * (I686)</f>
        <v>0.30936446464</v>
      </c>
      <c r="J682" s="92" t="n">
        <f aca="false">1 - (J683) * (J684) * (J685) * (J686)</f>
        <v>0.3748063375</v>
      </c>
      <c r="K682" s="92" t="n">
        <f aca="false">1 - (K683) * (K684) * (K685) * (K686)</f>
        <v>0.30936446464</v>
      </c>
      <c r="L682" s="92" t="n">
        <f aca="false">1 - (L683) * (L684) * (L685) * (L686)</f>
        <v>0.4188544</v>
      </c>
      <c r="M682" s="8"/>
    </row>
    <row r="683" customFormat="false" ht="15" hidden="false" customHeight="false" outlineLevel="0" collapsed="false">
      <c r="A683" s="93" t="s">
        <v>666</v>
      </c>
      <c r="B683" s="94" t="n">
        <f aca="false">B682*0.15</f>
        <v>2.4</v>
      </c>
      <c r="C683" s="94" t="n">
        <f aca="false">(100-D683)/100</f>
        <v>0.955</v>
      </c>
      <c r="D683" s="94" t="n">
        <f aca="false">D682*0.15</f>
        <v>4.5</v>
      </c>
      <c r="E683" s="95" t="n">
        <v>0.966</v>
      </c>
      <c r="F683" s="95" t="n">
        <v>0.97</v>
      </c>
      <c r="G683" s="95" t="n">
        <v>0.974</v>
      </c>
      <c r="H683" s="95" t="n">
        <v>0.972</v>
      </c>
      <c r="I683" s="95" t="n">
        <v>0.944</v>
      </c>
      <c r="J683" s="95" t="n">
        <v>0.93</v>
      </c>
      <c r="K683" s="95" t="n">
        <v>0.944</v>
      </c>
      <c r="L683" s="95" t="n">
        <v>0.92</v>
      </c>
      <c r="M683" s="8"/>
    </row>
    <row r="684" customFormat="false" ht="15" hidden="false" customHeight="false" outlineLevel="0" collapsed="false">
      <c r="A684" s="93" t="s">
        <v>667</v>
      </c>
      <c r="B684" s="94" t="n">
        <f aca="false">B682*0.4</f>
        <v>6.4</v>
      </c>
      <c r="C684" s="94" t="n">
        <f aca="false">(100-D684)/100</f>
        <v>0.88</v>
      </c>
      <c r="D684" s="94" t="n">
        <f aca="false">D682*0.4</f>
        <v>12</v>
      </c>
      <c r="E684" s="95" t="n">
        <v>0.915</v>
      </c>
      <c r="F684" s="95" t="n">
        <v>0.925</v>
      </c>
      <c r="G684" s="95" t="n">
        <v>0.935</v>
      </c>
      <c r="H684" s="95" t="n">
        <v>0.93</v>
      </c>
      <c r="I684" s="95" t="n">
        <v>0.86</v>
      </c>
      <c r="J684" s="95" t="n">
        <v>0.825</v>
      </c>
      <c r="K684" s="95" t="n">
        <v>0.86</v>
      </c>
      <c r="L684" s="95" t="n">
        <v>0.8</v>
      </c>
      <c r="M684" s="8"/>
    </row>
    <row r="685" customFormat="false" ht="15" hidden="false" customHeight="false" outlineLevel="0" collapsed="false">
      <c r="A685" s="93" t="s">
        <v>668</v>
      </c>
      <c r="B685" s="94" t="n">
        <f aca="false">B682*0.15</f>
        <v>2.4</v>
      </c>
      <c r="C685" s="94" t="n">
        <f aca="false">(100-D685)/100</f>
        <v>0.955</v>
      </c>
      <c r="D685" s="94" t="n">
        <f aca="false">D682*0.15</f>
        <v>4.5</v>
      </c>
      <c r="E685" s="95" t="n">
        <v>0.9745</v>
      </c>
      <c r="F685" s="95" t="n">
        <v>0.9775</v>
      </c>
      <c r="G685" s="95" t="n">
        <v>0.9805</v>
      </c>
      <c r="H685" s="95" t="n">
        <v>0.979</v>
      </c>
      <c r="I685" s="95" t="n">
        <v>0.958</v>
      </c>
      <c r="J685" s="95" t="n">
        <v>0.9475</v>
      </c>
      <c r="K685" s="95" t="n">
        <v>0.958</v>
      </c>
      <c r="L685" s="95" t="n">
        <v>0.94</v>
      </c>
      <c r="M685" s="8"/>
    </row>
    <row r="686" customFormat="false" ht="15" hidden="false" customHeight="false" outlineLevel="0" collapsed="false">
      <c r="A686" s="93" t="s">
        <v>669</v>
      </c>
      <c r="B686" s="94" t="n">
        <f aca="false">B682*0.3</f>
        <v>4.8</v>
      </c>
      <c r="C686" s="94" t="n">
        <f aca="false">(100-D686)/100</f>
        <v>0.91</v>
      </c>
      <c r="D686" s="94" t="n">
        <f aca="false">D682*0.3</f>
        <v>9</v>
      </c>
      <c r="E686" s="95" t="n">
        <v>0.932</v>
      </c>
      <c r="F686" s="95" t="n">
        <v>0.94</v>
      </c>
      <c r="G686" s="95" t="n">
        <v>0.948</v>
      </c>
      <c r="H686" s="95" t="n">
        <v>0.944</v>
      </c>
      <c r="I686" s="95" t="n">
        <v>0.888</v>
      </c>
      <c r="J686" s="95" t="n">
        <v>0.86</v>
      </c>
      <c r="K686" s="95" t="n">
        <v>0.888</v>
      </c>
      <c r="L686" s="95" t="n">
        <v>0.84</v>
      </c>
      <c r="M686" s="8"/>
    </row>
    <row r="687" customFormat="false" ht="15" hidden="false" customHeight="false" outlineLevel="0" collapsed="false">
      <c r="A687" s="96" t="s">
        <v>832</v>
      </c>
      <c r="B687" s="90" t="n">
        <v>16</v>
      </c>
      <c r="C687" s="90"/>
      <c r="D687" s="90" t="n">
        <v>30</v>
      </c>
      <c r="E687" s="91" t="n">
        <f aca="false">1 - (E688) * (E689) * (E690) * (E691)</f>
        <v>0.19722104974</v>
      </c>
      <c r="F687" s="91" t="n">
        <f aca="false">1 - (F688) * (F689) * (F690) * (F691)</f>
        <v>0.1755618375</v>
      </c>
      <c r="G687" s="91" t="n">
        <f aca="false">1 - (G688) * (G689) * (G690) * (G691)</f>
        <v>0.15350089534</v>
      </c>
      <c r="H687" s="91" t="n">
        <f aca="false">1 - (H688) * (H689) * (H690) * (H691)</f>
        <v>0.16458186304</v>
      </c>
      <c r="I687" s="92" t="n">
        <f aca="false">1 - (I688) * (I689) * (I690) * (I691)</f>
        <v>0.2799296875</v>
      </c>
      <c r="J687" s="92" t="n">
        <f aca="false">1 - (J688) * (J689) * (J690) * (J691)</f>
        <v>0.2799296875</v>
      </c>
      <c r="K687" s="92" t="n">
        <f aca="false">1 - (K688) * (K689) * (K690) * (K691)</f>
        <v>0.2289664</v>
      </c>
      <c r="L687" s="92" t="n">
        <f aca="false">1 - (L688) * (L689) * (L690) * (L691)</f>
        <v>0.2799296875</v>
      </c>
      <c r="M687" s="8"/>
    </row>
    <row r="688" customFormat="false" ht="15" hidden="false" customHeight="false" outlineLevel="0" collapsed="false">
      <c r="A688" s="93" t="s">
        <v>666</v>
      </c>
      <c r="B688" s="94" t="n">
        <f aca="false">B687*0.15</f>
        <v>2.4</v>
      </c>
      <c r="C688" s="94" t="n">
        <f aca="false">(100-D688)/100</f>
        <v>0.955</v>
      </c>
      <c r="D688" s="94" t="n">
        <f aca="false">D687*0.15</f>
        <v>4.5</v>
      </c>
      <c r="E688" s="95" t="n">
        <v>0.966</v>
      </c>
      <c r="F688" s="95" t="n">
        <v>0.97</v>
      </c>
      <c r="G688" s="95" t="n">
        <v>0.974</v>
      </c>
      <c r="H688" s="95" t="n">
        <v>0.972</v>
      </c>
      <c r="I688" s="95" t="n">
        <v>0.95</v>
      </c>
      <c r="J688" s="95" t="n">
        <v>0.95</v>
      </c>
      <c r="K688" s="95" t="n">
        <v>0.96</v>
      </c>
      <c r="L688" s="95" t="n">
        <v>0.95</v>
      </c>
      <c r="M688" s="8"/>
    </row>
    <row r="689" customFormat="false" ht="15" hidden="false" customHeight="false" outlineLevel="0" collapsed="false">
      <c r="A689" s="93" t="s">
        <v>667</v>
      </c>
      <c r="B689" s="94" t="n">
        <f aca="false">B687*0.4</f>
        <v>6.4</v>
      </c>
      <c r="C689" s="94" t="n">
        <f aca="false">(100-D689)/100</f>
        <v>0.88</v>
      </c>
      <c r="D689" s="94" t="n">
        <f aca="false">D687*0.4</f>
        <v>12</v>
      </c>
      <c r="E689" s="95" t="n">
        <v>0.915</v>
      </c>
      <c r="F689" s="95" t="n">
        <v>0.925</v>
      </c>
      <c r="G689" s="95" t="n">
        <v>0.935</v>
      </c>
      <c r="H689" s="95" t="n">
        <v>0.93</v>
      </c>
      <c r="I689" s="95" t="n">
        <v>0.875</v>
      </c>
      <c r="J689" s="95" t="n">
        <v>0.875</v>
      </c>
      <c r="K689" s="95" t="n">
        <v>0.9</v>
      </c>
      <c r="L689" s="95" t="n">
        <v>0.875</v>
      </c>
      <c r="M689" s="8"/>
    </row>
    <row r="690" customFormat="false" ht="15" hidden="false" customHeight="false" outlineLevel="0" collapsed="false">
      <c r="A690" s="93" t="s">
        <v>668</v>
      </c>
      <c r="B690" s="94" t="n">
        <f aca="false">B687*0.15</f>
        <v>2.4</v>
      </c>
      <c r="C690" s="94" t="n">
        <f aca="false">(100-D690)/100</f>
        <v>0.955</v>
      </c>
      <c r="D690" s="94" t="n">
        <f aca="false">D687*0.15</f>
        <v>4.5</v>
      </c>
      <c r="E690" s="95" t="n">
        <v>0.9745</v>
      </c>
      <c r="F690" s="95" t="n">
        <v>0.9775</v>
      </c>
      <c r="G690" s="95" t="n">
        <v>0.9805</v>
      </c>
      <c r="H690" s="95" t="n">
        <v>0.979</v>
      </c>
      <c r="I690" s="95" t="n">
        <v>0.9625</v>
      </c>
      <c r="J690" s="95" t="n">
        <v>0.9625</v>
      </c>
      <c r="K690" s="95" t="n">
        <v>0.97</v>
      </c>
      <c r="L690" s="95" t="n">
        <v>0.9625</v>
      </c>
      <c r="M690" s="8"/>
    </row>
    <row r="691" customFormat="false" ht="15" hidden="false" customHeight="false" outlineLevel="0" collapsed="false">
      <c r="A691" s="93" t="s">
        <v>669</v>
      </c>
      <c r="B691" s="94" t="n">
        <f aca="false">B687*0.3</f>
        <v>4.8</v>
      </c>
      <c r="C691" s="94" t="n">
        <f aca="false">(100-D691)/100</f>
        <v>0.91</v>
      </c>
      <c r="D691" s="94" t="n">
        <f aca="false">D687*0.3</f>
        <v>9</v>
      </c>
      <c r="E691" s="95" t="n">
        <v>0.932</v>
      </c>
      <c r="F691" s="95" t="n">
        <v>0.94</v>
      </c>
      <c r="G691" s="95" t="n">
        <v>0.948</v>
      </c>
      <c r="H691" s="95" t="n">
        <v>0.944</v>
      </c>
      <c r="I691" s="95" t="n">
        <v>0.9</v>
      </c>
      <c r="J691" s="95" t="n">
        <v>0.9</v>
      </c>
      <c r="K691" s="95" t="n">
        <v>0.92</v>
      </c>
      <c r="L691" s="95" t="n">
        <v>0.9</v>
      </c>
      <c r="M691" s="8"/>
    </row>
    <row r="692" customFormat="false" ht="15" hidden="false" customHeight="false" outlineLevel="0" collapsed="false">
      <c r="A692" s="89" t="s">
        <v>833</v>
      </c>
      <c r="B692" s="90" t="n">
        <v>16</v>
      </c>
      <c r="C692" s="90"/>
      <c r="D692" s="90" t="n">
        <v>30</v>
      </c>
      <c r="E692" s="91" t="n">
        <f aca="false">1 - (E693) * (E694) * (E695) * (E696)</f>
        <v>0.19722104974</v>
      </c>
      <c r="F692" s="91" t="n">
        <f aca="false">1 - (F693) * (F694) * (F695) * (F696)</f>
        <v>0.1755618375</v>
      </c>
      <c r="G692" s="91" t="n">
        <f aca="false">1 - (G693) * (G694) * (G695) * (G696)</f>
        <v>0.15350089534</v>
      </c>
      <c r="H692" s="91" t="n">
        <f aca="false">1 - (H693) * (H694) * (H695) * (H696)</f>
        <v>0.16458186304</v>
      </c>
      <c r="I692" s="92" t="n">
        <f aca="false">1 - (I693) * (I694) * (I695) * (I696)</f>
        <v>0.2799296875</v>
      </c>
      <c r="J692" s="92" t="n">
        <f aca="false">1 - (J693) * (J694) * (J695) * (J696)</f>
        <v>0.30936446464</v>
      </c>
      <c r="K692" s="92" t="n">
        <f aca="false">1 - (K693) * (K694) * (K695) * (K696)</f>
        <v>0.2799296875</v>
      </c>
      <c r="L692" s="92" t="n">
        <f aca="false">1 - (L693) * (L694) * (L695) * (L696)</f>
        <v>0.3748063375</v>
      </c>
      <c r="M692" s="8"/>
    </row>
    <row r="693" customFormat="false" ht="15" hidden="false" customHeight="false" outlineLevel="0" collapsed="false">
      <c r="A693" s="93" t="s">
        <v>666</v>
      </c>
      <c r="B693" s="94" t="n">
        <f aca="false">B692*0.15</f>
        <v>2.4</v>
      </c>
      <c r="C693" s="94" t="n">
        <f aca="false">(100-D693)/100</f>
        <v>0.955</v>
      </c>
      <c r="D693" s="94" t="n">
        <f aca="false">D692*0.15</f>
        <v>4.5</v>
      </c>
      <c r="E693" s="95" t="n">
        <v>0.966</v>
      </c>
      <c r="F693" s="95" t="n">
        <v>0.97</v>
      </c>
      <c r="G693" s="95" t="n">
        <v>0.974</v>
      </c>
      <c r="H693" s="95" t="n">
        <v>0.972</v>
      </c>
      <c r="I693" s="95" t="n">
        <v>0.95</v>
      </c>
      <c r="J693" s="95" t="n">
        <v>0.944</v>
      </c>
      <c r="K693" s="95" t="n">
        <v>0.95</v>
      </c>
      <c r="L693" s="95" t="n">
        <v>0.93</v>
      </c>
      <c r="M693" s="8"/>
    </row>
    <row r="694" customFormat="false" ht="15" hidden="false" customHeight="false" outlineLevel="0" collapsed="false">
      <c r="A694" s="93" t="s">
        <v>667</v>
      </c>
      <c r="B694" s="94" t="n">
        <f aca="false">B692*0.4</f>
        <v>6.4</v>
      </c>
      <c r="C694" s="94" t="n">
        <f aca="false">(100-D694)/100</f>
        <v>0.88</v>
      </c>
      <c r="D694" s="94" t="n">
        <f aca="false">D692*0.4</f>
        <v>12</v>
      </c>
      <c r="E694" s="95" t="n">
        <v>0.915</v>
      </c>
      <c r="F694" s="95" t="n">
        <v>0.925</v>
      </c>
      <c r="G694" s="95" t="n">
        <v>0.935</v>
      </c>
      <c r="H694" s="95" t="n">
        <v>0.93</v>
      </c>
      <c r="I694" s="95" t="n">
        <v>0.875</v>
      </c>
      <c r="J694" s="95" t="n">
        <v>0.86</v>
      </c>
      <c r="K694" s="95" t="n">
        <v>0.875</v>
      </c>
      <c r="L694" s="95" t="n">
        <v>0.825</v>
      </c>
      <c r="M694" s="8"/>
    </row>
    <row r="695" customFormat="false" ht="15" hidden="false" customHeight="false" outlineLevel="0" collapsed="false">
      <c r="A695" s="93" t="s">
        <v>668</v>
      </c>
      <c r="B695" s="94" t="n">
        <f aca="false">B692*0.15</f>
        <v>2.4</v>
      </c>
      <c r="C695" s="94" t="n">
        <f aca="false">(100-D695)/100</f>
        <v>0.955</v>
      </c>
      <c r="D695" s="94" t="n">
        <f aca="false">D692*0.15</f>
        <v>4.5</v>
      </c>
      <c r="E695" s="95" t="n">
        <v>0.9745</v>
      </c>
      <c r="F695" s="95" t="n">
        <v>0.9775</v>
      </c>
      <c r="G695" s="95" t="n">
        <v>0.9805</v>
      </c>
      <c r="H695" s="95" t="n">
        <v>0.979</v>
      </c>
      <c r="I695" s="95" t="n">
        <v>0.9625</v>
      </c>
      <c r="J695" s="95" t="n">
        <v>0.958</v>
      </c>
      <c r="K695" s="95" t="n">
        <v>0.9625</v>
      </c>
      <c r="L695" s="95" t="n">
        <v>0.9475</v>
      </c>
      <c r="M695" s="8"/>
    </row>
    <row r="696" customFormat="false" ht="15" hidden="false" customHeight="false" outlineLevel="0" collapsed="false">
      <c r="A696" s="93" t="s">
        <v>669</v>
      </c>
      <c r="B696" s="94" t="n">
        <f aca="false">B692*0.3</f>
        <v>4.8</v>
      </c>
      <c r="C696" s="94" t="n">
        <f aca="false">(100-D696)/100</f>
        <v>0.91</v>
      </c>
      <c r="D696" s="94" t="n">
        <f aca="false">D692*0.3</f>
        <v>9</v>
      </c>
      <c r="E696" s="95" t="n">
        <v>0.932</v>
      </c>
      <c r="F696" s="95" t="n">
        <v>0.94</v>
      </c>
      <c r="G696" s="95" t="n">
        <v>0.948</v>
      </c>
      <c r="H696" s="95" t="n">
        <v>0.944</v>
      </c>
      <c r="I696" s="95" t="n">
        <v>0.9</v>
      </c>
      <c r="J696" s="95" t="n">
        <v>0.888</v>
      </c>
      <c r="K696" s="95" t="n">
        <v>0.9</v>
      </c>
      <c r="L696" s="95" t="n">
        <v>0.86</v>
      </c>
      <c r="M696" s="8"/>
    </row>
    <row r="697" customFormat="false" ht="15" hidden="false" customHeight="false" outlineLevel="0" collapsed="false">
      <c r="A697" s="96" t="s">
        <v>834</v>
      </c>
      <c r="B697" s="90" t="n">
        <v>15</v>
      </c>
      <c r="C697" s="90"/>
      <c r="D697" s="90" t="n">
        <v>30</v>
      </c>
      <c r="E697" s="91" t="n">
        <f aca="false">1 - (E698) * (E699) * (E700) * (E701)</f>
        <v>0.18644137984</v>
      </c>
      <c r="F697" s="91" t="n">
        <f aca="false">1 - (F698) * (F699) * (F700) * (F701)</f>
        <v>0.16458186304</v>
      </c>
      <c r="G697" s="91" t="n">
        <f aca="false">1 - (G698) * (G699) * (G700) * (G701)</f>
        <v>0.14231837184</v>
      </c>
      <c r="H697" s="91" t="n">
        <f aca="false">1 - (H698) * (H699) * (H700) * (H701)</f>
        <v>0.15350089534</v>
      </c>
      <c r="I697" s="92" t="n">
        <f aca="false">1 - (I698) * (I699) * (I700) * (I701)</f>
        <v>0.3748063375</v>
      </c>
      <c r="J697" s="92" t="n">
        <f aca="false">1 - (J698) * (J699) * (J700) * (J701)</f>
        <v>0.30936446464</v>
      </c>
      <c r="K697" s="92" t="n">
        <f aca="false">1 - (K698) * (K699) * (K700) * (K701)</f>
        <v>0.2799296875</v>
      </c>
      <c r="L697" s="92" t="n">
        <f aca="false">1 - (L698) * (L699) * (L700) * (L701)</f>
        <v>0.35656423374</v>
      </c>
      <c r="M697" s="8"/>
    </row>
    <row r="698" customFormat="false" ht="15" hidden="false" customHeight="false" outlineLevel="0" collapsed="false">
      <c r="A698" s="93" t="s">
        <v>666</v>
      </c>
      <c r="B698" s="94" t="n">
        <f aca="false">B697*0.15</f>
        <v>2.25</v>
      </c>
      <c r="C698" s="94" t="n">
        <f aca="false">(100-D698)/100</f>
        <v>0.955</v>
      </c>
      <c r="D698" s="94" t="n">
        <f aca="false">D697*0.15</f>
        <v>4.5</v>
      </c>
      <c r="E698" s="95" t="n">
        <v>0.968</v>
      </c>
      <c r="F698" s="95" t="n">
        <v>0.972</v>
      </c>
      <c r="G698" s="95" t="n">
        <v>0.976</v>
      </c>
      <c r="H698" s="95" t="n">
        <v>0.974</v>
      </c>
      <c r="I698" s="95" t="n">
        <v>0.93</v>
      </c>
      <c r="J698" s="95" t="n">
        <v>0.944</v>
      </c>
      <c r="K698" s="95" t="n">
        <v>0.95</v>
      </c>
      <c r="L698" s="95" t="n">
        <v>0.934</v>
      </c>
      <c r="M698" s="8"/>
    </row>
    <row r="699" customFormat="false" ht="15" hidden="false" customHeight="false" outlineLevel="0" collapsed="false">
      <c r="A699" s="93" t="s">
        <v>667</v>
      </c>
      <c r="B699" s="94" t="n">
        <f aca="false">B697*0.4</f>
        <v>6</v>
      </c>
      <c r="C699" s="94" t="n">
        <f aca="false">(100-D699)/100</f>
        <v>0.88</v>
      </c>
      <c r="D699" s="94" t="n">
        <f aca="false">D697*0.4</f>
        <v>12</v>
      </c>
      <c r="E699" s="95" t="n">
        <v>0.92</v>
      </c>
      <c r="F699" s="95" t="n">
        <v>0.93</v>
      </c>
      <c r="G699" s="95" t="n">
        <v>0.94</v>
      </c>
      <c r="H699" s="95" t="n">
        <v>0.935</v>
      </c>
      <c r="I699" s="95" t="n">
        <v>0.825</v>
      </c>
      <c r="J699" s="95" t="n">
        <v>0.86</v>
      </c>
      <c r="K699" s="95" t="n">
        <v>0.875</v>
      </c>
      <c r="L699" s="95" t="n">
        <v>0.835</v>
      </c>
      <c r="M699" s="8"/>
    </row>
    <row r="700" customFormat="false" ht="15" hidden="false" customHeight="false" outlineLevel="0" collapsed="false">
      <c r="A700" s="93" t="s">
        <v>668</v>
      </c>
      <c r="B700" s="94" t="n">
        <f aca="false">B697*0.15</f>
        <v>2.25</v>
      </c>
      <c r="C700" s="94" t="n">
        <f aca="false">(100-D700)/100</f>
        <v>0.955</v>
      </c>
      <c r="D700" s="94" t="n">
        <f aca="false">D697*0.15</f>
        <v>4.5</v>
      </c>
      <c r="E700" s="95" t="n">
        <v>0.976</v>
      </c>
      <c r="F700" s="95" t="n">
        <v>0.979</v>
      </c>
      <c r="G700" s="95" t="n">
        <v>0.982</v>
      </c>
      <c r="H700" s="95" t="n">
        <v>0.9805</v>
      </c>
      <c r="I700" s="95" t="n">
        <v>0.9475</v>
      </c>
      <c r="J700" s="95" t="n">
        <v>0.958</v>
      </c>
      <c r="K700" s="95" t="n">
        <v>0.9625</v>
      </c>
      <c r="L700" s="95" t="n">
        <v>0.9505</v>
      </c>
      <c r="M700" s="8"/>
    </row>
    <row r="701" customFormat="false" ht="15" hidden="false" customHeight="false" outlineLevel="0" collapsed="false">
      <c r="A701" s="93" t="s">
        <v>669</v>
      </c>
      <c r="B701" s="94" t="n">
        <f aca="false">B697*0.3</f>
        <v>4.5</v>
      </c>
      <c r="C701" s="94" t="n">
        <f aca="false">(100-D701)/100</f>
        <v>0.91</v>
      </c>
      <c r="D701" s="94" t="n">
        <f aca="false">D697*0.3</f>
        <v>9</v>
      </c>
      <c r="E701" s="95" t="n">
        <v>0.936</v>
      </c>
      <c r="F701" s="95" t="n">
        <v>0.944</v>
      </c>
      <c r="G701" s="95" t="n">
        <v>0.952</v>
      </c>
      <c r="H701" s="95" t="n">
        <v>0.948</v>
      </c>
      <c r="I701" s="95" t="n">
        <v>0.86</v>
      </c>
      <c r="J701" s="95" t="n">
        <v>0.888</v>
      </c>
      <c r="K701" s="95" t="n">
        <v>0.9</v>
      </c>
      <c r="L701" s="95" t="n">
        <v>0.868</v>
      </c>
      <c r="M701" s="8"/>
    </row>
    <row r="702" customFormat="false" ht="15" hidden="false" customHeight="false" outlineLevel="0" collapsed="false">
      <c r="A702" s="96" t="s">
        <v>835</v>
      </c>
      <c r="B702" s="90" t="n">
        <v>15</v>
      </c>
      <c r="C702" s="90"/>
      <c r="D702" s="90" t="n">
        <v>30</v>
      </c>
      <c r="E702" s="91" t="n">
        <f aca="false">1 - (E703) * (E704) * (E705) * (E706)</f>
        <v>0.18644137984</v>
      </c>
      <c r="F702" s="91" t="n">
        <f aca="false">1 - (F703) * (F704) * (F705) * (F706)</f>
        <v>0.16458186304</v>
      </c>
      <c r="G702" s="91" t="n">
        <f aca="false">1 - (G703) * (G704) * (G705) * (G706)</f>
        <v>0.14231837184</v>
      </c>
      <c r="H702" s="91" t="n">
        <f aca="false">1 - (H703) * (H704) * (H705) * (H706)</f>
        <v>0.15350089534</v>
      </c>
      <c r="I702" s="92" t="n">
        <f aca="false">1 - (I703) * (I704) * (I705) * (I706)</f>
        <v>0.3748063375</v>
      </c>
      <c r="J702" s="92" t="n">
        <f aca="false">1 - (J703) * (J704) * (J705) * (J706)</f>
        <v>0.4188544</v>
      </c>
      <c r="K702" s="92" t="n">
        <f aca="false">1 - (K703) * (K704) * (K705) * (K706)</f>
        <v>0.30936446464</v>
      </c>
      <c r="L702" s="92" t="n">
        <f aca="false">1 - (L703) * (L704) * (L705) * (L706)</f>
        <v>0.2799296875</v>
      </c>
      <c r="M702" s="8"/>
    </row>
    <row r="703" customFormat="false" ht="15" hidden="false" customHeight="false" outlineLevel="0" collapsed="false">
      <c r="A703" s="93" t="s">
        <v>666</v>
      </c>
      <c r="B703" s="94" t="n">
        <f aca="false">B702*0.15</f>
        <v>2.25</v>
      </c>
      <c r="C703" s="94" t="n">
        <f aca="false">(100-D703)/100</f>
        <v>0.955</v>
      </c>
      <c r="D703" s="94" t="n">
        <f aca="false">D702*0.15</f>
        <v>4.5</v>
      </c>
      <c r="E703" s="95" t="n">
        <v>0.968</v>
      </c>
      <c r="F703" s="95" t="n">
        <v>0.972</v>
      </c>
      <c r="G703" s="95" t="n">
        <v>0.976</v>
      </c>
      <c r="H703" s="95" t="n">
        <v>0.974</v>
      </c>
      <c r="I703" s="95" t="n">
        <v>0.93</v>
      </c>
      <c r="J703" s="95" t="n">
        <v>0.92</v>
      </c>
      <c r="K703" s="95" t="n">
        <v>0.944</v>
      </c>
      <c r="L703" s="95" t="n">
        <v>0.95</v>
      </c>
      <c r="M703" s="8"/>
    </row>
    <row r="704" customFormat="false" ht="15" hidden="false" customHeight="false" outlineLevel="0" collapsed="false">
      <c r="A704" s="93" t="s">
        <v>667</v>
      </c>
      <c r="B704" s="94" t="n">
        <f aca="false">B702*0.4</f>
        <v>6</v>
      </c>
      <c r="C704" s="94" t="n">
        <f aca="false">(100-D704)/100</f>
        <v>0.88</v>
      </c>
      <c r="D704" s="94" t="n">
        <f aca="false">D702*0.4</f>
        <v>12</v>
      </c>
      <c r="E704" s="95" t="n">
        <v>0.92</v>
      </c>
      <c r="F704" s="95" t="n">
        <v>0.93</v>
      </c>
      <c r="G704" s="95" t="n">
        <v>0.94</v>
      </c>
      <c r="H704" s="95" t="n">
        <v>0.935</v>
      </c>
      <c r="I704" s="95" t="n">
        <v>0.825</v>
      </c>
      <c r="J704" s="95" t="n">
        <v>0.8</v>
      </c>
      <c r="K704" s="95" t="n">
        <v>0.86</v>
      </c>
      <c r="L704" s="95" t="n">
        <v>0.875</v>
      </c>
      <c r="M704" s="8"/>
    </row>
    <row r="705" customFormat="false" ht="15" hidden="false" customHeight="false" outlineLevel="0" collapsed="false">
      <c r="A705" s="93" t="s">
        <v>668</v>
      </c>
      <c r="B705" s="94" t="n">
        <f aca="false">B702*0.15</f>
        <v>2.25</v>
      </c>
      <c r="C705" s="94" t="n">
        <f aca="false">(100-D705)/100</f>
        <v>0.955</v>
      </c>
      <c r="D705" s="94" t="n">
        <f aca="false">D702*0.15</f>
        <v>4.5</v>
      </c>
      <c r="E705" s="95" t="n">
        <v>0.976</v>
      </c>
      <c r="F705" s="95" t="n">
        <v>0.979</v>
      </c>
      <c r="G705" s="95" t="n">
        <v>0.982</v>
      </c>
      <c r="H705" s="95" t="n">
        <v>0.9805</v>
      </c>
      <c r="I705" s="95" t="n">
        <v>0.9475</v>
      </c>
      <c r="J705" s="95" t="n">
        <v>0.94</v>
      </c>
      <c r="K705" s="95" t="n">
        <v>0.958</v>
      </c>
      <c r="L705" s="95" t="n">
        <v>0.9625</v>
      </c>
      <c r="M705" s="8"/>
    </row>
    <row r="706" customFormat="false" ht="15" hidden="false" customHeight="false" outlineLevel="0" collapsed="false">
      <c r="A706" s="93" t="s">
        <v>669</v>
      </c>
      <c r="B706" s="94" t="n">
        <f aca="false">B702*0.3</f>
        <v>4.5</v>
      </c>
      <c r="C706" s="94" t="n">
        <f aca="false">(100-D706)/100</f>
        <v>0.91</v>
      </c>
      <c r="D706" s="94" t="n">
        <f aca="false">D702*0.3</f>
        <v>9</v>
      </c>
      <c r="E706" s="95" t="n">
        <v>0.936</v>
      </c>
      <c r="F706" s="95" t="n">
        <v>0.944</v>
      </c>
      <c r="G706" s="95" t="n">
        <v>0.952</v>
      </c>
      <c r="H706" s="95" t="n">
        <v>0.948</v>
      </c>
      <c r="I706" s="95" t="n">
        <v>0.86</v>
      </c>
      <c r="J706" s="95" t="n">
        <v>0.84</v>
      </c>
      <c r="K706" s="95" t="n">
        <v>0.888</v>
      </c>
      <c r="L706" s="95" t="n">
        <v>0.9</v>
      </c>
      <c r="M706" s="8"/>
    </row>
    <row r="707" customFormat="false" ht="15" hidden="false" customHeight="false" outlineLevel="0" collapsed="false">
      <c r="A707" s="89" t="s">
        <v>836</v>
      </c>
      <c r="B707" s="90" t="n">
        <v>15</v>
      </c>
      <c r="C707" s="90"/>
      <c r="D707" s="90" t="n">
        <v>30</v>
      </c>
      <c r="E707" s="91" t="n">
        <f aca="false">1 - (E708) * (E709) * (E710) * (E711)</f>
        <v>0.18644137984</v>
      </c>
      <c r="F707" s="91" t="n">
        <f aca="false">1 - (F708) * (F709) * (F710) * (F711)</f>
        <v>0.16458186304</v>
      </c>
      <c r="G707" s="91" t="n">
        <f aca="false">1 - (G708) * (G709) * (G710) * (G711)</f>
        <v>0.14231837184</v>
      </c>
      <c r="H707" s="91" t="n">
        <f aca="false">1 - (H708) * (H709) * (H710) * (H711)</f>
        <v>0.15350089534</v>
      </c>
      <c r="I707" s="92" t="n">
        <f aca="false">1 - (I708) * (I709) * (I710) * (I711)</f>
        <v>0.3748063375</v>
      </c>
      <c r="J707" s="92" t="n">
        <f aca="false">1 - (J708) * (J709) * (J710) * (J711)</f>
        <v>0.2289664</v>
      </c>
      <c r="K707" s="92" t="n">
        <f aca="false">1 - (K708) * (K709) * (K710) * (K711)</f>
        <v>0.3748063375</v>
      </c>
      <c r="L707" s="92" t="n">
        <f aca="false">1 - (L708) * (L709) * (L710) * (L711)</f>
        <v>0.3748063375</v>
      </c>
      <c r="M707" s="8"/>
    </row>
    <row r="708" customFormat="false" ht="15" hidden="false" customHeight="false" outlineLevel="0" collapsed="false">
      <c r="A708" s="93" t="s">
        <v>666</v>
      </c>
      <c r="B708" s="94" t="n">
        <f aca="false">B707*0.15</f>
        <v>2.25</v>
      </c>
      <c r="C708" s="94" t="n">
        <f aca="false">(100-D708)/100</f>
        <v>0.955</v>
      </c>
      <c r="D708" s="94" t="n">
        <f aca="false">D707*0.15</f>
        <v>4.5</v>
      </c>
      <c r="E708" s="95" t="n">
        <v>0.968</v>
      </c>
      <c r="F708" s="95" t="n">
        <v>0.972</v>
      </c>
      <c r="G708" s="95" t="n">
        <v>0.976</v>
      </c>
      <c r="H708" s="95" t="n">
        <v>0.974</v>
      </c>
      <c r="I708" s="95" t="n">
        <v>0.93</v>
      </c>
      <c r="J708" s="95" t="n">
        <v>0.96</v>
      </c>
      <c r="K708" s="95" t="n">
        <v>0.93</v>
      </c>
      <c r="L708" s="95" t="n">
        <v>0.93</v>
      </c>
      <c r="M708" s="8"/>
    </row>
    <row r="709" customFormat="false" ht="15" hidden="false" customHeight="false" outlineLevel="0" collapsed="false">
      <c r="A709" s="93" t="s">
        <v>667</v>
      </c>
      <c r="B709" s="94" t="n">
        <f aca="false">B707*0.4</f>
        <v>6</v>
      </c>
      <c r="C709" s="94" t="n">
        <f aca="false">(100-D709)/100</f>
        <v>0.88</v>
      </c>
      <c r="D709" s="94" t="n">
        <f aca="false">D707*0.4</f>
        <v>12</v>
      </c>
      <c r="E709" s="95" t="n">
        <v>0.92</v>
      </c>
      <c r="F709" s="95" t="n">
        <v>0.93</v>
      </c>
      <c r="G709" s="95" t="n">
        <v>0.94</v>
      </c>
      <c r="H709" s="95" t="n">
        <v>0.935</v>
      </c>
      <c r="I709" s="95" t="n">
        <v>0.825</v>
      </c>
      <c r="J709" s="95" t="n">
        <v>0.9</v>
      </c>
      <c r="K709" s="95" t="n">
        <v>0.825</v>
      </c>
      <c r="L709" s="95" t="n">
        <v>0.825</v>
      </c>
      <c r="M709" s="8"/>
    </row>
    <row r="710" customFormat="false" ht="15" hidden="false" customHeight="false" outlineLevel="0" collapsed="false">
      <c r="A710" s="93" t="s">
        <v>668</v>
      </c>
      <c r="B710" s="94" t="n">
        <f aca="false">B707*0.15</f>
        <v>2.25</v>
      </c>
      <c r="C710" s="94" t="n">
        <f aca="false">(100-D710)/100</f>
        <v>0.955</v>
      </c>
      <c r="D710" s="94" t="n">
        <f aca="false">D707*0.15</f>
        <v>4.5</v>
      </c>
      <c r="E710" s="95" t="n">
        <v>0.976</v>
      </c>
      <c r="F710" s="95" t="n">
        <v>0.979</v>
      </c>
      <c r="G710" s="95" t="n">
        <v>0.982</v>
      </c>
      <c r="H710" s="95" t="n">
        <v>0.9805</v>
      </c>
      <c r="I710" s="95" t="n">
        <v>0.9475</v>
      </c>
      <c r="J710" s="95" t="n">
        <v>0.97</v>
      </c>
      <c r="K710" s="95" t="n">
        <v>0.9475</v>
      </c>
      <c r="L710" s="95" t="n">
        <v>0.9475</v>
      </c>
      <c r="M710" s="8"/>
    </row>
    <row r="711" customFormat="false" ht="15" hidden="false" customHeight="false" outlineLevel="0" collapsed="false">
      <c r="A711" s="93" t="s">
        <v>669</v>
      </c>
      <c r="B711" s="94" t="n">
        <f aca="false">B707*0.3</f>
        <v>4.5</v>
      </c>
      <c r="C711" s="94" t="n">
        <f aca="false">(100-D711)/100</f>
        <v>0.91</v>
      </c>
      <c r="D711" s="94" t="n">
        <f aca="false">D707*0.3</f>
        <v>9</v>
      </c>
      <c r="E711" s="95" t="n">
        <v>0.936</v>
      </c>
      <c r="F711" s="95" t="n">
        <v>0.944</v>
      </c>
      <c r="G711" s="95" t="n">
        <v>0.952</v>
      </c>
      <c r="H711" s="95" t="n">
        <v>0.948</v>
      </c>
      <c r="I711" s="95" t="n">
        <v>0.86</v>
      </c>
      <c r="J711" s="95" t="n">
        <v>0.92</v>
      </c>
      <c r="K711" s="95" t="n">
        <v>0.86</v>
      </c>
      <c r="L711" s="95" t="n">
        <v>0.86</v>
      </c>
      <c r="M711" s="8"/>
    </row>
    <row r="712" customFormat="false" ht="15" hidden="false" customHeight="false" outlineLevel="0" collapsed="false">
      <c r="A712" s="89" t="s">
        <v>837</v>
      </c>
      <c r="B712" s="90" t="n">
        <v>15</v>
      </c>
      <c r="C712" s="90"/>
      <c r="D712" s="90" t="n">
        <v>30</v>
      </c>
      <c r="E712" s="91" t="n">
        <f aca="false">1 - (E713)</f>
        <v>0.032</v>
      </c>
      <c r="F712" s="91" t="n">
        <f aca="false">1 - (F713)</f>
        <v>0.028</v>
      </c>
      <c r="G712" s="91" t="n">
        <f aca="false">1 - (G713)</f>
        <v>0.024</v>
      </c>
      <c r="H712" s="91" t="n">
        <f aca="false">1 - (H713)</f>
        <v>0.026</v>
      </c>
      <c r="I712" s="92" t="n">
        <f aca="false">1 - (I713)</f>
        <v>0.07</v>
      </c>
      <c r="J712" s="92" t="n">
        <f aca="false">1 - (J713)</f>
        <v>0.04</v>
      </c>
      <c r="K712" s="92" t="n">
        <f aca="false">1 - (K713)</f>
        <v>0.07</v>
      </c>
      <c r="L712" s="92" t="n">
        <f aca="false">1 - (L713)</f>
        <v>0.07</v>
      </c>
      <c r="M712" s="8"/>
    </row>
    <row r="713" customFormat="false" ht="15" hidden="false" customHeight="false" outlineLevel="0" collapsed="false">
      <c r="A713" s="93" t="s">
        <v>666</v>
      </c>
      <c r="B713" s="94" t="n">
        <f aca="false">B712*0.15</f>
        <v>2.25</v>
      </c>
      <c r="C713" s="94" t="n">
        <f aca="false">(100-D713)/100</f>
        <v>0.955</v>
      </c>
      <c r="D713" s="94" t="n">
        <f aca="false">D712*0.15</f>
        <v>4.5</v>
      </c>
      <c r="E713" s="95" t="n">
        <v>0.968</v>
      </c>
      <c r="F713" s="95" t="n">
        <v>0.972</v>
      </c>
      <c r="G713" s="95" t="n">
        <v>0.976</v>
      </c>
      <c r="H713" s="95" t="n">
        <v>0.974</v>
      </c>
      <c r="I713" s="95" t="n">
        <v>0.93</v>
      </c>
      <c r="J713" s="95" t="n">
        <v>0.96</v>
      </c>
      <c r="K713" s="95" t="n">
        <v>0.93</v>
      </c>
      <c r="L713" s="95" t="n">
        <v>0.93</v>
      </c>
      <c r="M713" s="8"/>
    </row>
    <row r="714" customFormat="false" ht="15" hidden="false" customHeight="false" outlineLevel="0" collapsed="false">
      <c r="A714" s="89" t="s">
        <v>838</v>
      </c>
      <c r="B714" s="90" t="n">
        <v>15</v>
      </c>
      <c r="C714" s="90"/>
      <c r="D714" s="90" t="n">
        <v>30</v>
      </c>
      <c r="E714" s="91" t="n">
        <f aca="false">1 - (E715)</f>
        <v>0.032</v>
      </c>
      <c r="F714" s="91" t="n">
        <f aca="false">1 - (F715)</f>
        <v>0.028</v>
      </c>
      <c r="G714" s="91" t="n">
        <f aca="false">1 - (G715)</f>
        <v>0.024</v>
      </c>
      <c r="H714" s="91" t="n">
        <f aca="false">1 - (H715)</f>
        <v>0.026</v>
      </c>
      <c r="I714" s="92" t="n">
        <f aca="false">1 - (I715)</f>
        <v>0.05</v>
      </c>
      <c r="J714" s="92" t="n">
        <f aca="false">1 - (J715)</f>
        <v>0.05</v>
      </c>
      <c r="K714" s="92" t="n">
        <f aca="false">1 - (K715)</f>
        <v>0.05</v>
      </c>
      <c r="L714" s="92" t="n">
        <f aca="false">1 - (L715)</f>
        <v>0.05</v>
      </c>
      <c r="M714" s="8"/>
    </row>
    <row r="715" customFormat="false" ht="15" hidden="false" customHeight="false" outlineLevel="0" collapsed="false">
      <c r="A715" s="93" t="s">
        <v>666</v>
      </c>
      <c r="B715" s="94" t="n">
        <f aca="false">B714*0.15</f>
        <v>2.25</v>
      </c>
      <c r="C715" s="94" t="n">
        <f aca="false">(100-D715)/100</f>
        <v>0.955</v>
      </c>
      <c r="D715" s="94" t="n">
        <f aca="false">D714*0.15</f>
        <v>4.5</v>
      </c>
      <c r="E715" s="95" t="n">
        <v>0.968</v>
      </c>
      <c r="F715" s="95" t="n">
        <v>0.972</v>
      </c>
      <c r="G715" s="95" t="n">
        <v>0.976</v>
      </c>
      <c r="H715" s="95" t="n">
        <v>0.974</v>
      </c>
      <c r="I715" s="95" t="n">
        <v>0.95</v>
      </c>
      <c r="J715" s="95" t="n">
        <v>0.95</v>
      </c>
      <c r="K715" s="95" t="n">
        <v>0.95</v>
      </c>
      <c r="L715" s="95" t="n">
        <v>0.95</v>
      </c>
      <c r="M715" s="8"/>
    </row>
    <row r="716" customFormat="false" ht="15" hidden="false" customHeight="false" outlineLevel="0" collapsed="false">
      <c r="A716" s="89" t="s">
        <v>839</v>
      </c>
      <c r="B716" s="90" t="n">
        <v>15</v>
      </c>
      <c r="C716" s="90"/>
      <c r="D716" s="90" t="n">
        <v>30</v>
      </c>
      <c r="E716" s="91" t="n">
        <f aca="false">1 - (E717)</f>
        <v>0.032</v>
      </c>
      <c r="F716" s="91" t="n">
        <f aca="false">1 - (F717)</f>
        <v>0.028</v>
      </c>
      <c r="G716" s="91" t="n">
        <f aca="false">1 - (G717)</f>
        <v>0.024</v>
      </c>
      <c r="H716" s="91" t="n">
        <f aca="false">1 - (H717)</f>
        <v>0.026</v>
      </c>
      <c r="I716" s="92" t="n">
        <f aca="false">1 - (I717)</f>
        <v>0.05</v>
      </c>
      <c r="J716" s="92" t="n">
        <f aca="false">1 - (J717)</f>
        <v>0.05</v>
      </c>
      <c r="K716" s="92" t="n">
        <f aca="false">1 - (K717)</f>
        <v>0.05</v>
      </c>
      <c r="L716" s="92" t="n">
        <f aca="false">1 - (L717)</f>
        <v>0.07</v>
      </c>
      <c r="M716" s="8"/>
    </row>
    <row r="717" customFormat="false" ht="15" hidden="false" customHeight="false" outlineLevel="0" collapsed="false">
      <c r="A717" s="93" t="s">
        <v>666</v>
      </c>
      <c r="B717" s="94" t="n">
        <f aca="false">B716*0.15</f>
        <v>2.25</v>
      </c>
      <c r="C717" s="94" t="n">
        <f aca="false">(100-D717)/100</f>
        <v>0.955</v>
      </c>
      <c r="D717" s="94" t="n">
        <f aca="false">D716*0.15</f>
        <v>4.5</v>
      </c>
      <c r="E717" s="95" t="n">
        <v>0.968</v>
      </c>
      <c r="F717" s="95" t="n">
        <v>0.972</v>
      </c>
      <c r="G717" s="95" t="n">
        <v>0.976</v>
      </c>
      <c r="H717" s="95" t="n">
        <v>0.974</v>
      </c>
      <c r="I717" s="95" t="n">
        <v>0.95</v>
      </c>
      <c r="J717" s="95" t="n">
        <v>0.95</v>
      </c>
      <c r="K717" s="95" t="n">
        <v>0.95</v>
      </c>
      <c r="L717" s="95" t="n">
        <v>0.93</v>
      </c>
      <c r="M717" s="8"/>
    </row>
    <row r="718" customFormat="false" ht="15" hidden="false" customHeight="false" outlineLevel="0" collapsed="false">
      <c r="A718" s="89" t="s">
        <v>840</v>
      </c>
      <c r="B718" s="90" t="n">
        <v>15</v>
      </c>
      <c r="C718" s="90"/>
      <c r="D718" s="90" t="n">
        <v>30</v>
      </c>
      <c r="E718" s="91" t="n">
        <f aca="false">1 - (E719)</f>
        <v>0.032</v>
      </c>
      <c r="F718" s="91" t="n">
        <f aca="false">1 - (F719)</f>
        <v>0.028</v>
      </c>
      <c r="G718" s="91" t="n">
        <f aca="false">1 - (G719)</f>
        <v>0.024</v>
      </c>
      <c r="H718" s="91" t="n">
        <f aca="false">1 - (H719)</f>
        <v>0.026</v>
      </c>
      <c r="I718" s="92" t="n">
        <f aca="false">1 - (I719)</f>
        <v>0.0600000000000001</v>
      </c>
      <c r="J718" s="92" t="n">
        <f aca="false">1 - (J719)</f>
        <v>0.0600000000000001</v>
      </c>
      <c r="K718" s="92" t="n">
        <f aca="false">1 - (K719)</f>
        <v>0.0600000000000001</v>
      </c>
      <c r="L718" s="92" t="n">
        <f aca="false">1 - (L719)</f>
        <v>0.07</v>
      </c>
      <c r="M718" s="8"/>
    </row>
    <row r="719" customFormat="false" ht="15" hidden="false" customHeight="false" outlineLevel="0" collapsed="false">
      <c r="A719" s="93" t="s">
        <v>666</v>
      </c>
      <c r="B719" s="94" t="n">
        <f aca="false">B718*0.15</f>
        <v>2.25</v>
      </c>
      <c r="C719" s="94" t="n">
        <f aca="false">(100-D719)/100</f>
        <v>0.955</v>
      </c>
      <c r="D719" s="94" t="n">
        <f aca="false">D718*0.15</f>
        <v>4.5</v>
      </c>
      <c r="E719" s="95" t="n">
        <v>0.968</v>
      </c>
      <c r="F719" s="95" t="n">
        <v>0.972</v>
      </c>
      <c r="G719" s="95" t="n">
        <v>0.976</v>
      </c>
      <c r="H719" s="95" t="n">
        <v>0.974</v>
      </c>
      <c r="I719" s="95" t="n">
        <v>0.94</v>
      </c>
      <c r="J719" s="95" t="n">
        <v>0.94</v>
      </c>
      <c r="K719" s="95" t="n">
        <v>0.94</v>
      </c>
      <c r="L719" s="95" t="n">
        <v>0.93</v>
      </c>
      <c r="M719" s="8"/>
    </row>
    <row r="720" customFormat="false" ht="15" hidden="false" customHeight="false" outlineLevel="0" collapsed="false">
      <c r="A720" s="89" t="s">
        <v>841</v>
      </c>
      <c r="B720" s="90" t="n">
        <v>15</v>
      </c>
      <c r="C720" s="90"/>
      <c r="D720" s="90" t="n">
        <v>30</v>
      </c>
      <c r="E720" s="91" t="n">
        <f aca="false">1 - (E721)</f>
        <v>0.032</v>
      </c>
      <c r="F720" s="91" t="n">
        <f aca="false">1 - (F721)</f>
        <v>0.028</v>
      </c>
      <c r="G720" s="91" t="n">
        <f aca="false">1 - (G721)</f>
        <v>0.024</v>
      </c>
      <c r="H720" s="91" t="n">
        <f aca="false">1 - (H721)</f>
        <v>0.026</v>
      </c>
      <c r="I720" s="92" t="n">
        <f aca="false">1 - (I721)</f>
        <v>0.04</v>
      </c>
      <c r="J720" s="92" t="n">
        <f aca="false">1 - (J721)</f>
        <v>0.04</v>
      </c>
      <c r="K720" s="92" t="n">
        <f aca="false">1 - (K721)</f>
        <v>0.07</v>
      </c>
      <c r="L720" s="92" t="n">
        <f aca="false">1 - (L721)</f>
        <v>0.05</v>
      </c>
      <c r="M720" s="8"/>
    </row>
    <row r="721" customFormat="false" ht="15" hidden="false" customHeight="false" outlineLevel="0" collapsed="false">
      <c r="A721" s="93" t="s">
        <v>666</v>
      </c>
      <c r="B721" s="94" t="n">
        <f aca="false">B720*0.15</f>
        <v>2.25</v>
      </c>
      <c r="C721" s="94" t="n">
        <f aca="false">(100-D721)/100</f>
        <v>0.955</v>
      </c>
      <c r="D721" s="94" t="n">
        <f aca="false">D720*0.15</f>
        <v>4.5</v>
      </c>
      <c r="E721" s="95" t="n">
        <v>0.968</v>
      </c>
      <c r="F721" s="95" t="n">
        <v>0.972</v>
      </c>
      <c r="G721" s="95" t="n">
        <v>0.976</v>
      </c>
      <c r="H721" s="95" t="n">
        <v>0.974</v>
      </c>
      <c r="I721" s="95" t="n">
        <v>0.96</v>
      </c>
      <c r="J721" s="95" t="n">
        <v>0.96</v>
      </c>
      <c r="K721" s="95" t="n">
        <v>0.93</v>
      </c>
      <c r="L721" s="95" t="n">
        <v>0.95</v>
      </c>
      <c r="M721" s="8"/>
    </row>
    <row r="722" customFormat="false" ht="15" hidden="false" customHeight="false" outlineLevel="0" collapsed="false">
      <c r="A722" s="89" t="s">
        <v>842</v>
      </c>
      <c r="B722" s="90" t="n">
        <v>15</v>
      </c>
      <c r="C722" s="90"/>
      <c r="D722" s="90" t="n">
        <v>30</v>
      </c>
      <c r="E722" s="91" t="n">
        <f aca="false">1 - (E723)</f>
        <v>0.032</v>
      </c>
      <c r="F722" s="91" t="n">
        <f aca="false">1 - (F723)</f>
        <v>0.028</v>
      </c>
      <c r="G722" s="91" t="n">
        <f aca="false">1 - (G723)</f>
        <v>0.024</v>
      </c>
      <c r="H722" s="91" t="n">
        <f aca="false">1 - (H723)</f>
        <v>0.026</v>
      </c>
      <c r="I722" s="92" t="n">
        <f aca="false">1 - (I723)</f>
        <v>0.05</v>
      </c>
      <c r="J722" s="92" t="n">
        <f aca="false">1 - (J723)</f>
        <v>0.05</v>
      </c>
      <c r="K722" s="92" t="n">
        <f aca="false">1 - (K723)</f>
        <v>0.05</v>
      </c>
      <c r="L722" s="92" t="n">
        <f aca="false">1 - (L723)</f>
        <v>0.05</v>
      </c>
      <c r="M722" s="8"/>
    </row>
    <row r="723" customFormat="false" ht="15" hidden="false" customHeight="false" outlineLevel="0" collapsed="false">
      <c r="A723" s="93" t="s">
        <v>666</v>
      </c>
      <c r="B723" s="94" t="n">
        <f aca="false">B722*0.15</f>
        <v>2.25</v>
      </c>
      <c r="C723" s="94" t="n">
        <f aca="false">(100-D723)/100</f>
        <v>0.955</v>
      </c>
      <c r="D723" s="94" t="n">
        <f aca="false">D722*0.15</f>
        <v>4.5</v>
      </c>
      <c r="E723" s="95" t="n">
        <v>0.968</v>
      </c>
      <c r="F723" s="95" t="n">
        <v>0.972</v>
      </c>
      <c r="G723" s="95" t="n">
        <v>0.976</v>
      </c>
      <c r="H723" s="95" t="n">
        <v>0.974</v>
      </c>
      <c r="I723" s="95" t="n">
        <v>0.95</v>
      </c>
      <c r="J723" s="95" t="n">
        <v>0.95</v>
      </c>
      <c r="K723" s="95" t="n">
        <v>0.95</v>
      </c>
      <c r="L723" s="95" t="n">
        <v>0.95</v>
      </c>
      <c r="M723" s="8"/>
    </row>
    <row r="724" customFormat="false" ht="15" hidden="false" customHeight="false" outlineLevel="0" collapsed="false">
      <c r="A724" s="96" t="s">
        <v>843</v>
      </c>
      <c r="B724" s="90" t="n">
        <v>15</v>
      </c>
      <c r="C724" s="90"/>
      <c r="D724" s="90" t="n">
        <v>30</v>
      </c>
      <c r="E724" s="91" t="n">
        <f aca="false">1 - (E725) * (E726) * (E727)</f>
        <v>0.16643584</v>
      </c>
      <c r="F724" s="91" t="n">
        <f aca="false">1 - (F725) * (F726) * (F727)</f>
        <v>0.14666176</v>
      </c>
      <c r="G724" s="91" t="n">
        <f aca="false">1 - (G725) * (G726) * (G727)</f>
        <v>0.12659712</v>
      </c>
      <c r="H724" s="91" t="n">
        <f aca="false">1 - (H725) * (H726) * (H727)</f>
        <v>0.13666588</v>
      </c>
      <c r="I724" s="92" t="n">
        <f aca="false">1 - (I725) * (I726)  * (I727)</f>
        <v>0.251875</v>
      </c>
      <c r="J724" s="92" t="n">
        <f aca="false">1 - (J725) * (J726)  * (J727)</f>
        <v>0.251875</v>
      </c>
      <c r="K724" s="92" t="n">
        <f aca="false">1 - (K725) * (K726)  * (K727)</f>
        <v>0.20512</v>
      </c>
      <c r="L724" s="92" t="n">
        <f aca="false">1 - (L725) * (L726)  * (L727)</f>
        <v>0.27908608</v>
      </c>
      <c r="M724" s="8"/>
    </row>
    <row r="725" customFormat="false" ht="15" hidden="false" customHeight="false" outlineLevel="0" collapsed="false">
      <c r="A725" s="93" t="s">
        <v>666</v>
      </c>
      <c r="B725" s="94" t="n">
        <f aca="false">B724*0.15</f>
        <v>2.25</v>
      </c>
      <c r="C725" s="94" t="n">
        <f aca="false">(100-D725)/100</f>
        <v>0.955</v>
      </c>
      <c r="D725" s="94" t="n">
        <f aca="false">D724*0.15</f>
        <v>4.5</v>
      </c>
      <c r="E725" s="95" t="n">
        <v>0.968</v>
      </c>
      <c r="F725" s="95" t="n">
        <v>0.972</v>
      </c>
      <c r="G725" s="95" t="n">
        <v>0.976</v>
      </c>
      <c r="H725" s="95" t="n">
        <v>0.974</v>
      </c>
      <c r="I725" s="95" t="n">
        <v>0.95</v>
      </c>
      <c r="J725" s="95" t="n">
        <v>0.95</v>
      </c>
      <c r="K725" s="95" t="n">
        <v>0.96</v>
      </c>
      <c r="L725" s="95" t="n">
        <v>0.944</v>
      </c>
      <c r="M725" s="8"/>
    </row>
    <row r="726" customFormat="false" ht="15" hidden="false" customHeight="false" outlineLevel="0" collapsed="false">
      <c r="A726" s="93" t="s">
        <v>667</v>
      </c>
      <c r="B726" s="94" t="n">
        <f aca="false">B724*0.4</f>
        <v>6</v>
      </c>
      <c r="C726" s="94" t="n">
        <f aca="false">(100-D726)/100</f>
        <v>0.88</v>
      </c>
      <c r="D726" s="94" t="n">
        <f aca="false">D724*0.4</f>
        <v>12</v>
      </c>
      <c r="E726" s="95" t="n">
        <v>0.92</v>
      </c>
      <c r="F726" s="95" t="n">
        <v>0.93</v>
      </c>
      <c r="G726" s="95" t="n">
        <v>0.94</v>
      </c>
      <c r="H726" s="95" t="n">
        <v>0.935</v>
      </c>
      <c r="I726" s="95" t="n">
        <v>0.875</v>
      </c>
      <c r="J726" s="95" t="n">
        <v>0.875</v>
      </c>
      <c r="K726" s="95" t="n">
        <v>0.9</v>
      </c>
      <c r="L726" s="95" t="n">
        <v>0.86</v>
      </c>
      <c r="M726" s="8"/>
    </row>
    <row r="727" customFormat="false" ht="15" hidden="false" customHeight="false" outlineLevel="0" collapsed="false">
      <c r="A727" s="93" t="s">
        <v>669</v>
      </c>
      <c r="B727" s="94" t="n">
        <f aca="false">B724*0.3</f>
        <v>4.5</v>
      </c>
      <c r="C727" s="94" t="n">
        <f aca="false">(100-D727)/100</f>
        <v>0.955</v>
      </c>
      <c r="D727" s="94" t="n">
        <f aca="false">D724*0.15</f>
        <v>4.5</v>
      </c>
      <c r="E727" s="95" t="n">
        <v>0.936</v>
      </c>
      <c r="F727" s="95" t="n">
        <v>0.944</v>
      </c>
      <c r="G727" s="95" t="n">
        <v>0.952</v>
      </c>
      <c r="H727" s="95" t="n">
        <v>0.948</v>
      </c>
      <c r="I727" s="95" t="n">
        <v>0.9</v>
      </c>
      <c r="J727" s="95" t="n">
        <v>0.9</v>
      </c>
      <c r="K727" s="95" t="n">
        <v>0.92</v>
      </c>
      <c r="L727" s="95" t="n">
        <v>0.888</v>
      </c>
      <c r="M727" s="8"/>
    </row>
    <row r="728" customFormat="false" ht="15" hidden="false" customHeight="false" outlineLevel="0" collapsed="false">
      <c r="A728" s="96" t="s">
        <v>844</v>
      </c>
      <c r="B728" s="90" t="n">
        <v>15</v>
      </c>
      <c r="C728" s="90"/>
      <c r="D728" s="90" t="n">
        <v>30</v>
      </c>
      <c r="E728" s="91" t="n">
        <f aca="false">1 - (E729)</f>
        <v>0.032</v>
      </c>
      <c r="F728" s="91" t="n">
        <f aca="false">1 - (F729)</f>
        <v>0.028</v>
      </c>
      <c r="G728" s="91" t="n">
        <f aca="false">1 - (G729)</f>
        <v>0.024</v>
      </c>
      <c r="H728" s="91" t="n">
        <f aca="false">1 - (H729)</f>
        <v>0.026</v>
      </c>
      <c r="I728" s="92" t="n">
        <f aca="false">1 - (I729)</f>
        <v>0.05</v>
      </c>
      <c r="J728" s="92" t="n">
        <f aca="false">1 - (J729)</f>
        <v>0.05</v>
      </c>
      <c r="K728" s="92" t="n">
        <f aca="false">1 - (K729)</f>
        <v>0.04</v>
      </c>
      <c r="L728" s="92" t="n">
        <f aca="false">1 - (L729)</f>
        <v>0.0560000000000001</v>
      </c>
      <c r="M728" s="8"/>
    </row>
    <row r="729" customFormat="false" ht="15" hidden="false" customHeight="false" outlineLevel="0" collapsed="false">
      <c r="A729" s="93" t="s">
        <v>666</v>
      </c>
      <c r="B729" s="94" t="n">
        <f aca="false">B728*0.15</f>
        <v>2.25</v>
      </c>
      <c r="C729" s="94" t="n">
        <f aca="false">(100-D729)/100</f>
        <v>0.955</v>
      </c>
      <c r="D729" s="94" t="n">
        <f aca="false">D728*0.15</f>
        <v>4.5</v>
      </c>
      <c r="E729" s="95" t="n">
        <v>0.968</v>
      </c>
      <c r="F729" s="95" t="n">
        <v>0.972</v>
      </c>
      <c r="G729" s="95" t="n">
        <v>0.976</v>
      </c>
      <c r="H729" s="95" t="n">
        <v>0.974</v>
      </c>
      <c r="I729" s="95" t="n">
        <v>0.95</v>
      </c>
      <c r="J729" s="95" t="n">
        <v>0.95</v>
      </c>
      <c r="K729" s="95" t="n">
        <v>0.96</v>
      </c>
      <c r="L729" s="95" t="n">
        <v>0.944</v>
      </c>
      <c r="M729" s="8"/>
    </row>
    <row r="730" customFormat="false" ht="15" hidden="false" customHeight="false" outlineLevel="0" collapsed="false">
      <c r="A730" s="96" t="s">
        <v>845</v>
      </c>
      <c r="B730" s="90" t="n">
        <v>15</v>
      </c>
      <c r="C730" s="90"/>
      <c r="D730" s="90" t="n">
        <v>30</v>
      </c>
      <c r="E730" s="91" t="n">
        <f aca="false">1 - (E731)</f>
        <v>0.032</v>
      </c>
      <c r="F730" s="91" t="n">
        <f aca="false">1 - (F731)</f>
        <v>0.028</v>
      </c>
      <c r="G730" s="91" t="n">
        <f aca="false">1 - (G731)</f>
        <v>0.024</v>
      </c>
      <c r="H730" s="91" t="n">
        <f aca="false">1 - (H731)</f>
        <v>0.026</v>
      </c>
      <c r="I730" s="92" t="n">
        <f aca="false">1 - (I731)</f>
        <v>0.05</v>
      </c>
      <c r="J730" s="92" t="n">
        <f aca="false">1 - (J731)</f>
        <v>0.0560000000000001</v>
      </c>
      <c r="K730" s="92" t="n">
        <f aca="false">1 - (K731)</f>
        <v>0.04</v>
      </c>
      <c r="L730" s="92" t="n">
        <f aca="false">1 - (L731)</f>
        <v>0.05</v>
      </c>
      <c r="M730" s="8"/>
    </row>
    <row r="731" customFormat="false" ht="15" hidden="false" customHeight="false" outlineLevel="0" collapsed="false">
      <c r="A731" s="93" t="s">
        <v>666</v>
      </c>
      <c r="B731" s="94" t="n">
        <f aca="false">B730*0.15</f>
        <v>2.25</v>
      </c>
      <c r="C731" s="94" t="n">
        <f aca="false">(100-D731)/100</f>
        <v>0.955</v>
      </c>
      <c r="D731" s="94" t="n">
        <f aca="false">D730*0.15</f>
        <v>4.5</v>
      </c>
      <c r="E731" s="95" t="n">
        <v>0.968</v>
      </c>
      <c r="F731" s="95" t="n">
        <v>0.972</v>
      </c>
      <c r="G731" s="95" t="n">
        <v>0.976</v>
      </c>
      <c r="H731" s="95" t="n">
        <v>0.974</v>
      </c>
      <c r="I731" s="95" t="n">
        <v>0.95</v>
      </c>
      <c r="J731" s="95" t="n">
        <v>0.944</v>
      </c>
      <c r="K731" s="95" t="n">
        <v>0.96</v>
      </c>
      <c r="L731" s="95" t="n">
        <v>0.95</v>
      </c>
      <c r="M731" s="8"/>
    </row>
    <row r="732" customFormat="false" ht="15" hidden="false" customHeight="false" outlineLevel="0" collapsed="false">
      <c r="A732" s="96" t="s">
        <v>846</v>
      </c>
      <c r="B732" s="90" t="n">
        <v>15</v>
      </c>
      <c r="C732" s="90"/>
      <c r="D732" s="90" t="n">
        <v>30</v>
      </c>
      <c r="E732" s="91" t="n">
        <f aca="false">1 - (E733) * (E734) * (E735) * (E736)</f>
        <v>0.18644137984</v>
      </c>
      <c r="F732" s="91" t="n">
        <f aca="false">1 - (F733) * (F734) * (F735) * (F736)</f>
        <v>0.16458186304</v>
      </c>
      <c r="G732" s="91" t="n">
        <f aca="false">1 - (G733) * (G734) * (G735) * (G736)</f>
        <v>0.14231837184</v>
      </c>
      <c r="H732" s="91" t="n">
        <f aca="false">1 - (H733) * (H734) * (H735) * (H736)</f>
        <v>0.15350089534</v>
      </c>
      <c r="I732" s="92" t="n">
        <f aca="false">1 - (I733) * (I734) * (I735) * (I736)</f>
        <v>0.2799296875</v>
      </c>
      <c r="J732" s="92" t="n">
        <f aca="false">1 - (J733) * (J734) * (J735) * (J736)</f>
        <v>0.2799296875</v>
      </c>
      <c r="K732" s="92" t="n">
        <f aca="false">1 - (K733) * (K734) * (K735) * (K736)</f>
        <v>0.30936446464</v>
      </c>
      <c r="L732" s="92" t="n">
        <f aca="false">1 - (L733) * (L734) * (L735) * (L736)</f>
        <v>0.2799296875</v>
      </c>
      <c r="M732" s="8"/>
    </row>
    <row r="733" customFormat="false" ht="15" hidden="false" customHeight="false" outlineLevel="0" collapsed="false">
      <c r="A733" s="93" t="s">
        <v>666</v>
      </c>
      <c r="B733" s="94" t="n">
        <f aca="false">B732*0.15</f>
        <v>2.25</v>
      </c>
      <c r="C733" s="94" t="n">
        <f aca="false">(100-D733)/100</f>
        <v>0.955</v>
      </c>
      <c r="D733" s="94" t="n">
        <f aca="false">D732*0.15</f>
        <v>4.5</v>
      </c>
      <c r="E733" s="95" t="n">
        <v>0.968</v>
      </c>
      <c r="F733" s="95" t="n">
        <v>0.972</v>
      </c>
      <c r="G733" s="95" t="n">
        <v>0.976</v>
      </c>
      <c r="H733" s="95" t="n">
        <v>0.974</v>
      </c>
      <c r="I733" s="95" t="n">
        <v>0.95</v>
      </c>
      <c r="J733" s="95" t="n">
        <v>0.95</v>
      </c>
      <c r="K733" s="95" t="n">
        <v>0.944</v>
      </c>
      <c r="L733" s="95" t="n">
        <v>0.95</v>
      </c>
      <c r="M733" s="8"/>
    </row>
    <row r="734" customFormat="false" ht="15" hidden="false" customHeight="false" outlineLevel="0" collapsed="false">
      <c r="A734" s="93" t="s">
        <v>667</v>
      </c>
      <c r="B734" s="94" t="n">
        <f aca="false">B732*0.4</f>
        <v>6</v>
      </c>
      <c r="C734" s="94" t="n">
        <f aca="false">(100-D734)/100</f>
        <v>0.88</v>
      </c>
      <c r="D734" s="94" t="n">
        <f aca="false">D732*0.4</f>
        <v>12</v>
      </c>
      <c r="E734" s="95" t="n">
        <v>0.92</v>
      </c>
      <c r="F734" s="95" t="n">
        <v>0.93</v>
      </c>
      <c r="G734" s="95" t="n">
        <v>0.94</v>
      </c>
      <c r="H734" s="95" t="n">
        <v>0.935</v>
      </c>
      <c r="I734" s="95" t="n">
        <v>0.875</v>
      </c>
      <c r="J734" s="95" t="n">
        <v>0.875</v>
      </c>
      <c r="K734" s="95" t="n">
        <v>0.86</v>
      </c>
      <c r="L734" s="95" t="n">
        <v>0.875</v>
      </c>
      <c r="M734" s="8"/>
    </row>
    <row r="735" customFormat="false" ht="15" hidden="false" customHeight="false" outlineLevel="0" collapsed="false">
      <c r="A735" s="93" t="s">
        <v>668</v>
      </c>
      <c r="B735" s="94" t="n">
        <f aca="false">B732*0.15</f>
        <v>2.25</v>
      </c>
      <c r="C735" s="94" t="n">
        <f aca="false">(100-D735)/100</f>
        <v>0.955</v>
      </c>
      <c r="D735" s="94" t="n">
        <f aca="false">D732*0.15</f>
        <v>4.5</v>
      </c>
      <c r="E735" s="95" t="n">
        <v>0.976</v>
      </c>
      <c r="F735" s="95" t="n">
        <v>0.979</v>
      </c>
      <c r="G735" s="95" t="n">
        <v>0.982</v>
      </c>
      <c r="H735" s="95" t="n">
        <v>0.9805</v>
      </c>
      <c r="I735" s="95" t="n">
        <v>0.9625</v>
      </c>
      <c r="J735" s="95" t="n">
        <v>0.9625</v>
      </c>
      <c r="K735" s="95" t="n">
        <v>0.958</v>
      </c>
      <c r="L735" s="95" t="n">
        <v>0.9625</v>
      </c>
      <c r="M735" s="8"/>
    </row>
    <row r="736" customFormat="false" ht="15" hidden="false" customHeight="false" outlineLevel="0" collapsed="false">
      <c r="A736" s="93" t="s">
        <v>669</v>
      </c>
      <c r="B736" s="94" t="n">
        <f aca="false">B732*0.3</f>
        <v>4.5</v>
      </c>
      <c r="C736" s="94" t="n">
        <f aca="false">(100-D736)/100</f>
        <v>0.91</v>
      </c>
      <c r="D736" s="94" t="n">
        <f aca="false">D732*0.3</f>
        <v>9</v>
      </c>
      <c r="E736" s="95" t="n">
        <v>0.936</v>
      </c>
      <c r="F736" s="95" t="n">
        <v>0.944</v>
      </c>
      <c r="G736" s="95" t="n">
        <v>0.952</v>
      </c>
      <c r="H736" s="95" t="n">
        <v>0.948</v>
      </c>
      <c r="I736" s="95" t="n">
        <v>0.9</v>
      </c>
      <c r="J736" s="95" t="n">
        <v>0.9</v>
      </c>
      <c r="K736" s="95" t="n">
        <v>0.888</v>
      </c>
      <c r="L736" s="95" t="n">
        <v>0.9</v>
      </c>
      <c r="M736" s="8"/>
    </row>
    <row r="737" customFormat="false" ht="15" hidden="false" customHeight="false" outlineLevel="0" collapsed="false">
      <c r="A737" s="89" t="s">
        <v>847</v>
      </c>
      <c r="B737" s="90" t="n">
        <v>14</v>
      </c>
      <c r="C737" s="90"/>
      <c r="D737" s="90" t="n">
        <v>28</v>
      </c>
      <c r="E737" s="91" t="n">
        <f aca="false">1 - (E738) * (E739) * (E740) * (E741)</f>
        <v>0.1755618375</v>
      </c>
      <c r="F737" s="91" t="n">
        <f aca="false">1 - (F738) * (F739) * (F740) * (F741)</f>
        <v>0.15350089534</v>
      </c>
      <c r="G737" s="91" t="n">
        <f aca="false">1 - (G738) * (G739) * (G740) * (G741)</f>
        <v>0.13103372854</v>
      </c>
      <c r="H737" s="91" t="n">
        <f aca="false">1 - (H738) * (H739) * (H740) * (H741)</f>
        <v>0.14231837184</v>
      </c>
      <c r="I737" s="92" t="n">
        <f aca="false">1 - (I738) * (I739) * (I740) * (I741)</f>
        <v>0.2799296875</v>
      </c>
      <c r="J737" s="92" t="n">
        <f aca="false">1 - (J738) * (J739) * (J740) * (J741)</f>
        <v>0.2799296875</v>
      </c>
      <c r="K737" s="92" t="n">
        <f aca="false">1 - (K738) * (K739) * (K740) * (K741)</f>
        <v>0.30936446464</v>
      </c>
      <c r="L737" s="92" t="n">
        <f aca="false">1 - (L738) * (L739) * (L740) * (L741)</f>
        <v>0.2289664</v>
      </c>
      <c r="M737" s="8"/>
    </row>
    <row r="738" customFormat="false" ht="15" hidden="false" customHeight="false" outlineLevel="0" collapsed="false">
      <c r="A738" s="93" t="s">
        <v>666</v>
      </c>
      <c r="B738" s="94" t="n">
        <f aca="false">B737*0.15</f>
        <v>2.1</v>
      </c>
      <c r="C738" s="94" t="n">
        <f aca="false">(100-D738)/100</f>
        <v>0.958</v>
      </c>
      <c r="D738" s="94" t="n">
        <f aca="false">D737*0.15</f>
        <v>4.2</v>
      </c>
      <c r="E738" s="95" t="n">
        <v>0.97</v>
      </c>
      <c r="F738" s="95" t="n">
        <v>0.974</v>
      </c>
      <c r="G738" s="95" t="n">
        <v>0.978</v>
      </c>
      <c r="H738" s="95" t="n">
        <v>0.976</v>
      </c>
      <c r="I738" s="95" t="n">
        <v>0.95</v>
      </c>
      <c r="J738" s="95" t="n">
        <v>0.95</v>
      </c>
      <c r="K738" s="95" t="n">
        <v>0.944</v>
      </c>
      <c r="L738" s="95" t="n">
        <v>0.96</v>
      </c>
      <c r="M738" s="8"/>
    </row>
    <row r="739" customFormat="false" ht="15" hidden="false" customHeight="false" outlineLevel="0" collapsed="false">
      <c r="A739" s="93" t="s">
        <v>667</v>
      </c>
      <c r="B739" s="94" t="n">
        <f aca="false">B737*0.4</f>
        <v>5.6</v>
      </c>
      <c r="C739" s="94" t="n">
        <f aca="false">(100-D739)/100</f>
        <v>0.888</v>
      </c>
      <c r="D739" s="94" t="n">
        <f aca="false">D737*0.4</f>
        <v>11.2</v>
      </c>
      <c r="E739" s="95" t="n">
        <v>0.925</v>
      </c>
      <c r="F739" s="95" t="n">
        <v>0.935</v>
      </c>
      <c r="G739" s="95" t="n">
        <v>0.945</v>
      </c>
      <c r="H739" s="95" t="n">
        <v>0.94</v>
      </c>
      <c r="I739" s="95" t="n">
        <v>0.875</v>
      </c>
      <c r="J739" s="95" t="n">
        <v>0.875</v>
      </c>
      <c r="K739" s="95" t="n">
        <v>0.86</v>
      </c>
      <c r="L739" s="95" t="n">
        <v>0.9</v>
      </c>
      <c r="M739" s="8"/>
    </row>
    <row r="740" customFormat="false" ht="15" hidden="false" customHeight="false" outlineLevel="0" collapsed="false">
      <c r="A740" s="93" t="s">
        <v>668</v>
      </c>
      <c r="B740" s="94" t="n">
        <f aca="false">B737*0.15</f>
        <v>2.1</v>
      </c>
      <c r="C740" s="94" t="n">
        <f aca="false">(100-D740)/100</f>
        <v>0.958</v>
      </c>
      <c r="D740" s="94" t="n">
        <f aca="false">D737*0.15</f>
        <v>4.2</v>
      </c>
      <c r="E740" s="95" t="n">
        <v>0.9775</v>
      </c>
      <c r="F740" s="95" t="n">
        <v>0.9805</v>
      </c>
      <c r="G740" s="95" t="n">
        <v>0.9835</v>
      </c>
      <c r="H740" s="95" t="n">
        <v>0.982</v>
      </c>
      <c r="I740" s="95" t="n">
        <v>0.9625</v>
      </c>
      <c r="J740" s="95" t="n">
        <v>0.9625</v>
      </c>
      <c r="K740" s="95" t="n">
        <v>0.958</v>
      </c>
      <c r="L740" s="95" t="n">
        <v>0.97</v>
      </c>
      <c r="M740" s="8"/>
    </row>
    <row r="741" customFormat="false" ht="15" hidden="false" customHeight="false" outlineLevel="0" collapsed="false">
      <c r="A741" s="93" t="s">
        <v>669</v>
      </c>
      <c r="B741" s="94" t="n">
        <f aca="false">B737*0.3</f>
        <v>4.2</v>
      </c>
      <c r="C741" s="94" t="n">
        <f aca="false">(100-D741)/100</f>
        <v>0.916</v>
      </c>
      <c r="D741" s="94" t="n">
        <f aca="false">D737*0.3</f>
        <v>8.4</v>
      </c>
      <c r="E741" s="95" t="n">
        <v>0.94</v>
      </c>
      <c r="F741" s="95" t="n">
        <v>0.948</v>
      </c>
      <c r="G741" s="95" t="n">
        <v>0.956</v>
      </c>
      <c r="H741" s="95" t="n">
        <v>0.952</v>
      </c>
      <c r="I741" s="95" t="n">
        <v>0.9</v>
      </c>
      <c r="J741" s="95" t="n">
        <v>0.9</v>
      </c>
      <c r="K741" s="95" t="n">
        <v>0.888</v>
      </c>
      <c r="L741" s="95" t="n">
        <v>0.92</v>
      </c>
      <c r="M741" s="8"/>
    </row>
    <row r="742" customFormat="false" ht="15" hidden="false" customHeight="false" outlineLevel="0" collapsed="false">
      <c r="A742" s="96" t="s">
        <v>848</v>
      </c>
      <c r="B742" s="90" t="n">
        <v>13</v>
      </c>
      <c r="C742" s="90"/>
      <c r="D742" s="90" t="n">
        <v>28</v>
      </c>
      <c r="E742" s="91" t="n">
        <f aca="false">1 - (E743) * (E744) * (E745) * (E746)</f>
        <v>0.16458186304</v>
      </c>
      <c r="F742" s="91" t="n">
        <f aca="false">1 - (F743) * (F744) * (F745) * (F746)</f>
        <v>0.14231837184</v>
      </c>
      <c r="G742" s="91" t="n">
        <f aca="false">1 - (G743) * (G744) * (G745) * (G746)</f>
        <v>0.1196464</v>
      </c>
      <c r="H742" s="91" t="n">
        <f aca="false">1 - (H743) * (H744) * (H745) * (H746)</f>
        <v>0.13103372854</v>
      </c>
      <c r="I742" s="92" t="n">
        <f aca="false">1 - (I743) * (I744) * (I745) * (I746)</f>
        <v>0.2799296875</v>
      </c>
      <c r="J742" s="92" t="n">
        <f aca="false">1 - (J743) * (J744) * (J745) * (J746)</f>
        <v>0.2799296875</v>
      </c>
      <c r="K742" s="92" t="n">
        <f aca="false">1 - (K743) * (K744) * (K745) * (K746)</f>
        <v>0.30936446464</v>
      </c>
      <c r="L742" s="92" t="n">
        <f aca="false">1 - (L743) * (L744) * (L745) * (L746)</f>
        <v>0.2799296875</v>
      </c>
      <c r="M742" s="8"/>
    </row>
    <row r="743" customFormat="false" ht="15" hidden="false" customHeight="false" outlineLevel="0" collapsed="false">
      <c r="A743" s="93" t="s">
        <v>666</v>
      </c>
      <c r="B743" s="94" t="n">
        <f aca="false">B742*0.15</f>
        <v>1.95</v>
      </c>
      <c r="C743" s="94" t="n">
        <f aca="false">(100-D743)/100</f>
        <v>0.958</v>
      </c>
      <c r="D743" s="94" t="n">
        <f aca="false">D742*0.15</f>
        <v>4.2</v>
      </c>
      <c r="E743" s="95" t="n">
        <v>0.972</v>
      </c>
      <c r="F743" s="95" t="n">
        <v>0.976</v>
      </c>
      <c r="G743" s="95" t="n">
        <v>0.98</v>
      </c>
      <c r="H743" s="95" t="n">
        <v>0.978</v>
      </c>
      <c r="I743" s="95" t="n">
        <v>0.95</v>
      </c>
      <c r="J743" s="95" t="n">
        <v>0.95</v>
      </c>
      <c r="K743" s="95" t="n">
        <v>0.944</v>
      </c>
      <c r="L743" s="95" t="n">
        <v>0.95</v>
      </c>
      <c r="M743" s="8"/>
    </row>
    <row r="744" customFormat="false" ht="15" hidden="false" customHeight="false" outlineLevel="0" collapsed="false">
      <c r="A744" s="93" t="s">
        <v>667</v>
      </c>
      <c r="B744" s="94" t="n">
        <f aca="false">B742*0.4</f>
        <v>5.2</v>
      </c>
      <c r="C744" s="94" t="n">
        <f aca="false">(100-D744)/100</f>
        <v>0.888</v>
      </c>
      <c r="D744" s="94" t="n">
        <f aca="false">D742*0.4</f>
        <v>11.2</v>
      </c>
      <c r="E744" s="95" t="n">
        <v>0.93</v>
      </c>
      <c r="F744" s="95" t="n">
        <v>0.94</v>
      </c>
      <c r="G744" s="95" t="n">
        <v>0.95</v>
      </c>
      <c r="H744" s="95" t="n">
        <v>0.945</v>
      </c>
      <c r="I744" s="95" t="n">
        <v>0.875</v>
      </c>
      <c r="J744" s="95" t="n">
        <v>0.875</v>
      </c>
      <c r="K744" s="95" t="n">
        <v>0.86</v>
      </c>
      <c r="L744" s="95" t="n">
        <v>0.875</v>
      </c>
      <c r="M744" s="8"/>
    </row>
    <row r="745" customFormat="false" ht="15" hidden="false" customHeight="false" outlineLevel="0" collapsed="false">
      <c r="A745" s="93" t="s">
        <v>668</v>
      </c>
      <c r="B745" s="94" t="n">
        <f aca="false">B742*0.15</f>
        <v>1.95</v>
      </c>
      <c r="C745" s="94" t="n">
        <f aca="false">(100-D745)/100</f>
        <v>0.958</v>
      </c>
      <c r="D745" s="94" t="n">
        <f aca="false">D742*0.15</f>
        <v>4.2</v>
      </c>
      <c r="E745" s="95" t="n">
        <v>0.979</v>
      </c>
      <c r="F745" s="95" t="n">
        <v>0.982</v>
      </c>
      <c r="G745" s="95" t="n">
        <v>0.985</v>
      </c>
      <c r="H745" s="95" t="n">
        <v>0.9835</v>
      </c>
      <c r="I745" s="95" t="n">
        <v>0.9625</v>
      </c>
      <c r="J745" s="95" t="n">
        <v>0.9625</v>
      </c>
      <c r="K745" s="95" t="n">
        <v>0.958</v>
      </c>
      <c r="L745" s="95" t="n">
        <v>0.9625</v>
      </c>
      <c r="M745" s="8"/>
    </row>
    <row r="746" customFormat="false" ht="15" hidden="false" customHeight="false" outlineLevel="0" collapsed="false">
      <c r="A746" s="93" t="s">
        <v>669</v>
      </c>
      <c r="B746" s="94" t="n">
        <f aca="false">B742*0.3</f>
        <v>3.9</v>
      </c>
      <c r="C746" s="94" t="n">
        <f aca="false">(100-D746)/100</f>
        <v>0.916</v>
      </c>
      <c r="D746" s="94" t="n">
        <f aca="false">D742*0.3</f>
        <v>8.4</v>
      </c>
      <c r="E746" s="95" t="n">
        <v>0.944</v>
      </c>
      <c r="F746" s="95" t="n">
        <v>0.952</v>
      </c>
      <c r="G746" s="95" t="n">
        <v>0.96</v>
      </c>
      <c r="H746" s="95" t="n">
        <v>0.956</v>
      </c>
      <c r="I746" s="95" t="n">
        <v>0.9</v>
      </c>
      <c r="J746" s="95" t="n">
        <v>0.9</v>
      </c>
      <c r="K746" s="95" t="n">
        <v>0.888</v>
      </c>
      <c r="L746" s="95" t="n">
        <v>0.9</v>
      </c>
      <c r="M746" s="8"/>
    </row>
    <row r="747" customFormat="false" ht="15" hidden="false" customHeight="false" outlineLevel="0" collapsed="false">
      <c r="A747" s="96" t="s">
        <v>849</v>
      </c>
      <c r="B747" s="90" t="n">
        <v>13</v>
      </c>
      <c r="C747" s="90"/>
      <c r="D747" s="90" t="n">
        <v>28</v>
      </c>
      <c r="E747" s="91" t="n">
        <f aca="false">1 - (E748) * (E749) * (E750) * (E751)</f>
        <v>0.16458186304</v>
      </c>
      <c r="F747" s="91" t="n">
        <f aca="false">1 - (F748) * (F749) * (F750) * (F751)</f>
        <v>0.14231837184</v>
      </c>
      <c r="G747" s="91" t="n">
        <f aca="false">1 - (G748) * (G749) * (G750) * (G751)</f>
        <v>0.1196464</v>
      </c>
      <c r="H747" s="91" t="n">
        <f aca="false">1 - (H748) * (H749) * (H750) * (H751)</f>
        <v>0.13103372854</v>
      </c>
      <c r="I747" s="92" t="n">
        <f aca="false">1 - (I748) * (I749) * (I750) * (I751)</f>
        <v>0.2799296875</v>
      </c>
      <c r="J747" s="92" t="n">
        <f aca="false">1 - (J748) * (J749) * (J750) * (J751)</f>
        <v>0.2799296875</v>
      </c>
      <c r="K747" s="92" t="n">
        <f aca="false">1 - (K748) * (K749) * (K750) * (K751)</f>
        <v>0.30936446464</v>
      </c>
      <c r="L747" s="92" t="n">
        <f aca="false">1 - (L748) * (L749) * (L750) * (L751)</f>
        <v>0.2799296875</v>
      </c>
      <c r="M747" s="8"/>
    </row>
    <row r="748" customFormat="false" ht="15" hidden="false" customHeight="false" outlineLevel="0" collapsed="false">
      <c r="A748" s="93" t="s">
        <v>666</v>
      </c>
      <c r="B748" s="94" t="n">
        <f aca="false">B747*0.15</f>
        <v>1.95</v>
      </c>
      <c r="C748" s="94" t="n">
        <f aca="false">(100-D748)/100</f>
        <v>0.958</v>
      </c>
      <c r="D748" s="94" t="n">
        <f aca="false">D747*0.15</f>
        <v>4.2</v>
      </c>
      <c r="E748" s="95" t="n">
        <v>0.972</v>
      </c>
      <c r="F748" s="95" t="n">
        <v>0.976</v>
      </c>
      <c r="G748" s="95" t="n">
        <v>0.98</v>
      </c>
      <c r="H748" s="95" t="n">
        <v>0.978</v>
      </c>
      <c r="I748" s="95" t="n">
        <v>0.95</v>
      </c>
      <c r="J748" s="95" t="n">
        <v>0.95</v>
      </c>
      <c r="K748" s="95" t="n">
        <v>0.944</v>
      </c>
      <c r="L748" s="95" t="n">
        <v>0.95</v>
      </c>
      <c r="M748" s="8"/>
    </row>
    <row r="749" customFormat="false" ht="15" hidden="false" customHeight="false" outlineLevel="0" collapsed="false">
      <c r="A749" s="93" t="s">
        <v>667</v>
      </c>
      <c r="B749" s="94" t="n">
        <f aca="false">B747*0.4</f>
        <v>5.2</v>
      </c>
      <c r="C749" s="94" t="n">
        <f aca="false">(100-D749)/100</f>
        <v>0.888</v>
      </c>
      <c r="D749" s="94" t="n">
        <f aca="false">D747*0.4</f>
        <v>11.2</v>
      </c>
      <c r="E749" s="95" t="n">
        <v>0.93</v>
      </c>
      <c r="F749" s="95" t="n">
        <v>0.94</v>
      </c>
      <c r="G749" s="95" t="n">
        <v>0.95</v>
      </c>
      <c r="H749" s="95" t="n">
        <v>0.945</v>
      </c>
      <c r="I749" s="95" t="n">
        <v>0.875</v>
      </c>
      <c r="J749" s="95" t="n">
        <v>0.875</v>
      </c>
      <c r="K749" s="95" t="n">
        <v>0.86</v>
      </c>
      <c r="L749" s="95" t="n">
        <v>0.875</v>
      </c>
      <c r="M749" s="8"/>
    </row>
    <row r="750" customFormat="false" ht="15" hidden="false" customHeight="false" outlineLevel="0" collapsed="false">
      <c r="A750" s="93" t="s">
        <v>668</v>
      </c>
      <c r="B750" s="94" t="n">
        <f aca="false">B747*0.15</f>
        <v>1.95</v>
      </c>
      <c r="C750" s="94" t="n">
        <f aca="false">(100-D750)/100</f>
        <v>0.958</v>
      </c>
      <c r="D750" s="94" t="n">
        <f aca="false">D747*0.15</f>
        <v>4.2</v>
      </c>
      <c r="E750" s="95" t="n">
        <v>0.979</v>
      </c>
      <c r="F750" s="95" t="n">
        <v>0.982</v>
      </c>
      <c r="G750" s="95" t="n">
        <v>0.985</v>
      </c>
      <c r="H750" s="95" t="n">
        <v>0.9835</v>
      </c>
      <c r="I750" s="95" t="n">
        <v>0.9625</v>
      </c>
      <c r="J750" s="95" t="n">
        <v>0.9625</v>
      </c>
      <c r="K750" s="95" t="n">
        <v>0.958</v>
      </c>
      <c r="L750" s="95" t="n">
        <v>0.9625</v>
      </c>
      <c r="M750" s="8"/>
    </row>
    <row r="751" customFormat="false" ht="15" hidden="false" customHeight="false" outlineLevel="0" collapsed="false">
      <c r="A751" s="93" t="s">
        <v>669</v>
      </c>
      <c r="B751" s="94" t="n">
        <f aca="false">B747*0.3</f>
        <v>3.9</v>
      </c>
      <c r="C751" s="94" t="n">
        <f aca="false">(100-D751)/100</f>
        <v>0.916</v>
      </c>
      <c r="D751" s="94" t="n">
        <f aca="false">D747*0.3</f>
        <v>8.4</v>
      </c>
      <c r="E751" s="95" t="n">
        <v>0.944</v>
      </c>
      <c r="F751" s="95" t="n">
        <v>0.952</v>
      </c>
      <c r="G751" s="95" t="n">
        <v>0.96</v>
      </c>
      <c r="H751" s="95" t="n">
        <v>0.956</v>
      </c>
      <c r="I751" s="95" t="n">
        <v>0.9</v>
      </c>
      <c r="J751" s="95" t="n">
        <v>0.9</v>
      </c>
      <c r="K751" s="95" t="n">
        <v>0.888</v>
      </c>
      <c r="L751" s="95" t="n">
        <v>0.9</v>
      </c>
      <c r="M751" s="8"/>
    </row>
    <row r="752" customFormat="false" ht="15" hidden="false" customHeight="false" outlineLevel="0" collapsed="false">
      <c r="A752" s="96" t="s">
        <v>850</v>
      </c>
      <c r="B752" s="90" t="n">
        <v>13</v>
      </c>
      <c r="C752" s="90"/>
      <c r="D752" s="90" t="n">
        <v>28</v>
      </c>
      <c r="E752" s="91" t="n">
        <f aca="false">1 - (E753) * (E754) * (E755) * (E756)</f>
        <v>0.16458186304</v>
      </c>
      <c r="F752" s="91" t="n">
        <f aca="false">1 - (F753) * (F754) * (F755) * (F756)</f>
        <v>0.14231837184</v>
      </c>
      <c r="G752" s="91" t="n">
        <f aca="false">1 - (G753) * (G754) * (G755) * (G756)</f>
        <v>0.1196464</v>
      </c>
      <c r="H752" s="91" t="n">
        <f aca="false">1 - (H753) * (H754) * (H755) * (H756)</f>
        <v>0.13103372854</v>
      </c>
      <c r="I752" s="92" t="n">
        <f aca="false">1 - (I753) * (I754) * (I755) * (I756)</f>
        <v>0.3748063375</v>
      </c>
      <c r="J752" s="92" t="n">
        <f aca="false">1 - (J753) * (J754) * (J755) * (J756)</f>
        <v>0.3748063375</v>
      </c>
      <c r="K752" s="92" t="n">
        <f aca="false">1 - (K753) * (K754) * (K755) * (K756)</f>
        <v>0.3748063375</v>
      </c>
      <c r="L752" s="92" t="n">
        <f aca="false">1 - (L753) * (L754) * (L755) * (L756)</f>
        <v>0.2799296875</v>
      </c>
      <c r="M752" s="8"/>
    </row>
    <row r="753" customFormat="false" ht="15" hidden="false" customHeight="false" outlineLevel="0" collapsed="false">
      <c r="A753" s="93" t="s">
        <v>666</v>
      </c>
      <c r="B753" s="94" t="n">
        <f aca="false">B752*0.15</f>
        <v>1.95</v>
      </c>
      <c r="C753" s="94" t="n">
        <f aca="false">(100-D753)/100</f>
        <v>0.958</v>
      </c>
      <c r="D753" s="94" t="n">
        <f aca="false">D752*0.15</f>
        <v>4.2</v>
      </c>
      <c r="E753" s="95" t="n">
        <v>0.972</v>
      </c>
      <c r="F753" s="95" t="n">
        <v>0.976</v>
      </c>
      <c r="G753" s="95" t="n">
        <v>0.98</v>
      </c>
      <c r="H753" s="95" t="n">
        <v>0.978</v>
      </c>
      <c r="I753" s="95" t="n">
        <v>0.93</v>
      </c>
      <c r="J753" s="95" t="n">
        <v>0.93</v>
      </c>
      <c r="K753" s="95" t="n">
        <v>0.93</v>
      </c>
      <c r="L753" s="95" t="n">
        <v>0.95</v>
      </c>
      <c r="M753" s="8"/>
    </row>
    <row r="754" customFormat="false" ht="15" hidden="false" customHeight="false" outlineLevel="0" collapsed="false">
      <c r="A754" s="93" t="s">
        <v>667</v>
      </c>
      <c r="B754" s="94" t="n">
        <f aca="false">B752*0.4</f>
        <v>5.2</v>
      </c>
      <c r="C754" s="94" t="n">
        <f aca="false">(100-D754)/100</f>
        <v>0.888</v>
      </c>
      <c r="D754" s="94" t="n">
        <f aca="false">D752*0.4</f>
        <v>11.2</v>
      </c>
      <c r="E754" s="95" t="n">
        <v>0.93</v>
      </c>
      <c r="F754" s="95" t="n">
        <v>0.94</v>
      </c>
      <c r="G754" s="95" t="n">
        <v>0.95</v>
      </c>
      <c r="H754" s="95" t="n">
        <v>0.945</v>
      </c>
      <c r="I754" s="95" t="n">
        <v>0.825</v>
      </c>
      <c r="J754" s="95" t="n">
        <v>0.825</v>
      </c>
      <c r="K754" s="95" t="n">
        <v>0.825</v>
      </c>
      <c r="L754" s="95" t="n">
        <v>0.875</v>
      </c>
      <c r="M754" s="8"/>
    </row>
    <row r="755" customFormat="false" ht="15" hidden="false" customHeight="false" outlineLevel="0" collapsed="false">
      <c r="A755" s="93" t="s">
        <v>668</v>
      </c>
      <c r="B755" s="94" t="n">
        <f aca="false">B752*0.15</f>
        <v>1.95</v>
      </c>
      <c r="C755" s="94" t="n">
        <f aca="false">(100-D755)/100</f>
        <v>0.958</v>
      </c>
      <c r="D755" s="94" t="n">
        <f aca="false">D752*0.15</f>
        <v>4.2</v>
      </c>
      <c r="E755" s="95" t="n">
        <v>0.979</v>
      </c>
      <c r="F755" s="95" t="n">
        <v>0.982</v>
      </c>
      <c r="G755" s="95" t="n">
        <v>0.985</v>
      </c>
      <c r="H755" s="95" t="n">
        <v>0.9835</v>
      </c>
      <c r="I755" s="95" t="n">
        <v>0.9475</v>
      </c>
      <c r="J755" s="95" t="n">
        <v>0.9475</v>
      </c>
      <c r="K755" s="95" t="n">
        <v>0.9475</v>
      </c>
      <c r="L755" s="95" t="n">
        <v>0.9625</v>
      </c>
      <c r="M755" s="8"/>
    </row>
    <row r="756" customFormat="false" ht="15" hidden="false" customHeight="false" outlineLevel="0" collapsed="false">
      <c r="A756" s="93" t="s">
        <v>669</v>
      </c>
      <c r="B756" s="94" t="n">
        <f aca="false">B752*0.3</f>
        <v>3.9</v>
      </c>
      <c r="C756" s="94" t="n">
        <f aca="false">(100-D756)/100</f>
        <v>0.916</v>
      </c>
      <c r="D756" s="94" t="n">
        <f aca="false">D752*0.3</f>
        <v>8.4</v>
      </c>
      <c r="E756" s="95" t="n">
        <v>0.944</v>
      </c>
      <c r="F756" s="95" t="n">
        <v>0.952</v>
      </c>
      <c r="G756" s="95" t="n">
        <v>0.96</v>
      </c>
      <c r="H756" s="95" t="n">
        <v>0.956</v>
      </c>
      <c r="I756" s="95" t="n">
        <v>0.86</v>
      </c>
      <c r="J756" s="95" t="n">
        <v>0.86</v>
      </c>
      <c r="K756" s="95" t="n">
        <v>0.86</v>
      </c>
      <c r="L756" s="95" t="n">
        <v>0.9</v>
      </c>
      <c r="M756" s="8"/>
    </row>
    <row r="757" customFormat="false" ht="15" hidden="false" customHeight="false" outlineLevel="0" collapsed="false">
      <c r="A757" s="89" t="s">
        <v>851</v>
      </c>
      <c r="B757" s="90" t="n">
        <v>12</v>
      </c>
      <c r="C757" s="90"/>
      <c r="D757" s="90" t="n">
        <v>25</v>
      </c>
      <c r="E757" s="91" t="n">
        <f aca="false">1 - (E758) * (E759)</f>
        <v>0.08931</v>
      </c>
      <c r="F757" s="91" t="n">
        <f aca="false">1 - (F758) * (F759)</f>
        <v>0.07579</v>
      </c>
      <c r="G757" s="91" t="n">
        <f aca="false">1 - (G758) * (G759)</f>
        <v>0.0621900000000001</v>
      </c>
      <c r="H757" s="91" t="n">
        <f aca="false">1 - (H758) * (H759)</f>
        <v>0.0690000000000001</v>
      </c>
      <c r="I757" s="92" t="n">
        <f aca="false">1 - (I758) * (I759)</f>
        <v>0.16875</v>
      </c>
      <c r="J757" s="92" t="n">
        <f aca="false">1 - (J758) * (J759)</f>
        <v>0.16875</v>
      </c>
      <c r="K757" s="92" t="n">
        <f aca="false">1 - (K758) * (K759)</f>
        <v>0.136</v>
      </c>
      <c r="L757" s="92" t="n">
        <f aca="false">1 - (L758) * (L759)</f>
        <v>0.136</v>
      </c>
      <c r="M757" s="8"/>
    </row>
    <row r="758" customFormat="false" ht="15" hidden="false" customHeight="false" outlineLevel="0" collapsed="false">
      <c r="A758" s="93" t="s">
        <v>666</v>
      </c>
      <c r="B758" s="94" t="n">
        <f aca="false">B757*0.15</f>
        <v>1.8</v>
      </c>
      <c r="C758" s="94" t="n">
        <f aca="false">(100-D758)/100</f>
        <v>0.9625</v>
      </c>
      <c r="D758" s="94" t="n">
        <f aca="false">D757*0.15</f>
        <v>3.75</v>
      </c>
      <c r="E758" s="95" t="n">
        <v>0.974</v>
      </c>
      <c r="F758" s="95" t="n">
        <v>0.978</v>
      </c>
      <c r="G758" s="95" t="n">
        <v>0.982</v>
      </c>
      <c r="H758" s="95" t="n">
        <v>0.98</v>
      </c>
      <c r="I758" s="95" t="n">
        <v>0.95</v>
      </c>
      <c r="J758" s="95" t="n">
        <v>0.95</v>
      </c>
      <c r="K758" s="95" t="n">
        <v>0.96</v>
      </c>
      <c r="L758" s="95" t="n">
        <v>0.96</v>
      </c>
      <c r="M758" s="8"/>
    </row>
    <row r="759" customFormat="false" ht="15" hidden="false" customHeight="false" outlineLevel="0" collapsed="false">
      <c r="A759" s="93" t="s">
        <v>667</v>
      </c>
      <c r="B759" s="94" t="n">
        <f aca="false">B757*0.4</f>
        <v>4.8</v>
      </c>
      <c r="C759" s="94" t="n">
        <f aca="false">(100-D759)/100</f>
        <v>0.9</v>
      </c>
      <c r="D759" s="94" t="n">
        <f aca="false">D757*0.4</f>
        <v>10</v>
      </c>
      <c r="E759" s="95" t="n">
        <v>0.935</v>
      </c>
      <c r="F759" s="95" t="n">
        <v>0.945</v>
      </c>
      <c r="G759" s="95" t="n">
        <v>0.955</v>
      </c>
      <c r="H759" s="95" t="n">
        <v>0.95</v>
      </c>
      <c r="I759" s="95" t="n">
        <v>0.875</v>
      </c>
      <c r="J759" s="95" t="n">
        <v>0.875</v>
      </c>
      <c r="K759" s="95" t="n">
        <v>0.9</v>
      </c>
      <c r="L759" s="95" t="n">
        <v>0.9</v>
      </c>
      <c r="M759" s="8"/>
    </row>
    <row r="760" customFormat="false" ht="15" hidden="false" customHeight="false" outlineLevel="0" collapsed="false">
      <c r="A760" s="96" t="s">
        <v>852</v>
      </c>
      <c r="B760" s="90" t="n">
        <v>12</v>
      </c>
      <c r="C760" s="90"/>
      <c r="D760" s="90" t="n">
        <v>25</v>
      </c>
      <c r="E760" s="91" t="n">
        <f aca="false">1 - (E761) * (E762) * (E763) * (E764)</f>
        <v>0.15350089534</v>
      </c>
      <c r="F760" s="91" t="n">
        <f aca="false">1 - (F761) * (F762) * (F763) * (F764)</f>
        <v>0.13103372854</v>
      </c>
      <c r="G760" s="91" t="n">
        <f aca="false">1 - (G761) * (G762) * (G763) * (G764)</f>
        <v>0.10815581934</v>
      </c>
      <c r="H760" s="91" t="n">
        <f aca="false">1 - (H761) * (H762) * (H763) * (H764)</f>
        <v>0.1196464</v>
      </c>
      <c r="I760" s="92" t="n">
        <f aca="false">1 - (I761) * (I762) * (I763) * (I764)</f>
        <v>0.35656423374</v>
      </c>
      <c r="J760" s="92" t="n">
        <f aca="false">1 - (J761) * (J762) * (J763) * (J764)</f>
        <v>0.3748063375</v>
      </c>
      <c r="K760" s="92" t="n">
        <f aca="false">1 - (K761) * (K762) * (K763) * (K764)</f>
        <v>0.3748063375</v>
      </c>
      <c r="L760" s="92" t="n">
        <f aca="false">1 - (L761) * (L762) * (L763) * (L764)</f>
        <v>0.35656423374</v>
      </c>
      <c r="M760" s="8"/>
    </row>
    <row r="761" customFormat="false" ht="15" hidden="false" customHeight="false" outlineLevel="0" collapsed="false">
      <c r="A761" s="93" t="s">
        <v>666</v>
      </c>
      <c r="B761" s="94" t="n">
        <f aca="false">B760*0.15</f>
        <v>1.8</v>
      </c>
      <c r="C761" s="94" t="n">
        <f aca="false">(100-D761)/100</f>
        <v>0.9625</v>
      </c>
      <c r="D761" s="94" t="n">
        <f aca="false">D760*0.15</f>
        <v>3.75</v>
      </c>
      <c r="E761" s="95" t="n">
        <v>0.974</v>
      </c>
      <c r="F761" s="95" t="n">
        <v>0.978</v>
      </c>
      <c r="G761" s="95" t="n">
        <v>0.982</v>
      </c>
      <c r="H761" s="95" t="n">
        <v>0.98</v>
      </c>
      <c r="I761" s="95" t="n">
        <v>0.934</v>
      </c>
      <c r="J761" s="95" t="n">
        <v>0.93</v>
      </c>
      <c r="K761" s="95" t="n">
        <v>0.93</v>
      </c>
      <c r="L761" s="95" t="n">
        <v>0.934</v>
      </c>
      <c r="M761" s="8"/>
    </row>
    <row r="762" customFormat="false" ht="15" hidden="false" customHeight="false" outlineLevel="0" collapsed="false">
      <c r="A762" s="93" t="s">
        <v>667</v>
      </c>
      <c r="B762" s="94" t="n">
        <f aca="false">B760*0.4</f>
        <v>4.8</v>
      </c>
      <c r="C762" s="94" t="n">
        <f aca="false">(100-D762)/100</f>
        <v>0.9</v>
      </c>
      <c r="D762" s="94" t="n">
        <f aca="false">D760*0.4</f>
        <v>10</v>
      </c>
      <c r="E762" s="95" t="n">
        <v>0.935</v>
      </c>
      <c r="F762" s="95" t="n">
        <v>0.945</v>
      </c>
      <c r="G762" s="95" t="n">
        <v>0.955</v>
      </c>
      <c r="H762" s="95" t="n">
        <v>0.95</v>
      </c>
      <c r="I762" s="95" t="n">
        <v>0.835</v>
      </c>
      <c r="J762" s="95" t="n">
        <v>0.825</v>
      </c>
      <c r="K762" s="95" t="n">
        <v>0.825</v>
      </c>
      <c r="L762" s="95" t="n">
        <v>0.835</v>
      </c>
      <c r="M762" s="8"/>
    </row>
    <row r="763" customFormat="false" ht="15" hidden="false" customHeight="false" outlineLevel="0" collapsed="false">
      <c r="A763" s="93" t="s">
        <v>668</v>
      </c>
      <c r="B763" s="94" t="n">
        <f aca="false">B760*0.15</f>
        <v>1.8</v>
      </c>
      <c r="C763" s="94" t="n">
        <f aca="false">(100-D763)/100</f>
        <v>0.9625</v>
      </c>
      <c r="D763" s="94" t="n">
        <f aca="false">D760*0.15</f>
        <v>3.75</v>
      </c>
      <c r="E763" s="95" t="n">
        <v>0.9805</v>
      </c>
      <c r="F763" s="95" t="n">
        <v>0.9835</v>
      </c>
      <c r="G763" s="95" t="n">
        <v>0.9865</v>
      </c>
      <c r="H763" s="95" t="n">
        <v>0.985</v>
      </c>
      <c r="I763" s="95" t="n">
        <v>0.9505</v>
      </c>
      <c r="J763" s="95" t="n">
        <v>0.9475</v>
      </c>
      <c r="K763" s="95" t="n">
        <v>0.9475</v>
      </c>
      <c r="L763" s="95" t="n">
        <v>0.9505</v>
      </c>
      <c r="M763" s="8"/>
    </row>
    <row r="764" customFormat="false" ht="15" hidden="false" customHeight="false" outlineLevel="0" collapsed="false">
      <c r="A764" s="93" t="s">
        <v>669</v>
      </c>
      <c r="B764" s="94" t="n">
        <f aca="false">B760*0.3</f>
        <v>3.6</v>
      </c>
      <c r="C764" s="94" t="n">
        <f aca="false">(100-D764)/100</f>
        <v>0.925</v>
      </c>
      <c r="D764" s="94" t="n">
        <f aca="false">D760*0.3</f>
        <v>7.5</v>
      </c>
      <c r="E764" s="95" t="n">
        <v>0.948</v>
      </c>
      <c r="F764" s="95" t="n">
        <v>0.956</v>
      </c>
      <c r="G764" s="95" t="n">
        <v>0.964</v>
      </c>
      <c r="H764" s="95" t="n">
        <v>0.96</v>
      </c>
      <c r="I764" s="95" t="n">
        <v>0.868</v>
      </c>
      <c r="J764" s="95" t="n">
        <v>0.86</v>
      </c>
      <c r="K764" s="95" t="n">
        <v>0.86</v>
      </c>
      <c r="L764" s="95" t="n">
        <v>0.868</v>
      </c>
      <c r="M764" s="8"/>
    </row>
    <row r="765" customFormat="false" ht="15" hidden="false" customHeight="false" outlineLevel="0" collapsed="false">
      <c r="A765" s="96" t="s">
        <v>853</v>
      </c>
      <c r="B765" s="90" t="n">
        <v>12</v>
      </c>
      <c r="C765" s="90"/>
      <c r="D765" s="90" t="n">
        <v>25</v>
      </c>
      <c r="E765" s="91" t="n">
        <f aca="false">1 - (E766) * (E767) * (E768) * (E769)</f>
        <v>0.15350089534</v>
      </c>
      <c r="F765" s="91" t="n">
        <f aca="false">1 - (F766) * (F767) * (F768) * (F769)</f>
        <v>0.13103372854</v>
      </c>
      <c r="G765" s="91" t="n">
        <f aca="false">1 - (G766) * (G767) * (G768) * (G769)</f>
        <v>0.10815581934</v>
      </c>
      <c r="H765" s="91" t="n">
        <f aca="false">1 - (H766) * (H767) * (H768) * (H769)</f>
        <v>0.1196464</v>
      </c>
      <c r="I765" s="92" t="n">
        <f aca="false">1 - (I766) * (I767) * (I768) * (I769)</f>
        <v>0.30936446464</v>
      </c>
      <c r="J765" s="92" t="n">
        <f aca="false">1 - (J766) * (J767) * (J768) * (J769)</f>
        <v>0.3748063375</v>
      </c>
      <c r="K765" s="92" t="n">
        <f aca="false">1 - (K766) * (K767) * (K768) * (K769)</f>
        <v>0.30936446464</v>
      </c>
      <c r="L765" s="92" t="n">
        <f aca="false">1 - (L766) * (L767) * (L768) * (L769)</f>
        <v>0.35656423374</v>
      </c>
      <c r="M765" s="8"/>
    </row>
    <row r="766" customFormat="false" ht="15" hidden="false" customHeight="false" outlineLevel="0" collapsed="false">
      <c r="A766" s="93" t="s">
        <v>666</v>
      </c>
      <c r="B766" s="94" t="n">
        <f aca="false">B765*0.15</f>
        <v>1.8</v>
      </c>
      <c r="C766" s="94" t="n">
        <f aca="false">(100-D766)/100</f>
        <v>0.9625</v>
      </c>
      <c r="D766" s="94" t="n">
        <f aca="false">D765*0.15</f>
        <v>3.75</v>
      </c>
      <c r="E766" s="95" t="n">
        <v>0.974</v>
      </c>
      <c r="F766" s="95" t="n">
        <v>0.978</v>
      </c>
      <c r="G766" s="95" t="n">
        <v>0.982</v>
      </c>
      <c r="H766" s="95" t="n">
        <v>0.98</v>
      </c>
      <c r="I766" s="95" t="n">
        <v>0.944</v>
      </c>
      <c r="J766" s="95" t="n">
        <v>0.93</v>
      </c>
      <c r="K766" s="95" t="n">
        <v>0.944</v>
      </c>
      <c r="L766" s="95" t="n">
        <v>0.934</v>
      </c>
      <c r="M766" s="8"/>
    </row>
    <row r="767" customFormat="false" ht="15" hidden="false" customHeight="false" outlineLevel="0" collapsed="false">
      <c r="A767" s="93" t="s">
        <v>667</v>
      </c>
      <c r="B767" s="94" t="n">
        <f aca="false">B765*0.4</f>
        <v>4.8</v>
      </c>
      <c r="C767" s="94" t="n">
        <f aca="false">(100-D767)/100</f>
        <v>0.9</v>
      </c>
      <c r="D767" s="94" t="n">
        <f aca="false">D765*0.4</f>
        <v>10</v>
      </c>
      <c r="E767" s="95" t="n">
        <v>0.935</v>
      </c>
      <c r="F767" s="95" t="n">
        <v>0.945</v>
      </c>
      <c r="G767" s="95" t="n">
        <v>0.955</v>
      </c>
      <c r="H767" s="95" t="n">
        <v>0.95</v>
      </c>
      <c r="I767" s="95" t="n">
        <v>0.86</v>
      </c>
      <c r="J767" s="95" t="n">
        <v>0.825</v>
      </c>
      <c r="K767" s="95" t="n">
        <v>0.86</v>
      </c>
      <c r="L767" s="95" t="n">
        <v>0.835</v>
      </c>
      <c r="M767" s="8"/>
    </row>
    <row r="768" customFormat="false" ht="15" hidden="false" customHeight="false" outlineLevel="0" collapsed="false">
      <c r="A768" s="93" t="s">
        <v>668</v>
      </c>
      <c r="B768" s="94" t="n">
        <f aca="false">B765*0.15</f>
        <v>1.8</v>
      </c>
      <c r="C768" s="94" t="n">
        <f aca="false">(100-D768)/100</f>
        <v>0.9625</v>
      </c>
      <c r="D768" s="94" t="n">
        <f aca="false">D765*0.15</f>
        <v>3.75</v>
      </c>
      <c r="E768" s="95" t="n">
        <v>0.9805</v>
      </c>
      <c r="F768" s="95" t="n">
        <v>0.9835</v>
      </c>
      <c r="G768" s="95" t="n">
        <v>0.9865</v>
      </c>
      <c r="H768" s="95" t="n">
        <v>0.985</v>
      </c>
      <c r="I768" s="95" t="n">
        <v>0.958</v>
      </c>
      <c r="J768" s="95" t="n">
        <v>0.9475</v>
      </c>
      <c r="K768" s="95" t="n">
        <v>0.958</v>
      </c>
      <c r="L768" s="95" t="n">
        <v>0.9505</v>
      </c>
      <c r="M768" s="8"/>
    </row>
    <row r="769" customFormat="false" ht="15" hidden="false" customHeight="false" outlineLevel="0" collapsed="false">
      <c r="A769" s="93" t="s">
        <v>669</v>
      </c>
      <c r="B769" s="94" t="n">
        <f aca="false">B765*0.3</f>
        <v>3.6</v>
      </c>
      <c r="C769" s="94" t="n">
        <f aca="false">(100-D769)/100</f>
        <v>0.925</v>
      </c>
      <c r="D769" s="94" t="n">
        <f aca="false">D765*0.3</f>
        <v>7.5</v>
      </c>
      <c r="E769" s="95" t="n">
        <v>0.948</v>
      </c>
      <c r="F769" s="95" t="n">
        <v>0.956</v>
      </c>
      <c r="G769" s="95" t="n">
        <v>0.964</v>
      </c>
      <c r="H769" s="95" t="n">
        <v>0.96</v>
      </c>
      <c r="I769" s="95" t="n">
        <v>0.888</v>
      </c>
      <c r="J769" s="95" t="n">
        <v>0.86</v>
      </c>
      <c r="K769" s="95" t="n">
        <v>0.888</v>
      </c>
      <c r="L769" s="95" t="n">
        <v>0.868</v>
      </c>
      <c r="M769" s="8"/>
    </row>
    <row r="770" customFormat="false" ht="15" hidden="false" customHeight="false" outlineLevel="0" collapsed="false">
      <c r="A770" s="96" t="s">
        <v>854</v>
      </c>
      <c r="B770" s="90" t="n">
        <v>11</v>
      </c>
      <c r="C770" s="90"/>
      <c r="D770" s="90" t="n">
        <v>25</v>
      </c>
      <c r="E770" s="91" t="n">
        <f aca="false">1 - (E771) * (E772) * (E773) * (E774)</f>
        <v>0.14231837184</v>
      </c>
      <c r="F770" s="91" t="n">
        <f aca="false">1 - (F771) * (F772) * (F773) * (F774)</f>
        <v>0.1196464</v>
      </c>
      <c r="G770" s="91" t="n">
        <f aca="false">1 - (G771) * (G772) * (G773) * (G774)</f>
        <v>0.0965614182400001</v>
      </c>
      <c r="H770" s="91" t="n">
        <f aca="false">1 - (H771) * (H772) * (H773) * (H774)</f>
        <v>0.10815581934</v>
      </c>
      <c r="I770" s="92" t="n">
        <f aca="false">1 - (I771) * (I772) * (I773) * (I774)</f>
        <v>0.30936446464</v>
      </c>
      <c r="J770" s="92" t="n">
        <f aca="false">1 - (J771) * (J772) * (J773) * (J774)</f>
        <v>0.3748063375</v>
      </c>
      <c r="K770" s="92" t="n">
        <f aca="false">1 - (K771) * (K772) * (K773) * (K774)</f>
        <v>0.2799296875</v>
      </c>
      <c r="L770" s="92" t="n">
        <f aca="false">1 - (L771) * (L772) * (L773) * (L774)</f>
        <v>0.3748063375</v>
      </c>
      <c r="M770" s="8"/>
    </row>
    <row r="771" customFormat="false" ht="15" hidden="false" customHeight="false" outlineLevel="0" collapsed="false">
      <c r="A771" s="93" t="s">
        <v>666</v>
      </c>
      <c r="B771" s="94" t="n">
        <f aca="false">B770*0.15</f>
        <v>1.65</v>
      </c>
      <c r="C771" s="94" t="n">
        <f aca="false">(100-D771)/100</f>
        <v>0.9625</v>
      </c>
      <c r="D771" s="94" t="n">
        <f aca="false">D770*0.15</f>
        <v>3.75</v>
      </c>
      <c r="E771" s="95" t="n">
        <v>0.976</v>
      </c>
      <c r="F771" s="95" t="n">
        <v>0.98</v>
      </c>
      <c r="G771" s="95" t="n">
        <v>0.984</v>
      </c>
      <c r="H771" s="95" t="n">
        <v>0.982</v>
      </c>
      <c r="I771" s="95" t="n">
        <v>0.944</v>
      </c>
      <c r="J771" s="95" t="n">
        <v>0.93</v>
      </c>
      <c r="K771" s="95" t="n">
        <v>0.95</v>
      </c>
      <c r="L771" s="95" t="n">
        <v>0.93</v>
      </c>
      <c r="M771" s="8"/>
    </row>
    <row r="772" customFormat="false" ht="15" hidden="false" customHeight="false" outlineLevel="0" collapsed="false">
      <c r="A772" s="93" t="s">
        <v>667</v>
      </c>
      <c r="B772" s="94" t="n">
        <f aca="false">B770*0.4</f>
        <v>4.4</v>
      </c>
      <c r="C772" s="94" t="n">
        <f aca="false">(100-D772)/100</f>
        <v>0.9</v>
      </c>
      <c r="D772" s="94" t="n">
        <f aca="false">D770*0.4</f>
        <v>10</v>
      </c>
      <c r="E772" s="95" t="n">
        <v>0.94</v>
      </c>
      <c r="F772" s="95" t="n">
        <v>0.95</v>
      </c>
      <c r="G772" s="95" t="n">
        <v>0.96</v>
      </c>
      <c r="H772" s="95" t="n">
        <v>0.955</v>
      </c>
      <c r="I772" s="95" t="n">
        <v>0.86</v>
      </c>
      <c r="J772" s="95" t="n">
        <v>0.825</v>
      </c>
      <c r="K772" s="95" t="n">
        <v>0.875</v>
      </c>
      <c r="L772" s="95" t="n">
        <v>0.825</v>
      </c>
      <c r="M772" s="8"/>
    </row>
    <row r="773" customFormat="false" ht="15" hidden="false" customHeight="false" outlineLevel="0" collapsed="false">
      <c r="A773" s="93" t="s">
        <v>668</v>
      </c>
      <c r="B773" s="94" t="n">
        <f aca="false">B770*0.15</f>
        <v>1.65</v>
      </c>
      <c r="C773" s="94" t="n">
        <f aca="false">(100-D773)/100</f>
        <v>0.9625</v>
      </c>
      <c r="D773" s="94" t="n">
        <f aca="false">D770*0.15</f>
        <v>3.75</v>
      </c>
      <c r="E773" s="95" t="n">
        <v>0.982</v>
      </c>
      <c r="F773" s="95" t="n">
        <v>0.985</v>
      </c>
      <c r="G773" s="95" t="n">
        <v>0.988</v>
      </c>
      <c r="H773" s="95" t="n">
        <v>0.9865</v>
      </c>
      <c r="I773" s="95" t="n">
        <v>0.958</v>
      </c>
      <c r="J773" s="95" t="n">
        <v>0.9475</v>
      </c>
      <c r="K773" s="95" t="n">
        <v>0.9625</v>
      </c>
      <c r="L773" s="95" t="n">
        <v>0.9475</v>
      </c>
      <c r="M773" s="8"/>
    </row>
    <row r="774" customFormat="false" ht="15" hidden="false" customHeight="false" outlineLevel="0" collapsed="false">
      <c r="A774" s="93" t="s">
        <v>669</v>
      </c>
      <c r="B774" s="94" t="n">
        <f aca="false">B770*0.3</f>
        <v>3.3</v>
      </c>
      <c r="C774" s="94" t="n">
        <f aca="false">(100-D774)/100</f>
        <v>0.925</v>
      </c>
      <c r="D774" s="94" t="n">
        <f aca="false">D770*0.3</f>
        <v>7.5</v>
      </c>
      <c r="E774" s="95" t="n">
        <v>0.952</v>
      </c>
      <c r="F774" s="95" t="n">
        <v>0.96</v>
      </c>
      <c r="G774" s="95" t="n">
        <v>0.968</v>
      </c>
      <c r="H774" s="95" t="n">
        <v>0.964</v>
      </c>
      <c r="I774" s="95" t="n">
        <v>0.888</v>
      </c>
      <c r="J774" s="95" t="n">
        <v>0.86</v>
      </c>
      <c r="K774" s="95" t="n">
        <v>0.9</v>
      </c>
      <c r="L774" s="95" t="n">
        <v>0.86</v>
      </c>
      <c r="M774" s="8"/>
    </row>
    <row r="775" customFormat="false" ht="15" hidden="false" customHeight="false" outlineLevel="0" collapsed="false">
      <c r="A775" s="96" t="s">
        <v>855</v>
      </c>
      <c r="B775" s="90" t="n">
        <v>11</v>
      </c>
      <c r="C775" s="90"/>
      <c r="D775" s="90" t="n">
        <v>25</v>
      </c>
      <c r="E775" s="91" t="n">
        <f aca="false">1 - (E776)</f>
        <v>0.024</v>
      </c>
      <c r="F775" s="91" t="n">
        <f aca="false">1 - (F776)</f>
        <v>0.02</v>
      </c>
      <c r="G775" s="91" t="n">
        <f aca="false">1 - (G776)</f>
        <v>0.016</v>
      </c>
      <c r="H775" s="91" t="n">
        <f aca="false">1 - (H776)</f>
        <v>0.018</v>
      </c>
      <c r="I775" s="92" t="n">
        <f aca="false">1 - (I776)</f>
        <v>0.07</v>
      </c>
      <c r="J775" s="92" t="n">
        <f aca="false">1 - (J776)</f>
        <v>0.0560000000000001</v>
      </c>
      <c r="K775" s="92" t="n">
        <f aca="false">1 - (K776)</f>
        <v>0.07</v>
      </c>
      <c r="L775" s="92" t="n">
        <f aca="false">1 - (L776)</f>
        <v>0.07</v>
      </c>
      <c r="M775" s="8"/>
    </row>
    <row r="776" customFormat="false" ht="15" hidden="false" customHeight="false" outlineLevel="0" collapsed="false">
      <c r="A776" s="93" t="s">
        <v>666</v>
      </c>
      <c r="B776" s="94" t="n">
        <f aca="false">B775*0.15</f>
        <v>1.65</v>
      </c>
      <c r="C776" s="94" t="n">
        <f aca="false">(100-D776)/100</f>
        <v>0.9625</v>
      </c>
      <c r="D776" s="94" t="n">
        <f aca="false">D775*0.15</f>
        <v>3.75</v>
      </c>
      <c r="E776" s="95" t="n">
        <v>0.976</v>
      </c>
      <c r="F776" s="95" t="n">
        <v>0.98</v>
      </c>
      <c r="G776" s="95" t="n">
        <v>0.984</v>
      </c>
      <c r="H776" s="95" t="n">
        <v>0.982</v>
      </c>
      <c r="I776" s="95" t="n">
        <v>0.93</v>
      </c>
      <c r="J776" s="95" t="n">
        <v>0.944</v>
      </c>
      <c r="K776" s="95" t="n">
        <v>0.93</v>
      </c>
      <c r="L776" s="95" t="n">
        <v>0.93</v>
      </c>
      <c r="M776" s="8"/>
    </row>
    <row r="777" customFormat="false" ht="15" hidden="false" customHeight="false" outlineLevel="0" collapsed="false">
      <c r="A777" s="96" t="s">
        <v>856</v>
      </c>
      <c r="B777" s="90" t="n">
        <v>11</v>
      </c>
      <c r="C777" s="90"/>
      <c r="D777" s="90" t="n">
        <v>25</v>
      </c>
      <c r="E777" s="91" t="n">
        <f aca="false">1 - (E778)</f>
        <v>0.024</v>
      </c>
      <c r="F777" s="91" t="n">
        <f aca="false">1 - (F778)</f>
        <v>0.02</v>
      </c>
      <c r="G777" s="91" t="n">
        <f aca="false">1 - (G778)</f>
        <v>0.016</v>
      </c>
      <c r="H777" s="91" t="n">
        <f aca="false">1 - (H778)</f>
        <v>0.018</v>
      </c>
      <c r="I777" s="92" t="n">
        <f aca="false">1 - (I778)</f>
        <v>0.07</v>
      </c>
      <c r="J777" s="92" t="n">
        <f aca="false">1 - (J778)</f>
        <v>0.0560000000000001</v>
      </c>
      <c r="K777" s="92" t="n">
        <f aca="false">1 - (K778)</f>
        <v>0.07</v>
      </c>
      <c r="L777" s="92" t="n">
        <f aca="false">1 - (L778)</f>
        <v>0.07</v>
      </c>
      <c r="M777" s="8"/>
    </row>
    <row r="778" customFormat="false" ht="15" hidden="false" customHeight="false" outlineLevel="0" collapsed="false">
      <c r="A778" s="93" t="s">
        <v>666</v>
      </c>
      <c r="B778" s="94" t="n">
        <f aca="false">B777*0.15</f>
        <v>1.65</v>
      </c>
      <c r="C778" s="94" t="n">
        <f aca="false">(100-D778)/100</f>
        <v>0.9625</v>
      </c>
      <c r="D778" s="94" t="n">
        <f aca="false">D777*0.15</f>
        <v>3.75</v>
      </c>
      <c r="E778" s="95" t="n">
        <v>0.976</v>
      </c>
      <c r="F778" s="95" t="n">
        <v>0.98</v>
      </c>
      <c r="G778" s="95" t="n">
        <v>0.984</v>
      </c>
      <c r="H778" s="95" t="n">
        <v>0.982</v>
      </c>
      <c r="I778" s="95" t="n">
        <v>0.93</v>
      </c>
      <c r="J778" s="95" t="n">
        <v>0.944</v>
      </c>
      <c r="K778" s="95" t="n">
        <v>0.93</v>
      </c>
      <c r="L778" s="95" t="n">
        <v>0.93</v>
      </c>
      <c r="M778" s="8"/>
    </row>
    <row r="779" customFormat="false" ht="15" hidden="false" customHeight="false" outlineLevel="0" collapsed="false">
      <c r="A779" s="89" t="s">
        <v>857</v>
      </c>
      <c r="B779" s="90" t="n">
        <v>11</v>
      </c>
      <c r="C779" s="90"/>
      <c r="D779" s="90" t="n">
        <v>25</v>
      </c>
      <c r="E779" s="91" t="n">
        <f aca="false">1 - (E780) * (E781) * (E782) * (E783)</f>
        <v>0.14231837184</v>
      </c>
      <c r="F779" s="91" t="n">
        <f aca="false">1 - (F780) * (F781) * (F782) * (F783)</f>
        <v>0.1196464</v>
      </c>
      <c r="G779" s="91" t="n">
        <f aca="false">1 - (G780) * (G781) * (G782) * (G783)</f>
        <v>0.0965614182400001</v>
      </c>
      <c r="H779" s="91" t="n">
        <f aca="false">1 - (H780) * (H781) * (H782) * (H783)</f>
        <v>0.10815581934</v>
      </c>
      <c r="I779" s="92" t="n">
        <f aca="false">1 - (I780) * (I781) * (I782) * (I783)</f>
        <v>0.3748063375</v>
      </c>
      <c r="J779" s="92" t="n">
        <f aca="false">1 - (J780) * (J781) * (J782) * (J783)</f>
        <v>0.35656423374</v>
      </c>
      <c r="K779" s="92" t="n">
        <f aca="false">1 - (K780) * (K781) * (K782) * (K783)</f>
        <v>0.3748063375</v>
      </c>
      <c r="L779" s="92" t="n">
        <f aca="false">1 - (L780) * (L781) * (L782) * (L783)</f>
        <v>0.3748063375</v>
      </c>
      <c r="M779" s="8"/>
    </row>
    <row r="780" customFormat="false" ht="15" hidden="false" customHeight="false" outlineLevel="0" collapsed="false">
      <c r="A780" s="93" t="s">
        <v>666</v>
      </c>
      <c r="B780" s="94" t="n">
        <f aca="false">B779*0.15</f>
        <v>1.65</v>
      </c>
      <c r="C780" s="94" t="n">
        <f aca="false">(100-D780)/100</f>
        <v>0.9625</v>
      </c>
      <c r="D780" s="94" t="n">
        <f aca="false">D779*0.15</f>
        <v>3.75</v>
      </c>
      <c r="E780" s="95" t="n">
        <v>0.976</v>
      </c>
      <c r="F780" s="95" t="n">
        <v>0.98</v>
      </c>
      <c r="G780" s="95" t="n">
        <v>0.984</v>
      </c>
      <c r="H780" s="95" t="n">
        <v>0.982</v>
      </c>
      <c r="I780" s="95" t="n">
        <v>0.93</v>
      </c>
      <c r="J780" s="95" t="n">
        <v>0.934</v>
      </c>
      <c r="K780" s="95" t="n">
        <v>0.93</v>
      </c>
      <c r="L780" s="95" t="n">
        <v>0.93</v>
      </c>
      <c r="M780" s="8"/>
    </row>
    <row r="781" customFormat="false" ht="15" hidden="false" customHeight="false" outlineLevel="0" collapsed="false">
      <c r="A781" s="93" t="s">
        <v>667</v>
      </c>
      <c r="B781" s="94" t="n">
        <f aca="false">B779*0.4</f>
        <v>4.4</v>
      </c>
      <c r="C781" s="94" t="n">
        <f aca="false">(100-D781)/100</f>
        <v>0.9</v>
      </c>
      <c r="D781" s="94" t="n">
        <f aca="false">D779*0.4</f>
        <v>10</v>
      </c>
      <c r="E781" s="95" t="n">
        <v>0.94</v>
      </c>
      <c r="F781" s="95" t="n">
        <v>0.95</v>
      </c>
      <c r="G781" s="95" t="n">
        <v>0.96</v>
      </c>
      <c r="H781" s="95" t="n">
        <v>0.955</v>
      </c>
      <c r="I781" s="95" t="n">
        <v>0.825</v>
      </c>
      <c r="J781" s="95" t="n">
        <v>0.835</v>
      </c>
      <c r="K781" s="95" t="n">
        <v>0.825</v>
      </c>
      <c r="L781" s="95" t="n">
        <v>0.825</v>
      </c>
      <c r="M781" s="8"/>
    </row>
    <row r="782" customFormat="false" ht="15" hidden="false" customHeight="false" outlineLevel="0" collapsed="false">
      <c r="A782" s="93" t="s">
        <v>668</v>
      </c>
      <c r="B782" s="94" t="n">
        <f aca="false">B779*0.15</f>
        <v>1.65</v>
      </c>
      <c r="C782" s="94" t="n">
        <f aca="false">(100-D782)/100</f>
        <v>0.9625</v>
      </c>
      <c r="D782" s="94" t="n">
        <f aca="false">D779*0.15</f>
        <v>3.75</v>
      </c>
      <c r="E782" s="95" t="n">
        <v>0.982</v>
      </c>
      <c r="F782" s="95" t="n">
        <v>0.985</v>
      </c>
      <c r="G782" s="95" t="n">
        <v>0.988</v>
      </c>
      <c r="H782" s="95" t="n">
        <v>0.9865</v>
      </c>
      <c r="I782" s="95" t="n">
        <v>0.9475</v>
      </c>
      <c r="J782" s="95" t="n">
        <v>0.9505</v>
      </c>
      <c r="K782" s="95" t="n">
        <v>0.9475</v>
      </c>
      <c r="L782" s="95" t="n">
        <v>0.9475</v>
      </c>
      <c r="M782" s="8"/>
    </row>
    <row r="783" customFormat="false" ht="15" hidden="false" customHeight="false" outlineLevel="0" collapsed="false">
      <c r="A783" s="93" t="s">
        <v>669</v>
      </c>
      <c r="B783" s="94" t="n">
        <f aca="false">B779*0.3</f>
        <v>3.3</v>
      </c>
      <c r="C783" s="94" t="n">
        <f aca="false">(100-D783)/100</f>
        <v>0.925</v>
      </c>
      <c r="D783" s="94" t="n">
        <f aca="false">D779*0.3</f>
        <v>7.5</v>
      </c>
      <c r="E783" s="95" t="n">
        <v>0.952</v>
      </c>
      <c r="F783" s="95" t="n">
        <v>0.96</v>
      </c>
      <c r="G783" s="95" t="n">
        <v>0.968</v>
      </c>
      <c r="H783" s="95" t="n">
        <v>0.964</v>
      </c>
      <c r="I783" s="95" t="n">
        <v>0.86</v>
      </c>
      <c r="J783" s="95" t="n">
        <v>0.868</v>
      </c>
      <c r="K783" s="95" t="n">
        <v>0.86</v>
      </c>
      <c r="L783" s="95" t="n">
        <v>0.86</v>
      </c>
      <c r="M783" s="8"/>
    </row>
    <row r="784" customFormat="false" ht="15" hidden="false" customHeight="false" outlineLevel="0" collapsed="false">
      <c r="A784" s="96" t="s">
        <v>858</v>
      </c>
      <c r="B784" s="90" t="n">
        <v>11</v>
      </c>
      <c r="C784" s="90"/>
      <c r="D784" s="90" t="n">
        <v>25</v>
      </c>
      <c r="E784" s="91" t="n">
        <f aca="false">1 - (E785) * (E786) * (E787) * (E788)</f>
        <v>0.14231837184</v>
      </c>
      <c r="F784" s="91" t="n">
        <f aca="false">1 - (F785) * (F786) * (F787) * (F788)</f>
        <v>0.1196464</v>
      </c>
      <c r="G784" s="91" t="n">
        <f aca="false">1 - (G785) * (G786) * (G787) * (G788)</f>
        <v>0.0965614182400001</v>
      </c>
      <c r="H784" s="91" t="n">
        <f aca="false">1 - (H785) * (H786) * (H787) * (H788)</f>
        <v>0.10815581934</v>
      </c>
      <c r="I784" s="92" t="n">
        <f aca="false">1 - (I785) * (I786) * (I787) * (I788)</f>
        <v>0.3748063375</v>
      </c>
      <c r="J784" s="92" t="n">
        <f aca="false">1 - (J785) * (J786) * (J787) * (J788)</f>
        <v>0.2799296875</v>
      </c>
      <c r="K784" s="92" t="n">
        <f aca="false">1 - (K785) * (K786) * (K787) * (K788)</f>
        <v>0.3748063375</v>
      </c>
      <c r="L784" s="92" t="n">
        <f aca="false">1 - (L785) * (L786) * (L787) * (L788)</f>
        <v>0.5005</v>
      </c>
      <c r="M784" s="8"/>
    </row>
    <row r="785" customFormat="false" ht="15" hidden="false" customHeight="false" outlineLevel="0" collapsed="false">
      <c r="A785" s="93" t="s">
        <v>666</v>
      </c>
      <c r="B785" s="94" t="n">
        <f aca="false">B784*0.15</f>
        <v>1.65</v>
      </c>
      <c r="C785" s="94" t="n">
        <f aca="false">(100-D785)/100</f>
        <v>0.9625</v>
      </c>
      <c r="D785" s="94" t="n">
        <f aca="false">D784*0.15</f>
        <v>3.75</v>
      </c>
      <c r="E785" s="95" t="n">
        <v>0.976</v>
      </c>
      <c r="F785" s="95" t="n">
        <v>0.98</v>
      </c>
      <c r="G785" s="95" t="n">
        <v>0.984</v>
      </c>
      <c r="H785" s="95" t="n">
        <v>0.982</v>
      </c>
      <c r="I785" s="95" t="n">
        <v>0.93</v>
      </c>
      <c r="J785" s="95" t="n">
        <v>0.95</v>
      </c>
      <c r="K785" s="95" t="n">
        <v>0.93</v>
      </c>
      <c r="L785" s="95" t="n">
        <v>0.9</v>
      </c>
      <c r="M785" s="8"/>
    </row>
    <row r="786" customFormat="false" ht="15" hidden="false" customHeight="false" outlineLevel="0" collapsed="false">
      <c r="A786" s="93" t="s">
        <v>667</v>
      </c>
      <c r="B786" s="94" t="n">
        <f aca="false">B784*0.4</f>
        <v>4.4</v>
      </c>
      <c r="C786" s="94" t="n">
        <f aca="false">(100-D786)/100</f>
        <v>0.9</v>
      </c>
      <c r="D786" s="94" t="n">
        <f aca="false">D784*0.4</f>
        <v>10</v>
      </c>
      <c r="E786" s="95" t="n">
        <v>0.94</v>
      </c>
      <c r="F786" s="95" t="n">
        <v>0.95</v>
      </c>
      <c r="G786" s="95" t="n">
        <v>0.96</v>
      </c>
      <c r="H786" s="95" t="n">
        <v>0.955</v>
      </c>
      <c r="I786" s="95" t="n">
        <v>0.825</v>
      </c>
      <c r="J786" s="95" t="n">
        <v>0.875</v>
      </c>
      <c r="K786" s="95" t="n">
        <v>0.825</v>
      </c>
      <c r="L786" s="95" t="n">
        <v>0.75</v>
      </c>
      <c r="M786" s="8"/>
    </row>
    <row r="787" customFormat="false" ht="15" hidden="false" customHeight="false" outlineLevel="0" collapsed="false">
      <c r="A787" s="93" t="s">
        <v>668</v>
      </c>
      <c r="B787" s="94" t="n">
        <f aca="false">B784*0.15</f>
        <v>1.65</v>
      </c>
      <c r="C787" s="94" t="n">
        <f aca="false">(100-D787)/100</f>
        <v>0.9625</v>
      </c>
      <c r="D787" s="94" t="n">
        <f aca="false">D784*0.15</f>
        <v>3.75</v>
      </c>
      <c r="E787" s="95" t="n">
        <v>0.982</v>
      </c>
      <c r="F787" s="95" t="n">
        <v>0.985</v>
      </c>
      <c r="G787" s="95" t="n">
        <v>0.988</v>
      </c>
      <c r="H787" s="95" t="n">
        <v>0.9865</v>
      </c>
      <c r="I787" s="95" t="n">
        <v>0.9475</v>
      </c>
      <c r="J787" s="95" t="n">
        <v>0.9625</v>
      </c>
      <c r="K787" s="95" t="n">
        <v>0.9475</v>
      </c>
      <c r="L787" s="95" t="n">
        <v>0.925</v>
      </c>
      <c r="M787" s="8"/>
    </row>
    <row r="788" customFormat="false" ht="15" hidden="false" customHeight="false" outlineLevel="0" collapsed="false">
      <c r="A788" s="93" t="s">
        <v>669</v>
      </c>
      <c r="B788" s="94" t="n">
        <f aca="false">B784*0.3</f>
        <v>3.3</v>
      </c>
      <c r="C788" s="94" t="n">
        <f aca="false">(100-D788)/100</f>
        <v>0.925</v>
      </c>
      <c r="D788" s="94" t="n">
        <f aca="false">D784*0.3</f>
        <v>7.5</v>
      </c>
      <c r="E788" s="95" t="n">
        <v>0.952</v>
      </c>
      <c r="F788" s="95" t="n">
        <v>0.96</v>
      </c>
      <c r="G788" s="95" t="n">
        <v>0.968</v>
      </c>
      <c r="H788" s="95" t="n">
        <v>0.964</v>
      </c>
      <c r="I788" s="95" t="n">
        <v>0.86</v>
      </c>
      <c r="J788" s="95" t="n">
        <v>0.9</v>
      </c>
      <c r="K788" s="95" t="n">
        <v>0.86</v>
      </c>
      <c r="L788" s="95" t="n">
        <v>0.8</v>
      </c>
      <c r="M788" s="8"/>
    </row>
    <row r="789" customFormat="false" ht="15" hidden="false" customHeight="false" outlineLevel="0" collapsed="false">
      <c r="A789" s="96" t="s">
        <v>859</v>
      </c>
      <c r="B789" s="90" t="n">
        <v>11</v>
      </c>
      <c r="C789" s="90"/>
      <c r="D789" s="90" t="n">
        <v>25</v>
      </c>
      <c r="E789" s="91" t="n">
        <f aca="false">1 - (E790) * (E791) * (E792) * (E793)</f>
        <v>0.14231837184</v>
      </c>
      <c r="F789" s="91" t="n">
        <f aca="false">1 - (F790) * (F791) * (F792) * (F793)</f>
        <v>0.1196464</v>
      </c>
      <c r="G789" s="91" t="n">
        <f aca="false">1 - (G790) * (G791) * (G792) * (G793)</f>
        <v>0.0965614182400001</v>
      </c>
      <c r="H789" s="91" t="n">
        <f aca="false">1 - (H790) * (H791) * (H792) * (H793)</f>
        <v>0.10815581934</v>
      </c>
      <c r="I789" s="92" t="n">
        <f aca="false">1 - (I790) * (I791) * (I792) * (I793)</f>
        <v>0.3748063375</v>
      </c>
      <c r="J789" s="92" t="n">
        <f aca="false">1 - (J790) * (J791) * (J792) * (J793)</f>
        <v>0.2799296875</v>
      </c>
      <c r="K789" s="92" t="n">
        <f aca="false">1 - (K790) * (K791) * (K792) * (K793)</f>
        <v>0.5005</v>
      </c>
      <c r="L789" s="92" t="n">
        <f aca="false">1 - (L790) * (L791) * (L792) * (L793)</f>
        <v>0.3748063375</v>
      </c>
      <c r="M789" s="8"/>
    </row>
    <row r="790" customFormat="false" ht="15" hidden="false" customHeight="false" outlineLevel="0" collapsed="false">
      <c r="A790" s="93" t="s">
        <v>666</v>
      </c>
      <c r="B790" s="94" t="n">
        <f aca="false">B789*0.15</f>
        <v>1.65</v>
      </c>
      <c r="C790" s="94" t="n">
        <f aca="false">(100-D790)/100</f>
        <v>0.9625</v>
      </c>
      <c r="D790" s="94" t="n">
        <f aca="false">D789*0.15</f>
        <v>3.75</v>
      </c>
      <c r="E790" s="95" t="n">
        <v>0.976</v>
      </c>
      <c r="F790" s="95" t="n">
        <v>0.98</v>
      </c>
      <c r="G790" s="95" t="n">
        <v>0.984</v>
      </c>
      <c r="H790" s="95" t="n">
        <v>0.982</v>
      </c>
      <c r="I790" s="95" t="n">
        <v>0.93</v>
      </c>
      <c r="J790" s="95" t="n">
        <v>0.95</v>
      </c>
      <c r="K790" s="95" t="n">
        <v>0.9</v>
      </c>
      <c r="L790" s="95" t="n">
        <v>0.93</v>
      </c>
      <c r="M790" s="8"/>
    </row>
    <row r="791" customFormat="false" ht="15" hidden="false" customHeight="false" outlineLevel="0" collapsed="false">
      <c r="A791" s="93" t="s">
        <v>667</v>
      </c>
      <c r="B791" s="94" t="n">
        <f aca="false">B789*0.4</f>
        <v>4.4</v>
      </c>
      <c r="C791" s="94" t="n">
        <f aca="false">(100-D791)/100</f>
        <v>0.9</v>
      </c>
      <c r="D791" s="94" t="n">
        <f aca="false">D789*0.4</f>
        <v>10</v>
      </c>
      <c r="E791" s="95" t="n">
        <v>0.94</v>
      </c>
      <c r="F791" s="95" t="n">
        <v>0.95</v>
      </c>
      <c r="G791" s="95" t="n">
        <v>0.96</v>
      </c>
      <c r="H791" s="95" t="n">
        <v>0.955</v>
      </c>
      <c r="I791" s="95" t="n">
        <v>0.825</v>
      </c>
      <c r="J791" s="95" t="n">
        <v>0.875</v>
      </c>
      <c r="K791" s="95" t="n">
        <v>0.75</v>
      </c>
      <c r="L791" s="95" t="n">
        <v>0.825</v>
      </c>
      <c r="M791" s="8"/>
    </row>
    <row r="792" customFormat="false" ht="15" hidden="false" customHeight="false" outlineLevel="0" collapsed="false">
      <c r="A792" s="93" t="s">
        <v>668</v>
      </c>
      <c r="B792" s="94" t="n">
        <f aca="false">B789*0.15</f>
        <v>1.65</v>
      </c>
      <c r="C792" s="94" t="n">
        <f aca="false">(100-D792)/100</f>
        <v>0.9625</v>
      </c>
      <c r="D792" s="94" t="n">
        <f aca="false">D789*0.15</f>
        <v>3.75</v>
      </c>
      <c r="E792" s="95" t="n">
        <v>0.982</v>
      </c>
      <c r="F792" s="95" t="n">
        <v>0.985</v>
      </c>
      <c r="G792" s="95" t="n">
        <v>0.988</v>
      </c>
      <c r="H792" s="95" t="n">
        <v>0.9865</v>
      </c>
      <c r="I792" s="95" t="n">
        <v>0.9475</v>
      </c>
      <c r="J792" s="95" t="n">
        <v>0.9625</v>
      </c>
      <c r="K792" s="95" t="n">
        <v>0.925</v>
      </c>
      <c r="L792" s="95" t="n">
        <v>0.9475</v>
      </c>
      <c r="M792" s="8"/>
    </row>
    <row r="793" customFormat="false" ht="15" hidden="false" customHeight="false" outlineLevel="0" collapsed="false">
      <c r="A793" s="93" t="s">
        <v>669</v>
      </c>
      <c r="B793" s="94" t="n">
        <f aca="false">B789*0.3</f>
        <v>3.3</v>
      </c>
      <c r="C793" s="94" t="n">
        <f aca="false">(100-D793)/100</f>
        <v>0.925</v>
      </c>
      <c r="D793" s="94" t="n">
        <f aca="false">D789*0.3</f>
        <v>7.5</v>
      </c>
      <c r="E793" s="95" t="n">
        <v>0.952</v>
      </c>
      <c r="F793" s="95" t="n">
        <v>0.96</v>
      </c>
      <c r="G793" s="95" t="n">
        <v>0.968</v>
      </c>
      <c r="H793" s="95" t="n">
        <v>0.964</v>
      </c>
      <c r="I793" s="95" t="n">
        <v>0.86</v>
      </c>
      <c r="J793" s="95" t="n">
        <v>0.9</v>
      </c>
      <c r="K793" s="95" t="n">
        <v>0.8</v>
      </c>
      <c r="L793" s="95" t="n">
        <v>0.86</v>
      </c>
      <c r="M793" s="8"/>
    </row>
    <row r="794" customFormat="false" ht="15" hidden="false" customHeight="false" outlineLevel="0" collapsed="false">
      <c r="A794" s="96" t="s">
        <v>860</v>
      </c>
      <c r="B794" s="90" t="n">
        <v>11</v>
      </c>
      <c r="C794" s="90"/>
      <c r="D794" s="90" t="n">
        <v>25</v>
      </c>
      <c r="E794" s="91" t="n">
        <f aca="false">1 - (E795) * (E796) * (E797) * (E798)</f>
        <v>0.14231837184</v>
      </c>
      <c r="F794" s="91" t="n">
        <f aca="false">1 - (F795) * (F796) * (F797) * (F798)</f>
        <v>0.1196464</v>
      </c>
      <c r="G794" s="91" t="n">
        <f aca="false">1 - (G795) * (G796) * (G797) * (G798)</f>
        <v>0.0965614182400001</v>
      </c>
      <c r="H794" s="91" t="n">
        <f aca="false">1 - (H795) * (H796) * (H797) * (H798)</f>
        <v>0.10815581934</v>
      </c>
      <c r="I794" s="92" t="n">
        <f aca="false">1 - (I795) * (I796) * (I797) * (I798)</f>
        <v>0.2799296875</v>
      </c>
      <c r="J794" s="92" t="n">
        <f aca="false">1 - (J795) * (J796) * (J797) * (J798)</f>
        <v>0.2289664</v>
      </c>
      <c r="K794" s="92" t="n">
        <f aca="false">1 - (K795) * (K796) * (K797) * (K798)</f>
        <v>0.2289664</v>
      </c>
      <c r="L794" s="92" t="n">
        <f aca="false">1 - (L795) * (L796) * (L797) * (L798)</f>
        <v>0.3748063375</v>
      </c>
      <c r="M794" s="8"/>
    </row>
    <row r="795" customFormat="false" ht="15" hidden="false" customHeight="false" outlineLevel="0" collapsed="false">
      <c r="A795" s="93" t="s">
        <v>666</v>
      </c>
      <c r="B795" s="94" t="n">
        <f aca="false">B794*0.15</f>
        <v>1.65</v>
      </c>
      <c r="C795" s="94" t="n">
        <f aca="false">(100-D795)/100</f>
        <v>0.9625</v>
      </c>
      <c r="D795" s="94" t="n">
        <f aca="false">D794*0.15</f>
        <v>3.75</v>
      </c>
      <c r="E795" s="95" t="n">
        <v>0.976</v>
      </c>
      <c r="F795" s="95" t="n">
        <v>0.98</v>
      </c>
      <c r="G795" s="95" t="n">
        <v>0.984</v>
      </c>
      <c r="H795" s="95" t="n">
        <v>0.982</v>
      </c>
      <c r="I795" s="95" t="n">
        <v>0.95</v>
      </c>
      <c r="J795" s="95" t="n">
        <v>0.96</v>
      </c>
      <c r="K795" s="95" t="n">
        <v>0.96</v>
      </c>
      <c r="L795" s="95" t="n">
        <v>0.93</v>
      </c>
      <c r="M795" s="8"/>
    </row>
    <row r="796" customFormat="false" ht="15" hidden="false" customHeight="false" outlineLevel="0" collapsed="false">
      <c r="A796" s="93" t="s">
        <v>667</v>
      </c>
      <c r="B796" s="94" t="n">
        <f aca="false">B794*0.4</f>
        <v>4.4</v>
      </c>
      <c r="C796" s="94" t="n">
        <f aca="false">(100-D796)/100</f>
        <v>0.9</v>
      </c>
      <c r="D796" s="94" t="n">
        <f aca="false">D794*0.4</f>
        <v>10</v>
      </c>
      <c r="E796" s="95" t="n">
        <v>0.94</v>
      </c>
      <c r="F796" s="95" t="n">
        <v>0.95</v>
      </c>
      <c r="G796" s="95" t="n">
        <v>0.96</v>
      </c>
      <c r="H796" s="95" t="n">
        <v>0.955</v>
      </c>
      <c r="I796" s="95" t="n">
        <v>0.875</v>
      </c>
      <c r="J796" s="95" t="n">
        <v>0.9</v>
      </c>
      <c r="K796" s="95" t="n">
        <v>0.9</v>
      </c>
      <c r="L796" s="95" t="n">
        <v>0.825</v>
      </c>
      <c r="M796" s="8"/>
    </row>
    <row r="797" customFormat="false" ht="15" hidden="false" customHeight="false" outlineLevel="0" collapsed="false">
      <c r="A797" s="93" t="s">
        <v>668</v>
      </c>
      <c r="B797" s="94" t="n">
        <f aca="false">B794*0.15</f>
        <v>1.65</v>
      </c>
      <c r="C797" s="94" t="n">
        <f aca="false">(100-D797)/100</f>
        <v>0.9625</v>
      </c>
      <c r="D797" s="94" t="n">
        <f aca="false">D794*0.15</f>
        <v>3.75</v>
      </c>
      <c r="E797" s="95" t="n">
        <v>0.982</v>
      </c>
      <c r="F797" s="95" t="n">
        <v>0.985</v>
      </c>
      <c r="G797" s="95" t="n">
        <v>0.988</v>
      </c>
      <c r="H797" s="95" t="n">
        <v>0.9865</v>
      </c>
      <c r="I797" s="95" t="n">
        <v>0.9625</v>
      </c>
      <c r="J797" s="95" t="n">
        <v>0.97</v>
      </c>
      <c r="K797" s="95" t="n">
        <v>0.97</v>
      </c>
      <c r="L797" s="95" t="n">
        <v>0.9475</v>
      </c>
      <c r="M797" s="8"/>
    </row>
    <row r="798" customFormat="false" ht="15" hidden="false" customHeight="false" outlineLevel="0" collapsed="false">
      <c r="A798" s="93" t="s">
        <v>669</v>
      </c>
      <c r="B798" s="94" t="n">
        <f aca="false">B794*0.3</f>
        <v>3.3</v>
      </c>
      <c r="C798" s="94" t="n">
        <f aca="false">(100-D798)/100</f>
        <v>0.925</v>
      </c>
      <c r="D798" s="94" t="n">
        <f aca="false">D794*0.3</f>
        <v>7.5</v>
      </c>
      <c r="E798" s="95" t="n">
        <v>0.952</v>
      </c>
      <c r="F798" s="95" t="n">
        <v>0.96</v>
      </c>
      <c r="G798" s="95" t="n">
        <v>0.968</v>
      </c>
      <c r="H798" s="95" t="n">
        <v>0.964</v>
      </c>
      <c r="I798" s="95" t="n">
        <v>0.9</v>
      </c>
      <c r="J798" s="95" t="n">
        <v>0.92</v>
      </c>
      <c r="K798" s="95" t="n">
        <v>0.92</v>
      </c>
      <c r="L798" s="95" t="n">
        <v>0.86</v>
      </c>
      <c r="M798" s="8"/>
    </row>
    <row r="799" customFormat="false" ht="15" hidden="false" customHeight="false" outlineLevel="0" collapsed="false">
      <c r="A799" s="96" t="s">
        <v>861</v>
      </c>
      <c r="B799" s="90" t="n">
        <v>11</v>
      </c>
      <c r="C799" s="90"/>
      <c r="D799" s="90" t="n">
        <v>25</v>
      </c>
      <c r="E799" s="91" t="n">
        <f aca="false">1 - (E800)</f>
        <v>0.024</v>
      </c>
      <c r="F799" s="91" t="n">
        <f aca="false">1 - (F800)</f>
        <v>0.02</v>
      </c>
      <c r="G799" s="91" t="n">
        <f aca="false">1 - (G800)</f>
        <v>0.016</v>
      </c>
      <c r="H799" s="91" t="n">
        <f aca="false">1 - (H800)</f>
        <v>0.018</v>
      </c>
      <c r="I799" s="92" t="n">
        <f aca="false">1 - (I800)</f>
        <v>0.05</v>
      </c>
      <c r="J799" s="92" t="n">
        <f aca="false">1 - (J800)</f>
        <v>0.04</v>
      </c>
      <c r="K799" s="92" t="n">
        <f aca="false">1 - (K800)</f>
        <v>0.05</v>
      </c>
      <c r="L799" s="92" t="n">
        <f aca="false">1 - (L800)</f>
        <v>0.05</v>
      </c>
      <c r="M799" s="8"/>
    </row>
    <row r="800" customFormat="false" ht="15" hidden="false" customHeight="false" outlineLevel="0" collapsed="false">
      <c r="A800" s="93" t="s">
        <v>666</v>
      </c>
      <c r="B800" s="94" t="n">
        <f aca="false">B799*0.15</f>
        <v>1.65</v>
      </c>
      <c r="C800" s="94" t="n">
        <f aca="false">(100-D800)/100</f>
        <v>0.9625</v>
      </c>
      <c r="D800" s="94" t="n">
        <f aca="false">D799*0.15</f>
        <v>3.75</v>
      </c>
      <c r="E800" s="95" t="n">
        <v>0.976</v>
      </c>
      <c r="F800" s="95" t="n">
        <v>0.98</v>
      </c>
      <c r="G800" s="95" t="n">
        <v>0.984</v>
      </c>
      <c r="H800" s="95" t="n">
        <v>0.982</v>
      </c>
      <c r="I800" s="95" t="n">
        <v>0.95</v>
      </c>
      <c r="J800" s="95" t="n">
        <v>0.96</v>
      </c>
      <c r="K800" s="95" t="n">
        <v>0.95</v>
      </c>
      <c r="L800" s="95" t="n">
        <v>0.95</v>
      </c>
      <c r="M800" s="8"/>
    </row>
    <row r="801" customFormat="false" ht="15" hidden="false" customHeight="false" outlineLevel="0" collapsed="false">
      <c r="A801" s="96" t="s">
        <v>862</v>
      </c>
      <c r="B801" s="90" t="n">
        <v>11</v>
      </c>
      <c r="C801" s="90"/>
      <c r="D801" s="90" t="n">
        <v>25</v>
      </c>
      <c r="E801" s="91" t="n">
        <f aca="false">1 - (E802) * (E803) * (E804) * (E805)</f>
        <v>0.14231837184</v>
      </c>
      <c r="F801" s="91" t="n">
        <f aca="false">1 - (F802) * (F803) * (F804) * (F805)</f>
        <v>0.1196464</v>
      </c>
      <c r="G801" s="91" t="n">
        <f aca="false">1 - (G802) * (G803) * (G804) * (G805)</f>
        <v>0.0965614182400001</v>
      </c>
      <c r="H801" s="91" t="n">
        <f aca="false">1 - (H802) * (H803) * (H804) * (H805)</f>
        <v>0.10815581934</v>
      </c>
      <c r="I801" s="92" t="n">
        <f aca="false">1 - (I802) * (I803) * (I804) * (I805)</f>
        <v>0.2799296875</v>
      </c>
      <c r="J801" s="92" t="n">
        <f aca="false">1 - (J802) * (J803) * (J804) * (J805)</f>
        <v>0.2289664</v>
      </c>
      <c r="K801" s="92" t="n">
        <f aca="false">1 - (K802) * (K803) * (K804) * (K805)</f>
        <v>0.2799296875</v>
      </c>
      <c r="L801" s="92" t="n">
        <f aca="false">1 - (L802) * (L803) * (L804) * (L805)</f>
        <v>0.2799296875</v>
      </c>
      <c r="M801" s="8"/>
    </row>
    <row r="802" customFormat="false" ht="15" hidden="false" customHeight="false" outlineLevel="0" collapsed="false">
      <c r="A802" s="93" t="s">
        <v>666</v>
      </c>
      <c r="B802" s="94" t="n">
        <f aca="false">B801*0.15</f>
        <v>1.65</v>
      </c>
      <c r="C802" s="94" t="n">
        <f aca="false">(100-D802)/100</f>
        <v>0.9625</v>
      </c>
      <c r="D802" s="94" t="n">
        <f aca="false">D801*0.15</f>
        <v>3.75</v>
      </c>
      <c r="E802" s="95" t="n">
        <v>0.976</v>
      </c>
      <c r="F802" s="95" t="n">
        <v>0.98</v>
      </c>
      <c r="G802" s="95" t="n">
        <v>0.984</v>
      </c>
      <c r="H802" s="95" t="n">
        <v>0.982</v>
      </c>
      <c r="I802" s="95" t="n">
        <v>0.95</v>
      </c>
      <c r="J802" s="95" t="n">
        <v>0.96</v>
      </c>
      <c r="K802" s="95" t="n">
        <v>0.95</v>
      </c>
      <c r="L802" s="95" t="n">
        <v>0.95</v>
      </c>
      <c r="M802" s="8"/>
    </row>
    <row r="803" customFormat="false" ht="15" hidden="false" customHeight="false" outlineLevel="0" collapsed="false">
      <c r="A803" s="93" t="s">
        <v>667</v>
      </c>
      <c r="B803" s="94" t="n">
        <f aca="false">B801*0.4</f>
        <v>4.4</v>
      </c>
      <c r="C803" s="94" t="n">
        <f aca="false">(100-D803)/100</f>
        <v>0.9</v>
      </c>
      <c r="D803" s="94" t="n">
        <f aca="false">D801*0.4</f>
        <v>10</v>
      </c>
      <c r="E803" s="95" t="n">
        <v>0.94</v>
      </c>
      <c r="F803" s="95" t="n">
        <v>0.95</v>
      </c>
      <c r="G803" s="95" t="n">
        <v>0.96</v>
      </c>
      <c r="H803" s="95" t="n">
        <v>0.955</v>
      </c>
      <c r="I803" s="95" t="n">
        <v>0.875</v>
      </c>
      <c r="J803" s="95" t="n">
        <v>0.9</v>
      </c>
      <c r="K803" s="95" t="n">
        <v>0.875</v>
      </c>
      <c r="L803" s="95" t="n">
        <v>0.875</v>
      </c>
      <c r="M803" s="8"/>
    </row>
    <row r="804" customFormat="false" ht="15" hidden="false" customHeight="false" outlineLevel="0" collapsed="false">
      <c r="A804" s="93" t="s">
        <v>668</v>
      </c>
      <c r="B804" s="94" t="n">
        <f aca="false">B801*0.15</f>
        <v>1.65</v>
      </c>
      <c r="C804" s="94" t="n">
        <f aca="false">(100-D804)/100</f>
        <v>0.9625</v>
      </c>
      <c r="D804" s="94" t="n">
        <f aca="false">D801*0.15</f>
        <v>3.75</v>
      </c>
      <c r="E804" s="95" t="n">
        <v>0.982</v>
      </c>
      <c r="F804" s="95" t="n">
        <v>0.985</v>
      </c>
      <c r="G804" s="95" t="n">
        <v>0.988</v>
      </c>
      <c r="H804" s="95" t="n">
        <v>0.9865</v>
      </c>
      <c r="I804" s="95" t="n">
        <v>0.9625</v>
      </c>
      <c r="J804" s="95" t="n">
        <v>0.97</v>
      </c>
      <c r="K804" s="95" t="n">
        <v>0.9625</v>
      </c>
      <c r="L804" s="95" t="n">
        <v>0.9625</v>
      </c>
      <c r="M804" s="8"/>
    </row>
    <row r="805" customFormat="false" ht="15" hidden="false" customHeight="false" outlineLevel="0" collapsed="false">
      <c r="A805" s="93" t="s">
        <v>669</v>
      </c>
      <c r="B805" s="94" t="n">
        <f aca="false">B801*0.3</f>
        <v>3.3</v>
      </c>
      <c r="C805" s="94" t="n">
        <f aca="false">(100-D805)/100</f>
        <v>0.925</v>
      </c>
      <c r="D805" s="94" t="n">
        <f aca="false">D801*0.3</f>
        <v>7.5</v>
      </c>
      <c r="E805" s="95" t="n">
        <v>0.952</v>
      </c>
      <c r="F805" s="95" t="n">
        <v>0.96</v>
      </c>
      <c r="G805" s="95" t="n">
        <v>0.968</v>
      </c>
      <c r="H805" s="95" t="n">
        <v>0.964</v>
      </c>
      <c r="I805" s="95" t="n">
        <v>0.9</v>
      </c>
      <c r="J805" s="95" t="n">
        <v>0.92</v>
      </c>
      <c r="K805" s="95" t="n">
        <v>0.9</v>
      </c>
      <c r="L805" s="95" t="n">
        <v>0.9</v>
      </c>
      <c r="M805" s="8"/>
    </row>
    <row r="806" customFormat="false" ht="15" hidden="false" customHeight="false" outlineLevel="0" collapsed="false">
      <c r="A806" s="96" t="s">
        <v>863</v>
      </c>
      <c r="B806" s="90" t="n">
        <v>11</v>
      </c>
      <c r="C806" s="90"/>
      <c r="D806" s="90" t="n">
        <v>25</v>
      </c>
      <c r="E806" s="91" t="n">
        <f aca="false">1 - (E807)</f>
        <v>0.024</v>
      </c>
      <c r="F806" s="91" t="n">
        <f aca="false">1 - (F807)</f>
        <v>0.02</v>
      </c>
      <c r="G806" s="91" t="n">
        <f aca="false">1 - (G807)</f>
        <v>0.016</v>
      </c>
      <c r="H806" s="91" t="n">
        <f aca="false">1 - (H807)</f>
        <v>0.018</v>
      </c>
      <c r="I806" s="92" t="n">
        <f aca="false">1 - (I807)</f>
        <v>0.05</v>
      </c>
      <c r="J806" s="92" t="n">
        <f aca="false">1 - (J807)</f>
        <v>0.04</v>
      </c>
      <c r="K806" s="92" t="n">
        <f aca="false">1 - (K807)</f>
        <v>0.04</v>
      </c>
      <c r="L806" s="92" t="n">
        <f aca="false">1 - (L807)</f>
        <v>0.07</v>
      </c>
      <c r="M806" s="8"/>
    </row>
    <row r="807" customFormat="false" ht="15" hidden="false" customHeight="false" outlineLevel="0" collapsed="false">
      <c r="A807" s="93" t="s">
        <v>666</v>
      </c>
      <c r="B807" s="94" t="n">
        <f aca="false">B806*0.15</f>
        <v>1.65</v>
      </c>
      <c r="C807" s="94" t="n">
        <f aca="false">(100-D807)/100</f>
        <v>0.9625</v>
      </c>
      <c r="D807" s="94" t="n">
        <f aca="false">D806*0.15</f>
        <v>3.75</v>
      </c>
      <c r="E807" s="95" t="n">
        <v>0.976</v>
      </c>
      <c r="F807" s="95" t="n">
        <v>0.98</v>
      </c>
      <c r="G807" s="95" t="n">
        <v>0.984</v>
      </c>
      <c r="H807" s="95" t="n">
        <v>0.982</v>
      </c>
      <c r="I807" s="95" t="n">
        <v>0.95</v>
      </c>
      <c r="J807" s="95" t="n">
        <v>0.96</v>
      </c>
      <c r="K807" s="95" t="n">
        <v>0.96</v>
      </c>
      <c r="L807" s="95" t="n">
        <v>0.93</v>
      </c>
      <c r="M807" s="8"/>
    </row>
    <row r="808" customFormat="false" ht="15" hidden="false" customHeight="false" outlineLevel="0" collapsed="false">
      <c r="A808" s="89" t="s">
        <v>864</v>
      </c>
      <c r="B808" s="90" t="n">
        <v>11</v>
      </c>
      <c r="C808" s="90"/>
      <c r="D808" s="90" t="n">
        <v>25</v>
      </c>
      <c r="E808" s="91" t="n">
        <f aca="false">1 - (E809) * (E810) * (E811) * (E812)</f>
        <v>0.14231837184</v>
      </c>
      <c r="F808" s="91" t="n">
        <f aca="false">1 - (F809) * (F810) * (F811) * (F812)</f>
        <v>0.1196464</v>
      </c>
      <c r="G808" s="91" t="n">
        <f aca="false">1 - (G809) * (G810) * (G811) * (G812)</f>
        <v>0.0965614182400001</v>
      </c>
      <c r="H808" s="91" t="n">
        <f aca="false">1 - (H809) * (H810) * (H811) * (H812)</f>
        <v>0.10815581934</v>
      </c>
      <c r="I808" s="92" t="n">
        <f aca="false">1 - (I809) * (I810) * (I811) * (I812)</f>
        <v>0.2799296875</v>
      </c>
      <c r="J808" s="92" t="n">
        <f aca="false">1 - (J809) * (J810) * (J811) * (J812)</f>
        <v>0.2799296875</v>
      </c>
      <c r="K808" s="92" t="n">
        <f aca="false">1 - (K809) * (K810) * (K811) * (K812)</f>
        <v>0.2799296875</v>
      </c>
      <c r="L808" s="92" t="n">
        <f aca="false">1 - (L809) * (L810) * (L811) * (L812)</f>
        <v>0.2799296875</v>
      </c>
      <c r="M808" s="8"/>
    </row>
    <row r="809" customFormat="false" ht="15" hidden="false" customHeight="false" outlineLevel="0" collapsed="false">
      <c r="A809" s="93" t="s">
        <v>666</v>
      </c>
      <c r="B809" s="94" t="n">
        <f aca="false">B808*0.15</f>
        <v>1.65</v>
      </c>
      <c r="C809" s="94" t="n">
        <f aca="false">(100-D809)/100</f>
        <v>0.9625</v>
      </c>
      <c r="D809" s="94" t="n">
        <f aca="false">D808*0.15</f>
        <v>3.75</v>
      </c>
      <c r="E809" s="95" t="n">
        <v>0.976</v>
      </c>
      <c r="F809" s="95" t="n">
        <v>0.98</v>
      </c>
      <c r="G809" s="95" t="n">
        <v>0.984</v>
      </c>
      <c r="H809" s="95" t="n">
        <v>0.982</v>
      </c>
      <c r="I809" s="95" t="n">
        <v>0.95</v>
      </c>
      <c r="J809" s="95" t="n">
        <v>0.95</v>
      </c>
      <c r="K809" s="95" t="n">
        <v>0.95</v>
      </c>
      <c r="L809" s="95" t="n">
        <v>0.95</v>
      </c>
      <c r="M809" s="8"/>
    </row>
    <row r="810" customFormat="false" ht="15" hidden="false" customHeight="false" outlineLevel="0" collapsed="false">
      <c r="A810" s="93" t="s">
        <v>667</v>
      </c>
      <c r="B810" s="94" t="n">
        <f aca="false">B808*0.4</f>
        <v>4.4</v>
      </c>
      <c r="C810" s="94" t="n">
        <f aca="false">(100-D810)/100</f>
        <v>0.9</v>
      </c>
      <c r="D810" s="94" t="n">
        <f aca="false">D808*0.4</f>
        <v>10</v>
      </c>
      <c r="E810" s="95" t="n">
        <v>0.94</v>
      </c>
      <c r="F810" s="95" t="n">
        <v>0.95</v>
      </c>
      <c r="G810" s="95" t="n">
        <v>0.96</v>
      </c>
      <c r="H810" s="95" t="n">
        <v>0.955</v>
      </c>
      <c r="I810" s="95" t="n">
        <v>0.875</v>
      </c>
      <c r="J810" s="95" t="n">
        <v>0.875</v>
      </c>
      <c r="K810" s="95" t="n">
        <v>0.875</v>
      </c>
      <c r="L810" s="95" t="n">
        <v>0.875</v>
      </c>
      <c r="M810" s="8"/>
    </row>
    <row r="811" customFormat="false" ht="15" hidden="false" customHeight="false" outlineLevel="0" collapsed="false">
      <c r="A811" s="93" t="s">
        <v>668</v>
      </c>
      <c r="B811" s="94" t="n">
        <f aca="false">B808*0.15</f>
        <v>1.65</v>
      </c>
      <c r="C811" s="94" t="n">
        <f aca="false">(100-D811)/100</f>
        <v>0.9625</v>
      </c>
      <c r="D811" s="94" t="n">
        <f aca="false">D808*0.15</f>
        <v>3.75</v>
      </c>
      <c r="E811" s="95" t="n">
        <v>0.982</v>
      </c>
      <c r="F811" s="95" t="n">
        <v>0.985</v>
      </c>
      <c r="G811" s="95" t="n">
        <v>0.988</v>
      </c>
      <c r="H811" s="95" t="n">
        <v>0.9865</v>
      </c>
      <c r="I811" s="95" t="n">
        <v>0.9625</v>
      </c>
      <c r="J811" s="95" t="n">
        <v>0.9625</v>
      </c>
      <c r="K811" s="95" t="n">
        <v>0.9625</v>
      </c>
      <c r="L811" s="95" t="n">
        <v>0.9625</v>
      </c>
      <c r="M811" s="8"/>
    </row>
    <row r="812" customFormat="false" ht="15" hidden="false" customHeight="false" outlineLevel="0" collapsed="false">
      <c r="A812" s="93" t="s">
        <v>669</v>
      </c>
      <c r="B812" s="94" t="n">
        <f aca="false">B808*0.3</f>
        <v>3.3</v>
      </c>
      <c r="C812" s="94" t="n">
        <f aca="false">(100-D812)/100</f>
        <v>0.925</v>
      </c>
      <c r="D812" s="94" t="n">
        <f aca="false">D808*0.3</f>
        <v>7.5</v>
      </c>
      <c r="E812" s="95" t="n">
        <v>0.952</v>
      </c>
      <c r="F812" s="95" t="n">
        <v>0.96</v>
      </c>
      <c r="G812" s="95" t="n">
        <v>0.968</v>
      </c>
      <c r="H812" s="95" t="n">
        <v>0.964</v>
      </c>
      <c r="I812" s="95" t="n">
        <v>0.9</v>
      </c>
      <c r="J812" s="95" t="n">
        <v>0.9</v>
      </c>
      <c r="K812" s="95" t="n">
        <v>0.9</v>
      </c>
      <c r="L812" s="95" t="n">
        <v>0.9</v>
      </c>
      <c r="M812" s="8"/>
    </row>
    <row r="813" customFormat="false" ht="15" hidden="false" customHeight="false" outlineLevel="0" collapsed="false">
      <c r="A813" s="96" t="s">
        <v>865</v>
      </c>
      <c r="B813" s="90" t="n">
        <v>10</v>
      </c>
      <c r="C813" s="90"/>
      <c r="D813" s="90" t="n">
        <v>20</v>
      </c>
      <c r="E813" s="91" t="n">
        <f aca="false">1 - (E814) * (E815) * (E816) * (E817)</f>
        <v>0.13103372854</v>
      </c>
      <c r="F813" s="91" t="n">
        <f aca="false">1 - (F814) * (F815) * (F816) * (F817)</f>
        <v>0.10815581934</v>
      </c>
      <c r="G813" s="91" t="n">
        <f aca="false">1 - (G814) * (G815) * (G816) * (G817)</f>
        <v>0.08486262694</v>
      </c>
      <c r="H813" s="91" t="n">
        <f aca="false">1 - (H814) * (H815) * (H816) * (H817)</f>
        <v>0.0965614182400001</v>
      </c>
      <c r="I813" s="92" t="n">
        <f aca="false">1 - (I814) * (I815) * (I816) * (I817)</f>
        <v>0.35656423374</v>
      </c>
      <c r="J813" s="92" t="n">
        <f aca="false">1 - (J814) * (J815) * (J816) * (J817)</f>
        <v>0.3748063375</v>
      </c>
      <c r="K813" s="92" t="n">
        <f aca="false">1 - (K814) * (K815) * (K816) * (K817)</f>
        <v>0.30936446464</v>
      </c>
      <c r="L813" s="92" t="n">
        <f aca="false">1 - (L814) * (L815) * (L816) * (L817)</f>
        <v>0.2799296875</v>
      </c>
      <c r="M813" s="8"/>
    </row>
    <row r="814" customFormat="false" ht="15" hidden="false" customHeight="false" outlineLevel="0" collapsed="false">
      <c r="A814" s="93" t="s">
        <v>666</v>
      </c>
      <c r="B814" s="94" t="n">
        <f aca="false">B813*0.15</f>
        <v>1.5</v>
      </c>
      <c r="C814" s="94" t="n">
        <f aca="false">(100-D814)/100</f>
        <v>0.97</v>
      </c>
      <c r="D814" s="94" t="n">
        <f aca="false">D813*0.15</f>
        <v>3</v>
      </c>
      <c r="E814" s="95" t="n">
        <v>0.978</v>
      </c>
      <c r="F814" s="95" t="n">
        <v>0.982</v>
      </c>
      <c r="G814" s="95" t="n">
        <v>0.986</v>
      </c>
      <c r="H814" s="95" t="n">
        <v>0.984</v>
      </c>
      <c r="I814" s="95" t="n">
        <v>0.934</v>
      </c>
      <c r="J814" s="95" t="n">
        <v>0.93</v>
      </c>
      <c r="K814" s="95" t="n">
        <v>0.944</v>
      </c>
      <c r="L814" s="95" t="n">
        <v>0.95</v>
      </c>
      <c r="M814" s="8"/>
    </row>
    <row r="815" customFormat="false" ht="15" hidden="false" customHeight="false" outlineLevel="0" collapsed="false">
      <c r="A815" s="93" t="s">
        <v>667</v>
      </c>
      <c r="B815" s="94" t="n">
        <f aca="false">B813*0.4</f>
        <v>4</v>
      </c>
      <c r="C815" s="94" t="n">
        <f aca="false">(100-D815)/100</f>
        <v>0.92</v>
      </c>
      <c r="D815" s="94" t="n">
        <f aca="false">D813*0.4</f>
        <v>8</v>
      </c>
      <c r="E815" s="95" t="n">
        <v>0.945</v>
      </c>
      <c r="F815" s="95" t="n">
        <v>0.955</v>
      </c>
      <c r="G815" s="95" t="n">
        <v>0.965</v>
      </c>
      <c r="H815" s="95" t="n">
        <v>0.96</v>
      </c>
      <c r="I815" s="95" t="n">
        <v>0.835</v>
      </c>
      <c r="J815" s="95" t="n">
        <v>0.825</v>
      </c>
      <c r="K815" s="95" t="n">
        <v>0.86</v>
      </c>
      <c r="L815" s="95" t="n">
        <v>0.875</v>
      </c>
      <c r="M815" s="8"/>
    </row>
    <row r="816" customFormat="false" ht="15" hidden="false" customHeight="false" outlineLevel="0" collapsed="false">
      <c r="A816" s="93" t="s">
        <v>668</v>
      </c>
      <c r="B816" s="94" t="n">
        <f aca="false">B813*0.15</f>
        <v>1.5</v>
      </c>
      <c r="C816" s="94" t="n">
        <f aca="false">(100-D816)/100</f>
        <v>0.97</v>
      </c>
      <c r="D816" s="94" t="n">
        <f aca="false">D813*0.15</f>
        <v>3</v>
      </c>
      <c r="E816" s="95" t="n">
        <v>0.9835</v>
      </c>
      <c r="F816" s="95" t="n">
        <v>0.9865</v>
      </c>
      <c r="G816" s="95" t="n">
        <v>0.9895</v>
      </c>
      <c r="H816" s="95" t="n">
        <v>0.988</v>
      </c>
      <c r="I816" s="95" t="n">
        <v>0.9505</v>
      </c>
      <c r="J816" s="95" t="n">
        <v>0.9475</v>
      </c>
      <c r="K816" s="95" t="n">
        <v>0.958</v>
      </c>
      <c r="L816" s="95" t="n">
        <v>0.9625</v>
      </c>
      <c r="M816" s="8"/>
    </row>
    <row r="817" customFormat="false" ht="15" hidden="false" customHeight="false" outlineLevel="0" collapsed="false">
      <c r="A817" s="93" t="s">
        <v>669</v>
      </c>
      <c r="B817" s="94" t="n">
        <f aca="false">B813*0.3</f>
        <v>3</v>
      </c>
      <c r="C817" s="94" t="n">
        <f aca="false">(100-D817)/100</f>
        <v>0.94</v>
      </c>
      <c r="D817" s="94" t="n">
        <f aca="false">D813*0.3</f>
        <v>6</v>
      </c>
      <c r="E817" s="95" t="n">
        <v>0.956</v>
      </c>
      <c r="F817" s="95" t="n">
        <v>0.964</v>
      </c>
      <c r="G817" s="95" t="n">
        <v>0.972</v>
      </c>
      <c r="H817" s="95" t="n">
        <v>0.968</v>
      </c>
      <c r="I817" s="95" t="n">
        <v>0.868</v>
      </c>
      <c r="J817" s="95" t="n">
        <v>0.86</v>
      </c>
      <c r="K817" s="95" t="n">
        <v>0.888</v>
      </c>
      <c r="L817" s="95" t="n">
        <v>0.9</v>
      </c>
      <c r="M817" s="8"/>
    </row>
    <row r="818" customFormat="false" ht="15" hidden="false" customHeight="false" outlineLevel="0" collapsed="false">
      <c r="A818" s="89" t="s">
        <v>866</v>
      </c>
      <c r="B818" s="90" t="n">
        <v>10</v>
      </c>
      <c r="C818" s="90"/>
      <c r="D818" s="90" t="n">
        <v>20</v>
      </c>
      <c r="E818" s="91" t="n">
        <f aca="false">1 -  (E819) * (E820) * (E821)</f>
        <v>0.11148643</v>
      </c>
      <c r="F818" s="91" t="n">
        <f aca="false">1 -  (F819) * (F820) * (F821)</f>
        <v>0.11148643</v>
      </c>
      <c r="G818" s="91" t="n">
        <f aca="false">1 -  (G819) * (G820) * (G821)</f>
        <v>0.07186879</v>
      </c>
      <c r="H818" s="91" t="n">
        <f aca="false">1 -  (H819) * (H820) * (H821)</f>
        <v>0.0818713600000001</v>
      </c>
      <c r="I818" s="92" t="n">
        <f aca="false">1 - (I819) * (I820)  * (I821)</f>
        <v>0.24203125</v>
      </c>
      <c r="J818" s="92" t="n">
        <f aca="false">1 - (J819) * (J820)  * (J821)</f>
        <v>0.24203125</v>
      </c>
      <c r="K818" s="92" t="n">
        <f aca="false">1 - (K819) * (K820)  * (K821)</f>
        <v>0.24203125</v>
      </c>
      <c r="L818" s="92" t="n">
        <f aca="false">1 - (L819) * (L820)  * (L821)</f>
        <v>0.32774875</v>
      </c>
      <c r="M818" s="8"/>
    </row>
    <row r="819" customFormat="false" ht="15" hidden="false" customHeight="false" outlineLevel="0" collapsed="false">
      <c r="A819" s="93" t="s">
        <v>667</v>
      </c>
      <c r="B819" s="94" t="n">
        <f aca="false">B818*0.4</f>
        <v>4</v>
      </c>
      <c r="C819" s="94" t="n">
        <f aca="false">(100-D819)/100</f>
        <v>0.92</v>
      </c>
      <c r="D819" s="94" t="n">
        <f aca="false">D818*0.4</f>
        <v>8</v>
      </c>
      <c r="E819" s="95" t="n">
        <v>0.945</v>
      </c>
      <c r="F819" s="95" t="n">
        <v>0.945</v>
      </c>
      <c r="G819" s="95" t="n">
        <v>0.965</v>
      </c>
      <c r="H819" s="95" t="n">
        <v>0.96</v>
      </c>
      <c r="I819" s="95" t="n">
        <v>0.875</v>
      </c>
      <c r="J819" s="95" t="n">
        <v>0.875</v>
      </c>
      <c r="K819" s="95" t="n">
        <v>0.875</v>
      </c>
      <c r="L819" s="95" t="n">
        <v>0.825</v>
      </c>
      <c r="M819" s="8"/>
    </row>
    <row r="820" customFormat="false" ht="15" hidden="false" customHeight="false" outlineLevel="0" collapsed="false">
      <c r="A820" s="93" t="s">
        <v>668</v>
      </c>
      <c r="B820" s="94" t="n">
        <f aca="false">B818*0.15</f>
        <v>1.5</v>
      </c>
      <c r="C820" s="94" t="n">
        <f aca="false">(100-D820)/100</f>
        <v>0.97</v>
      </c>
      <c r="D820" s="94" t="n">
        <f aca="false">D818*0.15</f>
        <v>3</v>
      </c>
      <c r="E820" s="95" t="n">
        <v>0.9835</v>
      </c>
      <c r="F820" s="95" t="n">
        <v>0.9835</v>
      </c>
      <c r="G820" s="95" t="n">
        <v>0.9895</v>
      </c>
      <c r="H820" s="95" t="n">
        <v>0.988</v>
      </c>
      <c r="I820" s="95" t="n">
        <v>0.9625</v>
      </c>
      <c r="J820" s="95" t="n">
        <v>0.9625</v>
      </c>
      <c r="K820" s="95" t="n">
        <v>0.9625</v>
      </c>
      <c r="L820" s="95" t="n">
        <v>0.9475</v>
      </c>
      <c r="M820" s="8"/>
    </row>
    <row r="821" customFormat="false" ht="15" hidden="false" customHeight="false" outlineLevel="0" collapsed="false">
      <c r="A821" s="93" t="s">
        <v>669</v>
      </c>
      <c r="B821" s="94" t="n">
        <f aca="false">B818*0.3</f>
        <v>3</v>
      </c>
      <c r="C821" s="94" t="n">
        <f aca="false">(100-D821)/100</f>
        <v>0.94</v>
      </c>
      <c r="D821" s="94" t="n">
        <f aca="false">D818*0.3</f>
        <v>6</v>
      </c>
      <c r="E821" s="95" t="n">
        <v>0.956</v>
      </c>
      <c r="F821" s="95" t="n">
        <v>0.956</v>
      </c>
      <c r="G821" s="95" t="n">
        <v>0.972</v>
      </c>
      <c r="H821" s="95" t="n">
        <v>0.968</v>
      </c>
      <c r="I821" s="95" t="n">
        <v>0.9</v>
      </c>
      <c r="J821" s="95" t="n">
        <v>0.9</v>
      </c>
      <c r="K821" s="95" t="n">
        <v>0.9</v>
      </c>
      <c r="L821" s="95" t="n">
        <v>0.86</v>
      </c>
      <c r="M821" s="8"/>
    </row>
    <row r="822" customFormat="false" ht="15" hidden="false" customHeight="false" outlineLevel="0" collapsed="false">
      <c r="A822" s="96" t="s">
        <v>867</v>
      </c>
      <c r="B822" s="90" t="n">
        <v>10</v>
      </c>
      <c r="C822" s="90"/>
      <c r="D822" s="90" t="n">
        <v>20</v>
      </c>
      <c r="E822" s="91" t="n">
        <f aca="false">1 - (E823) * (E824) * (E825) * (E826)</f>
        <v>0.13103372854</v>
      </c>
      <c r="F822" s="91" t="n">
        <f aca="false">1 - (F823) * (F824) * (F825) * (F826)</f>
        <v>0.10815581934</v>
      </c>
      <c r="G822" s="91" t="n">
        <f aca="false">1 - (G823) * (G824) * (G825) * (G826)</f>
        <v>0.08486262694</v>
      </c>
      <c r="H822" s="91" t="n">
        <f aca="false">1 - (H823) * (H824) * (H825) * (H826)</f>
        <v>0.0965614182400001</v>
      </c>
      <c r="I822" s="92" t="n">
        <f aca="false">1 - (I823) * (I824) * (I825) * (I826)</f>
        <v>0.3748063375</v>
      </c>
      <c r="J822" s="92" t="n">
        <f aca="false">1 - (J823) * (J824) * (J825) * (J826)</f>
        <v>0.2799296875</v>
      </c>
      <c r="K822" s="92" t="n">
        <f aca="false">1 - (K823) * (K824) * (K825) * (K826)</f>
        <v>0.2289664</v>
      </c>
      <c r="L822" s="92" t="n">
        <f aca="false">1 - (L823) * (L824) * (L825) * (L826)</f>
        <v>0.2289664</v>
      </c>
      <c r="M822" s="8"/>
    </row>
    <row r="823" customFormat="false" ht="15" hidden="false" customHeight="false" outlineLevel="0" collapsed="false">
      <c r="A823" s="93" t="s">
        <v>666</v>
      </c>
      <c r="B823" s="94" t="n">
        <f aca="false">B822*0.15</f>
        <v>1.5</v>
      </c>
      <c r="C823" s="94" t="n">
        <f aca="false">(100-D823)/100</f>
        <v>0.97</v>
      </c>
      <c r="D823" s="94" t="n">
        <f aca="false">D822*0.15</f>
        <v>3</v>
      </c>
      <c r="E823" s="95" t="n">
        <v>0.978</v>
      </c>
      <c r="F823" s="95" t="n">
        <v>0.982</v>
      </c>
      <c r="G823" s="95" t="n">
        <v>0.986</v>
      </c>
      <c r="H823" s="95" t="n">
        <v>0.984</v>
      </c>
      <c r="I823" s="95" t="n">
        <v>0.93</v>
      </c>
      <c r="J823" s="95" t="n">
        <v>0.95</v>
      </c>
      <c r="K823" s="95" t="n">
        <v>0.96</v>
      </c>
      <c r="L823" s="95" t="n">
        <v>0.96</v>
      </c>
      <c r="M823" s="8"/>
    </row>
    <row r="824" customFormat="false" ht="15" hidden="false" customHeight="false" outlineLevel="0" collapsed="false">
      <c r="A824" s="93" t="s">
        <v>667</v>
      </c>
      <c r="B824" s="94" t="n">
        <f aca="false">B822*0.4</f>
        <v>4</v>
      </c>
      <c r="C824" s="94" t="n">
        <f aca="false">(100-D824)/100</f>
        <v>0.92</v>
      </c>
      <c r="D824" s="94" t="n">
        <f aca="false">D822*0.4</f>
        <v>8</v>
      </c>
      <c r="E824" s="95" t="n">
        <v>0.945</v>
      </c>
      <c r="F824" s="95" t="n">
        <v>0.955</v>
      </c>
      <c r="G824" s="95" t="n">
        <v>0.965</v>
      </c>
      <c r="H824" s="95" t="n">
        <v>0.96</v>
      </c>
      <c r="I824" s="95" t="n">
        <v>0.825</v>
      </c>
      <c r="J824" s="95" t="n">
        <v>0.875</v>
      </c>
      <c r="K824" s="95" t="n">
        <v>0.9</v>
      </c>
      <c r="L824" s="95" t="n">
        <v>0.9</v>
      </c>
      <c r="M824" s="8"/>
    </row>
    <row r="825" customFormat="false" ht="15" hidden="false" customHeight="false" outlineLevel="0" collapsed="false">
      <c r="A825" s="93" t="s">
        <v>668</v>
      </c>
      <c r="B825" s="94" t="n">
        <f aca="false">B822*0.15</f>
        <v>1.5</v>
      </c>
      <c r="C825" s="94" t="n">
        <f aca="false">(100-D825)/100</f>
        <v>0.97</v>
      </c>
      <c r="D825" s="94" t="n">
        <f aca="false">D822*0.15</f>
        <v>3</v>
      </c>
      <c r="E825" s="95" t="n">
        <v>0.9835</v>
      </c>
      <c r="F825" s="95" t="n">
        <v>0.9865</v>
      </c>
      <c r="G825" s="95" t="n">
        <v>0.9895</v>
      </c>
      <c r="H825" s="95" t="n">
        <v>0.988</v>
      </c>
      <c r="I825" s="95" t="n">
        <v>0.9475</v>
      </c>
      <c r="J825" s="95" t="n">
        <v>0.9625</v>
      </c>
      <c r="K825" s="95" t="n">
        <v>0.97</v>
      </c>
      <c r="L825" s="95" t="n">
        <v>0.97</v>
      </c>
      <c r="M825" s="8"/>
    </row>
    <row r="826" customFormat="false" ht="15" hidden="false" customHeight="false" outlineLevel="0" collapsed="false">
      <c r="A826" s="93" t="s">
        <v>669</v>
      </c>
      <c r="B826" s="94" t="n">
        <f aca="false">B822*0.3</f>
        <v>3</v>
      </c>
      <c r="C826" s="94" t="n">
        <f aca="false">(100-D826)/100</f>
        <v>0.94</v>
      </c>
      <c r="D826" s="94" t="n">
        <f aca="false">D822*0.3</f>
        <v>6</v>
      </c>
      <c r="E826" s="95" t="n">
        <v>0.956</v>
      </c>
      <c r="F826" s="95" t="n">
        <v>0.964</v>
      </c>
      <c r="G826" s="95" t="n">
        <v>0.972</v>
      </c>
      <c r="H826" s="95" t="n">
        <v>0.968</v>
      </c>
      <c r="I826" s="95" t="n">
        <v>0.86</v>
      </c>
      <c r="J826" s="95" t="n">
        <v>0.9</v>
      </c>
      <c r="K826" s="95" t="n">
        <v>0.92</v>
      </c>
      <c r="L826" s="95" t="n">
        <v>0.92</v>
      </c>
      <c r="M826" s="8"/>
    </row>
    <row r="827" customFormat="false" ht="15" hidden="false" customHeight="false" outlineLevel="0" collapsed="false">
      <c r="A827" s="89" t="s">
        <v>868</v>
      </c>
      <c r="B827" s="90" t="n">
        <v>10</v>
      </c>
      <c r="C827" s="90"/>
      <c r="D827" s="90" t="n">
        <v>20</v>
      </c>
      <c r="E827" s="91" t="n">
        <f aca="false">1 -  (E828) * (E829) * (E830)</f>
        <v>0.11148643</v>
      </c>
      <c r="F827" s="91" t="n">
        <f aca="false">1 -  (F828) * (F829) * (F830)</f>
        <v>0.0918083700000001</v>
      </c>
      <c r="G827" s="91" t="n">
        <f aca="false">1 -  (G828) * (G829) * (G830)</f>
        <v>0.07186879</v>
      </c>
      <c r="H827" s="91" t="n">
        <f aca="false">1 -  (H828) * (H829) * (H830)</f>
        <v>0.0818713600000001</v>
      </c>
      <c r="I827" s="92" t="n">
        <f aca="false">1 - (I828) * (I829)  * (I830)</f>
        <v>0.26839456</v>
      </c>
      <c r="J827" s="92" t="n">
        <f aca="false">1 - (J828) * (J829)  * (J830)</f>
        <v>0.24203125</v>
      </c>
      <c r="K827" s="92" t="n">
        <f aca="false">1 - (K828) * (K829)  * (K830)</f>
        <v>0.32774875</v>
      </c>
      <c r="L827" s="92" t="n">
        <f aca="false">1 - (L828) * (L829)  * (L830)</f>
        <v>0.26839456</v>
      </c>
      <c r="M827" s="8"/>
    </row>
    <row r="828" customFormat="false" ht="15" hidden="false" customHeight="false" outlineLevel="0" collapsed="false">
      <c r="A828" s="93" t="s">
        <v>667</v>
      </c>
      <c r="B828" s="94" t="n">
        <f aca="false">B827*0.4</f>
        <v>4</v>
      </c>
      <c r="C828" s="94" t="n">
        <f aca="false">(100-D828)/100</f>
        <v>0.92</v>
      </c>
      <c r="D828" s="94" t="n">
        <f aca="false">D827*0.4</f>
        <v>8</v>
      </c>
      <c r="E828" s="95" t="n">
        <v>0.945</v>
      </c>
      <c r="F828" s="95" t="n">
        <v>0.955</v>
      </c>
      <c r="G828" s="95" t="n">
        <v>0.965</v>
      </c>
      <c r="H828" s="95" t="n">
        <v>0.96</v>
      </c>
      <c r="I828" s="95" t="n">
        <v>0.86</v>
      </c>
      <c r="J828" s="95" t="n">
        <v>0.875</v>
      </c>
      <c r="K828" s="95" t="n">
        <v>0.825</v>
      </c>
      <c r="L828" s="95" t="n">
        <v>0.86</v>
      </c>
      <c r="M828" s="8"/>
    </row>
    <row r="829" customFormat="false" ht="15" hidden="false" customHeight="false" outlineLevel="0" collapsed="false">
      <c r="A829" s="93" t="s">
        <v>668</v>
      </c>
      <c r="B829" s="94" t="n">
        <f aca="false">B827*0.15</f>
        <v>1.5</v>
      </c>
      <c r="C829" s="94" t="n">
        <f aca="false">(100-D829)/100</f>
        <v>0.97</v>
      </c>
      <c r="D829" s="94" t="n">
        <f aca="false">D827*0.15</f>
        <v>3</v>
      </c>
      <c r="E829" s="95" t="n">
        <v>0.9835</v>
      </c>
      <c r="F829" s="95" t="n">
        <v>0.9865</v>
      </c>
      <c r="G829" s="95" t="n">
        <v>0.9895</v>
      </c>
      <c r="H829" s="95" t="n">
        <v>0.988</v>
      </c>
      <c r="I829" s="95" t="n">
        <v>0.958</v>
      </c>
      <c r="J829" s="95" t="n">
        <v>0.9625</v>
      </c>
      <c r="K829" s="95" t="n">
        <v>0.9475</v>
      </c>
      <c r="L829" s="95" t="n">
        <v>0.958</v>
      </c>
      <c r="M829" s="8"/>
    </row>
    <row r="830" customFormat="false" ht="15" hidden="false" customHeight="false" outlineLevel="0" collapsed="false">
      <c r="A830" s="93" t="s">
        <v>669</v>
      </c>
      <c r="B830" s="94" t="n">
        <f aca="false">B827*0.3</f>
        <v>3</v>
      </c>
      <c r="C830" s="94" t="n">
        <f aca="false">(100-D830)/100</f>
        <v>0.94</v>
      </c>
      <c r="D830" s="94" t="n">
        <f aca="false">D827*0.3</f>
        <v>6</v>
      </c>
      <c r="E830" s="95" t="n">
        <v>0.956</v>
      </c>
      <c r="F830" s="95" t="n">
        <v>0.964</v>
      </c>
      <c r="G830" s="95" t="n">
        <v>0.972</v>
      </c>
      <c r="H830" s="95" t="n">
        <v>0.968</v>
      </c>
      <c r="I830" s="95" t="n">
        <v>0.888</v>
      </c>
      <c r="J830" s="95" t="n">
        <v>0.9</v>
      </c>
      <c r="K830" s="95" t="n">
        <v>0.86</v>
      </c>
      <c r="L830" s="95" t="n">
        <v>0.888</v>
      </c>
      <c r="M830" s="8"/>
    </row>
    <row r="831" customFormat="false" ht="15" hidden="false" customHeight="false" outlineLevel="0" collapsed="false">
      <c r="A831" s="89" t="s">
        <v>869</v>
      </c>
      <c r="B831" s="90" t="n">
        <v>10</v>
      </c>
      <c r="C831" s="90"/>
      <c r="D831" s="90" t="n">
        <v>20</v>
      </c>
      <c r="E831" s="91" t="n">
        <f aca="false">1 -  (E832) * (E833) * (E834)</f>
        <v>0.11148643</v>
      </c>
      <c r="F831" s="91" t="n">
        <f aca="false">1 -  (F832) * (F833) * (F834)</f>
        <v>0.0918083700000001</v>
      </c>
      <c r="G831" s="91" t="n">
        <f aca="false">1 -  (G832) * (G833) * (G834)</f>
        <v>0.07186879</v>
      </c>
      <c r="H831" s="91" t="n">
        <f aca="false">1 -  (H832) * (H833) * (H834)</f>
        <v>0.0818713600000001</v>
      </c>
      <c r="I831" s="92" t="n">
        <f aca="false">1 - (I832) * (I833)  * (I834)</f>
        <v>0.24203125</v>
      </c>
      <c r="J831" s="92" t="n">
        <f aca="false">1 - (J832) * (J833)  * (J834)</f>
        <v>0.24203125</v>
      </c>
      <c r="K831" s="92" t="n">
        <f aca="false">1 - (K832) * (K833)  * (K834)</f>
        <v>0.32774875</v>
      </c>
      <c r="L831" s="92" t="n">
        <f aca="false">1 - (L832) * (L833)  * (L834)</f>
        <v>0.24203125</v>
      </c>
      <c r="M831" s="8"/>
    </row>
    <row r="832" customFormat="false" ht="15" hidden="false" customHeight="false" outlineLevel="0" collapsed="false">
      <c r="A832" s="93" t="s">
        <v>667</v>
      </c>
      <c r="B832" s="94" t="n">
        <f aca="false">B831*0.4</f>
        <v>4</v>
      </c>
      <c r="C832" s="94" t="n">
        <f aca="false">(100-D832)/100</f>
        <v>0.92</v>
      </c>
      <c r="D832" s="94" t="n">
        <f aca="false">D831*0.4</f>
        <v>8</v>
      </c>
      <c r="E832" s="95" t="n">
        <v>0.945</v>
      </c>
      <c r="F832" s="95" t="n">
        <v>0.955</v>
      </c>
      <c r="G832" s="95" t="n">
        <v>0.965</v>
      </c>
      <c r="H832" s="95" t="n">
        <v>0.96</v>
      </c>
      <c r="I832" s="95" t="n">
        <v>0.875</v>
      </c>
      <c r="J832" s="95" t="n">
        <v>0.875</v>
      </c>
      <c r="K832" s="95" t="n">
        <v>0.825</v>
      </c>
      <c r="L832" s="95" t="n">
        <v>0.875</v>
      </c>
      <c r="M832" s="8"/>
    </row>
    <row r="833" customFormat="false" ht="15" hidden="false" customHeight="false" outlineLevel="0" collapsed="false">
      <c r="A833" s="93" t="s">
        <v>668</v>
      </c>
      <c r="B833" s="94" t="n">
        <f aca="false">B831*0.15</f>
        <v>1.5</v>
      </c>
      <c r="C833" s="94" t="n">
        <f aca="false">(100-D833)/100</f>
        <v>0.97</v>
      </c>
      <c r="D833" s="94" t="n">
        <f aca="false">D831*0.15</f>
        <v>3</v>
      </c>
      <c r="E833" s="95" t="n">
        <v>0.9835</v>
      </c>
      <c r="F833" s="95" t="n">
        <v>0.9865</v>
      </c>
      <c r="G833" s="95" t="n">
        <v>0.9895</v>
      </c>
      <c r="H833" s="95" t="n">
        <v>0.988</v>
      </c>
      <c r="I833" s="95" t="n">
        <v>0.9625</v>
      </c>
      <c r="J833" s="95" t="n">
        <v>0.9625</v>
      </c>
      <c r="K833" s="95" t="n">
        <v>0.9475</v>
      </c>
      <c r="L833" s="95" t="n">
        <v>0.9625</v>
      </c>
      <c r="M833" s="8"/>
    </row>
    <row r="834" customFormat="false" ht="15" hidden="false" customHeight="false" outlineLevel="0" collapsed="false">
      <c r="A834" s="93" t="s">
        <v>669</v>
      </c>
      <c r="B834" s="94" t="n">
        <f aca="false">B831*0.3</f>
        <v>3</v>
      </c>
      <c r="C834" s="94" t="n">
        <f aca="false">(100-D834)/100</f>
        <v>0.94</v>
      </c>
      <c r="D834" s="94" t="n">
        <f aca="false">D831*0.3</f>
        <v>6</v>
      </c>
      <c r="E834" s="95" t="n">
        <v>0.956</v>
      </c>
      <c r="F834" s="95" t="n">
        <v>0.964</v>
      </c>
      <c r="G834" s="95" t="n">
        <v>0.972</v>
      </c>
      <c r="H834" s="95" t="n">
        <v>0.968</v>
      </c>
      <c r="I834" s="95" t="n">
        <v>0.9</v>
      </c>
      <c r="J834" s="95" t="n">
        <v>0.9</v>
      </c>
      <c r="K834" s="95" t="n">
        <v>0.86</v>
      </c>
      <c r="L834" s="95" t="n">
        <v>0.9</v>
      </c>
      <c r="M834" s="8"/>
    </row>
    <row r="835" customFormat="false" ht="15" hidden="false" customHeight="false" outlineLevel="0" collapsed="false">
      <c r="A835" s="96" t="s">
        <v>870</v>
      </c>
      <c r="B835" s="90" t="n">
        <v>10</v>
      </c>
      <c r="C835" s="90"/>
      <c r="D835" s="90" t="n">
        <v>20</v>
      </c>
      <c r="E835" s="91" t="n">
        <f aca="false">1 - (E836) * (E837)</f>
        <v>0.07579</v>
      </c>
      <c r="F835" s="91" t="n">
        <f aca="false">1 - (F836) * (F837)</f>
        <v>0.0621900000000001</v>
      </c>
      <c r="G835" s="91" t="n">
        <f aca="false">1 - (G836) * (G837)</f>
        <v>0.0485100000000001</v>
      </c>
      <c r="H835" s="91" t="n">
        <f aca="false">1 - (H836) * (H837)</f>
        <v>0.0553600000000001</v>
      </c>
      <c r="I835" s="92" t="n">
        <f aca="false">1 - (I836) * (I837)</f>
        <v>0.136</v>
      </c>
      <c r="J835" s="92" t="n">
        <f aca="false">1 - (J836) * (J837)</f>
        <v>0.23275</v>
      </c>
      <c r="K835" s="92" t="n">
        <f aca="false">1 - (K836) * (K837)</f>
        <v>0.264</v>
      </c>
      <c r="L835" s="92" t="n">
        <f aca="false">1 - (L836) * (L837)</f>
        <v>0.136</v>
      </c>
      <c r="M835" s="8"/>
    </row>
    <row r="836" customFormat="false" ht="15" hidden="false" customHeight="false" outlineLevel="0" collapsed="false">
      <c r="A836" s="93" t="s">
        <v>666</v>
      </c>
      <c r="B836" s="94" t="n">
        <f aca="false">B835*0.15</f>
        <v>1.5</v>
      </c>
      <c r="C836" s="94" t="n">
        <f aca="false">(100-D836)/100</f>
        <v>0.97</v>
      </c>
      <c r="D836" s="94" t="n">
        <f aca="false">D835*0.15</f>
        <v>3</v>
      </c>
      <c r="E836" s="95" t="n">
        <v>0.978</v>
      </c>
      <c r="F836" s="95" t="n">
        <v>0.982</v>
      </c>
      <c r="G836" s="95" t="n">
        <v>0.986</v>
      </c>
      <c r="H836" s="95" t="n">
        <v>0.984</v>
      </c>
      <c r="I836" s="95" t="n">
        <v>0.96</v>
      </c>
      <c r="J836" s="95" t="n">
        <v>0.93</v>
      </c>
      <c r="K836" s="95" t="n">
        <v>0.92</v>
      </c>
      <c r="L836" s="95" t="n">
        <v>0.96</v>
      </c>
      <c r="M836" s="8"/>
    </row>
    <row r="837" customFormat="false" ht="15" hidden="false" customHeight="false" outlineLevel="0" collapsed="false">
      <c r="A837" s="93" t="s">
        <v>669</v>
      </c>
      <c r="B837" s="94" t="n">
        <f aca="false">B835*0.4</f>
        <v>4</v>
      </c>
      <c r="C837" s="94" t="n">
        <f aca="false">(100-D837)/100</f>
        <v>0.92</v>
      </c>
      <c r="D837" s="94" t="n">
        <f aca="false">D835*0.4</f>
        <v>8</v>
      </c>
      <c r="E837" s="95" t="n">
        <v>0.945</v>
      </c>
      <c r="F837" s="95" t="n">
        <v>0.955</v>
      </c>
      <c r="G837" s="95" t="n">
        <v>0.965</v>
      </c>
      <c r="H837" s="95" t="n">
        <v>0.96</v>
      </c>
      <c r="I837" s="95" t="n">
        <v>0.9</v>
      </c>
      <c r="J837" s="95" t="n">
        <v>0.825</v>
      </c>
      <c r="K837" s="95" t="n">
        <v>0.8</v>
      </c>
      <c r="L837" s="95" t="n">
        <v>0.9</v>
      </c>
      <c r="M837" s="8"/>
    </row>
    <row r="838" customFormat="false" ht="15" hidden="false" customHeight="false" outlineLevel="0" collapsed="false">
      <c r="A838" s="96" t="s">
        <v>871</v>
      </c>
      <c r="B838" s="90" t="n">
        <v>10</v>
      </c>
      <c r="C838" s="90"/>
      <c r="D838" s="90" t="n">
        <v>20</v>
      </c>
      <c r="E838" s="91" t="n">
        <f aca="false">1 - (E839) * (E840)</f>
        <v>0.07579</v>
      </c>
      <c r="F838" s="91" t="n">
        <f aca="false">1 - (F839) * (F840)</f>
        <v>0.0621900000000001</v>
      </c>
      <c r="G838" s="91" t="n">
        <f aca="false">1 - (G839) * (G840)</f>
        <v>0.0485100000000001</v>
      </c>
      <c r="H838" s="91" t="n">
        <f aca="false">1 - (H839) * (H840)</f>
        <v>0.0553600000000001</v>
      </c>
      <c r="I838" s="92" t="n">
        <f aca="false">1 - (I839) * (I840)</f>
        <v>0.136</v>
      </c>
      <c r="J838" s="92" t="n">
        <f aca="false">1 - (J839) * (J840)</f>
        <v>0.23275</v>
      </c>
      <c r="K838" s="92" t="n">
        <f aca="false">1 - (K839) * (K840)</f>
        <v>0.136</v>
      </c>
      <c r="L838" s="92" t="n">
        <f aca="false">1 - (L839) * (L840)</f>
        <v>0.136</v>
      </c>
      <c r="M838" s="8"/>
    </row>
    <row r="839" customFormat="false" ht="15" hidden="false" customHeight="false" outlineLevel="0" collapsed="false">
      <c r="A839" s="93" t="s">
        <v>666</v>
      </c>
      <c r="B839" s="94" t="n">
        <f aca="false">B838*0.15</f>
        <v>1.5</v>
      </c>
      <c r="C839" s="94" t="n">
        <f aca="false">(100-D839)/100</f>
        <v>0.97</v>
      </c>
      <c r="D839" s="94" t="n">
        <f aca="false">D838*0.15</f>
        <v>3</v>
      </c>
      <c r="E839" s="95" t="n">
        <v>0.978</v>
      </c>
      <c r="F839" s="95" t="n">
        <v>0.982</v>
      </c>
      <c r="G839" s="95" t="n">
        <v>0.986</v>
      </c>
      <c r="H839" s="95" t="n">
        <v>0.984</v>
      </c>
      <c r="I839" s="95" t="n">
        <v>0.96</v>
      </c>
      <c r="J839" s="95" t="n">
        <v>0.93</v>
      </c>
      <c r="K839" s="95" t="n">
        <v>0.96</v>
      </c>
      <c r="L839" s="95" t="n">
        <v>0.96</v>
      </c>
      <c r="M839" s="8"/>
    </row>
    <row r="840" customFormat="false" ht="15" hidden="false" customHeight="false" outlineLevel="0" collapsed="false">
      <c r="A840" s="93" t="s">
        <v>667</v>
      </c>
      <c r="B840" s="94" t="n">
        <f aca="false">B838*0.4</f>
        <v>4</v>
      </c>
      <c r="C840" s="94" t="n">
        <f aca="false">(100-D840)/100</f>
        <v>0.92</v>
      </c>
      <c r="D840" s="94" t="n">
        <f aca="false">D838*0.4</f>
        <v>8</v>
      </c>
      <c r="E840" s="95" t="n">
        <v>0.945</v>
      </c>
      <c r="F840" s="95" t="n">
        <v>0.955</v>
      </c>
      <c r="G840" s="95" t="n">
        <v>0.965</v>
      </c>
      <c r="H840" s="95" t="n">
        <v>0.96</v>
      </c>
      <c r="I840" s="95" t="n">
        <v>0.9</v>
      </c>
      <c r="J840" s="95" t="n">
        <v>0.825</v>
      </c>
      <c r="K840" s="95" t="n">
        <v>0.9</v>
      </c>
      <c r="L840" s="95" t="n">
        <v>0.9</v>
      </c>
      <c r="M840" s="8"/>
    </row>
    <row r="841" customFormat="false" ht="15" hidden="false" customHeight="false" outlineLevel="0" collapsed="false">
      <c r="A841" s="96" t="s">
        <v>872</v>
      </c>
      <c r="B841" s="90" t="n">
        <v>10</v>
      </c>
      <c r="C841" s="90"/>
      <c r="D841" s="90" t="n">
        <v>20</v>
      </c>
      <c r="E841" s="91" t="n">
        <f aca="false">1 - (E842)</f>
        <v>0.022</v>
      </c>
      <c r="F841" s="91" t="n">
        <f aca="false">1 - (F842)</f>
        <v>0.018</v>
      </c>
      <c r="G841" s="91" t="n">
        <f aca="false">1 - (G842)</f>
        <v>0.014</v>
      </c>
      <c r="H841" s="91" t="n">
        <f aca="false">1 - (H842)</f>
        <v>0.016</v>
      </c>
      <c r="I841" s="92" t="n">
        <f aca="false">1 - (I842)</f>
        <v>0.07</v>
      </c>
      <c r="J841" s="92" t="n">
        <f aca="false">1 - (J842)</f>
        <v>0.04</v>
      </c>
      <c r="K841" s="92" t="n">
        <f aca="false">1 - (K842)</f>
        <v>0.04</v>
      </c>
      <c r="L841" s="92" t="n">
        <f aca="false">1 - (L842)</f>
        <v>0.07</v>
      </c>
      <c r="M841" s="8"/>
    </row>
    <row r="842" customFormat="false" ht="15" hidden="false" customHeight="false" outlineLevel="0" collapsed="false">
      <c r="A842" s="93" t="s">
        <v>666</v>
      </c>
      <c r="B842" s="94" t="n">
        <f aca="false">B841*0.15</f>
        <v>1.5</v>
      </c>
      <c r="C842" s="94" t="n">
        <f aca="false">(100-D842)/100</f>
        <v>0.97</v>
      </c>
      <c r="D842" s="94" t="n">
        <f aca="false">D841*0.15</f>
        <v>3</v>
      </c>
      <c r="E842" s="95" t="n">
        <v>0.978</v>
      </c>
      <c r="F842" s="95" t="n">
        <v>0.982</v>
      </c>
      <c r="G842" s="95" t="n">
        <v>0.986</v>
      </c>
      <c r="H842" s="95" t="n">
        <v>0.984</v>
      </c>
      <c r="I842" s="95" t="n">
        <v>0.93</v>
      </c>
      <c r="J842" s="95" t="n">
        <v>0.96</v>
      </c>
      <c r="K842" s="95" t="n">
        <v>0.96</v>
      </c>
      <c r="L842" s="95" t="n">
        <v>0.93</v>
      </c>
      <c r="M842" s="8"/>
    </row>
    <row r="843" customFormat="false" ht="15" hidden="false" customHeight="false" outlineLevel="0" collapsed="false">
      <c r="A843" s="88" t="s">
        <v>873</v>
      </c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"/>
    </row>
    <row r="844" customFormat="false" ht="15" hidden="false" customHeight="false" outlineLevel="0" collapsed="false">
      <c r="A844" s="7" t="s">
        <v>659</v>
      </c>
      <c r="B844" s="7" t="s">
        <v>33</v>
      </c>
      <c r="C844" s="7"/>
      <c r="D844" s="7" t="s">
        <v>660</v>
      </c>
      <c r="E844" s="7" t="s">
        <v>661</v>
      </c>
      <c r="F844" s="7" t="s">
        <v>662</v>
      </c>
      <c r="G844" s="7" t="s">
        <v>663</v>
      </c>
      <c r="H844" s="7" t="s">
        <v>664</v>
      </c>
      <c r="I844" s="7" t="s">
        <v>10</v>
      </c>
      <c r="J844" s="7" t="s">
        <v>11</v>
      </c>
      <c r="K844" s="7" t="s">
        <v>12</v>
      </c>
      <c r="L844" s="7" t="s">
        <v>13</v>
      </c>
      <c r="M844" s="8"/>
    </row>
    <row r="845" customFormat="false" ht="15" hidden="false" customHeight="false" outlineLevel="0" collapsed="false">
      <c r="A845" s="96" t="s">
        <v>874</v>
      </c>
      <c r="B845" s="90" t="n">
        <v>9.4</v>
      </c>
      <c r="C845" s="90"/>
      <c r="D845" s="90" t="n">
        <v>20</v>
      </c>
      <c r="E845" s="91" t="n">
        <f aca="false">1 - (E846) * (E847) * (E848) * (E849)</f>
        <v>0.10815581934</v>
      </c>
      <c r="F845" s="91" t="n">
        <f aca="false">1 - (F846) * (F847) * (F848) * (F849)</f>
        <v>0.08486262694</v>
      </c>
      <c r="G845" s="91" t="n">
        <f aca="false">1 - (G846) * (G847) * (G848) * (G849)</f>
        <v>0.0611495875</v>
      </c>
      <c r="H845" s="91" t="n">
        <f aca="false">1 - (H846) * (H847) * (H848) * (H849)</f>
        <v>0.07305887424</v>
      </c>
      <c r="I845" s="92" t="n">
        <f aca="false">1 - (I846) * (I847) * (I848) * (I849)</f>
        <v>0.3748063375</v>
      </c>
      <c r="J845" s="92" t="n">
        <f aca="false">1 - (J846) * (J847) * (J848) * (J849)</f>
        <v>0.4188544</v>
      </c>
      <c r="K845" s="92" t="n">
        <f aca="false">1 - (K846) * (K847) * (K848) * (K849)</f>
        <v>0.3748063375</v>
      </c>
      <c r="L845" s="92" t="n">
        <f aca="false">1 - (L846) * (L847) * (L848) * (L849)</f>
        <v>0.4188544</v>
      </c>
      <c r="M845" s="8"/>
    </row>
    <row r="846" customFormat="false" ht="15" hidden="false" customHeight="false" outlineLevel="0" collapsed="false">
      <c r="A846" s="93" t="s">
        <v>666</v>
      </c>
      <c r="B846" s="94" t="n">
        <f aca="false">B845*0.15</f>
        <v>1.41</v>
      </c>
      <c r="C846" s="94" t="n">
        <f aca="false">(100-D846)/100</f>
        <v>0.97</v>
      </c>
      <c r="D846" s="94" t="n">
        <f aca="false">D845*0.15</f>
        <v>3</v>
      </c>
      <c r="E846" s="95" t="n">
        <v>0.982</v>
      </c>
      <c r="F846" s="95" t="n">
        <v>0.986</v>
      </c>
      <c r="G846" s="95" t="n">
        <v>0.99</v>
      </c>
      <c r="H846" s="95" t="n">
        <v>0.988</v>
      </c>
      <c r="I846" s="95" t="n">
        <v>0.93</v>
      </c>
      <c r="J846" s="95" t="n">
        <v>0.92</v>
      </c>
      <c r="K846" s="95" t="n">
        <v>0.93</v>
      </c>
      <c r="L846" s="95" t="n">
        <v>0.92</v>
      </c>
      <c r="M846" s="8"/>
    </row>
    <row r="847" customFormat="false" ht="15" hidden="false" customHeight="false" outlineLevel="0" collapsed="false">
      <c r="A847" s="93" t="s">
        <v>667</v>
      </c>
      <c r="B847" s="94" t="n">
        <f aca="false">B845*0.4</f>
        <v>3.76</v>
      </c>
      <c r="C847" s="94" t="n">
        <f aca="false">(100-D847)/100</f>
        <v>0.92</v>
      </c>
      <c r="D847" s="94" t="n">
        <f aca="false">D845*0.4</f>
        <v>8</v>
      </c>
      <c r="E847" s="95" t="n">
        <v>0.955</v>
      </c>
      <c r="F847" s="95" t="n">
        <v>0.965</v>
      </c>
      <c r="G847" s="95" t="n">
        <v>0.975</v>
      </c>
      <c r="H847" s="95" t="n">
        <v>0.97</v>
      </c>
      <c r="I847" s="95" t="n">
        <v>0.825</v>
      </c>
      <c r="J847" s="95" t="n">
        <v>0.8</v>
      </c>
      <c r="K847" s="95" t="n">
        <v>0.825</v>
      </c>
      <c r="L847" s="95" t="n">
        <v>0.8</v>
      </c>
      <c r="M847" s="8"/>
    </row>
    <row r="848" customFormat="false" ht="15" hidden="false" customHeight="false" outlineLevel="0" collapsed="false">
      <c r="A848" s="93" t="s">
        <v>668</v>
      </c>
      <c r="B848" s="94" t="n">
        <f aca="false">B845*0.15</f>
        <v>1.41</v>
      </c>
      <c r="C848" s="94" t="n">
        <f aca="false">(100-D848)/100</f>
        <v>0.97</v>
      </c>
      <c r="D848" s="94" t="n">
        <f aca="false">D845*0.15</f>
        <v>3</v>
      </c>
      <c r="E848" s="95" t="n">
        <v>0.9865</v>
      </c>
      <c r="F848" s="95" t="n">
        <v>0.9895</v>
      </c>
      <c r="G848" s="95" t="n">
        <v>0.9925</v>
      </c>
      <c r="H848" s="95" t="n">
        <v>0.991</v>
      </c>
      <c r="I848" s="95" t="n">
        <v>0.9475</v>
      </c>
      <c r="J848" s="95" t="n">
        <v>0.94</v>
      </c>
      <c r="K848" s="95" t="n">
        <v>0.9475</v>
      </c>
      <c r="L848" s="95" t="n">
        <v>0.94</v>
      </c>
      <c r="M848" s="8"/>
    </row>
    <row r="849" customFormat="false" ht="15" hidden="false" customHeight="false" outlineLevel="0" collapsed="false">
      <c r="A849" s="93" t="s">
        <v>669</v>
      </c>
      <c r="B849" s="94" t="n">
        <f aca="false">B845*0.3</f>
        <v>2.82</v>
      </c>
      <c r="C849" s="94" t="n">
        <f aca="false">(100-D849)/100</f>
        <v>0.94</v>
      </c>
      <c r="D849" s="94" t="n">
        <f aca="false">D845*0.3</f>
        <v>6</v>
      </c>
      <c r="E849" s="95" t="n">
        <v>0.964</v>
      </c>
      <c r="F849" s="95" t="n">
        <v>0.972</v>
      </c>
      <c r="G849" s="95" t="n">
        <v>0.98</v>
      </c>
      <c r="H849" s="95" t="n">
        <v>0.976</v>
      </c>
      <c r="I849" s="95" t="n">
        <v>0.86</v>
      </c>
      <c r="J849" s="95" t="n">
        <v>0.84</v>
      </c>
      <c r="K849" s="95" t="n">
        <v>0.86</v>
      </c>
      <c r="L849" s="95" t="n">
        <v>0.84</v>
      </c>
      <c r="M849" s="8"/>
    </row>
    <row r="850" customFormat="false" ht="15" hidden="false" customHeight="false" outlineLevel="0" collapsed="false">
      <c r="A850" s="96" t="s">
        <v>875</v>
      </c>
      <c r="B850" s="90" t="n">
        <v>9.4</v>
      </c>
      <c r="C850" s="90"/>
      <c r="D850" s="90" t="n">
        <v>20</v>
      </c>
      <c r="E850" s="91" t="n">
        <f aca="false">1 - (E851)</f>
        <v>0.018</v>
      </c>
      <c r="F850" s="91" t="n">
        <f aca="false">1 - (F851)</f>
        <v>0.014</v>
      </c>
      <c r="G850" s="91" t="n">
        <f aca="false">1 - (G851)</f>
        <v>0.01</v>
      </c>
      <c r="H850" s="91" t="n">
        <f aca="false">1 - (H851)</f>
        <v>0.012</v>
      </c>
      <c r="I850" s="92" t="n">
        <f aca="false">1 - (I851)</f>
        <v>0.0600000000000001</v>
      </c>
      <c r="J850" s="92" t="n">
        <f aca="false">1 - (J851)</f>
        <v>0.04</v>
      </c>
      <c r="K850" s="92" t="n">
        <f aca="false">1 - (K851)</f>
        <v>0.0600000000000001</v>
      </c>
      <c r="L850" s="92" t="n">
        <f aca="false">1 - (L851)</f>
        <v>0.0600000000000001</v>
      </c>
      <c r="M850" s="8"/>
    </row>
    <row r="851" customFormat="false" ht="15" hidden="false" customHeight="false" outlineLevel="0" collapsed="false">
      <c r="A851" s="93" t="s">
        <v>666</v>
      </c>
      <c r="B851" s="94" t="n">
        <f aca="false">B850*0.15</f>
        <v>1.41</v>
      </c>
      <c r="C851" s="94" t="n">
        <f aca="false">(100-D851)/100</f>
        <v>0.97</v>
      </c>
      <c r="D851" s="94" t="n">
        <f aca="false">D850*0.15</f>
        <v>3</v>
      </c>
      <c r="E851" s="95" t="n">
        <v>0.982</v>
      </c>
      <c r="F851" s="95" t="n">
        <v>0.986</v>
      </c>
      <c r="G851" s="95" t="n">
        <v>0.99</v>
      </c>
      <c r="H851" s="95" t="n">
        <v>0.988</v>
      </c>
      <c r="I851" s="95" t="n">
        <v>0.94</v>
      </c>
      <c r="J851" s="95" t="n">
        <v>0.96</v>
      </c>
      <c r="K851" s="95" t="n">
        <v>0.94</v>
      </c>
      <c r="L851" s="95" t="n">
        <v>0.94</v>
      </c>
      <c r="M851" s="8"/>
    </row>
    <row r="852" customFormat="false" ht="15" hidden="false" customHeight="false" outlineLevel="0" collapsed="false">
      <c r="A852" s="96" t="s">
        <v>876</v>
      </c>
      <c r="B852" s="90" t="n">
        <v>9.4</v>
      </c>
      <c r="C852" s="90"/>
      <c r="D852" s="90" t="n">
        <v>20</v>
      </c>
      <c r="E852" s="91" t="n">
        <f aca="false">1 - (E853) * (E854) * (E855) * (E856)</f>
        <v>0.10815581934</v>
      </c>
      <c r="F852" s="91" t="n">
        <f aca="false">1 - (F853) * (F854) * (F855) * (F856)</f>
        <v>0.08486262694</v>
      </c>
      <c r="G852" s="91" t="n">
        <f aca="false">1 - (G853) * (G854) * (G855) * (G856)</f>
        <v>0.0611495875</v>
      </c>
      <c r="H852" s="91" t="n">
        <f aca="false">1 - (H853) * (H854) * (H855) * (H856)</f>
        <v>0.07305887424</v>
      </c>
      <c r="I852" s="92" t="n">
        <f aca="false">1 - (I853) * (I854) * (I855) * (I856)</f>
        <v>0.3748063375</v>
      </c>
      <c r="J852" s="92" t="n">
        <f aca="false">1 - (J853) * (J854) * (J855) * (J856)</f>
        <v>0.3748063375</v>
      </c>
      <c r="K852" s="92" t="n">
        <f aca="false">1 - (K853) * (K854) * (K855) * (K856)</f>
        <v>0.3748063375</v>
      </c>
      <c r="L852" s="92" t="n">
        <f aca="false">1 - (L853) * (L854) * (L855) * (L856)</f>
        <v>0.4188544</v>
      </c>
      <c r="M852" s="8"/>
    </row>
    <row r="853" customFormat="false" ht="15" hidden="false" customHeight="false" outlineLevel="0" collapsed="false">
      <c r="A853" s="93" t="s">
        <v>666</v>
      </c>
      <c r="B853" s="94" t="n">
        <f aca="false">B852*0.15</f>
        <v>1.41</v>
      </c>
      <c r="C853" s="94" t="n">
        <f aca="false">(100-D853)/100</f>
        <v>0.97</v>
      </c>
      <c r="D853" s="94" t="n">
        <f aca="false">D852*0.15</f>
        <v>3</v>
      </c>
      <c r="E853" s="95" t="n">
        <v>0.982</v>
      </c>
      <c r="F853" s="95" t="n">
        <v>0.986</v>
      </c>
      <c r="G853" s="95" t="n">
        <v>0.99</v>
      </c>
      <c r="H853" s="95" t="n">
        <v>0.988</v>
      </c>
      <c r="I853" s="95" t="n">
        <v>0.93</v>
      </c>
      <c r="J853" s="95" t="n">
        <v>0.93</v>
      </c>
      <c r="K853" s="95" t="n">
        <v>0.93</v>
      </c>
      <c r="L853" s="95" t="n">
        <v>0.92</v>
      </c>
      <c r="M853" s="8"/>
    </row>
    <row r="854" customFormat="false" ht="15" hidden="false" customHeight="false" outlineLevel="0" collapsed="false">
      <c r="A854" s="93" t="s">
        <v>667</v>
      </c>
      <c r="B854" s="94" t="n">
        <f aca="false">B852*0.4</f>
        <v>3.76</v>
      </c>
      <c r="C854" s="94" t="n">
        <f aca="false">(100-D854)/100</f>
        <v>0.92</v>
      </c>
      <c r="D854" s="94" t="n">
        <f aca="false">D852*0.4</f>
        <v>8</v>
      </c>
      <c r="E854" s="95" t="n">
        <v>0.955</v>
      </c>
      <c r="F854" s="95" t="n">
        <v>0.965</v>
      </c>
      <c r="G854" s="95" t="n">
        <v>0.975</v>
      </c>
      <c r="H854" s="95" t="n">
        <v>0.97</v>
      </c>
      <c r="I854" s="95" t="n">
        <v>0.825</v>
      </c>
      <c r="J854" s="95" t="n">
        <v>0.825</v>
      </c>
      <c r="K854" s="95" t="n">
        <v>0.825</v>
      </c>
      <c r="L854" s="95" t="n">
        <v>0.8</v>
      </c>
      <c r="M854" s="8"/>
    </row>
    <row r="855" customFormat="false" ht="15" hidden="false" customHeight="false" outlineLevel="0" collapsed="false">
      <c r="A855" s="93" t="s">
        <v>668</v>
      </c>
      <c r="B855" s="94" t="n">
        <f aca="false">B852*0.15</f>
        <v>1.41</v>
      </c>
      <c r="C855" s="94" t="n">
        <f aca="false">(100-D855)/100</f>
        <v>0.97</v>
      </c>
      <c r="D855" s="94" t="n">
        <f aca="false">D852*0.15</f>
        <v>3</v>
      </c>
      <c r="E855" s="95" t="n">
        <v>0.9865</v>
      </c>
      <c r="F855" s="95" t="n">
        <v>0.9895</v>
      </c>
      <c r="G855" s="95" t="n">
        <v>0.9925</v>
      </c>
      <c r="H855" s="95" t="n">
        <v>0.991</v>
      </c>
      <c r="I855" s="95" t="n">
        <v>0.9475</v>
      </c>
      <c r="J855" s="95" t="n">
        <v>0.9475</v>
      </c>
      <c r="K855" s="95" t="n">
        <v>0.9475</v>
      </c>
      <c r="L855" s="95" t="n">
        <v>0.94</v>
      </c>
      <c r="M855" s="8"/>
    </row>
    <row r="856" customFormat="false" ht="15" hidden="false" customHeight="false" outlineLevel="0" collapsed="false">
      <c r="A856" s="93" t="s">
        <v>669</v>
      </c>
      <c r="B856" s="94" t="n">
        <f aca="false">B852*0.3</f>
        <v>2.82</v>
      </c>
      <c r="C856" s="94" t="n">
        <f aca="false">(100-D856)/100</f>
        <v>0.94</v>
      </c>
      <c r="D856" s="94" t="n">
        <f aca="false">D852*0.3</f>
        <v>6</v>
      </c>
      <c r="E856" s="95" t="n">
        <v>0.964</v>
      </c>
      <c r="F856" s="95" t="n">
        <v>0.972</v>
      </c>
      <c r="G856" s="95" t="n">
        <v>0.98</v>
      </c>
      <c r="H856" s="95" t="n">
        <v>0.976</v>
      </c>
      <c r="I856" s="95" t="n">
        <v>0.86</v>
      </c>
      <c r="J856" s="95" t="n">
        <v>0.86</v>
      </c>
      <c r="K856" s="95" t="n">
        <v>0.86</v>
      </c>
      <c r="L856" s="95" t="n">
        <v>0.84</v>
      </c>
      <c r="M856" s="8"/>
    </row>
    <row r="857" customFormat="false" ht="15" hidden="false" customHeight="false" outlineLevel="0" collapsed="false">
      <c r="A857" s="89" t="s">
        <v>877</v>
      </c>
      <c r="B857" s="90" t="n">
        <v>9.2</v>
      </c>
      <c r="C857" s="90"/>
      <c r="D857" s="90" t="n">
        <v>20</v>
      </c>
      <c r="E857" s="91" t="n">
        <f aca="false">1 - (E858) * (E859) * (E860) * (E861)</f>
        <v>0.10815581934</v>
      </c>
      <c r="F857" s="91" t="n">
        <f aca="false">1 - (F858) * (F859) * (F860) * (F861)</f>
        <v>0.08486262694</v>
      </c>
      <c r="G857" s="91" t="n">
        <f aca="false">1 - (G858) * (G859) * (G860) * (G861)</f>
        <v>0.0611495875</v>
      </c>
      <c r="H857" s="91" t="n">
        <f aca="false">1 - (H858) * (H859) * (H860) * (H861)</f>
        <v>0.07305887424</v>
      </c>
      <c r="I857" s="92" t="n">
        <f aca="false">1 - (I858) * (I859) * (I860) * (I861)</f>
        <v>0.4188544</v>
      </c>
      <c r="J857" s="92" t="n">
        <f aca="false">1 - (J858) * (J859) * (J860) * (J861)</f>
        <v>0.4188544</v>
      </c>
      <c r="K857" s="92" t="n">
        <f aca="false">1 - (K858) * (K859) * (K860) * (K861)</f>
        <v>0.4188544</v>
      </c>
      <c r="L857" s="92" t="n">
        <f aca="false">1 - (L858) * (L859) * (L860) * (L861)</f>
        <v>0.4188544</v>
      </c>
      <c r="M857" s="8"/>
    </row>
    <row r="858" customFormat="false" ht="15" hidden="false" customHeight="false" outlineLevel="0" collapsed="false">
      <c r="A858" s="93" t="s">
        <v>666</v>
      </c>
      <c r="B858" s="94" t="n">
        <f aca="false">B857*0.15</f>
        <v>1.38</v>
      </c>
      <c r="C858" s="94" t="n">
        <f aca="false">(100-D858)/100</f>
        <v>0.97</v>
      </c>
      <c r="D858" s="94" t="n">
        <f aca="false">D857*0.15</f>
        <v>3</v>
      </c>
      <c r="E858" s="95" t="n">
        <v>0.982</v>
      </c>
      <c r="F858" s="95" t="n">
        <v>0.986</v>
      </c>
      <c r="G858" s="95" t="n">
        <v>0.99</v>
      </c>
      <c r="H858" s="95" t="n">
        <v>0.988</v>
      </c>
      <c r="I858" s="95" t="n">
        <v>0.92</v>
      </c>
      <c r="J858" s="95" t="n">
        <v>0.92</v>
      </c>
      <c r="K858" s="95" t="n">
        <v>0.92</v>
      </c>
      <c r="L858" s="95" t="n">
        <v>0.92</v>
      </c>
      <c r="M858" s="8"/>
    </row>
    <row r="859" customFormat="false" ht="15" hidden="false" customHeight="false" outlineLevel="0" collapsed="false">
      <c r="A859" s="93" t="s">
        <v>667</v>
      </c>
      <c r="B859" s="94" t="n">
        <f aca="false">B857*0.4</f>
        <v>3.68</v>
      </c>
      <c r="C859" s="94" t="n">
        <f aca="false">(100-D859)/100</f>
        <v>0.92</v>
      </c>
      <c r="D859" s="94" t="n">
        <f aca="false">D857*0.4</f>
        <v>8</v>
      </c>
      <c r="E859" s="95" t="n">
        <v>0.955</v>
      </c>
      <c r="F859" s="95" t="n">
        <v>0.965</v>
      </c>
      <c r="G859" s="95" t="n">
        <v>0.975</v>
      </c>
      <c r="H859" s="95" t="n">
        <v>0.97</v>
      </c>
      <c r="I859" s="95" t="n">
        <v>0.8</v>
      </c>
      <c r="J859" s="95" t="n">
        <v>0.8</v>
      </c>
      <c r="K859" s="95" t="n">
        <v>0.8</v>
      </c>
      <c r="L859" s="95" t="n">
        <v>0.8</v>
      </c>
      <c r="M859" s="8"/>
    </row>
    <row r="860" customFormat="false" ht="15" hidden="false" customHeight="false" outlineLevel="0" collapsed="false">
      <c r="A860" s="93" t="s">
        <v>668</v>
      </c>
      <c r="B860" s="94" t="n">
        <f aca="false">B857*0.15</f>
        <v>1.38</v>
      </c>
      <c r="C860" s="94" t="n">
        <f aca="false">(100-D860)/100</f>
        <v>0.97</v>
      </c>
      <c r="D860" s="94" t="n">
        <f aca="false">D857*0.15</f>
        <v>3</v>
      </c>
      <c r="E860" s="95" t="n">
        <v>0.9865</v>
      </c>
      <c r="F860" s="95" t="n">
        <v>0.9895</v>
      </c>
      <c r="G860" s="95" t="n">
        <v>0.9925</v>
      </c>
      <c r="H860" s="95" t="n">
        <v>0.991</v>
      </c>
      <c r="I860" s="95" t="n">
        <v>0.94</v>
      </c>
      <c r="J860" s="95" t="n">
        <v>0.94</v>
      </c>
      <c r="K860" s="95" t="n">
        <v>0.94</v>
      </c>
      <c r="L860" s="95" t="n">
        <v>0.94</v>
      </c>
      <c r="M860" s="8"/>
    </row>
    <row r="861" customFormat="false" ht="15" hidden="false" customHeight="false" outlineLevel="0" collapsed="false">
      <c r="A861" s="93" t="s">
        <v>669</v>
      </c>
      <c r="B861" s="94" t="n">
        <f aca="false">B857*0.3</f>
        <v>2.76</v>
      </c>
      <c r="C861" s="94" t="n">
        <f aca="false">(100-D861)/100</f>
        <v>0.94</v>
      </c>
      <c r="D861" s="94" t="n">
        <f aca="false">D857*0.3</f>
        <v>6</v>
      </c>
      <c r="E861" s="95" t="n">
        <v>0.964</v>
      </c>
      <c r="F861" s="95" t="n">
        <v>0.972</v>
      </c>
      <c r="G861" s="95" t="n">
        <v>0.98</v>
      </c>
      <c r="H861" s="95" t="n">
        <v>0.976</v>
      </c>
      <c r="I861" s="95" t="n">
        <v>0.84</v>
      </c>
      <c r="J861" s="95" t="n">
        <v>0.84</v>
      </c>
      <c r="K861" s="95" t="n">
        <v>0.84</v>
      </c>
      <c r="L861" s="95" t="n">
        <v>0.84</v>
      </c>
      <c r="M861" s="8"/>
    </row>
    <row r="862" customFormat="false" ht="15" hidden="false" customHeight="false" outlineLevel="0" collapsed="false">
      <c r="A862" s="96" t="s">
        <v>878</v>
      </c>
      <c r="B862" s="90" t="n">
        <v>9.2</v>
      </c>
      <c r="C862" s="90"/>
      <c r="D862" s="90" t="n">
        <v>20</v>
      </c>
      <c r="E862" s="91" t="n">
        <f aca="false">1 - (E863) * (E864) * (E865) * (E866)</f>
        <v>0.10815581934</v>
      </c>
      <c r="F862" s="91" t="n">
        <f aca="false">1 - (F863) * (F864) * (F865) * (F866)</f>
        <v>0.08486262694</v>
      </c>
      <c r="G862" s="91" t="n">
        <f aca="false">1 - (G863) * (G864) * (G865) * (G866)</f>
        <v>0.0611495875</v>
      </c>
      <c r="H862" s="91" t="n">
        <f aca="false">1 - (H863) * (H864) * (H865) * (H866)</f>
        <v>0.07305887424</v>
      </c>
      <c r="I862" s="92" t="n">
        <f aca="false">1 - (I863) * (I864) * (I865) * (I866)</f>
        <v>0.4188544</v>
      </c>
      <c r="J862" s="92" t="n">
        <f aca="false">1 - (J863) * (J864) * (J865) * (J866)</f>
        <v>0.4188544</v>
      </c>
      <c r="K862" s="92" t="n">
        <f aca="false">1 - (K863) * (K864) * (K865) * (K866)</f>
        <v>0.4188544</v>
      </c>
      <c r="L862" s="92" t="n">
        <f aca="false">1 - (L863) * (L864) * (L865) * (L866)</f>
        <v>0.4188544</v>
      </c>
    </row>
    <row r="863" customFormat="false" ht="15" hidden="false" customHeight="false" outlineLevel="0" collapsed="false">
      <c r="A863" s="93" t="s">
        <v>666</v>
      </c>
      <c r="B863" s="94" t="n">
        <f aca="false">B862*0.15</f>
        <v>1.38</v>
      </c>
      <c r="C863" s="94" t="n">
        <f aca="false">(100-D863)/100</f>
        <v>0.97</v>
      </c>
      <c r="D863" s="94" t="n">
        <f aca="false">D862*0.15</f>
        <v>3</v>
      </c>
      <c r="E863" s="95" t="n">
        <v>0.982</v>
      </c>
      <c r="F863" s="95" t="n">
        <v>0.986</v>
      </c>
      <c r="G863" s="95" t="n">
        <v>0.99</v>
      </c>
      <c r="H863" s="95" t="n">
        <v>0.988</v>
      </c>
      <c r="I863" s="95" t="n">
        <v>0.92</v>
      </c>
      <c r="J863" s="95" t="n">
        <v>0.92</v>
      </c>
      <c r="K863" s="95" t="n">
        <v>0.92</v>
      </c>
      <c r="L863" s="95" t="n">
        <v>0.92</v>
      </c>
    </row>
    <row r="864" customFormat="false" ht="15" hidden="false" customHeight="false" outlineLevel="0" collapsed="false">
      <c r="A864" s="93" t="s">
        <v>667</v>
      </c>
      <c r="B864" s="94" t="n">
        <f aca="false">B862*0.4</f>
        <v>3.68</v>
      </c>
      <c r="C864" s="94" t="n">
        <f aca="false">(100-D864)/100</f>
        <v>0.92</v>
      </c>
      <c r="D864" s="94" t="n">
        <f aca="false">D862*0.4</f>
        <v>8</v>
      </c>
      <c r="E864" s="95" t="n">
        <v>0.955</v>
      </c>
      <c r="F864" s="95" t="n">
        <v>0.965</v>
      </c>
      <c r="G864" s="95" t="n">
        <v>0.975</v>
      </c>
      <c r="H864" s="95" t="n">
        <v>0.97</v>
      </c>
      <c r="I864" s="95" t="n">
        <v>0.8</v>
      </c>
      <c r="J864" s="95" t="n">
        <v>0.8</v>
      </c>
      <c r="K864" s="95" t="n">
        <v>0.8</v>
      </c>
      <c r="L864" s="95" t="n">
        <v>0.8</v>
      </c>
    </row>
    <row r="865" customFormat="false" ht="15" hidden="false" customHeight="false" outlineLevel="0" collapsed="false">
      <c r="A865" s="93" t="s">
        <v>668</v>
      </c>
      <c r="B865" s="94" t="n">
        <f aca="false">B862*0.15</f>
        <v>1.38</v>
      </c>
      <c r="C865" s="94" t="n">
        <f aca="false">(100-D865)/100</f>
        <v>0.97</v>
      </c>
      <c r="D865" s="94" t="n">
        <f aca="false">D862*0.15</f>
        <v>3</v>
      </c>
      <c r="E865" s="95" t="n">
        <v>0.9865</v>
      </c>
      <c r="F865" s="95" t="n">
        <v>0.9895</v>
      </c>
      <c r="G865" s="95" t="n">
        <v>0.9925</v>
      </c>
      <c r="H865" s="95" t="n">
        <v>0.991</v>
      </c>
      <c r="I865" s="95" t="n">
        <v>0.94</v>
      </c>
      <c r="J865" s="95" t="n">
        <v>0.94</v>
      </c>
      <c r="K865" s="95" t="n">
        <v>0.94</v>
      </c>
      <c r="L865" s="95" t="n">
        <v>0.94</v>
      </c>
    </row>
    <row r="866" customFormat="false" ht="15" hidden="false" customHeight="false" outlineLevel="0" collapsed="false">
      <c r="A866" s="93" t="s">
        <v>669</v>
      </c>
      <c r="B866" s="94" t="n">
        <f aca="false">B862*0.3</f>
        <v>2.76</v>
      </c>
      <c r="C866" s="94" t="n">
        <f aca="false">(100-D866)/100</f>
        <v>0.94</v>
      </c>
      <c r="D866" s="94" t="n">
        <f aca="false">D862*0.3</f>
        <v>6</v>
      </c>
      <c r="E866" s="95" t="n">
        <v>0.964</v>
      </c>
      <c r="F866" s="95" t="n">
        <v>0.972</v>
      </c>
      <c r="G866" s="95" t="n">
        <v>0.98</v>
      </c>
      <c r="H866" s="95" t="n">
        <v>0.976</v>
      </c>
      <c r="I866" s="95" t="n">
        <v>0.84</v>
      </c>
      <c r="J866" s="95" t="n">
        <v>0.84</v>
      </c>
      <c r="K866" s="95" t="n">
        <v>0.84</v>
      </c>
      <c r="L866" s="95" t="n">
        <v>0.84</v>
      </c>
    </row>
    <row r="867" customFormat="false" ht="15" hidden="false" customHeight="false" outlineLevel="0" collapsed="false">
      <c r="A867" s="96" t="s">
        <v>879</v>
      </c>
      <c r="B867" s="90" t="n">
        <v>9.2</v>
      </c>
      <c r="C867" s="90"/>
      <c r="D867" s="90" t="n">
        <v>20</v>
      </c>
      <c r="E867" s="91" t="n">
        <f aca="false">1 - (E868) * (E869) * (E870) * (E871)</f>
        <v>0.10815581934</v>
      </c>
      <c r="F867" s="91" t="n">
        <f aca="false">1 - (F868) * (F869) * (F870) * (F871)</f>
        <v>0.08486262694</v>
      </c>
      <c r="G867" s="91" t="n">
        <f aca="false">1 - (G868) * (G869) * (G870) * (G871)</f>
        <v>0.0611495875</v>
      </c>
      <c r="H867" s="91" t="n">
        <f aca="false">1 - (H868) * (H869) * (H870) * (H871)</f>
        <v>0.07305887424</v>
      </c>
      <c r="I867" s="92" t="n">
        <f aca="false">1 - (I868) * (I869) * (I870) * (I871)</f>
        <v>0.4188544</v>
      </c>
      <c r="J867" s="92" t="n">
        <f aca="false">1 - (J868) * (J869) * (J870) * (J871)</f>
        <v>0.4188544</v>
      </c>
      <c r="K867" s="92" t="n">
        <f aca="false">1 - (K868) * (K869) * (K870) * (K871)</f>
        <v>0.4188544</v>
      </c>
      <c r="L867" s="92" t="n">
        <f aca="false">1 - (L868) * (L869) * (L870) * (L871)</f>
        <v>0.4188544</v>
      </c>
    </row>
    <row r="868" customFormat="false" ht="15" hidden="false" customHeight="false" outlineLevel="0" collapsed="false">
      <c r="A868" s="93" t="s">
        <v>666</v>
      </c>
      <c r="B868" s="94" t="n">
        <f aca="false">B867*0.15</f>
        <v>1.38</v>
      </c>
      <c r="C868" s="94" t="n">
        <f aca="false">(100-D868)/100</f>
        <v>0.97</v>
      </c>
      <c r="D868" s="94" t="n">
        <f aca="false">D867*0.15</f>
        <v>3</v>
      </c>
      <c r="E868" s="95" t="n">
        <v>0.982</v>
      </c>
      <c r="F868" s="95" t="n">
        <v>0.986</v>
      </c>
      <c r="G868" s="95" t="n">
        <v>0.99</v>
      </c>
      <c r="H868" s="95" t="n">
        <v>0.988</v>
      </c>
      <c r="I868" s="95" t="n">
        <v>0.92</v>
      </c>
      <c r="J868" s="95" t="n">
        <v>0.92</v>
      </c>
      <c r="K868" s="95" t="n">
        <v>0.92</v>
      </c>
      <c r="L868" s="95" t="n">
        <v>0.92</v>
      </c>
    </row>
    <row r="869" customFormat="false" ht="15" hidden="false" customHeight="false" outlineLevel="0" collapsed="false">
      <c r="A869" s="93" t="s">
        <v>667</v>
      </c>
      <c r="B869" s="94" t="n">
        <f aca="false">B867*0.4</f>
        <v>3.68</v>
      </c>
      <c r="C869" s="94" t="n">
        <f aca="false">(100-D869)/100</f>
        <v>0.92</v>
      </c>
      <c r="D869" s="94" t="n">
        <f aca="false">D867*0.4</f>
        <v>8</v>
      </c>
      <c r="E869" s="95" t="n">
        <v>0.955</v>
      </c>
      <c r="F869" s="95" t="n">
        <v>0.965</v>
      </c>
      <c r="G869" s="95" t="n">
        <v>0.975</v>
      </c>
      <c r="H869" s="95" t="n">
        <v>0.97</v>
      </c>
      <c r="I869" s="95" t="n">
        <v>0.8</v>
      </c>
      <c r="J869" s="95" t="n">
        <v>0.8</v>
      </c>
      <c r="K869" s="95" t="n">
        <v>0.8</v>
      </c>
      <c r="L869" s="95" t="n">
        <v>0.8</v>
      </c>
    </row>
    <row r="870" customFormat="false" ht="15" hidden="false" customHeight="false" outlineLevel="0" collapsed="false">
      <c r="A870" s="93" t="s">
        <v>668</v>
      </c>
      <c r="B870" s="94" t="n">
        <f aca="false">B867*0.15</f>
        <v>1.38</v>
      </c>
      <c r="C870" s="94" t="n">
        <f aca="false">(100-D870)/100</f>
        <v>0.97</v>
      </c>
      <c r="D870" s="94" t="n">
        <f aca="false">D867*0.15</f>
        <v>3</v>
      </c>
      <c r="E870" s="95" t="n">
        <v>0.9865</v>
      </c>
      <c r="F870" s="95" t="n">
        <v>0.9895</v>
      </c>
      <c r="G870" s="95" t="n">
        <v>0.9925</v>
      </c>
      <c r="H870" s="95" t="n">
        <v>0.991</v>
      </c>
      <c r="I870" s="95" t="n">
        <v>0.94</v>
      </c>
      <c r="J870" s="95" t="n">
        <v>0.94</v>
      </c>
      <c r="K870" s="95" t="n">
        <v>0.94</v>
      </c>
      <c r="L870" s="95" t="n">
        <v>0.94</v>
      </c>
    </row>
    <row r="871" customFormat="false" ht="15" hidden="false" customHeight="false" outlineLevel="0" collapsed="false">
      <c r="A871" s="93" t="s">
        <v>669</v>
      </c>
      <c r="B871" s="94" t="n">
        <f aca="false">B867*0.3</f>
        <v>2.76</v>
      </c>
      <c r="C871" s="94" t="n">
        <f aca="false">(100-D871)/100</f>
        <v>0.94</v>
      </c>
      <c r="D871" s="94" t="n">
        <f aca="false">D867*0.3</f>
        <v>6</v>
      </c>
      <c r="E871" s="95" t="n">
        <v>0.964</v>
      </c>
      <c r="F871" s="95" t="n">
        <v>0.972</v>
      </c>
      <c r="G871" s="95" t="n">
        <v>0.98</v>
      </c>
      <c r="H871" s="95" t="n">
        <v>0.976</v>
      </c>
      <c r="I871" s="95" t="n">
        <v>0.84</v>
      </c>
      <c r="J871" s="95" t="n">
        <v>0.84</v>
      </c>
      <c r="K871" s="95" t="n">
        <v>0.84</v>
      </c>
      <c r="L871" s="95" t="n">
        <v>0.84</v>
      </c>
    </row>
    <row r="872" customFormat="false" ht="15" hidden="false" customHeight="false" outlineLevel="0" collapsed="false">
      <c r="A872" s="96" t="s">
        <v>880</v>
      </c>
      <c r="B872" s="90" t="n">
        <v>9.2</v>
      </c>
      <c r="C872" s="90"/>
      <c r="D872" s="90" t="n">
        <v>20</v>
      </c>
      <c r="E872" s="91" t="n">
        <f aca="false">1 - (E873)</f>
        <v>0.018</v>
      </c>
      <c r="F872" s="91" t="n">
        <f aca="false">1 - (F873)</f>
        <v>0.014</v>
      </c>
      <c r="G872" s="91" t="n">
        <f aca="false">1 - (G873)</f>
        <v>0.01</v>
      </c>
      <c r="H872" s="91" t="n">
        <f aca="false">1 - (H873)</f>
        <v>0.012</v>
      </c>
      <c r="I872" s="92" t="n">
        <f aca="false">1 - (I873)</f>
        <v>0.08</v>
      </c>
      <c r="J872" s="92" t="n">
        <f aca="false">1 - (J873)</f>
        <v>0.08</v>
      </c>
      <c r="K872" s="92" t="n">
        <f aca="false">1 - (K873)</f>
        <v>0.08</v>
      </c>
      <c r="L872" s="92" t="n">
        <f aca="false">1 - (L873)</f>
        <v>0.08</v>
      </c>
    </row>
    <row r="873" customFormat="false" ht="15" hidden="false" customHeight="false" outlineLevel="0" collapsed="false">
      <c r="A873" s="93" t="s">
        <v>666</v>
      </c>
      <c r="B873" s="94" t="n">
        <f aca="false">B872*0.15</f>
        <v>1.38</v>
      </c>
      <c r="C873" s="94" t="n">
        <f aca="false">(100-D873)/100</f>
        <v>0.97</v>
      </c>
      <c r="D873" s="94" t="n">
        <f aca="false">D872*0.15</f>
        <v>3</v>
      </c>
      <c r="E873" s="95" t="n">
        <v>0.982</v>
      </c>
      <c r="F873" s="95" t="n">
        <v>0.986</v>
      </c>
      <c r="G873" s="95" t="n">
        <v>0.99</v>
      </c>
      <c r="H873" s="95" t="n">
        <v>0.988</v>
      </c>
      <c r="I873" s="95" t="n">
        <v>0.92</v>
      </c>
      <c r="J873" s="95" t="n">
        <v>0.92</v>
      </c>
      <c r="K873" s="95" t="n">
        <v>0.92</v>
      </c>
      <c r="L873" s="95" t="n">
        <v>0.92</v>
      </c>
    </row>
    <row r="874" customFormat="false" ht="15" hidden="false" customHeight="false" outlineLevel="0" collapsed="false">
      <c r="A874" s="96" t="s">
        <v>881</v>
      </c>
      <c r="B874" s="90" t="n">
        <v>9</v>
      </c>
      <c r="C874" s="90"/>
      <c r="D874" s="90" t="n">
        <v>15</v>
      </c>
      <c r="E874" s="91" t="n">
        <f aca="false">1 - (E875)</f>
        <v>0.045</v>
      </c>
      <c r="F874" s="91" t="n">
        <f aca="false">1 - (F875)</f>
        <v>0.035</v>
      </c>
      <c r="G874" s="91" t="n">
        <f aca="false">1 - (G875)</f>
        <v>0.025</v>
      </c>
      <c r="H874" s="91" t="n">
        <f aca="false">1 - (H875)</f>
        <v>0.03</v>
      </c>
      <c r="I874" s="92" t="n">
        <f aca="false">1 - (I875)</f>
        <v>0.175</v>
      </c>
      <c r="J874" s="92" t="n">
        <f aca="false">1 - (J875)</f>
        <v>0.175</v>
      </c>
      <c r="K874" s="92" t="n">
        <f aca="false">1 - (K875)</f>
        <v>0.175</v>
      </c>
      <c r="L874" s="92" t="n">
        <f aca="false">1 - (L875)</f>
        <v>0.2</v>
      </c>
    </row>
    <row r="875" customFormat="false" ht="15" hidden="false" customHeight="false" outlineLevel="0" collapsed="false">
      <c r="A875" s="93" t="s">
        <v>667</v>
      </c>
      <c r="B875" s="94" t="n">
        <f aca="false">B874*0.4</f>
        <v>3.6</v>
      </c>
      <c r="C875" s="94" t="n">
        <f aca="false">(100-D875)/100</f>
        <v>0.94</v>
      </c>
      <c r="D875" s="94" t="n">
        <f aca="false">D874*0.4</f>
        <v>6</v>
      </c>
      <c r="E875" s="95" t="n">
        <v>0.955</v>
      </c>
      <c r="F875" s="95" t="n">
        <v>0.965</v>
      </c>
      <c r="G875" s="95" t="n">
        <v>0.975</v>
      </c>
      <c r="H875" s="95" t="n">
        <v>0.97</v>
      </c>
      <c r="I875" s="95" t="n">
        <v>0.825</v>
      </c>
      <c r="J875" s="95" t="n">
        <v>0.825</v>
      </c>
      <c r="K875" s="95" t="n">
        <v>0.825</v>
      </c>
      <c r="L875" s="95" t="n">
        <v>0.8</v>
      </c>
    </row>
    <row r="876" customFormat="false" ht="15" hidden="false" customHeight="false" outlineLevel="0" collapsed="false">
      <c r="A876" s="96" t="s">
        <v>882</v>
      </c>
      <c r="B876" s="90" t="n">
        <v>9</v>
      </c>
      <c r="C876" s="90"/>
      <c r="D876" s="90" t="n">
        <v>15</v>
      </c>
      <c r="E876" s="91" t="n">
        <f aca="false">1 - (E877) * (E878) * (E879) * (E880)</f>
        <v>0.10815581934</v>
      </c>
      <c r="F876" s="91" t="n">
        <f aca="false">1 - (F877) * (F878) * (F879) * (F880)</f>
        <v>0.08486262694</v>
      </c>
      <c r="G876" s="91" t="n">
        <f aca="false">1 - (G877) * (G878) * (G879) * (G880)</f>
        <v>0.0611495875</v>
      </c>
      <c r="H876" s="91" t="n">
        <f aca="false">1 - (H877) * (H878) * (H879) * (H880)</f>
        <v>0.07305887424</v>
      </c>
      <c r="I876" s="92" t="n">
        <f aca="false">1 - (I877) * (I878) * (I879) * (I880)</f>
        <v>0.4188544</v>
      </c>
      <c r="J876" s="92" t="n">
        <f aca="false">1 - (J877) * (J878) * (J879) * (J880)</f>
        <v>0.3748063375</v>
      </c>
      <c r="K876" s="92" t="n">
        <f aca="false">1 - (K877) * (K878) * (K879) * (K880)</f>
        <v>0.3748063375</v>
      </c>
      <c r="L876" s="92" t="n">
        <f aca="false">1 - (L877) * (L878) * (L879) * (L880)</f>
        <v>0.3748063375</v>
      </c>
    </row>
    <row r="877" customFormat="false" ht="15" hidden="false" customHeight="false" outlineLevel="0" collapsed="false">
      <c r="A877" s="93" t="s">
        <v>666</v>
      </c>
      <c r="B877" s="94" t="n">
        <f aca="false">B876*0.15</f>
        <v>1.35</v>
      </c>
      <c r="C877" s="94" t="n">
        <f aca="false">(100-D877)/100</f>
        <v>0.9775</v>
      </c>
      <c r="D877" s="94" t="n">
        <f aca="false">D876*0.15</f>
        <v>2.25</v>
      </c>
      <c r="E877" s="95" t="n">
        <v>0.982</v>
      </c>
      <c r="F877" s="95" t="n">
        <v>0.986</v>
      </c>
      <c r="G877" s="95" t="n">
        <v>0.99</v>
      </c>
      <c r="H877" s="95" t="n">
        <v>0.988</v>
      </c>
      <c r="I877" s="95" t="n">
        <v>0.92</v>
      </c>
      <c r="J877" s="95" t="n">
        <v>0.93</v>
      </c>
      <c r="K877" s="95" t="n">
        <v>0.93</v>
      </c>
      <c r="L877" s="95" t="n">
        <v>0.93</v>
      </c>
    </row>
    <row r="878" customFormat="false" ht="15" hidden="false" customHeight="false" outlineLevel="0" collapsed="false">
      <c r="A878" s="93" t="s">
        <v>667</v>
      </c>
      <c r="B878" s="94" t="n">
        <f aca="false">B876*0.4</f>
        <v>3.6</v>
      </c>
      <c r="C878" s="94" t="n">
        <f aca="false">(100-D878)/100</f>
        <v>0.94</v>
      </c>
      <c r="D878" s="94" t="n">
        <f aca="false">D876*0.4</f>
        <v>6</v>
      </c>
      <c r="E878" s="95" t="n">
        <v>0.955</v>
      </c>
      <c r="F878" s="95" t="n">
        <v>0.965</v>
      </c>
      <c r="G878" s="95" t="n">
        <v>0.975</v>
      </c>
      <c r="H878" s="95" t="n">
        <v>0.97</v>
      </c>
      <c r="I878" s="95" t="n">
        <v>0.8</v>
      </c>
      <c r="J878" s="95" t="n">
        <v>0.825</v>
      </c>
      <c r="K878" s="95" t="n">
        <v>0.825</v>
      </c>
      <c r="L878" s="95" t="n">
        <v>0.825</v>
      </c>
    </row>
    <row r="879" customFormat="false" ht="15" hidden="false" customHeight="false" outlineLevel="0" collapsed="false">
      <c r="A879" s="93" t="s">
        <v>668</v>
      </c>
      <c r="B879" s="94" t="n">
        <f aca="false">B876*0.15</f>
        <v>1.35</v>
      </c>
      <c r="C879" s="94" t="n">
        <f aca="false">(100-D879)/100</f>
        <v>0.9775</v>
      </c>
      <c r="D879" s="94" t="n">
        <f aca="false">D876*0.15</f>
        <v>2.25</v>
      </c>
      <c r="E879" s="95" t="n">
        <v>0.9865</v>
      </c>
      <c r="F879" s="95" t="n">
        <v>0.9895</v>
      </c>
      <c r="G879" s="95" t="n">
        <v>0.9925</v>
      </c>
      <c r="H879" s="95" t="n">
        <v>0.991</v>
      </c>
      <c r="I879" s="95" t="n">
        <v>0.94</v>
      </c>
      <c r="J879" s="95" t="n">
        <v>0.9475</v>
      </c>
      <c r="K879" s="95" t="n">
        <v>0.9475</v>
      </c>
      <c r="L879" s="95" t="n">
        <v>0.9475</v>
      </c>
    </row>
    <row r="880" customFormat="false" ht="15" hidden="false" customHeight="false" outlineLevel="0" collapsed="false">
      <c r="A880" s="93" t="s">
        <v>669</v>
      </c>
      <c r="B880" s="94" t="n">
        <f aca="false">B876*0.3</f>
        <v>2.7</v>
      </c>
      <c r="C880" s="94" t="n">
        <f aca="false">(100-D880)/100</f>
        <v>0.955</v>
      </c>
      <c r="D880" s="94" t="n">
        <f aca="false">D876*0.3</f>
        <v>4.5</v>
      </c>
      <c r="E880" s="95" t="n">
        <v>0.964</v>
      </c>
      <c r="F880" s="95" t="n">
        <v>0.972</v>
      </c>
      <c r="G880" s="95" t="n">
        <v>0.98</v>
      </c>
      <c r="H880" s="95" t="n">
        <v>0.976</v>
      </c>
      <c r="I880" s="95" t="n">
        <v>0.84</v>
      </c>
      <c r="J880" s="95" t="n">
        <v>0.86</v>
      </c>
      <c r="K880" s="95" t="n">
        <v>0.86</v>
      </c>
      <c r="L880" s="95" t="n">
        <v>0.86</v>
      </c>
    </row>
    <row r="881" customFormat="false" ht="15" hidden="false" customHeight="false" outlineLevel="0" collapsed="false">
      <c r="A881" s="89" t="s">
        <v>883</v>
      </c>
      <c r="B881" s="90" t="n">
        <v>9</v>
      </c>
      <c r="C881" s="90"/>
      <c r="D881" s="90" t="n">
        <v>15</v>
      </c>
      <c r="E881" s="91" t="n">
        <f aca="false">1 - (E882) * (E883) * (E884) * (E885)</f>
        <v>0.10815581934</v>
      </c>
      <c r="F881" s="91" t="n">
        <f aca="false">1 - (F882) * (F883) * (F884) * (F885)</f>
        <v>0.08486262694</v>
      </c>
      <c r="G881" s="91" t="n">
        <f aca="false">1 - (G882) * (G883) * (G884) * (G885)</f>
        <v>0.0611495875</v>
      </c>
      <c r="H881" s="91" t="n">
        <f aca="false">1 - (H882) * (H883) * (H884) * (H885)</f>
        <v>0.07305887424</v>
      </c>
      <c r="I881" s="92" t="n">
        <f aca="false">1 - (I882) * (I883) * (I884) * (I885)</f>
        <v>0.3748063375</v>
      </c>
      <c r="J881" s="92" t="n">
        <f aca="false">1 - (J882) * (J883) * (J884) * (J885)</f>
        <v>0.3748063375</v>
      </c>
      <c r="K881" s="92" t="n">
        <f aca="false">1 - (K882) * (K883) * (K884) * (K885)</f>
        <v>0.4188544</v>
      </c>
      <c r="L881" s="92" t="n">
        <f aca="false">1 - (L882) * (L883) * (L884) * (L885)</f>
        <v>0.4188544</v>
      </c>
    </row>
    <row r="882" customFormat="false" ht="15" hidden="false" customHeight="false" outlineLevel="0" collapsed="false">
      <c r="A882" s="93" t="s">
        <v>666</v>
      </c>
      <c r="B882" s="94" t="n">
        <f aca="false">B881*0.15</f>
        <v>1.35</v>
      </c>
      <c r="C882" s="94" t="n">
        <f aca="false">(100-D882)/100</f>
        <v>0.9775</v>
      </c>
      <c r="D882" s="94" t="n">
        <f aca="false">D881*0.15</f>
        <v>2.25</v>
      </c>
      <c r="E882" s="95" t="n">
        <v>0.982</v>
      </c>
      <c r="F882" s="95" t="n">
        <v>0.986</v>
      </c>
      <c r="G882" s="95" t="n">
        <v>0.99</v>
      </c>
      <c r="H882" s="95" t="n">
        <v>0.988</v>
      </c>
      <c r="I882" s="95" t="n">
        <v>0.93</v>
      </c>
      <c r="J882" s="95" t="n">
        <v>0.93</v>
      </c>
      <c r="K882" s="95" t="n">
        <v>0.92</v>
      </c>
      <c r="L882" s="95" t="n">
        <v>0.92</v>
      </c>
    </row>
    <row r="883" customFormat="false" ht="15" hidden="false" customHeight="false" outlineLevel="0" collapsed="false">
      <c r="A883" s="93" t="s">
        <v>667</v>
      </c>
      <c r="B883" s="94" t="n">
        <f aca="false">B881*0.4</f>
        <v>3.6</v>
      </c>
      <c r="C883" s="94" t="n">
        <f aca="false">(100-D883)/100</f>
        <v>0.94</v>
      </c>
      <c r="D883" s="94" t="n">
        <f aca="false">D881*0.4</f>
        <v>6</v>
      </c>
      <c r="E883" s="95" t="n">
        <v>0.955</v>
      </c>
      <c r="F883" s="95" t="n">
        <v>0.965</v>
      </c>
      <c r="G883" s="95" t="n">
        <v>0.975</v>
      </c>
      <c r="H883" s="95" t="n">
        <v>0.97</v>
      </c>
      <c r="I883" s="95" t="n">
        <v>0.825</v>
      </c>
      <c r="J883" s="95" t="n">
        <v>0.825</v>
      </c>
      <c r="K883" s="95" t="n">
        <v>0.8</v>
      </c>
      <c r="L883" s="95" t="n">
        <v>0.8</v>
      </c>
    </row>
    <row r="884" customFormat="false" ht="15" hidden="false" customHeight="false" outlineLevel="0" collapsed="false">
      <c r="A884" s="93" t="s">
        <v>668</v>
      </c>
      <c r="B884" s="94" t="n">
        <f aca="false">B881*0.15</f>
        <v>1.35</v>
      </c>
      <c r="C884" s="94" t="n">
        <f aca="false">(100-D884)/100</f>
        <v>0.9775</v>
      </c>
      <c r="D884" s="94" t="n">
        <f aca="false">D881*0.15</f>
        <v>2.25</v>
      </c>
      <c r="E884" s="95" t="n">
        <v>0.9865</v>
      </c>
      <c r="F884" s="95" t="n">
        <v>0.9895</v>
      </c>
      <c r="G884" s="95" t="n">
        <v>0.9925</v>
      </c>
      <c r="H884" s="95" t="n">
        <v>0.991</v>
      </c>
      <c r="I884" s="95" t="n">
        <v>0.9475</v>
      </c>
      <c r="J884" s="95" t="n">
        <v>0.9475</v>
      </c>
      <c r="K884" s="95" t="n">
        <v>0.94</v>
      </c>
      <c r="L884" s="95" t="n">
        <v>0.94</v>
      </c>
    </row>
    <row r="885" customFormat="false" ht="15" hidden="false" customHeight="false" outlineLevel="0" collapsed="false">
      <c r="A885" s="93" t="s">
        <v>669</v>
      </c>
      <c r="B885" s="94" t="n">
        <f aca="false">B881*0.3</f>
        <v>2.7</v>
      </c>
      <c r="C885" s="94" t="n">
        <f aca="false">(100-D885)/100</f>
        <v>0.955</v>
      </c>
      <c r="D885" s="94" t="n">
        <f aca="false">D881*0.3</f>
        <v>4.5</v>
      </c>
      <c r="E885" s="95" t="n">
        <v>0.964</v>
      </c>
      <c r="F885" s="95" t="n">
        <v>0.972</v>
      </c>
      <c r="G885" s="95" t="n">
        <v>0.98</v>
      </c>
      <c r="H885" s="95" t="n">
        <v>0.976</v>
      </c>
      <c r="I885" s="95" t="n">
        <v>0.86</v>
      </c>
      <c r="J885" s="95" t="n">
        <v>0.86</v>
      </c>
      <c r="K885" s="95" t="n">
        <v>0.84</v>
      </c>
      <c r="L885" s="95" t="n">
        <v>0.84</v>
      </c>
    </row>
    <row r="886" customFormat="false" ht="15" hidden="false" customHeight="false" outlineLevel="0" collapsed="false">
      <c r="A886" s="89" t="s">
        <v>884</v>
      </c>
      <c r="B886" s="90" t="n">
        <v>9</v>
      </c>
      <c r="C886" s="90"/>
      <c r="D886" s="90" t="n">
        <v>15</v>
      </c>
      <c r="E886" s="91" t="n">
        <f aca="false">1 - (E887)</f>
        <v>0.045</v>
      </c>
      <c r="F886" s="91" t="n">
        <f aca="false">1 - (F887)</f>
        <v>0.035</v>
      </c>
      <c r="G886" s="91" t="n">
        <f aca="false">1 - (G887)</f>
        <v>0.025</v>
      </c>
      <c r="H886" s="91" t="n">
        <f aca="false">1 - (H887)</f>
        <v>0.03</v>
      </c>
      <c r="I886" s="92" t="n">
        <f aca="false">1 - (I887)</f>
        <v>0.2</v>
      </c>
      <c r="J886" s="92" t="n">
        <f aca="false">1 - (J887)</f>
        <v>0.175</v>
      </c>
      <c r="K886" s="92" t="n">
        <f aca="false">1 - (K887)</f>
        <v>0.175</v>
      </c>
      <c r="L886" s="92" t="n">
        <f aca="false">1 - (L887)</f>
        <v>0.175</v>
      </c>
    </row>
    <row r="887" customFormat="false" ht="15" hidden="false" customHeight="false" outlineLevel="0" collapsed="false">
      <c r="A887" s="93" t="s">
        <v>667</v>
      </c>
      <c r="B887" s="94" t="n">
        <f aca="false">B886*0.4</f>
        <v>3.6</v>
      </c>
      <c r="C887" s="94" t="n">
        <f aca="false">(100-D887)/100</f>
        <v>0.9775</v>
      </c>
      <c r="D887" s="94" t="n">
        <f aca="false">D886*0.15</f>
        <v>2.25</v>
      </c>
      <c r="E887" s="95" t="n">
        <v>0.955</v>
      </c>
      <c r="F887" s="95" t="n">
        <v>0.965</v>
      </c>
      <c r="G887" s="95" t="n">
        <v>0.975</v>
      </c>
      <c r="H887" s="95" t="n">
        <v>0.97</v>
      </c>
      <c r="I887" s="95" t="n">
        <v>0.8</v>
      </c>
      <c r="J887" s="95" t="n">
        <v>0.825</v>
      </c>
      <c r="K887" s="95" t="n">
        <v>0.825</v>
      </c>
      <c r="L887" s="95" t="n">
        <v>0.825</v>
      </c>
    </row>
    <row r="888" customFormat="false" ht="15" hidden="false" customHeight="false" outlineLevel="0" collapsed="false">
      <c r="A888" s="89" t="s">
        <v>885</v>
      </c>
      <c r="B888" s="90" t="n">
        <v>9</v>
      </c>
      <c r="C888" s="90"/>
      <c r="D888" s="90" t="n">
        <v>15</v>
      </c>
      <c r="E888" s="91" t="n">
        <f aca="false">1 - (E889)</f>
        <v>0.045</v>
      </c>
      <c r="F888" s="91" t="n">
        <f aca="false">1 - (F889)</f>
        <v>0.035</v>
      </c>
      <c r="G888" s="91" t="n">
        <f aca="false">1 - (G889)</f>
        <v>0.025</v>
      </c>
      <c r="H888" s="91" t="n">
        <f aca="false">1 - (H889)</f>
        <v>0.03</v>
      </c>
      <c r="I888" s="92" t="n">
        <f aca="false">1 - (I889)</f>
        <v>0.175</v>
      </c>
      <c r="J888" s="92" t="n">
        <f aca="false">1 - (J889)</f>
        <v>0.175</v>
      </c>
      <c r="K888" s="92" t="n">
        <f aca="false">1 - (K889)</f>
        <v>0.175</v>
      </c>
      <c r="L888" s="92" t="n">
        <f aca="false">1 - (L889)</f>
        <v>0.175</v>
      </c>
    </row>
    <row r="889" customFormat="false" ht="15" hidden="false" customHeight="false" outlineLevel="0" collapsed="false">
      <c r="A889" s="93" t="s">
        <v>667</v>
      </c>
      <c r="B889" s="94" t="n">
        <f aca="false">B888*0.4</f>
        <v>3.6</v>
      </c>
      <c r="C889" s="94" t="n">
        <f aca="false">(100-D889)/100</f>
        <v>0.9775</v>
      </c>
      <c r="D889" s="94" t="n">
        <f aca="false">D888*0.15</f>
        <v>2.25</v>
      </c>
      <c r="E889" s="95" t="n">
        <v>0.955</v>
      </c>
      <c r="F889" s="95" t="n">
        <v>0.965</v>
      </c>
      <c r="G889" s="95" t="n">
        <v>0.975</v>
      </c>
      <c r="H889" s="95" t="n">
        <v>0.97</v>
      </c>
      <c r="I889" s="95" t="n">
        <v>0.825</v>
      </c>
      <c r="J889" s="95" t="n">
        <v>0.825</v>
      </c>
      <c r="K889" s="95" t="n">
        <v>0.825</v>
      </c>
      <c r="L889" s="95" t="n">
        <v>0.825</v>
      </c>
    </row>
    <row r="890" customFormat="false" ht="15" hidden="false" customHeight="false" outlineLevel="0" collapsed="false">
      <c r="A890" s="96" t="s">
        <v>886</v>
      </c>
      <c r="B890" s="90" t="n">
        <v>9</v>
      </c>
      <c r="C890" s="90"/>
      <c r="D890" s="90" t="n">
        <v>15</v>
      </c>
      <c r="E890" s="91" t="n">
        <f aca="false">1 - (E891) * (E892) * (E893) * (E894)</f>
        <v>0.10815581934</v>
      </c>
      <c r="F890" s="91" t="n">
        <f aca="false">1 - (F891) * (F892) * (F893) * (F894)</f>
        <v>0.08486262694</v>
      </c>
      <c r="G890" s="91" t="n">
        <f aca="false">1 - (G891) * (G892) * (G893) * (G894)</f>
        <v>0.0611495875</v>
      </c>
      <c r="H890" s="91" t="n">
        <f aca="false">1 - (H891) * (H892) * (H893) * (H894)</f>
        <v>0.07305887424</v>
      </c>
      <c r="I890" s="92" t="n">
        <f aca="false">1 - (I891) * (I892) * (I893) * (I894)</f>
        <v>0.5005</v>
      </c>
      <c r="J890" s="92" t="n">
        <f aca="false">1 - (J891) * (J892) * (J893) * (J894)</f>
        <v>0.3748063375</v>
      </c>
      <c r="K890" s="92" t="n">
        <f aca="false">1 - (K891) * (K892) * (K893) * (K894)</f>
        <v>0.3748063375</v>
      </c>
      <c r="L890" s="92" t="n">
        <f aca="false">1 - (L891) * (L892) * (L893) * (L894)</f>
        <v>0.3748063375</v>
      </c>
    </row>
    <row r="891" customFormat="false" ht="15" hidden="false" customHeight="false" outlineLevel="0" collapsed="false">
      <c r="A891" s="93" t="s">
        <v>666</v>
      </c>
      <c r="B891" s="94" t="n">
        <f aca="false">B890*0.15</f>
        <v>1.35</v>
      </c>
      <c r="C891" s="94" t="n">
        <f aca="false">(100-D891)/100</f>
        <v>0.9775</v>
      </c>
      <c r="D891" s="94" t="n">
        <f aca="false">D890*0.15</f>
        <v>2.25</v>
      </c>
      <c r="E891" s="95" t="n">
        <v>0.982</v>
      </c>
      <c r="F891" s="95" t="n">
        <v>0.986</v>
      </c>
      <c r="G891" s="95" t="n">
        <v>0.99</v>
      </c>
      <c r="H891" s="95" t="n">
        <v>0.988</v>
      </c>
      <c r="I891" s="95" t="n">
        <v>0.9</v>
      </c>
      <c r="J891" s="95" t="n">
        <v>0.93</v>
      </c>
      <c r="K891" s="95" t="n">
        <v>0.93</v>
      </c>
      <c r="L891" s="95" t="n">
        <v>0.93</v>
      </c>
    </row>
    <row r="892" customFormat="false" ht="15" hidden="false" customHeight="false" outlineLevel="0" collapsed="false">
      <c r="A892" s="93" t="s">
        <v>667</v>
      </c>
      <c r="B892" s="94" t="n">
        <f aca="false">B890*0.4</f>
        <v>3.6</v>
      </c>
      <c r="C892" s="94" t="n">
        <f aca="false">(100-D892)/100</f>
        <v>0.94</v>
      </c>
      <c r="D892" s="94" t="n">
        <f aca="false">D890*0.4</f>
        <v>6</v>
      </c>
      <c r="E892" s="95" t="n">
        <v>0.955</v>
      </c>
      <c r="F892" s="95" t="n">
        <v>0.965</v>
      </c>
      <c r="G892" s="95" t="n">
        <v>0.975</v>
      </c>
      <c r="H892" s="95" t="n">
        <v>0.97</v>
      </c>
      <c r="I892" s="95" t="n">
        <v>0.75</v>
      </c>
      <c r="J892" s="95" t="n">
        <v>0.825</v>
      </c>
      <c r="K892" s="95" t="n">
        <v>0.825</v>
      </c>
      <c r="L892" s="95" t="n">
        <v>0.825</v>
      </c>
    </row>
    <row r="893" customFormat="false" ht="15" hidden="false" customHeight="false" outlineLevel="0" collapsed="false">
      <c r="A893" s="93" t="s">
        <v>668</v>
      </c>
      <c r="B893" s="94" t="n">
        <f aca="false">B890*0.15</f>
        <v>1.35</v>
      </c>
      <c r="C893" s="94" t="n">
        <f aca="false">(100-D893)/100</f>
        <v>0.9775</v>
      </c>
      <c r="D893" s="94" t="n">
        <f aca="false">D890*0.15</f>
        <v>2.25</v>
      </c>
      <c r="E893" s="95" t="n">
        <v>0.9865</v>
      </c>
      <c r="F893" s="95" t="n">
        <v>0.9895</v>
      </c>
      <c r="G893" s="95" t="n">
        <v>0.9925</v>
      </c>
      <c r="H893" s="95" t="n">
        <v>0.991</v>
      </c>
      <c r="I893" s="95" t="n">
        <v>0.925</v>
      </c>
      <c r="J893" s="95" t="n">
        <v>0.9475</v>
      </c>
      <c r="K893" s="95" t="n">
        <v>0.9475</v>
      </c>
      <c r="L893" s="95" t="n">
        <v>0.9475</v>
      </c>
    </row>
    <row r="894" customFormat="false" ht="15" hidden="false" customHeight="false" outlineLevel="0" collapsed="false">
      <c r="A894" s="93" t="s">
        <v>669</v>
      </c>
      <c r="B894" s="94" t="n">
        <f aca="false">B890*0.3</f>
        <v>2.7</v>
      </c>
      <c r="C894" s="94" t="n">
        <f aca="false">(100-D894)/100</f>
        <v>0.955</v>
      </c>
      <c r="D894" s="94" t="n">
        <f aca="false">D890*0.3</f>
        <v>4.5</v>
      </c>
      <c r="E894" s="95" t="n">
        <v>0.964</v>
      </c>
      <c r="F894" s="95" t="n">
        <v>0.972</v>
      </c>
      <c r="G894" s="95" t="n">
        <v>0.98</v>
      </c>
      <c r="H894" s="95" t="n">
        <v>0.976</v>
      </c>
      <c r="I894" s="95" t="n">
        <v>0.8</v>
      </c>
      <c r="J894" s="95" t="n">
        <v>0.86</v>
      </c>
      <c r="K894" s="95" t="n">
        <v>0.86</v>
      </c>
      <c r="L894" s="95" t="n">
        <v>0.86</v>
      </c>
    </row>
    <row r="895" customFormat="false" ht="15" hidden="false" customHeight="false" outlineLevel="0" collapsed="false">
      <c r="A895" s="96" t="s">
        <v>887</v>
      </c>
      <c r="B895" s="90" t="n">
        <v>9</v>
      </c>
      <c r="C895" s="90"/>
      <c r="D895" s="90" t="n">
        <v>15</v>
      </c>
      <c r="E895" s="91" t="n">
        <f aca="false">1 - (E896) * (E897) * (E898) * (E899)</f>
        <v>0.10815581934</v>
      </c>
      <c r="F895" s="91" t="n">
        <f aca="false">1 - (F896) * (F897) * (F898) * (F899)</f>
        <v>0.08486262694</v>
      </c>
      <c r="G895" s="91" t="n">
        <f aca="false">1 - (G896) * (G897) * (G898) * (G899)</f>
        <v>0.0611495875</v>
      </c>
      <c r="H895" s="91" t="n">
        <f aca="false">1 - (H896) * (H897) * (H898) * (H899)</f>
        <v>0.07305887424</v>
      </c>
      <c r="I895" s="92" t="n">
        <f aca="false">1 - (I896) * (I897) * (I898) * (I899)</f>
        <v>0.4188544</v>
      </c>
      <c r="J895" s="92" t="n">
        <f aca="false">1 - (J896) * (J897) * (J898) * (J899)</f>
        <v>0.3748063375</v>
      </c>
      <c r="K895" s="92" t="n">
        <f aca="false">1 - (K896) * (K897) * (K898) * (K899)</f>
        <v>0.3748063375</v>
      </c>
      <c r="L895" s="92" t="n">
        <f aca="false">1 - (L896) * (L897) * (L898) * (L899)</f>
        <v>0.3748063375</v>
      </c>
    </row>
    <row r="896" customFormat="false" ht="15" hidden="false" customHeight="false" outlineLevel="0" collapsed="false">
      <c r="A896" s="93" t="s">
        <v>666</v>
      </c>
      <c r="B896" s="94" t="n">
        <f aca="false">B895*0.15</f>
        <v>1.35</v>
      </c>
      <c r="C896" s="94" t="n">
        <f aca="false">(100-D896)/100</f>
        <v>0.9775</v>
      </c>
      <c r="D896" s="94" t="n">
        <f aca="false">D895*0.15</f>
        <v>2.25</v>
      </c>
      <c r="E896" s="95" t="n">
        <v>0.982</v>
      </c>
      <c r="F896" s="95" t="n">
        <v>0.986</v>
      </c>
      <c r="G896" s="95" t="n">
        <v>0.99</v>
      </c>
      <c r="H896" s="95" t="n">
        <v>0.988</v>
      </c>
      <c r="I896" s="95" t="n">
        <v>0.92</v>
      </c>
      <c r="J896" s="95" t="n">
        <v>0.93</v>
      </c>
      <c r="K896" s="95" t="n">
        <v>0.93</v>
      </c>
      <c r="L896" s="95" t="n">
        <v>0.93</v>
      </c>
    </row>
    <row r="897" customFormat="false" ht="15" hidden="false" customHeight="false" outlineLevel="0" collapsed="false">
      <c r="A897" s="93" t="s">
        <v>667</v>
      </c>
      <c r="B897" s="94" t="n">
        <f aca="false">B895*0.4</f>
        <v>3.6</v>
      </c>
      <c r="C897" s="94" t="n">
        <f aca="false">(100-D897)/100</f>
        <v>0.94</v>
      </c>
      <c r="D897" s="94" t="n">
        <f aca="false">D895*0.4</f>
        <v>6</v>
      </c>
      <c r="E897" s="95" t="n">
        <v>0.955</v>
      </c>
      <c r="F897" s="95" t="n">
        <v>0.965</v>
      </c>
      <c r="G897" s="95" t="n">
        <v>0.975</v>
      </c>
      <c r="H897" s="95" t="n">
        <v>0.97</v>
      </c>
      <c r="I897" s="95" t="n">
        <v>0.8</v>
      </c>
      <c r="J897" s="95" t="n">
        <v>0.825</v>
      </c>
      <c r="K897" s="95" t="n">
        <v>0.825</v>
      </c>
      <c r="L897" s="95" t="n">
        <v>0.825</v>
      </c>
    </row>
    <row r="898" customFormat="false" ht="15" hidden="false" customHeight="false" outlineLevel="0" collapsed="false">
      <c r="A898" s="93" t="s">
        <v>668</v>
      </c>
      <c r="B898" s="94" t="n">
        <f aca="false">B895*0.15</f>
        <v>1.35</v>
      </c>
      <c r="C898" s="94" t="n">
        <f aca="false">(100-D898)/100</f>
        <v>0.9775</v>
      </c>
      <c r="D898" s="94" t="n">
        <f aca="false">D895*0.15</f>
        <v>2.25</v>
      </c>
      <c r="E898" s="95" t="n">
        <v>0.9865</v>
      </c>
      <c r="F898" s="95" t="n">
        <v>0.9895</v>
      </c>
      <c r="G898" s="95" t="n">
        <v>0.9925</v>
      </c>
      <c r="H898" s="95" t="n">
        <v>0.991</v>
      </c>
      <c r="I898" s="95" t="n">
        <v>0.94</v>
      </c>
      <c r="J898" s="95" t="n">
        <v>0.9475</v>
      </c>
      <c r="K898" s="95" t="n">
        <v>0.9475</v>
      </c>
      <c r="L898" s="95" t="n">
        <v>0.9475</v>
      </c>
    </row>
    <row r="899" customFormat="false" ht="15" hidden="false" customHeight="false" outlineLevel="0" collapsed="false">
      <c r="A899" s="93" t="s">
        <v>669</v>
      </c>
      <c r="B899" s="94" t="n">
        <f aca="false">B895*0.3</f>
        <v>2.7</v>
      </c>
      <c r="C899" s="94" t="n">
        <f aca="false">(100-D899)/100</f>
        <v>0.955</v>
      </c>
      <c r="D899" s="94" t="n">
        <f aca="false">D895*0.3</f>
        <v>4.5</v>
      </c>
      <c r="E899" s="95" t="n">
        <v>0.964</v>
      </c>
      <c r="F899" s="95" t="n">
        <v>0.972</v>
      </c>
      <c r="G899" s="95" t="n">
        <v>0.98</v>
      </c>
      <c r="H899" s="95" t="n">
        <v>0.976</v>
      </c>
      <c r="I899" s="95" t="n">
        <v>0.84</v>
      </c>
      <c r="J899" s="95" t="n">
        <v>0.86</v>
      </c>
      <c r="K899" s="95" t="n">
        <v>0.86</v>
      </c>
      <c r="L899" s="95" t="n">
        <v>0.86</v>
      </c>
    </row>
    <row r="900" customFormat="false" ht="15" hidden="false" customHeight="false" outlineLevel="0" collapsed="false">
      <c r="A900" s="96" t="s">
        <v>888</v>
      </c>
      <c r="B900" s="90" t="n">
        <v>9</v>
      </c>
      <c r="C900" s="90"/>
      <c r="D900" s="90" t="n">
        <v>15</v>
      </c>
      <c r="E900" s="91" t="n">
        <f aca="false">1 - (E901)</f>
        <v>0.018</v>
      </c>
      <c r="F900" s="91" t="n">
        <f aca="false">1 - (F901)</f>
        <v>0.014</v>
      </c>
      <c r="G900" s="91" t="n">
        <f aca="false">1 - (G901)</f>
        <v>0.01</v>
      </c>
      <c r="H900" s="91" t="n">
        <f aca="false">1 - (H901)</f>
        <v>0.012</v>
      </c>
      <c r="I900" s="92" t="n">
        <f aca="false">1 - (I901)</f>
        <v>0.1</v>
      </c>
      <c r="J900" s="92" t="n">
        <f aca="false">1 - (J901)</f>
        <v>0.07</v>
      </c>
      <c r="K900" s="92" t="n">
        <f aca="false">1 - (K901)</f>
        <v>0.07</v>
      </c>
      <c r="L900" s="92" t="n">
        <f aca="false">1 - (L901)</f>
        <v>0.07</v>
      </c>
    </row>
    <row r="901" customFormat="false" ht="15" hidden="false" customHeight="false" outlineLevel="0" collapsed="false">
      <c r="A901" s="93" t="s">
        <v>666</v>
      </c>
      <c r="B901" s="94" t="n">
        <f aca="false">B900*0.15</f>
        <v>1.35</v>
      </c>
      <c r="C901" s="94" t="n">
        <f aca="false">(100-D901)/100</f>
        <v>0.9775</v>
      </c>
      <c r="D901" s="94" t="n">
        <f aca="false">D900*0.15</f>
        <v>2.25</v>
      </c>
      <c r="E901" s="95" t="n">
        <v>0.982</v>
      </c>
      <c r="F901" s="95" t="n">
        <v>0.986</v>
      </c>
      <c r="G901" s="95" t="n">
        <v>0.99</v>
      </c>
      <c r="H901" s="95" t="n">
        <v>0.988</v>
      </c>
      <c r="I901" s="95" t="n">
        <v>0.9</v>
      </c>
      <c r="J901" s="95" t="n">
        <v>0.93</v>
      </c>
      <c r="K901" s="95" t="n">
        <v>0.93</v>
      </c>
      <c r="L901" s="95" t="n">
        <v>0.93</v>
      </c>
    </row>
    <row r="902" customFormat="false" ht="15" hidden="false" customHeight="false" outlineLevel="0" collapsed="false">
      <c r="A902" s="89" t="s">
        <v>889</v>
      </c>
      <c r="B902" s="90" t="n">
        <v>9</v>
      </c>
      <c r="C902" s="90"/>
      <c r="D902" s="90" t="n">
        <v>15</v>
      </c>
      <c r="E902" s="91" t="n">
        <f aca="false">1 - (E903) * (E904) * (E905) * (E906)</f>
        <v>0.10815581934</v>
      </c>
      <c r="F902" s="91" t="n">
        <f aca="false">1 - (F903) * (F904) * (F905) * (F906)</f>
        <v>0.08486262694</v>
      </c>
      <c r="G902" s="91" t="n">
        <f aca="false">1 - (G903) * (G904) * (G905) * (G906)</f>
        <v>0.0611495875</v>
      </c>
      <c r="H902" s="91" t="n">
        <f aca="false">1 - (H903) * (H904) * (H905) * (H906)</f>
        <v>0.07305887424</v>
      </c>
      <c r="I902" s="92" t="n">
        <f aca="false">1 - (I903) * (I904) * (I905) * (I906)</f>
        <v>0.5005</v>
      </c>
      <c r="J902" s="92" t="n">
        <f aca="false">1 - (J903) * (J904) * (J905) * (J906)</f>
        <v>0.3748063375</v>
      </c>
      <c r="K902" s="92" t="n">
        <f aca="false">1 - (K903) * (K904) * (K905) * (K906)</f>
        <v>0.3748063375</v>
      </c>
      <c r="L902" s="92" t="n">
        <f aca="false">1 - (L903) * (L904) * (L905) * (L906)</f>
        <v>0.3748063375</v>
      </c>
    </row>
    <row r="903" customFormat="false" ht="15" hidden="false" customHeight="false" outlineLevel="0" collapsed="false">
      <c r="A903" s="93" t="s">
        <v>666</v>
      </c>
      <c r="B903" s="94" t="n">
        <f aca="false">B902*0.15</f>
        <v>1.35</v>
      </c>
      <c r="C903" s="94" t="n">
        <f aca="false">(100-D903)/100</f>
        <v>0.9775</v>
      </c>
      <c r="D903" s="94" t="n">
        <f aca="false">D902*0.15</f>
        <v>2.25</v>
      </c>
      <c r="E903" s="95" t="n">
        <v>0.982</v>
      </c>
      <c r="F903" s="95" t="n">
        <v>0.986</v>
      </c>
      <c r="G903" s="95" t="n">
        <v>0.99</v>
      </c>
      <c r="H903" s="95" t="n">
        <v>0.988</v>
      </c>
      <c r="I903" s="95" t="n">
        <v>0.9</v>
      </c>
      <c r="J903" s="95" t="n">
        <v>0.93</v>
      </c>
      <c r="K903" s="95" t="n">
        <v>0.93</v>
      </c>
      <c r="L903" s="95" t="n">
        <v>0.93</v>
      </c>
    </row>
    <row r="904" customFormat="false" ht="15" hidden="false" customHeight="false" outlineLevel="0" collapsed="false">
      <c r="A904" s="93" t="s">
        <v>667</v>
      </c>
      <c r="B904" s="94" t="n">
        <f aca="false">B902*0.4</f>
        <v>3.6</v>
      </c>
      <c r="C904" s="94" t="n">
        <f aca="false">(100-D904)/100</f>
        <v>0.94</v>
      </c>
      <c r="D904" s="94" t="n">
        <f aca="false">D902*0.4</f>
        <v>6</v>
      </c>
      <c r="E904" s="95" t="n">
        <v>0.955</v>
      </c>
      <c r="F904" s="95" t="n">
        <v>0.965</v>
      </c>
      <c r="G904" s="95" t="n">
        <v>0.975</v>
      </c>
      <c r="H904" s="95" t="n">
        <v>0.97</v>
      </c>
      <c r="I904" s="95" t="n">
        <v>0.75</v>
      </c>
      <c r="J904" s="95" t="n">
        <v>0.825</v>
      </c>
      <c r="K904" s="95" t="n">
        <v>0.825</v>
      </c>
      <c r="L904" s="95" t="n">
        <v>0.825</v>
      </c>
    </row>
    <row r="905" customFormat="false" ht="15" hidden="false" customHeight="false" outlineLevel="0" collapsed="false">
      <c r="A905" s="93" t="s">
        <v>668</v>
      </c>
      <c r="B905" s="94" t="n">
        <f aca="false">B902*0.15</f>
        <v>1.35</v>
      </c>
      <c r="C905" s="94" t="n">
        <f aca="false">(100-D905)/100</f>
        <v>0.9775</v>
      </c>
      <c r="D905" s="94" t="n">
        <f aca="false">D902*0.15</f>
        <v>2.25</v>
      </c>
      <c r="E905" s="95" t="n">
        <v>0.9865</v>
      </c>
      <c r="F905" s="95" t="n">
        <v>0.9895</v>
      </c>
      <c r="G905" s="95" t="n">
        <v>0.9925</v>
      </c>
      <c r="H905" s="95" t="n">
        <v>0.991</v>
      </c>
      <c r="I905" s="95" t="n">
        <v>0.925</v>
      </c>
      <c r="J905" s="95" t="n">
        <v>0.9475</v>
      </c>
      <c r="K905" s="95" t="n">
        <v>0.9475</v>
      </c>
      <c r="L905" s="95" t="n">
        <v>0.9475</v>
      </c>
    </row>
    <row r="906" customFormat="false" ht="15" hidden="false" customHeight="false" outlineLevel="0" collapsed="false">
      <c r="A906" s="93" t="s">
        <v>669</v>
      </c>
      <c r="B906" s="94" t="n">
        <f aca="false">B902*0.3</f>
        <v>2.7</v>
      </c>
      <c r="C906" s="94" t="n">
        <f aca="false">(100-D906)/100</f>
        <v>0.955</v>
      </c>
      <c r="D906" s="94" t="n">
        <f aca="false">D902*0.3</f>
        <v>4.5</v>
      </c>
      <c r="E906" s="95" t="n">
        <v>0.964</v>
      </c>
      <c r="F906" s="95" t="n">
        <v>0.972</v>
      </c>
      <c r="G906" s="95" t="n">
        <v>0.98</v>
      </c>
      <c r="H906" s="95" t="n">
        <v>0.976</v>
      </c>
      <c r="I906" s="95" t="n">
        <v>0.8</v>
      </c>
      <c r="J906" s="95" t="n">
        <v>0.86</v>
      </c>
      <c r="K906" s="95" t="n">
        <v>0.86</v>
      </c>
      <c r="L906" s="95" t="n">
        <v>0.86</v>
      </c>
    </row>
    <row r="907" customFormat="false" ht="15" hidden="false" customHeight="false" outlineLevel="0" collapsed="false">
      <c r="A907" s="89" t="s">
        <v>890</v>
      </c>
      <c r="B907" s="90" t="n">
        <v>9</v>
      </c>
      <c r="C907" s="90"/>
      <c r="D907" s="90" t="n">
        <v>15</v>
      </c>
      <c r="E907" s="91" t="n">
        <f aca="false">1 - (E908) * (E909) * (E910) * (E911)</f>
        <v>0.10815581934</v>
      </c>
      <c r="F907" s="91" t="n">
        <f aca="false">1 - (F908) * (F909) * (F910) * (F911)</f>
        <v>0.08486262694</v>
      </c>
      <c r="G907" s="91" t="n">
        <f aca="false">1 - (G908) * (G909) * (G910) * (G911)</f>
        <v>0.0611495875</v>
      </c>
      <c r="H907" s="91" t="n">
        <f aca="false">1 - (H908) * (H909) * (H910) * (H911)</f>
        <v>0.07305887424</v>
      </c>
      <c r="I907" s="92" t="n">
        <f aca="false">1 - (I908) * (I909) * (I910) * (I911)</f>
        <v>0.3748063375</v>
      </c>
      <c r="J907" s="92" t="n">
        <f aca="false">1 - (J908) * (J909) * (J910) * (J911)</f>
        <v>0.598375</v>
      </c>
      <c r="K907" s="92" t="n">
        <f aca="false">1 - (K908) * (K909) * (K910) * (K911)</f>
        <v>0.3748063375</v>
      </c>
      <c r="L907" s="92" t="n">
        <f aca="false">1 - (L908) * (L909) * (L910) * (L911)</f>
        <v>0.3748063375</v>
      </c>
    </row>
    <row r="908" customFormat="false" ht="15" hidden="false" customHeight="false" outlineLevel="0" collapsed="false">
      <c r="A908" s="93" t="s">
        <v>666</v>
      </c>
      <c r="B908" s="94" t="n">
        <f aca="false">B907*0.15</f>
        <v>1.35</v>
      </c>
      <c r="C908" s="94" t="n">
        <f aca="false">(100-D908)/100</f>
        <v>0.9775</v>
      </c>
      <c r="D908" s="94" t="n">
        <f aca="false">D907*0.15</f>
        <v>2.25</v>
      </c>
      <c r="E908" s="95" t="n">
        <v>0.982</v>
      </c>
      <c r="F908" s="95" t="n">
        <v>0.986</v>
      </c>
      <c r="G908" s="95" t="n">
        <v>0.99</v>
      </c>
      <c r="H908" s="95" t="n">
        <v>0.988</v>
      </c>
      <c r="I908" s="95" t="n">
        <v>0.93</v>
      </c>
      <c r="J908" s="95" t="n">
        <v>0.85</v>
      </c>
      <c r="K908" s="95" t="n">
        <v>0.93</v>
      </c>
      <c r="L908" s="95" t="n">
        <v>0.93</v>
      </c>
    </row>
    <row r="909" customFormat="false" ht="15" hidden="false" customHeight="false" outlineLevel="0" collapsed="false">
      <c r="A909" s="93" t="s">
        <v>667</v>
      </c>
      <c r="B909" s="94" t="n">
        <f aca="false">B907*0.4</f>
        <v>3.6</v>
      </c>
      <c r="C909" s="94" t="n">
        <f aca="false">(100-D909)/100</f>
        <v>0.94</v>
      </c>
      <c r="D909" s="94" t="n">
        <f aca="false">D907*0.4</f>
        <v>6</v>
      </c>
      <c r="E909" s="95" t="n">
        <v>0.955</v>
      </c>
      <c r="F909" s="95" t="n">
        <v>0.965</v>
      </c>
      <c r="G909" s="95" t="n">
        <v>0.975</v>
      </c>
      <c r="H909" s="95" t="n">
        <v>0.97</v>
      </c>
      <c r="I909" s="95" t="n">
        <v>0.825</v>
      </c>
      <c r="J909" s="95" t="n">
        <v>0.7</v>
      </c>
      <c r="K909" s="95" t="n">
        <v>0.825</v>
      </c>
      <c r="L909" s="95" t="n">
        <v>0.825</v>
      </c>
    </row>
    <row r="910" customFormat="false" ht="15" hidden="false" customHeight="false" outlineLevel="0" collapsed="false">
      <c r="A910" s="93" t="s">
        <v>668</v>
      </c>
      <c r="B910" s="94" t="n">
        <f aca="false">B907*0.15</f>
        <v>1.35</v>
      </c>
      <c r="C910" s="94" t="n">
        <f aca="false">(100-D910)/100</f>
        <v>0.9775</v>
      </c>
      <c r="D910" s="94" t="n">
        <f aca="false">D907*0.15</f>
        <v>2.25</v>
      </c>
      <c r="E910" s="95" t="n">
        <v>0.9865</v>
      </c>
      <c r="F910" s="95" t="n">
        <v>0.9895</v>
      </c>
      <c r="G910" s="95" t="n">
        <v>0.9925</v>
      </c>
      <c r="H910" s="95" t="n">
        <v>0.991</v>
      </c>
      <c r="I910" s="95" t="n">
        <v>0.9475</v>
      </c>
      <c r="J910" s="95" t="n">
        <v>0.9</v>
      </c>
      <c r="K910" s="95" t="n">
        <v>0.9475</v>
      </c>
      <c r="L910" s="95" t="n">
        <v>0.9475</v>
      </c>
    </row>
    <row r="911" customFormat="false" ht="15" hidden="false" customHeight="false" outlineLevel="0" collapsed="false">
      <c r="A911" s="93" t="s">
        <v>669</v>
      </c>
      <c r="B911" s="94" t="n">
        <f aca="false">B907*0.3</f>
        <v>2.7</v>
      </c>
      <c r="C911" s="94" t="n">
        <f aca="false">(100-D911)/100</f>
        <v>0.955</v>
      </c>
      <c r="D911" s="94" t="n">
        <f aca="false">D907*0.3</f>
        <v>4.5</v>
      </c>
      <c r="E911" s="95" t="n">
        <v>0.964</v>
      </c>
      <c r="F911" s="95" t="n">
        <v>0.972</v>
      </c>
      <c r="G911" s="95" t="n">
        <v>0.98</v>
      </c>
      <c r="H911" s="95" t="n">
        <v>0.976</v>
      </c>
      <c r="I911" s="95" t="n">
        <v>0.86</v>
      </c>
      <c r="J911" s="95" t="n">
        <v>0.75</v>
      </c>
      <c r="K911" s="95" t="n">
        <v>0.86</v>
      </c>
      <c r="L911" s="95" t="n">
        <v>0.86</v>
      </c>
    </row>
    <row r="912" customFormat="false" ht="15" hidden="false" customHeight="false" outlineLevel="0" collapsed="false">
      <c r="A912" s="89" t="s">
        <v>891</v>
      </c>
      <c r="B912" s="90" t="n">
        <v>9</v>
      </c>
      <c r="C912" s="90"/>
      <c r="D912" s="90" t="n">
        <v>15</v>
      </c>
      <c r="E912" s="91" t="n">
        <f aca="false">1 - (E913) * (E914) * (E915) * (E916)</f>
        <v>0.10815581934</v>
      </c>
      <c r="F912" s="91" t="n">
        <f aca="false">1 - (F913) * (F914) * (F915) * (F916)</f>
        <v>0.08486262694</v>
      </c>
      <c r="G912" s="91" t="n">
        <f aca="false">1 - (G913) * (G914) * (G915) * (G916)</f>
        <v>0.0611495875</v>
      </c>
      <c r="H912" s="91" t="n">
        <f aca="false">1 - (H913) * (H914) * (H915) * (H916)</f>
        <v>0.07305887424</v>
      </c>
      <c r="I912" s="92" t="n">
        <f aca="false">1 - (I913) * (I914) * (I915) * (I916)</f>
        <v>0.3748063375</v>
      </c>
      <c r="J912" s="92" t="n">
        <f aca="false">1 - (J913) * (J914) * (J915) * (J916)</f>
        <v>0.3748063375</v>
      </c>
      <c r="K912" s="92" t="n">
        <f aca="false">1 - (K913) * (K914) * (K915) * (K916)</f>
        <v>0.3748063375</v>
      </c>
      <c r="L912" s="92" t="n">
        <f aca="false">1 - (L913) * (L914) * (L915) * (L916)</f>
        <v>0.598375</v>
      </c>
    </row>
    <row r="913" customFormat="false" ht="15" hidden="false" customHeight="false" outlineLevel="0" collapsed="false">
      <c r="A913" s="93" t="s">
        <v>666</v>
      </c>
      <c r="B913" s="94" t="n">
        <f aca="false">B912*0.15</f>
        <v>1.35</v>
      </c>
      <c r="C913" s="94" t="n">
        <f aca="false">(100-D913)/100</f>
        <v>0.9775</v>
      </c>
      <c r="D913" s="94" t="n">
        <f aca="false">D912*0.15</f>
        <v>2.25</v>
      </c>
      <c r="E913" s="95" t="n">
        <v>0.982</v>
      </c>
      <c r="F913" s="95" t="n">
        <v>0.986</v>
      </c>
      <c r="G913" s="95" t="n">
        <v>0.99</v>
      </c>
      <c r="H913" s="95" t="n">
        <v>0.988</v>
      </c>
      <c r="I913" s="95" t="n">
        <v>0.93</v>
      </c>
      <c r="J913" s="95" t="n">
        <v>0.93</v>
      </c>
      <c r="K913" s="95" t="n">
        <v>0.93</v>
      </c>
      <c r="L913" s="95" t="n">
        <v>0.85</v>
      </c>
    </row>
    <row r="914" customFormat="false" ht="15" hidden="false" customHeight="false" outlineLevel="0" collapsed="false">
      <c r="A914" s="93" t="s">
        <v>667</v>
      </c>
      <c r="B914" s="94" t="n">
        <f aca="false">B912*0.4</f>
        <v>3.6</v>
      </c>
      <c r="C914" s="94" t="n">
        <f aca="false">(100-D914)/100</f>
        <v>0.94</v>
      </c>
      <c r="D914" s="94" t="n">
        <f aca="false">D912*0.4</f>
        <v>6</v>
      </c>
      <c r="E914" s="95" t="n">
        <v>0.955</v>
      </c>
      <c r="F914" s="95" t="n">
        <v>0.965</v>
      </c>
      <c r="G914" s="95" t="n">
        <v>0.975</v>
      </c>
      <c r="H914" s="95" t="n">
        <v>0.97</v>
      </c>
      <c r="I914" s="95" t="n">
        <v>0.825</v>
      </c>
      <c r="J914" s="95" t="n">
        <v>0.825</v>
      </c>
      <c r="K914" s="95" t="n">
        <v>0.825</v>
      </c>
      <c r="L914" s="95" t="n">
        <v>0.7</v>
      </c>
    </row>
    <row r="915" customFormat="false" ht="15" hidden="false" customHeight="false" outlineLevel="0" collapsed="false">
      <c r="A915" s="93" t="s">
        <v>668</v>
      </c>
      <c r="B915" s="94" t="n">
        <f aca="false">B912*0.15</f>
        <v>1.35</v>
      </c>
      <c r="C915" s="94" t="n">
        <f aca="false">(100-D915)/100</f>
        <v>0.9775</v>
      </c>
      <c r="D915" s="94" t="n">
        <f aca="false">D912*0.15</f>
        <v>2.25</v>
      </c>
      <c r="E915" s="95" t="n">
        <v>0.9865</v>
      </c>
      <c r="F915" s="95" t="n">
        <v>0.9895</v>
      </c>
      <c r="G915" s="95" t="n">
        <v>0.9925</v>
      </c>
      <c r="H915" s="95" t="n">
        <v>0.991</v>
      </c>
      <c r="I915" s="95" t="n">
        <v>0.9475</v>
      </c>
      <c r="J915" s="95" t="n">
        <v>0.9475</v>
      </c>
      <c r="K915" s="95" t="n">
        <v>0.9475</v>
      </c>
      <c r="L915" s="95" t="n">
        <v>0.9</v>
      </c>
    </row>
    <row r="916" customFormat="false" ht="15" hidden="false" customHeight="false" outlineLevel="0" collapsed="false">
      <c r="A916" s="93" t="s">
        <v>669</v>
      </c>
      <c r="B916" s="94" t="n">
        <f aca="false">B912*0.3</f>
        <v>2.7</v>
      </c>
      <c r="C916" s="94" t="n">
        <f aca="false">(100-D916)/100</f>
        <v>0.955</v>
      </c>
      <c r="D916" s="94" t="n">
        <f aca="false">D912*0.3</f>
        <v>4.5</v>
      </c>
      <c r="E916" s="95" t="n">
        <v>0.964</v>
      </c>
      <c r="F916" s="95" t="n">
        <v>0.972</v>
      </c>
      <c r="G916" s="95" t="n">
        <v>0.98</v>
      </c>
      <c r="H916" s="95" t="n">
        <v>0.976</v>
      </c>
      <c r="I916" s="95" t="n">
        <v>0.86</v>
      </c>
      <c r="J916" s="95" t="n">
        <v>0.86</v>
      </c>
      <c r="K916" s="95" t="n">
        <v>0.86</v>
      </c>
      <c r="L916" s="95" t="n">
        <v>0.75</v>
      </c>
    </row>
    <row r="917" customFormat="false" ht="15" hidden="false" customHeight="false" outlineLevel="0" collapsed="false">
      <c r="A917" s="96" t="s">
        <v>892</v>
      </c>
      <c r="B917" s="90" t="n">
        <v>8.5</v>
      </c>
      <c r="C917" s="90"/>
      <c r="D917" s="90" t="n">
        <v>15</v>
      </c>
      <c r="E917" s="91" t="n">
        <f aca="false">1 - (E918) * (E919) * (E920) * (E921)</f>
        <v>0.10815581934</v>
      </c>
      <c r="F917" s="91" t="n">
        <f aca="false">1 - (F918) * (F919) * (F920) * (F921)</f>
        <v>0.08486262694</v>
      </c>
      <c r="G917" s="91" t="n">
        <f aca="false">1 - (G918) * (G919) * (G920) * (G921)</f>
        <v>0.0611495875</v>
      </c>
      <c r="H917" s="91" t="n">
        <f aca="false">1 - (H918) * (H919) * (H920) * (H921)</f>
        <v>0.07305887424</v>
      </c>
      <c r="I917" s="92" t="n">
        <f aca="false">1 - (I918) * (I919) * (I920) * (I921)</f>
        <v>0.4188544</v>
      </c>
      <c r="J917" s="92" t="n">
        <f aca="false">1 - (J918) * (J919) * (J920) * (J921)</f>
        <v>0.3748063375</v>
      </c>
      <c r="K917" s="92" t="n">
        <f aca="false">1 - (K918) * (K919) * (K920) * (K921)</f>
        <v>0.35656423374</v>
      </c>
      <c r="L917" s="92" t="n">
        <f aca="false">1 - (L918) * (L919) * (L920) * (L921)</f>
        <v>0.35656423374</v>
      </c>
    </row>
    <row r="918" customFormat="false" ht="15" hidden="false" customHeight="false" outlineLevel="0" collapsed="false">
      <c r="A918" s="93" t="s">
        <v>666</v>
      </c>
      <c r="B918" s="94" t="n">
        <f aca="false">B917*0.15</f>
        <v>1.275</v>
      </c>
      <c r="C918" s="94" t="n">
        <f aca="false">(100-D918)/100</f>
        <v>0.9775</v>
      </c>
      <c r="D918" s="94" t="n">
        <f aca="false">D917*0.15</f>
        <v>2.25</v>
      </c>
      <c r="E918" s="95" t="n">
        <v>0.982</v>
      </c>
      <c r="F918" s="95" t="n">
        <v>0.986</v>
      </c>
      <c r="G918" s="95" t="n">
        <v>0.99</v>
      </c>
      <c r="H918" s="95" t="n">
        <v>0.988</v>
      </c>
      <c r="I918" s="95" t="n">
        <v>0.92</v>
      </c>
      <c r="J918" s="95" t="n">
        <v>0.93</v>
      </c>
      <c r="K918" s="95" t="n">
        <v>0.934</v>
      </c>
      <c r="L918" s="95" t="n">
        <v>0.934</v>
      </c>
    </row>
    <row r="919" customFormat="false" ht="15" hidden="false" customHeight="false" outlineLevel="0" collapsed="false">
      <c r="A919" s="93" t="s">
        <v>667</v>
      </c>
      <c r="B919" s="94" t="n">
        <f aca="false">B917*0.4</f>
        <v>3.4</v>
      </c>
      <c r="C919" s="94" t="n">
        <f aca="false">(100-D919)/100</f>
        <v>0.94</v>
      </c>
      <c r="D919" s="94" t="n">
        <f aca="false">D917*0.4</f>
        <v>6</v>
      </c>
      <c r="E919" s="95" t="n">
        <v>0.955</v>
      </c>
      <c r="F919" s="95" t="n">
        <v>0.965</v>
      </c>
      <c r="G919" s="95" t="n">
        <v>0.975</v>
      </c>
      <c r="H919" s="95" t="n">
        <v>0.97</v>
      </c>
      <c r="I919" s="95" t="n">
        <v>0.8</v>
      </c>
      <c r="J919" s="95" t="n">
        <v>0.825</v>
      </c>
      <c r="K919" s="95" t="n">
        <v>0.835</v>
      </c>
      <c r="L919" s="95" t="n">
        <v>0.835</v>
      </c>
    </row>
    <row r="920" customFormat="false" ht="15" hidden="false" customHeight="false" outlineLevel="0" collapsed="false">
      <c r="A920" s="93" t="s">
        <v>668</v>
      </c>
      <c r="B920" s="94" t="n">
        <f aca="false">B917*0.15</f>
        <v>1.275</v>
      </c>
      <c r="C920" s="94" t="n">
        <f aca="false">(100-D920)/100</f>
        <v>0.9775</v>
      </c>
      <c r="D920" s="94" t="n">
        <f aca="false">D917*0.15</f>
        <v>2.25</v>
      </c>
      <c r="E920" s="95" t="n">
        <v>0.9865</v>
      </c>
      <c r="F920" s="95" t="n">
        <v>0.9895</v>
      </c>
      <c r="G920" s="95" t="n">
        <v>0.9925</v>
      </c>
      <c r="H920" s="95" t="n">
        <v>0.991</v>
      </c>
      <c r="I920" s="95" t="n">
        <v>0.94</v>
      </c>
      <c r="J920" s="95" t="n">
        <v>0.9475</v>
      </c>
      <c r="K920" s="95" t="n">
        <v>0.9505</v>
      </c>
      <c r="L920" s="95" t="n">
        <v>0.9505</v>
      </c>
    </row>
    <row r="921" customFormat="false" ht="15" hidden="false" customHeight="false" outlineLevel="0" collapsed="false">
      <c r="A921" s="93" t="s">
        <v>669</v>
      </c>
      <c r="B921" s="94" t="n">
        <f aca="false">B917*0.3</f>
        <v>2.55</v>
      </c>
      <c r="C921" s="94" t="n">
        <f aca="false">(100-D921)/100</f>
        <v>0.955</v>
      </c>
      <c r="D921" s="94" t="n">
        <f aca="false">D917*0.3</f>
        <v>4.5</v>
      </c>
      <c r="E921" s="95" t="n">
        <v>0.964</v>
      </c>
      <c r="F921" s="95" t="n">
        <v>0.972</v>
      </c>
      <c r="G921" s="95" t="n">
        <v>0.98</v>
      </c>
      <c r="H921" s="95" t="n">
        <v>0.976</v>
      </c>
      <c r="I921" s="95" t="n">
        <v>0.84</v>
      </c>
      <c r="J921" s="95" t="n">
        <v>0.86</v>
      </c>
      <c r="K921" s="95" t="n">
        <v>0.868</v>
      </c>
      <c r="L921" s="95" t="n">
        <v>0.868</v>
      </c>
    </row>
    <row r="922" customFormat="false" ht="15" hidden="false" customHeight="false" outlineLevel="0" collapsed="false">
      <c r="A922" s="96" t="s">
        <v>893</v>
      </c>
      <c r="B922" s="90" t="n">
        <v>8.5</v>
      </c>
      <c r="C922" s="90"/>
      <c r="D922" s="90" t="n">
        <v>15</v>
      </c>
      <c r="E922" s="91" t="n">
        <f aca="false">1 - (E923) * (E924) * (E925) * (E926)</f>
        <v>0.10815581934</v>
      </c>
      <c r="F922" s="91" t="n">
        <f aca="false">1 - (F923) * (F924) * (F925) * (F926)</f>
        <v>0.08486262694</v>
      </c>
      <c r="G922" s="91" t="n">
        <f aca="false">1 - (G923) * (G924) * (G925) * (G926)</f>
        <v>0.0611495875</v>
      </c>
      <c r="H922" s="91" t="n">
        <f aca="false">1 - (H923) * (H924) * (H925) * (H926)</f>
        <v>0.07305887424</v>
      </c>
      <c r="I922" s="92" t="n">
        <f aca="false">1 - (I923) * (I924) * (I925) * (I926)</f>
        <v>0.3748063375</v>
      </c>
      <c r="J922" s="92" t="n">
        <f aca="false">1 - (J923) * (J924) * (J925) * (J926)</f>
        <v>0.2289664</v>
      </c>
      <c r="K922" s="92" t="n">
        <f aca="false">1 - (K923) * (K924) * (K925) * (K926)</f>
        <v>0.4188544</v>
      </c>
      <c r="L922" s="92" t="n">
        <f aca="false">1 - (L923) * (L924) * (L925) * (L926)</f>
        <v>0.3748063375</v>
      </c>
    </row>
    <row r="923" customFormat="false" ht="15" hidden="false" customHeight="false" outlineLevel="0" collapsed="false">
      <c r="A923" s="93" t="s">
        <v>666</v>
      </c>
      <c r="B923" s="94" t="n">
        <f aca="false">B922*0.15</f>
        <v>1.275</v>
      </c>
      <c r="C923" s="94" t="n">
        <f aca="false">(100-D923)/100</f>
        <v>0.9775</v>
      </c>
      <c r="D923" s="94" t="n">
        <f aca="false">D922*0.15</f>
        <v>2.25</v>
      </c>
      <c r="E923" s="95" t="n">
        <v>0.982</v>
      </c>
      <c r="F923" s="95" t="n">
        <v>0.986</v>
      </c>
      <c r="G923" s="95" t="n">
        <v>0.99</v>
      </c>
      <c r="H923" s="95" t="n">
        <v>0.988</v>
      </c>
      <c r="I923" s="95" t="n">
        <v>0.93</v>
      </c>
      <c r="J923" s="95" t="n">
        <v>0.96</v>
      </c>
      <c r="K923" s="95" t="n">
        <v>0.92</v>
      </c>
      <c r="L923" s="95" t="n">
        <v>0.93</v>
      </c>
    </row>
    <row r="924" customFormat="false" ht="15" hidden="false" customHeight="false" outlineLevel="0" collapsed="false">
      <c r="A924" s="93" t="s">
        <v>667</v>
      </c>
      <c r="B924" s="94" t="n">
        <f aca="false">B922*0.4</f>
        <v>3.4</v>
      </c>
      <c r="C924" s="94" t="n">
        <f aca="false">(100-D924)/100</f>
        <v>0.94</v>
      </c>
      <c r="D924" s="94" t="n">
        <f aca="false">D922*0.4</f>
        <v>6</v>
      </c>
      <c r="E924" s="95" t="n">
        <v>0.955</v>
      </c>
      <c r="F924" s="95" t="n">
        <v>0.965</v>
      </c>
      <c r="G924" s="95" t="n">
        <v>0.975</v>
      </c>
      <c r="H924" s="95" t="n">
        <v>0.97</v>
      </c>
      <c r="I924" s="95" t="n">
        <v>0.825</v>
      </c>
      <c r="J924" s="95" t="n">
        <v>0.9</v>
      </c>
      <c r="K924" s="95" t="n">
        <v>0.8</v>
      </c>
      <c r="L924" s="95" t="n">
        <v>0.825</v>
      </c>
    </row>
    <row r="925" customFormat="false" ht="15" hidden="false" customHeight="false" outlineLevel="0" collapsed="false">
      <c r="A925" s="93" t="s">
        <v>668</v>
      </c>
      <c r="B925" s="94" t="n">
        <f aca="false">B922*0.15</f>
        <v>1.275</v>
      </c>
      <c r="C925" s="94" t="n">
        <f aca="false">(100-D925)/100</f>
        <v>0.9775</v>
      </c>
      <c r="D925" s="94" t="n">
        <f aca="false">D922*0.15</f>
        <v>2.25</v>
      </c>
      <c r="E925" s="95" t="n">
        <v>0.9865</v>
      </c>
      <c r="F925" s="95" t="n">
        <v>0.9895</v>
      </c>
      <c r="G925" s="95" t="n">
        <v>0.9925</v>
      </c>
      <c r="H925" s="95" t="n">
        <v>0.991</v>
      </c>
      <c r="I925" s="95" t="n">
        <v>0.9475</v>
      </c>
      <c r="J925" s="95" t="n">
        <v>0.97</v>
      </c>
      <c r="K925" s="95" t="n">
        <v>0.94</v>
      </c>
      <c r="L925" s="95" t="n">
        <v>0.9475</v>
      </c>
    </row>
    <row r="926" customFormat="false" ht="15" hidden="false" customHeight="false" outlineLevel="0" collapsed="false">
      <c r="A926" s="93" t="s">
        <v>669</v>
      </c>
      <c r="B926" s="94" t="n">
        <f aca="false">B922*0.3</f>
        <v>2.55</v>
      </c>
      <c r="C926" s="94" t="n">
        <f aca="false">(100-D926)/100</f>
        <v>0.955</v>
      </c>
      <c r="D926" s="94" t="n">
        <f aca="false">D922*0.3</f>
        <v>4.5</v>
      </c>
      <c r="E926" s="95" t="n">
        <v>0.964</v>
      </c>
      <c r="F926" s="95" t="n">
        <v>0.972</v>
      </c>
      <c r="G926" s="95" t="n">
        <v>0.98</v>
      </c>
      <c r="H926" s="95" t="n">
        <v>0.976</v>
      </c>
      <c r="I926" s="95" t="n">
        <v>0.86</v>
      </c>
      <c r="J926" s="95" t="n">
        <v>0.92</v>
      </c>
      <c r="K926" s="95" t="n">
        <v>0.84</v>
      </c>
      <c r="L926" s="95" t="n">
        <v>0.86</v>
      </c>
    </row>
    <row r="927" customFormat="false" ht="15" hidden="false" customHeight="false" outlineLevel="0" collapsed="false">
      <c r="A927" s="96" t="s">
        <v>894</v>
      </c>
      <c r="B927" s="90" t="n">
        <v>8.5</v>
      </c>
      <c r="C927" s="90"/>
      <c r="D927" s="90" t="n">
        <v>15</v>
      </c>
      <c r="E927" s="91" t="n">
        <f aca="false">1 - (E928) * (E929) * (E930) * (E931)</f>
        <v>0.10815581934</v>
      </c>
      <c r="F927" s="91" t="n">
        <f aca="false">1 - (F928) * (F929) * (F930) * (F931)</f>
        <v>0.08486262694</v>
      </c>
      <c r="G927" s="91" t="n">
        <f aca="false">1 - (G928) * (G929) * (G930) * (G931)</f>
        <v>0.0611495875</v>
      </c>
      <c r="H927" s="91" t="n">
        <f aca="false">1 - (H928) * (H929) * (H930) * (H931)</f>
        <v>0.07305887424</v>
      </c>
      <c r="I927" s="92" t="n">
        <f aca="false">1 - (I928) * (I929) * (I930) * (I931)</f>
        <v>0.3748063375</v>
      </c>
      <c r="J927" s="92" t="n">
        <f aca="false">1 - (J928) * (J929) * (J930) * (J931)</f>
        <v>0.35656423374</v>
      </c>
      <c r="K927" s="92" t="n">
        <f aca="false">1 - (K928) * (K929) * (K930) * (K931)</f>
        <v>0.3748063375</v>
      </c>
      <c r="L927" s="92" t="n">
        <f aca="false">1 - (L928) * (L929) * (L930) * (L931)</f>
        <v>0.35656423374</v>
      </c>
    </row>
    <row r="928" customFormat="false" ht="15" hidden="false" customHeight="false" outlineLevel="0" collapsed="false">
      <c r="A928" s="93" t="s">
        <v>666</v>
      </c>
      <c r="B928" s="94" t="n">
        <f aca="false">B927*0.15</f>
        <v>1.275</v>
      </c>
      <c r="C928" s="94" t="n">
        <f aca="false">(100-D928)/100</f>
        <v>0.9775</v>
      </c>
      <c r="D928" s="94" t="n">
        <f aca="false">D927*0.15</f>
        <v>2.25</v>
      </c>
      <c r="E928" s="95" t="n">
        <v>0.982</v>
      </c>
      <c r="F928" s="95" t="n">
        <v>0.986</v>
      </c>
      <c r="G928" s="95" t="n">
        <v>0.99</v>
      </c>
      <c r="H928" s="95" t="n">
        <v>0.988</v>
      </c>
      <c r="I928" s="95" t="n">
        <v>0.93</v>
      </c>
      <c r="J928" s="95" t="n">
        <v>0.934</v>
      </c>
      <c r="K928" s="95" t="n">
        <v>0.93</v>
      </c>
      <c r="L928" s="95" t="n">
        <v>0.934</v>
      </c>
    </row>
    <row r="929" customFormat="false" ht="15" hidden="false" customHeight="false" outlineLevel="0" collapsed="false">
      <c r="A929" s="93" t="s">
        <v>667</v>
      </c>
      <c r="B929" s="94" t="n">
        <f aca="false">B927*0.4</f>
        <v>3.4</v>
      </c>
      <c r="C929" s="94" t="n">
        <f aca="false">(100-D929)/100</f>
        <v>0.94</v>
      </c>
      <c r="D929" s="94" t="n">
        <f aca="false">D927*0.4</f>
        <v>6</v>
      </c>
      <c r="E929" s="95" t="n">
        <v>0.955</v>
      </c>
      <c r="F929" s="95" t="n">
        <v>0.965</v>
      </c>
      <c r="G929" s="95" t="n">
        <v>0.975</v>
      </c>
      <c r="H929" s="95" t="n">
        <v>0.97</v>
      </c>
      <c r="I929" s="95" t="n">
        <v>0.825</v>
      </c>
      <c r="J929" s="95" t="n">
        <v>0.835</v>
      </c>
      <c r="K929" s="95" t="n">
        <v>0.825</v>
      </c>
      <c r="L929" s="95" t="n">
        <v>0.835</v>
      </c>
    </row>
    <row r="930" customFormat="false" ht="15" hidden="false" customHeight="false" outlineLevel="0" collapsed="false">
      <c r="A930" s="93" t="s">
        <v>668</v>
      </c>
      <c r="B930" s="94" t="n">
        <f aca="false">B927*0.15</f>
        <v>1.275</v>
      </c>
      <c r="C930" s="94" t="n">
        <f aca="false">(100-D930)/100</f>
        <v>0.9775</v>
      </c>
      <c r="D930" s="94" t="n">
        <f aca="false">D927*0.15</f>
        <v>2.25</v>
      </c>
      <c r="E930" s="95" t="n">
        <v>0.9865</v>
      </c>
      <c r="F930" s="95" t="n">
        <v>0.9895</v>
      </c>
      <c r="G930" s="95" t="n">
        <v>0.9925</v>
      </c>
      <c r="H930" s="95" t="n">
        <v>0.991</v>
      </c>
      <c r="I930" s="95" t="n">
        <v>0.9475</v>
      </c>
      <c r="J930" s="95" t="n">
        <v>0.9505</v>
      </c>
      <c r="K930" s="95" t="n">
        <v>0.9475</v>
      </c>
      <c r="L930" s="95" t="n">
        <v>0.9505</v>
      </c>
    </row>
    <row r="931" customFormat="false" ht="15" hidden="false" customHeight="false" outlineLevel="0" collapsed="false">
      <c r="A931" s="93" t="s">
        <v>669</v>
      </c>
      <c r="B931" s="94" t="n">
        <f aca="false">B927*0.3</f>
        <v>2.55</v>
      </c>
      <c r="C931" s="94" t="n">
        <f aca="false">(100-D931)/100</f>
        <v>0.955</v>
      </c>
      <c r="D931" s="94" t="n">
        <f aca="false">D927*0.3</f>
        <v>4.5</v>
      </c>
      <c r="E931" s="95" t="n">
        <v>0.964</v>
      </c>
      <c r="F931" s="95" t="n">
        <v>0.972</v>
      </c>
      <c r="G931" s="95" t="n">
        <v>0.98</v>
      </c>
      <c r="H931" s="95" t="n">
        <v>0.976</v>
      </c>
      <c r="I931" s="95" t="n">
        <v>0.86</v>
      </c>
      <c r="J931" s="95" t="n">
        <v>0.868</v>
      </c>
      <c r="K931" s="95" t="n">
        <v>0.86</v>
      </c>
      <c r="L931" s="95" t="n">
        <v>0.868</v>
      </c>
    </row>
    <row r="932" customFormat="false" ht="15" hidden="false" customHeight="false" outlineLevel="0" collapsed="false">
      <c r="A932" s="96" t="s">
        <v>895</v>
      </c>
      <c r="B932" s="90" t="n">
        <v>8</v>
      </c>
      <c r="C932" s="90"/>
      <c r="D932" s="90" t="n">
        <v>15</v>
      </c>
      <c r="E932" s="91" t="n">
        <f aca="false">1 - (E933) * (E934) * (E935) * (E936)</f>
        <v>0.10815581934</v>
      </c>
      <c r="F932" s="91" t="n">
        <f aca="false">1 - (F933) * (F934) * (F935) * (F936)</f>
        <v>0.08486262694</v>
      </c>
      <c r="G932" s="91" t="n">
        <f aca="false">1 - (G933) * (G934) * (G935) * (G936)</f>
        <v>0.0611495875</v>
      </c>
      <c r="H932" s="91" t="n">
        <f aca="false">1 - (H933) * (H934) * (H935) * (H936)</f>
        <v>0.07305887424</v>
      </c>
      <c r="I932" s="92" t="n">
        <f aca="false">1 - (I933) * (I934) * (I935) * (I936)</f>
        <v>0.2289664</v>
      </c>
      <c r="J932" s="92" t="n">
        <f aca="false">1 - (J933) * (J934) * (J935) * (J936)</f>
        <v>0.2289664</v>
      </c>
      <c r="K932" s="92" t="n">
        <f aca="false">1 - (K933) * (K934) * (K935) * (K936)</f>
        <v>0.2799296875</v>
      </c>
      <c r="L932" s="92" t="n">
        <f aca="false">1 - (L933) * (L934) * (L935) * (L936)</f>
        <v>0.2289664</v>
      </c>
    </row>
    <row r="933" customFormat="false" ht="15" hidden="false" customHeight="false" outlineLevel="0" collapsed="false">
      <c r="A933" s="93" t="s">
        <v>666</v>
      </c>
      <c r="B933" s="94" t="n">
        <f aca="false">B932*0.15</f>
        <v>1.2</v>
      </c>
      <c r="C933" s="94" t="n">
        <f aca="false">(100-D933)/100</f>
        <v>0.9775</v>
      </c>
      <c r="D933" s="94" t="n">
        <f aca="false">D932*0.15</f>
        <v>2.25</v>
      </c>
      <c r="E933" s="95" t="n">
        <v>0.982</v>
      </c>
      <c r="F933" s="95" t="n">
        <v>0.986</v>
      </c>
      <c r="G933" s="95" t="n">
        <v>0.99</v>
      </c>
      <c r="H933" s="95" t="n">
        <v>0.988</v>
      </c>
      <c r="I933" s="95" t="n">
        <v>0.96</v>
      </c>
      <c r="J933" s="95" t="n">
        <v>0.96</v>
      </c>
      <c r="K933" s="95" t="n">
        <v>0.95</v>
      </c>
      <c r="L933" s="95" t="n">
        <v>0.96</v>
      </c>
    </row>
    <row r="934" customFormat="false" ht="15" hidden="false" customHeight="false" outlineLevel="0" collapsed="false">
      <c r="A934" s="93" t="s">
        <v>667</v>
      </c>
      <c r="B934" s="94" t="n">
        <f aca="false">B932*0.4</f>
        <v>3.2</v>
      </c>
      <c r="C934" s="94" t="n">
        <f aca="false">(100-D934)/100</f>
        <v>0.94</v>
      </c>
      <c r="D934" s="94" t="n">
        <f aca="false">D932*0.4</f>
        <v>6</v>
      </c>
      <c r="E934" s="95" t="n">
        <v>0.955</v>
      </c>
      <c r="F934" s="95" t="n">
        <v>0.965</v>
      </c>
      <c r="G934" s="95" t="n">
        <v>0.975</v>
      </c>
      <c r="H934" s="95" t="n">
        <v>0.97</v>
      </c>
      <c r="I934" s="95" t="n">
        <v>0.9</v>
      </c>
      <c r="J934" s="95" t="n">
        <v>0.9</v>
      </c>
      <c r="K934" s="95" t="n">
        <v>0.875</v>
      </c>
      <c r="L934" s="95" t="n">
        <v>0.9</v>
      </c>
    </row>
    <row r="935" customFormat="false" ht="15" hidden="false" customHeight="false" outlineLevel="0" collapsed="false">
      <c r="A935" s="93" t="s">
        <v>668</v>
      </c>
      <c r="B935" s="94" t="n">
        <f aca="false">B932*0.15</f>
        <v>1.2</v>
      </c>
      <c r="C935" s="94" t="n">
        <f aca="false">(100-D935)/100</f>
        <v>0.9775</v>
      </c>
      <c r="D935" s="94" t="n">
        <f aca="false">D932*0.15</f>
        <v>2.25</v>
      </c>
      <c r="E935" s="95" t="n">
        <v>0.9865</v>
      </c>
      <c r="F935" s="95" t="n">
        <v>0.9895</v>
      </c>
      <c r="G935" s="95" t="n">
        <v>0.9925</v>
      </c>
      <c r="H935" s="95" t="n">
        <v>0.991</v>
      </c>
      <c r="I935" s="95" t="n">
        <v>0.97</v>
      </c>
      <c r="J935" s="95" t="n">
        <v>0.97</v>
      </c>
      <c r="K935" s="95" t="n">
        <v>0.9625</v>
      </c>
      <c r="L935" s="95" t="n">
        <v>0.97</v>
      </c>
    </row>
    <row r="936" customFormat="false" ht="15" hidden="false" customHeight="false" outlineLevel="0" collapsed="false">
      <c r="A936" s="93" t="s">
        <v>669</v>
      </c>
      <c r="B936" s="94" t="n">
        <f aca="false">B932*0.3</f>
        <v>2.4</v>
      </c>
      <c r="C936" s="94" t="n">
        <f aca="false">(100-D936)/100</f>
        <v>0.955</v>
      </c>
      <c r="D936" s="94" t="n">
        <f aca="false">D932*0.3</f>
        <v>4.5</v>
      </c>
      <c r="E936" s="95" t="n">
        <v>0.964</v>
      </c>
      <c r="F936" s="95" t="n">
        <v>0.972</v>
      </c>
      <c r="G936" s="95" t="n">
        <v>0.98</v>
      </c>
      <c r="H936" s="95" t="n">
        <v>0.976</v>
      </c>
      <c r="I936" s="95" t="n">
        <v>0.92</v>
      </c>
      <c r="J936" s="95" t="n">
        <v>0.92</v>
      </c>
      <c r="K936" s="95" t="n">
        <v>0.9</v>
      </c>
      <c r="L936" s="95" t="n">
        <v>0.92</v>
      </c>
    </row>
    <row r="937" customFormat="false" ht="15" hidden="false" customHeight="false" outlineLevel="0" collapsed="false">
      <c r="A937" s="89" t="s">
        <v>896</v>
      </c>
      <c r="B937" s="90" t="n">
        <v>8</v>
      </c>
      <c r="C937" s="90"/>
      <c r="D937" s="90" t="n">
        <v>15</v>
      </c>
      <c r="E937" s="91" t="n">
        <f aca="false">1 - (E938) * (E939) * (E940) * (E941)</f>
        <v>0.10815581934</v>
      </c>
      <c r="F937" s="91" t="n">
        <f aca="false">1 - (F938) * (F939) * (F940) * (F941)</f>
        <v>0.08486262694</v>
      </c>
      <c r="G937" s="91" t="n">
        <f aca="false">1 - (G938) * (G939) * (G940) * (G941)</f>
        <v>0.0611495875</v>
      </c>
      <c r="H937" s="91" t="n">
        <f aca="false">1 - (H938) * (H939) * (H940) * (H941)</f>
        <v>0.07305887424</v>
      </c>
      <c r="I937" s="92" t="n">
        <f aca="false">1 - (I938) * (I939) * (I940) * (I941)</f>
        <v>0.3748063375</v>
      </c>
      <c r="J937" s="92" t="n">
        <f aca="false">1 - (J938) * (J939) * (J940) * (J941)</f>
        <v>0.3748063375</v>
      </c>
      <c r="K937" s="92" t="n">
        <f aca="false">1 - (K938) * (K939) * (K940) * (K941)</f>
        <v>0.3748063375</v>
      </c>
      <c r="L937" s="92" t="n">
        <f aca="false">1 - (L938) * (L939) * (L940) * (L941)</f>
        <v>0.3748063375</v>
      </c>
    </row>
    <row r="938" customFormat="false" ht="15" hidden="false" customHeight="false" outlineLevel="0" collapsed="false">
      <c r="A938" s="93" t="s">
        <v>666</v>
      </c>
      <c r="B938" s="94" t="n">
        <f aca="false">B937*0.15</f>
        <v>1.2</v>
      </c>
      <c r="C938" s="94" t="n">
        <f aca="false">(100-D938)/100</f>
        <v>0.9775</v>
      </c>
      <c r="D938" s="94" t="n">
        <f aca="false">D937*0.15</f>
        <v>2.25</v>
      </c>
      <c r="E938" s="95" t="n">
        <v>0.982</v>
      </c>
      <c r="F938" s="95" t="n">
        <v>0.986</v>
      </c>
      <c r="G938" s="95" t="n">
        <v>0.99</v>
      </c>
      <c r="H938" s="95" t="n">
        <v>0.988</v>
      </c>
      <c r="I938" s="95" t="n">
        <v>0.93</v>
      </c>
      <c r="J938" s="95" t="n">
        <v>0.93</v>
      </c>
      <c r="K938" s="95" t="n">
        <v>0.93</v>
      </c>
      <c r="L938" s="95" t="n">
        <v>0.93</v>
      </c>
    </row>
    <row r="939" customFormat="false" ht="15" hidden="false" customHeight="false" outlineLevel="0" collapsed="false">
      <c r="A939" s="93" t="s">
        <v>667</v>
      </c>
      <c r="B939" s="94" t="n">
        <f aca="false">B937*0.4</f>
        <v>3.2</v>
      </c>
      <c r="C939" s="94" t="n">
        <f aca="false">(100-D939)/100</f>
        <v>0.94</v>
      </c>
      <c r="D939" s="94" t="n">
        <f aca="false">D937*0.4</f>
        <v>6</v>
      </c>
      <c r="E939" s="95" t="n">
        <v>0.955</v>
      </c>
      <c r="F939" s="95" t="n">
        <v>0.965</v>
      </c>
      <c r="G939" s="95" t="n">
        <v>0.975</v>
      </c>
      <c r="H939" s="95" t="n">
        <v>0.97</v>
      </c>
      <c r="I939" s="95" t="n">
        <v>0.825</v>
      </c>
      <c r="J939" s="95" t="n">
        <v>0.825</v>
      </c>
      <c r="K939" s="95" t="n">
        <v>0.825</v>
      </c>
      <c r="L939" s="95" t="n">
        <v>0.825</v>
      </c>
    </row>
    <row r="940" customFormat="false" ht="15" hidden="false" customHeight="false" outlineLevel="0" collapsed="false">
      <c r="A940" s="93" t="s">
        <v>668</v>
      </c>
      <c r="B940" s="94" t="n">
        <f aca="false">B937*0.15</f>
        <v>1.2</v>
      </c>
      <c r="C940" s="94" t="n">
        <f aca="false">(100-D940)/100</f>
        <v>0.9775</v>
      </c>
      <c r="D940" s="94" t="n">
        <f aca="false">D937*0.15</f>
        <v>2.25</v>
      </c>
      <c r="E940" s="95" t="n">
        <v>0.9865</v>
      </c>
      <c r="F940" s="95" t="n">
        <v>0.9895</v>
      </c>
      <c r="G940" s="95" t="n">
        <v>0.9925</v>
      </c>
      <c r="H940" s="95" t="n">
        <v>0.991</v>
      </c>
      <c r="I940" s="95" t="n">
        <v>0.9475</v>
      </c>
      <c r="J940" s="95" t="n">
        <v>0.9475</v>
      </c>
      <c r="K940" s="95" t="n">
        <v>0.9475</v>
      </c>
      <c r="L940" s="95" t="n">
        <v>0.9475</v>
      </c>
    </row>
    <row r="941" customFormat="false" ht="15" hidden="false" customHeight="false" outlineLevel="0" collapsed="false">
      <c r="A941" s="93" t="s">
        <v>669</v>
      </c>
      <c r="B941" s="94" t="n">
        <f aca="false">B937*0.3</f>
        <v>2.4</v>
      </c>
      <c r="C941" s="94" t="n">
        <f aca="false">(100-D941)/100</f>
        <v>0.955</v>
      </c>
      <c r="D941" s="94" t="n">
        <f aca="false">D937*0.3</f>
        <v>4.5</v>
      </c>
      <c r="E941" s="95" t="n">
        <v>0.964</v>
      </c>
      <c r="F941" s="95" t="n">
        <v>0.972</v>
      </c>
      <c r="G941" s="95" t="n">
        <v>0.98</v>
      </c>
      <c r="H941" s="95" t="n">
        <v>0.976</v>
      </c>
      <c r="I941" s="95" t="n">
        <v>0.86</v>
      </c>
      <c r="J941" s="95" t="n">
        <v>0.86</v>
      </c>
      <c r="K941" s="95" t="n">
        <v>0.86</v>
      </c>
      <c r="L941" s="95" t="n">
        <v>0.86</v>
      </c>
    </row>
    <row r="942" customFormat="false" ht="15" hidden="false" customHeight="false" outlineLevel="0" collapsed="false">
      <c r="A942" s="96" t="s">
        <v>897</v>
      </c>
      <c r="B942" s="90" t="n">
        <v>8</v>
      </c>
      <c r="C942" s="90"/>
      <c r="D942" s="90" t="n">
        <v>15</v>
      </c>
      <c r="E942" s="91" t="n">
        <f aca="false">1 - (E943) * (E944) * (E945) * (E946)</f>
        <v>0.10815581934</v>
      </c>
      <c r="F942" s="91" t="n">
        <f aca="false">1 - (F943) * (F944) * (F945) * (F946)</f>
        <v>0.08486262694</v>
      </c>
      <c r="G942" s="91" t="n">
        <f aca="false">1 - (G943) * (G944) * (G945) * (G946)</f>
        <v>0.0611495875</v>
      </c>
      <c r="H942" s="91" t="n">
        <f aca="false">1 - (H943) * (H944) * (H945) * (H946)</f>
        <v>0.07305887424</v>
      </c>
      <c r="I942" s="92" t="n">
        <f aca="false">1 - (I943) * (I944) * (I945) * (I946)</f>
        <v>0.35656423374</v>
      </c>
      <c r="J942" s="92" t="n">
        <f aca="false">1 - (J943) * (J944) * (J945) * (J946)</f>
        <v>0.2799296875</v>
      </c>
      <c r="K942" s="92" t="n">
        <f aca="false">1 - (K943) * (K944) * (K945) * (K946)</f>
        <v>0.3748063375</v>
      </c>
      <c r="L942" s="92" t="n">
        <f aca="false">1 - (L943) * (L944) * (L945) * (L946)</f>
        <v>0.4188544</v>
      </c>
    </row>
    <row r="943" customFormat="false" ht="15" hidden="false" customHeight="false" outlineLevel="0" collapsed="false">
      <c r="A943" s="93" t="s">
        <v>666</v>
      </c>
      <c r="B943" s="94" t="n">
        <f aca="false">B942*0.15</f>
        <v>1.2</v>
      </c>
      <c r="C943" s="94" t="n">
        <f aca="false">(100-D943)/100</f>
        <v>0.9775</v>
      </c>
      <c r="D943" s="94" t="n">
        <f aca="false">D942*0.15</f>
        <v>2.25</v>
      </c>
      <c r="E943" s="95" t="n">
        <v>0.982</v>
      </c>
      <c r="F943" s="95" t="n">
        <v>0.986</v>
      </c>
      <c r="G943" s="95" t="n">
        <v>0.99</v>
      </c>
      <c r="H943" s="95" t="n">
        <v>0.988</v>
      </c>
      <c r="I943" s="95" t="n">
        <v>0.934</v>
      </c>
      <c r="J943" s="95" t="n">
        <v>0.95</v>
      </c>
      <c r="K943" s="95" t="n">
        <v>0.93</v>
      </c>
      <c r="L943" s="95" t="n">
        <v>0.92</v>
      </c>
    </row>
    <row r="944" customFormat="false" ht="15" hidden="false" customHeight="false" outlineLevel="0" collapsed="false">
      <c r="A944" s="93" t="s">
        <v>667</v>
      </c>
      <c r="B944" s="94" t="n">
        <f aca="false">B942*0.4</f>
        <v>3.2</v>
      </c>
      <c r="C944" s="94" t="n">
        <f aca="false">(100-D944)/100</f>
        <v>0.94</v>
      </c>
      <c r="D944" s="94" t="n">
        <f aca="false">D942*0.4</f>
        <v>6</v>
      </c>
      <c r="E944" s="95" t="n">
        <v>0.955</v>
      </c>
      <c r="F944" s="95" t="n">
        <v>0.965</v>
      </c>
      <c r="G944" s="95" t="n">
        <v>0.975</v>
      </c>
      <c r="H944" s="95" t="n">
        <v>0.97</v>
      </c>
      <c r="I944" s="95" t="n">
        <v>0.835</v>
      </c>
      <c r="J944" s="95" t="n">
        <v>0.875</v>
      </c>
      <c r="K944" s="95" t="n">
        <v>0.825</v>
      </c>
      <c r="L944" s="95" t="n">
        <v>0.8</v>
      </c>
    </row>
    <row r="945" customFormat="false" ht="15" hidden="false" customHeight="false" outlineLevel="0" collapsed="false">
      <c r="A945" s="93" t="s">
        <v>668</v>
      </c>
      <c r="B945" s="94" t="n">
        <f aca="false">B942*0.15</f>
        <v>1.2</v>
      </c>
      <c r="C945" s="94" t="n">
        <f aca="false">(100-D945)/100</f>
        <v>0.9775</v>
      </c>
      <c r="D945" s="94" t="n">
        <f aca="false">D942*0.15</f>
        <v>2.25</v>
      </c>
      <c r="E945" s="95" t="n">
        <v>0.9865</v>
      </c>
      <c r="F945" s="95" t="n">
        <v>0.9895</v>
      </c>
      <c r="G945" s="95" t="n">
        <v>0.9925</v>
      </c>
      <c r="H945" s="95" t="n">
        <v>0.991</v>
      </c>
      <c r="I945" s="95" t="n">
        <v>0.9505</v>
      </c>
      <c r="J945" s="95" t="n">
        <v>0.9625</v>
      </c>
      <c r="K945" s="95" t="n">
        <v>0.9475</v>
      </c>
      <c r="L945" s="95" t="n">
        <v>0.94</v>
      </c>
    </row>
    <row r="946" customFormat="false" ht="15" hidden="false" customHeight="false" outlineLevel="0" collapsed="false">
      <c r="A946" s="93" t="s">
        <v>669</v>
      </c>
      <c r="B946" s="94" t="n">
        <f aca="false">B942*0.3</f>
        <v>2.4</v>
      </c>
      <c r="C946" s="94" t="n">
        <f aca="false">(100-D946)/100</f>
        <v>0.955</v>
      </c>
      <c r="D946" s="94" t="n">
        <f aca="false">D942*0.3</f>
        <v>4.5</v>
      </c>
      <c r="E946" s="95" t="n">
        <v>0.964</v>
      </c>
      <c r="F946" s="95" t="n">
        <v>0.972</v>
      </c>
      <c r="G946" s="95" t="n">
        <v>0.98</v>
      </c>
      <c r="H946" s="95" t="n">
        <v>0.976</v>
      </c>
      <c r="I946" s="95" t="n">
        <v>0.868</v>
      </c>
      <c r="J946" s="95" t="n">
        <v>0.9</v>
      </c>
      <c r="K946" s="95" t="n">
        <v>0.86</v>
      </c>
      <c r="L946" s="95" t="n">
        <v>0.84</v>
      </c>
    </row>
    <row r="947" customFormat="false" ht="15" hidden="false" customHeight="false" outlineLevel="0" collapsed="false">
      <c r="A947" s="96" t="s">
        <v>898</v>
      </c>
      <c r="B947" s="90" t="n">
        <v>8</v>
      </c>
      <c r="C947" s="90"/>
      <c r="D947" s="90" t="n">
        <v>15</v>
      </c>
      <c r="E947" s="91" t="n">
        <f aca="false">1 - (E948) * (E949) * (E950) * (E951)</f>
        <v>0.10815581934</v>
      </c>
      <c r="F947" s="91" t="n">
        <f aca="false">1 - (F948) * (F949) * (F950) * (F951)</f>
        <v>0.08486262694</v>
      </c>
      <c r="G947" s="91" t="n">
        <f aca="false">1 - (G948) * (G949) * (G950) * (G951)</f>
        <v>0.0611495875</v>
      </c>
      <c r="H947" s="91" t="n">
        <f aca="false">1 - (H948) * (H949) * (H950) * (H951)</f>
        <v>0.07305887424</v>
      </c>
      <c r="I947" s="92" t="n">
        <f aca="false">1 - (I948) * (I949) * (I950) * (I951)</f>
        <v>0.35656423374</v>
      </c>
      <c r="J947" s="92" t="n">
        <f aca="false">1 - (J948) * (J949) * (J950) * (J951)</f>
        <v>0.4188544</v>
      </c>
      <c r="K947" s="92" t="n">
        <f aca="false">1 - (K948) * (K949) * (K950) * (K951)</f>
        <v>0.35656423374</v>
      </c>
      <c r="L947" s="92" t="n">
        <f aca="false">1 - (L948) * (L949) * (L950) * (L951)</f>
        <v>0.35656423374</v>
      </c>
    </row>
    <row r="948" customFormat="false" ht="15" hidden="false" customHeight="false" outlineLevel="0" collapsed="false">
      <c r="A948" s="93" t="s">
        <v>666</v>
      </c>
      <c r="B948" s="94" t="n">
        <f aca="false">B947*0.15</f>
        <v>1.2</v>
      </c>
      <c r="C948" s="94" t="n">
        <f aca="false">(100-D948)/100</f>
        <v>0.9775</v>
      </c>
      <c r="D948" s="94" t="n">
        <f aca="false">D947*0.15</f>
        <v>2.25</v>
      </c>
      <c r="E948" s="95" t="n">
        <v>0.982</v>
      </c>
      <c r="F948" s="95" t="n">
        <v>0.986</v>
      </c>
      <c r="G948" s="95" t="n">
        <v>0.99</v>
      </c>
      <c r="H948" s="95" t="n">
        <v>0.988</v>
      </c>
      <c r="I948" s="95" t="n">
        <v>0.934</v>
      </c>
      <c r="J948" s="95" t="n">
        <v>0.92</v>
      </c>
      <c r="K948" s="95" t="n">
        <v>0.934</v>
      </c>
      <c r="L948" s="95" t="n">
        <v>0.934</v>
      </c>
    </row>
    <row r="949" customFormat="false" ht="15" hidden="false" customHeight="false" outlineLevel="0" collapsed="false">
      <c r="A949" s="93" t="s">
        <v>667</v>
      </c>
      <c r="B949" s="94" t="n">
        <f aca="false">B947*0.4</f>
        <v>3.2</v>
      </c>
      <c r="C949" s="94" t="n">
        <f aca="false">(100-D949)/100</f>
        <v>0.94</v>
      </c>
      <c r="D949" s="94" t="n">
        <f aca="false">D947*0.4</f>
        <v>6</v>
      </c>
      <c r="E949" s="95" t="n">
        <v>0.955</v>
      </c>
      <c r="F949" s="95" t="n">
        <v>0.965</v>
      </c>
      <c r="G949" s="95" t="n">
        <v>0.975</v>
      </c>
      <c r="H949" s="95" t="n">
        <v>0.97</v>
      </c>
      <c r="I949" s="95" t="n">
        <v>0.835</v>
      </c>
      <c r="J949" s="95" t="n">
        <v>0.8</v>
      </c>
      <c r="K949" s="95" t="n">
        <v>0.835</v>
      </c>
      <c r="L949" s="95" t="n">
        <v>0.835</v>
      </c>
    </row>
    <row r="950" customFormat="false" ht="15" hidden="false" customHeight="false" outlineLevel="0" collapsed="false">
      <c r="A950" s="93" t="s">
        <v>668</v>
      </c>
      <c r="B950" s="94" t="n">
        <f aca="false">B947*0.15</f>
        <v>1.2</v>
      </c>
      <c r="C950" s="94" t="n">
        <f aca="false">(100-D950)/100</f>
        <v>0.9775</v>
      </c>
      <c r="D950" s="94" t="n">
        <f aca="false">D947*0.15</f>
        <v>2.25</v>
      </c>
      <c r="E950" s="95" t="n">
        <v>0.9865</v>
      </c>
      <c r="F950" s="95" t="n">
        <v>0.9895</v>
      </c>
      <c r="G950" s="95" t="n">
        <v>0.9925</v>
      </c>
      <c r="H950" s="95" t="n">
        <v>0.991</v>
      </c>
      <c r="I950" s="95" t="n">
        <v>0.9505</v>
      </c>
      <c r="J950" s="95" t="n">
        <v>0.94</v>
      </c>
      <c r="K950" s="95" t="n">
        <v>0.9505</v>
      </c>
      <c r="L950" s="95" t="n">
        <v>0.9505</v>
      </c>
    </row>
    <row r="951" customFormat="false" ht="15" hidden="false" customHeight="false" outlineLevel="0" collapsed="false">
      <c r="A951" s="93" t="s">
        <v>669</v>
      </c>
      <c r="B951" s="94" t="n">
        <f aca="false">B947*0.3</f>
        <v>2.4</v>
      </c>
      <c r="C951" s="94" t="n">
        <f aca="false">(100-D951)/100</f>
        <v>0.955</v>
      </c>
      <c r="D951" s="94" t="n">
        <f aca="false">D947*0.3</f>
        <v>4.5</v>
      </c>
      <c r="E951" s="95" t="n">
        <v>0.964</v>
      </c>
      <c r="F951" s="95" t="n">
        <v>0.972</v>
      </c>
      <c r="G951" s="95" t="n">
        <v>0.98</v>
      </c>
      <c r="H951" s="95" t="n">
        <v>0.976</v>
      </c>
      <c r="I951" s="95" t="n">
        <v>0.868</v>
      </c>
      <c r="J951" s="95" t="n">
        <v>0.84</v>
      </c>
      <c r="K951" s="95" t="n">
        <v>0.868</v>
      </c>
      <c r="L951" s="95" t="n">
        <v>0.868</v>
      </c>
    </row>
    <row r="952" customFormat="false" ht="15" hidden="false" customHeight="false" outlineLevel="0" collapsed="false">
      <c r="A952" s="89" t="s">
        <v>899</v>
      </c>
      <c r="B952" s="90" t="n">
        <v>8</v>
      </c>
      <c r="C952" s="90"/>
      <c r="D952" s="90" t="n">
        <v>15</v>
      </c>
      <c r="E952" s="91" t="n">
        <f aca="false">1 - (E953) * (E954) * (E955) * (E956)</f>
        <v>0.10815581934</v>
      </c>
      <c r="F952" s="91" t="n">
        <f aca="false">1 - (F953) * (F954) * (F955) * (F956)</f>
        <v>0.08486262694</v>
      </c>
      <c r="G952" s="91" t="n">
        <f aca="false">1 - (G953) * (G954) * (G955) * (G956)</f>
        <v>0.0611495875</v>
      </c>
      <c r="H952" s="91" t="n">
        <f aca="false">1 - (H953) * (H954) * (H955) * (H956)</f>
        <v>0.07305887424</v>
      </c>
      <c r="I952" s="92" t="n">
        <f aca="false">1 - (I953) * (I954) * (I955) * (I956)</f>
        <v>0.30936446464</v>
      </c>
      <c r="J952" s="92" t="n">
        <f aca="false">1 - (J953) * (J954) * (J955) * (J956)</f>
        <v>0.30936446464</v>
      </c>
      <c r="K952" s="92" t="n">
        <f aca="false">1 - (K953) * (K954) * (K955) * (K956)</f>
        <v>0.35656423374</v>
      </c>
      <c r="L952" s="92" t="n">
        <f aca="false">1 - (L953) * (L954) * (L955) * (L956)</f>
        <v>0.1755618375</v>
      </c>
    </row>
    <row r="953" customFormat="false" ht="15" hidden="false" customHeight="false" outlineLevel="0" collapsed="false">
      <c r="A953" s="93" t="s">
        <v>666</v>
      </c>
      <c r="B953" s="94" t="n">
        <f aca="false">B952*0.15</f>
        <v>1.2</v>
      </c>
      <c r="C953" s="94" t="n">
        <f aca="false">(100-D953)/100</f>
        <v>0.9775</v>
      </c>
      <c r="D953" s="94" t="n">
        <f aca="false">D952*0.15</f>
        <v>2.25</v>
      </c>
      <c r="E953" s="95" t="n">
        <v>0.982</v>
      </c>
      <c r="F953" s="95" t="n">
        <v>0.986</v>
      </c>
      <c r="G953" s="95" t="n">
        <v>0.99</v>
      </c>
      <c r="H953" s="95" t="n">
        <v>0.988</v>
      </c>
      <c r="I953" s="95" t="n">
        <v>0.944</v>
      </c>
      <c r="J953" s="95" t="n">
        <v>0.944</v>
      </c>
      <c r="K953" s="95" t="n">
        <v>0.934</v>
      </c>
      <c r="L953" s="95" t="n">
        <v>0.97</v>
      </c>
    </row>
    <row r="954" customFormat="false" ht="15" hidden="false" customHeight="false" outlineLevel="0" collapsed="false">
      <c r="A954" s="93" t="s">
        <v>667</v>
      </c>
      <c r="B954" s="94" t="n">
        <f aca="false">B952*0.4</f>
        <v>3.2</v>
      </c>
      <c r="C954" s="94" t="n">
        <f aca="false">(100-D954)/100</f>
        <v>0.94</v>
      </c>
      <c r="D954" s="94" t="n">
        <f aca="false">D952*0.4</f>
        <v>6</v>
      </c>
      <c r="E954" s="95" t="n">
        <v>0.955</v>
      </c>
      <c r="F954" s="95" t="n">
        <v>0.965</v>
      </c>
      <c r="G954" s="95" t="n">
        <v>0.975</v>
      </c>
      <c r="H954" s="95" t="n">
        <v>0.97</v>
      </c>
      <c r="I954" s="95" t="n">
        <v>0.86</v>
      </c>
      <c r="J954" s="95" t="n">
        <v>0.86</v>
      </c>
      <c r="K954" s="95" t="n">
        <v>0.835</v>
      </c>
      <c r="L954" s="95" t="n">
        <v>0.925</v>
      </c>
    </row>
    <row r="955" customFormat="false" ht="15" hidden="false" customHeight="false" outlineLevel="0" collapsed="false">
      <c r="A955" s="93" t="s">
        <v>668</v>
      </c>
      <c r="B955" s="94" t="n">
        <f aca="false">B952*0.15</f>
        <v>1.2</v>
      </c>
      <c r="C955" s="94" t="n">
        <f aca="false">(100-D955)/100</f>
        <v>0.9775</v>
      </c>
      <c r="D955" s="94" t="n">
        <f aca="false">D952*0.15</f>
        <v>2.25</v>
      </c>
      <c r="E955" s="95" t="n">
        <v>0.9865</v>
      </c>
      <c r="F955" s="95" t="n">
        <v>0.9895</v>
      </c>
      <c r="G955" s="95" t="n">
        <v>0.9925</v>
      </c>
      <c r="H955" s="95" t="n">
        <v>0.991</v>
      </c>
      <c r="I955" s="95" t="n">
        <v>0.958</v>
      </c>
      <c r="J955" s="95" t="n">
        <v>0.958</v>
      </c>
      <c r="K955" s="95" t="n">
        <v>0.9505</v>
      </c>
      <c r="L955" s="95" t="n">
        <v>0.9775</v>
      </c>
    </row>
    <row r="956" customFormat="false" ht="15" hidden="false" customHeight="false" outlineLevel="0" collapsed="false">
      <c r="A956" s="93" t="s">
        <v>669</v>
      </c>
      <c r="B956" s="94" t="n">
        <f aca="false">B952*0.3</f>
        <v>2.4</v>
      </c>
      <c r="C956" s="94" t="n">
        <f aca="false">(100-D956)/100</f>
        <v>0.955</v>
      </c>
      <c r="D956" s="94" t="n">
        <f aca="false">D952*0.3</f>
        <v>4.5</v>
      </c>
      <c r="E956" s="95" t="n">
        <v>0.964</v>
      </c>
      <c r="F956" s="95" t="n">
        <v>0.972</v>
      </c>
      <c r="G956" s="95" t="n">
        <v>0.98</v>
      </c>
      <c r="H956" s="95" t="n">
        <v>0.976</v>
      </c>
      <c r="I956" s="95" t="n">
        <v>0.888</v>
      </c>
      <c r="J956" s="95" t="n">
        <v>0.888</v>
      </c>
      <c r="K956" s="95" t="n">
        <v>0.868</v>
      </c>
      <c r="L956" s="95" t="n">
        <v>0.94</v>
      </c>
    </row>
    <row r="957" customFormat="false" ht="15" hidden="false" customHeight="false" outlineLevel="0" collapsed="false">
      <c r="A957" s="96" t="s">
        <v>900</v>
      </c>
      <c r="B957" s="90" t="n">
        <v>8</v>
      </c>
      <c r="C957" s="90"/>
      <c r="D957" s="90" t="n">
        <v>15</v>
      </c>
      <c r="E957" s="91" t="n">
        <f aca="false">1 - (E958) * (E959) * (E960)</f>
        <v>0.0959511600000002</v>
      </c>
      <c r="F957" s="91" t="n">
        <f aca="false">1 - (F958) * (F959) * (F960)</f>
        <v>0.07515172</v>
      </c>
      <c r="G957" s="91" t="n">
        <f aca="false">1 - (G958) * (G959) * (G960)</f>
        <v>0.0540550000000001</v>
      </c>
      <c r="H957" s="91" t="n">
        <f aca="false">1 - (H958) * (H959) * (H960)</f>
        <v>0.06464064</v>
      </c>
      <c r="I957" s="92" t="n">
        <f aca="false">1 - (I958) * (I959) * (I960)</f>
        <v>0.38176</v>
      </c>
      <c r="J957" s="92" t="n">
        <f aca="false">1 - (J958) * (J959) * (J960)</f>
        <v>0.27908608</v>
      </c>
      <c r="K957" s="92" t="n">
        <f aca="false">1 - (K958) * (K959) * (K960)</f>
        <v>0.27908608</v>
      </c>
      <c r="L957" s="92" t="n">
        <f aca="false">1 - (L958) * (L959) * (L960)</f>
        <v>0.27908608</v>
      </c>
    </row>
    <row r="958" customFormat="false" ht="15" hidden="false" customHeight="false" outlineLevel="0" collapsed="false">
      <c r="A958" s="93" t="s">
        <v>666</v>
      </c>
      <c r="B958" s="94" t="n">
        <f aca="false">B957*0.15</f>
        <v>1.2</v>
      </c>
      <c r="C958" s="94" t="n">
        <f aca="false">(100-D958)/100</f>
        <v>0.9775</v>
      </c>
      <c r="D958" s="94" t="n">
        <f aca="false">D957*0.15</f>
        <v>2.25</v>
      </c>
      <c r="E958" s="95" t="n">
        <v>0.982</v>
      </c>
      <c r="F958" s="95" t="n">
        <v>0.986</v>
      </c>
      <c r="G958" s="95" t="n">
        <v>0.99</v>
      </c>
      <c r="H958" s="95" t="n">
        <v>0.988</v>
      </c>
      <c r="I958" s="95" t="n">
        <v>0.92</v>
      </c>
      <c r="J958" s="95" t="n">
        <v>0.944</v>
      </c>
      <c r="K958" s="95" t="n">
        <v>0.944</v>
      </c>
      <c r="L958" s="95" t="n">
        <v>0.944</v>
      </c>
    </row>
    <row r="959" customFormat="false" ht="15" hidden="false" customHeight="false" outlineLevel="0" collapsed="false">
      <c r="A959" s="93" t="s">
        <v>667</v>
      </c>
      <c r="B959" s="94" t="n">
        <f aca="false">B957*0.4</f>
        <v>3.2</v>
      </c>
      <c r="C959" s="94" t="n">
        <f aca="false">(100-D959)/100</f>
        <v>0.94</v>
      </c>
      <c r="D959" s="94" t="n">
        <f aca="false">D957*0.4</f>
        <v>6</v>
      </c>
      <c r="E959" s="95" t="n">
        <v>0.955</v>
      </c>
      <c r="F959" s="95" t="n">
        <v>0.965</v>
      </c>
      <c r="G959" s="95" t="n">
        <v>0.975</v>
      </c>
      <c r="H959" s="95" t="n">
        <v>0.97</v>
      </c>
      <c r="I959" s="95" t="n">
        <v>0.8</v>
      </c>
      <c r="J959" s="95" t="n">
        <v>0.86</v>
      </c>
      <c r="K959" s="95" t="n">
        <v>0.86</v>
      </c>
      <c r="L959" s="95" t="n">
        <v>0.86</v>
      </c>
    </row>
    <row r="960" customFormat="false" ht="15" hidden="false" customHeight="false" outlineLevel="0" collapsed="false">
      <c r="A960" s="93" t="s">
        <v>669</v>
      </c>
      <c r="B960" s="94" t="n">
        <f aca="false">B957*0.3</f>
        <v>2.4</v>
      </c>
      <c r="C960" s="94" t="n">
        <f aca="false">(100-D960)/100</f>
        <v>0.955</v>
      </c>
      <c r="D960" s="94" t="n">
        <f aca="false">D957*0.3</f>
        <v>4.5</v>
      </c>
      <c r="E960" s="95" t="n">
        <v>0.964</v>
      </c>
      <c r="F960" s="95" t="n">
        <v>0.972</v>
      </c>
      <c r="G960" s="95" t="n">
        <v>0.98</v>
      </c>
      <c r="H960" s="95" t="n">
        <v>0.976</v>
      </c>
      <c r="I960" s="95" t="n">
        <v>0.84</v>
      </c>
      <c r="J960" s="95" t="n">
        <v>0.888</v>
      </c>
      <c r="K960" s="95" t="n">
        <v>0.888</v>
      </c>
      <c r="L960" s="95" t="n">
        <v>0.888</v>
      </c>
    </row>
    <row r="961" customFormat="false" ht="15" hidden="false" customHeight="false" outlineLevel="0" collapsed="false">
      <c r="A961" s="96" t="s">
        <v>901</v>
      </c>
      <c r="B961" s="90" t="n">
        <v>7</v>
      </c>
      <c r="C961" s="90"/>
      <c r="D961" s="90" t="n">
        <v>10</v>
      </c>
      <c r="E961" s="91" t="n">
        <f aca="false">1 - (E962) * (E963) * (E964) * (E965)</f>
        <v>0.10815581934</v>
      </c>
      <c r="F961" s="91" t="n">
        <f aca="false">1 - (F962) * (F963) * (F964) * (F965)</f>
        <v>0.08486262694</v>
      </c>
      <c r="G961" s="91" t="n">
        <f aca="false">1 - (G962) * (G963) * (G964) * (G965)</f>
        <v>0.0611495875</v>
      </c>
      <c r="H961" s="91" t="n">
        <f aca="false">1 - (H962) * (H963) * (H964) * (H965)</f>
        <v>0.07305887424</v>
      </c>
      <c r="I961" s="92" t="n">
        <f aca="false">1 - (I962) * (I963) * (I964) * (I965)</f>
        <v>0.30936446464</v>
      </c>
      <c r="J961" s="92" t="n">
        <f aca="false">1 - (J962) * (J963) * (J964) * (J965)</f>
        <v>0.3748063375</v>
      </c>
      <c r="K961" s="92" t="n">
        <f aca="false">1 - (K962) * (K963) * (K964) * (K965)</f>
        <v>0.35656423374</v>
      </c>
      <c r="L961" s="92" t="n">
        <f aca="false">1 - (L962) * (L963) * (L964) * (L965)</f>
        <v>0.3748063375</v>
      </c>
    </row>
    <row r="962" customFormat="false" ht="15" hidden="false" customHeight="false" outlineLevel="0" collapsed="false">
      <c r="A962" s="93" t="s">
        <v>666</v>
      </c>
      <c r="B962" s="94" t="n">
        <f aca="false">B961*0.15</f>
        <v>1.05</v>
      </c>
      <c r="C962" s="94" t="n">
        <f aca="false">(100-D962)/100</f>
        <v>0.985</v>
      </c>
      <c r="D962" s="94" t="n">
        <f aca="false">D961*0.15</f>
        <v>1.5</v>
      </c>
      <c r="E962" s="95" t="n">
        <v>0.982</v>
      </c>
      <c r="F962" s="95" t="n">
        <v>0.986</v>
      </c>
      <c r="G962" s="95" t="n">
        <v>0.99</v>
      </c>
      <c r="H962" s="95" t="n">
        <v>0.988</v>
      </c>
      <c r="I962" s="95" t="n">
        <v>0.944</v>
      </c>
      <c r="J962" s="95" t="n">
        <v>0.93</v>
      </c>
      <c r="K962" s="95" t="n">
        <v>0.934</v>
      </c>
      <c r="L962" s="95" t="n">
        <v>0.93</v>
      </c>
    </row>
    <row r="963" customFormat="false" ht="15" hidden="false" customHeight="false" outlineLevel="0" collapsed="false">
      <c r="A963" s="93" t="s">
        <v>667</v>
      </c>
      <c r="B963" s="94" t="n">
        <f aca="false">B961*0.4</f>
        <v>2.8</v>
      </c>
      <c r="C963" s="94" t="n">
        <f aca="false">(100-D963)/100</f>
        <v>0.96</v>
      </c>
      <c r="D963" s="94" t="n">
        <f aca="false">D961*0.4</f>
        <v>4</v>
      </c>
      <c r="E963" s="95" t="n">
        <v>0.955</v>
      </c>
      <c r="F963" s="95" t="n">
        <v>0.965</v>
      </c>
      <c r="G963" s="95" t="n">
        <v>0.975</v>
      </c>
      <c r="H963" s="95" t="n">
        <v>0.97</v>
      </c>
      <c r="I963" s="95" t="n">
        <v>0.86</v>
      </c>
      <c r="J963" s="95" t="n">
        <v>0.825</v>
      </c>
      <c r="K963" s="95" t="n">
        <v>0.835</v>
      </c>
      <c r="L963" s="95" t="n">
        <v>0.825</v>
      </c>
    </row>
    <row r="964" customFormat="false" ht="15" hidden="false" customHeight="false" outlineLevel="0" collapsed="false">
      <c r="A964" s="93" t="s">
        <v>668</v>
      </c>
      <c r="B964" s="94" t="n">
        <f aca="false">B961*0.15</f>
        <v>1.05</v>
      </c>
      <c r="C964" s="94" t="n">
        <f aca="false">(100-D964)/100</f>
        <v>0.985</v>
      </c>
      <c r="D964" s="94" t="n">
        <f aca="false">D961*0.15</f>
        <v>1.5</v>
      </c>
      <c r="E964" s="95" t="n">
        <v>0.9865</v>
      </c>
      <c r="F964" s="95" t="n">
        <v>0.9895</v>
      </c>
      <c r="G964" s="95" t="n">
        <v>0.9925</v>
      </c>
      <c r="H964" s="95" t="n">
        <v>0.991</v>
      </c>
      <c r="I964" s="95" t="n">
        <v>0.958</v>
      </c>
      <c r="J964" s="95" t="n">
        <v>0.9475</v>
      </c>
      <c r="K964" s="95" t="n">
        <v>0.9505</v>
      </c>
      <c r="L964" s="95" t="n">
        <v>0.9475</v>
      </c>
    </row>
    <row r="965" customFormat="false" ht="15" hidden="false" customHeight="false" outlineLevel="0" collapsed="false">
      <c r="A965" s="93" t="s">
        <v>669</v>
      </c>
      <c r="B965" s="94" t="n">
        <f aca="false">B961*0.3</f>
        <v>2.1</v>
      </c>
      <c r="C965" s="94" t="n">
        <f aca="false">(100-D965)/100</f>
        <v>0.97</v>
      </c>
      <c r="D965" s="94" t="n">
        <f aca="false">D961*0.3</f>
        <v>3</v>
      </c>
      <c r="E965" s="95" t="n">
        <v>0.964</v>
      </c>
      <c r="F965" s="95" t="n">
        <v>0.972</v>
      </c>
      <c r="G965" s="95" t="n">
        <v>0.98</v>
      </c>
      <c r="H965" s="95" t="n">
        <v>0.976</v>
      </c>
      <c r="I965" s="95" t="n">
        <v>0.888</v>
      </c>
      <c r="J965" s="95" t="n">
        <v>0.86</v>
      </c>
      <c r="K965" s="95" t="n">
        <v>0.868</v>
      </c>
      <c r="L965" s="95" t="n">
        <v>0.86</v>
      </c>
    </row>
    <row r="966" customFormat="false" ht="15" hidden="false" customHeight="false" outlineLevel="0" collapsed="false">
      <c r="A966" s="96" t="s">
        <v>902</v>
      </c>
      <c r="B966" s="90" t="n">
        <v>7</v>
      </c>
      <c r="C966" s="90"/>
      <c r="D966" s="90" t="n">
        <v>10</v>
      </c>
      <c r="E966" s="91" t="n">
        <f aca="false">1 - (E967) * (E968) * (E969) * (E970)</f>
        <v>0.10815581934</v>
      </c>
      <c r="F966" s="91" t="n">
        <f aca="false">1 - (F967) * (F968) * (F969) * (F970)</f>
        <v>0.08486262694</v>
      </c>
      <c r="G966" s="91" t="n">
        <f aca="false">1 - (G967) * (G968) * (G969) * (G970)</f>
        <v>0.0611495875</v>
      </c>
      <c r="H966" s="91" t="n">
        <f aca="false">1 - (H967) * (H968) * (H969) * (H970)</f>
        <v>0.07305887424</v>
      </c>
      <c r="I966" s="92" t="n">
        <f aca="false">1 - (I967) * (I968) * (I969) * (I970)</f>
        <v>0.30936446464</v>
      </c>
      <c r="J966" s="92" t="n">
        <f aca="false">1 - (J967) * (J968) * (J969) * (J970)</f>
        <v>0.30936446464</v>
      </c>
      <c r="K966" s="92" t="n">
        <f aca="false">1 - (K967) * (K968) * (K969) * (K970)</f>
        <v>0.30936446464</v>
      </c>
      <c r="L966" s="92" t="n">
        <f aca="false">1 - (L967) * (L968) * (L969) * (L970)</f>
        <v>0.3748063375</v>
      </c>
    </row>
    <row r="967" customFormat="false" ht="15" hidden="false" customHeight="false" outlineLevel="0" collapsed="false">
      <c r="A967" s="93" t="s">
        <v>666</v>
      </c>
      <c r="B967" s="94" t="n">
        <f aca="false">B966*0.15</f>
        <v>1.05</v>
      </c>
      <c r="C967" s="94" t="n">
        <f aca="false">(100-D967)/100</f>
        <v>0.985</v>
      </c>
      <c r="D967" s="94" t="n">
        <f aca="false">D966*0.15</f>
        <v>1.5</v>
      </c>
      <c r="E967" s="95" t="n">
        <v>0.982</v>
      </c>
      <c r="F967" s="95" t="n">
        <v>0.986</v>
      </c>
      <c r="G967" s="95" t="n">
        <v>0.99</v>
      </c>
      <c r="H967" s="95" t="n">
        <v>0.988</v>
      </c>
      <c r="I967" s="95" t="n">
        <v>0.944</v>
      </c>
      <c r="J967" s="95" t="n">
        <v>0.944</v>
      </c>
      <c r="K967" s="95" t="n">
        <v>0.944</v>
      </c>
      <c r="L967" s="95" t="n">
        <v>0.93</v>
      </c>
    </row>
    <row r="968" customFormat="false" ht="15" hidden="false" customHeight="false" outlineLevel="0" collapsed="false">
      <c r="A968" s="93" t="s">
        <v>667</v>
      </c>
      <c r="B968" s="94" t="n">
        <f aca="false">B966*0.4</f>
        <v>2.8</v>
      </c>
      <c r="C968" s="94" t="n">
        <f aca="false">(100-D968)/100</f>
        <v>0.96</v>
      </c>
      <c r="D968" s="94" t="n">
        <f aca="false">D966*0.4</f>
        <v>4</v>
      </c>
      <c r="E968" s="95" t="n">
        <v>0.955</v>
      </c>
      <c r="F968" s="95" t="n">
        <v>0.965</v>
      </c>
      <c r="G968" s="95" t="n">
        <v>0.975</v>
      </c>
      <c r="H968" s="95" t="n">
        <v>0.97</v>
      </c>
      <c r="I968" s="95" t="n">
        <v>0.86</v>
      </c>
      <c r="J968" s="95" t="n">
        <v>0.86</v>
      </c>
      <c r="K968" s="95" t="n">
        <v>0.86</v>
      </c>
      <c r="L968" s="95" t="n">
        <v>0.825</v>
      </c>
    </row>
    <row r="969" customFormat="false" ht="15" hidden="false" customHeight="false" outlineLevel="0" collapsed="false">
      <c r="A969" s="93" t="s">
        <v>668</v>
      </c>
      <c r="B969" s="94" t="n">
        <f aca="false">B966*0.15</f>
        <v>1.05</v>
      </c>
      <c r="C969" s="94" t="n">
        <f aca="false">(100-D969)/100</f>
        <v>0.985</v>
      </c>
      <c r="D969" s="94" t="n">
        <f aca="false">D966*0.15</f>
        <v>1.5</v>
      </c>
      <c r="E969" s="95" t="n">
        <v>0.9865</v>
      </c>
      <c r="F969" s="95" t="n">
        <v>0.9895</v>
      </c>
      <c r="G969" s="95" t="n">
        <v>0.9925</v>
      </c>
      <c r="H969" s="95" t="n">
        <v>0.991</v>
      </c>
      <c r="I969" s="95" t="n">
        <v>0.958</v>
      </c>
      <c r="J969" s="95" t="n">
        <v>0.958</v>
      </c>
      <c r="K969" s="95" t="n">
        <v>0.958</v>
      </c>
      <c r="L969" s="95" t="n">
        <v>0.9475</v>
      </c>
    </row>
    <row r="970" customFormat="false" ht="15" hidden="false" customHeight="false" outlineLevel="0" collapsed="false">
      <c r="A970" s="93" t="s">
        <v>669</v>
      </c>
      <c r="B970" s="94" t="n">
        <f aca="false">B966*0.3</f>
        <v>2.1</v>
      </c>
      <c r="C970" s="94" t="n">
        <f aca="false">(100-D970)/100</f>
        <v>0.97</v>
      </c>
      <c r="D970" s="94" t="n">
        <f aca="false">D966*0.3</f>
        <v>3</v>
      </c>
      <c r="E970" s="95" t="n">
        <v>0.964</v>
      </c>
      <c r="F970" s="95" t="n">
        <v>0.972</v>
      </c>
      <c r="G970" s="95" t="n">
        <v>0.98</v>
      </c>
      <c r="H970" s="95" t="n">
        <v>0.976</v>
      </c>
      <c r="I970" s="95" t="n">
        <v>0.888</v>
      </c>
      <c r="J970" s="95" t="n">
        <v>0.888</v>
      </c>
      <c r="K970" s="95" t="n">
        <v>0.888</v>
      </c>
      <c r="L970" s="95" t="n">
        <v>0.86</v>
      </c>
    </row>
    <row r="971" customFormat="false" ht="15" hidden="false" customHeight="false" outlineLevel="0" collapsed="false">
      <c r="A971" s="96" t="s">
        <v>903</v>
      </c>
      <c r="B971" s="90" t="n">
        <v>7</v>
      </c>
      <c r="C971" s="90"/>
      <c r="D971" s="90" t="n">
        <v>10</v>
      </c>
      <c r="E971" s="91" t="n">
        <f aca="false">1 - (E972) * (E973) * (E974) * (E975)</f>
        <v>0.10815581934</v>
      </c>
      <c r="F971" s="91" t="n">
        <f aca="false">1 - (F972) * (F973) * (F974) * (F975)</f>
        <v>0.08486262694</v>
      </c>
      <c r="G971" s="91" t="n">
        <f aca="false">1 - (G972) * (G973) * (G974) * (G975)</f>
        <v>0.0611495875</v>
      </c>
      <c r="H971" s="91" t="n">
        <f aca="false">1 - (H972) * (H973) * (H974) * (H975)</f>
        <v>0.07305887424</v>
      </c>
      <c r="I971" s="92" t="n">
        <f aca="false">1 - (I972) * (I973) * (I974) * (I975)</f>
        <v>0.30936446464</v>
      </c>
      <c r="J971" s="92" t="n">
        <f aca="false">1 - (J972) * (J973) * (J974) * (J975)</f>
        <v>0.30936446464</v>
      </c>
      <c r="K971" s="92" t="n">
        <f aca="false">1 - (K972) * (K973) * (K974) * (K975)</f>
        <v>0.30936446464</v>
      </c>
      <c r="L971" s="92" t="n">
        <f aca="false">1 - (L972) * (L973) * (L974) * (L975)</f>
        <v>0.30936446464</v>
      </c>
    </row>
    <row r="972" customFormat="false" ht="15" hidden="false" customHeight="false" outlineLevel="0" collapsed="false">
      <c r="A972" s="93" t="s">
        <v>666</v>
      </c>
      <c r="B972" s="94" t="n">
        <f aca="false">B971*0.15</f>
        <v>1.05</v>
      </c>
      <c r="C972" s="94" t="n">
        <f aca="false">(100-D972)/100</f>
        <v>0.985</v>
      </c>
      <c r="D972" s="94" t="n">
        <f aca="false">D971*0.15</f>
        <v>1.5</v>
      </c>
      <c r="E972" s="95" t="n">
        <v>0.982</v>
      </c>
      <c r="F972" s="95" t="n">
        <v>0.986</v>
      </c>
      <c r="G972" s="95" t="n">
        <v>0.99</v>
      </c>
      <c r="H972" s="95" t="n">
        <v>0.988</v>
      </c>
      <c r="I972" s="95" t="n">
        <v>0.944</v>
      </c>
      <c r="J972" s="95" t="n">
        <v>0.944</v>
      </c>
      <c r="K972" s="95" t="n">
        <v>0.944</v>
      </c>
      <c r="L972" s="95" t="n">
        <v>0.944</v>
      </c>
    </row>
    <row r="973" customFormat="false" ht="15" hidden="false" customHeight="false" outlineLevel="0" collapsed="false">
      <c r="A973" s="93" t="s">
        <v>667</v>
      </c>
      <c r="B973" s="94" t="n">
        <f aca="false">B971*0.4</f>
        <v>2.8</v>
      </c>
      <c r="C973" s="94" t="n">
        <f aca="false">(100-D973)/100</f>
        <v>0.96</v>
      </c>
      <c r="D973" s="94" t="n">
        <f aca="false">D971*0.4</f>
        <v>4</v>
      </c>
      <c r="E973" s="95" t="n">
        <v>0.955</v>
      </c>
      <c r="F973" s="95" t="n">
        <v>0.965</v>
      </c>
      <c r="G973" s="95" t="n">
        <v>0.975</v>
      </c>
      <c r="H973" s="95" t="n">
        <v>0.97</v>
      </c>
      <c r="I973" s="95" t="n">
        <v>0.86</v>
      </c>
      <c r="J973" s="95" t="n">
        <v>0.86</v>
      </c>
      <c r="K973" s="95" t="n">
        <v>0.86</v>
      </c>
      <c r="L973" s="95" t="n">
        <v>0.86</v>
      </c>
    </row>
    <row r="974" customFormat="false" ht="15" hidden="false" customHeight="false" outlineLevel="0" collapsed="false">
      <c r="A974" s="93" t="s">
        <v>668</v>
      </c>
      <c r="B974" s="94" t="n">
        <f aca="false">B971*0.15</f>
        <v>1.05</v>
      </c>
      <c r="C974" s="94" t="n">
        <f aca="false">(100-D974)/100</f>
        <v>0.985</v>
      </c>
      <c r="D974" s="94" t="n">
        <f aca="false">D971*0.15</f>
        <v>1.5</v>
      </c>
      <c r="E974" s="95" t="n">
        <v>0.9865</v>
      </c>
      <c r="F974" s="95" t="n">
        <v>0.9895</v>
      </c>
      <c r="G974" s="95" t="n">
        <v>0.9925</v>
      </c>
      <c r="H974" s="95" t="n">
        <v>0.991</v>
      </c>
      <c r="I974" s="95" t="n">
        <v>0.958</v>
      </c>
      <c r="J974" s="95" t="n">
        <v>0.958</v>
      </c>
      <c r="K974" s="95" t="n">
        <v>0.958</v>
      </c>
      <c r="L974" s="95" t="n">
        <v>0.958</v>
      </c>
    </row>
    <row r="975" customFormat="false" ht="15" hidden="false" customHeight="false" outlineLevel="0" collapsed="false">
      <c r="A975" s="93" t="s">
        <v>669</v>
      </c>
      <c r="B975" s="94" t="n">
        <f aca="false">B971*0.3</f>
        <v>2.1</v>
      </c>
      <c r="C975" s="94" t="n">
        <f aca="false">(100-D975)/100</f>
        <v>0.97</v>
      </c>
      <c r="D975" s="94" t="n">
        <f aca="false">D971*0.3</f>
        <v>3</v>
      </c>
      <c r="E975" s="95" t="n">
        <v>0.964</v>
      </c>
      <c r="F975" s="95" t="n">
        <v>0.972</v>
      </c>
      <c r="G975" s="95" t="n">
        <v>0.98</v>
      </c>
      <c r="H975" s="95" t="n">
        <v>0.976</v>
      </c>
      <c r="I975" s="95" t="n">
        <v>0.888</v>
      </c>
      <c r="J975" s="95" t="n">
        <v>0.888</v>
      </c>
      <c r="K975" s="95" t="n">
        <v>0.888</v>
      </c>
      <c r="L975" s="95" t="n">
        <v>0.888</v>
      </c>
    </row>
    <row r="976" customFormat="false" ht="15" hidden="false" customHeight="false" outlineLevel="0" collapsed="false">
      <c r="A976" s="89" t="s">
        <v>904</v>
      </c>
      <c r="B976" s="90" t="n">
        <v>6.8</v>
      </c>
      <c r="C976" s="90"/>
      <c r="D976" s="90" t="n">
        <v>10</v>
      </c>
      <c r="E976" s="91" t="n">
        <f aca="false">1 - (E977) * (E978) * (E979)</f>
        <v>0.0959511600000002</v>
      </c>
      <c r="F976" s="91" t="n">
        <f aca="false">1 - (F977) * (F978) * (F979)</f>
        <v>0.07515172</v>
      </c>
      <c r="G976" s="91" t="n">
        <f aca="false">1 - (G977) * (G978) * (G979)</f>
        <v>0.0540550000000001</v>
      </c>
      <c r="H976" s="91" t="n">
        <f aca="false">1 - (H977) * (H978) * (H979)</f>
        <v>0.06464064</v>
      </c>
      <c r="I976" s="92" t="n">
        <f aca="false">1 - (I977) * (I978) * (I979)</f>
        <v>0.32305548</v>
      </c>
      <c r="J976" s="92" t="n">
        <f aca="false">1 - (J977) * (J978) * (J979)</f>
        <v>0.27908608</v>
      </c>
      <c r="K976" s="92" t="n">
        <f aca="false">1 - (K977) * (K978) * (K979)</f>
        <v>0.27908608</v>
      </c>
      <c r="L976" s="92" t="n">
        <f aca="false">1 - (L977) * (L978) * (L979)</f>
        <v>0.340165</v>
      </c>
    </row>
    <row r="977" customFormat="false" ht="15" hidden="false" customHeight="false" outlineLevel="0" collapsed="false">
      <c r="A977" s="93" t="s">
        <v>666</v>
      </c>
      <c r="B977" s="94" t="n">
        <f aca="false">B976*0.15</f>
        <v>1.02</v>
      </c>
      <c r="C977" s="94" t="n">
        <f aca="false">(100-D977)/100</f>
        <v>0.985</v>
      </c>
      <c r="D977" s="94" t="n">
        <f aca="false">D976*0.15</f>
        <v>1.5</v>
      </c>
      <c r="E977" s="95" t="n">
        <v>0.982</v>
      </c>
      <c r="F977" s="95" t="n">
        <v>0.986</v>
      </c>
      <c r="G977" s="95" t="n">
        <v>0.99</v>
      </c>
      <c r="H977" s="95" t="n">
        <v>0.988</v>
      </c>
      <c r="I977" s="95" t="n">
        <v>0.934</v>
      </c>
      <c r="J977" s="95" t="n">
        <v>0.944</v>
      </c>
      <c r="K977" s="95" t="n">
        <v>0.944</v>
      </c>
      <c r="L977" s="95" t="n">
        <v>0.93</v>
      </c>
    </row>
    <row r="978" customFormat="false" ht="15" hidden="false" customHeight="false" outlineLevel="0" collapsed="false">
      <c r="A978" s="93" t="s">
        <v>667</v>
      </c>
      <c r="B978" s="94" t="n">
        <f aca="false">B976*0.4</f>
        <v>2.72</v>
      </c>
      <c r="C978" s="94" t="n">
        <f aca="false">(100-D978)/100</f>
        <v>0.96</v>
      </c>
      <c r="D978" s="94" t="n">
        <f aca="false">D976*0.4</f>
        <v>4</v>
      </c>
      <c r="E978" s="95" t="n">
        <v>0.955</v>
      </c>
      <c r="F978" s="95" t="n">
        <v>0.965</v>
      </c>
      <c r="G978" s="95" t="n">
        <v>0.975</v>
      </c>
      <c r="H978" s="95" t="n">
        <v>0.97</v>
      </c>
      <c r="I978" s="95" t="n">
        <v>0.835</v>
      </c>
      <c r="J978" s="95" t="n">
        <v>0.86</v>
      </c>
      <c r="K978" s="95" t="n">
        <v>0.86</v>
      </c>
      <c r="L978" s="95" t="n">
        <v>0.825</v>
      </c>
    </row>
    <row r="979" customFormat="false" ht="15" hidden="false" customHeight="false" outlineLevel="0" collapsed="false">
      <c r="A979" s="93" t="s">
        <v>669</v>
      </c>
      <c r="B979" s="94" t="n">
        <f aca="false">B976*0.3</f>
        <v>2.04</v>
      </c>
      <c r="C979" s="94" t="n">
        <f aca="false">(100-D979)/100</f>
        <v>0.985</v>
      </c>
      <c r="D979" s="94" t="n">
        <f aca="false">D976*0.15</f>
        <v>1.5</v>
      </c>
      <c r="E979" s="95" t="n">
        <v>0.964</v>
      </c>
      <c r="F979" s="95" t="n">
        <v>0.972</v>
      </c>
      <c r="G979" s="95" t="n">
        <v>0.98</v>
      </c>
      <c r="H979" s="95" t="n">
        <v>0.976</v>
      </c>
      <c r="I979" s="95" t="n">
        <v>0.868</v>
      </c>
      <c r="J979" s="95" t="n">
        <v>0.888</v>
      </c>
      <c r="K979" s="95" t="n">
        <v>0.888</v>
      </c>
      <c r="L979" s="95" t="n">
        <v>0.86</v>
      </c>
    </row>
    <row r="980" customFormat="false" ht="15" hidden="false" customHeight="false" outlineLevel="0" collapsed="false">
      <c r="A980" s="96" t="s">
        <v>905</v>
      </c>
      <c r="B980" s="90" t="n">
        <v>6</v>
      </c>
      <c r="C980" s="90"/>
      <c r="D980" s="90" t="n">
        <v>10</v>
      </c>
      <c r="E980" s="91" t="n">
        <f aca="false">1 - (E981) * (E982) * (E983)</f>
        <v>0.0959511600000002</v>
      </c>
      <c r="F980" s="91" t="n">
        <f aca="false">1 - (F981) * (F982) * (F983)</f>
        <v>0.07515172</v>
      </c>
      <c r="G980" s="91" t="n">
        <f aca="false">1 - (G981) * (G982) * (G983)</f>
        <v>0.0540550000000001</v>
      </c>
      <c r="H980" s="91" t="n">
        <f aca="false">1 - (H981) * (H982) * (H983)</f>
        <v>0.06464064</v>
      </c>
      <c r="I980" s="92" t="n">
        <f aca="false">1 - (I981) * (I982) * (I983)</f>
        <v>0.32305548</v>
      </c>
      <c r="J980" s="92" t="n">
        <f aca="false">1 - (J981) * (J982) * (J983)</f>
        <v>0.32305548</v>
      </c>
      <c r="K980" s="92" t="n">
        <f aca="false">1 - (K981) * (K982) * (K983)</f>
        <v>0.32305548</v>
      </c>
      <c r="L980" s="92" t="n">
        <f aca="false">1 - (L981) * (L982) * (L983)</f>
        <v>0.340165</v>
      </c>
    </row>
    <row r="981" customFormat="false" ht="15" hidden="false" customHeight="false" outlineLevel="0" collapsed="false">
      <c r="A981" s="93" t="s">
        <v>666</v>
      </c>
      <c r="B981" s="94" t="n">
        <f aca="false">B980*0.15</f>
        <v>0.9</v>
      </c>
      <c r="C981" s="94" t="n">
        <f aca="false">(100-D981)/100</f>
        <v>0.985</v>
      </c>
      <c r="D981" s="94" t="n">
        <f aca="false">D980*0.15</f>
        <v>1.5</v>
      </c>
      <c r="E981" s="95" t="n">
        <v>0.982</v>
      </c>
      <c r="F981" s="95" t="n">
        <v>0.986</v>
      </c>
      <c r="G981" s="95" t="n">
        <v>0.99</v>
      </c>
      <c r="H981" s="95" t="n">
        <v>0.988</v>
      </c>
      <c r="I981" s="95" t="n">
        <v>0.934</v>
      </c>
      <c r="J981" s="95" t="n">
        <v>0.934</v>
      </c>
      <c r="K981" s="95" t="n">
        <v>0.934</v>
      </c>
      <c r="L981" s="95" t="n">
        <v>0.93</v>
      </c>
    </row>
    <row r="982" customFormat="false" ht="15" hidden="false" customHeight="false" outlineLevel="0" collapsed="false">
      <c r="A982" s="93" t="s">
        <v>667</v>
      </c>
      <c r="B982" s="94" t="n">
        <f aca="false">B980*0.4</f>
        <v>2.4</v>
      </c>
      <c r="C982" s="94" t="n">
        <f aca="false">(100-D982)/100</f>
        <v>0.96</v>
      </c>
      <c r="D982" s="94" t="n">
        <f aca="false">D980*0.4</f>
        <v>4</v>
      </c>
      <c r="E982" s="95" t="n">
        <v>0.955</v>
      </c>
      <c r="F982" s="95" t="n">
        <v>0.965</v>
      </c>
      <c r="G982" s="95" t="n">
        <v>0.975</v>
      </c>
      <c r="H982" s="95" t="n">
        <v>0.97</v>
      </c>
      <c r="I982" s="95" t="n">
        <v>0.835</v>
      </c>
      <c r="J982" s="95" t="n">
        <v>0.835</v>
      </c>
      <c r="K982" s="95" t="n">
        <v>0.835</v>
      </c>
      <c r="L982" s="95" t="n">
        <v>0.825</v>
      </c>
    </row>
    <row r="983" customFormat="false" ht="15" hidden="false" customHeight="false" outlineLevel="0" collapsed="false">
      <c r="A983" s="93" t="s">
        <v>669</v>
      </c>
      <c r="B983" s="94" t="n">
        <f aca="false">B980*0.3</f>
        <v>1.8</v>
      </c>
      <c r="C983" s="94" t="n">
        <f aca="false">(100-D983)/100</f>
        <v>0.985</v>
      </c>
      <c r="D983" s="94" t="n">
        <f aca="false">D980*0.15</f>
        <v>1.5</v>
      </c>
      <c r="E983" s="95" t="n">
        <v>0.964</v>
      </c>
      <c r="F983" s="95" t="n">
        <v>0.972</v>
      </c>
      <c r="G983" s="95" t="n">
        <v>0.98</v>
      </c>
      <c r="H983" s="95" t="n">
        <v>0.976</v>
      </c>
      <c r="I983" s="95" t="n">
        <v>0.868</v>
      </c>
      <c r="J983" s="95" t="n">
        <v>0.868</v>
      </c>
      <c r="K983" s="95" t="n">
        <v>0.868</v>
      </c>
      <c r="L983" s="95" t="n">
        <v>0.86</v>
      </c>
    </row>
    <row r="984" customFormat="false" ht="15" hidden="false" customHeight="false" outlineLevel="0" collapsed="false">
      <c r="A984" s="96" t="s">
        <v>906</v>
      </c>
      <c r="B984" s="90" t="n">
        <v>6</v>
      </c>
      <c r="C984" s="90"/>
      <c r="D984" s="90" t="n">
        <v>10</v>
      </c>
      <c r="E984" s="91" t="n">
        <f aca="false">1 - (E985) * (E986) * (E987) * (E988)</f>
        <v>0.10815581934</v>
      </c>
      <c r="F984" s="91" t="n">
        <f aca="false">1 - (F985) * (F986) * (F987) * (F988)</f>
        <v>0.08486262694</v>
      </c>
      <c r="G984" s="91" t="n">
        <f aca="false">1 - (G985) * (G986) * (G987) * (G988)</f>
        <v>0.0611495875</v>
      </c>
      <c r="H984" s="91" t="n">
        <f aca="false">1 - (H985) * (H986) * (H987) * (H988)</f>
        <v>0.07305887424</v>
      </c>
      <c r="I984" s="92" t="n">
        <f aca="false">1 - (I985) * (I986) * (I987) * (I988)</f>
        <v>0.2799296875</v>
      </c>
      <c r="J984" s="92" t="n">
        <f aca="false">1 - (J985) * (J986) * (J987) * (J988)</f>
        <v>0.30936446464</v>
      </c>
      <c r="K984" s="92" t="n">
        <f aca="false">1 - (K985) * (K986) * (K987) * (K988)</f>
        <v>0.2799296875</v>
      </c>
      <c r="L984" s="92" t="n">
        <f aca="false">1 - (L985) * (L986) * (L987) * (L988)</f>
        <v>0.35656423374</v>
      </c>
    </row>
    <row r="985" customFormat="false" ht="15" hidden="false" customHeight="false" outlineLevel="0" collapsed="false">
      <c r="A985" s="93" t="s">
        <v>666</v>
      </c>
      <c r="B985" s="94" t="n">
        <f aca="false">B984*0.15</f>
        <v>0.9</v>
      </c>
      <c r="C985" s="94" t="n">
        <f aca="false">(100-D985)/100</f>
        <v>0.985</v>
      </c>
      <c r="D985" s="94" t="n">
        <f aca="false">D984*0.15</f>
        <v>1.5</v>
      </c>
      <c r="E985" s="95" t="n">
        <v>0.982</v>
      </c>
      <c r="F985" s="95" t="n">
        <v>0.986</v>
      </c>
      <c r="G985" s="95" t="n">
        <v>0.99</v>
      </c>
      <c r="H985" s="95" t="n">
        <v>0.988</v>
      </c>
      <c r="I985" s="95" t="n">
        <v>0.95</v>
      </c>
      <c r="J985" s="95" t="n">
        <v>0.944</v>
      </c>
      <c r="K985" s="95" t="n">
        <v>0.95</v>
      </c>
      <c r="L985" s="95" t="n">
        <v>0.934</v>
      </c>
    </row>
    <row r="986" customFormat="false" ht="15" hidden="false" customHeight="false" outlineLevel="0" collapsed="false">
      <c r="A986" s="93" t="s">
        <v>667</v>
      </c>
      <c r="B986" s="94" t="n">
        <f aca="false">B984*0.4</f>
        <v>2.4</v>
      </c>
      <c r="C986" s="94" t="n">
        <f aca="false">(100-D986)/100</f>
        <v>0.96</v>
      </c>
      <c r="D986" s="94" t="n">
        <f aca="false">D984*0.4</f>
        <v>4</v>
      </c>
      <c r="E986" s="95" t="n">
        <v>0.955</v>
      </c>
      <c r="F986" s="95" t="n">
        <v>0.965</v>
      </c>
      <c r="G986" s="95" t="n">
        <v>0.975</v>
      </c>
      <c r="H986" s="95" t="n">
        <v>0.97</v>
      </c>
      <c r="I986" s="95" t="n">
        <v>0.875</v>
      </c>
      <c r="J986" s="95" t="n">
        <v>0.86</v>
      </c>
      <c r="K986" s="95" t="n">
        <v>0.875</v>
      </c>
      <c r="L986" s="95" t="n">
        <v>0.835</v>
      </c>
    </row>
    <row r="987" customFormat="false" ht="15" hidden="false" customHeight="false" outlineLevel="0" collapsed="false">
      <c r="A987" s="93" t="s">
        <v>668</v>
      </c>
      <c r="B987" s="94" t="n">
        <f aca="false">B984*0.15</f>
        <v>0.9</v>
      </c>
      <c r="C987" s="94" t="n">
        <f aca="false">(100-D987)/100</f>
        <v>0.985</v>
      </c>
      <c r="D987" s="94" t="n">
        <f aca="false">D984*0.15</f>
        <v>1.5</v>
      </c>
      <c r="E987" s="95" t="n">
        <v>0.9865</v>
      </c>
      <c r="F987" s="95" t="n">
        <v>0.9895</v>
      </c>
      <c r="G987" s="95" t="n">
        <v>0.9925</v>
      </c>
      <c r="H987" s="95" t="n">
        <v>0.991</v>
      </c>
      <c r="I987" s="95" t="n">
        <v>0.9625</v>
      </c>
      <c r="J987" s="95" t="n">
        <v>0.958</v>
      </c>
      <c r="K987" s="95" t="n">
        <v>0.9625</v>
      </c>
      <c r="L987" s="95" t="n">
        <v>0.9505</v>
      </c>
    </row>
    <row r="988" customFormat="false" ht="15" hidden="false" customHeight="false" outlineLevel="0" collapsed="false">
      <c r="A988" s="93" t="s">
        <v>669</v>
      </c>
      <c r="B988" s="94" t="n">
        <f aca="false">B984*0.3</f>
        <v>1.8</v>
      </c>
      <c r="C988" s="94" t="n">
        <f aca="false">(100-D988)/100</f>
        <v>0.97</v>
      </c>
      <c r="D988" s="94" t="n">
        <f aca="false">D984*0.3</f>
        <v>3</v>
      </c>
      <c r="E988" s="95" t="n">
        <v>0.964</v>
      </c>
      <c r="F988" s="95" t="n">
        <v>0.972</v>
      </c>
      <c r="G988" s="95" t="n">
        <v>0.98</v>
      </c>
      <c r="H988" s="95" t="n">
        <v>0.976</v>
      </c>
      <c r="I988" s="95" t="n">
        <v>0.9</v>
      </c>
      <c r="J988" s="95" t="n">
        <v>0.888</v>
      </c>
      <c r="K988" s="95" t="n">
        <v>0.9</v>
      </c>
      <c r="L988" s="95" t="n">
        <v>0.868</v>
      </c>
    </row>
    <row r="989" customFormat="false" ht="15" hidden="false" customHeight="false" outlineLevel="0" collapsed="false">
      <c r="A989" s="96" t="s">
        <v>907</v>
      </c>
      <c r="B989" s="90" t="n">
        <v>6</v>
      </c>
      <c r="C989" s="90"/>
      <c r="D989" s="90" t="n">
        <v>10</v>
      </c>
      <c r="E989" s="91" t="n">
        <f aca="false">1 - (E990)</f>
        <v>0.018</v>
      </c>
      <c r="F989" s="91" t="n">
        <f aca="false">1 - (F990)</f>
        <v>0.014</v>
      </c>
      <c r="G989" s="91" t="n">
        <f aca="false">1 - (G990)</f>
        <v>0.01</v>
      </c>
      <c r="H989" s="91" t="n">
        <f aca="false">1 - (H990)</f>
        <v>0.012</v>
      </c>
      <c r="I989" s="92" t="n">
        <f aca="false">1 - (I990)</f>
        <v>0.05</v>
      </c>
      <c r="J989" s="92" t="n">
        <f aca="false">1 - (J990)</f>
        <v>0.0560000000000001</v>
      </c>
      <c r="K989" s="92" t="n">
        <f aca="false">1 - (K990)</f>
        <v>0.05</v>
      </c>
      <c r="L989" s="92" t="n">
        <f aca="false">1 - (L990)</f>
        <v>0.0659999999999999</v>
      </c>
    </row>
    <row r="990" customFormat="false" ht="15" hidden="false" customHeight="false" outlineLevel="0" collapsed="false">
      <c r="A990" s="93" t="s">
        <v>666</v>
      </c>
      <c r="B990" s="94" t="n">
        <f aca="false">B989*0.15</f>
        <v>0.9</v>
      </c>
      <c r="C990" s="94" t="n">
        <f aca="false">(100-D990)/100</f>
        <v>0.985</v>
      </c>
      <c r="D990" s="94" t="n">
        <f aca="false">D989*0.15</f>
        <v>1.5</v>
      </c>
      <c r="E990" s="95" t="n">
        <v>0.982</v>
      </c>
      <c r="F990" s="95" t="n">
        <v>0.986</v>
      </c>
      <c r="G990" s="95" t="n">
        <v>0.99</v>
      </c>
      <c r="H990" s="95" t="n">
        <v>0.988</v>
      </c>
      <c r="I990" s="95" t="n">
        <v>0.95</v>
      </c>
      <c r="J990" s="95" t="n">
        <v>0.944</v>
      </c>
      <c r="K990" s="95" t="n">
        <v>0.95</v>
      </c>
      <c r="L990" s="95" t="n">
        <v>0.934</v>
      </c>
    </row>
    <row r="991" customFormat="false" ht="15" hidden="false" customHeight="false" outlineLevel="0" collapsed="false">
      <c r="A991" s="96" t="s">
        <v>908</v>
      </c>
      <c r="B991" s="90" t="n">
        <v>6</v>
      </c>
      <c r="C991" s="90"/>
      <c r="D991" s="90" t="n">
        <v>10</v>
      </c>
      <c r="E991" s="91" t="n">
        <f aca="false">1 - (E992)</f>
        <v>0.018</v>
      </c>
      <c r="F991" s="91" t="n">
        <f aca="false">1 - (F992)</f>
        <v>0.014</v>
      </c>
      <c r="G991" s="91" t="n">
        <f aca="false">1 - (G992)</f>
        <v>0.01</v>
      </c>
      <c r="H991" s="91" t="n">
        <f aca="false">1 - (H992)</f>
        <v>0.012</v>
      </c>
      <c r="I991" s="92" t="n">
        <f aca="false">1 - (I992)</f>
        <v>0.0560000000000001</v>
      </c>
      <c r="J991" s="92" t="n">
        <f aca="false">1 - (J992)</f>
        <v>0.0560000000000001</v>
      </c>
      <c r="K991" s="92" t="n">
        <f aca="false">1 - (K992)</f>
        <v>0.0560000000000001</v>
      </c>
      <c r="L991" s="92" t="n">
        <f aca="false">1 - (L992)</f>
        <v>0.0560000000000001</v>
      </c>
    </row>
    <row r="992" customFormat="false" ht="15" hidden="false" customHeight="false" outlineLevel="0" collapsed="false">
      <c r="A992" s="93" t="s">
        <v>666</v>
      </c>
      <c r="B992" s="94" t="n">
        <f aca="false">B991*0.15</f>
        <v>0.9</v>
      </c>
      <c r="C992" s="94" t="n">
        <f aca="false">(100-D992)/100</f>
        <v>0.985</v>
      </c>
      <c r="D992" s="94" t="n">
        <f aca="false">D991*0.15</f>
        <v>1.5</v>
      </c>
      <c r="E992" s="95" t="n">
        <v>0.982</v>
      </c>
      <c r="F992" s="95" t="n">
        <v>0.986</v>
      </c>
      <c r="G992" s="95" t="n">
        <v>0.99</v>
      </c>
      <c r="H992" s="95" t="n">
        <v>0.988</v>
      </c>
      <c r="I992" s="95" t="n">
        <v>0.944</v>
      </c>
      <c r="J992" s="95" t="n">
        <v>0.944</v>
      </c>
      <c r="K992" s="95" t="n">
        <v>0.944</v>
      </c>
      <c r="L992" s="95" t="n">
        <v>0.944</v>
      </c>
    </row>
    <row r="993" customFormat="false" ht="15" hidden="false" customHeight="false" outlineLevel="0" collapsed="false">
      <c r="A993" s="89" t="s">
        <v>909</v>
      </c>
      <c r="B993" s="90" t="n">
        <v>6</v>
      </c>
      <c r="C993" s="90"/>
      <c r="D993" s="90" t="n">
        <v>10</v>
      </c>
      <c r="E993" s="91" t="n">
        <f aca="false">1 - (E994) * (E995) * (E996) * (E997)</f>
        <v>0.10815581934</v>
      </c>
      <c r="F993" s="91" t="n">
        <f aca="false">1 - (F994) * (F995) * (F996) * (F997)</f>
        <v>0.08486262694</v>
      </c>
      <c r="G993" s="91" t="n">
        <f aca="false">1 - (G994) * (G995) * (G996) * (G997)</f>
        <v>0.0611495875</v>
      </c>
      <c r="H993" s="91" t="n">
        <f aca="false">1 - (H994) * (H995) * (H996) * (H997)</f>
        <v>0.07305887424</v>
      </c>
      <c r="I993" s="92" t="n">
        <f aca="false">1 - (I994) * (I995) * (I996) * (I997)</f>
        <v>0.5005</v>
      </c>
      <c r="J993" s="92" t="n">
        <f aca="false">1 - (J994) * (J995) * (J996) * (J997)</f>
        <v>0.2799296875</v>
      </c>
      <c r="K993" s="92" t="n">
        <f aca="false">1 - (K994) * (K995) * (K996) * (K997)</f>
        <v>0.30936446464</v>
      </c>
      <c r="L993" s="92" t="n">
        <f aca="false">1 - (L994) * (L995) * (L996) * (L997)</f>
        <v>0.30936446464</v>
      </c>
    </row>
    <row r="994" customFormat="false" ht="15" hidden="false" customHeight="false" outlineLevel="0" collapsed="false">
      <c r="A994" s="93" t="s">
        <v>666</v>
      </c>
      <c r="B994" s="94" t="n">
        <f aca="false">B993*0.15</f>
        <v>0.9</v>
      </c>
      <c r="C994" s="94" t="n">
        <f aca="false">(100-D994)/100</f>
        <v>0.985</v>
      </c>
      <c r="D994" s="94" t="n">
        <f aca="false">D993*0.15</f>
        <v>1.5</v>
      </c>
      <c r="E994" s="95" t="n">
        <v>0.982</v>
      </c>
      <c r="F994" s="95" t="n">
        <v>0.986</v>
      </c>
      <c r="G994" s="95" t="n">
        <v>0.99</v>
      </c>
      <c r="H994" s="95" t="n">
        <v>0.988</v>
      </c>
      <c r="I994" s="95" t="n">
        <v>0.9</v>
      </c>
      <c r="J994" s="95" t="n">
        <v>0.95</v>
      </c>
      <c r="K994" s="95" t="n">
        <v>0.944</v>
      </c>
      <c r="L994" s="95" t="n">
        <v>0.944</v>
      </c>
    </row>
    <row r="995" customFormat="false" ht="15" hidden="false" customHeight="false" outlineLevel="0" collapsed="false">
      <c r="A995" s="93" t="s">
        <v>667</v>
      </c>
      <c r="B995" s="94" t="n">
        <f aca="false">B993*0.4</f>
        <v>2.4</v>
      </c>
      <c r="C995" s="94" t="n">
        <f aca="false">(100-D995)/100</f>
        <v>0.96</v>
      </c>
      <c r="D995" s="94" t="n">
        <f aca="false">D993*0.4</f>
        <v>4</v>
      </c>
      <c r="E995" s="95" t="n">
        <v>0.955</v>
      </c>
      <c r="F995" s="95" t="n">
        <v>0.965</v>
      </c>
      <c r="G995" s="95" t="n">
        <v>0.975</v>
      </c>
      <c r="H995" s="95" t="n">
        <v>0.97</v>
      </c>
      <c r="I995" s="95" t="n">
        <v>0.75</v>
      </c>
      <c r="J995" s="95" t="n">
        <v>0.875</v>
      </c>
      <c r="K995" s="95" t="n">
        <v>0.86</v>
      </c>
      <c r="L995" s="95" t="n">
        <v>0.86</v>
      </c>
    </row>
    <row r="996" customFormat="false" ht="15" hidden="false" customHeight="false" outlineLevel="0" collapsed="false">
      <c r="A996" s="93" t="s">
        <v>668</v>
      </c>
      <c r="B996" s="94" t="n">
        <f aca="false">B993*0.15</f>
        <v>0.9</v>
      </c>
      <c r="C996" s="94" t="n">
        <f aca="false">(100-D996)/100</f>
        <v>0.985</v>
      </c>
      <c r="D996" s="94" t="n">
        <f aca="false">D993*0.15</f>
        <v>1.5</v>
      </c>
      <c r="E996" s="95" t="n">
        <v>0.9865</v>
      </c>
      <c r="F996" s="95" t="n">
        <v>0.9895</v>
      </c>
      <c r="G996" s="95" t="n">
        <v>0.9925</v>
      </c>
      <c r="H996" s="95" t="n">
        <v>0.991</v>
      </c>
      <c r="I996" s="95" t="n">
        <v>0.925</v>
      </c>
      <c r="J996" s="95" t="n">
        <v>0.9625</v>
      </c>
      <c r="K996" s="95" t="n">
        <v>0.958</v>
      </c>
      <c r="L996" s="95" t="n">
        <v>0.958</v>
      </c>
    </row>
    <row r="997" customFormat="false" ht="15" hidden="false" customHeight="false" outlineLevel="0" collapsed="false">
      <c r="A997" s="93" t="s">
        <v>669</v>
      </c>
      <c r="B997" s="94" t="n">
        <f aca="false">B993*0.3</f>
        <v>1.8</v>
      </c>
      <c r="C997" s="94" t="n">
        <f aca="false">(100-D997)/100</f>
        <v>0.97</v>
      </c>
      <c r="D997" s="94" t="n">
        <f aca="false">D993*0.3</f>
        <v>3</v>
      </c>
      <c r="E997" s="95" t="n">
        <v>0.964</v>
      </c>
      <c r="F997" s="95" t="n">
        <v>0.972</v>
      </c>
      <c r="G997" s="95" t="n">
        <v>0.98</v>
      </c>
      <c r="H997" s="95" t="n">
        <v>0.976</v>
      </c>
      <c r="I997" s="95" t="n">
        <v>0.8</v>
      </c>
      <c r="J997" s="95" t="n">
        <v>0.9</v>
      </c>
      <c r="K997" s="95" t="n">
        <v>0.888</v>
      </c>
      <c r="L997" s="95" t="n">
        <v>0.888</v>
      </c>
    </row>
    <row r="998" customFormat="false" ht="15" hidden="false" customHeight="false" outlineLevel="0" collapsed="false">
      <c r="A998" s="96" t="s">
        <v>910</v>
      </c>
      <c r="B998" s="90" t="n">
        <v>6</v>
      </c>
      <c r="C998" s="90"/>
      <c r="D998" s="90" t="n">
        <v>10</v>
      </c>
      <c r="E998" s="91" t="n">
        <f aca="false">1 - (E999) * (E1000) * (E1001)</f>
        <v>0.0918083700000001</v>
      </c>
      <c r="F998" s="91" t="n">
        <f aca="false">1 - (F999) * (F1000) * (F1001)</f>
        <v>0.07186879</v>
      </c>
      <c r="G998" s="91" t="n">
        <f aca="false">1 - (G999) * (G1000) * (G1001)</f>
        <v>0.05166625</v>
      </c>
      <c r="H998" s="91" t="n">
        <f aca="false">1 - (H999) * (H1000) * (H1001)</f>
        <v>0.06180048</v>
      </c>
      <c r="I998" s="92" t="n">
        <f aca="false">1 - (I999) * (I1000) * (I1001)</f>
        <v>0.445</v>
      </c>
      <c r="J998" s="92" t="n">
        <f aca="false">1 - (J999) * (J1000) * (J1001)</f>
        <v>0.24203125</v>
      </c>
      <c r="K998" s="92" t="n">
        <f aca="false">1 - (K999) * (K1000) * (K1001)</f>
        <v>0.26839456</v>
      </c>
      <c r="L998" s="92" t="n">
        <f aca="false">1 - (L999) * (L1000) * (L1001)</f>
        <v>0.26839456</v>
      </c>
    </row>
    <row r="999" customFormat="false" ht="15" hidden="false" customHeight="false" outlineLevel="0" collapsed="false">
      <c r="A999" s="93" t="s">
        <v>667</v>
      </c>
      <c r="B999" s="94" t="n">
        <f aca="false">B998*0.4</f>
        <v>2.4</v>
      </c>
      <c r="C999" s="94" t="n">
        <f aca="false">(100-D999)/100</f>
        <v>0.985</v>
      </c>
      <c r="D999" s="94" t="n">
        <f aca="false">D998*0.15</f>
        <v>1.5</v>
      </c>
      <c r="E999" s="95" t="n">
        <v>0.955</v>
      </c>
      <c r="F999" s="95" t="n">
        <v>0.965</v>
      </c>
      <c r="G999" s="95" t="n">
        <v>0.975</v>
      </c>
      <c r="H999" s="95" t="n">
        <v>0.97</v>
      </c>
      <c r="I999" s="95" t="n">
        <v>0.75</v>
      </c>
      <c r="J999" s="95" t="n">
        <v>0.875</v>
      </c>
      <c r="K999" s="95" t="n">
        <v>0.86</v>
      </c>
      <c r="L999" s="95" t="n">
        <v>0.86</v>
      </c>
    </row>
    <row r="1000" customFormat="false" ht="15" hidden="false" customHeight="false" outlineLevel="0" collapsed="false">
      <c r="A1000" s="93" t="s">
        <v>668</v>
      </c>
      <c r="B1000" s="94" t="n">
        <f aca="false">B998*0.15</f>
        <v>0.9</v>
      </c>
      <c r="C1000" s="94" t="n">
        <f aca="false">(100-D1000)/100</f>
        <v>0.96</v>
      </c>
      <c r="D1000" s="94" t="n">
        <f aca="false">D998*0.4</f>
        <v>4</v>
      </c>
      <c r="E1000" s="95" t="n">
        <v>0.9865</v>
      </c>
      <c r="F1000" s="95" t="n">
        <v>0.9895</v>
      </c>
      <c r="G1000" s="95" t="n">
        <v>0.9925</v>
      </c>
      <c r="H1000" s="95" t="n">
        <v>0.991</v>
      </c>
      <c r="I1000" s="95" t="n">
        <v>0.925</v>
      </c>
      <c r="J1000" s="95" t="n">
        <v>0.9625</v>
      </c>
      <c r="K1000" s="95" t="n">
        <v>0.958</v>
      </c>
      <c r="L1000" s="95" t="n">
        <v>0.958</v>
      </c>
    </row>
    <row r="1001" customFormat="false" ht="15" hidden="false" customHeight="false" outlineLevel="0" collapsed="false">
      <c r="A1001" s="93" t="s">
        <v>669</v>
      </c>
      <c r="B1001" s="94" t="n">
        <f aca="false">B998*0.3</f>
        <v>1.8</v>
      </c>
      <c r="C1001" s="94" t="n">
        <f aca="false">(100-D1001)/100</f>
        <v>0.97</v>
      </c>
      <c r="D1001" s="94" t="n">
        <f aca="false">D998*0.3</f>
        <v>3</v>
      </c>
      <c r="E1001" s="95" t="n">
        <v>0.964</v>
      </c>
      <c r="F1001" s="95" t="n">
        <v>0.972</v>
      </c>
      <c r="G1001" s="95" t="n">
        <v>0.98</v>
      </c>
      <c r="H1001" s="95" t="n">
        <v>0.976</v>
      </c>
      <c r="I1001" s="95" t="n">
        <v>0.8</v>
      </c>
      <c r="J1001" s="95" t="n">
        <v>0.9</v>
      </c>
      <c r="K1001" s="95" t="n">
        <v>0.888</v>
      </c>
      <c r="L1001" s="95" t="n">
        <v>0.888</v>
      </c>
    </row>
    <row r="1002" customFormat="false" ht="15" hidden="false" customHeight="false" outlineLevel="0" collapsed="false">
      <c r="A1002" s="96" t="s">
        <v>911</v>
      </c>
      <c r="B1002" s="90" t="n">
        <v>6</v>
      </c>
      <c r="C1002" s="90"/>
      <c r="D1002" s="90" t="n">
        <v>10</v>
      </c>
      <c r="E1002" s="91" t="n">
        <f aca="false">1 - (E1003) * (E1004) * (E1005)</f>
        <v>0.0918083700000001</v>
      </c>
      <c r="F1002" s="91" t="n">
        <f aca="false">1 - (F1003) * (F1004) * (F1005)</f>
        <v>0.07186879</v>
      </c>
      <c r="G1002" s="91" t="n">
        <f aca="false">1 - (G1003) * (G1004) * (G1005)</f>
        <v>0.05166625</v>
      </c>
      <c r="H1002" s="91" t="n">
        <f aca="false">1 - (H1003) * (H1004) * (H1005)</f>
        <v>0.06180048</v>
      </c>
      <c r="I1002" s="92" t="n">
        <f aca="false">1 - (I1003) * (I1004) * (I1005)</f>
        <v>0.445</v>
      </c>
      <c r="J1002" s="92" t="n">
        <f aca="false">1 - (J1003) * (J1004) * (J1005)</f>
        <v>0.26839456</v>
      </c>
      <c r="K1002" s="92" t="n">
        <f aca="false">1 - (K1003) * (K1004) * (K1005)</f>
        <v>0.26839456</v>
      </c>
      <c r="L1002" s="92" t="n">
        <f aca="false">1 - (L1003) * (L1004) * (L1005)</f>
        <v>0.26839456</v>
      </c>
    </row>
    <row r="1003" customFormat="false" ht="15" hidden="false" customHeight="false" outlineLevel="0" collapsed="false">
      <c r="A1003" s="93" t="s">
        <v>667</v>
      </c>
      <c r="B1003" s="94" t="n">
        <f aca="false">B1002*0.4</f>
        <v>2.4</v>
      </c>
      <c r="C1003" s="94" t="n">
        <f aca="false">(100-D1003)/100</f>
        <v>0.985</v>
      </c>
      <c r="D1003" s="94" t="n">
        <f aca="false">D1002*0.15</f>
        <v>1.5</v>
      </c>
      <c r="E1003" s="95" t="n">
        <v>0.955</v>
      </c>
      <c r="F1003" s="95" t="n">
        <v>0.965</v>
      </c>
      <c r="G1003" s="95" t="n">
        <v>0.975</v>
      </c>
      <c r="H1003" s="95" t="n">
        <v>0.97</v>
      </c>
      <c r="I1003" s="95" t="n">
        <v>0.75</v>
      </c>
      <c r="J1003" s="95" t="n">
        <v>0.86</v>
      </c>
      <c r="K1003" s="95" t="n">
        <v>0.86</v>
      </c>
      <c r="L1003" s="95" t="n">
        <v>0.86</v>
      </c>
    </row>
    <row r="1004" customFormat="false" ht="15" hidden="false" customHeight="false" outlineLevel="0" collapsed="false">
      <c r="A1004" s="93" t="s">
        <v>668</v>
      </c>
      <c r="B1004" s="94" t="n">
        <f aca="false">B1002*0.15</f>
        <v>0.9</v>
      </c>
      <c r="C1004" s="94" t="n">
        <f aca="false">(100-D1004)/100</f>
        <v>0.96</v>
      </c>
      <c r="D1004" s="94" t="n">
        <f aca="false">D1002*0.4</f>
        <v>4</v>
      </c>
      <c r="E1004" s="95" t="n">
        <v>0.9865</v>
      </c>
      <c r="F1004" s="95" t="n">
        <v>0.9895</v>
      </c>
      <c r="G1004" s="95" t="n">
        <v>0.9925</v>
      </c>
      <c r="H1004" s="95" t="n">
        <v>0.991</v>
      </c>
      <c r="I1004" s="95" t="n">
        <v>0.925</v>
      </c>
      <c r="J1004" s="95" t="n">
        <v>0.958</v>
      </c>
      <c r="K1004" s="95" t="n">
        <v>0.958</v>
      </c>
      <c r="L1004" s="95" t="n">
        <v>0.958</v>
      </c>
    </row>
    <row r="1005" customFormat="false" ht="15" hidden="false" customHeight="false" outlineLevel="0" collapsed="false">
      <c r="A1005" s="93" t="s">
        <v>669</v>
      </c>
      <c r="B1005" s="94" t="n">
        <f aca="false">B1002*0.3</f>
        <v>1.8</v>
      </c>
      <c r="C1005" s="94" t="n">
        <f aca="false">(100-D1005)/100</f>
        <v>0.97</v>
      </c>
      <c r="D1005" s="94" t="n">
        <f aca="false">D1002*0.3</f>
        <v>3</v>
      </c>
      <c r="E1005" s="95" t="n">
        <v>0.964</v>
      </c>
      <c r="F1005" s="95" t="n">
        <v>0.972</v>
      </c>
      <c r="G1005" s="95" t="n">
        <v>0.98</v>
      </c>
      <c r="H1005" s="95" t="n">
        <v>0.976</v>
      </c>
      <c r="I1005" s="95" t="n">
        <v>0.8</v>
      </c>
      <c r="J1005" s="95" t="n">
        <v>0.888</v>
      </c>
      <c r="K1005" s="95" t="n">
        <v>0.888</v>
      </c>
      <c r="L1005" s="95" t="n">
        <v>0.888</v>
      </c>
    </row>
    <row r="1006" customFormat="false" ht="15" hidden="false" customHeight="false" outlineLevel="0" collapsed="false">
      <c r="A1006" s="96" t="s">
        <v>912</v>
      </c>
      <c r="B1006" s="90" t="n">
        <v>5</v>
      </c>
      <c r="C1006" s="90"/>
      <c r="D1006" s="90" t="n">
        <v>5</v>
      </c>
      <c r="E1006" s="91" t="n">
        <f aca="false">1 - (E1007) * (E1008) * (E1009) * (E1010)</f>
        <v>0.10815581934</v>
      </c>
      <c r="F1006" s="91" t="n">
        <f aca="false">1 - (F1007) * (F1008) * (F1009) * (F1010)</f>
        <v>0.08486262694</v>
      </c>
      <c r="G1006" s="91" t="n">
        <f aca="false">1 - (G1007) * (G1008) * (G1009) * (G1010)</f>
        <v>0.0611495875</v>
      </c>
      <c r="H1006" s="91" t="n">
        <f aca="false">1 - (H1007) * (H1008) * (H1009) * (H1010)</f>
        <v>0.07305887424</v>
      </c>
      <c r="I1006" s="92" t="n">
        <f aca="false">1 - (I1007) * (I1008) * (I1009) * (I1010)</f>
        <v>0.1755618375</v>
      </c>
      <c r="J1006" s="92" t="n">
        <f aca="false">1 - (J1007) * (J1008) * (J1009) * (J1010)</f>
        <v>0.1755618375</v>
      </c>
      <c r="K1006" s="92" t="n">
        <f aca="false">1 - (K1007) * (K1008) * (K1009) * (K1010)</f>
        <v>0.1755618375</v>
      </c>
      <c r="L1006" s="92" t="n">
        <f aca="false">1 - (L1007) * (L1008) * (L1009) * (L1010)</f>
        <v>0.1755618375</v>
      </c>
    </row>
    <row r="1007" customFormat="false" ht="15" hidden="false" customHeight="false" outlineLevel="0" collapsed="false">
      <c r="A1007" s="93" t="s">
        <v>666</v>
      </c>
      <c r="B1007" s="94" t="n">
        <f aca="false">B1006*0.15</f>
        <v>0.75</v>
      </c>
      <c r="C1007" s="94" t="n">
        <f aca="false">(100-D1007)/100</f>
        <v>0.9925</v>
      </c>
      <c r="D1007" s="94" t="n">
        <f aca="false">D1006*0.15</f>
        <v>0.75</v>
      </c>
      <c r="E1007" s="95" t="n">
        <v>0.982</v>
      </c>
      <c r="F1007" s="95" t="n">
        <v>0.986</v>
      </c>
      <c r="G1007" s="95" t="n">
        <v>0.99</v>
      </c>
      <c r="H1007" s="95" t="n">
        <v>0.988</v>
      </c>
      <c r="I1007" s="95" t="n">
        <v>0.97</v>
      </c>
      <c r="J1007" s="95" t="n">
        <v>0.97</v>
      </c>
      <c r="K1007" s="95" t="n">
        <v>0.97</v>
      </c>
      <c r="L1007" s="95" t="n">
        <v>0.97</v>
      </c>
    </row>
    <row r="1008" customFormat="false" ht="15" hidden="false" customHeight="false" outlineLevel="0" collapsed="false">
      <c r="A1008" s="93" t="s">
        <v>667</v>
      </c>
      <c r="B1008" s="94" t="n">
        <f aca="false">B1006*0.4</f>
        <v>2</v>
      </c>
      <c r="C1008" s="94" t="n">
        <f aca="false">(100-D1008)/100</f>
        <v>0.98</v>
      </c>
      <c r="D1008" s="94" t="n">
        <f aca="false">D1006*0.4</f>
        <v>2</v>
      </c>
      <c r="E1008" s="95" t="n">
        <v>0.955</v>
      </c>
      <c r="F1008" s="95" t="n">
        <v>0.965</v>
      </c>
      <c r="G1008" s="95" t="n">
        <v>0.975</v>
      </c>
      <c r="H1008" s="95" t="n">
        <v>0.97</v>
      </c>
      <c r="I1008" s="95" t="n">
        <v>0.925</v>
      </c>
      <c r="J1008" s="95" t="n">
        <v>0.925</v>
      </c>
      <c r="K1008" s="95" t="n">
        <v>0.925</v>
      </c>
      <c r="L1008" s="95" t="n">
        <v>0.925</v>
      </c>
    </row>
    <row r="1009" customFormat="false" ht="15" hidden="false" customHeight="false" outlineLevel="0" collapsed="false">
      <c r="A1009" s="93" t="s">
        <v>668</v>
      </c>
      <c r="B1009" s="94" t="n">
        <f aca="false">B1006*0.15</f>
        <v>0.75</v>
      </c>
      <c r="C1009" s="94" t="n">
        <f aca="false">(100-D1009)/100</f>
        <v>0.9925</v>
      </c>
      <c r="D1009" s="94" t="n">
        <f aca="false">D1006*0.15</f>
        <v>0.75</v>
      </c>
      <c r="E1009" s="95" t="n">
        <v>0.9865</v>
      </c>
      <c r="F1009" s="95" t="n">
        <v>0.9895</v>
      </c>
      <c r="G1009" s="95" t="n">
        <v>0.9925</v>
      </c>
      <c r="H1009" s="95" t="n">
        <v>0.991</v>
      </c>
      <c r="I1009" s="95" t="n">
        <v>0.9775</v>
      </c>
      <c r="J1009" s="95" t="n">
        <v>0.9775</v>
      </c>
      <c r="K1009" s="95" t="n">
        <v>0.9775</v>
      </c>
      <c r="L1009" s="95" t="n">
        <v>0.9775</v>
      </c>
    </row>
    <row r="1010" customFormat="false" ht="15" hidden="false" customHeight="false" outlineLevel="0" collapsed="false">
      <c r="A1010" s="93" t="s">
        <v>669</v>
      </c>
      <c r="B1010" s="94" t="n">
        <f aca="false">B1006*0.3</f>
        <v>1.5</v>
      </c>
      <c r="C1010" s="94" t="n">
        <f aca="false">(100-D1010)/100</f>
        <v>0.985</v>
      </c>
      <c r="D1010" s="94" t="n">
        <f aca="false">D1006*0.3</f>
        <v>1.5</v>
      </c>
      <c r="E1010" s="95" t="n">
        <v>0.964</v>
      </c>
      <c r="F1010" s="95" t="n">
        <v>0.972</v>
      </c>
      <c r="G1010" s="95" t="n">
        <v>0.98</v>
      </c>
      <c r="H1010" s="95" t="n">
        <v>0.976</v>
      </c>
      <c r="I1010" s="95" t="n">
        <v>0.94</v>
      </c>
      <c r="J1010" s="95" t="n">
        <v>0.94</v>
      </c>
      <c r="K1010" s="95" t="n">
        <v>0.94</v>
      </c>
      <c r="L1010" s="95" t="n">
        <v>0.94</v>
      </c>
    </row>
    <row r="1011" customFormat="false" ht="15" hidden="false" customHeight="false" outlineLevel="0" collapsed="false">
      <c r="A1011" s="89" t="s">
        <v>913</v>
      </c>
      <c r="B1011" s="90" t="n">
        <v>5</v>
      </c>
      <c r="C1011" s="90"/>
      <c r="D1011" s="90" t="n">
        <v>5</v>
      </c>
      <c r="E1011" s="91" t="n">
        <f aca="false">1 - (E1012) * (E1013)</f>
        <v>0.0793800000000001</v>
      </c>
      <c r="F1011" s="91" t="n">
        <f aca="false">1 - (F1012) * (F1013)</f>
        <v>0.0620200000000001</v>
      </c>
      <c r="G1011" s="91" t="n">
        <f aca="false">1 - (G1012) * (G1013)</f>
        <v>0.0445</v>
      </c>
      <c r="H1011" s="91" t="n">
        <f aca="false">1 - (H1012) * (H1013)</f>
        <v>0.05328</v>
      </c>
      <c r="I1011" s="92" t="n">
        <f aca="false">1 - (I1012) * (I1013)</f>
        <v>0.2125</v>
      </c>
      <c r="J1011" s="92" t="n">
        <f aca="false">1 - (J1012) * (J1013)</f>
        <v>0.2125</v>
      </c>
      <c r="K1011" s="92" t="n">
        <f aca="false">1 - (K1012) * (K1013)</f>
        <v>0.2125</v>
      </c>
      <c r="L1011" s="92" t="n">
        <f aca="false">1 - (L1012) * (L1013)</f>
        <v>0.23632</v>
      </c>
    </row>
    <row r="1012" customFormat="false" ht="15" hidden="false" customHeight="false" outlineLevel="0" collapsed="false">
      <c r="A1012" s="93" t="s">
        <v>667</v>
      </c>
      <c r="B1012" s="94" t="n">
        <f aca="false">B1011*0.4</f>
        <v>2</v>
      </c>
      <c r="C1012" s="94" t="n">
        <f aca="false">(100-D1012)/100</f>
        <v>0.98</v>
      </c>
      <c r="D1012" s="94" t="n">
        <f aca="false">D1011*0.4</f>
        <v>2</v>
      </c>
      <c r="E1012" s="95" t="n">
        <v>0.955</v>
      </c>
      <c r="F1012" s="95" t="n">
        <v>0.965</v>
      </c>
      <c r="G1012" s="95" t="n">
        <v>0.975</v>
      </c>
      <c r="H1012" s="95" t="n">
        <v>0.97</v>
      </c>
      <c r="I1012" s="95" t="n">
        <v>0.875</v>
      </c>
      <c r="J1012" s="95" t="n">
        <v>0.875</v>
      </c>
      <c r="K1012" s="95" t="n">
        <v>0.875</v>
      </c>
      <c r="L1012" s="95" t="n">
        <v>0.86</v>
      </c>
    </row>
    <row r="1013" customFormat="false" ht="15" hidden="false" customHeight="false" outlineLevel="0" collapsed="false">
      <c r="A1013" s="93" t="s">
        <v>669</v>
      </c>
      <c r="B1013" s="94" t="n">
        <f aca="false">B1011*0.3</f>
        <v>1.5</v>
      </c>
      <c r="C1013" s="94" t="n">
        <f aca="false">(100-D1013)/100</f>
        <v>0.985</v>
      </c>
      <c r="D1013" s="94" t="n">
        <f aca="false">D1011*0.3</f>
        <v>1.5</v>
      </c>
      <c r="E1013" s="95" t="n">
        <v>0.964</v>
      </c>
      <c r="F1013" s="95" t="n">
        <v>0.972</v>
      </c>
      <c r="G1013" s="95" t="n">
        <v>0.98</v>
      </c>
      <c r="H1013" s="95" t="n">
        <v>0.976</v>
      </c>
      <c r="I1013" s="95" t="n">
        <v>0.9</v>
      </c>
      <c r="J1013" s="95" t="n">
        <v>0.9</v>
      </c>
      <c r="K1013" s="95" t="n">
        <v>0.9</v>
      </c>
      <c r="L1013" s="95" t="n">
        <v>0.888</v>
      </c>
    </row>
    <row r="1014" customFormat="false" ht="15" hidden="false" customHeight="false" outlineLevel="0" collapsed="false">
      <c r="A1014" s="96" t="s">
        <v>914</v>
      </c>
      <c r="B1014" s="90" t="n">
        <v>5</v>
      </c>
      <c r="C1014" s="90"/>
      <c r="D1014" s="90" t="n">
        <v>5</v>
      </c>
      <c r="E1014" s="91" t="n">
        <f aca="false">1 - (E1015) * (E1016)</f>
        <v>0.0621900000000001</v>
      </c>
      <c r="F1014" s="91" t="n">
        <f aca="false">1 - (F1015) * (F1016)</f>
        <v>0.0485100000000001</v>
      </c>
      <c r="G1014" s="91" t="n">
        <f aca="false">1 - (G1015) * (G1016)</f>
        <v>0.0347500000000001</v>
      </c>
      <c r="H1014" s="91" t="n">
        <f aca="false">1 - (H1015) * (H1016)</f>
        <v>0.04164</v>
      </c>
      <c r="I1014" s="92" t="n">
        <f aca="false">1 - (I1015) * (I1016)</f>
        <v>0.18816</v>
      </c>
      <c r="J1014" s="92" t="n">
        <f aca="false">1 - (J1015) * (J1016)</f>
        <v>0.18816</v>
      </c>
      <c r="K1014" s="92" t="n">
        <f aca="false">1 - (K1015) * (K1016)</f>
        <v>0.22011</v>
      </c>
      <c r="L1014" s="92" t="n">
        <f aca="false">1 - (L1015) * (L1016)</f>
        <v>0.18816</v>
      </c>
    </row>
    <row r="1015" customFormat="false" ht="15" hidden="false" customHeight="false" outlineLevel="0" collapsed="false">
      <c r="A1015" s="93" t="s">
        <v>666</v>
      </c>
      <c r="B1015" s="94" t="n">
        <f aca="false">B1014*0.15</f>
        <v>0.75</v>
      </c>
      <c r="C1015" s="94" t="n">
        <f aca="false">(100-D1015)/100</f>
        <v>0.9925</v>
      </c>
      <c r="D1015" s="94" t="n">
        <f aca="false">D1014*0.15</f>
        <v>0.75</v>
      </c>
      <c r="E1015" s="95" t="n">
        <v>0.982</v>
      </c>
      <c r="F1015" s="95" t="n">
        <v>0.986</v>
      </c>
      <c r="G1015" s="95" t="n">
        <v>0.99</v>
      </c>
      <c r="H1015" s="95" t="n">
        <v>0.988</v>
      </c>
      <c r="I1015" s="95" t="n">
        <v>0.944</v>
      </c>
      <c r="J1015" s="95" t="n">
        <v>0.944</v>
      </c>
      <c r="K1015" s="95" t="n">
        <v>0.934</v>
      </c>
      <c r="L1015" s="95" t="n">
        <v>0.944</v>
      </c>
    </row>
    <row r="1016" customFormat="false" ht="15" hidden="false" customHeight="false" outlineLevel="0" collapsed="false">
      <c r="A1016" s="93" t="s">
        <v>667</v>
      </c>
      <c r="B1016" s="94" t="n">
        <f aca="false">B1014*0.4</f>
        <v>2</v>
      </c>
      <c r="C1016" s="94" t="n">
        <f aca="false">(100-D1016)/100</f>
        <v>0.98</v>
      </c>
      <c r="D1016" s="94" t="n">
        <f aca="false">D1014*0.4</f>
        <v>2</v>
      </c>
      <c r="E1016" s="95" t="n">
        <v>0.955</v>
      </c>
      <c r="F1016" s="95" t="n">
        <v>0.965</v>
      </c>
      <c r="G1016" s="95" t="n">
        <v>0.975</v>
      </c>
      <c r="H1016" s="95" t="n">
        <v>0.97</v>
      </c>
      <c r="I1016" s="95" t="n">
        <v>0.86</v>
      </c>
      <c r="J1016" s="95" t="n">
        <v>0.86</v>
      </c>
      <c r="K1016" s="95" t="n">
        <v>0.835</v>
      </c>
      <c r="L1016" s="95" t="n">
        <v>0.86</v>
      </c>
    </row>
    <row r="1017" customFormat="false" ht="1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</row>
  </sheetData>
  <mergeCells count="6">
    <mergeCell ref="A2:L2"/>
    <mergeCell ref="A164:L164"/>
    <mergeCell ref="A268:L268"/>
    <mergeCell ref="A430:L430"/>
    <mergeCell ref="A625:L625"/>
    <mergeCell ref="A843:L8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8" activeCellId="0" sqref="B38"/>
    </sheetView>
  </sheetViews>
  <sheetFormatPr defaultColWidth="8.75" defaultRowHeight="15" zeroHeight="false" outlineLevelRow="0" outlineLevelCol="0"/>
  <cols>
    <col collapsed="false" customWidth="true" hidden="false" outlineLevel="0" max="14" min="14" style="0" width="11.3"/>
  </cols>
  <sheetData>
    <row r="1" customFormat="false" ht="15" hidden="false" customHeight="false" outlineLevel="0" collapsed="false">
      <c r="A1" s="98" t="s">
        <v>4</v>
      </c>
      <c r="B1" s="98"/>
    </row>
    <row r="2" customFormat="false" ht="15" hidden="false" customHeight="false" outlineLevel="0" collapsed="false">
      <c r="A2" s="16" t="n">
        <v>0</v>
      </c>
      <c r="B2" s="11"/>
      <c r="M2" s="99" t="n">
        <f aca="false">(N49-N39)/(ROW(N49)-ROW(N39))</f>
        <v>0.02</v>
      </c>
      <c r="N2" s="0" t="s">
        <v>915</v>
      </c>
    </row>
    <row r="3" customFormat="false" ht="15" hidden="false" customHeight="false" outlineLevel="0" collapsed="false">
      <c r="A3" s="17" t="n">
        <v>0</v>
      </c>
      <c r="B3" s="100" t="n">
        <v>1</v>
      </c>
      <c r="M3" s="99" t="n">
        <f aca="false">(N54-N49)/(ROW(N54)-ROW(N49))</f>
        <v>-0.26</v>
      </c>
      <c r="N3" s="0" t="s">
        <v>916</v>
      </c>
    </row>
    <row r="4" customFormat="false" ht="15" hidden="false" customHeight="false" outlineLevel="0" collapsed="false">
      <c r="A4" s="17" t="n">
        <v>1</v>
      </c>
      <c r="B4" s="28" t="n">
        <f aca="false">B3+$M$2</f>
        <v>1.02</v>
      </c>
    </row>
    <row r="5" customFormat="false" ht="15" hidden="false" customHeight="false" outlineLevel="0" collapsed="false">
      <c r="A5" s="17" t="n">
        <v>2</v>
      </c>
      <c r="B5" s="28" t="n">
        <f aca="false">B4+$M$2</f>
        <v>1.04</v>
      </c>
    </row>
    <row r="6" customFormat="false" ht="15" hidden="false" customHeight="false" outlineLevel="0" collapsed="false">
      <c r="A6" s="17" t="n">
        <v>3</v>
      </c>
      <c r="B6" s="28" t="n">
        <f aca="false">B5+$M$2</f>
        <v>1.06</v>
      </c>
    </row>
    <row r="7" customFormat="false" ht="15" hidden="false" customHeight="false" outlineLevel="0" collapsed="false">
      <c r="A7" s="17" t="n">
        <v>4</v>
      </c>
      <c r="B7" s="28" t="n">
        <f aca="false">B6+$M$2</f>
        <v>1.08</v>
      </c>
    </row>
    <row r="8" customFormat="false" ht="15" hidden="false" customHeight="false" outlineLevel="0" collapsed="false">
      <c r="A8" s="17" t="n">
        <v>5</v>
      </c>
      <c r="B8" s="28" t="n">
        <f aca="false">B7+$M$2</f>
        <v>1.1</v>
      </c>
    </row>
    <row r="9" customFormat="false" ht="15" hidden="false" customHeight="false" outlineLevel="0" collapsed="false">
      <c r="A9" s="17" t="n">
        <v>6</v>
      </c>
      <c r="B9" s="28" t="n">
        <f aca="false">B8+$M$2</f>
        <v>1.12</v>
      </c>
    </row>
    <row r="10" customFormat="false" ht="15" hidden="false" customHeight="false" outlineLevel="0" collapsed="false">
      <c r="A10" s="17" t="n">
        <v>7</v>
      </c>
      <c r="B10" s="28" t="n">
        <f aca="false">B9+$M$2</f>
        <v>1.14</v>
      </c>
    </row>
    <row r="11" customFormat="false" ht="15" hidden="false" customHeight="false" outlineLevel="0" collapsed="false">
      <c r="A11" s="17" t="n">
        <v>8</v>
      </c>
      <c r="B11" s="28" t="n">
        <f aca="false">B10+$M$2</f>
        <v>1.16</v>
      </c>
    </row>
    <row r="12" customFormat="false" ht="15" hidden="false" customHeight="false" outlineLevel="0" collapsed="false">
      <c r="A12" s="17" t="n">
        <v>9</v>
      </c>
      <c r="B12" s="28" t="n">
        <f aca="false">B11+$M$2</f>
        <v>1.18</v>
      </c>
    </row>
    <row r="13" customFormat="false" ht="15" hidden="false" customHeight="false" outlineLevel="0" collapsed="false">
      <c r="A13" s="17" t="n">
        <v>10</v>
      </c>
      <c r="B13" s="100" t="n">
        <v>1.5</v>
      </c>
    </row>
    <row r="14" customFormat="false" ht="15" hidden="false" customHeight="false" outlineLevel="0" collapsed="false">
      <c r="A14" s="17" t="n">
        <v>11</v>
      </c>
      <c r="B14" s="28" t="n">
        <f aca="false">B13+$M$3</f>
        <v>1.24</v>
      </c>
    </row>
    <row r="15" customFormat="false" ht="15" hidden="false" customHeight="false" outlineLevel="0" collapsed="false">
      <c r="A15" s="17" t="n">
        <v>12</v>
      </c>
      <c r="B15" s="28" t="n">
        <f aca="false">B14+$M$3</f>
        <v>0.98</v>
      </c>
    </row>
    <row r="16" customFormat="false" ht="15" hidden="false" customHeight="false" outlineLevel="0" collapsed="false">
      <c r="A16" s="17" t="n">
        <v>13</v>
      </c>
      <c r="B16" s="28" t="n">
        <f aca="false">B15+$M$3</f>
        <v>0.72</v>
      </c>
    </row>
    <row r="17" customFormat="false" ht="15" hidden="false" customHeight="false" outlineLevel="0" collapsed="false">
      <c r="A17" s="17" t="n">
        <v>14</v>
      </c>
      <c r="B17" s="28" t="n">
        <f aca="false">B16+$M$3</f>
        <v>0.46</v>
      </c>
    </row>
    <row r="18" customFormat="false" ht="15" hidden="false" customHeight="false" outlineLevel="0" collapsed="false">
      <c r="A18" s="17" t="n">
        <v>15</v>
      </c>
      <c r="B18" s="100" t="n">
        <v>2</v>
      </c>
    </row>
    <row r="19" customFormat="false" ht="15" hidden="false" customHeight="false" outlineLevel="0" collapsed="false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customFormat="false" ht="15" hidden="false" customHeight="false" outlineLevel="0" collapsed="false">
      <c r="A20" s="10" t="n">
        <v>1</v>
      </c>
      <c r="B20" s="11" t="s">
        <v>1</v>
      </c>
      <c r="C20" s="12"/>
      <c r="D20" s="12"/>
      <c r="E20" s="12"/>
      <c r="F20" s="13"/>
      <c r="G20" s="11" t="s">
        <v>2</v>
      </c>
      <c r="H20" s="12"/>
      <c r="I20" s="12"/>
      <c r="J20" s="12"/>
      <c r="K20" s="13"/>
    </row>
    <row r="21" customFormat="false" ht="15" hidden="false" customHeight="false" outlineLevel="0" collapsed="false">
      <c r="A21" s="17" t="s">
        <v>4</v>
      </c>
      <c r="B21" s="18" t="n">
        <v>1.1</v>
      </c>
      <c r="C21" s="18" t="n">
        <v>1.1</v>
      </c>
      <c r="D21" s="18" t="n">
        <v>1.1</v>
      </c>
      <c r="E21" s="18" t="n">
        <v>1.1</v>
      </c>
      <c r="F21" s="18" t="n">
        <v>1.1</v>
      </c>
      <c r="G21" s="19" t="n">
        <v>2</v>
      </c>
      <c r="H21" s="20" t="n">
        <v>2</v>
      </c>
      <c r="I21" s="20" t="n">
        <v>2</v>
      </c>
      <c r="J21" s="20" t="n">
        <v>2</v>
      </c>
      <c r="K21" s="21" t="n">
        <v>2</v>
      </c>
    </row>
    <row r="22" customFormat="false" ht="15" hidden="false" customHeight="false" outlineLevel="0" collapsed="false">
      <c r="A22" s="17" t="s">
        <v>5</v>
      </c>
      <c r="B22" s="18" t="n">
        <v>1.05</v>
      </c>
      <c r="C22" s="18" t="n">
        <v>1.05</v>
      </c>
      <c r="D22" s="18" t="n">
        <v>1.05</v>
      </c>
      <c r="E22" s="18" t="n">
        <v>1.05</v>
      </c>
      <c r="F22" s="18" t="n">
        <v>1.05</v>
      </c>
      <c r="G22" s="25" t="n">
        <v>2</v>
      </c>
      <c r="H22" s="26" t="n">
        <v>2</v>
      </c>
      <c r="I22" s="26" t="n">
        <v>2</v>
      </c>
      <c r="J22" s="26" t="n">
        <v>2</v>
      </c>
      <c r="K22" s="27" t="n">
        <v>2</v>
      </c>
    </row>
    <row r="23" customFormat="false" ht="15" hidden="false" customHeight="false" outlineLevel="0" collapsed="false">
      <c r="A23" s="17" t="s">
        <v>6</v>
      </c>
      <c r="B23" s="18" t="n">
        <v>1.1</v>
      </c>
      <c r="C23" s="18" t="n">
        <v>1.1</v>
      </c>
      <c r="D23" s="18" t="n">
        <v>1.1</v>
      </c>
      <c r="E23" s="18" t="n">
        <v>1.1</v>
      </c>
      <c r="F23" s="18" t="n">
        <v>1.1</v>
      </c>
      <c r="G23" s="26" t="n">
        <v>2</v>
      </c>
      <c r="H23" s="26" t="n">
        <v>2</v>
      </c>
      <c r="I23" s="26" t="n">
        <v>2</v>
      </c>
      <c r="J23" s="26" t="n">
        <v>2</v>
      </c>
      <c r="K23" s="26" t="n">
        <v>2</v>
      </c>
    </row>
    <row r="24" customFormat="false" ht="15" hidden="false" customHeight="false" outlineLevel="0" collapsed="false">
      <c r="A24" s="17" t="s">
        <v>7</v>
      </c>
      <c r="B24" s="18" t="n">
        <v>1.1</v>
      </c>
      <c r="C24" s="18" t="n">
        <v>1.1</v>
      </c>
      <c r="D24" s="18" t="n">
        <v>1.1</v>
      </c>
      <c r="E24" s="18" t="n">
        <v>1.1</v>
      </c>
      <c r="F24" s="18" t="n">
        <v>1.1</v>
      </c>
      <c r="G24" s="26" t="n">
        <v>2</v>
      </c>
      <c r="H24" s="26" t="n">
        <v>2</v>
      </c>
      <c r="I24" s="26" t="n">
        <v>2</v>
      </c>
      <c r="J24" s="26" t="n">
        <v>2</v>
      </c>
      <c r="K24" s="26" t="n">
        <v>2</v>
      </c>
    </row>
    <row r="25" customFormat="false" ht="15" hidden="false" customHeight="false" outlineLevel="0" collapsed="false">
      <c r="A25" s="17" t="s">
        <v>8</v>
      </c>
      <c r="B25" s="18" t="n">
        <v>1.1</v>
      </c>
      <c r="C25" s="18" t="n">
        <v>1.1</v>
      </c>
      <c r="D25" s="18" t="n">
        <v>1.1</v>
      </c>
      <c r="E25" s="18" t="n">
        <v>1.1</v>
      </c>
      <c r="F25" s="18" t="n">
        <v>1.1</v>
      </c>
      <c r="G25" s="26" t="n">
        <v>2</v>
      </c>
      <c r="H25" s="26" t="n">
        <v>2</v>
      </c>
      <c r="I25" s="26" t="n">
        <v>2</v>
      </c>
      <c r="J25" s="26" t="n">
        <v>2</v>
      </c>
      <c r="K25" s="26" t="n">
        <v>2</v>
      </c>
    </row>
    <row r="26" customFormat="false" ht="15" hidden="false" customHeight="false" outlineLevel="0" collapsed="false">
      <c r="A26" s="17" t="s">
        <v>9</v>
      </c>
      <c r="B26" s="18" t="n">
        <v>1.1</v>
      </c>
      <c r="C26" s="18" t="n">
        <v>1.1</v>
      </c>
      <c r="D26" s="18" t="n">
        <v>1.1</v>
      </c>
      <c r="E26" s="18" t="n">
        <v>1.1</v>
      </c>
      <c r="F26" s="18" t="n">
        <v>1.1</v>
      </c>
      <c r="G26" s="26" t="n">
        <v>2</v>
      </c>
      <c r="H26" s="26" t="n">
        <v>2</v>
      </c>
      <c r="I26" s="26" t="n">
        <v>2</v>
      </c>
      <c r="J26" s="26" t="n">
        <v>2</v>
      </c>
      <c r="K26" s="26" t="n">
        <v>2</v>
      </c>
    </row>
    <row r="27" customFormat="false" ht="15" hidden="false" customHeight="false" outlineLevel="0" collapsed="false">
      <c r="A27" s="17" t="s">
        <v>10</v>
      </c>
      <c r="B27" s="18" t="n">
        <v>1.05</v>
      </c>
      <c r="C27" s="18" t="n">
        <v>1.05</v>
      </c>
      <c r="D27" s="18" t="n">
        <v>1.05</v>
      </c>
      <c r="E27" s="18" t="n">
        <v>1.05</v>
      </c>
      <c r="F27" s="18" t="n">
        <v>1.05</v>
      </c>
      <c r="G27" s="26" t="n">
        <v>1</v>
      </c>
      <c r="H27" s="26" t="n">
        <v>1</v>
      </c>
      <c r="I27" s="26" t="n">
        <v>1.4</v>
      </c>
      <c r="J27" s="26" t="n">
        <v>1</v>
      </c>
      <c r="K27" s="26" t="n">
        <v>1</v>
      </c>
    </row>
    <row r="28" customFormat="false" ht="15" hidden="false" customHeight="false" outlineLevel="0" collapsed="false">
      <c r="A28" s="17" t="s">
        <v>11</v>
      </c>
      <c r="B28" s="18" t="n">
        <v>1.05</v>
      </c>
      <c r="C28" s="18" t="n">
        <v>1.05</v>
      </c>
      <c r="D28" s="18" t="n">
        <v>1.05</v>
      </c>
      <c r="E28" s="18" t="n">
        <v>1.05</v>
      </c>
      <c r="F28" s="18" t="n">
        <v>1.05</v>
      </c>
      <c r="G28" s="26" t="n">
        <v>1</v>
      </c>
      <c r="H28" s="26" t="n">
        <v>1</v>
      </c>
      <c r="I28" s="26" t="n">
        <v>1.4</v>
      </c>
      <c r="J28" s="26" t="n">
        <v>1.4</v>
      </c>
      <c r="K28" s="26" t="n">
        <v>1</v>
      </c>
    </row>
    <row r="29" customFormat="false" ht="15" hidden="false" customHeight="false" outlineLevel="0" collapsed="false">
      <c r="A29" s="17" t="s">
        <v>12</v>
      </c>
      <c r="B29" s="18" t="n">
        <v>1.05</v>
      </c>
      <c r="C29" s="18" t="n">
        <v>1.05</v>
      </c>
      <c r="D29" s="18" t="n">
        <v>1.05</v>
      </c>
      <c r="E29" s="18" t="n">
        <v>1.05</v>
      </c>
      <c r="F29" s="18" t="n">
        <v>1.05</v>
      </c>
      <c r="G29" s="26" t="n">
        <v>1</v>
      </c>
      <c r="H29" s="26" t="n">
        <v>1</v>
      </c>
      <c r="I29" s="26" t="n">
        <v>1</v>
      </c>
      <c r="J29" s="26" t="n">
        <v>1.4</v>
      </c>
      <c r="K29" s="26" t="n">
        <v>1</v>
      </c>
    </row>
    <row r="30" customFormat="false" ht="15" hidden="false" customHeight="false" outlineLevel="0" collapsed="false">
      <c r="A30" s="17" t="s">
        <v>13</v>
      </c>
      <c r="B30" s="18" t="n">
        <v>1.05</v>
      </c>
      <c r="C30" s="18" t="n">
        <v>1.05</v>
      </c>
      <c r="D30" s="18" t="n">
        <v>1.05</v>
      </c>
      <c r="E30" s="18" t="n">
        <v>1.05</v>
      </c>
      <c r="F30" s="18" t="n">
        <v>1.05</v>
      </c>
      <c r="G30" s="26" t="n">
        <v>1</v>
      </c>
      <c r="H30" s="26" t="n">
        <v>1</v>
      </c>
      <c r="I30" s="26" t="n">
        <v>1.4</v>
      </c>
      <c r="J30" s="26" t="n">
        <v>1.4</v>
      </c>
      <c r="K30" s="26" t="n">
        <v>1</v>
      </c>
    </row>
    <row r="31" customFormat="false" ht="15" hidden="false" customHeight="false" outlineLevel="0" collapsed="false">
      <c r="A31" s="17" t="s">
        <v>14</v>
      </c>
      <c r="B31" s="18" t="n">
        <v>1.05</v>
      </c>
      <c r="C31" s="18" t="n">
        <v>1.05</v>
      </c>
      <c r="D31" s="18" t="n">
        <v>1.05</v>
      </c>
      <c r="E31" s="18" t="n">
        <v>1.05</v>
      </c>
      <c r="F31" s="18" t="n">
        <v>1.05</v>
      </c>
      <c r="G31" s="26" t="n">
        <v>1</v>
      </c>
      <c r="H31" s="26" t="n">
        <v>1</v>
      </c>
      <c r="I31" s="26" t="n">
        <v>1</v>
      </c>
      <c r="J31" s="26" t="n">
        <v>1</v>
      </c>
      <c r="K31" s="26" t="n">
        <v>2</v>
      </c>
    </row>
    <row r="32" customFormat="false" ht="15" hidden="false" customHeight="false" outlineLevel="0" collapsed="false">
      <c r="A32" s="17" t="s">
        <v>15</v>
      </c>
      <c r="B32" s="18" t="n">
        <v>1.05</v>
      </c>
      <c r="C32" s="18" t="n">
        <v>1.05</v>
      </c>
      <c r="D32" s="18" t="n">
        <v>1.05</v>
      </c>
      <c r="E32" s="18" t="n">
        <v>1.05</v>
      </c>
      <c r="F32" s="18" t="n">
        <v>1.05</v>
      </c>
      <c r="G32" s="26" t="n">
        <v>1</v>
      </c>
      <c r="H32" s="26" t="n">
        <v>1</v>
      </c>
      <c r="I32" s="26" t="n">
        <v>2</v>
      </c>
      <c r="J32" s="26" t="n">
        <v>1</v>
      </c>
      <c r="K32" s="26" t="n">
        <v>1</v>
      </c>
    </row>
    <row r="33" customFormat="false" ht="15" hidden="false" customHeight="false" outlineLevel="0" collapsed="false">
      <c r="A33" s="17" t="s">
        <v>16</v>
      </c>
      <c r="B33" s="18" t="n">
        <v>1.05</v>
      </c>
      <c r="C33" s="18" t="n">
        <v>1.05</v>
      </c>
      <c r="D33" s="18" t="n">
        <v>1.05</v>
      </c>
      <c r="E33" s="18" t="n">
        <v>1.05</v>
      </c>
      <c r="F33" s="18" t="n">
        <v>1.05</v>
      </c>
      <c r="G33" s="26" t="n">
        <v>1</v>
      </c>
      <c r="H33" s="26" t="n">
        <v>1</v>
      </c>
      <c r="I33" s="26" t="n">
        <v>1</v>
      </c>
      <c r="J33" s="26" t="n">
        <v>2</v>
      </c>
      <c r="K33" s="26" t="n">
        <v>2</v>
      </c>
    </row>
    <row r="34" customFormat="false" ht="15" hidden="false" customHeight="false" outlineLevel="0" collapsed="false">
      <c r="A34" s="17" t="s">
        <v>17</v>
      </c>
      <c r="B34" s="18" t="n">
        <v>1.05</v>
      </c>
      <c r="C34" s="18" t="n">
        <v>1.05</v>
      </c>
      <c r="D34" s="18" t="n">
        <v>1.05</v>
      </c>
      <c r="E34" s="18" t="n">
        <v>1.05</v>
      </c>
      <c r="F34" s="18" t="n">
        <v>1.05</v>
      </c>
      <c r="G34" s="25" t="n">
        <v>1</v>
      </c>
      <c r="H34" s="26" t="n">
        <v>2.5</v>
      </c>
      <c r="I34" s="26" t="n">
        <v>1</v>
      </c>
      <c r="J34" s="26" t="n">
        <v>1</v>
      </c>
      <c r="K34" s="26" t="n">
        <v>1</v>
      </c>
    </row>
    <row r="35" customFormat="false" ht="15" hidden="false" customHeight="false" outlineLevel="0" collapsed="false">
      <c r="A35" s="17" t="s">
        <v>18</v>
      </c>
      <c r="B35" s="18" t="n">
        <v>1.05</v>
      </c>
      <c r="C35" s="18" t="n">
        <v>1.05</v>
      </c>
      <c r="D35" s="18" t="n">
        <v>1.05</v>
      </c>
      <c r="E35" s="18" t="n">
        <v>1.05</v>
      </c>
      <c r="F35" s="18" t="n">
        <v>1.05</v>
      </c>
      <c r="G35" s="25" t="n">
        <v>2.5</v>
      </c>
      <c r="H35" s="26" t="n">
        <v>1</v>
      </c>
      <c r="I35" s="26" t="n">
        <v>1</v>
      </c>
      <c r="J35" s="26" t="n">
        <v>1</v>
      </c>
      <c r="K35" s="26" t="n">
        <v>1</v>
      </c>
    </row>
    <row r="36" customFormat="false" ht="15" hidden="false" customHeight="false" outlineLevel="0" collapsed="false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customFormat="false" ht="15" hidden="false" customHeight="false" outlineLevel="0" collapsed="false">
      <c r="A37" s="16" t="n">
        <v>10</v>
      </c>
      <c r="B37" s="11" t="s">
        <v>1</v>
      </c>
      <c r="C37" s="12"/>
      <c r="D37" s="12"/>
      <c r="E37" s="12"/>
      <c r="F37" s="13"/>
      <c r="G37" s="12" t="s">
        <v>2</v>
      </c>
      <c r="H37" s="12"/>
      <c r="I37" s="12"/>
      <c r="J37" s="12"/>
      <c r="K37" s="13"/>
      <c r="M37" s="98" t="s">
        <v>4</v>
      </c>
      <c r="N37" s="98"/>
      <c r="O37" s="98" t="s">
        <v>5</v>
      </c>
      <c r="P37" s="98"/>
      <c r="Q37" s="101"/>
      <c r="R37" s="101"/>
    </row>
    <row r="38" customFormat="false" ht="15" hidden="false" customHeight="false" outlineLevel="0" collapsed="false">
      <c r="A38" s="17" t="s">
        <v>4</v>
      </c>
      <c r="B38" s="18" t="n">
        <v>1.3</v>
      </c>
      <c r="C38" s="18" t="n">
        <v>1.3</v>
      </c>
      <c r="D38" s="18" t="n">
        <v>1.3</v>
      </c>
      <c r="E38" s="18" t="n">
        <v>1.3</v>
      </c>
      <c r="F38" s="18" t="n">
        <v>1.3</v>
      </c>
      <c r="G38" s="19" t="n">
        <v>2</v>
      </c>
      <c r="H38" s="20" t="n">
        <v>2</v>
      </c>
      <c r="I38" s="20" t="n">
        <v>2</v>
      </c>
      <c r="J38" s="20" t="n">
        <v>2</v>
      </c>
      <c r="K38" s="21" t="n">
        <v>2</v>
      </c>
      <c r="M38" s="16" t="n">
        <v>0</v>
      </c>
      <c r="N38" s="11"/>
      <c r="O38" s="16" t="n">
        <v>0</v>
      </c>
      <c r="P38" s="11"/>
      <c r="Q38" s="14"/>
      <c r="R38" s="101"/>
    </row>
    <row r="39" customFormat="false" ht="15" hidden="false" customHeight="false" outlineLevel="0" collapsed="false">
      <c r="A39" s="17" t="s">
        <v>5</v>
      </c>
      <c r="B39" s="18" t="n">
        <v>1.25</v>
      </c>
      <c r="C39" s="18" t="n">
        <v>1.25</v>
      </c>
      <c r="D39" s="18" t="n">
        <v>1.25</v>
      </c>
      <c r="E39" s="18" t="n">
        <v>1.25</v>
      </c>
      <c r="F39" s="18" t="n">
        <v>1.25</v>
      </c>
      <c r="G39" s="25" t="n">
        <v>2</v>
      </c>
      <c r="H39" s="26" t="n">
        <v>2</v>
      </c>
      <c r="I39" s="26" t="n">
        <v>2</v>
      </c>
      <c r="J39" s="26" t="n">
        <v>2</v>
      </c>
      <c r="K39" s="27" t="n">
        <v>2</v>
      </c>
      <c r="M39" s="17" t="n">
        <v>0</v>
      </c>
      <c r="N39" s="102" t="n">
        <v>1.1</v>
      </c>
      <c r="O39" s="17" t="n">
        <v>0</v>
      </c>
      <c r="P39" s="102" t="n">
        <v>1.05</v>
      </c>
      <c r="Q39" s="103"/>
      <c r="R39" s="15"/>
    </row>
    <row r="40" customFormat="false" ht="15" hidden="false" customHeight="false" outlineLevel="0" collapsed="false">
      <c r="A40" s="17" t="s">
        <v>6</v>
      </c>
      <c r="B40" s="18" t="n">
        <v>1.3</v>
      </c>
      <c r="C40" s="18" t="n">
        <v>1.3</v>
      </c>
      <c r="D40" s="18" t="n">
        <v>1.3</v>
      </c>
      <c r="E40" s="18" t="n">
        <v>1.3</v>
      </c>
      <c r="F40" s="18" t="n">
        <v>1.3</v>
      </c>
      <c r="G40" s="26" t="n">
        <v>2</v>
      </c>
      <c r="H40" s="26" t="n">
        <v>2</v>
      </c>
      <c r="I40" s="26" t="n">
        <v>2</v>
      </c>
      <c r="J40" s="26" t="n">
        <v>2</v>
      </c>
      <c r="K40" s="26" t="n">
        <v>2</v>
      </c>
      <c r="M40" s="17" t="n">
        <v>1</v>
      </c>
      <c r="N40" s="15" t="n">
        <v>1.12</v>
      </c>
      <c r="O40" s="50" t="n">
        <v>1</v>
      </c>
      <c r="P40" s="15" t="n">
        <v>1.07</v>
      </c>
      <c r="Q40" s="103"/>
      <c r="R40" s="15"/>
    </row>
    <row r="41" customFormat="false" ht="15" hidden="false" customHeight="false" outlineLevel="0" collapsed="false">
      <c r="A41" s="17" t="s">
        <v>7</v>
      </c>
      <c r="B41" s="18" t="n">
        <v>1.3</v>
      </c>
      <c r="C41" s="18" t="n">
        <v>1.3</v>
      </c>
      <c r="D41" s="18" t="n">
        <v>1.3</v>
      </c>
      <c r="E41" s="18" t="n">
        <v>1.3</v>
      </c>
      <c r="F41" s="18" t="n">
        <v>1.3</v>
      </c>
      <c r="G41" s="26" t="n">
        <v>2</v>
      </c>
      <c r="H41" s="26" t="n">
        <v>2</v>
      </c>
      <c r="I41" s="26" t="n">
        <v>2</v>
      </c>
      <c r="J41" s="26" t="n">
        <v>2</v>
      </c>
      <c r="K41" s="26" t="n">
        <v>2</v>
      </c>
      <c r="M41" s="17" t="n">
        <v>2</v>
      </c>
      <c r="N41" s="15" t="n">
        <v>1.14</v>
      </c>
      <c r="O41" s="50" t="n">
        <v>2</v>
      </c>
      <c r="P41" s="15" t="n">
        <v>1.09</v>
      </c>
      <c r="Q41" s="103"/>
      <c r="R41" s="15"/>
    </row>
    <row r="42" customFormat="false" ht="15" hidden="false" customHeight="false" outlineLevel="0" collapsed="false">
      <c r="A42" s="17" t="s">
        <v>8</v>
      </c>
      <c r="B42" s="18" t="n">
        <v>1.3</v>
      </c>
      <c r="C42" s="18" t="n">
        <v>1.3</v>
      </c>
      <c r="D42" s="18" t="n">
        <v>1.3</v>
      </c>
      <c r="E42" s="18" t="n">
        <v>1.3</v>
      </c>
      <c r="F42" s="18" t="n">
        <v>1.3</v>
      </c>
      <c r="G42" s="26" t="n">
        <v>2</v>
      </c>
      <c r="H42" s="26" t="n">
        <v>2</v>
      </c>
      <c r="I42" s="26" t="n">
        <v>2</v>
      </c>
      <c r="J42" s="26" t="n">
        <v>2</v>
      </c>
      <c r="K42" s="26" t="n">
        <v>2</v>
      </c>
      <c r="M42" s="17" t="n">
        <v>3</v>
      </c>
      <c r="N42" s="15" t="n">
        <v>1.16</v>
      </c>
      <c r="O42" s="50" t="n">
        <v>3</v>
      </c>
      <c r="P42" s="15" t="n">
        <v>1.11</v>
      </c>
      <c r="Q42" s="103"/>
      <c r="R42" s="15"/>
    </row>
    <row r="43" customFormat="false" ht="15" hidden="false" customHeight="false" outlineLevel="0" collapsed="false">
      <c r="A43" s="17" t="s">
        <v>9</v>
      </c>
      <c r="B43" s="18" t="n">
        <v>1.3</v>
      </c>
      <c r="C43" s="18" t="n">
        <v>1.3</v>
      </c>
      <c r="D43" s="18" t="n">
        <v>1.3</v>
      </c>
      <c r="E43" s="18" t="n">
        <v>1.3</v>
      </c>
      <c r="F43" s="18" t="n">
        <v>1.3</v>
      </c>
      <c r="G43" s="26" t="n">
        <v>2</v>
      </c>
      <c r="H43" s="26" t="n">
        <v>2</v>
      </c>
      <c r="I43" s="26" t="n">
        <v>2</v>
      </c>
      <c r="J43" s="26" t="n">
        <v>2</v>
      </c>
      <c r="K43" s="26" t="n">
        <v>2</v>
      </c>
      <c r="M43" s="17" t="n">
        <v>4</v>
      </c>
      <c r="N43" s="15" t="n">
        <v>1.18</v>
      </c>
      <c r="O43" s="50" t="n">
        <v>4</v>
      </c>
      <c r="P43" s="15" t="n">
        <v>1.13</v>
      </c>
      <c r="Q43" s="103"/>
      <c r="R43" s="15"/>
    </row>
    <row r="44" customFormat="false" ht="15" hidden="false" customHeight="false" outlineLevel="0" collapsed="false">
      <c r="A44" s="17" t="s">
        <v>10</v>
      </c>
      <c r="B44" s="18" t="n">
        <v>1.25</v>
      </c>
      <c r="C44" s="18" t="n">
        <v>1.25</v>
      </c>
      <c r="D44" s="18" t="n">
        <v>1.25</v>
      </c>
      <c r="E44" s="18" t="n">
        <v>1.25</v>
      </c>
      <c r="F44" s="18" t="n">
        <v>1.25</v>
      </c>
      <c r="G44" s="26" t="n">
        <v>1</v>
      </c>
      <c r="H44" s="26" t="n">
        <v>1</v>
      </c>
      <c r="I44" s="26" t="n">
        <v>1.4</v>
      </c>
      <c r="J44" s="26" t="n">
        <v>1</v>
      </c>
      <c r="K44" s="26" t="n">
        <v>1</v>
      </c>
      <c r="M44" s="17" t="n">
        <v>5</v>
      </c>
      <c r="N44" s="15" t="n">
        <v>1.2</v>
      </c>
      <c r="O44" s="50" t="n">
        <v>5</v>
      </c>
      <c r="P44" s="15" t="n">
        <v>1.15</v>
      </c>
      <c r="Q44" s="103"/>
      <c r="R44" s="15"/>
    </row>
    <row r="45" customFormat="false" ht="15" hidden="false" customHeight="false" outlineLevel="0" collapsed="false">
      <c r="A45" s="17" t="s">
        <v>11</v>
      </c>
      <c r="B45" s="18" t="n">
        <v>1.25</v>
      </c>
      <c r="C45" s="18" t="n">
        <v>1.25</v>
      </c>
      <c r="D45" s="18" t="n">
        <v>1.25</v>
      </c>
      <c r="E45" s="18" t="n">
        <v>1.25</v>
      </c>
      <c r="F45" s="18" t="n">
        <v>1.25</v>
      </c>
      <c r="G45" s="26" t="n">
        <v>1</v>
      </c>
      <c r="H45" s="26" t="n">
        <v>1</v>
      </c>
      <c r="I45" s="26" t="n">
        <v>1.4</v>
      </c>
      <c r="J45" s="26" t="n">
        <v>1.4</v>
      </c>
      <c r="K45" s="26" t="n">
        <v>1</v>
      </c>
      <c r="M45" s="17" t="n">
        <v>6</v>
      </c>
      <c r="N45" s="15" t="n">
        <v>1.22</v>
      </c>
      <c r="O45" s="50" t="n">
        <v>6</v>
      </c>
      <c r="P45" s="15" t="n">
        <v>1.17</v>
      </c>
      <c r="Q45" s="103"/>
      <c r="R45" s="15"/>
    </row>
    <row r="46" customFormat="false" ht="15" hidden="false" customHeight="false" outlineLevel="0" collapsed="false">
      <c r="A46" s="17" t="s">
        <v>12</v>
      </c>
      <c r="B46" s="18" t="n">
        <v>1.25</v>
      </c>
      <c r="C46" s="18" t="n">
        <v>1.25</v>
      </c>
      <c r="D46" s="18" t="n">
        <v>1.25</v>
      </c>
      <c r="E46" s="18" t="n">
        <v>1.25</v>
      </c>
      <c r="F46" s="18" t="n">
        <v>1.25</v>
      </c>
      <c r="G46" s="26" t="n">
        <v>1</v>
      </c>
      <c r="H46" s="26" t="n">
        <v>1</v>
      </c>
      <c r="I46" s="26" t="n">
        <v>1</v>
      </c>
      <c r="J46" s="26" t="n">
        <v>1.4</v>
      </c>
      <c r="K46" s="26" t="n">
        <v>1</v>
      </c>
      <c r="M46" s="17" t="n">
        <v>7</v>
      </c>
      <c r="N46" s="15" t="n">
        <v>1.24</v>
      </c>
      <c r="O46" s="50" t="n">
        <v>7</v>
      </c>
      <c r="P46" s="15" t="n">
        <v>1.19</v>
      </c>
      <c r="Q46" s="103"/>
      <c r="R46" s="15"/>
    </row>
    <row r="47" customFormat="false" ht="15" hidden="false" customHeight="false" outlineLevel="0" collapsed="false">
      <c r="A47" s="17" t="s">
        <v>13</v>
      </c>
      <c r="B47" s="18" t="n">
        <v>1.25</v>
      </c>
      <c r="C47" s="18" t="n">
        <v>1.25</v>
      </c>
      <c r="D47" s="18" t="n">
        <v>1.25</v>
      </c>
      <c r="E47" s="18" t="n">
        <v>1.25</v>
      </c>
      <c r="F47" s="18" t="n">
        <v>1.25</v>
      </c>
      <c r="G47" s="26" t="n">
        <v>1</v>
      </c>
      <c r="H47" s="26" t="n">
        <v>1</v>
      </c>
      <c r="I47" s="26" t="n">
        <v>1.4</v>
      </c>
      <c r="J47" s="26" t="n">
        <v>1.4</v>
      </c>
      <c r="K47" s="26" t="n">
        <v>1</v>
      </c>
      <c r="M47" s="17" t="n">
        <v>8</v>
      </c>
      <c r="N47" s="15" t="n">
        <v>1.26</v>
      </c>
      <c r="O47" s="50" t="n">
        <v>8</v>
      </c>
      <c r="P47" s="15" t="n">
        <v>1.21</v>
      </c>
      <c r="Q47" s="103"/>
      <c r="R47" s="15"/>
    </row>
    <row r="48" customFormat="false" ht="15" hidden="false" customHeight="false" outlineLevel="0" collapsed="false">
      <c r="A48" s="17" t="s">
        <v>14</v>
      </c>
      <c r="B48" s="18" t="n">
        <v>1.25</v>
      </c>
      <c r="C48" s="18" t="n">
        <v>1.25</v>
      </c>
      <c r="D48" s="18" t="n">
        <v>1.25</v>
      </c>
      <c r="E48" s="18" t="n">
        <v>1.25</v>
      </c>
      <c r="F48" s="18" t="n">
        <v>1.25</v>
      </c>
      <c r="G48" s="26" t="n">
        <v>1</v>
      </c>
      <c r="H48" s="26" t="n">
        <v>1</v>
      </c>
      <c r="I48" s="26" t="n">
        <v>1</v>
      </c>
      <c r="J48" s="26" t="n">
        <v>1</v>
      </c>
      <c r="K48" s="26" t="n">
        <v>2</v>
      </c>
      <c r="M48" s="17" t="n">
        <v>9</v>
      </c>
      <c r="N48" s="15" t="n">
        <v>1.28</v>
      </c>
      <c r="O48" s="50" t="n">
        <v>9</v>
      </c>
      <c r="P48" s="15" t="n">
        <v>1.23</v>
      </c>
      <c r="Q48" s="103"/>
      <c r="R48" s="15"/>
    </row>
    <row r="49" customFormat="false" ht="15" hidden="false" customHeight="false" outlineLevel="0" collapsed="false">
      <c r="A49" s="17" t="s">
        <v>15</v>
      </c>
      <c r="B49" s="18" t="n">
        <v>1.25</v>
      </c>
      <c r="C49" s="18" t="n">
        <v>1.25</v>
      </c>
      <c r="D49" s="18" t="n">
        <v>1.25</v>
      </c>
      <c r="E49" s="18" t="n">
        <v>1.25</v>
      </c>
      <c r="F49" s="18" t="n">
        <v>1.25</v>
      </c>
      <c r="G49" s="26" t="n">
        <v>1</v>
      </c>
      <c r="H49" s="26" t="n">
        <v>1</v>
      </c>
      <c r="I49" s="26" t="n">
        <v>2</v>
      </c>
      <c r="J49" s="26" t="n">
        <v>1</v>
      </c>
      <c r="K49" s="26" t="n">
        <v>1</v>
      </c>
      <c r="M49" s="17" t="n">
        <v>10</v>
      </c>
      <c r="N49" s="104" t="n">
        <v>1.3</v>
      </c>
      <c r="O49" s="17" t="n">
        <v>10</v>
      </c>
      <c r="P49" s="104" t="n">
        <v>1.25</v>
      </c>
      <c r="Q49" s="103"/>
      <c r="R49" s="15"/>
    </row>
    <row r="50" customFormat="false" ht="15" hidden="false" customHeight="false" outlineLevel="0" collapsed="false">
      <c r="A50" s="17" t="s">
        <v>16</v>
      </c>
      <c r="B50" s="18" t="n">
        <v>1.25</v>
      </c>
      <c r="C50" s="18" t="n">
        <v>1.25</v>
      </c>
      <c r="D50" s="18" t="n">
        <v>1.25</v>
      </c>
      <c r="E50" s="18" t="n">
        <v>1.25</v>
      </c>
      <c r="F50" s="18" t="n">
        <v>1.25</v>
      </c>
      <c r="G50" s="26" t="n">
        <v>1</v>
      </c>
      <c r="H50" s="26" t="n">
        <v>1</v>
      </c>
      <c r="I50" s="26" t="n">
        <v>1</v>
      </c>
      <c r="J50" s="26" t="n">
        <v>2</v>
      </c>
      <c r="K50" s="26" t="n">
        <v>2</v>
      </c>
      <c r="M50" s="17"/>
      <c r="N50" s="105"/>
      <c r="O50" s="17"/>
      <c r="P50" s="105"/>
      <c r="Q50" s="103"/>
      <c r="R50" s="15"/>
    </row>
    <row r="51" customFormat="false" ht="15" hidden="false" customHeight="false" outlineLevel="0" collapsed="false">
      <c r="A51" s="17" t="s">
        <v>17</v>
      </c>
      <c r="B51" s="18" t="n">
        <v>1.25</v>
      </c>
      <c r="C51" s="18" t="n">
        <v>1.25</v>
      </c>
      <c r="D51" s="18" t="n">
        <v>1.25</v>
      </c>
      <c r="E51" s="18" t="n">
        <v>1.25</v>
      </c>
      <c r="F51" s="18" t="n">
        <v>1.25</v>
      </c>
      <c r="G51" s="25" t="n">
        <v>1</v>
      </c>
      <c r="H51" s="26" t="n">
        <v>2.5</v>
      </c>
      <c r="I51" s="26" t="n">
        <v>1</v>
      </c>
      <c r="J51" s="26" t="n">
        <v>1</v>
      </c>
      <c r="K51" s="26" t="n">
        <v>1</v>
      </c>
      <c r="M51" s="17"/>
      <c r="N51" s="105"/>
      <c r="O51" s="17"/>
      <c r="P51" s="105"/>
      <c r="Q51" s="103"/>
      <c r="R51" s="15"/>
    </row>
    <row r="52" customFormat="false" ht="15" hidden="false" customHeight="false" outlineLevel="0" collapsed="false">
      <c r="A52" s="17" t="s">
        <v>18</v>
      </c>
      <c r="B52" s="18" t="n">
        <v>1.25</v>
      </c>
      <c r="C52" s="18" t="n">
        <v>1.25</v>
      </c>
      <c r="D52" s="18" t="n">
        <v>1.25</v>
      </c>
      <c r="E52" s="18" t="n">
        <v>1.25</v>
      </c>
      <c r="F52" s="18" t="n">
        <v>1.25</v>
      </c>
      <c r="G52" s="25" t="n">
        <v>2.5</v>
      </c>
      <c r="H52" s="26" t="n">
        <v>1</v>
      </c>
      <c r="I52" s="26" t="n">
        <v>1</v>
      </c>
      <c r="J52" s="26" t="n">
        <v>1</v>
      </c>
      <c r="K52" s="26" t="n">
        <v>1</v>
      </c>
      <c r="M52" s="17"/>
      <c r="N52" s="105"/>
      <c r="O52" s="17"/>
      <c r="P52" s="105"/>
      <c r="Q52" s="103"/>
      <c r="R52" s="15"/>
    </row>
    <row r="53" customFormat="false" ht="15" hidden="false" customHeight="false" outlineLevel="0" collapsed="false">
      <c r="F53" s="3"/>
      <c r="G53" s="14"/>
      <c r="H53" s="14"/>
      <c r="I53" s="14"/>
      <c r="J53" s="14"/>
      <c r="K53" s="14"/>
      <c r="M53" s="17"/>
      <c r="N53" s="105"/>
      <c r="O53" s="17"/>
      <c r="P53" s="105"/>
      <c r="Q53" s="103"/>
      <c r="R53" s="15"/>
    </row>
    <row r="54" customFormat="false" ht="15" hidden="false" customHeight="false" outlineLevel="0" collapsed="false">
      <c r="A54" s="14"/>
      <c r="B54" s="101"/>
      <c r="C54" s="15"/>
      <c r="D54" s="15"/>
      <c r="E54" s="15"/>
      <c r="F54" s="15"/>
      <c r="G54" s="101"/>
      <c r="H54" s="15"/>
      <c r="I54" s="15"/>
      <c r="J54" s="15"/>
      <c r="K54" s="15"/>
      <c r="M54" s="17"/>
      <c r="N54" s="102"/>
      <c r="O54" s="17"/>
      <c r="P54" s="102"/>
      <c r="Q54" s="103"/>
      <c r="R54" s="15"/>
    </row>
    <row r="55" customFormat="false" ht="15" hidden="false" customHeight="false" outlineLevel="0" collapsed="false">
      <c r="A55" s="103"/>
      <c r="B55" s="3"/>
      <c r="C55" s="3"/>
      <c r="D55" s="3"/>
      <c r="E55" s="3"/>
      <c r="F55" s="3"/>
      <c r="G55" s="14"/>
      <c r="H55" s="14"/>
      <c r="I55" s="14"/>
      <c r="J55" s="14"/>
      <c r="K55" s="14"/>
    </row>
    <row r="56" customFormat="false" ht="15" hidden="false" customHeight="false" outlineLevel="0" collapsed="false">
      <c r="A56" s="103"/>
      <c r="B56" s="3"/>
      <c r="C56" s="3"/>
      <c r="D56" s="3"/>
      <c r="E56" s="3"/>
      <c r="F56" s="3"/>
      <c r="G56" s="14"/>
      <c r="H56" s="14"/>
      <c r="I56" s="14"/>
      <c r="J56" s="14"/>
      <c r="K56" s="14"/>
    </row>
    <row r="57" customFormat="false" ht="15" hidden="false" customHeight="false" outlineLevel="0" collapsed="false">
      <c r="A57" s="103"/>
      <c r="B57" s="3"/>
      <c r="C57" s="3"/>
      <c r="D57" s="3"/>
      <c r="E57" s="3"/>
      <c r="F57" s="3"/>
      <c r="G57" s="14"/>
      <c r="H57" s="14"/>
      <c r="I57" s="14"/>
      <c r="J57" s="14"/>
      <c r="K57" s="14"/>
    </row>
    <row r="58" customFormat="false" ht="15" hidden="false" customHeight="false" outlineLevel="0" collapsed="false">
      <c r="A58" s="103"/>
      <c r="B58" s="3"/>
      <c r="C58" s="3"/>
      <c r="D58" s="3"/>
      <c r="E58" s="3"/>
      <c r="F58" s="3"/>
      <c r="G58" s="14"/>
      <c r="H58" s="14"/>
      <c r="I58" s="14"/>
      <c r="J58" s="14"/>
      <c r="K58" s="14"/>
    </row>
    <row r="59" customFormat="false" ht="15" hidden="false" customHeight="false" outlineLevel="0" collapsed="false">
      <c r="A59" s="103"/>
      <c r="B59" s="3"/>
      <c r="C59" s="3"/>
      <c r="D59" s="3"/>
      <c r="E59" s="3"/>
      <c r="F59" s="3"/>
      <c r="G59" s="14"/>
      <c r="H59" s="14"/>
      <c r="I59" s="14"/>
      <c r="J59" s="14"/>
      <c r="K59" s="14"/>
    </row>
    <row r="60" customFormat="false" ht="15" hidden="false" customHeight="false" outlineLevel="0" collapsed="false">
      <c r="A60" s="103"/>
      <c r="B60" s="3"/>
      <c r="C60" s="3"/>
      <c r="D60" s="3"/>
      <c r="E60" s="3"/>
      <c r="F60" s="3"/>
      <c r="G60" s="14"/>
      <c r="H60" s="14"/>
      <c r="I60" s="14"/>
      <c r="J60" s="14"/>
      <c r="K60" s="14"/>
    </row>
    <row r="61" customFormat="false" ht="15" hidden="false" customHeight="false" outlineLevel="0" collapsed="false">
      <c r="A61" s="103"/>
      <c r="B61" s="3"/>
      <c r="C61" s="3"/>
      <c r="D61" s="3"/>
      <c r="E61" s="3"/>
      <c r="F61" s="3"/>
      <c r="G61" s="14"/>
      <c r="H61" s="14"/>
      <c r="I61" s="14"/>
      <c r="J61" s="14"/>
      <c r="K61" s="14"/>
    </row>
    <row r="62" customFormat="false" ht="15" hidden="false" customHeight="false" outlineLevel="0" collapsed="false">
      <c r="A62" s="103"/>
      <c r="B62" s="3"/>
      <c r="C62" s="3"/>
      <c r="D62" s="3"/>
      <c r="E62" s="3"/>
      <c r="F62" s="3"/>
      <c r="G62" s="14"/>
      <c r="H62" s="14"/>
      <c r="I62" s="14"/>
      <c r="J62" s="14"/>
      <c r="K62" s="14"/>
    </row>
    <row r="63" customFormat="false" ht="15" hidden="false" customHeight="false" outlineLevel="0" collapsed="false">
      <c r="A63" s="103"/>
      <c r="B63" s="3"/>
      <c r="C63" s="3"/>
      <c r="D63" s="3"/>
      <c r="E63" s="3"/>
      <c r="F63" s="3"/>
      <c r="G63" s="14"/>
      <c r="H63" s="14"/>
      <c r="I63" s="14"/>
      <c r="J63" s="14"/>
      <c r="K63" s="14"/>
    </row>
    <row r="64" customFormat="false" ht="15" hidden="false" customHeight="false" outlineLevel="0" collapsed="false">
      <c r="A64" s="103"/>
      <c r="B64" s="3"/>
      <c r="C64" s="3"/>
      <c r="D64" s="3"/>
      <c r="E64" s="3"/>
      <c r="F64" s="3"/>
      <c r="G64" s="14"/>
      <c r="H64" s="14"/>
      <c r="I64" s="14"/>
      <c r="J64" s="14"/>
      <c r="K64" s="14"/>
    </row>
    <row r="65" customFormat="false" ht="15" hidden="false" customHeight="false" outlineLevel="0" collapsed="false">
      <c r="A65" s="103"/>
      <c r="B65" s="3"/>
      <c r="C65" s="3"/>
      <c r="D65" s="3"/>
      <c r="E65" s="3"/>
      <c r="F65" s="3"/>
      <c r="G65" s="14"/>
      <c r="H65" s="14"/>
      <c r="I65" s="14"/>
      <c r="J65" s="14"/>
      <c r="K65" s="14"/>
    </row>
    <row r="66" customFormat="false" ht="15" hidden="false" customHeight="false" outlineLevel="0" collapsed="false">
      <c r="A66" s="103"/>
      <c r="B66" s="3"/>
      <c r="C66" s="3"/>
      <c r="D66" s="3"/>
      <c r="E66" s="3"/>
      <c r="F66" s="3"/>
      <c r="G66" s="14"/>
      <c r="H66" s="14"/>
      <c r="I66" s="14"/>
      <c r="J66" s="14"/>
      <c r="K66" s="14"/>
    </row>
    <row r="67" customFormat="false" ht="15" hidden="false" customHeight="false" outlineLevel="0" collapsed="false">
      <c r="A67" s="103"/>
      <c r="B67" s="3"/>
      <c r="C67" s="3"/>
      <c r="D67" s="3"/>
      <c r="E67" s="3"/>
      <c r="F67" s="3"/>
      <c r="G67" s="14"/>
      <c r="H67" s="14"/>
      <c r="I67" s="14"/>
      <c r="J67" s="14"/>
      <c r="K67" s="14"/>
    </row>
    <row r="68" customFormat="false" ht="15" hidden="false" customHeight="false" outlineLevel="0" collapsed="false">
      <c r="A68" s="103"/>
      <c r="B68" s="3"/>
      <c r="C68" s="3"/>
      <c r="D68" s="3"/>
      <c r="E68" s="3"/>
      <c r="F68" s="3"/>
      <c r="G68" s="14"/>
      <c r="H68" s="14"/>
      <c r="I68" s="14"/>
      <c r="J68" s="14"/>
      <c r="K68" s="14"/>
    </row>
    <row r="69" customFormat="false" ht="15" hidden="false" customHeight="false" outlineLevel="0" collapsed="false">
      <c r="A69" s="103"/>
      <c r="B69" s="3"/>
      <c r="C69" s="3"/>
      <c r="D69" s="3"/>
      <c r="E69" s="3"/>
      <c r="F69" s="3"/>
      <c r="G69" s="14"/>
      <c r="H69" s="14"/>
      <c r="I69" s="14"/>
      <c r="J69" s="14"/>
      <c r="K69" s="14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A111" activeCellId="0" sqref="A111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5.15"/>
    <col collapsed="false" customWidth="true" hidden="false" outlineLevel="0" max="3" min="3" style="0" width="10.12"/>
    <col collapsed="false" customWidth="true" hidden="false" outlineLevel="0" max="10" min="4" style="0" width="6.71"/>
    <col collapsed="false" customWidth="true" hidden="false" outlineLevel="0" max="16" min="11" style="0" width="9.13"/>
    <col collapsed="false" customWidth="true" hidden="false" outlineLevel="0" max="17" min="17" style="0" width="26.29"/>
    <col collapsed="false" customWidth="true" hidden="false" outlineLevel="0" max="18" min="18" style="0" width="42.29"/>
  </cols>
  <sheetData>
    <row r="1" customFormat="false" ht="15" hidden="false" customHeight="false" outlineLevel="0" collapsed="false">
      <c r="A1" s="106" t="s">
        <v>917</v>
      </c>
      <c r="B1" s="107" t="n">
        <v>1.2</v>
      </c>
    </row>
    <row r="2" customFormat="false" ht="15" hidden="false" customHeight="false" outlineLevel="0" collapsed="false">
      <c r="A2" s="106" t="s">
        <v>918</v>
      </c>
      <c r="B2" s="107" t="n">
        <v>1.2</v>
      </c>
    </row>
    <row r="3" customFormat="false" ht="15" hidden="false" customHeight="false" outlineLevel="0" collapsed="false">
      <c r="A3" s="106" t="s">
        <v>919</v>
      </c>
      <c r="B3" s="107" t="n">
        <v>1.2</v>
      </c>
    </row>
    <row r="4" customFormat="false" ht="15" hidden="false" customHeight="false" outlineLevel="0" collapsed="false">
      <c r="A4" s="106" t="s">
        <v>920</v>
      </c>
      <c r="B4" s="107" t="n">
        <v>1.2</v>
      </c>
    </row>
    <row r="5" customFormat="false" ht="15" hidden="false" customHeight="false" outlineLevel="0" collapsed="false">
      <c r="A5" s="106" t="s">
        <v>921</v>
      </c>
      <c r="B5" s="107" t="n">
        <v>1.2</v>
      </c>
    </row>
    <row r="6" customFormat="false" ht="15" hidden="false" customHeight="false" outlineLevel="0" collapsed="false">
      <c r="A6" s="108" t="s">
        <v>34</v>
      </c>
      <c r="B6" s="109" t="n">
        <v>1.2</v>
      </c>
    </row>
    <row r="7" customFormat="false" ht="15" hidden="false" customHeight="false" outlineLevel="0" collapsed="false">
      <c r="A7" s="110" t="s">
        <v>922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</row>
    <row r="8" customFormat="false" ht="15" hidden="false" customHeight="false" outlineLevel="0" collapsed="false">
      <c r="A8" s="11" t="s">
        <v>19</v>
      </c>
      <c r="B8" s="11" t="s">
        <v>923</v>
      </c>
      <c r="C8" s="111" t="s">
        <v>924</v>
      </c>
      <c r="D8" s="111" t="s">
        <v>925</v>
      </c>
      <c r="E8" s="111" t="s">
        <v>926</v>
      </c>
      <c r="F8" s="111" t="s">
        <v>927</v>
      </c>
      <c r="G8" s="111" t="s">
        <v>928</v>
      </c>
      <c r="H8" s="111" t="s">
        <v>13</v>
      </c>
      <c r="I8" s="13" t="s">
        <v>929</v>
      </c>
      <c r="J8" s="13" t="s">
        <v>930</v>
      </c>
      <c r="K8" s="111" t="s">
        <v>925</v>
      </c>
      <c r="L8" s="111" t="s">
        <v>926</v>
      </c>
      <c r="M8" s="111" t="s">
        <v>927</v>
      </c>
      <c r="N8" s="111" t="s">
        <v>928</v>
      </c>
      <c r="O8" s="111" t="s">
        <v>13</v>
      </c>
      <c r="P8" s="13" t="s">
        <v>929</v>
      </c>
      <c r="Q8" s="13" t="s">
        <v>931</v>
      </c>
      <c r="R8" s="13" t="s">
        <v>932</v>
      </c>
    </row>
    <row r="9" customFormat="false" ht="15" hidden="false" customHeight="false" outlineLevel="0" collapsed="false">
      <c r="A9" s="112" t="s">
        <v>428</v>
      </c>
      <c r="B9" s="113" t="s">
        <v>922</v>
      </c>
      <c r="C9" s="114" t="s">
        <v>4</v>
      </c>
      <c r="D9" s="115" t="n">
        <v>75</v>
      </c>
      <c r="E9" s="41" t="n">
        <v>50</v>
      </c>
      <c r="F9" s="41" t="n">
        <v>45</v>
      </c>
      <c r="G9" s="41" t="n">
        <v>25</v>
      </c>
      <c r="H9" s="41" t="n">
        <v>45</v>
      </c>
      <c r="I9" s="41" t="n">
        <v>50</v>
      </c>
      <c r="J9" s="116" t="n">
        <v>1</v>
      </c>
      <c r="K9" s="117" t="n">
        <f aca="false">MIN(D9*$B$1,100)</f>
        <v>90</v>
      </c>
      <c r="L9" s="118" t="n">
        <f aca="false">MIN(E9*$B$2,100)</f>
        <v>60</v>
      </c>
      <c r="M9" s="118" t="n">
        <f aca="false">MIN(F9*$B$3,100)</f>
        <v>54</v>
      </c>
      <c r="N9" s="118" t="n">
        <f aca="false">MIN(G9*$B$4,100)</f>
        <v>30</v>
      </c>
      <c r="O9" s="118" t="n">
        <f aca="false">MIN(H9*$B$5,100)</f>
        <v>54</v>
      </c>
      <c r="P9" s="119" t="n">
        <f aca="false">MIN(I9*$B$6,100)</f>
        <v>60</v>
      </c>
      <c r="Q9" s="120" t="s">
        <v>933</v>
      </c>
    </row>
    <row r="10" customFormat="false" ht="15" hidden="false" customHeight="false" outlineLevel="0" collapsed="false">
      <c r="A10" s="112" t="s">
        <v>429</v>
      </c>
      <c r="B10" s="113" t="s">
        <v>922</v>
      </c>
      <c r="C10" s="114" t="s">
        <v>4</v>
      </c>
      <c r="D10" s="115" t="n">
        <v>65</v>
      </c>
      <c r="E10" s="41" t="n">
        <v>55</v>
      </c>
      <c r="F10" s="41" t="n">
        <v>65</v>
      </c>
      <c r="G10" s="41" t="n">
        <v>55</v>
      </c>
      <c r="H10" s="41" t="n">
        <v>50</v>
      </c>
      <c r="I10" s="41" t="n">
        <v>50</v>
      </c>
      <c r="J10" s="116" t="n">
        <v>2</v>
      </c>
      <c r="K10" s="117" t="n">
        <f aca="false">MIN(D10*$B$1,100)</f>
        <v>78</v>
      </c>
      <c r="L10" s="118" t="n">
        <f aca="false">MIN(E10*$B$2,100)</f>
        <v>66</v>
      </c>
      <c r="M10" s="118" t="n">
        <f aca="false">MIN(F10*$B$3,100)</f>
        <v>78</v>
      </c>
      <c r="N10" s="118" t="n">
        <f aca="false">MIN(G10*$B$4,100)</f>
        <v>66</v>
      </c>
      <c r="O10" s="118" t="n">
        <f aca="false">MIN(H10*$B$5,100)</f>
        <v>60</v>
      </c>
      <c r="P10" s="119" t="n">
        <f aca="false">MIN(I10*$B$6,100)</f>
        <v>60</v>
      </c>
      <c r="Q10" s="120" t="s">
        <v>933</v>
      </c>
    </row>
    <row r="11" customFormat="false" ht="15" hidden="false" customHeight="false" outlineLevel="0" collapsed="false">
      <c r="A11" s="112" t="s">
        <v>432</v>
      </c>
      <c r="B11" s="113" t="s">
        <v>922</v>
      </c>
      <c r="C11" s="114" t="s">
        <v>4</v>
      </c>
      <c r="D11" s="115" t="n">
        <v>80</v>
      </c>
      <c r="E11" s="41" t="n">
        <v>50</v>
      </c>
      <c r="F11" s="41" t="n">
        <v>75</v>
      </c>
      <c r="G11" s="41" t="n">
        <v>60</v>
      </c>
      <c r="H11" s="41" t="n">
        <v>70</v>
      </c>
      <c r="I11" s="41" t="n">
        <v>50</v>
      </c>
      <c r="J11" s="116" t="n">
        <v>4</v>
      </c>
      <c r="K11" s="117" t="n">
        <f aca="false">MIN(D11*$B$1,100)</f>
        <v>96</v>
      </c>
      <c r="L11" s="118" t="n">
        <f aca="false">MIN(E11*$B$2,100)</f>
        <v>60</v>
      </c>
      <c r="M11" s="118" t="n">
        <f aca="false">MIN(F11*$B$3,100)</f>
        <v>90</v>
      </c>
      <c r="N11" s="118" t="n">
        <f aca="false">MIN(G11*$B$4,100)</f>
        <v>72</v>
      </c>
      <c r="O11" s="118" t="n">
        <f aca="false">MIN(H11*$B$5,100)</f>
        <v>84</v>
      </c>
      <c r="P11" s="119" t="n">
        <f aca="false">MIN(I11*$B$6,100)</f>
        <v>60</v>
      </c>
      <c r="Q11" s="120" t="s">
        <v>933</v>
      </c>
      <c r="R11" s="0" t="s">
        <v>934</v>
      </c>
    </row>
    <row r="12" customFormat="false" ht="15" hidden="false" customHeight="false" outlineLevel="0" collapsed="false">
      <c r="A12" s="112" t="s">
        <v>433</v>
      </c>
      <c r="B12" s="113" t="s">
        <v>922</v>
      </c>
      <c r="C12" s="114" t="s">
        <v>4</v>
      </c>
      <c r="D12" s="115" t="n">
        <v>90</v>
      </c>
      <c r="E12" s="41" t="n">
        <v>60</v>
      </c>
      <c r="F12" s="41" t="n">
        <v>55</v>
      </c>
      <c r="G12" s="41" t="n">
        <v>35</v>
      </c>
      <c r="H12" s="41" t="n">
        <v>50</v>
      </c>
      <c r="I12" s="41" t="n">
        <v>50</v>
      </c>
      <c r="J12" s="116" t="n">
        <v>4</v>
      </c>
      <c r="K12" s="117" t="n">
        <f aca="false">MIN(D12*$B$1,100)</f>
        <v>100</v>
      </c>
      <c r="L12" s="118" t="n">
        <f aca="false">MIN(E12*$B$2,100)</f>
        <v>72</v>
      </c>
      <c r="M12" s="118" t="n">
        <f aca="false">MIN(F12*$B$3,100)</f>
        <v>66</v>
      </c>
      <c r="N12" s="118" t="n">
        <f aca="false">MIN(G12*$B$4,100)</f>
        <v>42</v>
      </c>
      <c r="O12" s="118" t="n">
        <f aca="false">MIN(H12*$B$5,100)</f>
        <v>60</v>
      </c>
      <c r="P12" s="119" t="n">
        <f aca="false">MIN(I12*$B$6,100)</f>
        <v>60</v>
      </c>
      <c r="Q12" s="120" t="s">
        <v>933</v>
      </c>
    </row>
    <row r="13" customFormat="false" ht="15" hidden="false" customHeight="false" outlineLevel="0" collapsed="false">
      <c r="A13" s="112" t="s">
        <v>436</v>
      </c>
      <c r="B13" s="113" t="s">
        <v>922</v>
      </c>
      <c r="C13" s="114" t="s">
        <v>4</v>
      </c>
      <c r="D13" s="115" t="n">
        <v>85</v>
      </c>
      <c r="E13" s="41" t="n">
        <v>60</v>
      </c>
      <c r="F13" s="41" t="n">
        <v>55</v>
      </c>
      <c r="G13" s="41" t="n">
        <v>50</v>
      </c>
      <c r="H13" s="41" t="n">
        <v>55</v>
      </c>
      <c r="I13" s="41" t="n">
        <v>50</v>
      </c>
      <c r="J13" s="116" t="n">
        <v>2</v>
      </c>
      <c r="K13" s="117" t="n">
        <f aca="false">MIN(D13*$B$1,100)</f>
        <v>100</v>
      </c>
      <c r="L13" s="118" t="n">
        <f aca="false">MIN(E13*$B$2,100)</f>
        <v>72</v>
      </c>
      <c r="M13" s="118" t="n">
        <f aca="false">MIN(F13*$B$3,100)</f>
        <v>66</v>
      </c>
      <c r="N13" s="118" t="n">
        <f aca="false">MIN(G13*$B$4,100)</f>
        <v>60</v>
      </c>
      <c r="O13" s="118" t="n">
        <f aca="false">MIN(H13*$B$5,100)</f>
        <v>66</v>
      </c>
      <c r="P13" s="119" t="n">
        <f aca="false">MIN(I13*$B$6,100)</f>
        <v>60</v>
      </c>
      <c r="Q13" s="120" t="s">
        <v>935</v>
      </c>
    </row>
    <row r="14" customFormat="false" ht="15" hidden="false" customHeight="false" outlineLevel="0" collapsed="false">
      <c r="A14" s="112" t="s">
        <v>437</v>
      </c>
      <c r="B14" s="113" t="s">
        <v>922</v>
      </c>
      <c r="C14" s="114" t="s">
        <v>4</v>
      </c>
      <c r="D14" s="115" t="n">
        <v>85</v>
      </c>
      <c r="E14" s="41" t="n">
        <v>50</v>
      </c>
      <c r="F14" s="41" t="n">
        <v>45</v>
      </c>
      <c r="G14" s="41" t="n">
        <v>25</v>
      </c>
      <c r="H14" s="41" t="n">
        <v>45</v>
      </c>
      <c r="I14" s="41" t="n">
        <v>50</v>
      </c>
      <c r="J14" s="116" t="n">
        <v>2</v>
      </c>
      <c r="K14" s="117" t="n">
        <f aca="false">MIN(D14*$B$1,100)</f>
        <v>100</v>
      </c>
      <c r="L14" s="118" t="n">
        <f aca="false">MIN(E14*$B$2,100)</f>
        <v>60</v>
      </c>
      <c r="M14" s="118" t="n">
        <f aca="false">MIN(F14*$B$3,100)</f>
        <v>54</v>
      </c>
      <c r="N14" s="118" t="n">
        <f aca="false">MIN(G14*$B$4,100)</f>
        <v>30</v>
      </c>
      <c r="O14" s="118" t="n">
        <f aca="false">MIN(H14*$B$5,100)</f>
        <v>54</v>
      </c>
      <c r="P14" s="119" t="n">
        <f aca="false">MIN(I14*$B$6,100)</f>
        <v>60</v>
      </c>
      <c r="Q14" s="120" t="s">
        <v>933</v>
      </c>
    </row>
    <row r="15" customFormat="false" ht="15" hidden="false" customHeight="false" outlineLevel="0" collapsed="false">
      <c r="A15" s="112" t="s">
        <v>438</v>
      </c>
      <c r="B15" s="113" t="s">
        <v>922</v>
      </c>
      <c r="C15" s="114" t="s">
        <v>4</v>
      </c>
      <c r="D15" s="115" t="n">
        <v>85</v>
      </c>
      <c r="E15" s="41" t="n">
        <v>80</v>
      </c>
      <c r="F15" s="41" t="n">
        <v>50</v>
      </c>
      <c r="G15" s="41" t="n">
        <v>50</v>
      </c>
      <c r="H15" s="41" t="n">
        <v>40</v>
      </c>
      <c r="I15" s="41" t="n">
        <v>50</v>
      </c>
      <c r="J15" s="116" t="n">
        <v>3</v>
      </c>
      <c r="K15" s="117" t="n">
        <f aca="false">MIN(D15*$B$1,100)</f>
        <v>100</v>
      </c>
      <c r="L15" s="118" t="n">
        <f aca="false">MIN(E15*$B$2,100)</f>
        <v>96</v>
      </c>
      <c r="M15" s="118" t="n">
        <f aca="false">MIN(F15*$B$3,100)</f>
        <v>60</v>
      </c>
      <c r="N15" s="118" t="n">
        <f aca="false">MIN(G15*$B$4,100)</f>
        <v>60</v>
      </c>
      <c r="O15" s="118" t="n">
        <f aca="false">MIN(H15*$B$5,100)</f>
        <v>48</v>
      </c>
      <c r="P15" s="119" t="n">
        <f aca="false">MIN(I15*$B$6,100)</f>
        <v>60</v>
      </c>
      <c r="Q15" s="120" t="s">
        <v>933</v>
      </c>
      <c r="R15" s="0" t="s">
        <v>936</v>
      </c>
    </row>
    <row r="16" customFormat="false" ht="15" hidden="false" customHeight="false" outlineLevel="0" collapsed="false">
      <c r="A16" s="112" t="s">
        <v>439</v>
      </c>
      <c r="B16" s="113" t="s">
        <v>922</v>
      </c>
      <c r="C16" s="114" t="s">
        <v>4</v>
      </c>
      <c r="D16" s="115" t="n">
        <v>90</v>
      </c>
      <c r="E16" s="41" t="n">
        <v>80</v>
      </c>
      <c r="F16" s="41" t="n">
        <v>60</v>
      </c>
      <c r="G16" s="41" t="n">
        <v>60</v>
      </c>
      <c r="H16" s="41" t="n">
        <v>50</v>
      </c>
      <c r="I16" s="41" t="n">
        <v>50</v>
      </c>
      <c r="J16" s="116" t="n">
        <v>3</v>
      </c>
      <c r="K16" s="117" t="n">
        <f aca="false">MIN(D16*$B$1,100)</f>
        <v>100</v>
      </c>
      <c r="L16" s="118" t="n">
        <f aca="false">MIN(E16*$B$2,100)</f>
        <v>96</v>
      </c>
      <c r="M16" s="118" t="n">
        <f aca="false">MIN(F16*$B$3,100)</f>
        <v>72</v>
      </c>
      <c r="N16" s="118" t="n">
        <f aca="false">MIN(G16*$B$4,100)</f>
        <v>72</v>
      </c>
      <c r="O16" s="118" t="n">
        <f aca="false">MIN(H16*$B$5,100)</f>
        <v>60</v>
      </c>
      <c r="P16" s="119" t="n">
        <f aca="false">MIN(I16*$B$6,100)</f>
        <v>60</v>
      </c>
      <c r="Q16" s="120" t="s">
        <v>526</v>
      </c>
    </row>
    <row r="17" customFormat="false" ht="15" hidden="false" customHeight="false" outlineLevel="0" collapsed="false">
      <c r="A17" s="112" t="s">
        <v>440</v>
      </c>
      <c r="B17" s="113" t="s">
        <v>922</v>
      </c>
      <c r="C17" s="114" t="s">
        <v>4</v>
      </c>
      <c r="D17" s="115" t="n">
        <v>85</v>
      </c>
      <c r="E17" s="41" t="n">
        <v>75</v>
      </c>
      <c r="F17" s="41" t="n">
        <v>60</v>
      </c>
      <c r="G17" s="41" t="n">
        <v>50</v>
      </c>
      <c r="H17" s="41" t="n">
        <v>40</v>
      </c>
      <c r="I17" s="41" t="n">
        <v>50</v>
      </c>
      <c r="J17" s="116" t="n">
        <v>3</v>
      </c>
      <c r="K17" s="117" t="n">
        <f aca="false">MIN(D17*$B$1,100)</f>
        <v>100</v>
      </c>
      <c r="L17" s="118" t="n">
        <f aca="false">MIN(E17*$B$2,100)</f>
        <v>90</v>
      </c>
      <c r="M17" s="118" t="n">
        <f aca="false">MIN(F17*$B$3,100)</f>
        <v>72</v>
      </c>
      <c r="N17" s="118" t="n">
        <f aca="false">MIN(G17*$B$4,100)</f>
        <v>60</v>
      </c>
      <c r="O17" s="118" t="n">
        <f aca="false">MIN(H17*$B$5,100)</f>
        <v>48</v>
      </c>
      <c r="P17" s="119" t="n">
        <f aca="false">MIN(I17*$B$6,100)</f>
        <v>60</v>
      </c>
      <c r="Q17" s="120" t="s">
        <v>933</v>
      </c>
      <c r="R17" s="0" t="s">
        <v>937</v>
      </c>
    </row>
    <row r="18" customFormat="false" ht="15" hidden="false" customHeight="false" outlineLevel="0" collapsed="false">
      <c r="A18" s="112" t="s">
        <v>441</v>
      </c>
      <c r="B18" s="113" t="s">
        <v>922</v>
      </c>
      <c r="C18" s="114" t="s">
        <v>4</v>
      </c>
      <c r="D18" s="115" t="n">
        <v>90</v>
      </c>
      <c r="E18" s="41" t="n">
        <v>75</v>
      </c>
      <c r="F18" s="41" t="n">
        <v>60</v>
      </c>
      <c r="G18" s="41" t="n">
        <v>50</v>
      </c>
      <c r="H18" s="41" t="n">
        <v>45</v>
      </c>
      <c r="I18" s="41" t="n">
        <v>50</v>
      </c>
      <c r="J18" s="116" t="n">
        <v>3</v>
      </c>
      <c r="K18" s="117" t="n">
        <f aca="false">MIN(D18*$B$1,100)</f>
        <v>100</v>
      </c>
      <c r="L18" s="118" t="n">
        <f aca="false">MIN(E18*$B$2,100)</f>
        <v>90</v>
      </c>
      <c r="M18" s="118" t="n">
        <f aca="false">MIN(F18*$B$3,100)</f>
        <v>72</v>
      </c>
      <c r="N18" s="118" t="n">
        <f aca="false">MIN(G18*$B$4,100)</f>
        <v>60</v>
      </c>
      <c r="O18" s="118" t="n">
        <f aca="false">MIN(H18*$B$5,100)</f>
        <v>54</v>
      </c>
      <c r="P18" s="119" t="n">
        <f aca="false">MIN(I18*$B$6,100)</f>
        <v>60</v>
      </c>
      <c r="Q18" s="120" t="s">
        <v>933</v>
      </c>
    </row>
    <row r="19" customFormat="false" ht="15" hidden="false" customHeight="false" outlineLevel="0" collapsed="false">
      <c r="A19" s="112" t="s">
        <v>442</v>
      </c>
      <c r="B19" s="113" t="s">
        <v>922</v>
      </c>
      <c r="C19" s="114" t="s">
        <v>4</v>
      </c>
      <c r="D19" s="115" t="n">
        <v>65</v>
      </c>
      <c r="E19" s="41" t="n">
        <v>40</v>
      </c>
      <c r="F19" s="41" t="n">
        <v>40</v>
      </c>
      <c r="G19" s="41" t="n">
        <v>40</v>
      </c>
      <c r="H19" s="41" t="n">
        <v>40</v>
      </c>
      <c r="I19" s="41" t="n">
        <v>50</v>
      </c>
      <c r="J19" s="116" t="n">
        <v>0.5</v>
      </c>
      <c r="K19" s="117" t="n">
        <f aca="false">MIN(D19*$B$1,100)</f>
        <v>78</v>
      </c>
      <c r="L19" s="118" t="n">
        <f aca="false">MIN(E19*$B$2,100)</f>
        <v>48</v>
      </c>
      <c r="M19" s="118" t="n">
        <f aca="false">MIN(F19*$B$3,100)</f>
        <v>48</v>
      </c>
      <c r="N19" s="118" t="n">
        <f aca="false">MIN(G19*$B$4,100)</f>
        <v>48</v>
      </c>
      <c r="O19" s="118" t="n">
        <f aca="false">MIN(H19*$B$5,100)</f>
        <v>48</v>
      </c>
      <c r="P19" s="119" t="n">
        <f aca="false">MIN(I19*$B$6,100)</f>
        <v>60</v>
      </c>
      <c r="Q19" s="120" t="s">
        <v>935</v>
      </c>
    </row>
    <row r="20" customFormat="false" ht="15" hidden="false" customHeight="false" outlineLevel="0" collapsed="false">
      <c r="A20" s="112" t="s">
        <v>443</v>
      </c>
      <c r="B20" s="113" t="s">
        <v>922</v>
      </c>
      <c r="C20" s="114" t="s">
        <v>4</v>
      </c>
      <c r="D20" s="115" t="n">
        <v>75</v>
      </c>
      <c r="E20" s="41" t="n">
        <v>55</v>
      </c>
      <c r="F20" s="41" t="n">
        <v>55</v>
      </c>
      <c r="G20" s="41" t="n">
        <v>55</v>
      </c>
      <c r="H20" s="41" t="n">
        <v>45</v>
      </c>
      <c r="I20" s="41" t="n">
        <v>50</v>
      </c>
      <c r="J20" s="116" t="n">
        <v>2</v>
      </c>
      <c r="K20" s="117" t="n">
        <f aca="false">MIN(D20*$B$1,100)</f>
        <v>90</v>
      </c>
      <c r="L20" s="118" t="n">
        <f aca="false">MIN(E20*$B$2,100)</f>
        <v>66</v>
      </c>
      <c r="M20" s="118" t="n">
        <f aca="false">MIN(F20*$B$3,100)</f>
        <v>66</v>
      </c>
      <c r="N20" s="118" t="n">
        <f aca="false">MIN(G20*$B$4,100)</f>
        <v>66</v>
      </c>
      <c r="O20" s="118" t="n">
        <f aca="false">MIN(H20*$B$5,100)</f>
        <v>54</v>
      </c>
      <c r="P20" s="119" t="n">
        <f aca="false">MIN(I20*$B$6,100)</f>
        <v>60</v>
      </c>
      <c r="Q20" s="120" t="s">
        <v>933</v>
      </c>
    </row>
    <row r="21" customFormat="false" ht="15" hidden="false" customHeight="false" outlineLevel="0" collapsed="false">
      <c r="A21" s="112" t="s">
        <v>444</v>
      </c>
      <c r="B21" s="113" t="s">
        <v>922</v>
      </c>
      <c r="C21" s="114" t="s">
        <v>4</v>
      </c>
      <c r="D21" s="115" t="n">
        <v>75</v>
      </c>
      <c r="E21" s="41" t="n">
        <v>80</v>
      </c>
      <c r="F21" s="41" t="n">
        <v>55</v>
      </c>
      <c r="G21" s="41" t="n">
        <v>50</v>
      </c>
      <c r="H21" s="41" t="n">
        <v>55</v>
      </c>
      <c r="I21" s="41" t="n">
        <v>50</v>
      </c>
      <c r="J21" s="116" t="n">
        <v>3</v>
      </c>
      <c r="K21" s="117" t="n">
        <f aca="false">MIN(D21*$B$1,100)</f>
        <v>90</v>
      </c>
      <c r="L21" s="118" t="n">
        <f aca="false">MIN(E21*$B$2,100)</f>
        <v>96</v>
      </c>
      <c r="M21" s="118" t="n">
        <f aca="false">MIN(F21*$B$3,100)</f>
        <v>66</v>
      </c>
      <c r="N21" s="118" t="n">
        <f aca="false">MIN(G21*$B$4,100)</f>
        <v>60</v>
      </c>
      <c r="O21" s="118" t="n">
        <f aca="false">MIN(H21*$B$5,100)</f>
        <v>66</v>
      </c>
      <c r="P21" s="119" t="n">
        <f aca="false">MIN(I21*$B$6,100)</f>
        <v>60</v>
      </c>
      <c r="Q21" s="120" t="s">
        <v>933</v>
      </c>
      <c r="R21" s="0" t="s">
        <v>938</v>
      </c>
    </row>
    <row r="22" customFormat="false" ht="15" hidden="false" customHeight="false" outlineLevel="0" collapsed="false">
      <c r="A22" s="112" t="s">
        <v>445</v>
      </c>
      <c r="B22" s="113" t="s">
        <v>922</v>
      </c>
      <c r="C22" s="114" t="s">
        <v>4</v>
      </c>
      <c r="D22" s="115" t="n">
        <v>100</v>
      </c>
      <c r="E22" s="41" t="n">
        <v>55</v>
      </c>
      <c r="F22" s="41" t="n">
        <v>55</v>
      </c>
      <c r="G22" s="41" t="n">
        <v>35</v>
      </c>
      <c r="H22" s="41" t="n">
        <v>55</v>
      </c>
      <c r="I22" s="41" t="n">
        <v>50</v>
      </c>
      <c r="J22" s="116" t="n">
        <v>4</v>
      </c>
      <c r="K22" s="117" t="n">
        <f aca="false">MIN(D22*$B$1,100)</f>
        <v>100</v>
      </c>
      <c r="L22" s="118" t="n">
        <f aca="false">MIN(E22*$B$2,100)</f>
        <v>66</v>
      </c>
      <c r="M22" s="118" t="n">
        <f aca="false">MIN(F22*$B$3,100)</f>
        <v>66</v>
      </c>
      <c r="N22" s="118" t="n">
        <f aca="false">MIN(G22*$B$4,100)</f>
        <v>42</v>
      </c>
      <c r="O22" s="118" t="n">
        <f aca="false">MIN(H22*$B$5,100)</f>
        <v>66</v>
      </c>
      <c r="P22" s="119" t="n">
        <f aca="false">MIN(I22*$B$6,100)</f>
        <v>60</v>
      </c>
      <c r="Q22" s="120" t="s">
        <v>526</v>
      </c>
      <c r="R22" s="0" t="s">
        <v>934</v>
      </c>
    </row>
    <row r="23" customFormat="false" ht="15" hidden="false" customHeight="false" outlineLevel="0" collapsed="false">
      <c r="A23" s="112" t="s">
        <v>446</v>
      </c>
      <c r="B23" s="113" t="s">
        <v>922</v>
      </c>
      <c r="C23" s="114" t="s">
        <v>4</v>
      </c>
      <c r="D23" s="115" t="n">
        <v>100</v>
      </c>
      <c r="E23" s="41" t="n">
        <v>65</v>
      </c>
      <c r="F23" s="41" t="n">
        <v>65</v>
      </c>
      <c r="G23" s="41" t="n">
        <v>65</v>
      </c>
      <c r="H23" s="41" t="n">
        <v>65</v>
      </c>
      <c r="I23" s="41" t="n">
        <v>50</v>
      </c>
      <c r="J23" s="116" t="n">
        <v>3</v>
      </c>
      <c r="K23" s="117" t="n">
        <f aca="false">MIN(D23*$B$1,100)</f>
        <v>100</v>
      </c>
      <c r="L23" s="118" t="n">
        <f aca="false">MIN(E23*$B$2,100)</f>
        <v>78</v>
      </c>
      <c r="M23" s="118" t="n">
        <f aca="false">MIN(F23*$B$3,100)</f>
        <v>78</v>
      </c>
      <c r="N23" s="118" t="n">
        <f aca="false">MIN(G23*$B$4,100)</f>
        <v>78</v>
      </c>
      <c r="O23" s="118" t="n">
        <f aca="false">MIN(H23*$B$5,100)</f>
        <v>78</v>
      </c>
      <c r="P23" s="119" t="n">
        <f aca="false">MIN(I23*$B$6,100)</f>
        <v>60</v>
      </c>
      <c r="Q23" s="120" t="s">
        <v>933</v>
      </c>
      <c r="R23" s="0" t="s">
        <v>939</v>
      </c>
    </row>
    <row r="24" customFormat="false" ht="15" hidden="false" customHeight="false" outlineLevel="0" collapsed="false">
      <c r="A24" s="112" t="s">
        <v>447</v>
      </c>
      <c r="B24" s="113" t="s">
        <v>922</v>
      </c>
      <c r="C24" s="114" t="s">
        <v>4</v>
      </c>
      <c r="D24" s="115" t="n">
        <v>65</v>
      </c>
      <c r="E24" s="41" t="n">
        <v>55</v>
      </c>
      <c r="F24" s="41" t="n">
        <v>50</v>
      </c>
      <c r="G24" s="41" t="n">
        <v>65</v>
      </c>
      <c r="H24" s="41" t="n">
        <v>55</v>
      </c>
      <c r="I24" s="41" t="n">
        <v>50</v>
      </c>
      <c r="J24" s="116" t="n">
        <v>1</v>
      </c>
      <c r="K24" s="117" t="n">
        <f aca="false">MIN(D24*$B$1,100)</f>
        <v>78</v>
      </c>
      <c r="L24" s="118" t="n">
        <f aca="false">MIN(E24*$B$2,100)</f>
        <v>66</v>
      </c>
      <c r="M24" s="118" t="n">
        <f aca="false">MIN(F24*$B$3,100)</f>
        <v>60</v>
      </c>
      <c r="N24" s="118" t="n">
        <f aca="false">MIN(G24*$B$4,100)</f>
        <v>78</v>
      </c>
      <c r="O24" s="118" t="n">
        <f aca="false">MIN(H24*$B$5,100)</f>
        <v>66</v>
      </c>
      <c r="P24" s="119" t="n">
        <f aca="false">MIN(I24*$B$6,100)</f>
        <v>60</v>
      </c>
      <c r="Q24" s="120" t="s">
        <v>940</v>
      </c>
    </row>
    <row r="25" customFormat="false" ht="15" hidden="false" customHeight="false" outlineLevel="0" collapsed="false">
      <c r="A25" s="112" t="s">
        <v>448</v>
      </c>
      <c r="B25" s="113" t="s">
        <v>922</v>
      </c>
      <c r="C25" s="114" t="s">
        <v>4</v>
      </c>
      <c r="D25" s="115" t="n">
        <v>85</v>
      </c>
      <c r="E25" s="41" t="n">
        <v>60</v>
      </c>
      <c r="F25" s="41" t="n">
        <v>55</v>
      </c>
      <c r="G25" s="41" t="n">
        <v>35</v>
      </c>
      <c r="H25" s="41" t="n">
        <v>55</v>
      </c>
      <c r="I25" s="41" t="n">
        <v>50</v>
      </c>
      <c r="J25" s="116" t="n">
        <v>2.5</v>
      </c>
      <c r="K25" s="117" t="n">
        <f aca="false">MIN(D25*$B$1,100)</f>
        <v>100</v>
      </c>
      <c r="L25" s="118" t="n">
        <f aca="false">MIN(E25*$B$2,100)</f>
        <v>72</v>
      </c>
      <c r="M25" s="118" t="n">
        <f aca="false">MIN(F25*$B$3,100)</f>
        <v>66</v>
      </c>
      <c r="N25" s="118" t="n">
        <f aca="false">MIN(G25*$B$4,100)</f>
        <v>42</v>
      </c>
      <c r="O25" s="118" t="n">
        <f aca="false">MIN(H25*$B$5,100)</f>
        <v>66</v>
      </c>
      <c r="P25" s="119" t="n">
        <f aca="false">MIN(I25*$B$6,100)</f>
        <v>60</v>
      </c>
      <c r="Q25" s="120" t="s">
        <v>933</v>
      </c>
      <c r="R25" s="0" t="s">
        <v>941</v>
      </c>
    </row>
    <row r="26" customFormat="false" ht="15" hidden="false" customHeight="false" outlineLevel="0" collapsed="false">
      <c r="A26" s="121" t="s">
        <v>473</v>
      </c>
      <c r="B26" s="113" t="s">
        <v>922</v>
      </c>
      <c r="C26" s="114" t="s">
        <v>50</v>
      </c>
      <c r="D26" s="115" t="n">
        <v>75</v>
      </c>
      <c r="E26" s="41" t="n">
        <v>90</v>
      </c>
      <c r="F26" s="41" t="n">
        <v>50</v>
      </c>
      <c r="G26" s="41" t="n">
        <v>60</v>
      </c>
      <c r="H26" s="41" t="n">
        <v>70</v>
      </c>
      <c r="I26" s="41" t="n">
        <v>50</v>
      </c>
      <c r="J26" s="116" t="n">
        <v>3</v>
      </c>
      <c r="K26" s="117" t="n">
        <f aca="false">MIN(D26*$B$1,100)</f>
        <v>90</v>
      </c>
      <c r="L26" s="118" t="n">
        <f aca="false">MIN(E26*$B$2,100)</f>
        <v>100</v>
      </c>
      <c r="M26" s="118" t="n">
        <f aca="false">MIN(F26*$B$3,100)</f>
        <v>60</v>
      </c>
      <c r="N26" s="118" t="n">
        <f aca="false">MIN(G26*$B$4,100)</f>
        <v>72</v>
      </c>
      <c r="O26" s="118" t="n">
        <f aca="false">MIN(H26*$B$5,100)</f>
        <v>84</v>
      </c>
      <c r="P26" s="119" t="n">
        <f aca="false">MIN(I26*$B$6,100)</f>
        <v>60</v>
      </c>
      <c r="Q26" s="120" t="s">
        <v>940</v>
      </c>
      <c r="R26" s="0" t="s">
        <v>521</v>
      </c>
    </row>
    <row r="27" customFormat="false" ht="15" hidden="false" customHeight="false" outlineLevel="0" collapsed="false">
      <c r="A27" s="122" t="s">
        <v>475</v>
      </c>
      <c r="B27" s="113" t="s">
        <v>922</v>
      </c>
      <c r="C27" s="114" t="s">
        <v>50</v>
      </c>
      <c r="D27" s="115" t="n">
        <v>80</v>
      </c>
      <c r="E27" s="41" t="n">
        <v>90</v>
      </c>
      <c r="F27" s="41" t="n">
        <v>60</v>
      </c>
      <c r="G27" s="41" t="n">
        <v>50</v>
      </c>
      <c r="H27" s="41" t="n">
        <v>50</v>
      </c>
      <c r="I27" s="41" t="n">
        <v>50</v>
      </c>
      <c r="J27" s="116" t="n">
        <v>2</v>
      </c>
      <c r="K27" s="117" t="n">
        <f aca="false">MIN(D27*$B$1,100)</f>
        <v>96</v>
      </c>
      <c r="L27" s="118" t="n">
        <f aca="false">MIN(E27*$B$2,100)</f>
        <v>100</v>
      </c>
      <c r="M27" s="118" t="n">
        <f aca="false">MIN(F27*$B$3,100)</f>
        <v>72</v>
      </c>
      <c r="N27" s="118" t="n">
        <f aca="false">MIN(G27*$B$4,100)</f>
        <v>60</v>
      </c>
      <c r="O27" s="118" t="n">
        <f aca="false">MIN(H27*$B$5,100)</f>
        <v>60</v>
      </c>
      <c r="P27" s="119" t="n">
        <f aca="false">MIN(I27*$B$6,100)</f>
        <v>60</v>
      </c>
      <c r="Q27" s="120" t="s">
        <v>940</v>
      </c>
      <c r="R27" s="0" t="s">
        <v>942</v>
      </c>
    </row>
    <row r="28" customFormat="false" ht="15" hidden="false" customHeight="false" outlineLevel="0" collapsed="false">
      <c r="A28" s="122" t="s">
        <v>477</v>
      </c>
      <c r="B28" s="123" t="s">
        <v>922</v>
      </c>
      <c r="C28" s="124" t="s">
        <v>61</v>
      </c>
      <c r="D28" s="125" t="n">
        <v>100</v>
      </c>
      <c r="E28" s="126" t="n">
        <v>70</v>
      </c>
      <c r="F28" s="126" t="n">
        <v>90</v>
      </c>
      <c r="G28" s="126" t="n">
        <v>50</v>
      </c>
      <c r="H28" s="126" t="n">
        <v>70</v>
      </c>
      <c r="I28" s="41" t="n">
        <v>50</v>
      </c>
      <c r="J28" s="127" t="n">
        <v>5</v>
      </c>
      <c r="K28" s="117" t="n">
        <f aca="false">MIN(D28*$B$1,100)</f>
        <v>100</v>
      </c>
      <c r="L28" s="118" t="n">
        <f aca="false">MIN(E28*$B$2,100)</f>
        <v>84</v>
      </c>
      <c r="M28" s="118" t="n">
        <f aca="false">MIN(F28*$B$3,100)</f>
        <v>100</v>
      </c>
      <c r="N28" s="118" t="n">
        <f aca="false">MIN(G28*$B$4,100)</f>
        <v>60</v>
      </c>
      <c r="O28" s="118" t="n">
        <f aca="false">MIN(H28*$B$5,100)</f>
        <v>84</v>
      </c>
      <c r="P28" s="119" t="n">
        <f aca="false">MIN(I28*$B$6,100)</f>
        <v>60</v>
      </c>
      <c r="Q28" s="128" t="s">
        <v>943</v>
      </c>
    </row>
    <row r="29" customFormat="false" ht="15" hidden="false" customHeight="false" outlineLevel="0" collapsed="false">
      <c r="I29" s="129"/>
      <c r="K29" s="14"/>
      <c r="L29" s="14"/>
      <c r="M29" s="14"/>
      <c r="N29" s="14"/>
      <c r="O29" s="14"/>
      <c r="P29" s="14"/>
    </row>
    <row r="30" customFormat="false" ht="15" hidden="false" customHeight="false" outlineLevel="0" collapsed="false">
      <c r="A30" s="110" t="s">
        <v>944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customFormat="false" ht="15" hidden="false" customHeight="false" outlineLevel="0" collapsed="false">
      <c r="A31" s="11" t="s">
        <v>19</v>
      </c>
      <c r="B31" s="12" t="s">
        <v>923</v>
      </c>
      <c r="C31" s="12" t="s">
        <v>945</v>
      </c>
      <c r="D31" s="111" t="s">
        <v>925</v>
      </c>
      <c r="E31" s="111" t="s">
        <v>926</v>
      </c>
      <c r="F31" s="111" t="s">
        <v>927</v>
      </c>
      <c r="G31" s="111" t="s">
        <v>928</v>
      </c>
      <c r="H31" s="111" t="s">
        <v>13</v>
      </c>
      <c r="I31" s="13" t="s">
        <v>929</v>
      </c>
      <c r="J31" s="13" t="s">
        <v>930</v>
      </c>
      <c r="K31" s="111" t="s">
        <v>925</v>
      </c>
      <c r="L31" s="111" t="s">
        <v>926</v>
      </c>
      <c r="M31" s="111" t="s">
        <v>927</v>
      </c>
      <c r="N31" s="111" t="s">
        <v>928</v>
      </c>
      <c r="O31" s="111" t="s">
        <v>13</v>
      </c>
      <c r="P31" s="13" t="s">
        <v>929</v>
      </c>
      <c r="Q31" s="13" t="s">
        <v>931</v>
      </c>
      <c r="R31" s="13" t="s">
        <v>932</v>
      </c>
    </row>
    <row r="32" customFormat="false" ht="15" hidden="false" customHeight="false" outlineLevel="0" collapsed="false">
      <c r="A32" s="112" t="s">
        <v>430</v>
      </c>
      <c r="B32" s="114" t="s">
        <v>944</v>
      </c>
      <c r="C32" s="114" t="s">
        <v>4</v>
      </c>
      <c r="D32" s="115" t="n">
        <v>90</v>
      </c>
      <c r="E32" s="41" t="n">
        <v>80</v>
      </c>
      <c r="F32" s="41" t="n">
        <v>65</v>
      </c>
      <c r="G32" s="41" t="n">
        <v>60</v>
      </c>
      <c r="H32" s="41" t="n">
        <v>55</v>
      </c>
      <c r="I32" s="41" t="n">
        <v>55</v>
      </c>
      <c r="J32" s="116" t="n">
        <v>6</v>
      </c>
      <c r="K32" s="117" t="n">
        <f aca="false">MIN(D32*$B$1,100)</f>
        <v>100</v>
      </c>
      <c r="L32" s="118" t="n">
        <f aca="false">MIN(E32*$B$2,100)</f>
        <v>96</v>
      </c>
      <c r="M32" s="118" t="n">
        <f aca="false">MIN(F32*$B$3,100)</f>
        <v>78</v>
      </c>
      <c r="N32" s="118" t="n">
        <f aca="false">MIN(G32*$B$4,100)</f>
        <v>72</v>
      </c>
      <c r="O32" s="118" t="n">
        <f aca="false">MIN(H32*$B$5,100)</f>
        <v>66</v>
      </c>
      <c r="P32" s="119" t="n">
        <f aca="false">MIN(I32*$B$6,100)</f>
        <v>66</v>
      </c>
      <c r="Q32" s="120" t="s">
        <v>933</v>
      </c>
    </row>
    <row r="33" customFormat="false" ht="15" hidden="false" customHeight="false" outlineLevel="0" collapsed="false">
      <c r="A33" s="112" t="s">
        <v>431</v>
      </c>
      <c r="B33" s="114" t="s">
        <v>944</v>
      </c>
      <c r="C33" s="114" t="s">
        <v>4</v>
      </c>
      <c r="D33" s="115" t="n">
        <v>90</v>
      </c>
      <c r="E33" s="41" t="n">
        <v>70</v>
      </c>
      <c r="F33" s="41" t="n">
        <v>70</v>
      </c>
      <c r="G33" s="41" t="n">
        <v>75</v>
      </c>
      <c r="H33" s="41" t="n">
        <v>65</v>
      </c>
      <c r="I33" s="41" t="n">
        <v>55</v>
      </c>
      <c r="J33" s="116" t="n">
        <v>6</v>
      </c>
      <c r="K33" s="117" t="n">
        <f aca="false">MIN(D33*$B$1,100)</f>
        <v>100</v>
      </c>
      <c r="L33" s="118" t="n">
        <f aca="false">MIN(E33*$B$2,100)</f>
        <v>84</v>
      </c>
      <c r="M33" s="118" t="n">
        <f aca="false">MIN(F33*$B$3,100)</f>
        <v>84</v>
      </c>
      <c r="N33" s="118" t="n">
        <f aca="false">MIN(G33*$B$4,100)</f>
        <v>90</v>
      </c>
      <c r="O33" s="118" t="n">
        <f aca="false">MIN(H33*$B$5,100)</f>
        <v>78</v>
      </c>
      <c r="P33" s="119" t="n">
        <f aca="false">MIN(I33*$B$6,100)</f>
        <v>66</v>
      </c>
      <c r="Q33" s="120" t="s">
        <v>933</v>
      </c>
    </row>
    <row r="34" customFormat="false" ht="15" hidden="false" customHeight="false" outlineLevel="0" collapsed="false">
      <c r="A34" s="112" t="s">
        <v>434</v>
      </c>
      <c r="B34" s="114" t="s">
        <v>944</v>
      </c>
      <c r="C34" s="114" t="s">
        <v>4</v>
      </c>
      <c r="D34" s="115" t="n">
        <v>90</v>
      </c>
      <c r="E34" s="41" t="n">
        <v>80</v>
      </c>
      <c r="F34" s="41" t="n">
        <v>65</v>
      </c>
      <c r="G34" s="41" t="n">
        <v>60</v>
      </c>
      <c r="H34" s="41" t="n">
        <v>55</v>
      </c>
      <c r="I34" s="41" t="n">
        <v>55</v>
      </c>
      <c r="J34" s="116" t="n">
        <v>5</v>
      </c>
      <c r="K34" s="117" t="n">
        <f aca="false">MIN(D34*$B$1,100)</f>
        <v>100</v>
      </c>
      <c r="L34" s="118" t="n">
        <f aca="false">MIN(E34*$B$2,100)</f>
        <v>96</v>
      </c>
      <c r="M34" s="118" t="n">
        <f aca="false">MIN(F34*$B$3,100)</f>
        <v>78</v>
      </c>
      <c r="N34" s="118" t="n">
        <f aca="false">MIN(G34*$B$4,100)</f>
        <v>72</v>
      </c>
      <c r="O34" s="118" t="n">
        <f aca="false">MIN(H34*$B$5,100)</f>
        <v>66</v>
      </c>
      <c r="P34" s="119" t="n">
        <f aca="false">MIN(I34*$B$6,100)</f>
        <v>66</v>
      </c>
      <c r="Q34" s="120" t="s">
        <v>933</v>
      </c>
    </row>
    <row r="35" customFormat="false" ht="15" hidden="false" customHeight="false" outlineLevel="0" collapsed="false">
      <c r="A35" s="112" t="s">
        <v>449</v>
      </c>
      <c r="B35" s="114" t="s">
        <v>944</v>
      </c>
      <c r="C35" s="114" t="s">
        <v>4</v>
      </c>
      <c r="D35" s="115" t="n">
        <v>100</v>
      </c>
      <c r="E35" s="41" t="n">
        <v>65</v>
      </c>
      <c r="F35" s="41" t="n">
        <v>50</v>
      </c>
      <c r="G35" s="41" t="n">
        <v>65</v>
      </c>
      <c r="H35" s="41" t="n">
        <v>80</v>
      </c>
      <c r="I35" s="41" t="n">
        <v>55</v>
      </c>
      <c r="J35" s="116" t="n">
        <v>6</v>
      </c>
      <c r="K35" s="117" t="n">
        <f aca="false">MIN(D35*$B$1,100)</f>
        <v>100</v>
      </c>
      <c r="L35" s="118" t="n">
        <f aca="false">MIN(E35*$B$2,100)</f>
        <v>78</v>
      </c>
      <c r="M35" s="118" t="n">
        <f aca="false">MIN(F35*$B$3,100)</f>
        <v>60</v>
      </c>
      <c r="N35" s="118" t="n">
        <f aca="false">MIN(G35*$B$4,100)</f>
        <v>78</v>
      </c>
      <c r="O35" s="118" t="n">
        <f aca="false">MIN(H35*$B$5,100)</f>
        <v>96</v>
      </c>
      <c r="P35" s="119" t="n">
        <f aca="false">MIN(I35*$B$6,100)</f>
        <v>66</v>
      </c>
      <c r="Q35" s="120" t="s">
        <v>526</v>
      </c>
    </row>
    <row r="36" customFormat="false" ht="15" hidden="false" customHeight="false" outlineLevel="0" collapsed="false">
      <c r="A36" s="112" t="s">
        <v>450</v>
      </c>
      <c r="B36" s="114" t="s">
        <v>944</v>
      </c>
      <c r="C36" s="114" t="s">
        <v>4</v>
      </c>
      <c r="D36" s="115" t="n">
        <v>95</v>
      </c>
      <c r="E36" s="41" t="n">
        <v>60</v>
      </c>
      <c r="F36" s="41" t="n">
        <v>55</v>
      </c>
      <c r="G36" s="41" t="n">
        <v>85</v>
      </c>
      <c r="H36" s="41" t="n">
        <v>50</v>
      </c>
      <c r="I36" s="41" t="n">
        <v>55</v>
      </c>
      <c r="J36" s="116" t="n">
        <v>8</v>
      </c>
      <c r="K36" s="117" t="n">
        <f aca="false">MIN(D36*$B$1,100)</f>
        <v>100</v>
      </c>
      <c r="L36" s="118" t="n">
        <f aca="false">MIN(E36*$B$2,100)</f>
        <v>72</v>
      </c>
      <c r="M36" s="118" t="n">
        <f aca="false">MIN(F36*$B$3,100)</f>
        <v>66</v>
      </c>
      <c r="N36" s="118" t="n">
        <f aca="false">MIN(G36*$B$4,100)</f>
        <v>100</v>
      </c>
      <c r="O36" s="118" t="n">
        <f aca="false">MIN(H36*$B$5,100)</f>
        <v>60</v>
      </c>
      <c r="P36" s="119" t="n">
        <f aca="false">MIN(I36*$B$6,100)</f>
        <v>66</v>
      </c>
      <c r="Q36" s="120" t="s">
        <v>933</v>
      </c>
    </row>
    <row r="37" customFormat="false" ht="15" hidden="false" customHeight="false" outlineLevel="0" collapsed="false">
      <c r="A37" s="112" t="s">
        <v>451</v>
      </c>
      <c r="B37" s="114" t="s">
        <v>944</v>
      </c>
      <c r="C37" s="114" t="s">
        <v>4</v>
      </c>
      <c r="D37" s="115" t="n">
        <v>95</v>
      </c>
      <c r="E37" s="41" t="n">
        <v>65</v>
      </c>
      <c r="F37" s="41" t="n">
        <v>60</v>
      </c>
      <c r="G37" s="41" t="n">
        <v>50</v>
      </c>
      <c r="H37" s="41" t="n">
        <v>60</v>
      </c>
      <c r="I37" s="41" t="n">
        <v>55</v>
      </c>
      <c r="J37" s="116" t="n">
        <v>7</v>
      </c>
      <c r="K37" s="117" t="n">
        <f aca="false">MIN(D37*$B$1,100)</f>
        <v>100</v>
      </c>
      <c r="L37" s="118" t="n">
        <f aca="false">MIN(E37*$B$2,100)</f>
        <v>78</v>
      </c>
      <c r="M37" s="118" t="n">
        <f aca="false">MIN(F37*$B$3,100)</f>
        <v>72</v>
      </c>
      <c r="N37" s="118" t="n">
        <f aca="false">MIN(G37*$B$4,100)</f>
        <v>60</v>
      </c>
      <c r="O37" s="118" t="n">
        <f aca="false">MIN(H37*$B$5,100)</f>
        <v>72</v>
      </c>
      <c r="P37" s="119" t="n">
        <f aca="false">MIN(I37*$B$6,100)</f>
        <v>66</v>
      </c>
      <c r="Q37" s="120" t="s">
        <v>933</v>
      </c>
    </row>
    <row r="38" customFormat="false" ht="15" hidden="false" customHeight="false" outlineLevel="0" collapsed="false">
      <c r="A38" s="112" t="s">
        <v>452</v>
      </c>
      <c r="B38" s="114" t="s">
        <v>944</v>
      </c>
      <c r="C38" s="114" t="s">
        <v>4</v>
      </c>
      <c r="D38" s="115" t="n">
        <v>85</v>
      </c>
      <c r="E38" s="41" t="n">
        <v>60</v>
      </c>
      <c r="F38" s="41" t="n">
        <v>35</v>
      </c>
      <c r="G38" s="41" t="n">
        <v>70</v>
      </c>
      <c r="H38" s="41" t="n">
        <v>75</v>
      </c>
      <c r="I38" s="41" t="n">
        <v>55</v>
      </c>
      <c r="J38" s="116" t="n">
        <v>5</v>
      </c>
      <c r="K38" s="117" t="n">
        <f aca="false">MIN(D38*$B$1,100)</f>
        <v>100</v>
      </c>
      <c r="L38" s="118" t="n">
        <f aca="false">MIN(E38*$B$2,100)</f>
        <v>72</v>
      </c>
      <c r="M38" s="118" t="n">
        <f aca="false">MIN(F38*$B$3,100)</f>
        <v>42</v>
      </c>
      <c r="N38" s="118" t="n">
        <f aca="false">MIN(G38*$B$4,100)</f>
        <v>84</v>
      </c>
      <c r="O38" s="118" t="n">
        <f aca="false">MIN(H38*$B$5,100)</f>
        <v>90</v>
      </c>
      <c r="P38" s="119" t="n">
        <f aca="false">MIN(I38*$B$6,100)</f>
        <v>66</v>
      </c>
      <c r="Q38" s="120" t="s">
        <v>933</v>
      </c>
      <c r="R38" s="0" t="s">
        <v>946</v>
      </c>
    </row>
    <row r="39" customFormat="false" ht="15" hidden="false" customHeight="false" outlineLevel="0" collapsed="false">
      <c r="A39" s="112" t="s">
        <v>453</v>
      </c>
      <c r="B39" s="114" t="s">
        <v>944</v>
      </c>
      <c r="C39" s="114" t="s">
        <v>4</v>
      </c>
      <c r="D39" s="115" t="n">
        <v>100</v>
      </c>
      <c r="E39" s="41" t="n">
        <v>65</v>
      </c>
      <c r="F39" s="41" t="n">
        <v>65</v>
      </c>
      <c r="G39" s="41" t="n">
        <v>45</v>
      </c>
      <c r="H39" s="41" t="n">
        <v>70</v>
      </c>
      <c r="I39" s="41" t="n">
        <v>55</v>
      </c>
      <c r="J39" s="116" t="n">
        <v>8</v>
      </c>
      <c r="K39" s="117" t="n">
        <f aca="false">MIN(D39*$B$1,100)</f>
        <v>100</v>
      </c>
      <c r="L39" s="118" t="n">
        <f aca="false">MIN(E39*$B$2,100)</f>
        <v>78</v>
      </c>
      <c r="M39" s="118" t="n">
        <f aca="false">MIN(F39*$B$3,100)</f>
        <v>78</v>
      </c>
      <c r="N39" s="118" t="n">
        <f aca="false">MIN(G39*$B$4,100)</f>
        <v>54</v>
      </c>
      <c r="O39" s="118" t="n">
        <f aca="false">MIN(H39*$B$5,100)</f>
        <v>84</v>
      </c>
      <c r="P39" s="119" t="n">
        <f aca="false">MIN(I39*$B$6,100)</f>
        <v>66</v>
      </c>
      <c r="Q39" s="120" t="s">
        <v>935</v>
      </c>
    </row>
    <row r="40" customFormat="false" ht="15" hidden="false" customHeight="false" outlineLevel="0" collapsed="false">
      <c r="A40" s="112" t="s">
        <v>454</v>
      </c>
      <c r="B40" s="114" t="s">
        <v>944</v>
      </c>
      <c r="C40" s="114" t="s">
        <v>4</v>
      </c>
      <c r="D40" s="115" t="n">
        <v>100</v>
      </c>
      <c r="E40" s="41" t="n">
        <v>75</v>
      </c>
      <c r="F40" s="41" t="n">
        <v>65</v>
      </c>
      <c r="G40" s="41" t="n">
        <v>45</v>
      </c>
      <c r="H40" s="41" t="n">
        <v>65</v>
      </c>
      <c r="I40" s="41" t="n">
        <v>55</v>
      </c>
      <c r="J40" s="116" t="n">
        <v>8</v>
      </c>
      <c r="K40" s="117" t="n">
        <f aca="false">MIN(D40*$B$1,100)</f>
        <v>100</v>
      </c>
      <c r="L40" s="118" t="n">
        <f aca="false">MIN(E40*$B$2,100)</f>
        <v>90</v>
      </c>
      <c r="M40" s="118" t="n">
        <f aca="false">MIN(F40*$B$3,100)</f>
        <v>78</v>
      </c>
      <c r="N40" s="118" t="n">
        <f aca="false">MIN(G40*$B$4,100)</f>
        <v>54</v>
      </c>
      <c r="O40" s="118" t="n">
        <f aca="false">MIN(H40*$B$5,100)</f>
        <v>78</v>
      </c>
      <c r="P40" s="119" t="n">
        <f aca="false">MIN(I40*$B$6,100)</f>
        <v>66</v>
      </c>
      <c r="Q40" s="120" t="s">
        <v>947</v>
      </c>
    </row>
    <row r="41" customFormat="false" ht="15" hidden="false" customHeight="false" outlineLevel="0" collapsed="false">
      <c r="A41" s="112" t="s">
        <v>455</v>
      </c>
      <c r="B41" s="114" t="s">
        <v>944</v>
      </c>
      <c r="C41" s="114" t="s">
        <v>4</v>
      </c>
      <c r="D41" s="115" t="n">
        <v>95</v>
      </c>
      <c r="E41" s="41" t="n">
        <v>85</v>
      </c>
      <c r="F41" s="41" t="n">
        <v>65</v>
      </c>
      <c r="G41" s="41" t="n">
        <v>70</v>
      </c>
      <c r="H41" s="41" t="n">
        <v>60</v>
      </c>
      <c r="I41" s="41" t="n">
        <v>55</v>
      </c>
      <c r="J41" s="116" t="n">
        <v>5</v>
      </c>
      <c r="K41" s="117" t="n">
        <f aca="false">MIN(D41*$B$1,100)</f>
        <v>100</v>
      </c>
      <c r="L41" s="118" t="n">
        <f aca="false">MIN(E41*$B$2,100)</f>
        <v>100</v>
      </c>
      <c r="M41" s="118" t="n">
        <f aca="false">MIN(F41*$B$3,100)</f>
        <v>78</v>
      </c>
      <c r="N41" s="118" t="n">
        <f aca="false">MIN(G41*$B$4,100)</f>
        <v>84</v>
      </c>
      <c r="O41" s="118" t="n">
        <f aca="false">MIN(H41*$B$5,100)</f>
        <v>72</v>
      </c>
      <c r="P41" s="119" t="n">
        <f aca="false">MIN(I41*$B$6,100)</f>
        <v>66</v>
      </c>
      <c r="Q41" s="120" t="s">
        <v>933</v>
      </c>
    </row>
    <row r="42" customFormat="false" ht="15" hidden="false" customHeight="false" outlineLevel="0" collapsed="false">
      <c r="A42" s="112" t="s">
        <v>456</v>
      </c>
      <c r="B42" s="114" t="s">
        <v>944</v>
      </c>
      <c r="C42" s="114" t="s">
        <v>4</v>
      </c>
      <c r="D42" s="115" t="n">
        <v>90</v>
      </c>
      <c r="E42" s="41" t="n">
        <v>70</v>
      </c>
      <c r="F42" s="41" t="n">
        <v>65</v>
      </c>
      <c r="G42" s="41" t="n">
        <v>60</v>
      </c>
      <c r="H42" s="41" t="n">
        <v>60</v>
      </c>
      <c r="I42" s="41" t="n">
        <v>55</v>
      </c>
      <c r="J42" s="116" t="n">
        <v>7</v>
      </c>
      <c r="K42" s="117" t="n">
        <f aca="false">MIN(D42*$B$1,100)</f>
        <v>100</v>
      </c>
      <c r="L42" s="118" t="n">
        <f aca="false">MIN(E42*$B$2,100)</f>
        <v>84</v>
      </c>
      <c r="M42" s="118" t="n">
        <f aca="false">MIN(F42*$B$3,100)</f>
        <v>78</v>
      </c>
      <c r="N42" s="118" t="n">
        <f aca="false">MIN(G42*$B$4,100)</f>
        <v>72</v>
      </c>
      <c r="O42" s="118" t="n">
        <f aca="false">MIN(H42*$B$5,100)</f>
        <v>72</v>
      </c>
      <c r="P42" s="119" t="n">
        <f aca="false">MIN(I42*$B$6,100)</f>
        <v>66</v>
      </c>
      <c r="Q42" s="120" t="s">
        <v>933</v>
      </c>
      <c r="R42" s="0" t="s">
        <v>564</v>
      </c>
    </row>
    <row r="43" customFormat="false" ht="15" hidden="false" customHeight="false" outlineLevel="0" collapsed="false">
      <c r="A43" s="112" t="s">
        <v>457</v>
      </c>
      <c r="B43" s="114" t="s">
        <v>944</v>
      </c>
      <c r="C43" s="114" t="s">
        <v>4</v>
      </c>
      <c r="D43" s="115" t="n">
        <v>85</v>
      </c>
      <c r="E43" s="41" t="n">
        <v>65</v>
      </c>
      <c r="F43" s="41" t="n">
        <v>60</v>
      </c>
      <c r="G43" s="41" t="n">
        <v>45</v>
      </c>
      <c r="H43" s="41" t="n">
        <v>60</v>
      </c>
      <c r="I43" s="41" t="n">
        <v>55</v>
      </c>
      <c r="J43" s="116" t="n">
        <v>6</v>
      </c>
      <c r="K43" s="117" t="n">
        <f aca="false">MIN(D43*$B$1,100)</f>
        <v>100</v>
      </c>
      <c r="L43" s="118" t="n">
        <f aca="false">MIN(E43*$B$2,100)</f>
        <v>78</v>
      </c>
      <c r="M43" s="118" t="n">
        <f aca="false">MIN(F43*$B$3,100)</f>
        <v>72</v>
      </c>
      <c r="N43" s="118" t="n">
        <f aca="false">MIN(G43*$B$4,100)</f>
        <v>54</v>
      </c>
      <c r="O43" s="118" t="n">
        <f aca="false">MIN(H43*$B$5,100)</f>
        <v>72</v>
      </c>
      <c r="P43" s="119" t="n">
        <f aca="false">MIN(I43*$B$6,100)</f>
        <v>66</v>
      </c>
      <c r="Q43" s="120" t="s">
        <v>526</v>
      </c>
      <c r="R43" s="0" t="s">
        <v>948</v>
      </c>
    </row>
    <row r="44" customFormat="false" ht="15" hidden="false" customHeight="false" outlineLevel="0" collapsed="false">
      <c r="A44" s="112" t="s">
        <v>458</v>
      </c>
      <c r="B44" s="114" t="s">
        <v>944</v>
      </c>
      <c r="C44" s="114" t="s">
        <v>4</v>
      </c>
      <c r="D44" s="115" t="n">
        <v>90</v>
      </c>
      <c r="E44" s="41" t="n">
        <v>75</v>
      </c>
      <c r="F44" s="41" t="n">
        <v>70</v>
      </c>
      <c r="G44" s="41" t="n">
        <v>70</v>
      </c>
      <c r="H44" s="41" t="n">
        <v>40</v>
      </c>
      <c r="I44" s="41" t="n">
        <v>55</v>
      </c>
      <c r="J44" s="116" t="n">
        <v>7</v>
      </c>
      <c r="K44" s="117" t="n">
        <f aca="false">MIN(D44*$B$1,100)</f>
        <v>100</v>
      </c>
      <c r="L44" s="118" t="n">
        <f aca="false">MIN(E44*$B$2,100)</f>
        <v>90</v>
      </c>
      <c r="M44" s="118" t="n">
        <f aca="false">MIN(F44*$B$3,100)</f>
        <v>84</v>
      </c>
      <c r="N44" s="118" t="n">
        <f aca="false">MIN(G44*$B$4,100)</f>
        <v>84</v>
      </c>
      <c r="O44" s="118" t="n">
        <f aca="false">MIN(H44*$B$5,100)</f>
        <v>48</v>
      </c>
      <c r="P44" s="119" t="n">
        <f aca="false">MIN(I44*$B$6,100)</f>
        <v>66</v>
      </c>
      <c r="Q44" s="120" t="s">
        <v>933</v>
      </c>
    </row>
    <row r="45" customFormat="false" ht="15" hidden="false" customHeight="false" outlineLevel="0" collapsed="false">
      <c r="A45" s="112" t="s">
        <v>459</v>
      </c>
      <c r="B45" s="114" t="s">
        <v>944</v>
      </c>
      <c r="C45" s="114" t="s">
        <v>4</v>
      </c>
      <c r="D45" s="115" t="n">
        <v>85</v>
      </c>
      <c r="E45" s="41" t="n">
        <v>85</v>
      </c>
      <c r="F45" s="41" t="n">
        <v>70</v>
      </c>
      <c r="G45" s="41" t="n">
        <v>70</v>
      </c>
      <c r="H45" s="41" t="n">
        <v>55</v>
      </c>
      <c r="I45" s="41" t="n">
        <v>55</v>
      </c>
      <c r="J45" s="116" t="n">
        <v>5</v>
      </c>
      <c r="K45" s="117" t="n">
        <f aca="false">MIN(D45*$B$1,100)</f>
        <v>100</v>
      </c>
      <c r="L45" s="118" t="n">
        <f aca="false">MIN(E45*$B$2,100)</f>
        <v>100</v>
      </c>
      <c r="M45" s="118" t="n">
        <f aca="false">MIN(F45*$B$3,100)</f>
        <v>84</v>
      </c>
      <c r="N45" s="118" t="n">
        <f aca="false">MIN(G45*$B$4,100)</f>
        <v>84</v>
      </c>
      <c r="O45" s="118" t="n">
        <f aca="false">MIN(H45*$B$5,100)</f>
        <v>66</v>
      </c>
      <c r="P45" s="119" t="n">
        <f aca="false">MIN(I45*$B$6,100)</f>
        <v>66</v>
      </c>
      <c r="Q45" s="120" t="s">
        <v>933</v>
      </c>
    </row>
    <row r="46" customFormat="false" ht="15" hidden="false" customHeight="false" outlineLevel="0" collapsed="false">
      <c r="A46" s="112" t="s">
        <v>460</v>
      </c>
      <c r="B46" s="114" t="s">
        <v>944</v>
      </c>
      <c r="C46" s="114" t="s">
        <v>4</v>
      </c>
      <c r="D46" s="115" t="n">
        <v>100</v>
      </c>
      <c r="E46" s="41" t="n">
        <v>65</v>
      </c>
      <c r="F46" s="41" t="n">
        <v>65</v>
      </c>
      <c r="G46" s="41" t="n">
        <v>65</v>
      </c>
      <c r="H46" s="41" t="n">
        <v>65</v>
      </c>
      <c r="I46" s="41" t="n">
        <v>55</v>
      </c>
      <c r="J46" s="116" t="n">
        <v>8</v>
      </c>
      <c r="K46" s="117" t="n">
        <f aca="false">MIN(D46*$B$1,100)</f>
        <v>100</v>
      </c>
      <c r="L46" s="118" t="n">
        <f aca="false">MIN(E46*$B$2,100)</f>
        <v>78</v>
      </c>
      <c r="M46" s="118" t="n">
        <f aca="false">MIN(F46*$B$3,100)</f>
        <v>78</v>
      </c>
      <c r="N46" s="118" t="n">
        <f aca="false">MIN(G46*$B$4,100)</f>
        <v>78</v>
      </c>
      <c r="O46" s="118" t="n">
        <f aca="false">MIN(H46*$B$5,100)</f>
        <v>78</v>
      </c>
      <c r="P46" s="119" t="n">
        <f aca="false">MIN(I46*$B$6,100)</f>
        <v>66</v>
      </c>
      <c r="Q46" s="120" t="s">
        <v>526</v>
      </c>
    </row>
    <row r="47" customFormat="false" ht="15" hidden="false" customHeight="false" outlineLevel="0" collapsed="false">
      <c r="A47" s="112" t="s">
        <v>461</v>
      </c>
      <c r="B47" s="114" t="s">
        <v>944</v>
      </c>
      <c r="C47" s="114" t="s">
        <v>4</v>
      </c>
      <c r="D47" s="115" t="n">
        <v>100</v>
      </c>
      <c r="E47" s="41" t="n">
        <v>75</v>
      </c>
      <c r="F47" s="41" t="n">
        <v>70</v>
      </c>
      <c r="G47" s="41" t="n">
        <v>70</v>
      </c>
      <c r="H47" s="41" t="n">
        <v>75</v>
      </c>
      <c r="I47" s="41" t="n">
        <v>60</v>
      </c>
      <c r="J47" s="116" t="n">
        <v>12</v>
      </c>
      <c r="K47" s="117" t="n">
        <f aca="false">MIN(D47*$B$1,100)</f>
        <v>100</v>
      </c>
      <c r="L47" s="118" t="n">
        <f aca="false">MIN(E47*$B$2,100)</f>
        <v>90</v>
      </c>
      <c r="M47" s="118" t="n">
        <f aca="false">MIN(F47*$B$3,100)</f>
        <v>84</v>
      </c>
      <c r="N47" s="118" t="n">
        <f aca="false">MIN(G47*$B$4,100)</f>
        <v>84</v>
      </c>
      <c r="O47" s="118" t="n">
        <f aca="false">MIN(H47*$B$5,100)</f>
        <v>90</v>
      </c>
      <c r="P47" s="119" t="n">
        <f aca="false">MIN(I47*$B$6,100)</f>
        <v>72</v>
      </c>
      <c r="Q47" s="120" t="s">
        <v>526</v>
      </c>
      <c r="R47" s="0" t="s">
        <v>949</v>
      </c>
    </row>
    <row r="48" customFormat="false" ht="15" hidden="false" customHeight="false" outlineLevel="0" collapsed="false">
      <c r="A48" s="112" t="s">
        <v>462</v>
      </c>
      <c r="B48" s="114" t="s">
        <v>944</v>
      </c>
      <c r="C48" s="114" t="s">
        <v>4</v>
      </c>
      <c r="D48" s="115" t="n">
        <v>90</v>
      </c>
      <c r="E48" s="41" t="n">
        <v>60</v>
      </c>
      <c r="F48" s="41" t="n">
        <v>55</v>
      </c>
      <c r="G48" s="41" t="n">
        <v>45</v>
      </c>
      <c r="H48" s="41" t="n">
        <v>50</v>
      </c>
      <c r="I48" s="41" t="n">
        <v>55</v>
      </c>
      <c r="J48" s="116" t="n">
        <v>7</v>
      </c>
      <c r="K48" s="117" t="n">
        <f aca="false">MIN(D48*$B$1,100)</f>
        <v>100</v>
      </c>
      <c r="L48" s="118" t="n">
        <f aca="false">MIN(E48*$B$2,100)</f>
        <v>72</v>
      </c>
      <c r="M48" s="118" t="n">
        <f aca="false">MIN(F48*$B$3,100)</f>
        <v>66</v>
      </c>
      <c r="N48" s="118" t="n">
        <f aca="false">MIN(G48*$B$4,100)</f>
        <v>54</v>
      </c>
      <c r="O48" s="118" t="n">
        <f aca="false">MIN(H48*$B$5,100)</f>
        <v>60</v>
      </c>
      <c r="P48" s="119" t="n">
        <f aca="false">MIN(I48*$B$6,100)</f>
        <v>66</v>
      </c>
      <c r="Q48" s="120" t="s">
        <v>935</v>
      </c>
      <c r="R48" s="0" t="s">
        <v>950</v>
      </c>
    </row>
    <row r="49" customFormat="false" ht="15" hidden="false" customHeight="false" outlineLevel="0" collapsed="false">
      <c r="A49" s="112" t="s">
        <v>463</v>
      </c>
      <c r="B49" s="114" t="s">
        <v>944</v>
      </c>
      <c r="C49" s="114" t="s">
        <v>4</v>
      </c>
      <c r="D49" s="115" t="n">
        <v>90</v>
      </c>
      <c r="E49" s="41" t="n">
        <v>60</v>
      </c>
      <c r="F49" s="41" t="n">
        <v>55</v>
      </c>
      <c r="G49" s="41" t="n">
        <v>65</v>
      </c>
      <c r="H49" s="41" t="n">
        <v>70</v>
      </c>
      <c r="I49" s="41" t="n">
        <v>55</v>
      </c>
      <c r="J49" s="116" t="n">
        <v>7</v>
      </c>
      <c r="K49" s="117" t="n">
        <f aca="false">MIN(D49*$B$1,100)</f>
        <v>100</v>
      </c>
      <c r="L49" s="118" t="n">
        <f aca="false">MIN(E49*$B$2,100)</f>
        <v>72</v>
      </c>
      <c r="M49" s="118" t="n">
        <f aca="false">MIN(F49*$B$3,100)</f>
        <v>66</v>
      </c>
      <c r="N49" s="118" t="n">
        <f aca="false">MIN(G49*$B$4,100)</f>
        <v>78</v>
      </c>
      <c r="O49" s="118" t="n">
        <f aca="false">MIN(H49*$B$5,100)</f>
        <v>84</v>
      </c>
      <c r="P49" s="119" t="n">
        <f aca="false">MIN(I49*$B$6,100)</f>
        <v>66</v>
      </c>
      <c r="Q49" s="120" t="s">
        <v>526</v>
      </c>
      <c r="R49" s="0" t="s">
        <v>951</v>
      </c>
    </row>
    <row r="50" customFormat="false" ht="15" hidden="false" customHeight="false" outlineLevel="0" collapsed="false">
      <c r="A50" s="112" t="s">
        <v>435</v>
      </c>
      <c r="B50" s="114" t="s">
        <v>944</v>
      </c>
      <c r="C50" s="114" t="s">
        <v>4</v>
      </c>
      <c r="D50" s="115" t="n">
        <v>95</v>
      </c>
      <c r="E50" s="41" t="n">
        <v>65</v>
      </c>
      <c r="F50" s="41" t="n">
        <v>65</v>
      </c>
      <c r="G50" s="41" t="n">
        <v>50</v>
      </c>
      <c r="H50" s="41" t="n">
        <v>65</v>
      </c>
      <c r="I50" s="41" t="n">
        <v>55</v>
      </c>
      <c r="J50" s="116" t="n">
        <v>7</v>
      </c>
      <c r="K50" s="117" t="n">
        <f aca="false">MIN(D50*$B$1,100)</f>
        <v>100</v>
      </c>
      <c r="L50" s="118" t="n">
        <f aca="false">MIN(E50*$B$2,100)</f>
        <v>78</v>
      </c>
      <c r="M50" s="118" t="n">
        <f aca="false">MIN(F50*$B$3,100)</f>
        <v>78</v>
      </c>
      <c r="N50" s="118" t="n">
        <f aca="false">MIN(G50*$B$4,100)</f>
        <v>60</v>
      </c>
      <c r="O50" s="118" t="n">
        <f aca="false">MIN(H50*$B$5,100)</f>
        <v>78</v>
      </c>
      <c r="P50" s="119" t="n">
        <f aca="false">MIN(I50*$B$6,100)</f>
        <v>66</v>
      </c>
      <c r="Q50" s="120" t="s">
        <v>933</v>
      </c>
    </row>
    <row r="51" customFormat="false" ht="15" hidden="false" customHeight="false" outlineLevel="0" collapsed="false">
      <c r="A51" s="112" t="s">
        <v>471</v>
      </c>
      <c r="B51" s="114" t="s">
        <v>944</v>
      </c>
      <c r="C51" s="114" t="s">
        <v>4</v>
      </c>
      <c r="D51" s="115" t="n">
        <v>85</v>
      </c>
      <c r="E51" s="41" t="n">
        <v>70</v>
      </c>
      <c r="F51" s="41" t="n">
        <v>50</v>
      </c>
      <c r="G51" s="41" t="n">
        <v>75</v>
      </c>
      <c r="H51" s="41" t="n">
        <v>80</v>
      </c>
      <c r="I51" s="41" t="n">
        <v>55</v>
      </c>
      <c r="J51" s="116" t="n">
        <v>6</v>
      </c>
      <c r="K51" s="117" t="n">
        <f aca="false">MIN(D51*$B$1,100)</f>
        <v>100</v>
      </c>
      <c r="L51" s="118" t="n">
        <f aca="false">MIN(E51*$B$2,100)</f>
        <v>84</v>
      </c>
      <c r="M51" s="118" t="n">
        <f aca="false">MIN(F51*$B$3,100)</f>
        <v>60</v>
      </c>
      <c r="N51" s="118" t="n">
        <f aca="false">MIN(G51*$B$4,100)</f>
        <v>90</v>
      </c>
      <c r="O51" s="118" t="n">
        <f aca="false">MIN(H51*$B$5,100)</f>
        <v>96</v>
      </c>
      <c r="P51" s="119" t="n">
        <f aca="false">MIN(I51*$B$6,100)</f>
        <v>66</v>
      </c>
      <c r="Q51" s="120" t="s">
        <v>935</v>
      </c>
    </row>
    <row r="52" customFormat="false" ht="15" hidden="false" customHeight="false" outlineLevel="0" collapsed="false">
      <c r="A52" s="112" t="s">
        <v>472</v>
      </c>
      <c r="B52" s="114" t="s">
        <v>944</v>
      </c>
      <c r="C52" s="114" t="s">
        <v>4</v>
      </c>
      <c r="D52" s="115" t="n">
        <v>90</v>
      </c>
      <c r="E52" s="41" t="n">
        <v>65</v>
      </c>
      <c r="F52" s="41" t="n">
        <v>90</v>
      </c>
      <c r="G52" s="41" t="n">
        <v>70</v>
      </c>
      <c r="H52" s="41" t="n">
        <v>70</v>
      </c>
      <c r="I52" s="41" t="n">
        <v>55</v>
      </c>
      <c r="J52" s="116" t="n">
        <v>6</v>
      </c>
      <c r="K52" s="117" t="n">
        <f aca="false">MIN(D52*$B$1,100)</f>
        <v>100</v>
      </c>
      <c r="L52" s="118" t="n">
        <f aca="false">MIN(E52*$B$2,100)</f>
        <v>78</v>
      </c>
      <c r="M52" s="118" t="n">
        <f aca="false">MIN(F52*$B$3,100)</f>
        <v>100</v>
      </c>
      <c r="N52" s="118" t="n">
        <f aca="false">MIN(G52*$B$4,100)</f>
        <v>84</v>
      </c>
      <c r="O52" s="118" t="n">
        <f aca="false">MIN(H52*$B$5,100)</f>
        <v>84</v>
      </c>
      <c r="P52" s="119" t="n">
        <f aca="false">MIN(I52*$B$6,100)</f>
        <v>66</v>
      </c>
      <c r="Q52" s="120" t="s">
        <v>935</v>
      </c>
    </row>
    <row r="53" customFormat="false" ht="15" hidden="false" customHeight="false" outlineLevel="0" collapsed="false">
      <c r="A53" s="122" t="s">
        <v>478</v>
      </c>
      <c r="B53" s="114" t="s">
        <v>944</v>
      </c>
      <c r="C53" s="114" t="s">
        <v>50</v>
      </c>
      <c r="D53" s="115" t="n">
        <v>85</v>
      </c>
      <c r="E53" s="41" t="n">
        <v>90</v>
      </c>
      <c r="F53" s="41" t="n">
        <v>50</v>
      </c>
      <c r="G53" s="41" t="n">
        <v>55</v>
      </c>
      <c r="H53" s="41" t="n">
        <v>80</v>
      </c>
      <c r="I53" s="41" t="n">
        <v>55</v>
      </c>
      <c r="J53" s="116" t="n">
        <v>6</v>
      </c>
      <c r="K53" s="117" t="n">
        <f aca="false">MIN(D53*$B$1,100)</f>
        <v>100</v>
      </c>
      <c r="L53" s="118" t="n">
        <f aca="false">MIN(E53*$B$2,100)</f>
        <v>100</v>
      </c>
      <c r="M53" s="118" t="n">
        <f aca="false">MIN(F53*$B$3,100)</f>
        <v>60</v>
      </c>
      <c r="N53" s="118" t="n">
        <f aca="false">MIN(G53*$B$4,100)</f>
        <v>66</v>
      </c>
      <c r="O53" s="118" t="n">
        <f aca="false">MIN(H53*$B$5,100)</f>
        <v>96</v>
      </c>
      <c r="P53" s="119" t="n">
        <f aca="false">MIN(I53*$B$6,100)</f>
        <v>66</v>
      </c>
      <c r="Q53" s="120" t="s">
        <v>526</v>
      </c>
    </row>
    <row r="54" customFormat="false" ht="15" hidden="false" customHeight="false" outlineLevel="0" collapsed="false">
      <c r="A54" s="122" t="s">
        <v>479</v>
      </c>
      <c r="B54" s="114" t="s">
        <v>944</v>
      </c>
      <c r="C54" s="114" t="s">
        <v>50</v>
      </c>
      <c r="D54" s="115" t="n">
        <v>100</v>
      </c>
      <c r="E54" s="41" t="n">
        <v>70</v>
      </c>
      <c r="F54" s="41" t="n">
        <v>80</v>
      </c>
      <c r="G54" s="41" t="n">
        <v>50</v>
      </c>
      <c r="H54" s="41" t="n">
        <v>60</v>
      </c>
      <c r="I54" s="41" t="n">
        <v>55</v>
      </c>
      <c r="J54" s="116" t="n">
        <v>10</v>
      </c>
      <c r="K54" s="117" t="n">
        <f aca="false">MIN(D54*$B$1,100)</f>
        <v>100</v>
      </c>
      <c r="L54" s="118" t="n">
        <f aca="false">MIN(E54*$B$2,100)</f>
        <v>84</v>
      </c>
      <c r="M54" s="118" t="n">
        <f aca="false">MIN(F54*$B$3,100)</f>
        <v>96</v>
      </c>
      <c r="N54" s="118" t="n">
        <f aca="false">MIN(G54*$B$4,100)</f>
        <v>60</v>
      </c>
      <c r="O54" s="118" t="n">
        <f aca="false">MIN(H54*$B$5,100)</f>
        <v>72</v>
      </c>
      <c r="P54" s="119" t="n">
        <f aca="false">MIN(I54*$B$6,100)</f>
        <v>66</v>
      </c>
      <c r="Q54" s="120" t="s">
        <v>933</v>
      </c>
      <c r="R54" s="0" t="s">
        <v>558</v>
      </c>
    </row>
    <row r="55" customFormat="false" ht="15" hidden="false" customHeight="false" outlineLevel="0" collapsed="false">
      <c r="A55" s="122" t="s">
        <v>480</v>
      </c>
      <c r="B55" s="114" t="s">
        <v>944</v>
      </c>
      <c r="C55" s="114" t="s">
        <v>53</v>
      </c>
      <c r="D55" s="115" t="n">
        <v>100</v>
      </c>
      <c r="E55" s="41" t="n">
        <v>70</v>
      </c>
      <c r="F55" s="41" t="n">
        <v>80</v>
      </c>
      <c r="G55" s="41" t="n">
        <v>70</v>
      </c>
      <c r="H55" s="41" t="n">
        <v>60</v>
      </c>
      <c r="I55" s="41" t="n">
        <v>55</v>
      </c>
      <c r="J55" s="116" t="n">
        <v>9</v>
      </c>
      <c r="K55" s="117" t="n">
        <f aca="false">MIN(D55*$B$1,100)</f>
        <v>100</v>
      </c>
      <c r="L55" s="118" t="n">
        <f aca="false">MIN(E55*$B$2,100)</f>
        <v>84</v>
      </c>
      <c r="M55" s="118" t="n">
        <f aca="false">MIN(F55*$B$3,100)</f>
        <v>96</v>
      </c>
      <c r="N55" s="118" t="n">
        <f aca="false">MIN(G55*$B$4,100)</f>
        <v>84</v>
      </c>
      <c r="O55" s="118" t="n">
        <f aca="false">MIN(H55*$B$5,100)</f>
        <v>72</v>
      </c>
      <c r="P55" s="119" t="n">
        <f aca="false">MIN(I55*$B$6,100)</f>
        <v>66</v>
      </c>
      <c r="Q55" s="120" t="s">
        <v>933</v>
      </c>
    </row>
    <row r="56" customFormat="false" ht="15" hidden="false" customHeight="false" outlineLevel="0" collapsed="false">
      <c r="A56" s="122" t="s">
        <v>481</v>
      </c>
      <c r="B56" s="114" t="s">
        <v>944</v>
      </c>
      <c r="C56" s="114" t="s">
        <v>50</v>
      </c>
      <c r="D56" s="115" t="n">
        <v>100</v>
      </c>
      <c r="E56" s="41" t="n">
        <v>60</v>
      </c>
      <c r="F56" s="41" t="n">
        <v>80</v>
      </c>
      <c r="G56" s="41" t="n">
        <v>50</v>
      </c>
      <c r="H56" s="41" t="n">
        <v>70</v>
      </c>
      <c r="I56" s="41" t="n">
        <v>55</v>
      </c>
      <c r="J56" s="116" t="n">
        <v>10</v>
      </c>
      <c r="K56" s="117" t="n">
        <f aca="false">MIN(D56*$B$1,100)</f>
        <v>100</v>
      </c>
      <c r="L56" s="118" t="n">
        <f aca="false">MIN(E56*$B$2,100)</f>
        <v>72</v>
      </c>
      <c r="M56" s="118" t="n">
        <f aca="false">MIN(F56*$B$3,100)</f>
        <v>96</v>
      </c>
      <c r="N56" s="118" t="n">
        <f aca="false">MIN(G56*$B$4,100)</f>
        <v>60</v>
      </c>
      <c r="O56" s="118" t="n">
        <f aca="false">MIN(H56*$B$5,100)</f>
        <v>84</v>
      </c>
      <c r="P56" s="119" t="n">
        <f aca="false">MIN(I56*$B$6,100)</f>
        <v>66</v>
      </c>
      <c r="Q56" s="120" t="s">
        <v>933</v>
      </c>
    </row>
    <row r="57" customFormat="false" ht="15" hidden="false" customHeight="false" outlineLevel="0" collapsed="false">
      <c r="A57" s="122" t="s">
        <v>482</v>
      </c>
      <c r="B57" s="114" t="s">
        <v>944</v>
      </c>
      <c r="C57" s="114" t="s">
        <v>50</v>
      </c>
      <c r="D57" s="115" t="n">
        <v>90</v>
      </c>
      <c r="E57" s="41" t="n">
        <v>80</v>
      </c>
      <c r="F57" s="41" t="n">
        <v>70</v>
      </c>
      <c r="G57" s="41" t="n">
        <v>60</v>
      </c>
      <c r="H57" s="41" t="n">
        <v>90</v>
      </c>
      <c r="I57" s="41" t="n">
        <v>55</v>
      </c>
      <c r="J57" s="116" t="n">
        <v>8</v>
      </c>
      <c r="K57" s="117" t="n">
        <f aca="false">MIN(D57*$B$1,100)</f>
        <v>100</v>
      </c>
      <c r="L57" s="118" t="n">
        <f aca="false">MIN(E57*$B$2,100)</f>
        <v>96</v>
      </c>
      <c r="M57" s="118" t="n">
        <f aca="false">MIN(F57*$B$3,100)</f>
        <v>84</v>
      </c>
      <c r="N57" s="118" t="n">
        <f aca="false">MIN(G57*$B$4,100)</f>
        <v>72</v>
      </c>
      <c r="O57" s="118" t="n">
        <f aca="false">MIN(H57*$B$5,100)</f>
        <v>100</v>
      </c>
      <c r="P57" s="119" t="n">
        <f aca="false">MIN(I57*$B$6,100)</f>
        <v>66</v>
      </c>
      <c r="Q57" s="120" t="s">
        <v>933</v>
      </c>
      <c r="R57" s="0" t="s">
        <v>558</v>
      </c>
    </row>
    <row r="58" customFormat="false" ht="15" hidden="false" customHeight="false" outlineLevel="0" collapsed="false">
      <c r="A58" s="122" t="s">
        <v>483</v>
      </c>
      <c r="B58" s="114" t="s">
        <v>944</v>
      </c>
      <c r="C58" s="114" t="s">
        <v>50</v>
      </c>
      <c r="D58" s="115" t="n">
        <v>90</v>
      </c>
      <c r="E58" s="41" t="n">
        <v>80</v>
      </c>
      <c r="F58" s="41" t="n">
        <v>95</v>
      </c>
      <c r="G58" s="41" t="n">
        <v>55</v>
      </c>
      <c r="H58" s="41" t="n">
        <v>65</v>
      </c>
      <c r="I58" s="41" t="n">
        <v>55</v>
      </c>
      <c r="J58" s="116" t="n">
        <v>8</v>
      </c>
      <c r="K58" s="117" t="n">
        <f aca="false">MIN(D58*$B$1,100)</f>
        <v>100</v>
      </c>
      <c r="L58" s="118" t="n">
        <f aca="false">MIN(E58*$B$2,100)</f>
        <v>96</v>
      </c>
      <c r="M58" s="118" t="n">
        <f aca="false">MIN(F58*$B$3,100)</f>
        <v>100</v>
      </c>
      <c r="N58" s="118" t="n">
        <f aca="false">MIN(G58*$B$4,100)</f>
        <v>66</v>
      </c>
      <c r="O58" s="118" t="n">
        <f aca="false">MIN(H58*$B$5,100)</f>
        <v>78</v>
      </c>
      <c r="P58" s="119" t="n">
        <f aca="false">MIN(I58*$B$6,100)</f>
        <v>66</v>
      </c>
      <c r="Q58" s="120" t="s">
        <v>933</v>
      </c>
      <c r="R58" s="0" t="s">
        <v>946</v>
      </c>
    </row>
    <row r="59" customFormat="false" ht="15" hidden="false" customHeight="false" outlineLevel="0" collapsed="false">
      <c r="A59" s="122" t="s">
        <v>484</v>
      </c>
      <c r="B59" s="114" t="s">
        <v>944</v>
      </c>
      <c r="C59" s="114" t="s">
        <v>50</v>
      </c>
      <c r="D59" s="115" t="n">
        <v>90</v>
      </c>
      <c r="E59" s="41" t="n">
        <v>55</v>
      </c>
      <c r="F59" s="41" t="n">
        <v>55</v>
      </c>
      <c r="G59" s="41" t="n">
        <v>50</v>
      </c>
      <c r="H59" s="41" t="n">
        <v>50</v>
      </c>
      <c r="I59" s="41" t="n">
        <v>55</v>
      </c>
      <c r="J59" s="116" t="n">
        <v>8</v>
      </c>
      <c r="K59" s="117" t="n">
        <f aca="false">MIN(D59*$B$1,100)</f>
        <v>100</v>
      </c>
      <c r="L59" s="118" t="n">
        <f aca="false">MIN(E59*$B$2,100)</f>
        <v>66</v>
      </c>
      <c r="M59" s="118" t="n">
        <f aca="false">MIN(F59*$B$3,100)</f>
        <v>66</v>
      </c>
      <c r="N59" s="118" t="n">
        <f aca="false">MIN(G59*$B$4,100)</f>
        <v>60</v>
      </c>
      <c r="O59" s="118" t="n">
        <f aca="false">MIN(H59*$B$5,100)</f>
        <v>60</v>
      </c>
      <c r="P59" s="119" t="n">
        <f aca="false">MIN(I59*$B$6,100)</f>
        <v>66</v>
      </c>
      <c r="Q59" s="120" t="s">
        <v>933</v>
      </c>
    </row>
    <row r="60" customFormat="false" ht="15" hidden="false" customHeight="false" outlineLevel="0" collapsed="false">
      <c r="A60" s="122" t="s">
        <v>485</v>
      </c>
      <c r="B60" s="114" t="s">
        <v>944</v>
      </c>
      <c r="C60" s="114" t="s">
        <v>50</v>
      </c>
      <c r="D60" s="115" t="n">
        <v>90</v>
      </c>
      <c r="E60" s="41" t="n">
        <v>95</v>
      </c>
      <c r="F60" s="41" t="n">
        <v>65</v>
      </c>
      <c r="G60" s="41" t="n">
        <v>60</v>
      </c>
      <c r="H60" s="41" t="n">
        <v>50</v>
      </c>
      <c r="I60" s="41" t="n">
        <v>55</v>
      </c>
      <c r="J60" s="116" t="n">
        <v>9</v>
      </c>
      <c r="K60" s="117" t="n">
        <f aca="false">MIN(D60*$B$1,100)</f>
        <v>100</v>
      </c>
      <c r="L60" s="118" t="n">
        <f aca="false">MIN(E60*$B$2,100)</f>
        <v>100</v>
      </c>
      <c r="M60" s="118" t="n">
        <f aca="false">MIN(F60*$B$3,100)</f>
        <v>78</v>
      </c>
      <c r="N60" s="118" t="n">
        <f aca="false">MIN(G60*$B$4,100)</f>
        <v>72</v>
      </c>
      <c r="O60" s="118" t="n">
        <f aca="false">MIN(H60*$B$5,100)</f>
        <v>60</v>
      </c>
      <c r="P60" s="119" t="n">
        <f aca="false">MIN(I60*$B$6,100)</f>
        <v>66</v>
      </c>
      <c r="Q60" s="120" t="s">
        <v>940</v>
      </c>
      <c r="R60" s="0" t="s">
        <v>952</v>
      </c>
    </row>
    <row r="61" customFormat="false" ht="15" hidden="false" customHeight="false" outlineLevel="0" collapsed="false">
      <c r="A61" s="122" t="s">
        <v>486</v>
      </c>
      <c r="B61" s="114" t="s">
        <v>944</v>
      </c>
      <c r="C61" s="114" t="s">
        <v>50</v>
      </c>
      <c r="D61" s="115" t="n">
        <v>90</v>
      </c>
      <c r="E61" s="41" t="n">
        <v>75</v>
      </c>
      <c r="F61" s="41" t="n">
        <v>70</v>
      </c>
      <c r="G61" s="41" t="n">
        <v>90</v>
      </c>
      <c r="H61" s="41" t="n">
        <v>65</v>
      </c>
      <c r="I61" s="41" t="n">
        <v>55</v>
      </c>
      <c r="J61" s="116" t="n">
        <v>8</v>
      </c>
      <c r="K61" s="117" t="n">
        <f aca="false">MIN(D61*$B$1,100)</f>
        <v>100</v>
      </c>
      <c r="L61" s="118" t="n">
        <f aca="false">MIN(E61*$B$2,100)</f>
        <v>90</v>
      </c>
      <c r="M61" s="118" t="n">
        <f aca="false">MIN(F61*$B$3,100)</f>
        <v>84</v>
      </c>
      <c r="N61" s="118" t="n">
        <f aca="false">MIN(G61*$B$4,100)</f>
        <v>100</v>
      </c>
      <c r="O61" s="118" t="n">
        <f aca="false">MIN(H61*$B$5,100)</f>
        <v>78</v>
      </c>
      <c r="P61" s="119" t="n">
        <f aca="false">MIN(I61*$B$6,100)</f>
        <v>66</v>
      </c>
      <c r="Q61" s="120" t="s">
        <v>933</v>
      </c>
      <c r="R61" s="0" t="s">
        <v>953</v>
      </c>
    </row>
    <row r="62" customFormat="false" ht="15" hidden="false" customHeight="false" outlineLevel="0" collapsed="false">
      <c r="A62" s="122" t="s">
        <v>487</v>
      </c>
      <c r="B62" s="114" t="s">
        <v>944</v>
      </c>
      <c r="C62" s="114" t="s">
        <v>53</v>
      </c>
      <c r="D62" s="115" t="n">
        <v>90</v>
      </c>
      <c r="E62" s="41" t="n">
        <v>55</v>
      </c>
      <c r="F62" s="41" t="n">
        <v>60</v>
      </c>
      <c r="G62" s="41" t="n">
        <v>55</v>
      </c>
      <c r="H62" s="41" t="n">
        <v>60</v>
      </c>
      <c r="I62" s="41" t="n">
        <v>55</v>
      </c>
      <c r="J62" s="116" t="n">
        <v>8</v>
      </c>
      <c r="K62" s="117" t="n">
        <f aca="false">MIN(D62*$B$1,100)</f>
        <v>100</v>
      </c>
      <c r="L62" s="118" t="n">
        <f aca="false">MIN(E62*$B$2,100)</f>
        <v>66</v>
      </c>
      <c r="M62" s="118" t="n">
        <f aca="false">MIN(F62*$B$3,100)</f>
        <v>72</v>
      </c>
      <c r="N62" s="118" t="n">
        <f aca="false">MIN(G62*$B$4,100)</f>
        <v>66</v>
      </c>
      <c r="O62" s="118" t="n">
        <f aca="false">MIN(H62*$B$5,100)</f>
        <v>72</v>
      </c>
      <c r="P62" s="119" t="n">
        <f aca="false">MIN(I62*$B$6,100)</f>
        <v>66</v>
      </c>
      <c r="Q62" s="120" t="s">
        <v>526</v>
      </c>
      <c r="R62" s="0" t="s">
        <v>558</v>
      </c>
    </row>
    <row r="63" customFormat="false" ht="15" hidden="false" customHeight="false" outlineLevel="0" collapsed="false">
      <c r="A63" s="122" t="s">
        <v>488</v>
      </c>
      <c r="B63" s="114" t="s">
        <v>944</v>
      </c>
      <c r="C63" s="114" t="s">
        <v>50</v>
      </c>
      <c r="D63" s="115" t="n">
        <v>90</v>
      </c>
      <c r="E63" s="41" t="n">
        <v>70</v>
      </c>
      <c r="F63" s="41" t="n">
        <v>50</v>
      </c>
      <c r="G63" s="41" t="n">
        <v>80</v>
      </c>
      <c r="H63" s="41" t="n">
        <v>70</v>
      </c>
      <c r="I63" s="41" t="n">
        <v>55</v>
      </c>
      <c r="J63" s="116" t="n">
        <v>10</v>
      </c>
      <c r="K63" s="117" t="n">
        <f aca="false">MIN(D63*$B$1,100)</f>
        <v>100</v>
      </c>
      <c r="L63" s="118" t="n">
        <f aca="false">MIN(E63*$B$2,100)</f>
        <v>84</v>
      </c>
      <c r="M63" s="118" t="n">
        <f aca="false">MIN(F63*$B$3,100)</f>
        <v>60</v>
      </c>
      <c r="N63" s="118" t="n">
        <f aca="false">MIN(G63*$B$4,100)</f>
        <v>96</v>
      </c>
      <c r="O63" s="118" t="n">
        <f aca="false">MIN(H63*$B$5,100)</f>
        <v>84</v>
      </c>
      <c r="P63" s="119" t="n">
        <f aca="false">MIN(I63*$B$6,100)</f>
        <v>66</v>
      </c>
      <c r="Q63" s="120" t="s">
        <v>526</v>
      </c>
    </row>
    <row r="64" customFormat="false" ht="15" hidden="false" customHeight="false" outlineLevel="0" collapsed="false">
      <c r="A64" s="121" t="s">
        <v>497</v>
      </c>
      <c r="B64" s="114" t="s">
        <v>944</v>
      </c>
      <c r="C64" s="114" t="s">
        <v>50</v>
      </c>
      <c r="D64" s="115" t="n">
        <v>100</v>
      </c>
      <c r="E64" s="41" t="n">
        <v>60</v>
      </c>
      <c r="F64" s="41" t="n">
        <v>90</v>
      </c>
      <c r="G64" s="41" t="n">
        <v>50</v>
      </c>
      <c r="H64" s="41" t="n">
        <v>60</v>
      </c>
      <c r="I64" s="41" t="n">
        <v>55</v>
      </c>
      <c r="J64" s="116" t="n">
        <v>6</v>
      </c>
      <c r="K64" s="117" t="n">
        <f aca="false">MIN(D64*$B$1,100)</f>
        <v>100</v>
      </c>
      <c r="L64" s="118" t="n">
        <f aca="false">MIN(E64*$B$2,100)</f>
        <v>72</v>
      </c>
      <c r="M64" s="118" t="n">
        <f aca="false">MIN(F64*$B$3,100)</f>
        <v>100</v>
      </c>
      <c r="N64" s="118" t="n">
        <f aca="false">MIN(G64*$B$4,100)</f>
        <v>60</v>
      </c>
      <c r="O64" s="118" t="n">
        <f aca="false">MIN(H64*$B$5,100)</f>
        <v>72</v>
      </c>
      <c r="P64" s="119" t="n">
        <f aca="false">MIN(I64*$B$6,100)</f>
        <v>66</v>
      </c>
      <c r="Q64" s="120" t="s">
        <v>933</v>
      </c>
    </row>
    <row r="65" customFormat="false" ht="15" hidden="false" customHeight="false" outlineLevel="0" collapsed="false">
      <c r="A65" s="121" t="s">
        <v>498</v>
      </c>
      <c r="B65" s="114" t="s">
        <v>944</v>
      </c>
      <c r="C65" s="114" t="s">
        <v>50</v>
      </c>
      <c r="D65" s="115" t="n">
        <v>85</v>
      </c>
      <c r="E65" s="41" t="n">
        <v>90</v>
      </c>
      <c r="F65" s="41" t="n">
        <v>90</v>
      </c>
      <c r="G65" s="41" t="n">
        <v>90</v>
      </c>
      <c r="H65" s="41" t="n">
        <v>90</v>
      </c>
      <c r="I65" s="41" t="n">
        <v>30</v>
      </c>
      <c r="J65" s="116" t="n">
        <v>6</v>
      </c>
      <c r="K65" s="117" t="n">
        <f aca="false">MIN(D65*$B$1,100)</f>
        <v>100</v>
      </c>
      <c r="L65" s="118" t="n">
        <f aca="false">MIN(E65*$B$2,100)</f>
        <v>100</v>
      </c>
      <c r="M65" s="118" t="n">
        <f aca="false">MIN(F65*$B$3,100)</f>
        <v>100</v>
      </c>
      <c r="N65" s="118" t="n">
        <f aca="false">MIN(G65*$B$4,100)</f>
        <v>100</v>
      </c>
      <c r="O65" s="118" t="n">
        <f aca="false">MIN(H65*$B$5,100)</f>
        <v>100</v>
      </c>
      <c r="P65" s="119" t="n">
        <f aca="false">MIN(I65*$B$6,100)</f>
        <v>36</v>
      </c>
      <c r="Q65" s="120" t="s">
        <v>940</v>
      </c>
      <c r="R65" s="0" t="s">
        <v>949</v>
      </c>
    </row>
    <row r="66" customFormat="false" ht="15" hidden="false" customHeight="false" outlineLevel="0" collapsed="false">
      <c r="A66" s="121" t="s">
        <v>499</v>
      </c>
      <c r="B66" s="114" t="s">
        <v>944</v>
      </c>
      <c r="C66" s="114" t="s">
        <v>50</v>
      </c>
      <c r="D66" s="115" t="n">
        <v>100</v>
      </c>
      <c r="E66" s="41" t="n">
        <v>50</v>
      </c>
      <c r="F66" s="41" t="n">
        <v>85</v>
      </c>
      <c r="G66" s="41" t="n">
        <v>75</v>
      </c>
      <c r="H66" s="41" t="n">
        <v>60</v>
      </c>
      <c r="I66" s="41" t="n">
        <v>55</v>
      </c>
      <c r="J66" s="116" t="n">
        <v>10</v>
      </c>
      <c r="K66" s="117" t="n">
        <f aca="false">MIN(D66*$B$1,100)</f>
        <v>100</v>
      </c>
      <c r="L66" s="118" t="n">
        <f aca="false">MIN(E66*$B$2,100)</f>
        <v>60</v>
      </c>
      <c r="M66" s="118" t="n">
        <f aca="false">MIN(F66*$B$3,100)</f>
        <v>100</v>
      </c>
      <c r="N66" s="118" t="n">
        <f aca="false">MIN(G66*$B$4,100)</f>
        <v>90</v>
      </c>
      <c r="O66" s="118" t="n">
        <f aca="false">MIN(H66*$B$5,100)</f>
        <v>72</v>
      </c>
      <c r="P66" s="119" t="n">
        <f aca="false">MIN(I66*$B$6,100)</f>
        <v>66</v>
      </c>
      <c r="Q66" s="120" t="s">
        <v>935</v>
      </c>
      <c r="R66" s="0" t="s">
        <v>954</v>
      </c>
    </row>
    <row r="67" customFormat="false" ht="15" hidden="false" customHeight="false" outlineLevel="0" collapsed="false">
      <c r="A67" s="121" t="s">
        <v>503</v>
      </c>
      <c r="B67" s="114" t="s">
        <v>944</v>
      </c>
      <c r="C67" s="114" t="s">
        <v>50</v>
      </c>
      <c r="D67" s="115" t="n">
        <v>85</v>
      </c>
      <c r="E67" s="41" t="n">
        <v>90</v>
      </c>
      <c r="F67" s="41" t="n">
        <v>60</v>
      </c>
      <c r="G67" s="41" t="n">
        <v>60</v>
      </c>
      <c r="H67" s="41" t="n">
        <v>70</v>
      </c>
      <c r="I67" s="41" t="n">
        <v>55</v>
      </c>
      <c r="J67" s="116" t="n">
        <v>6</v>
      </c>
      <c r="K67" s="117" t="n">
        <f aca="false">MIN(D67*$B$1,100)</f>
        <v>100</v>
      </c>
      <c r="L67" s="118" t="n">
        <f aca="false">MIN(E67*$B$2,100)</f>
        <v>100</v>
      </c>
      <c r="M67" s="118" t="n">
        <f aca="false">MIN(F67*$B$3,100)</f>
        <v>72</v>
      </c>
      <c r="N67" s="118" t="n">
        <f aca="false">MIN(G67*$B$4,100)</f>
        <v>72</v>
      </c>
      <c r="O67" s="118" t="n">
        <f aca="false">MIN(H67*$B$5,100)</f>
        <v>84</v>
      </c>
      <c r="P67" s="119" t="n">
        <f aca="false">MIN(I67*$B$6,100)</f>
        <v>66</v>
      </c>
      <c r="Q67" s="120" t="s">
        <v>940</v>
      </c>
      <c r="R67" s="0" t="s">
        <v>586</v>
      </c>
    </row>
    <row r="68" customFormat="false" ht="15" hidden="false" customHeight="false" outlineLevel="0" collapsed="false">
      <c r="A68" s="121" t="s">
        <v>504</v>
      </c>
      <c r="B68" s="114" t="s">
        <v>944</v>
      </c>
      <c r="C68" s="114" t="s">
        <v>50</v>
      </c>
      <c r="D68" s="115" t="n">
        <v>90</v>
      </c>
      <c r="E68" s="41" t="n">
        <v>60</v>
      </c>
      <c r="F68" s="41" t="n">
        <v>50</v>
      </c>
      <c r="G68" s="41" t="n">
        <v>50</v>
      </c>
      <c r="H68" s="41" t="n">
        <v>90</v>
      </c>
      <c r="I68" s="41" t="n">
        <v>55</v>
      </c>
      <c r="J68" s="116" t="n">
        <v>8</v>
      </c>
      <c r="K68" s="117" t="n">
        <f aca="false">MIN(D68*$B$1,100)</f>
        <v>100</v>
      </c>
      <c r="L68" s="118" t="n">
        <f aca="false">MIN(E68*$B$2,100)</f>
        <v>72</v>
      </c>
      <c r="M68" s="118" t="n">
        <f aca="false">MIN(F68*$B$3,100)</f>
        <v>60</v>
      </c>
      <c r="N68" s="118" t="n">
        <f aca="false">MIN(G68*$B$4,100)</f>
        <v>60</v>
      </c>
      <c r="O68" s="118" t="n">
        <f aca="false">MIN(H68*$B$5,100)</f>
        <v>100</v>
      </c>
      <c r="P68" s="119" t="n">
        <f aca="false">MIN(I68*$B$6,100)</f>
        <v>66</v>
      </c>
      <c r="Q68" s="120" t="s">
        <v>933</v>
      </c>
    </row>
    <row r="69" customFormat="false" ht="15" hidden="false" customHeight="false" outlineLevel="0" collapsed="false">
      <c r="A69" s="121" t="s">
        <v>506</v>
      </c>
      <c r="B69" s="124" t="s">
        <v>944</v>
      </c>
      <c r="C69" s="124" t="s">
        <v>61</v>
      </c>
      <c r="D69" s="115" t="n">
        <v>90</v>
      </c>
      <c r="E69" s="126" t="n">
        <v>50</v>
      </c>
      <c r="F69" s="126" t="n">
        <v>90</v>
      </c>
      <c r="G69" s="126" t="n">
        <v>40</v>
      </c>
      <c r="H69" s="126" t="n">
        <v>60</v>
      </c>
      <c r="I69" s="41" t="n">
        <v>55</v>
      </c>
      <c r="J69" s="127" t="n">
        <v>8</v>
      </c>
      <c r="K69" s="117" t="n">
        <f aca="false">MIN(D69*$B$1,100)</f>
        <v>100</v>
      </c>
      <c r="L69" s="118" t="n">
        <f aca="false">MIN(E69*$B$2,100)</f>
        <v>60</v>
      </c>
      <c r="M69" s="118" t="n">
        <f aca="false">MIN(F69*$B$3,100)</f>
        <v>100</v>
      </c>
      <c r="N69" s="118" t="n">
        <f aca="false">MIN(G69*$B$4,100)</f>
        <v>48</v>
      </c>
      <c r="O69" s="118" t="n">
        <f aca="false">MIN(H69*$B$5,100)</f>
        <v>72</v>
      </c>
      <c r="P69" s="119" t="n">
        <f aca="false">MIN(I69*$B$6,100)</f>
        <v>66</v>
      </c>
      <c r="Q69" s="128" t="s">
        <v>526</v>
      </c>
    </row>
    <row r="70" customFormat="false" ht="15" hidden="false" customHeight="false" outlineLevel="0" collapsed="false">
      <c r="A70" s="121" t="s">
        <v>508</v>
      </c>
      <c r="B70" s="114" t="s">
        <v>944</v>
      </c>
      <c r="C70" s="114" t="s">
        <v>50</v>
      </c>
      <c r="D70" s="115" t="n">
        <v>90</v>
      </c>
      <c r="E70" s="41" t="n">
        <v>100</v>
      </c>
      <c r="F70" s="41" t="n">
        <v>70</v>
      </c>
      <c r="G70" s="41" t="n">
        <v>70</v>
      </c>
      <c r="H70" s="41" t="n">
        <v>70</v>
      </c>
      <c r="I70" s="41" t="n">
        <v>55</v>
      </c>
      <c r="J70" s="116" t="n">
        <v>6</v>
      </c>
      <c r="K70" s="117" t="n">
        <f aca="false">MIN(D70*$B$1,100)</f>
        <v>100</v>
      </c>
      <c r="L70" s="118" t="n">
        <f aca="false">MIN(E70*$B$2,100)</f>
        <v>100</v>
      </c>
      <c r="M70" s="118" t="n">
        <f aca="false">MIN(F70*$B$3,100)</f>
        <v>84</v>
      </c>
      <c r="N70" s="118" t="n">
        <f aca="false">MIN(G70*$B$4,100)</f>
        <v>84</v>
      </c>
      <c r="O70" s="118" t="n">
        <f aca="false">MIN(H70*$B$5,100)</f>
        <v>84</v>
      </c>
      <c r="P70" s="119" t="n">
        <f aca="false">MIN(I70*$B$6,100)</f>
        <v>66</v>
      </c>
      <c r="Q70" s="120" t="s">
        <v>935</v>
      </c>
    </row>
    <row r="71" customFormat="false" ht="15" hidden="false" customHeight="false" outlineLevel="0" collapsed="false">
      <c r="A71" s="121" t="s">
        <v>509</v>
      </c>
      <c r="B71" s="114" t="s">
        <v>944</v>
      </c>
      <c r="C71" s="114" t="s">
        <v>50</v>
      </c>
      <c r="D71" s="115" t="n">
        <v>90</v>
      </c>
      <c r="E71" s="41" t="n">
        <v>70</v>
      </c>
      <c r="F71" s="41" t="n">
        <v>80</v>
      </c>
      <c r="G71" s="41" t="n">
        <v>90</v>
      </c>
      <c r="H71" s="41" t="n">
        <v>80</v>
      </c>
      <c r="I71" s="41" t="n">
        <v>55</v>
      </c>
      <c r="J71" s="116" t="n">
        <v>8</v>
      </c>
      <c r="K71" s="117" t="n">
        <f aca="false">MIN(D71*$B$1,100)</f>
        <v>100</v>
      </c>
      <c r="L71" s="118" t="n">
        <f aca="false">MIN(E71*$B$2,100)</f>
        <v>84</v>
      </c>
      <c r="M71" s="118" t="n">
        <f aca="false">MIN(F71*$B$3,100)</f>
        <v>96</v>
      </c>
      <c r="N71" s="118" t="n">
        <f aca="false">MIN(G71*$B$4,100)</f>
        <v>100</v>
      </c>
      <c r="O71" s="118" t="n">
        <f aca="false">MIN(H71*$B$5,100)</f>
        <v>96</v>
      </c>
      <c r="P71" s="119" t="n">
        <f aca="false">MIN(I71*$B$6,100)</f>
        <v>66</v>
      </c>
      <c r="Q71" s="120" t="s">
        <v>933</v>
      </c>
      <c r="R71" s="13" t="s">
        <v>932</v>
      </c>
    </row>
    <row r="72" customFormat="false" ht="15" hidden="false" customHeight="false" outlineLevel="0" collapsed="false">
      <c r="I72" s="129"/>
      <c r="K72" s="14"/>
      <c r="L72" s="14"/>
      <c r="M72" s="14"/>
      <c r="N72" s="14"/>
      <c r="O72" s="14"/>
      <c r="P72" s="14"/>
    </row>
    <row r="73" customFormat="false" ht="15" hidden="false" customHeight="false" outlineLevel="0" collapsed="false">
      <c r="A73" s="110" t="s">
        <v>955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</row>
    <row r="74" customFormat="false" ht="15" hidden="false" customHeight="false" outlineLevel="0" collapsed="false">
      <c r="A74" s="11" t="s">
        <v>19</v>
      </c>
      <c r="B74" s="12" t="s">
        <v>923</v>
      </c>
      <c r="C74" s="12" t="s">
        <v>945</v>
      </c>
      <c r="D74" s="111" t="s">
        <v>925</v>
      </c>
      <c r="E74" s="111" t="s">
        <v>926</v>
      </c>
      <c r="F74" s="111" t="s">
        <v>927</v>
      </c>
      <c r="G74" s="111" t="s">
        <v>928</v>
      </c>
      <c r="H74" s="111" t="s">
        <v>13</v>
      </c>
      <c r="I74" s="13" t="s">
        <v>929</v>
      </c>
      <c r="J74" s="13" t="s">
        <v>930</v>
      </c>
      <c r="K74" s="111" t="s">
        <v>925</v>
      </c>
      <c r="L74" s="111" t="s">
        <v>926</v>
      </c>
      <c r="M74" s="111" t="s">
        <v>927</v>
      </c>
      <c r="N74" s="111" t="s">
        <v>928</v>
      </c>
      <c r="O74" s="111" t="s">
        <v>13</v>
      </c>
      <c r="P74" s="13" t="s">
        <v>929</v>
      </c>
      <c r="Q74" s="13" t="s">
        <v>931</v>
      </c>
    </row>
    <row r="75" customFormat="false" ht="15" hidden="false" customHeight="false" outlineLevel="0" collapsed="false">
      <c r="A75" s="112" t="s">
        <v>464</v>
      </c>
      <c r="B75" s="114" t="s">
        <v>955</v>
      </c>
      <c r="C75" s="114" t="s">
        <v>4</v>
      </c>
      <c r="D75" s="115" t="n">
        <v>100</v>
      </c>
      <c r="E75" s="41" t="n">
        <v>90</v>
      </c>
      <c r="F75" s="41" t="n">
        <v>70</v>
      </c>
      <c r="G75" s="41" t="n">
        <v>60</v>
      </c>
      <c r="H75" s="41" t="n">
        <v>70</v>
      </c>
      <c r="I75" s="41" t="n">
        <v>70</v>
      </c>
      <c r="J75" s="116" t="n">
        <v>18</v>
      </c>
      <c r="K75" s="117" t="n">
        <f aca="false">MIN(D75*$B$1,100)</f>
        <v>100</v>
      </c>
      <c r="L75" s="118" t="n">
        <f aca="false">MIN(E75*$B$2,100)</f>
        <v>100</v>
      </c>
      <c r="M75" s="118" t="n">
        <f aca="false">MIN(F75*$B$3,100)</f>
        <v>84</v>
      </c>
      <c r="N75" s="118" t="n">
        <f aca="false">MIN(G75*$B$4,100)</f>
        <v>72</v>
      </c>
      <c r="O75" s="118" t="n">
        <f aca="false">MIN(H75*$B$5,100)</f>
        <v>84</v>
      </c>
      <c r="P75" s="119" t="n">
        <f aca="false">MIN(I75*$B$6,100)</f>
        <v>84</v>
      </c>
      <c r="Q75" s="120" t="s">
        <v>935</v>
      </c>
      <c r="R75" s="0" t="s">
        <v>950</v>
      </c>
    </row>
    <row r="76" customFormat="false" ht="15" hidden="false" customHeight="false" outlineLevel="0" collapsed="false">
      <c r="A76" s="112" t="s">
        <v>465</v>
      </c>
      <c r="B76" s="114" t="s">
        <v>955</v>
      </c>
      <c r="C76" s="114" t="s">
        <v>4</v>
      </c>
      <c r="D76" s="115" t="n">
        <v>100</v>
      </c>
      <c r="E76" s="41" t="n">
        <v>80</v>
      </c>
      <c r="F76" s="41" t="n">
        <v>70</v>
      </c>
      <c r="G76" s="41" t="n">
        <v>65</v>
      </c>
      <c r="H76" s="41" t="n">
        <v>90</v>
      </c>
      <c r="I76" s="41" t="n">
        <v>70</v>
      </c>
      <c r="J76" s="116" t="n">
        <v>19</v>
      </c>
      <c r="K76" s="117" t="n">
        <f aca="false">MIN(D76*$B$1,100)</f>
        <v>100</v>
      </c>
      <c r="L76" s="118" t="n">
        <f aca="false">MIN(E76*$B$2,100)</f>
        <v>96</v>
      </c>
      <c r="M76" s="118" t="n">
        <f aca="false">MIN(F76*$B$3,100)</f>
        <v>84</v>
      </c>
      <c r="N76" s="118" t="n">
        <f aca="false">MIN(G76*$B$4,100)</f>
        <v>78</v>
      </c>
      <c r="O76" s="118" t="n">
        <f aca="false">MIN(H76*$B$5,100)</f>
        <v>100</v>
      </c>
      <c r="P76" s="119" t="n">
        <f aca="false">MIN(I76*$B$6,100)</f>
        <v>84</v>
      </c>
      <c r="Q76" s="120" t="s">
        <v>935</v>
      </c>
    </row>
    <row r="77" customFormat="false" ht="15" hidden="false" customHeight="false" outlineLevel="0" collapsed="false">
      <c r="A77" s="112" t="s">
        <v>466</v>
      </c>
      <c r="B77" s="114" t="s">
        <v>955</v>
      </c>
      <c r="C77" s="114" t="s">
        <v>4</v>
      </c>
      <c r="D77" s="115" t="n">
        <v>100</v>
      </c>
      <c r="E77" s="41" t="n">
        <v>75</v>
      </c>
      <c r="F77" s="41" t="n">
        <v>90</v>
      </c>
      <c r="G77" s="41" t="n">
        <v>60</v>
      </c>
      <c r="H77" s="41" t="n">
        <v>75</v>
      </c>
      <c r="I77" s="41" t="n">
        <v>70</v>
      </c>
      <c r="J77" s="116" t="n">
        <v>20</v>
      </c>
      <c r="K77" s="117" t="n">
        <f aca="false">MIN(D77*$B$1,100)</f>
        <v>100</v>
      </c>
      <c r="L77" s="118" t="n">
        <f aca="false">MIN(E77*$B$2,100)</f>
        <v>90</v>
      </c>
      <c r="M77" s="118" t="n">
        <f aca="false">MIN(F77*$B$3,100)</f>
        <v>100</v>
      </c>
      <c r="N77" s="118" t="n">
        <f aca="false">MIN(G77*$B$4,100)</f>
        <v>72</v>
      </c>
      <c r="O77" s="118" t="n">
        <f aca="false">MIN(H77*$B$5,100)</f>
        <v>90</v>
      </c>
      <c r="P77" s="119" t="n">
        <f aca="false">MIN(I77*$B$6,100)</f>
        <v>84</v>
      </c>
      <c r="Q77" s="120" t="s">
        <v>935</v>
      </c>
      <c r="R77" s="0" t="s">
        <v>949</v>
      </c>
    </row>
    <row r="78" customFormat="false" ht="15" hidden="false" customHeight="false" outlineLevel="0" collapsed="false">
      <c r="A78" s="112" t="s">
        <v>467</v>
      </c>
      <c r="B78" s="114" t="s">
        <v>955</v>
      </c>
      <c r="C78" s="114" t="s">
        <v>4</v>
      </c>
      <c r="D78" s="115" t="n">
        <v>100</v>
      </c>
      <c r="E78" s="41" t="n">
        <v>55</v>
      </c>
      <c r="F78" s="41" t="n">
        <v>65</v>
      </c>
      <c r="G78" s="41" t="n">
        <v>55</v>
      </c>
      <c r="H78" s="41" t="n">
        <v>55</v>
      </c>
      <c r="I78" s="41" t="n">
        <v>70</v>
      </c>
      <c r="J78" s="116" t="n">
        <v>16</v>
      </c>
      <c r="K78" s="117" t="n">
        <f aca="false">MIN(D78*$B$1,100)</f>
        <v>100</v>
      </c>
      <c r="L78" s="118" t="n">
        <f aca="false">MIN(E78*$B$2,100)</f>
        <v>66</v>
      </c>
      <c r="M78" s="118" t="n">
        <f aca="false">MIN(F78*$B$3,100)</f>
        <v>78</v>
      </c>
      <c r="N78" s="118" t="n">
        <f aca="false">MIN(G78*$B$4,100)</f>
        <v>66</v>
      </c>
      <c r="O78" s="118" t="n">
        <f aca="false">MIN(H78*$B$5,100)</f>
        <v>66</v>
      </c>
      <c r="P78" s="119" t="n">
        <f aca="false">MIN(I78*$B$6,100)</f>
        <v>84</v>
      </c>
      <c r="Q78" s="120" t="s">
        <v>935</v>
      </c>
    </row>
    <row r="79" customFormat="false" ht="15" hidden="false" customHeight="false" outlineLevel="0" collapsed="false">
      <c r="A79" s="112" t="s">
        <v>468</v>
      </c>
      <c r="B79" s="114" t="s">
        <v>955</v>
      </c>
      <c r="C79" s="114" t="s">
        <v>4</v>
      </c>
      <c r="D79" s="115" t="n">
        <v>100</v>
      </c>
      <c r="E79" s="41" t="n">
        <v>60</v>
      </c>
      <c r="F79" s="41" t="n">
        <v>60</v>
      </c>
      <c r="G79" s="41" t="n">
        <v>60</v>
      </c>
      <c r="H79" s="41" t="n">
        <v>70</v>
      </c>
      <c r="I79" s="41" t="n">
        <v>70</v>
      </c>
      <c r="J79" s="116" t="n">
        <v>22</v>
      </c>
      <c r="K79" s="117" t="n">
        <f aca="false">MIN(D79*$B$1,100)</f>
        <v>100</v>
      </c>
      <c r="L79" s="118" t="n">
        <f aca="false">MIN(E79*$B$2,100)</f>
        <v>72</v>
      </c>
      <c r="M79" s="118" t="n">
        <f aca="false">MIN(F79*$B$3,100)</f>
        <v>72</v>
      </c>
      <c r="N79" s="118" t="n">
        <f aca="false">MIN(G79*$B$4,100)</f>
        <v>72</v>
      </c>
      <c r="O79" s="118" t="n">
        <f aca="false">MIN(H79*$B$5,100)</f>
        <v>84</v>
      </c>
      <c r="P79" s="119" t="n">
        <f aca="false">MIN(I79*$B$6,100)</f>
        <v>84</v>
      </c>
      <c r="Q79" s="120" t="s">
        <v>956</v>
      </c>
    </row>
    <row r="80" customFormat="false" ht="15" hidden="false" customHeight="false" outlineLevel="0" collapsed="false">
      <c r="A80" s="112" t="s">
        <v>469</v>
      </c>
      <c r="B80" s="114" t="s">
        <v>955</v>
      </c>
      <c r="C80" s="114" t="s">
        <v>4</v>
      </c>
      <c r="D80" s="115" t="n">
        <v>100</v>
      </c>
      <c r="E80" s="41" t="n">
        <v>80</v>
      </c>
      <c r="F80" s="41" t="n">
        <v>80</v>
      </c>
      <c r="G80" s="41" t="n">
        <v>80</v>
      </c>
      <c r="H80" s="41" t="n">
        <v>80</v>
      </c>
      <c r="I80" s="41" t="n">
        <v>75</v>
      </c>
      <c r="J80" s="116" t="n">
        <v>26</v>
      </c>
      <c r="K80" s="117" t="n">
        <f aca="false">MIN(D80*$B$1,100)</f>
        <v>100</v>
      </c>
      <c r="L80" s="118" t="n">
        <f aca="false">MIN(E80*$B$2,100)</f>
        <v>96</v>
      </c>
      <c r="M80" s="118" t="n">
        <f aca="false">MIN(F80*$B$3,100)</f>
        <v>96</v>
      </c>
      <c r="N80" s="118" t="n">
        <f aca="false">MIN(G80*$B$4,100)</f>
        <v>96</v>
      </c>
      <c r="O80" s="118" t="n">
        <f aca="false">MIN(H80*$B$5,100)</f>
        <v>96</v>
      </c>
      <c r="P80" s="119" t="n">
        <f aca="false">MIN(I80*$B$6,100)</f>
        <v>90</v>
      </c>
      <c r="Q80" s="120" t="s">
        <v>935</v>
      </c>
    </row>
    <row r="81" customFormat="false" ht="15" hidden="false" customHeight="false" outlineLevel="0" collapsed="false">
      <c r="A81" s="112" t="s">
        <v>470</v>
      </c>
      <c r="B81" s="114" t="s">
        <v>955</v>
      </c>
      <c r="C81" s="114" t="s">
        <v>4</v>
      </c>
      <c r="D81" s="115" t="n">
        <v>100</v>
      </c>
      <c r="E81" s="41" t="n">
        <v>55</v>
      </c>
      <c r="F81" s="41" t="n">
        <v>40</v>
      </c>
      <c r="G81" s="41" t="n">
        <v>60</v>
      </c>
      <c r="H81" s="41" t="n">
        <v>55</v>
      </c>
      <c r="I81" s="41" t="n">
        <v>70</v>
      </c>
      <c r="J81" s="116" t="n">
        <v>18</v>
      </c>
      <c r="K81" s="117" t="n">
        <f aca="false">MIN(D81*$B$1,100)</f>
        <v>100</v>
      </c>
      <c r="L81" s="118" t="n">
        <f aca="false">MIN(E81*$B$2,100)</f>
        <v>66</v>
      </c>
      <c r="M81" s="118" t="n">
        <f aca="false">MIN(F81*$B$3,100)</f>
        <v>48</v>
      </c>
      <c r="N81" s="118" t="n">
        <f aca="false">MIN(G81*$B$4,100)</f>
        <v>72</v>
      </c>
      <c r="O81" s="118" t="n">
        <f aca="false">MIN(H81*$B$5,100)</f>
        <v>66</v>
      </c>
      <c r="P81" s="119" t="n">
        <f aca="false">MIN(I81*$B$6,100)</f>
        <v>84</v>
      </c>
      <c r="Q81" s="120" t="s">
        <v>956</v>
      </c>
      <c r="R81" s="0" t="s">
        <v>558</v>
      </c>
    </row>
    <row r="82" customFormat="false" ht="15" hidden="false" customHeight="false" outlineLevel="0" collapsed="false">
      <c r="A82" s="112" t="s">
        <v>386</v>
      </c>
      <c r="B82" s="114" t="s">
        <v>955</v>
      </c>
      <c r="C82" s="114" t="s">
        <v>4</v>
      </c>
      <c r="D82" s="115" t="n">
        <v>100</v>
      </c>
      <c r="E82" s="41" t="n">
        <v>60</v>
      </c>
      <c r="F82" s="41" t="n">
        <v>40</v>
      </c>
      <c r="G82" s="41" t="n">
        <v>60</v>
      </c>
      <c r="H82" s="41" t="n">
        <v>60</v>
      </c>
      <c r="I82" s="41" t="n">
        <v>70</v>
      </c>
      <c r="J82" s="116" t="n">
        <v>20</v>
      </c>
      <c r="K82" s="117" t="n">
        <f aca="false">MIN(D82*$B$1,100)</f>
        <v>100</v>
      </c>
      <c r="L82" s="118" t="n">
        <f aca="false">MIN(E82*$B$2,100)</f>
        <v>72</v>
      </c>
      <c r="M82" s="118" t="n">
        <f aca="false">MIN(F82*$B$3,100)</f>
        <v>48</v>
      </c>
      <c r="N82" s="118" t="n">
        <f aca="false">MIN(G82*$B$4,100)</f>
        <v>72</v>
      </c>
      <c r="O82" s="118" t="n">
        <f aca="false">MIN(H82*$B$5,100)</f>
        <v>72</v>
      </c>
      <c r="P82" s="119" t="n">
        <f aca="false">MIN(I82*$B$6,100)</f>
        <v>84</v>
      </c>
      <c r="Q82" s="120" t="s">
        <v>957</v>
      </c>
    </row>
    <row r="83" customFormat="false" ht="15" hidden="false" customHeight="false" outlineLevel="0" collapsed="false">
      <c r="A83" s="122" t="s">
        <v>474</v>
      </c>
      <c r="B83" s="114" t="s">
        <v>955</v>
      </c>
      <c r="C83" s="114" t="s">
        <v>61</v>
      </c>
      <c r="D83" s="115" t="n">
        <v>100</v>
      </c>
      <c r="E83" s="41" t="n">
        <v>95</v>
      </c>
      <c r="F83" s="41" t="n">
        <v>85</v>
      </c>
      <c r="G83" s="41" t="n">
        <v>50</v>
      </c>
      <c r="H83" s="41" t="n">
        <v>75</v>
      </c>
      <c r="I83" s="41" t="n">
        <v>75</v>
      </c>
      <c r="J83" s="116" t="n">
        <v>28</v>
      </c>
      <c r="K83" s="117" t="n">
        <f aca="false">MIN(D83*$B$1,100)</f>
        <v>100</v>
      </c>
      <c r="L83" s="118" t="n">
        <f aca="false">MIN(E83*$B$2,100)</f>
        <v>100</v>
      </c>
      <c r="M83" s="118" t="n">
        <f aca="false">MIN(F83*$B$3,100)</f>
        <v>100</v>
      </c>
      <c r="N83" s="118" t="n">
        <f aca="false">MIN(G83*$B$4,100)</f>
        <v>60</v>
      </c>
      <c r="O83" s="118" t="n">
        <f aca="false">MIN(H83*$B$5,100)</f>
        <v>90</v>
      </c>
      <c r="P83" s="119" t="n">
        <f aca="false">MIN(I83*$B$6,100)</f>
        <v>90</v>
      </c>
      <c r="Q83" s="120" t="s">
        <v>958</v>
      </c>
    </row>
    <row r="84" customFormat="false" ht="15" hidden="false" customHeight="false" outlineLevel="0" collapsed="false">
      <c r="A84" s="122" t="s">
        <v>476</v>
      </c>
      <c r="B84" s="114" t="s">
        <v>955</v>
      </c>
      <c r="C84" s="114" t="s">
        <v>61</v>
      </c>
      <c r="D84" s="115" t="n">
        <v>100</v>
      </c>
      <c r="E84" s="41" t="n">
        <v>60</v>
      </c>
      <c r="F84" s="41" t="n">
        <v>95</v>
      </c>
      <c r="G84" s="41" t="n">
        <v>50</v>
      </c>
      <c r="H84" s="41" t="n">
        <v>60</v>
      </c>
      <c r="I84" s="41" t="n">
        <v>70</v>
      </c>
      <c r="J84" s="116" t="n">
        <v>18</v>
      </c>
      <c r="K84" s="117" t="n">
        <f aca="false">MIN(D84*$B$1,100)</f>
        <v>100</v>
      </c>
      <c r="L84" s="118" t="n">
        <f aca="false">MIN(E84*$B$2,100)</f>
        <v>72</v>
      </c>
      <c r="M84" s="118" t="n">
        <f aca="false">MIN(F84*$B$3,100)</f>
        <v>100</v>
      </c>
      <c r="N84" s="118" t="n">
        <f aca="false">MIN(G84*$B$4,100)</f>
        <v>60</v>
      </c>
      <c r="O84" s="118" t="n">
        <f aca="false">MIN(H84*$B$5,100)</f>
        <v>72</v>
      </c>
      <c r="P84" s="119" t="n">
        <f aca="false">MIN(I84*$B$6,100)</f>
        <v>84</v>
      </c>
      <c r="Q84" s="120" t="s">
        <v>526</v>
      </c>
    </row>
    <row r="85" customFormat="false" ht="15" hidden="false" customHeight="false" outlineLevel="0" collapsed="false">
      <c r="A85" s="122" t="s">
        <v>489</v>
      </c>
      <c r="B85" s="114" t="s">
        <v>955</v>
      </c>
      <c r="C85" s="114" t="s">
        <v>61</v>
      </c>
      <c r="D85" s="115" t="n">
        <v>100</v>
      </c>
      <c r="E85" s="41" t="n">
        <v>60</v>
      </c>
      <c r="F85" s="41" t="n">
        <v>95</v>
      </c>
      <c r="G85" s="41" t="n">
        <v>40</v>
      </c>
      <c r="H85" s="41" t="n">
        <v>65</v>
      </c>
      <c r="I85" s="41" t="n">
        <v>70</v>
      </c>
      <c r="J85" s="116" t="n">
        <v>18</v>
      </c>
      <c r="K85" s="117" t="n">
        <f aca="false">MIN(D85*$B$1,100)</f>
        <v>100</v>
      </c>
      <c r="L85" s="118" t="n">
        <f aca="false">MIN(E85*$B$2,100)</f>
        <v>72</v>
      </c>
      <c r="M85" s="118" t="n">
        <f aca="false">MIN(F85*$B$3,100)</f>
        <v>100</v>
      </c>
      <c r="N85" s="118" t="n">
        <f aca="false">MIN(G85*$B$4,100)</f>
        <v>48</v>
      </c>
      <c r="O85" s="118" t="n">
        <f aca="false">MIN(H85*$B$5,100)</f>
        <v>78</v>
      </c>
      <c r="P85" s="119" t="n">
        <f aca="false">MIN(I85*$B$6,100)</f>
        <v>84</v>
      </c>
      <c r="Q85" s="120" t="s">
        <v>959</v>
      </c>
      <c r="R85" s="0" t="s">
        <v>960</v>
      </c>
    </row>
    <row r="86" customFormat="false" ht="15" hidden="false" customHeight="false" outlineLevel="0" collapsed="false">
      <c r="A86" s="122" t="s">
        <v>490</v>
      </c>
      <c r="B86" s="114" t="s">
        <v>955</v>
      </c>
      <c r="C86" s="114" t="s">
        <v>53</v>
      </c>
      <c r="D86" s="115" t="n">
        <v>100</v>
      </c>
      <c r="E86" s="41" t="n">
        <v>70</v>
      </c>
      <c r="F86" s="41" t="n">
        <v>80</v>
      </c>
      <c r="G86" s="41" t="n">
        <v>95</v>
      </c>
      <c r="H86" s="41" t="n">
        <v>80</v>
      </c>
      <c r="I86" s="41" t="n">
        <v>70</v>
      </c>
      <c r="J86" s="116" t="n">
        <v>24</v>
      </c>
      <c r="K86" s="117" t="n">
        <f aca="false">MIN(D86*$B$1,100)</f>
        <v>100</v>
      </c>
      <c r="L86" s="118" t="n">
        <f aca="false">MIN(E86*$B$2,100)</f>
        <v>84</v>
      </c>
      <c r="M86" s="118" t="n">
        <f aca="false">MIN(F86*$B$3,100)</f>
        <v>96</v>
      </c>
      <c r="N86" s="118" t="n">
        <f aca="false">MIN(G86*$B$4,100)</f>
        <v>100</v>
      </c>
      <c r="O86" s="118" t="n">
        <f aca="false">MIN(H86*$B$5,100)</f>
        <v>96</v>
      </c>
      <c r="P86" s="119" t="n">
        <f aca="false">MIN(I86*$B$6,100)</f>
        <v>84</v>
      </c>
      <c r="Q86" s="120" t="s">
        <v>935</v>
      </c>
      <c r="R86" s="0" t="s">
        <v>938</v>
      </c>
    </row>
    <row r="87" customFormat="false" ht="15" hidden="false" customHeight="false" outlineLevel="0" collapsed="false">
      <c r="A87" s="122" t="s">
        <v>491</v>
      </c>
      <c r="B87" s="114" t="s">
        <v>955</v>
      </c>
      <c r="C87" s="114" t="s">
        <v>50</v>
      </c>
      <c r="D87" s="115" t="n">
        <v>100</v>
      </c>
      <c r="E87" s="41" t="n">
        <v>75</v>
      </c>
      <c r="F87" s="41" t="n">
        <v>70</v>
      </c>
      <c r="G87" s="41" t="n">
        <v>70</v>
      </c>
      <c r="H87" s="41" t="n">
        <v>95</v>
      </c>
      <c r="I87" s="41" t="n">
        <v>70</v>
      </c>
      <c r="J87" s="116" t="n">
        <v>23</v>
      </c>
      <c r="K87" s="117" t="n">
        <f aca="false">MIN(D87*$B$1,100)</f>
        <v>100</v>
      </c>
      <c r="L87" s="118" t="n">
        <f aca="false">MIN(E87*$B$2,100)</f>
        <v>90</v>
      </c>
      <c r="M87" s="118" t="n">
        <f aca="false">MIN(F87*$B$3,100)</f>
        <v>84</v>
      </c>
      <c r="N87" s="118" t="n">
        <f aca="false">MIN(G87*$B$4,100)</f>
        <v>84</v>
      </c>
      <c r="O87" s="118" t="n">
        <f aca="false">MIN(H87*$B$5,100)</f>
        <v>100</v>
      </c>
      <c r="P87" s="119" t="n">
        <f aca="false">MIN(I87*$B$6,100)</f>
        <v>84</v>
      </c>
      <c r="Q87" s="120" t="s">
        <v>961</v>
      </c>
      <c r="R87" s="0" t="s">
        <v>937</v>
      </c>
    </row>
    <row r="88" customFormat="false" ht="15" hidden="false" customHeight="false" outlineLevel="0" collapsed="false">
      <c r="A88" s="122" t="s">
        <v>492</v>
      </c>
      <c r="B88" s="114" t="s">
        <v>955</v>
      </c>
      <c r="C88" s="114" t="s">
        <v>61</v>
      </c>
      <c r="D88" s="115" t="n">
        <v>100</v>
      </c>
      <c r="E88" s="41" t="n">
        <v>60</v>
      </c>
      <c r="F88" s="41" t="n">
        <v>90</v>
      </c>
      <c r="G88" s="41" t="n">
        <v>90</v>
      </c>
      <c r="H88" s="41" t="n">
        <v>30</v>
      </c>
      <c r="I88" s="41" t="n">
        <v>70</v>
      </c>
      <c r="J88" s="116" t="n">
        <v>20</v>
      </c>
      <c r="K88" s="117" t="n">
        <f aca="false">MIN(D88*$B$1,100)</f>
        <v>100</v>
      </c>
      <c r="L88" s="118" t="n">
        <f aca="false">MIN(E88*$B$2,100)</f>
        <v>72</v>
      </c>
      <c r="M88" s="118" t="n">
        <f aca="false">MIN(F88*$B$3,100)</f>
        <v>100</v>
      </c>
      <c r="N88" s="118" t="n">
        <f aca="false">MIN(G88*$B$4,100)</f>
        <v>100</v>
      </c>
      <c r="O88" s="118" t="n">
        <f aca="false">MIN(H88*$B$5,100)</f>
        <v>36</v>
      </c>
      <c r="P88" s="119" t="n">
        <f aca="false">MIN(I88*$B$6,100)</f>
        <v>84</v>
      </c>
      <c r="Q88" s="120" t="s">
        <v>526</v>
      </c>
      <c r="R88" s="0" t="s">
        <v>962</v>
      </c>
    </row>
    <row r="89" customFormat="false" ht="15" hidden="false" customHeight="false" outlineLevel="0" collapsed="false">
      <c r="A89" s="122" t="s">
        <v>493</v>
      </c>
      <c r="B89" s="114" t="s">
        <v>955</v>
      </c>
      <c r="C89" s="114" t="s">
        <v>53</v>
      </c>
      <c r="D89" s="115" t="n">
        <v>100</v>
      </c>
      <c r="E89" s="41" t="n">
        <v>75</v>
      </c>
      <c r="F89" s="41" t="n">
        <v>75</v>
      </c>
      <c r="G89" s="41" t="n">
        <v>75</v>
      </c>
      <c r="H89" s="41" t="n">
        <v>75</v>
      </c>
      <c r="I89" s="41" t="n">
        <v>75</v>
      </c>
      <c r="J89" s="116" t="n">
        <v>25</v>
      </c>
      <c r="K89" s="117" t="n">
        <f aca="false">MIN(D89*$B$1,100)</f>
        <v>100</v>
      </c>
      <c r="L89" s="118" t="n">
        <f aca="false">MIN(E89*$B$2,100)</f>
        <v>90</v>
      </c>
      <c r="M89" s="118" t="n">
        <f aca="false">MIN(F89*$B$3,100)</f>
        <v>90</v>
      </c>
      <c r="N89" s="118" t="n">
        <f aca="false">MIN(G89*$B$4,100)</f>
        <v>90</v>
      </c>
      <c r="O89" s="118" t="n">
        <f aca="false">MIN(H89*$B$5,100)</f>
        <v>90</v>
      </c>
      <c r="P89" s="119" t="n">
        <f aca="false">MIN(I89*$B$6,100)</f>
        <v>90</v>
      </c>
      <c r="Q89" s="120" t="s">
        <v>935</v>
      </c>
    </row>
    <row r="90" customFormat="false" ht="15" hidden="false" customHeight="false" outlineLevel="0" collapsed="false">
      <c r="A90" s="122" t="s">
        <v>494</v>
      </c>
      <c r="B90" s="114" t="s">
        <v>955</v>
      </c>
      <c r="C90" s="114" t="s">
        <v>50</v>
      </c>
      <c r="D90" s="115" t="n">
        <v>100</v>
      </c>
      <c r="E90" s="41" t="n">
        <v>75</v>
      </c>
      <c r="F90" s="41" t="n">
        <v>70</v>
      </c>
      <c r="G90" s="41" t="n">
        <v>55</v>
      </c>
      <c r="H90" s="41" t="n">
        <v>75</v>
      </c>
      <c r="I90" s="41" t="n">
        <v>70</v>
      </c>
      <c r="J90" s="116" t="n">
        <v>18</v>
      </c>
      <c r="K90" s="117" t="n">
        <f aca="false">MIN(D90*$B$1,100)</f>
        <v>100</v>
      </c>
      <c r="L90" s="118" t="n">
        <f aca="false">MIN(E90*$B$2,100)</f>
        <v>90</v>
      </c>
      <c r="M90" s="118" t="n">
        <f aca="false">MIN(F90*$B$3,100)</f>
        <v>84</v>
      </c>
      <c r="N90" s="118" t="n">
        <f aca="false">MIN(G90*$B$4,100)</f>
        <v>66</v>
      </c>
      <c r="O90" s="118" t="n">
        <f aca="false">MIN(H90*$B$5,100)</f>
        <v>90</v>
      </c>
      <c r="P90" s="119" t="n">
        <f aca="false">MIN(I90*$B$6,100)</f>
        <v>84</v>
      </c>
      <c r="Q90" s="120" t="s">
        <v>526</v>
      </c>
    </row>
    <row r="91" customFormat="false" ht="15" hidden="false" customHeight="false" outlineLevel="0" collapsed="false">
      <c r="A91" s="122" t="s">
        <v>495</v>
      </c>
      <c r="B91" s="114" t="s">
        <v>955</v>
      </c>
      <c r="C91" s="114" t="s">
        <v>50</v>
      </c>
      <c r="D91" s="115" t="n">
        <v>100</v>
      </c>
      <c r="E91" s="41" t="n">
        <v>85</v>
      </c>
      <c r="F91" s="41" t="n">
        <v>85</v>
      </c>
      <c r="G91" s="41" t="n">
        <v>85</v>
      </c>
      <c r="H91" s="41" t="n">
        <v>85</v>
      </c>
      <c r="I91" s="41" t="n">
        <v>75</v>
      </c>
      <c r="J91" s="116" t="n">
        <v>28</v>
      </c>
      <c r="K91" s="117" t="n">
        <f aca="false">MIN(D91*$B$1,100)</f>
        <v>100</v>
      </c>
      <c r="L91" s="118" t="n">
        <f aca="false">MIN(E91*$B$2,100)</f>
        <v>100</v>
      </c>
      <c r="M91" s="118" t="n">
        <f aca="false">MIN(F91*$B$3,100)</f>
        <v>100</v>
      </c>
      <c r="N91" s="118" t="n">
        <f aca="false">MIN(G91*$B$4,100)</f>
        <v>100</v>
      </c>
      <c r="O91" s="118" t="n">
        <f aca="false">MIN(H91*$B$5,100)</f>
        <v>100</v>
      </c>
      <c r="P91" s="119" t="n">
        <f aca="false">MIN(I91*$B$6,100)</f>
        <v>90</v>
      </c>
      <c r="Q91" s="120" t="s">
        <v>935</v>
      </c>
    </row>
    <row r="92" customFormat="false" ht="15" hidden="false" customHeight="false" outlineLevel="0" collapsed="false">
      <c r="A92" s="122" t="s">
        <v>496</v>
      </c>
      <c r="B92" s="114" t="s">
        <v>955</v>
      </c>
      <c r="C92" s="114" t="s">
        <v>53</v>
      </c>
      <c r="D92" s="115" t="n">
        <v>100</v>
      </c>
      <c r="E92" s="41" t="n">
        <v>80</v>
      </c>
      <c r="F92" s="41" t="n">
        <v>80</v>
      </c>
      <c r="G92" s="41" t="n">
        <v>70</v>
      </c>
      <c r="H92" s="41" t="n">
        <v>90</v>
      </c>
      <c r="I92" s="41" t="n">
        <v>70</v>
      </c>
      <c r="J92" s="116" t="n">
        <v>25</v>
      </c>
      <c r="K92" s="117" t="n">
        <f aca="false">MIN(D92*$B$1,100)</f>
        <v>100</v>
      </c>
      <c r="L92" s="118" t="n">
        <f aca="false">MIN(E92*$B$2,100)</f>
        <v>96</v>
      </c>
      <c r="M92" s="118" t="n">
        <f aca="false">MIN(F92*$B$3,100)</f>
        <v>96</v>
      </c>
      <c r="N92" s="118" t="n">
        <f aca="false">MIN(G92*$B$4,100)</f>
        <v>84</v>
      </c>
      <c r="O92" s="118" t="n">
        <f aca="false">MIN(H92*$B$5,100)</f>
        <v>100</v>
      </c>
      <c r="P92" s="119" t="n">
        <f aca="false">MIN(I92*$B$6,100)</f>
        <v>84</v>
      </c>
      <c r="Q92" s="120" t="s">
        <v>526</v>
      </c>
      <c r="R92" s="0" t="s">
        <v>558</v>
      </c>
    </row>
    <row r="93" customFormat="false" ht="15" hidden="false" customHeight="false" outlineLevel="0" collapsed="false">
      <c r="A93" s="121" t="s">
        <v>500</v>
      </c>
      <c r="B93" s="114" t="s">
        <v>955</v>
      </c>
      <c r="C93" s="114" t="s">
        <v>50</v>
      </c>
      <c r="D93" s="115" t="n">
        <v>100</v>
      </c>
      <c r="E93" s="41" t="n">
        <v>70</v>
      </c>
      <c r="F93" s="41" t="n">
        <v>75</v>
      </c>
      <c r="G93" s="41" t="n">
        <v>85</v>
      </c>
      <c r="H93" s="41" t="n">
        <v>60</v>
      </c>
      <c r="I93" s="41" t="n">
        <v>70</v>
      </c>
      <c r="J93" s="116" t="n">
        <v>22</v>
      </c>
      <c r="K93" s="117" t="n">
        <f aca="false">MIN(D93*$B$1,100)</f>
        <v>100</v>
      </c>
      <c r="L93" s="118" t="n">
        <f aca="false">MIN(E93*$B$2,100)</f>
        <v>84</v>
      </c>
      <c r="M93" s="118" t="n">
        <f aca="false">MIN(F93*$B$3,100)</f>
        <v>90</v>
      </c>
      <c r="N93" s="118" t="n">
        <f aca="false">MIN(G93*$B$4,100)</f>
        <v>100</v>
      </c>
      <c r="O93" s="118" t="n">
        <f aca="false">MIN(H93*$B$5,100)</f>
        <v>72</v>
      </c>
      <c r="P93" s="119" t="n">
        <f aca="false">MIN(I93*$B$6,100)</f>
        <v>84</v>
      </c>
      <c r="Q93" s="120" t="s">
        <v>935</v>
      </c>
      <c r="R93" s="0" t="s">
        <v>552</v>
      </c>
    </row>
    <row r="94" customFormat="false" ht="15" hidden="false" customHeight="false" outlineLevel="0" collapsed="false">
      <c r="A94" s="121" t="s">
        <v>501</v>
      </c>
      <c r="B94" s="114" t="s">
        <v>955</v>
      </c>
      <c r="C94" s="114" t="s">
        <v>53</v>
      </c>
      <c r="D94" s="115" t="n">
        <v>100</v>
      </c>
      <c r="E94" s="41" t="n">
        <v>75</v>
      </c>
      <c r="F94" s="41" t="n">
        <v>70</v>
      </c>
      <c r="G94" s="41" t="n">
        <v>55</v>
      </c>
      <c r="H94" s="41" t="n">
        <v>75</v>
      </c>
      <c r="I94" s="41" t="n">
        <v>70</v>
      </c>
      <c r="J94" s="116" t="n">
        <v>18</v>
      </c>
      <c r="K94" s="117" t="n">
        <f aca="false">MIN(D94*$B$1,100)</f>
        <v>100</v>
      </c>
      <c r="L94" s="118" t="n">
        <f aca="false">MIN(E94*$B$2,100)</f>
        <v>90</v>
      </c>
      <c r="M94" s="118" t="n">
        <f aca="false">MIN(F94*$B$3,100)</f>
        <v>84</v>
      </c>
      <c r="N94" s="118" t="n">
        <f aca="false">MIN(G94*$B$4,100)</f>
        <v>66</v>
      </c>
      <c r="O94" s="118" t="n">
        <f aca="false">MIN(H94*$B$5,100)</f>
        <v>90</v>
      </c>
      <c r="P94" s="119" t="n">
        <f aca="false">MIN(I94*$B$6,100)</f>
        <v>84</v>
      </c>
      <c r="Q94" s="120" t="s">
        <v>526</v>
      </c>
    </row>
    <row r="95" customFormat="false" ht="15" hidden="false" customHeight="false" outlineLevel="0" collapsed="false">
      <c r="A95" s="121" t="s">
        <v>502</v>
      </c>
      <c r="B95" s="114" t="s">
        <v>955</v>
      </c>
      <c r="C95" s="114" t="s">
        <v>50</v>
      </c>
      <c r="D95" s="115" t="n">
        <v>100</v>
      </c>
      <c r="E95" s="41" t="n">
        <v>60</v>
      </c>
      <c r="F95" s="41" t="n">
        <v>30</v>
      </c>
      <c r="G95" s="41" t="n">
        <v>85</v>
      </c>
      <c r="H95" s="41" t="n">
        <v>85</v>
      </c>
      <c r="I95" s="41" t="n">
        <v>70</v>
      </c>
      <c r="J95" s="116" t="n">
        <v>15</v>
      </c>
      <c r="K95" s="117" t="n">
        <f aca="false">MIN(D95*$B$1,100)</f>
        <v>100</v>
      </c>
      <c r="L95" s="118" t="n">
        <f aca="false">MIN(E95*$B$2,100)</f>
        <v>72</v>
      </c>
      <c r="M95" s="118" t="n">
        <f aca="false">MIN(F95*$B$3,100)</f>
        <v>36</v>
      </c>
      <c r="N95" s="118" t="n">
        <f aca="false">MIN(G95*$B$4,100)</f>
        <v>100</v>
      </c>
      <c r="O95" s="118" t="n">
        <f aca="false">MIN(H95*$B$5,100)</f>
        <v>100</v>
      </c>
      <c r="P95" s="119" t="n">
        <f aca="false">MIN(I95*$B$6,100)</f>
        <v>84</v>
      </c>
      <c r="Q95" s="120" t="s">
        <v>526</v>
      </c>
    </row>
    <row r="96" customFormat="false" ht="15" hidden="false" customHeight="false" outlineLevel="0" collapsed="false">
      <c r="A96" s="121" t="s">
        <v>505</v>
      </c>
      <c r="B96" s="114" t="s">
        <v>955</v>
      </c>
      <c r="C96" s="114" t="s">
        <v>50</v>
      </c>
      <c r="D96" s="115" t="n">
        <v>100</v>
      </c>
      <c r="E96" s="41" t="n">
        <v>60</v>
      </c>
      <c r="F96" s="41" t="n">
        <v>90</v>
      </c>
      <c r="G96" s="41" t="n">
        <v>70</v>
      </c>
      <c r="H96" s="41" t="n">
        <v>80</v>
      </c>
      <c r="I96" s="41" t="n">
        <v>70</v>
      </c>
      <c r="J96" s="116" t="n">
        <v>18</v>
      </c>
      <c r="K96" s="117" t="n">
        <f aca="false">MIN(D96*$B$1,100)</f>
        <v>100</v>
      </c>
      <c r="L96" s="118" t="n">
        <f aca="false">MIN(E96*$B$2,100)</f>
        <v>72</v>
      </c>
      <c r="M96" s="118" t="n">
        <f aca="false">MIN(F96*$B$3,100)</f>
        <v>100</v>
      </c>
      <c r="N96" s="118" t="n">
        <f aca="false">MIN(G96*$B$4,100)</f>
        <v>84</v>
      </c>
      <c r="O96" s="118" t="n">
        <f aca="false">MIN(H96*$B$5,100)</f>
        <v>96</v>
      </c>
      <c r="P96" s="119" t="n">
        <f aca="false">MIN(I96*$B$6,100)</f>
        <v>84</v>
      </c>
      <c r="Q96" s="120" t="s">
        <v>935</v>
      </c>
    </row>
    <row r="97" customFormat="false" ht="15" hidden="false" customHeight="false" outlineLevel="0" collapsed="false">
      <c r="A97" s="121" t="s">
        <v>507</v>
      </c>
      <c r="B97" s="124" t="s">
        <v>955</v>
      </c>
      <c r="C97" s="124" t="s">
        <v>53</v>
      </c>
      <c r="D97" s="115" t="n">
        <v>100</v>
      </c>
      <c r="E97" s="126" t="n">
        <v>80</v>
      </c>
      <c r="F97" s="126" t="n">
        <v>80</v>
      </c>
      <c r="G97" s="126" t="n">
        <v>80</v>
      </c>
      <c r="H97" s="126" t="n">
        <v>80</v>
      </c>
      <c r="I97" s="126" t="n">
        <v>75</v>
      </c>
      <c r="J97" s="127" t="n">
        <v>26</v>
      </c>
      <c r="K97" s="117" t="n">
        <f aca="false">MIN(D97*$B$1,100)</f>
        <v>100</v>
      </c>
      <c r="L97" s="118" t="n">
        <f aca="false">MIN(E97*$B$2,100)</f>
        <v>96</v>
      </c>
      <c r="M97" s="118" t="n">
        <f aca="false">MIN(F97*$B$3,100)</f>
        <v>96</v>
      </c>
      <c r="N97" s="118" t="n">
        <f aca="false">MIN(G97*$B$4,100)</f>
        <v>96</v>
      </c>
      <c r="O97" s="118" t="n">
        <f aca="false">MIN(H97*$B$5,100)</f>
        <v>96</v>
      </c>
      <c r="P97" s="119" t="n">
        <f aca="false">MIN(I97*$B$6,100)</f>
        <v>90</v>
      </c>
      <c r="Q97" s="128" t="s">
        <v>935</v>
      </c>
    </row>
    <row r="98" customFormat="false" ht="15" hidden="false" customHeight="false" outlineLevel="0" collapsed="false">
      <c r="A98" s="121" t="s">
        <v>963</v>
      </c>
      <c r="B98" s="124" t="s">
        <v>955</v>
      </c>
      <c r="C98" s="124" t="s">
        <v>53</v>
      </c>
      <c r="D98" s="115" t="n">
        <v>100</v>
      </c>
      <c r="E98" s="126" t="n">
        <v>80</v>
      </c>
      <c r="F98" s="126" t="n">
        <v>70</v>
      </c>
      <c r="G98" s="126" t="n">
        <v>90</v>
      </c>
      <c r="H98" s="126" t="n">
        <v>70</v>
      </c>
      <c r="I98" s="126" t="n">
        <v>75</v>
      </c>
      <c r="J98" s="127" t="n">
        <v>26</v>
      </c>
      <c r="K98" s="117" t="n">
        <f aca="false">MIN(D98*$B$1,100)</f>
        <v>100</v>
      </c>
      <c r="L98" s="118" t="n">
        <f aca="false">MIN(E98*$B$2,100)</f>
        <v>96</v>
      </c>
      <c r="M98" s="118" t="n">
        <f aca="false">MIN(F98*$B$3,100)</f>
        <v>84</v>
      </c>
      <c r="N98" s="118" t="n">
        <f aca="false">MIN(G98*$B$4,100)</f>
        <v>100</v>
      </c>
      <c r="O98" s="118" t="n">
        <f aca="false">MIN(H98*$B$5,100)</f>
        <v>84</v>
      </c>
      <c r="P98" s="119" t="n">
        <f aca="false">MIN(I98*$B$6,100)</f>
        <v>90</v>
      </c>
      <c r="Q98" s="128" t="s">
        <v>935</v>
      </c>
    </row>
  </sheetData>
  <mergeCells count="3">
    <mergeCell ref="A7:Q7"/>
    <mergeCell ref="A30:Q30"/>
    <mergeCell ref="A73:Q73"/>
  </mergeCells>
  <conditionalFormatting sqref="Q9:Q28 Q75:Q97 Q32:Q71">
    <cfRule type="cellIs" priority="2" operator="greaterThan" aboveAverage="0" equalAverage="0" bottom="0" percent="0" rank="0" text="" dxfId="3">
      <formula>0.01</formula>
    </cfRule>
    <cfRule type="cellIs" priority="3" operator="lessThan" aboveAverage="0" equalAverage="0" bottom="0" percent="0" rank="0" text="" dxfId="4">
      <formula>0</formula>
    </cfRule>
    <cfRule type="cellIs" priority="4" operator="greaterThan" aboveAverage="0" equalAverage="0" bottom="0" percent="0" rank="0" text="" dxfId="5">
      <formula>1</formula>
    </cfRule>
  </conditionalFormatting>
  <conditionalFormatting sqref="Q98">
    <cfRule type="cellIs" priority="5" operator="greaterThan" aboveAverage="0" equalAverage="0" bottom="0" percent="0" rank="0" text="" dxfId="6">
      <formula>0.01</formula>
    </cfRule>
    <cfRule type="cellIs" priority="6" operator="lessThan" aboveAverage="0" equalAverage="0" bottom="0" percent="0" rank="0" text="" dxfId="7">
      <formula>0</formula>
    </cfRule>
    <cfRule type="cellIs" priority="7" operator="greaterThan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81" activeCellId="0" sqref="D81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5.15"/>
    <col collapsed="false" customWidth="true" hidden="false" outlineLevel="0" max="3" min="3" style="0" width="10.12"/>
    <col collapsed="false" customWidth="true" hidden="false" outlineLevel="0" max="10" min="4" style="0" width="6.71"/>
    <col collapsed="false" customWidth="true" hidden="false" outlineLevel="0" max="17" min="17" style="0" width="26.29"/>
  </cols>
  <sheetData>
    <row r="1" customFormat="false" ht="15" hidden="false" customHeight="false" outlineLevel="0" collapsed="false">
      <c r="A1" s="106" t="s">
        <v>917</v>
      </c>
      <c r="B1" s="107" t="n">
        <v>1.1</v>
      </c>
    </row>
    <row r="2" customFormat="false" ht="15" hidden="false" customHeight="false" outlineLevel="0" collapsed="false">
      <c r="A2" s="106" t="s">
        <v>918</v>
      </c>
      <c r="B2" s="107" t="n">
        <v>1.1</v>
      </c>
    </row>
    <row r="3" customFormat="false" ht="15" hidden="false" customHeight="false" outlineLevel="0" collapsed="false">
      <c r="A3" s="106" t="s">
        <v>919</v>
      </c>
      <c r="B3" s="107" t="n">
        <v>1.1</v>
      </c>
    </row>
    <row r="4" customFormat="false" ht="15" hidden="false" customHeight="false" outlineLevel="0" collapsed="false">
      <c r="A4" s="106" t="s">
        <v>920</v>
      </c>
      <c r="B4" s="107" t="n">
        <v>1.1</v>
      </c>
    </row>
    <row r="5" customFormat="false" ht="15" hidden="false" customHeight="false" outlineLevel="0" collapsed="false">
      <c r="A5" s="106" t="s">
        <v>921</v>
      </c>
      <c r="B5" s="107" t="n">
        <v>1.1</v>
      </c>
    </row>
    <row r="6" customFormat="false" ht="15" hidden="false" customHeight="false" outlineLevel="0" collapsed="false">
      <c r="A6" s="108" t="s">
        <v>34</v>
      </c>
      <c r="B6" s="109" t="n">
        <v>1.1</v>
      </c>
    </row>
    <row r="7" customFormat="false" ht="15" hidden="false" customHeight="false" outlineLevel="0" collapsed="false">
      <c r="A7" s="110" t="s">
        <v>922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</row>
    <row r="8" customFormat="false" ht="15" hidden="false" customHeight="false" outlineLevel="0" collapsed="false">
      <c r="A8" s="11" t="s">
        <v>19</v>
      </c>
      <c r="B8" s="11" t="s">
        <v>923</v>
      </c>
      <c r="C8" s="111" t="s">
        <v>924</v>
      </c>
      <c r="D8" s="111" t="s">
        <v>925</v>
      </c>
      <c r="E8" s="111" t="s">
        <v>926</v>
      </c>
      <c r="F8" s="111" t="s">
        <v>927</v>
      </c>
      <c r="G8" s="111" t="s">
        <v>928</v>
      </c>
      <c r="H8" s="111" t="s">
        <v>13</v>
      </c>
      <c r="I8" s="13" t="s">
        <v>929</v>
      </c>
      <c r="J8" s="13" t="s">
        <v>930</v>
      </c>
      <c r="K8" s="111" t="s">
        <v>925</v>
      </c>
      <c r="L8" s="111" t="s">
        <v>926</v>
      </c>
      <c r="M8" s="111" t="s">
        <v>927</v>
      </c>
      <c r="N8" s="111" t="s">
        <v>928</v>
      </c>
      <c r="O8" s="111" t="s">
        <v>13</v>
      </c>
      <c r="P8" s="13" t="s">
        <v>929</v>
      </c>
      <c r="Q8" s="13" t="s">
        <v>931</v>
      </c>
    </row>
    <row r="9" customFormat="false" ht="15" hidden="false" customHeight="false" outlineLevel="0" collapsed="false">
      <c r="A9" s="112" t="s">
        <v>428</v>
      </c>
      <c r="B9" s="113" t="s">
        <v>922</v>
      </c>
      <c r="C9" s="114" t="s">
        <v>4</v>
      </c>
      <c r="D9" s="115" t="n">
        <v>50</v>
      </c>
      <c r="E9" s="41" t="n">
        <v>35</v>
      </c>
      <c r="F9" s="41" t="n">
        <v>30</v>
      </c>
      <c r="G9" s="41" t="n">
        <v>10</v>
      </c>
      <c r="H9" s="41" t="n">
        <v>30</v>
      </c>
      <c r="I9" s="41" t="n">
        <v>30</v>
      </c>
      <c r="J9" s="116" t="n">
        <v>1</v>
      </c>
      <c r="K9" s="115" t="n">
        <f aca="false">D9*$B$1</f>
        <v>55</v>
      </c>
      <c r="L9" s="41" t="n">
        <f aca="false">E9*$B$2</f>
        <v>38.5</v>
      </c>
      <c r="M9" s="41" t="n">
        <f aca="false">F9*$B$3</f>
        <v>33</v>
      </c>
      <c r="N9" s="41" t="n">
        <f aca="false">G9*$B$4</f>
        <v>11</v>
      </c>
      <c r="O9" s="41" t="n">
        <f aca="false">H9*$B$5</f>
        <v>33</v>
      </c>
      <c r="P9" s="116" t="n">
        <f aca="false">I9*$B$6</f>
        <v>33</v>
      </c>
      <c r="Q9" s="120" t="s">
        <v>933</v>
      </c>
    </row>
    <row r="10" customFormat="false" ht="15" hidden="false" customHeight="false" outlineLevel="0" collapsed="false">
      <c r="A10" s="112" t="s">
        <v>429</v>
      </c>
      <c r="B10" s="113" t="s">
        <v>922</v>
      </c>
      <c r="C10" s="114" t="s">
        <v>4</v>
      </c>
      <c r="D10" s="115" t="n">
        <v>40</v>
      </c>
      <c r="E10" s="41" t="n">
        <v>40</v>
      </c>
      <c r="F10" s="41" t="n">
        <v>50</v>
      </c>
      <c r="G10" s="41" t="n">
        <v>40</v>
      </c>
      <c r="H10" s="41" t="n">
        <v>35</v>
      </c>
      <c r="I10" s="41" t="n">
        <v>35</v>
      </c>
      <c r="J10" s="116" t="n">
        <v>2</v>
      </c>
      <c r="K10" s="115" t="n">
        <f aca="false">D10*$B$1</f>
        <v>44</v>
      </c>
      <c r="L10" s="41" t="n">
        <f aca="false">E10*$B$2</f>
        <v>44</v>
      </c>
      <c r="M10" s="41" t="n">
        <f aca="false">F10*$B$3</f>
        <v>55</v>
      </c>
      <c r="N10" s="41" t="n">
        <f aca="false">G10*$B$4</f>
        <v>44</v>
      </c>
      <c r="O10" s="41" t="n">
        <f aca="false">H10*$B$5</f>
        <v>38.5</v>
      </c>
      <c r="P10" s="116" t="n">
        <f aca="false">I10*$B$6</f>
        <v>38.5</v>
      </c>
      <c r="Q10" s="120" t="s">
        <v>933</v>
      </c>
    </row>
    <row r="11" customFormat="false" ht="15" hidden="false" customHeight="false" outlineLevel="0" collapsed="false">
      <c r="A11" s="112" t="s">
        <v>432</v>
      </c>
      <c r="B11" s="113" t="s">
        <v>922</v>
      </c>
      <c r="C11" s="114" t="s">
        <v>4</v>
      </c>
      <c r="D11" s="115" t="n">
        <v>55</v>
      </c>
      <c r="E11" s="41" t="n">
        <v>35</v>
      </c>
      <c r="F11" s="41" t="n">
        <v>60</v>
      </c>
      <c r="G11" s="41" t="n">
        <v>45</v>
      </c>
      <c r="H11" s="41" t="n">
        <v>55</v>
      </c>
      <c r="I11" s="41" t="n">
        <v>40</v>
      </c>
      <c r="J11" s="116" t="n">
        <v>4</v>
      </c>
      <c r="K11" s="115" t="n">
        <f aca="false">D11*$B$1</f>
        <v>60.5</v>
      </c>
      <c r="L11" s="41" t="n">
        <f aca="false">E11*$B$2</f>
        <v>38.5</v>
      </c>
      <c r="M11" s="41" t="n">
        <f aca="false">F11*$B$3</f>
        <v>66</v>
      </c>
      <c r="N11" s="41" t="n">
        <f aca="false">G11*$B$4</f>
        <v>49.5</v>
      </c>
      <c r="O11" s="41" t="n">
        <f aca="false">H11*$B$5</f>
        <v>60.5</v>
      </c>
      <c r="P11" s="116" t="n">
        <f aca="false">I11*$B$6</f>
        <v>44</v>
      </c>
      <c r="Q11" s="120" t="s">
        <v>933</v>
      </c>
    </row>
    <row r="12" customFormat="false" ht="15" hidden="false" customHeight="false" outlineLevel="0" collapsed="false">
      <c r="A12" s="112" t="s">
        <v>433</v>
      </c>
      <c r="B12" s="113" t="s">
        <v>922</v>
      </c>
      <c r="C12" s="114" t="s">
        <v>4</v>
      </c>
      <c r="D12" s="115" t="n">
        <v>65</v>
      </c>
      <c r="E12" s="41" t="n">
        <v>45</v>
      </c>
      <c r="F12" s="41" t="n">
        <v>40</v>
      </c>
      <c r="G12" s="41" t="n">
        <v>20</v>
      </c>
      <c r="H12" s="41" t="n">
        <v>35</v>
      </c>
      <c r="I12" s="41" t="n">
        <v>40</v>
      </c>
      <c r="J12" s="116" t="n">
        <v>4</v>
      </c>
      <c r="K12" s="115" t="n">
        <f aca="false">D12*$B$1</f>
        <v>71.5</v>
      </c>
      <c r="L12" s="41" t="n">
        <f aca="false">E12*$B$2</f>
        <v>49.5</v>
      </c>
      <c r="M12" s="41" t="n">
        <f aca="false">F12*$B$3</f>
        <v>44</v>
      </c>
      <c r="N12" s="41" t="n">
        <f aca="false">G12*$B$4</f>
        <v>22</v>
      </c>
      <c r="O12" s="41" t="n">
        <f aca="false">H12*$B$5</f>
        <v>38.5</v>
      </c>
      <c r="P12" s="116" t="n">
        <f aca="false">I12*$B$6</f>
        <v>44</v>
      </c>
      <c r="Q12" s="120" t="s">
        <v>933</v>
      </c>
    </row>
    <row r="13" customFormat="false" ht="15" hidden="false" customHeight="false" outlineLevel="0" collapsed="false">
      <c r="A13" s="112" t="s">
        <v>436</v>
      </c>
      <c r="B13" s="113" t="s">
        <v>922</v>
      </c>
      <c r="C13" s="114" t="s">
        <v>4</v>
      </c>
      <c r="D13" s="115" t="n">
        <v>60</v>
      </c>
      <c r="E13" s="41" t="n">
        <v>45</v>
      </c>
      <c r="F13" s="41" t="n">
        <v>40</v>
      </c>
      <c r="G13" s="41" t="n">
        <v>35</v>
      </c>
      <c r="H13" s="41" t="n">
        <v>40</v>
      </c>
      <c r="I13" s="41" t="n">
        <v>35</v>
      </c>
      <c r="J13" s="116" t="n">
        <v>2</v>
      </c>
      <c r="K13" s="115" t="n">
        <f aca="false">D13*$B$1</f>
        <v>66</v>
      </c>
      <c r="L13" s="41" t="n">
        <f aca="false">E13*$B$2</f>
        <v>49.5</v>
      </c>
      <c r="M13" s="41" t="n">
        <f aca="false">F13*$B$3</f>
        <v>44</v>
      </c>
      <c r="N13" s="41" t="n">
        <f aca="false">G13*$B$4</f>
        <v>38.5</v>
      </c>
      <c r="O13" s="41" t="n">
        <f aca="false">H13*$B$5</f>
        <v>44</v>
      </c>
      <c r="P13" s="116" t="n">
        <f aca="false">I13*$B$6</f>
        <v>38.5</v>
      </c>
      <c r="Q13" s="120" t="s">
        <v>935</v>
      </c>
    </row>
    <row r="14" customFormat="false" ht="15" hidden="false" customHeight="false" outlineLevel="0" collapsed="false">
      <c r="A14" s="112" t="s">
        <v>437</v>
      </c>
      <c r="B14" s="113" t="s">
        <v>922</v>
      </c>
      <c r="C14" s="114" t="s">
        <v>4</v>
      </c>
      <c r="D14" s="115" t="n">
        <v>60</v>
      </c>
      <c r="E14" s="41" t="n">
        <v>35</v>
      </c>
      <c r="F14" s="41" t="n">
        <v>30</v>
      </c>
      <c r="G14" s="41" t="n">
        <v>10</v>
      </c>
      <c r="H14" s="41" t="n">
        <v>30</v>
      </c>
      <c r="I14" s="41" t="n">
        <v>30</v>
      </c>
      <c r="J14" s="116" t="n">
        <v>2</v>
      </c>
      <c r="K14" s="115" t="n">
        <f aca="false">D14*$B$1</f>
        <v>66</v>
      </c>
      <c r="L14" s="41" t="n">
        <f aca="false">E14*$B$2</f>
        <v>38.5</v>
      </c>
      <c r="M14" s="41" t="n">
        <f aca="false">F14*$B$3</f>
        <v>33</v>
      </c>
      <c r="N14" s="41" t="n">
        <f aca="false">G14*$B$4</f>
        <v>11</v>
      </c>
      <c r="O14" s="41" t="n">
        <f aca="false">H14*$B$5</f>
        <v>33</v>
      </c>
      <c r="P14" s="116" t="n">
        <f aca="false">I14*$B$6</f>
        <v>33</v>
      </c>
      <c r="Q14" s="120" t="s">
        <v>933</v>
      </c>
    </row>
    <row r="15" customFormat="false" ht="15" hidden="false" customHeight="false" outlineLevel="0" collapsed="false">
      <c r="A15" s="112" t="s">
        <v>438</v>
      </c>
      <c r="B15" s="113" t="s">
        <v>922</v>
      </c>
      <c r="C15" s="114" t="s">
        <v>4</v>
      </c>
      <c r="D15" s="115" t="n">
        <v>60</v>
      </c>
      <c r="E15" s="41" t="n">
        <v>65</v>
      </c>
      <c r="F15" s="41" t="n">
        <v>35</v>
      </c>
      <c r="G15" s="41" t="n">
        <v>35</v>
      </c>
      <c r="H15" s="41" t="n">
        <v>25</v>
      </c>
      <c r="I15" s="41" t="n">
        <v>35</v>
      </c>
      <c r="J15" s="116" t="n">
        <v>3</v>
      </c>
      <c r="K15" s="115" t="n">
        <f aca="false">D15*$B$1</f>
        <v>66</v>
      </c>
      <c r="L15" s="41" t="n">
        <f aca="false">E15*$B$2</f>
        <v>71.5</v>
      </c>
      <c r="M15" s="41" t="n">
        <f aca="false">F15*$B$3</f>
        <v>38.5</v>
      </c>
      <c r="N15" s="41" t="n">
        <f aca="false">G15*$B$4</f>
        <v>38.5</v>
      </c>
      <c r="O15" s="41" t="n">
        <f aca="false">H15*$B$5</f>
        <v>27.5</v>
      </c>
      <c r="P15" s="116" t="n">
        <f aca="false">I15*$B$6</f>
        <v>38.5</v>
      </c>
      <c r="Q15" s="120" t="s">
        <v>933</v>
      </c>
    </row>
    <row r="16" customFormat="false" ht="15" hidden="false" customHeight="false" outlineLevel="0" collapsed="false">
      <c r="A16" s="112" t="s">
        <v>439</v>
      </c>
      <c r="B16" s="113" t="s">
        <v>922</v>
      </c>
      <c r="C16" s="114" t="s">
        <v>4</v>
      </c>
      <c r="D16" s="115" t="n">
        <v>65</v>
      </c>
      <c r="E16" s="41" t="n">
        <v>65</v>
      </c>
      <c r="F16" s="41" t="n">
        <v>45</v>
      </c>
      <c r="G16" s="41" t="n">
        <v>45</v>
      </c>
      <c r="H16" s="41" t="n">
        <v>35</v>
      </c>
      <c r="I16" s="41" t="n">
        <v>35</v>
      </c>
      <c r="J16" s="116" t="n">
        <v>3</v>
      </c>
      <c r="K16" s="115" t="n">
        <f aca="false">D16*$B$1</f>
        <v>71.5</v>
      </c>
      <c r="L16" s="41" t="n">
        <f aca="false">E16*$B$2</f>
        <v>71.5</v>
      </c>
      <c r="M16" s="41" t="n">
        <f aca="false">F16*$B$3</f>
        <v>49.5</v>
      </c>
      <c r="N16" s="41" t="n">
        <f aca="false">G16*$B$4</f>
        <v>49.5</v>
      </c>
      <c r="O16" s="41" t="n">
        <f aca="false">H16*$B$5</f>
        <v>38.5</v>
      </c>
      <c r="P16" s="116" t="n">
        <f aca="false">I16*$B$6</f>
        <v>38.5</v>
      </c>
      <c r="Q16" s="120" t="s">
        <v>526</v>
      </c>
    </row>
    <row r="17" customFormat="false" ht="15" hidden="false" customHeight="false" outlineLevel="0" collapsed="false">
      <c r="A17" s="112" t="s">
        <v>440</v>
      </c>
      <c r="B17" s="113" t="s">
        <v>922</v>
      </c>
      <c r="C17" s="114" t="s">
        <v>4</v>
      </c>
      <c r="D17" s="115" t="n">
        <v>60</v>
      </c>
      <c r="E17" s="41" t="n">
        <v>60</v>
      </c>
      <c r="F17" s="41" t="n">
        <v>45</v>
      </c>
      <c r="G17" s="41" t="n">
        <v>35</v>
      </c>
      <c r="H17" s="41" t="n">
        <v>25</v>
      </c>
      <c r="I17" s="41" t="n">
        <v>35</v>
      </c>
      <c r="J17" s="116" t="n">
        <v>3</v>
      </c>
      <c r="K17" s="115" t="n">
        <f aca="false">D17*$B$1</f>
        <v>66</v>
      </c>
      <c r="L17" s="41" t="n">
        <f aca="false">E17*$B$2</f>
        <v>66</v>
      </c>
      <c r="M17" s="41" t="n">
        <f aca="false">F17*$B$3</f>
        <v>49.5</v>
      </c>
      <c r="N17" s="41" t="n">
        <f aca="false">G17*$B$4</f>
        <v>38.5</v>
      </c>
      <c r="O17" s="41" t="n">
        <f aca="false">H17*$B$5</f>
        <v>27.5</v>
      </c>
      <c r="P17" s="116" t="n">
        <f aca="false">I17*$B$6</f>
        <v>38.5</v>
      </c>
      <c r="Q17" s="120" t="s">
        <v>933</v>
      </c>
    </row>
    <row r="18" customFormat="false" ht="15" hidden="false" customHeight="false" outlineLevel="0" collapsed="false">
      <c r="A18" s="112" t="s">
        <v>441</v>
      </c>
      <c r="B18" s="113" t="s">
        <v>922</v>
      </c>
      <c r="C18" s="114" t="s">
        <v>4</v>
      </c>
      <c r="D18" s="115" t="n">
        <v>65</v>
      </c>
      <c r="E18" s="41" t="n">
        <v>60</v>
      </c>
      <c r="F18" s="41" t="n">
        <v>45</v>
      </c>
      <c r="G18" s="41" t="n">
        <v>35</v>
      </c>
      <c r="H18" s="41" t="n">
        <v>30</v>
      </c>
      <c r="I18" s="41" t="n">
        <v>35</v>
      </c>
      <c r="J18" s="116" t="n">
        <v>3</v>
      </c>
      <c r="K18" s="115" t="n">
        <f aca="false">D18*$B$1</f>
        <v>71.5</v>
      </c>
      <c r="L18" s="41" t="n">
        <f aca="false">E18*$B$2</f>
        <v>66</v>
      </c>
      <c r="M18" s="41" t="n">
        <f aca="false">F18*$B$3</f>
        <v>49.5</v>
      </c>
      <c r="N18" s="41" t="n">
        <f aca="false">G18*$B$4</f>
        <v>38.5</v>
      </c>
      <c r="O18" s="41" t="n">
        <f aca="false">H18*$B$5</f>
        <v>33</v>
      </c>
      <c r="P18" s="116" t="n">
        <f aca="false">I18*$B$6</f>
        <v>38.5</v>
      </c>
      <c r="Q18" s="120" t="s">
        <v>933</v>
      </c>
    </row>
    <row r="19" customFormat="false" ht="15" hidden="false" customHeight="false" outlineLevel="0" collapsed="false">
      <c r="A19" s="112" t="s">
        <v>442</v>
      </c>
      <c r="B19" s="113" t="s">
        <v>922</v>
      </c>
      <c r="C19" s="114" t="s">
        <v>4</v>
      </c>
      <c r="D19" s="115" t="n">
        <v>40</v>
      </c>
      <c r="E19" s="41" t="n">
        <v>25</v>
      </c>
      <c r="F19" s="41" t="n">
        <v>25</v>
      </c>
      <c r="G19" s="41" t="n">
        <v>25</v>
      </c>
      <c r="H19" s="41" t="n">
        <v>25</v>
      </c>
      <c r="I19" s="41" t="n">
        <v>30</v>
      </c>
      <c r="J19" s="116" t="n">
        <v>0.2</v>
      </c>
      <c r="K19" s="115" t="n">
        <f aca="false">D19*$B$1</f>
        <v>44</v>
      </c>
      <c r="L19" s="41" t="n">
        <f aca="false">E19*$B$2</f>
        <v>27.5</v>
      </c>
      <c r="M19" s="41" t="n">
        <f aca="false">F19*$B$3</f>
        <v>27.5</v>
      </c>
      <c r="N19" s="41" t="n">
        <f aca="false">G19*$B$4</f>
        <v>27.5</v>
      </c>
      <c r="O19" s="41" t="n">
        <f aca="false">H19*$B$5</f>
        <v>27.5</v>
      </c>
      <c r="P19" s="116" t="n">
        <f aca="false">I19*$B$6</f>
        <v>33</v>
      </c>
      <c r="Q19" s="120" t="s">
        <v>935</v>
      </c>
    </row>
    <row r="20" customFormat="false" ht="15" hidden="false" customHeight="false" outlineLevel="0" collapsed="false">
      <c r="A20" s="112" t="s">
        <v>443</v>
      </c>
      <c r="B20" s="113" t="s">
        <v>922</v>
      </c>
      <c r="C20" s="114" t="s">
        <v>4</v>
      </c>
      <c r="D20" s="115" t="n">
        <v>50</v>
      </c>
      <c r="E20" s="41" t="n">
        <v>40</v>
      </c>
      <c r="F20" s="41" t="n">
        <v>40</v>
      </c>
      <c r="G20" s="41" t="n">
        <v>40</v>
      </c>
      <c r="H20" s="41" t="n">
        <v>30</v>
      </c>
      <c r="I20" s="41" t="n">
        <v>35</v>
      </c>
      <c r="J20" s="116" t="n">
        <v>2</v>
      </c>
      <c r="K20" s="115" t="n">
        <f aca="false">D20*$B$1</f>
        <v>55</v>
      </c>
      <c r="L20" s="41" t="n">
        <f aca="false">E20*$B$2</f>
        <v>44</v>
      </c>
      <c r="M20" s="41" t="n">
        <f aca="false">F20*$B$3</f>
        <v>44</v>
      </c>
      <c r="N20" s="41" t="n">
        <f aca="false">G20*$B$4</f>
        <v>44</v>
      </c>
      <c r="O20" s="41" t="n">
        <f aca="false">H20*$B$5</f>
        <v>33</v>
      </c>
      <c r="P20" s="116" t="n">
        <f aca="false">I20*$B$6</f>
        <v>38.5</v>
      </c>
      <c r="Q20" s="120" t="s">
        <v>933</v>
      </c>
    </row>
    <row r="21" customFormat="false" ht="15" hidden="false" customHeight="false" outlineLevel="0" collapsed="false">
      <c r="A21" s="112" t="s">
        <v>444</v>
      </c>
      <c r="B21" s="113" t="s">
        <v>922</v>
      </c>
      <c r="C21" s="114" t="s">
        <v>4</v>
      </c>
      <c r="D21" s="115" t="n">
        <v>50</v>
      </c>
      <c r="E21" s="41" t="n">
        <v>65</v>
      </c>
      <c r="F21" s="41" t="n">
        <v>40</v>
      </c>
      <c r="G21" s="41" t="n">
        <v>35</v>
      </c>
      <c r="H21" s="41" t="n">
        <v>40</v>
      </c>
      <c r="I21" s="41" t="n">
        <v>35</v>
      </c>
      <c r="J21" s="116" t="n">
        <v>3</v>
      </c>
      <c r="K21" s="115" t="n">
        <f aca="false">D21*$B$1</f>
        <v>55</v>
      </c>
      <c r="L21" s="41" t="n">
        <f aca="false">E21*$B$2</f>
        <v>71.5</v>
      </c>
      <c r="M21" s="41" t="n">
        <f aca="false">F21*$B$3</f>
        <v>44</v>
      </c>
      <c r="N21" s="41" t="n">
        <f aca="false">G21*$B$4</f>
        <v>38.5</v>
      </c>
      <c r="O21" s="41" t="n">
        <f aca="false">H21*$B$5</f>
        <v>44</v>
      </c>
      <c r="P21" s="116" t="n">
        <f aca="false">I21*$B$6</f>
        <v>38.5</v>
      </c>
      <c r="Q21" s="120" t="s">
        <v>933</v>
      </c>
    </row>
    <row r="22" customFormat="false" ht="15" hidden="false" customHeight="false" outlineLevel="0" collapsed="false">
      <c r="A22" s="112" t="s">
        <v>445</v>
      </c>
      <c r="B22" s="113" t="s">
        <v>922</v>
      </c>
      <c r="C22" s="114" t="s">
        <v>4</v>
      </c>
      <c r="D22" s="115" t="n">
        <v>90</v>
      </c>
      <c r="E22" s="41" t="n">
        <v>40</v>
      </c>
      <c r="F22" s="41" t="n">
        <v>40</v>
      </c>
      <c r="G22" s="41" t="n">
        <v>20</v>
      </c>
      <c r="H22" s="41" t="n">
        <v>40</v>
      </c>
      <c r="I22" s="41" t="n">
        <v>55</v>
      </c>
      <c r="J22" s="116" t="n">
        <v>7</v>
      </c>
      <c r="K22" s="115" t="n">
        <f aca="false">D22*$B$1</f>
        <v>99</v>
      </c>
      <c r="L22" s="41" t="n">
        <f aca="false">E22*$B$2</f>
        <v>44</v>
      </c>
      <c r="M22" s="41" t="n">
        <f aca="false">F22*$B$3</f>
        <v>44</v>
      </c>
      <c r="N22" s="41" t="n">
        <f aca="false">G22*$B$4</f>
        <v>22</v>
      </c>
      <c r="O22" s="41" t="n">
        <f aca="false">H22*$B$5</f>
        <v>44</v>
      </c>
      <c r="P22" s="116" t="n">
        <f aca="false">I22*$B$6</f>
        <v>60.5</v>
      </c>
      <c r="Q22" s="120" t="s">
        <v>526</v>
      </c>
    </row>
    <row r="23" customFormat="false" ht="15" hidden="false" customHeight="false" outlineLevel="0" collapsed="false">
      <c r="A23" s="112" t="s">
        <v>446</v>
      </c>
      <c r="B23" s="113" t="s">
        <v>922</v>
      </c>
      <c r="C23" s="114" t="s">
        <v>4</v>
      </c>
      <c r="D23" s="115" t="n">
        <v>75</v>
      </c>
      <c r="E23" s="41" t="n">
        <v>75</v>
      </c>
      <c r="F23" s="41" t="n">
        <v>75</v>
      </c>
      <c r="G23" s="41" t="n">
        <v>75</v>
      </c>
      <c r="H23" s="41" t="n">
        <v>75</v>
      </c>
      <c r="I23" s="41" t="n">
        <v>35</v>
      </c>
      <c r="J23" s="116" t="n">
        <v>3</v>
      </c>
      <c r="K23" s="115" t="n">
        <f aca="false">D23*$B$1</f>
        <v>82.5</v>
      </c>
      <c r="L23" s="41" t="n">
        <f aca="false">E23*$B$2</f>
        <v>82.5</v>
      </c>
      <c r="M23" s="41" t="n">
        <f aca="false">F23*$B$3</f>
        <v>82.5</v>
      </c>
      <c r="N23" s="41" t="n">
        <f aca="false">G23*$B$4</f>
        <v>82.5</v>
      </c>
      <c r="O23" s="41" t="n">
        <f aca="false">H23*$B$5</f>
        <v>82.5</v>
      </c>
      <c r="P23" s="116" t="n">
        <f aca="false">I23*$B$6</f>
        <v>38.5</v>
      </c>
      <c r="Q23" s="120" t="s">
        <v>933</v>
      </c>
    </row>
    <row r="24" customFormat="false" ht="15" hidden="false" customHeight="false" outlineLevel="0" collapsed="false">
      <c r="A24" s="112" t="s">
        <v>447</v>
      </c>
      <c r="B24" s="113" t="s">
        <v>922</v>
      </c>
      <c r="C24" s="114" t="s">
        <v>4</v>
      </c>
      <c r="D24" s="115" t="n">
        <v>40</v>
      </c>
      <c r="E24" s="41" t="n">
        <v>40</v>
      </c>
      <c r="F24" s="41" t="n">
        <v>35</v>
      </c>
      <c r="G24" s="41" t="n">
        <v>50</v>
      </c>
      <c r="H24" s="41" t="n">
        <v>40</v>
      </c>
      <c r="I24" s="41" t="n">
        <v>30</v>
      </c>
      <c r="J24" s="116" t="n">
        <v>1</v>
      </c>
      <c r="K24" s="115" t="n">
        <f aca="false">D24*$B$1</f>
        <v>44</v>
      </c>
      <c r="L24" s="41" t="n">
        <f aca="false">E24*$B$2</f>
        <v>44</v>
      </c>
      <c r="M24" s="41" t="n">
        <f aca="false">F24*$B$3</f>
        <v>38.5</v>
      </c>
      <c r="N24" s="41" t="n">
        <f aca="false">G24*$B$4</f>
        <v>55</v>
      </c>
      <c r="O24" s="41" t="n">
        <f aca="false">H24*$B$5</f>
        <v>44</v>
      </c>
      <c r="P24" s="116" t="n">
        <f aca="false">I24*$B$6</f>
        <v>33</v>
      </c>
      <c r="Q24" s="120" t="s">
        <v>940</v>
      </c>
    </row>
    <row r="25" customFormat="false" ht="15" hidden="false" customHeight="false" outlineLevel="0" collapsed="false">
      <c r="A25" s="112" t="s">
        <v>448</v>
      </c>
      <c r="B25" s="113" t="s">
        <v>922</v>
      </c>
      <c r="C25" s="114" t="s">
        <v>4</v>
      </c>
      <c r="D25" s="115" t="n">
        <v>59</v>
      </c>
      <c r="E25" s="41" t="n">
        <v>45</v>
      </c>
      <c r="F25" s="41" t="n">
        <v>39</v>
      </c>
      <c r="G25" s="41" t="n">
        <v>20</v>
      </c>
      <c r="H25" s="41" t="n">
        <v>37</v>
      </c>
      <c r="I25" s="41" t="n">
        <v>48</v>
      </c>
      <c r="J25" s="116" t="n">
        <v>2.5</v>
      </c>
      <c r="K25" s="115" t="n">
        <f aca="false">D25*$B$1</f>
        <v>64.9</v>
      </c>
      <c r="L25" s="41" t="n">
        <f aca="false">E25*$B$2</f>
        <v>49.5</v>
      </c>
      <c r="M25" s="41" t="n">
        <f aca="false">F25*$B$3</f>
        <v>42.9</v>
      </c>
      <c r="N25" s="41" t="n">
        <f aca="false">G25*$B$4</f>
        <v>22</v>
      </c>
      <c r="O25" s="41" t="n">
        <f aca="false">H25*$B$5</f>
        <v>40.7</v>
      </c>
      <c r="P25" s="116" t="n">
        <f aca="false">I25*$B$6</f>
        <v>52.8</v>
      </c>
      <c r="Q25" s="120" t="s">
        <v>933</v>
      </c>
    </row>
    <row r="26" customFormat="false" ht="15" hidden="false" customHeight="false" outlineLevel="0" collapsed="false">
      <c r="A26" s="121" t="s">
        <v>473</v>
      </c>
      <c r="B26" s="113" t="s">
        <v>922</v>
      </c>
      <c r="C26" s="114" t="s">
        <v>50</v>
      </c>
      <c r="D26" s="115" t="n">
        <v>50</v>
      </c>
      <c r="E26" s="41" t="n">
        <v>80</v>
      </c>
      <c r="F26" s="41" t="n">
        <v>80</v>
      </c>
      <c r="G26" s="41" t="n">
        <v>80</v>
      </c>
      <c r="H26" s="41" t="n">
        <v>80</v>
      </c>
      <c r="I26" s="41" t="n">
        <v>40</v>
      </c>
      <c r="J26" s="116" t="n">
        <v>3</v>
      </c>
      <c r="K26" s="115" t="n">
        <f aca="false">D26*$B$1</f>
        <v>55</v>
      </c>
      <c r="L26" s="41" t="n">
        <f aca="false">E26*$B$2</f>
        <v>88</v>
      </c>
      <c r="M26" s="41" t="n">
        <f aca="false">F26*$B$3</f>
        <v>88</v>
      </c>
      <c r="N26" s="41" t="n">
        <f aca="false">G26*$B$4</f>
        <v>88</v>
      </c>
      <c r="O26" s="41" t="n">
        <f aca="false">H26*$B$5</f>
        <v>88</v>
      </c>
      <c r="P26" s="116" t="n">
        <f aca="false">I26*$B$6</f>
        <v>44</v>
      </c>
      <c r="Q26" s="120" t="s">
        <v>940</v>
      </c>
    </row>
    <row r="27" customFormat="false" ht="15" hidden="false" customHeight="false" outlineLevel="0" collapsed="false">
      <c r="A27" s="122" t="s">
        <v>475</v>
      </c>
      <c r="B27" s="113" t="s">
        <v>922</v>
      </c>
      <c r="C27" s="114" t="s">
        <v>50</v>
      </c>
      <c r="D27" s="115" t="n">
        <v>55</v>
      </c>
      <c r="E27" s="41" t="n">
        <v>100</v>
      </c>
      <c r="F27" s="41" t="n">
        <v>50</v>
      </c>
      <c r="G27" s="41" t="n">
        <v>45</v>
      </c>
      <c r="H27" s="41" t="n">
        <v>45</v>
      </c>
      <c r="I27" s="41" t="n">
        <v>35</v>
      </c>
      <c r="J27" s="116" t="n">
        <v>2</v>
      </c>
      <c r="K27" s="115" t="n">
        <f aca="false">D27*$B$1</f>
        <v>60.5</v>
      </c>
      <c r="L27" s="41" t="n">
        <f aca="false">E27*$B$2</f>
        <v>110</v>
      </c>
      <c r="M27" s="41" t="n">
        <f aca="false">F27*$B$3</f>
        <v>55</v>
      </c>
      <c r="N27" s="41" t="n">
        <f aca="false">G27*$B$4</f>
        <v>49.5</v>
      </c>
      <c r="O27" s="41" t="n">
        <f aca="false">H27*$B$5</f>
        <v>49.5</v>
      </c>
      <c r="P27" s="116" t="n">
        <f aca="false">I27*$B$6</f>
        <v>38.5</v>
      </c>
      <c r="Q27" s="120" t="s">
        <v>940</v>
      </c>
    </row>
    <row r="28" customFormat="false" ht="15" hidden="false" customHeight="false" outlineLevel="0" collapsed="false">
      <c r="A28" s="122" t="s">
        <v>477</v>
      </c>
      <c r="B28" s="123" t="s">
        <v>922</v>
      </c>
      <c r="C28" s="124" t="s">
        <v>61</v>
      </c>
      <c r="D28" s="125" t="n">
        <v>100</v>
      </c>
      <c r="E28" s="126" t="n">
        <v>65</v>
      </c>
      <c r="F28" s="126" t="n">
        <v>90</v>
      </c>
      <c r="G28" s="126" t="n">
        <v>35</v>
      </c>
      <c r="H28" s="126" t="n">
        <v>55</v>
      </c>
      <c r="I28" s="126" t="n">
        <v>40</v>
      </c>
      <c r="J28" s="127" t="n">
        <v>5</v>
      </c>
      <c r="K28" s="125" t="n">
        <f aca="false">D28*$B$1</f>
        <v>110</v>
      </c>
      <c r="L28" s="126" t="n">
        <f aca="false">E28*$B$2</f>
        <v>71.5</v>
      </c>
      <c r="M28" s="126" t="n">
        <f aca="false">F28*$B$3</f>
        <v>99</v>
      </c>
      <c r="N28" s="126" t="n">
        <f aca="false">G28*$B$4</f>
        <v>38.5</v>
      </c>
      <c r="O28" s="126" t="n">
        <f aca="false">H28*$B$5</f>
        <v>60.5</v>
      </c>
      <c r="P28" s="127" t="n">
        <f aca="false">I28*$B$6</f>
        <v>44</v>
      </c>
      <c r="Q28" s="128" t="s">
        <v>943</v>
      </c>
    </row>
    <row r="29" customFormat="false" ht="15" hidden="false" customHeight="false" outlineLevel="0" collapsed="false">
      <c r="K29" s="14"/>
      <c r="L29" s="14"/>
      <c r="M29" s="14"/>
      <c r="N29" s="14"/>
      <c r="O29" s="14"/>
      <c r="P29" s="14"/>
    </row>
    <row r="30" customFormat="false" ht="15" hidden="false" customHeight="false" outlineLevel="0" collapsed="false">
      <c r="A30" s="110" t="s">
        <v>944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customFormat="false" ht="15" hidden="false" customHeight="false" outlineLevel="0" collapsed="false">
      <c r="A31" s="11" t="s">
        <v>19</v>
      </c>
      <c r="B31" s="12" t="s">
        <v>923</v>
      </c>
      <c r="C31" s="12" t="s">
        <v>945</v>
      </c>
      <c r="D31" s="111" t="s">
        <v>925</v>
      </c>
      <c r="E31" s="111" t="s">
        <v>926</v>
      </c>
      <c r="F31" s="111" t="s">
        <v>927</v>
      </c>
      <c r="G31" s="111" t="s">
        <v>928</v>
      </c>
      <c r="H31" s="111" t="s">
        <v>13</v>
      </c>
      <c r="I31" s="13" t="s">
        <v>929</v>
      </c>
      <c r="J31" s="13" t="s">
        <v>930</v>
      </c>
      <c r="K31" s="111" t="s">
        <v>925</v>
      </c>
      <c r="L31" s="111" t="s">
        <v>926</v>
      </c>
      <c r="M31" s="111" t="s">
        <v>927</v>
      </c>
      <c r="N31" s="111" t="s">
        <v>928</v>
      </c>
      <c r="O31" s="111" t="s">
        <v>13</v>
      </c>
      <c r="P31" s="13" t="s">
        <v>929</v>
      </c>
      <c r="Q31" s="12" t="s">
        <v>932</v>
      </c>
    </row>
    <row r="32" customFormat="false" ht="15" hidden="false" customHeight="false" outlineLevel="0" collapsed="false">
      <c r="A32" s="112" t="s">
        <v>430</v>
      </c>
      <c r="B32" s="114" t="s">
        <v>944</v>
      </c>
      <c r="C32" s="114" t="s">
        <v>4</v>
      </c>
      <c r="D32" s="115" t="n">
        <v>85</v>
      </c>
      <c r="E32" s="41" t="n">
        <v>65</v>
      </c>
      <c r="F32" s="41" t="n">
        <v>50</v>
      </c>
      <c r="G32" s="41" t="n">
        <v>45</v>
      </c>
      <c r="H32" s="41" t="n">
        <v>40</v>
      </c>
      <c r="I32" s="41" t="n">
        <v>50</v>
      </c>
      <c r="J32" s="116" t="n">
        <v>6</v>
      </c>
      <c r="K32" s="130" t="n">
        <f aca="false">D32*$B$1</f>
        <v>93.5</v>
      </c>
      <c r="L32" s="51" t="n">
        <f aca="false">E32*$B$2</f>
        <v>71.5</v>
      </c>
      <c r="M32" s="51" t="n">
        <f aca="false">F32*$B$3</f>
        <v>55</v>
      </c>
      <c r="N32" s="51" t="n">
        <f aca="false">G32*$B$4</f>
        <v>49.5</v>
      </c>
      <c r="O32" s="51" t="n">
        <f aca="false">H32*$B$5</f>
        <v>44</v>
      </c>
      <c r="P32" s="131" t="n">
        <f aca="false">I32*$B$6</f>
        <v>55</v>
      </c>
      <c r="Q32" s="120" t="s">
        <v>933</v>
      </c>
    </row>
    <row r="33" customFormat="false" ht="15" hidden="false" customHeight="false" outlineLevel="0" collapsed="false">
      <c r="A33" s="112" t="s">
        <v>431</v>
      </c>
      <c r="B33" s="114" t="s">
        <v>944</v>
      </c>
      <c r="C33" s="114" t="s">
        <v>4</v>
      </c>
      <c r="D33" s="115" t="n">
        <v>85</v>
      </c>
      <c r="E33" s="41" t="n">
        <v>55</v>
      </c>
      <c r="F33" s="41" t="n">
        <v>55</v>
      </c>
      <c r="G33" s="41" t="n">
        <v>60</v>
      </c>
      <c r="H33" s="41" t="n">
        <v>50</v>
      </c>
      <c r="I33" s="41" t="n">
        <v>50</v>
      </c>
      <c r="J33" s="116" t="n">
        <v>6</v>
      </c>
      <c r="K33" s="115" t="n">
        <f aca="false">D33*$B$1</f>
        <v>93.5</v>
      </c>
      <c r="L33" s="41" t="n">
        <f aca="false">E33*$B$2</f>
        <v>60.5</v>
      </c>
      <c r="M33" s="41" t="n">
        <f aca="false">F33*$B$3</f>
        <v>60.5</v>
      </c>
      <c r="N33" s="41" t="n">
        <f aca="false">G33*$B$4</f>
        <v>66</v>
      </c>
      <c r="O33" s="41" t="n">
        <f aca="false">H33*$B$5</f>
        <v>55</v>
      </c>
      <c r="P33" s="116" t="n">
        <f aca="false">I33*$B$6</f>
        <v>55</v>
      </c>
      <c r="Q33" s="120" t="s">
        <v>933</v>
      </c>
    </row>
    <row r="34" customFormat="false" ht="15" hidden="false" customHeight="false" outlineLevel="0" collapsed="false">
      <c r="A34" s="112" t="s">
        <v>434</v>
      </c>
      <c r="B34" s="114" t="s">
        <v>944</v>
      </c>
      <c r="C34" s="114" t="s">
        <v>4</v>
      </c>
      <c r="D34" s="115" t="n">
        <v>60</v>
      </c>
      <c r="E34" s="41" t="n">
        <v>65</v>
      </c>
      <c r="F34" s="41" t="n">
        <v>50</v>
      </c>
      <c r="G34" s="41" t="n">
        <v>45</v>
      </c>
      <c r="H34" s="41" t="n">
        <v>40</v>
      </c>
      <c r="I34" s="41" t="n">
        <v>45</v>
      </c>
      <c r="J34" s="116" t="n">
        <v>5</v>
      </c>
      <c r="K34" s="115" t="n">
        <f aca="false">D34*$B$1</f>
        <v>66</v>
      </c>
      <c r="L34" s="41" t="n">
        <f aca="false">E34*$B$2</f>
        <v>71.5</v>
      </c>
      <c r="M34" s="41" t="n">
        <f aca="false">F34*$B$3</f>
        <v>55</v>
      </c>
      <c r="N34" s="41" t="n">
        <f aca="false">G34*$B$4</f>
        <v>49.5</v>
      </c>
      <c r="O34" s="41" t="n">
        <f aca="false">H34*$B$5</f>
        <v>44</v>
      </c>
      <c r="P34" s="116" t="n">
        <f aca="false">I34*$B$6</f>
        <v>49.5</v>
      </c>
      <c r="Q34" s="120" t="s">
        <v>933</v>
      </c>
    </row>
    <row r="35" customFormat="false" ht="15" hidden="false" customHeight="false" outlineLevel="0" collapsed="false">
      <c r="A35" s="112" t="s">
        <v>449</v>
      </c>
      <c r="B35" s="114" t="s">
        <v>944</v>
      </c>
      <c r="C35" s="114" t="s">
        <v>4</v>
      </c>
      <c r="D35" s="115" t="n">
        <v>100</v>
      </c>
      <c r="E35" s="41" t="n">
        <v>50</v>
      </c>
      <c r="F35" s="41" t="n">
        <v>35</v>
      </c>
      <c r="G35" s="41" t="n">
        <v>50</v>
      </c>
      <c r="H35" s="41" t="n">
        <v>65</v>
      </c>
      <c r="I35" s="41" t="n">
        <v>55</v>
      </c>
      <c r="J35" s="116" t="n">
        <v>6</v>
      </c>
      <c r="K35" s="115" t="n">
        <f aca="false">D35*$B$1</f>
        <v>110</v>
      </c>
      <c r="L35" s="41" t="n">
        <f aca="false">E35*$B$2</f>
        <v>55</v>
      </c>
      <c r="M35" s="41" t="n">
        <f aca="false">F35*$B$3</f>
        <v>38.5</v>
      </c>
      <c r="N35" s="41" t="n">
        <f aca="false">G35*$B$4</f>
        <v>55</v>
      </c>
      <c r="O35" s="41" t="n">
        <f aca="false">H35*$B$5</f>
        <v>71.5</v>
      </c>
      <c r="P35" s="116" t="n">
        <f aca="false">I35*$B$6</f>
        <v>60.5</v>
      </c>
      <c r="Q35" s="120" t="s">
        <v>526</v>
      </c>
    </row>
    <row r="36" customFormat="false" ht="15" hidden="false" customHeight="false" outlineLevel="0" collapsed="false">
      <c r="A36" s="112" t="s">
        <v>450</v>
      </c>
      <c r="B36" s="114" t="s">
        <v>944</v>
      </c>
      <c r="C36" s="114" t="s">
        <v>4</v>
      </c>
      <c r="D36" s="115" t="n">
        <v>100</v>
      </c>
      <c r="E36" s="41" t="n">
        <v>60</v>
      </c>
      <c r="F36" s="41" t="n">
        <v>55</v>
      </c>
      <c r="G36" s="41" t="n">
        <v>85</v>
      </c>
      <c r="H36" s="41" t="n">
        <v>50</v>
      </c>
      <c r="I36" s="41" t="n">
        <v>50</v>
      </c>
      <c r="J36" s="116" t="n">
        <v>8</v>
      </c>
      <c r="K36" s="115" t="n">
        <f aca="false">D36*$B$1</f>
        <v>110</v>
      </c>
      <c r="L36" s="41" t="n">
        <f aca="false">E36*$B$2</f>
        <v>66</v>
      </c>
      <c r="M36" s="41" t="n">
        <f aca="false">F36*$B$3</f>
        <v>60.5</v>
      </c>
      <c r="N36" s="41" t="n">
        <f aca="false">G36*$B$4</f>
        <v>93.5</v>
      </c>
      <c r="O36" s="41" t="n">
        <f aca="false">H36*$B$5</f>
        <v>55</v>
      </c>
      <c r="P36" s="116" t="n">
        <f aca="false">I36*$B$6</f>
        <v>55</v>
      </c>
      <c r="Q36" s="120" t="s">
        <v>933</v>
      </c>
    </row>
    <row r="37" customFormat="false" ht="15" hidden="false" customHeight="false" outlineLevel="0" collapsed="false">
      <c r="A37" s="112" t="s">
        <v>451</v>
      </c>
      <c r="B37" s="114" t="s">
        <v>944</v>
      </c>
      <c r="C37" s="114" t="s">
        <v>4</v>
      </c>
      <c r="D37" s="115" t="n">
        <v>100</v>
      </c>
      <c r="E37" s="41" t="n">
        <v>50</v>
      </c>
      <c r="F37" s="41" t="n">
        <v>45</v>
      </c>
      <c r="G37" s="41" t="n">
        <v>35</v>
      </c>
      <c r="H37" s="41" t="n">
        <v>45</v>
      </c>
      <c r="I37" s="41" t="n">
        <v>50</v>
      </c>
      <c r="J37" s="116" t="n">
        <v>7</v>
      </c>
      <c r="K37" s="115" t="n">
        <f aca="false">D37*$B$1</f>
        <v>110</v>
      </c>
      <c r="L37" s="41" t="n">
        <f aca="false">E37*$B$2</f>
        <v>55</v>
      </c>
      <c r="M37" s="41" t="n">
        <f aca="false">F37*$B$3</f>
        <v>49.5</v>
      </c>
      <c r="N37" s="41" t="n">
        <f aca="false">G37*$B$4</f>
        <v>38.5</v>
      </c>
      <c r="O37" s="41" t="n">
        <f aca="false">H37*$B$5</f>
        <v>49.5</v>
      </c>
      <c r="P37" s="116" t="n">
        <f aca="false">I37*$B$6</f>
        <v>55</v>
      </c>
      <c r="Q37" s="120" t="s">
        <v>933</v>
      </c>
    </row>
    <row r="38" customFormat="false" ht="15" hidden="false" customHeight="false" outlineLevel="0" collapsed="false">
      <c r="A38" s="112" t="s">
        <v>452</v>
      </c>
      <c r="B38" s="114" t="s">
        <v>944</v>
      </c>
      <c r="C38" s="114" t="s">
        <v>4</v>
      </c>
      <c r="D38" s="115" t="n">
        <v>85</v>
      </c>
      <c r="E38" s="41" t="n">
        <v>45</v>
      </c>
      <c r="F38" s="41" t="n">
        <v>20</v>
      </c>
      <c r="G38" s="41" t="n">
        <v>55</v>
      </c>
      <c r="H38" s="41" t="n">
        <v>50</v>
      </c>
      <c r="I38" s="41" t="n">
        <v>45</v>
      </c>
      <c r="J38" s="116" t="n">
        <v>5</v>
      </c>
      <c r="K38" s="115" t="n">
        <f aca="false">D38*$B$1</f>
        <v>93.5</v>
      </c>
      <c r="L38" s="41" t="n">
        <f aca="false">E38*$B$2</f>
        <v>49.5</v>
      </c>
      <c r="M38" s="41" t="n">
        <f aca="false">F38*$B$3</f>
        <v>22</v>
      </c>
      <c r="N38" s="41" t="n">
        <f aca="false">G38*$B$4</f>
        <v>60.5</v>
      </c>
      <c r="O38" s="41" t="n">
        <f aca="false">H38*$B$5</f>
        <v>55</v>
      </c>
      <c r="P38" s="116" t="n">
        <f aca="false">I38*$B$6</f>
        <v>49.5</v>
      </c>
      <c r="Q38" s="120" t="s">
        <v>933</v>
      </c>
    </row>
    <row r="39" customFormat="false" ht="15" hidden="false" customHeight="false" outlineLevel="0" collapsed="false">
      <c r="A39" s="112" t="s">
        <v>453</v>
      </c>
      <c r="B39" s="114" t="s">
        <v>944</v>
      </c>
      <c r="C39" s="114" t="s">
        <v>4</v>
      </c>
      <c r="D39" s="115" t="n">
        <v>95</v>
      </c>
      <c r="E39" s="41" t="n">
        <v>50</v>
      </c>
      <c r="F39" s="41" t="n">
        <v>50</v>
      </c>
      <c r="G39" s="41" t="n">
        <v>30</v>
      </c>
      <c r="H39" s="41" t="n">
        <v>55</v>
      </c>
      <c r="I39" s="41" t="n">
        <v>50</v>
      </c>
      <c r="J39" s="116" t="n">
        <v>8</v>
      </c>
      <c r="K39" s="115" t="n">
        <f aca="false">D39*$B$1</f>
        <v>104.5</v>
      </c>
      <c r="L39" s="41" t="n">
        <f aca="false">E39*$B$2</f>
        <v>55</v>
      </c>
      <c r="M39" s="41" t="n">
        <f aca="false">F39*$B$3</f>
        <v>55</v>
      </c>
      <c r="N39" s="41" t="n">
        <f aca="false">G39*$B$4</f>
        <v>33</v>
      </c>
      <c r="O39" s="41" t="n">
        <f aca="false">H39*$B$5</f>
        <v>60.5</v>
      </c>
      <c r="P39" s="116" t="n">
        <f aca="false">I39*$B$6</f>
        <v>55</v>
      </c>
      <c r="Q39" s="120" t="s">
        <v>935</v>
      </c>
    </row>
    <row r="40" customFormat="false" ht="15" hidden="false" customHeight="false" outlineLevel="0" collapsed="false">
      <c r="A40" s="112" t="s">
        <v>454</v>
      </c>
      <c r="B40" s="114" t="s">
        <v>944</v>
      </c>
      <c r="C40" s="114" t="s">
        <v>4</v>
      </c>
      <c r="D40" s="115" t="n">
        <v>100</v>
      </c>
      <c r="E40" s="41" t="n">
        <v>60</v>
      </c>
      <c r="F40" s="41" t="n">
        <v>50</v>
      </c>
      <c r="G40" s="41" t="n">
        <v>30</v>
      </c>
      <c r="H40" s="41" t="n">
        <v>50</v>
      </c>
      <c r="I40" s="41" t="n">
        <v>50</v>
      </c>
      <c r="J40" s="116" t="n">
        <v>8</v>
      </c>
      <c r="K40" s="115" t="n">
        <f aca="false">D40*$B$1</f>
        <v>110</v>
      </c>
      <c r="L40" s="41" t="n">
        <f aca="false">E40*$B$2</f>
        <v>66</v>
      </c>
      <c r="M40" s="41" t="n">
        <f aca="false">F40*$B$3</f>
        <v>55</v>
      </c>
      <c r="N40" s="41" t="n">
        <f aca="false">G40*$B$4</f>
        <v>33</v>
      </c>
      <c r="O40" s="41" t="n">
        <f aca="false">H40*$B$5</f>
        <v>55</v>
      </c>
      <c r="P40" s="116" t="n">
        <f aca="false">I40*$B$6</f>
        <v>55</v>
      </c>
      <c r="Q40" s="120" t="s">
        <v>947</v>
      </c>
    </row>
    <row r="41" customFormat="false" ht="15" hidden="false" customHeight="false" outlineLevel="0" collapsed="false">
      <c r="A41" s="112" t="s">
        <v>455</v>
      </c>
      <c r="B41" s="114" t="s">
        <v>944</v>
      </c>
      <c r="C41" s="114" t="s">
        <v>4</v>
      </c>
      <c r="D41" s="115" t="n">
        <v>85</v>
      </c>
      <c r="E41" s="41" t="n">
        <v>70</v>
      </c>
      <c r="F41" s="41" t="n">
        <v>50</v>
      </c>
      <c r="G41" s="41" t="n">
        <v>55</v>
      </c>
      <c r="H41" s="41" t="n">
        <v>45</v>
      </c>
      <c r="I41" s="41" t="n">
        <v>45</v>
      </c>
      <c r="J41" s="116" t="n">
        <v>5</v>
      </c>
      <c r="K41" s="115" t="n">
        <f aca="false">D41*$B$1</f>
        <v>93.5</v>
      </c>
      <c r="L41" s="41" t="n">
        <f aca="false">E41*$B$2</f>
        <v>77</v>
      </c>
      <c r="M41" s="41" t="n">
        <f aca="false">F41*$B$3</f>
        <v>55</v>
      </c>
      <c r="N41" s="41" t="n">
        <f aca="false">G41*$B$4</f>
        <v>60.5</v>
      </c>
      <c r="O41" s="41" t="n">
        <f aca="false">H41*$B$5</f>
        <v>49.5</v>
      </c>
      <c r="P41" s="116" t="n">
        <f aca="false">I41*$B$6</f>
        <v>49.5</v>
      </c>
      <c r="Q41" s="120" t="s">
        <v>933</v>
      </c>
    </row>
    <row r="42" customFormat="false" ht="15" hidden="false" customHeight="false" outlineLevel="0" collapsed="false">
      <c r="A42" s="112" t="s">
        <v>456</v>
      </c>
      <c r="B42" s="114" t="s">
        <v>944</v>
      </c>
      <c r="C42" s="114" t="s">
        <v>4</v>
      </c>
      <c r="D42" s="115" t="n">
        <v>100</v>
      </c>
      <c r="E42" s="41" t="n">
        <v>55</v>
      </c>
      <c r="F42" s="41" t="n">
        <v>50</v>
      </c>
      <c r="G42" s="41" t="n">
        <v>45</v>
      </c>
      <c r="H42" s="41" t="n">
        <v>45</v>
      </c>
      <c r="I42" s="41" t="n">
        <v>50</v>
      </c>
      <c r="J42" s="116" t="n">
        <v>7</v>
      </c>
      <c r="K42" s="115" t="n">
        <f aca="false">D42*$B$1</f>
        <v>110</v>
      </c>
      <c r="L42" s="41" t="n">
        <f aca="false">E42*$B$2</f>
        <v>60.5</v>
      </c>
      <c r="M42" s="41" t="n">
        <f aca="false">F42*$B$3</f>
        <v>55</v>
      </c>
      <c r="N42" s="41" t="n">
        <f aca="false">G42*$B$4</f>
        <v>49.5</v>
      </c>
      <c r="O42" s="41" t="n">
        <f aca="false">H42*$B$5</f>
        <v>49.5</v>
      </c>
      <c r="P42" s="116" t="n">
        <f aca="false">I42*$B$6</f>
        <v>55</v>
      </c>
      <c r="Q42" s="120" t="s">
        <v>933</v>
      </c>
    </row>
    <row r="43" customFormat="false" ht="15" hidden="false" customHeight="false" outlineLevel="0" collapsed="false">
      <c r="A43" s="112" t="s">
        <v>457</v>
      </c>
      <c r="B43" s="114" t="s">
        <v>944</v>
      </c>
      <c r="C43" s="114" t="s">
        <v>4</v>
      </c>
      <c r="D43" s="115" t="n">
        <v>80</v>
      </c>
      <c r="E43" s="41" t="n">
        <v>50</v>
      </c>
      <c r="F43" s="41" t="n">
        <v>45</v>
      </c>
      <c r="G43" s="41" t="n">
        <v>30</v>
      </c>
      <c r="H43" s="41" t="n">
        <v>45</v>
      </c>
      <c r="I43" s="41" t="n">
        <v>45</v>
      </c>
      <c r="J43" s="116" t="n">
        <v>6</v>
      </c>
      <c r="K43" s="115" t="n">
        <f aca="false">D43*$B$1</f>
        <v>88</v>
      </c>
      <c r="L43" s="41" t="n">
        <f aca="false">E43*$B$2</f>
        <v>55</v>
      </c>
      <c r="M43" s="41" t="n">
        <f aca="false">F43*$B$3</f>
        <v>49.5</v>
      </c>
      <c r="N43" s="41" t="n">
        <f aca="false">G43*$B$4</f>
        <v>33</v>
      </c>
      <c r="O43" s="41" t="n">
        <f aca="false">H43*$B$5</f>
        <v>49.5</v>
      </c>
      <c r="P43" s="116" t="n">
        <f aca="false">I43*$B$6</f>
        <v>49.5</v>
      </c>
      <c r="Q43" s="120" t="s">
        <v>526</v>
      </c>
    </row>
    <row r="44" customFormat="false" ht="15" hidden="false" customHeight="false" outlineLevel="0" collapsed="false">
      <c r="A44" s="112" t="s">
        <v>458</v>
      </c>
      <c r="B44" s="114" t="s">
        <v>944</v>
      </c>
      <c r="C44" s="114" t="s">
        <v>4</v>
      </c>
      <c r="D44" s="115" t="n">
        <v>100</v>
      </c>
      <c r="E44" s="41" t="n">
        <v>60</v>
      </c>
      <c r="F44" s="41" t="n">
        <v>55</v>
      </c>
      <c r="G44" s="41" t="n">
        <v>55</v>
      </c>
      <c r="H44" s="41" t="n">
        <v>25</v>
      </c>
      <c r="I44" s="41" t="n">
        <v>50</v>
      </c>
      <c r="J44" s="116" t="n">
        <v>7</v>
      </c>
      <c r="K44" s="115" t="n">
        <f aca="false">D44*$B$1</f>
        <v>110</v>
      </c>
      <c r="L44" s="41" t="n">
        <f aca="false">E44*$B$2</f>
        <v>66</v>
      </c>
      <c r="M44" s="41" t="n">
        <f aca="false">F44*$B$3</f>
        <v>60.5</v>
      </c>
      <c r="N44" s="41" t="n">
        <f aca="false">G44*$B$4</f>
        <v>60.5</v>
      </c>
      <c r="O44" s="41" t="n">
        <f aca="false">H44*$B$5</f>
        <v>27.5</v>
      </c>
      <c r="P44" s="116" t="n">
        <f aca="false">I44*$B$6</f>
        <v>55</v>
      </c>
      <c r="Q44" s="120" t="s">
        <v>933</v>
      </c>
    </row>
    <row r="45" customFormat="false" ht="15" hidden="false" customHeight="false" outlineLevel="0" collapsed="false">
      <c r="A45" s="112" t="s">
        <v>459</v>
      </c>
      <c r="B45" s="114" t="s">
        <v>944</v>
      </c>
      <c r="C45" s="114" t="s">
        <v>4</v>
      </c>
      <c r="D45" s="115" t="n">
        <v>85</v>
      </c>
      <c r="E45" s="41" t="n">
        <v>70</v>
      </c>
      <c r="F45" s="41" t="n">
        <v>55</v>
      </c>
      <c r="G45" s="41" t="n">
        <v>55</v>
      </c>
      <c r="H45" s="41" t="n">
        <v>40</v>
      </c>
      <c r="I45" s="41" t="n">
        <v>45</v>
      </c>
      <c r="J45" s="116" t="n">
        <v>5</v>
      </c>
      <c r="K45" s="115" t="n">
        <f aca="false">D45*$B$1</f>
        <v>93.5</v>
      </c>
      <c r="L45" s="41" t="n">
        <f aca="false">E45*$B$2</f>
        <v>77</v>
      </c>
      <c r="M45" s="41" t="n">
        <f aca="false">F45*$B$3</f>
        <v>60.5</v>
      </c>
      <c r="N45" s="41" t="n">
        <f aca="false">G45*$B$4</f>
        <v>60.5</v>
      </c>
      <c r="O45" s="41" t="n">
        <f aca="false">H45*$B$5</f>
        <v>44</v>
      </c>
      <c r="P45" s="116" t="n">
        <f aca="false">I45*$B$6</f>
        <v>49.5</v>
      </c>
      <c r="Q45" s="120" t="s">
        <v>933</v>
      </c>
    </row>
    <row r="46" customFormat="false" ht="15" hidden="false" customHeight="false" outlineLevel="0" collapsed="false">
      <c r="A46" s="112" t="s">
        <v>460</v>
      </c>
      <c r="B46" s="114" t="s">
        <v>944</v>
      </c>
      <c r="C46" s="114" t="s">
        <v>4</v>
      </c>
      <c r="D46" s="115" t="n">
        <v>100</v>
      </c>
      <c r="E46" s="41" t="n">
        <v>50</v>
      </c>
      <c r="F46" s="41" t="n">
        <v>50</v>
      </c>
      <c r="G46" s="41" t="n">
        <v>50</v>
      </c>
      <c r="H46" s="41" t="n">
        <v>50</v>
      </c>
      <c r="I46" s="41" t="n">
        <v>55</v>
      </c>
      <c r="J46" s="116" t="n">
        <v>8</v>
      </c>
      <c r="K46" s="115" t="n">
        <f aca="false">D46*$B$1</f>
        <v>110</v>
      </c>
      <c r="L46" s="41" t="n">
        <f aca="false">E46*$B$2</f>
        <v>55</v>
      </c>
      <c r="M46" s="41" t="n">
        <f aca="false">F46*$B$3</f>
        <v>55</v>
      </c>
      <c r="N46" s="41" t="n">
        <f aca="false">G46*$B$4</f>
        <v>55</v>
      </c>
      <c r="O46" s="41" t="n">
        <f aca="false">H46*$B$5</f>
        <v>55</v>
      </c>
      <c r="P46" s="116" t="n">
        <f aca="false">I46*$B$6</f>
        <v>60.5</v>
      </c>
      <c r="Q46" s="120" t="s">
        <v>526</v>
      </c>
    </row>
    <row r="47" customFormat="false" ht="15" hidden="false" customHeight="false" outlineLevel="0" collapsed="false">
      <c r="A47" s="112" t="s">
        <v>461</v>
      </c>
      <c r="B47" s="114" t="s">
        <v>944</v>
      </c>
      <c r="C47" s="114" t="s">
        <v>4</v>
      </c>
      <c r="D47" s="115" t="n">
        <v>100</v>
      </c>
      <c r="E47" s="41" t="n">
        <v>60</v>
      </c>
      <c r="F47" s="41" t="n">
        <v>55</v>
      </c>
      <c r="G47" s="41" t="n">
        <v>55</v>
      </c>
      <c r="H47" s="41" t="n">
        <v>60</v>
      </c>
      <c r="I47" s="41" t="n">
        <v>65</v>
      </c>
      <c r="J47" s="116" t="n">
        <v>15</v>
      </c>
      <c r="K47" s="115" t="n">
        <f aca="false">D47*$B$1</f>
        <v>110</v>
      </c>
      <c r="L47" s="41" t="n">
        <f aca="false">E47*$B$2</f>
        <v>66</v>
      </c>
      <c r="M47" s="41" t="n">
        <f aca="false">F47*$B$3</f>
        <v>60.5</v>
      </c>
      <c r="N47" s="41" t="n">
        <f aca="false">G47*$B$4</f>
        <v>60.5</v>
      </c>
      <c r="O47" s="41" t="n">
        <f aca="false">H47*$B$5</f>
        <v>66</v>
      </c>
      <c r="P47" s="116" t="n">
        <f aca="false">I47*$B$6</f>
        <v>71.5</v>
      </c>
      <c r="Q47" s="120" t="s">
        <v>526</v>
      </c>
    </row>
    <row r="48" customFormat="false" ht="15" hidden="false" customHeight="false" outlineLevel="0" collapsed="false">
      <c r="A48" s="112" t="s">
        <v>462</v>
      </c>
      <c r="B48" s="114" t="s">
        <v>944</v>
      </c>
      <c r="C48" s="114" t="s">
        <v>4</v>
      </c>
      <c r="D48" s="115" t="n">
        <v>100</v>
      </c>
      <c r="E48" s="41" t="n">
        <v>45</v>
      </c>
      <c r="F48" s="41" t="n">
        <v>40</v>
      </c>
      <c r="G48" s="41" t="n">
        <v>30</v>
      </c>
      <c r="H48" s="41" t="n">
        <v>35</v>
      </c>
      <c r="I48" s="41" t="n">
        <v>50</v>
      </c>
      <c r="J48" s="116" t="n">
        <v>7</v>
      </c>
      <c r="K48" s="115" t="n">
        <f aca="false">D48*$B$1</f>
        <v>110</v>
      </c>
      <c r="L48" s="41" t="n">
        <f aca="false">E48*$B$2</f>
        <v>49.5</v>
      </c>
      <c r="M48" s="41" t="n">
        <f aca="false">F48*$B$3</f>
        <v>44</v>
      </c>
      <c r="N48" s="41" t="n">
        <f aca="false">G48*$B$4</f>
        <v>33</v>
      </c>
      <c r="O48" s="41" t="n">
        <f aca="false">H48*$B$5</f>
        <v>38.5</v>
      </c>
      <c r="P48" s="116" t="n">
        <f aca="false">I48*$B$6</f>
        <v>55</v>
      </c>
      <c r="Q48" s="120" t="s">
        <v>935</v>
      </c>
    </row>
    <row r="49" customFormat="false" ht="15" hidden="false" customHeight="false" outlineLevel="0" collapsed="false">
      <c r="A49" s="112" t="s">
        <v>463</v>
      </c>
      <c r="B49" s="114" t="s">
        <v>944</v>
      </c>
      <c r="C49" s="114" t="s">
        <v>4</v>
      </c>
      <c r="D49" s="115" t="n">
        <v>88</v>
      </c>
      <c r="E49" s="41" t="n">
        <v>0</v>
      </c>
      <c r="F49" s="41" t="n">
        <v>0</v>
      </c>
      <c r="G49" s="41" t="n">
        <v>0</v>
      </c>
      <c r="H49" s="41" t="n">
        <v>0</v>
      </c>
      <c r="I49" s="41" t="n">
        <v>0</v>
      </c>
      <c r="J49" s="116" t="n">
        <v>0</v>
      </c>
      <c r="K49" s="115" t="n">
        <f aca="false">D49*$B$1</f>
        <v>96.8</v>
      </c>
      <c r="L49" s="41" t="n">
        <f aca="false">E49*$B$2</f>
        <v>0</v>
      </c>
      <c r="M49" s="41" t="n">
        <f aca="false">F49*$B$3</f>
        <v>0</v>
      </c>
      <c r="N49" s="41" t="n">
        <f aca="false">G49*$B$4</f>
        <v>0</v>
      </c>
      <c r="O49" s="41" t="n">
        <f aca="false">H49*$B$5</f>
        <v>0</v>
      </c>
      <c r="P49" s="116" t="n">
        <f aca="false">I49*$B$6</f>
        <v>0</v>
      </c>
      <c r="Q49" s="120" t="s">
        <v>526</v>
      </c>
    </row>
    <row r="50" customFormat="false" ht="15" hidden="false" customHeight="false" outlineLevel="0" collapsed="false">
      <c r="A50" s="112" t="s">
        <v>435</v>
      </c>
      <c r="B50" s="114" t="s">
        <v>944</v>
      </c>
      <c r="C50" s="114" t="s">
        <v>4</v>
      </c>
      <c r="D50" s="115" t="n">
        <v>100</v>
      </c>
      <c r="E50" s="41" t="n">
        <v>50</v>
      </c>
      <c r="F50" s="41" t="n">
        <v>50</v>
      </c>
      <c r="G50" s="41" t="n">
        <v>35</v>
      </c>
      <c r="H50" s="41" t="n">
        <v>50</v>
      </c>
      <c r="I50" s="41" t="n">
        <v>50</v>
      </c>
      <c r="J50" s="116" t="n">
        <v>7</v>
      </c>
      <c r="K50" s="115" t="n">
        <f aca="false">D50*$B$1</f>
        <v>110</v>
      </c>
      <c r="L50" s="41" t="n">
        <f aca="false">E50*$B$2</f>
        <v>55</v>
      </c>
      <c r="M50" s="41" t="n">
        <f aca="false">F50*$B$3</f>
        <v>55</v>
      </c>
      <c r="N50" s="41" t="n">
        <f aca="false">G50*$B$4</f>
        <v>38.5</v>
      </c>
      <c r="O50" s="41" t="n">
        <f aca="false">H50*$B$5</f>
        <v>55</v>
      </c>
      <c r="P50" s="116" t="n">
        <f aca="false">I50*$B$6</f>
        <v>55</v>
      </c>
      <c r="Q50" s="120" t="s">
        <v>933</v>
      </c>
    </row>
    <row r="51" customFormat="false" ht="15" hidden="false" customHeight="false" outlineLevel="0" collapsed="false">
      <c r="A51" s="122" t="s">
        <v>478</v>
      </c>
      <c r="B51" s="114" t="s">
        <v>944</v>
      </c>
      <c r="C51" s="114" t="s">
        <v>50</v>
      </c>
      <c r="D51" s="115" t="n">
        <v>75</v>
      </c>
      <c r="E51" s="41" t="n">
        <v>100</v>
      </c>
      <c r="F51" s="41" t="n">
        <v>70</v>
      </c>
      <c r="G51" s="41" t="n">
        <v>70</v>
      </c>
      <c r="H51" s="41" t="n">
        <v>70</v>
      </c>
      <c r="I51" s="41" t="n">
        <v>45</v>
      </c>
      <c r="J51" s="116" t="n">
        <v>6</v>
      </c>
      <c r="K51" s="115" t="n">
        <f aca="false">D51*$B$1</f>
        <v>82.5</v>
      </c>
      <c r="L51" s="41" t="n">
        <f aca="false">E51*$B$2</f>
        <v>110</v>
      </c>
      <c r="M51" s="41" t="n">
        <f aca="false">F51*$B$3</f>
        <v>77</v>
      </c>
      <c r="N51" s="41" t="n">
        <f aca="false">G51*$B$4</f>
        <v>77</v>
      </c>
      <c r="O51" s="41" t="n">
        <f aca="false">H51*$B$5</f>
        <v>77</v>
      </c>
      <c r="P51" s="116" t="n">
        <f aca="false">I51*$B$6</f>
        <v>49.5</v>
      </c>
      <c r="Q51" s="120" t="s">
        <v>526</v>
      </c>
    </row>
    <row r="52" customFormat="false" ht="15" hidden="false" customHeight="false" outlineLevel="0" collapsed="false">
      <c r="A52" s="122" t="s">
        <v>479</v>
      </c>
      <c r="B52" s="114" t="s">
        <v>944</v>
      </c>
      <c r="C52" s="114" t="s">
        <v>50</v>
      </c>
      <c r="D52" s="115" t="n">
        <v>100</v>
      </c>
      <c r="E52" s="41" t="n">
        <v>65</v>
      </c>
      <c r="F52" s="41" t="n">
        <v>85</v>
      </c>
      <c r="G52" s="41" t="n">
        <v>50</v>
      </c>
      <c r="H52" s="41" t="n">
        <v>60</v>
      </c>
      <c r="I52" s="41" t="n">
        <v>60</v>
      </c>
      <c r="J52" s="116" t="n">
        <v>10</v>
      </c>
      <c r="K52" s="115" t="n">
        <f aca="false">D52*$B$1</f>
        <v>110</v>
      </c>
      <c r="L52" s="41" t="n">
        <f aca="false">E52*$B$2</f>
        <v>71.5</v>
      </c>
      <c r="M52" s="41" t="n">
        <f aca="false">F52*$B$3</f>
        <v>93.5</v>
      </c>
      <c r="N52" s="41" t="n">
        <f aca="false">G52*$B$4</f>
        <v>55</v>
      </c>
      <c r="O52" s="41" t="n">
        <f aca="false">H52*$B$5</f>
        <v>66</v>
      </c>
      <c r="P52" s="116" t="n">
        <f aca="false">I52*$B$6</f>
        <v>66</v>
      </c>
      <c r="Q52" s="120" t="s">
        <v>933</v>
      </c>
    </row>
    <row r="53" customFormat="false" ht="15" hidden="false" customHeight="false" outlineLevel="0" collapsed="false">
      <c r="A53" s="122" t="s">
        <v>480</v>
      </c>
      <c r="B53" s="114" t="s">
        <v>944</v>
      </c>
      <c r="C53" s="114" t="s">
        <v>53</v>
      </c>
      <c r="D53" s="115" t="n">
        <v>100</v>
      </c>
      <c r="E53" s="41" t="n">
        <v>50</v>
      </c>
      <c r="F53" s="41" t="n">
        <v>85</v>
      </c>
      <c r="G53" s="41" t="n">
        <v>60</v>
      </c>
      <c r="H53" s="41" t="n">
        <v>50</v>
      </c>
      <c r="I53" s="41" t="n">
        <v>55</v>
      </c>
      <c r="J53" s="116" t="n">
        <v>9</v>
      </c>
      <c r="K53" s="115" t="n">
        <f aca="false">D53*$B$1</f>
        <v>110</v>
      </c>
      <c r="L53" s="41" t="n">
        <f aca="false">E53*$B$2</f>
        <v>55</v>
      </c>
      <c r="M53" s="41" t="n">
        <f aca="false">F53*$B$3</f>
        <v>93.5</v>
      </c>
      <c r="N53" s="41" t="n">
        <f aca="false">G53*$B$4</f>
        <v>66</v>
      </c>
      <c r="O53" s="41" t="n">
        <f aca="false">H53*$B$5</f>
        <v>55</v>
      </c>
      <c r="P53" s="116" t="n">
        <f aca="false">I53*$B$6</f>
        <v>60.5</v>
      </c>
      <c r="Q53" s="120" t="s">
        <v>933</v>
      </c>
    </row>
    <row r="54" customFormat="false" ht="15" hidden="false" customHeight="false" outlineLevel="0" collapsed="false">
      <c r="A54" s="122" t="s">
        <v>481</v>
      </c>
      <c r="B54" s="114" t="s">
        <v>944</v>
      </c>
      <c r="C54" s="114" t="s">
        <v>50</v>
      </c>
      <c r="D54" s="115" t="n">
        <v>100</v>
      </c>
      <c r="E54" s="41" t="n">
        <v>50</v>
      </c>
      <c r="F54" s="41" t="n">
        <v>55</v>
      </c>
      <c r="G54" s="41" t="n">
        <v>85</v>
      </c>
      <c r="H54" s="41" t="n">
        <v>50</v>
      </c>
      <c r="I54" s="41" t="n">
        <v>55</v>
      </c>
      <c r="J54" s="116" t="n">
        <v>10</v>
      </c>
      <c r="K54" s="115" t="n">
        <f aca="false">D54*$B$1</f>
        <v>110</v>
      </c>
      <c r="L54" s="41" t="n">
        <f aca="false">E54*$B$2</f>
        <v>55</v>
      </c>
      <c r="M54" s="41" t="n">
        <f aca="false">F54*$B$3</f>
        <v>60.5</v>
      </c>
      <c r="N54" s="41" t="n">
        <f aca="false">G54*$B$4</f>
        <v>93.5</v>
      </c>
      <c r="O54" s="41" t="n">
        <f aca="false">H54*$B$5</f>
        <v>55</v>
      </c>
      <c r="P54" s="116" t="n">
        <f aca="false">I54*$B$6</f>
        <v>60.5</v>
      </c>
      <c r="Q54" s="120" t="s">
        <v>933</v>
      </c>
    </row>
    <row r="55" customFormat="false" ht="15" hidden="false" customHeight="false" outlineLevel="0" collapsed="false">
      <c r="A55" s="122" t="s">
        <v>482</v>
      </c>
      <c r="B55" s="114" t="s">
        <v>944</v>
      </c>
      <c r="C55" s="114" t="s">
        <v>50</v>
      </c>
      <c r="D55" s="115" t="n">
        <v>100</v>
      </c>
      <c r="E55" s="41" t="n">
        <v>65</v>
      </c>
      <c r="F55" s="41" t="n">
        <v>55</v>
      </c>
      <c r="G55" s="41" t="n">
        <v>45</v>
      </c>
      <c r="H55" s="41" t="n">
        <v>95</v>
      </c>
      <c r="I55" s="41" t="n">
        <v>50</v>
      </c>
      <c r="J55" s="116" t="n">
        <v>8</v>
      </c>
      <c r="K55" s="115" t="n">
        <f aca="false">D55*$B$1</f>
        <v>110</v>
      </c>
      <c r="L55" s="41" t="n">
        <f aca="false">E55*$B$2</f>
        <v>71.5</v>
      </c>
      <c r="M55" s="41" t="n">
        <f aca="false">F55*$B$3</f>
        <v>60.5</v>
      </c>
      <c r="N55" s="41" t="n">
        <f aca="false">G55*$B$4</f>
        <v>49.5</v>
      </c>
      <c r="O55" s="41" t="n">
        <f aca="false">H55*$B$5</f>
        <v>104.5</v>
      </c>
      <c r="P55" s="116" t="n">
        <f aca="false">I55*$B$6</f>
        <v>55</v>
      </c>
      <c r="Q55" s="120" t="s">
        <v>933</v>
      </c>
    </row>
    <row r="56" customFormat="false" ht="15" hidden="false" customHeight="false" outlineLevel="0" collapsed="false">
      <c r="A56" s="122" t="s">
        <v>483</v>
      </c>
      <c r="B56" s="114" t="s">
        <v>944</v>
      </c>
      <c r="C56" s="114" t="s">
        <v>50</v>
      </c>
      <c r="D56" s="115" t="n">
        <v>100</v>
      </c>
      <c r="E56" s="41" t="n">
        <v>65</v>
      </c>
      <c r="F56" s="41" t="n">
        <v>85</v>
      </c>
      <c r="G56" s="41" t="n">
        <v>40</v>
      </c>
      <c r="H56" s="41" t="n">
        <v>50</v>
      </c>
      <c r="I56" s="41" t="n">
        <v>50</v>
      </c>
      <c r="J56" s="116" t="n">
        <v>8</v>
      </c>
      <c r="K56" s="115" t="n">
        <f aca="false">D56*$B$1</f>
        <v>110</v>
      </c>
      <c r="L56" s="41" t="n">
        <f aca="false">E56*$B$2</f>
        <v>71.5</v>
      </c>
      <c r="M56" s="41" t="n">
        <f aca="false">F56*$B$3</f>
        <v>93.5</v>
      </c>
      <c r="N56" s="41" t="n">
        <f aca="false">G56*$B$4</f>
        <v>44</v>
      </c>
      <c r="O56" s="41" t="n">
        <f aca="false">H56*$B$5</f>
        <v>55</v>
      </c>
      <c r="P56" s="116" t="n">
        <f aca="false">I56*$B$6</f>
        <v>55</v>
      </c>
      <c r="Q56" s="120" t="s">
        <v>933</v>
      </c>
    </row>
    <row r="57" customFormat="false" ht="15" hidden="false" customHeight="false" outlineLevel="0" collapsed="false">
      <c r="A57" s="122" t="s">
        <v>484</v>
      </c>
      <c r="B57" s="114" t="s">
        <v>944</v>
      </c>
      <c r="C57" s="114" t="s">
        <v>50</v>
      </c>
      <c r="D57" s="115" t="n">
        <v>90</v>
      </c>
      <c r="E57" s="41" t="n">
        <v>40</v>
      </c>
      <c r="F57" s="41" t="n">
        <v>40</v>
      </c>
      <c r="G57" s="41" t="n">
        <v>35</v>
      </c>
      <c r="H57" s="41" t="n">
        <v>35</v>
      </c>
      <c r="I57" s="41" t="n">
        <v>50</v>
      </c>
      <c r="J57" s="116" t="n">
        <v>8</v>
      </c>
      <c r="K57" s="115" t="n">
        <f aca="false">D57*$B$1</f>
        <v>99</v>
      </c>
      <c r="L57" s="41" t="n">
        <f aca="false">E57*$B$2</f>
        <v>44</v>
      </c>
      <c r="M57" s="41" t="n">
        <f aca="false">F57*$B$3</f>
        <v>44</v>
      </c>
      <c r="N57" s="41" t="n">
        <f aca="false">G57*$B$4</f>
        <v>38.5</v>
      </c>
      <c r="O57" s="41" t="n">
        <f aca="false">H57*$B$5</f>
        <v>38.5</v>
      </c>
      <c r="P57" s="116" t="n">
        <f aca="false">I57*$B$6</f>
        <v>55</v>
      </c>
      <c r="Q57" s="120" t="s">
        <v>933</v>
      </c>
    </row>
    <row r="58" customFormat="false" ht="15" hidden="false" customHeight="false" outlineLevel="0" collapsed="false">
      <c r="A58" s="122" t="s">
        <v>485</v>
      </c>
      <c r="B58" s="114" t="s">
        <v>944</v>
      </c>
      <c r="C58" s="114" t="s">
        <v>50</v>
      </c>
      <c r="D58" s="115" t="n">
        <v>100</v>
      </c>
      <c r="E58" s="41" t="n">
        <v>100</v>
      </c>
      <c r="F58" s="41" t="n">
        <v>50</v>
      </c>
      <c r="G58" s="41" t="n">
        <v>55</v>
      </c>
      <c r="H58" s="41" t="n">
        <v>50</v>
      </c>
      <c r="I58" s="41" t="n">
        <v>50</v>
      </c>
      <c r="J58" s="116" t="n">
        <v>9</v>
      </c>
      <c r="K58" s="115" t="n">
        <f aca="false">D58*$B$1</f>
        <v>110</v>
      </c>
      <c r="L58" s="41" t="n">
        <f aca="false">E58*$B$2</f>
        <v>110</v>
      </c>
      <c r="M58" s="41" t="n">
        <f aca="false">F58*$B$3</f>
        <v>55</v>
      </c>
      <c r="N58" s="41" t="n">
        <f aca="false">G58*$B$4</f>
        <v>60.5</v>
      </c>
      <c r="O58" s="41" t="n">
        <f aca="false">H58*$B$5</f>
        <v>55</v>
      </c>
      <c r="P58" s="116" t="n">
        <f aca="false">I58*$B$6</f>
        <v>55</v>
      </c>
      <c r="Q58" s="120" t="s">
        <v>940</v>
      </c>
    </row>
    <row r="59" customFormat="false" ht="15" hidden="false" customHeight="false" outlineLevel="0" collapsed="false">
      <c r="A59" s="122" t="s">
        <v>486</v>
      </c>
      <c r="B59" s="114" t="s">
        <v>944</v>
      </c>
      <c r="C59" s="114" t="s">
        <v>50</v>
      </c>
      <c r="D59" s="115" t="n">
        <v>100</v>
      </c>
      <c r="E59" s="41" t="n">
        <v>65</v>
      </c>
      <c r="F59" s="41" t="n">
        <v>55</v>
      </c>
      <c r="G59" s="41" t="n">
        <v>80</v>
      </c>
      <c r="H59" s="41" t="n">
        <v>55</v>
      </c>
      <c r="I59" s="41" t="n">
        <v>50</v>
      </c>
      <c r="J59" s="116" t="n">
        <v>8</v>
      </c>
      <c r="K59" s="115" t="n">
        <f aca="false">D59*$B$1</f>
        <v>110</v>
      </c>
      <c r="L59" s="41" t="n">
        <f aca="false">E59*$B$2</f>
        <v>71.5</v>
      </c>
      <c r="M59" s="41" t="n">
        <f aca="false">F59*$B$3</f>
        <v>60.5</v>
      </c>
      <c r="N59" s="41" t="n">
        <f aca="false">G59*$B$4</f>
        <v>88</v>
      </c>
      <c r="O59" s="41" t="n">
        <f aca="false">H59*$B$5</f>
        <v>60.5</v>
      </c>
      <c r="P59" s="116" t="n">
        <f aca="false">I59*$B$6</f>
        <v>55</v>
      </c>
      <c r="Q59" s="120" t="s">
        <v>933</v>
      </c>
    </row>
    <row r="60" customFormat="false" ht="15" hidden="false" customHeight="false" outlineLevel="0" collapsed="false">
      <c r="A60" s="122" t="s">
        <v>487</v>
      </c>
      <c r="B60" s="114" t="s">
        <v>944</v>
      </c>
      <c r="C60" s="114" t="s">
        <v>53</v>
      </c>
      <c r="D60" s="115" t="n">
        <v>100</v>
      </c>
      <c r="E60" s="41" t="n">
        <v>60</v>
      </c>
      <c r="F60" s="41" t="n">
        <v>65</v>
      </c>
      <c r="G60" s="41" t="n">
        <v>45</v>
      </c>
      <c r="H60" s="41" t="n">
        <v>60</v>
      </c>
      <c r="I60" s="41" t="n">
        <v>55</v>
      </c>
      <c r="J60" s="116" t="n">
        <v>8</v>
      </c>
      <c r="K60" s="115" t="n">
        <f aca="false">D60*$B$1</f>
        <v>110</v>
      </c>
      <c r="L60" s="41" t="n">
        <f aca="false">E60*$B$2</f>
        <v>66</v>
      </c>
      <c r="M60" s="41" t="n">
        <f aca="false">F60*$B$3</f>
        <v>71.5</v>
      </c>
      <c r="N60" s="41" t="n">
        <f aca="false">G60*$B$4</f>
        <v>49.5</v>
      </c>
      <c r="O60" s="41" t="n">
        <f aca="false">H60*$B$5</f>
        <v>66</v>
      </c>
      <c r="P60" s="116" t="n">
        <f aca="false">I60*$B$6</f>
        <v>60.5</v>
      </c>
      <c r="Q60" s="120" t="s">
        <v>526</v>
      </c>
    </row>
    <row r="61" customFormat="false" ht="15" hidden="false" customHeight="false" outlineLevel="0" collapsed="false">
      <c r="A61" s="122" t="s">
        <v>488</v>
      </c>
      <c r="B61" s="114" t="s">
        <v>944</v>
      </c>
      <c r="C61" s="114" t="s">
        <v>50</v>
      </c>
      <c r="D61" s="115" t="n">
        <v>100</v>
      </c>
      <c r="E61" s="41" t="n">
        <v>65</v>
      </c>
      <c r="F61" s="41" t="n">
        <v>45</v>
      </c>
      <c r="G61" s="41" t="n">
        <v>70</v>
      </c>
      <c r="H61" s="41" t="n">
        <v>60</v>
      </c>
      <c r="I61" s="41" t="n">
        <v>55</v>
      </c>
      <c r="J61" s="116" t="n">
        <v>10</v>
      </c>
      <c r="K61" s="115" t="n">
        <f aca="false">D61*$B$1</f>
        <v>110</v>
      </c>
      <c r="L61" s="41" t="n">
        <f aca="false">E61*$B$2</f>
        <v>71.5</v>
      </c>
      <c r="M61" s="41" t="n">
        <f aca="false">F61*$B$3</f>
        <v>49.5</v>
      </c>
      <c r="N61" s="41" t="n">
        <f aca="false">G61*$B$4</f>
        <v>77</v>
      </c>
      <c r="O61" s="41" t="n">
        <f aca="false">H61*$B$5</f>
        <v>66</v>
      </c>
      <c r="P61" s="116" t="n">
        <f aca="false">I61*$B$6</f>
        <v>60.5</v>
      </c>
      <c r="Q61" s="120" t="s">
        <v>526</v>
      </c>
    </row>
    <row r="62" customFormat="false" ht="15" hidden="false" customHeight="false" outlineLevel="0" collapsed="false">
      <c r="A62" s="121" t="s">
        <v>497</v>
      </c>
      <c r="B62" s="114" t="s">
        <v>944</v>
      </c>
      <c r="C62" s="114" t="s">
        <v>50</v>
      </c>
      <c r="D62" s="115" t="n">
        <v>100</v>
      </c>
      <c r="E62" s="41" t="n">
        <v>50</v>
      </c>
      <c r="F62" s="41" t="n">
        <v>75</v>
      </c>
      <c r="G62" s="41" t="n">
        <v>35</v>
      </c>
      <c r="H62" s="41" t="n">
        <v>45</v>
      </c>
      <c r="I62" s="41" t="n">
        <v>50</v>
      </c>
      <c r="J62" s="116" t="n">
        <v>6</v>
      </c>
      <c r="K62" s="115" t="n">
        <f aca="false">D62*$B$1</f>
        <v>110</v>
      </c>
      <c r="L62" s="41" t="n">
        <f aca="false">E62*$B$2</f>
        <v>55</v>
      </c>
      <c r="M62" s="41" t="n">
        <f aca="false">F62*$B$3</f>
        <v>82.5</v>
      </c>
      <c r="N62" s="41" t="n">
        <f aca="false">G62*$B$4</f>
        <v>38.5</v>
      </c>
      <c r="O62" s="41" t="n">
        <f aca="false">H62*$B$5</f>
        <v>49.5</v>
      </c>
      <c r="P62" s="116" t="n">
        <f aca="false">I62*$B$6</f>
        <v>55</v>
      </c>
      <c r="Q62" s="120" t="s">
        <v>933</v>
      </c>
    </row>
    <row r="63" customFormat="false" ht="15" hidden="false" customHeight="false" outlineLevel="0" collapsed="false">
      <c r="A63" s="121" t="s">
        <v>498</v>
      </c>
      <c r="B63" s="114" t="s">
        <v>944</v>
      </c>
      <c r="C63" s="114" t="s">
        <v>50</v>
      </c>
      <c r="D63" s="115" t="n">
        <v>90</v>
      </c>
      <c r="E63" s="41" t="n">
        <v>100</v>
      </c>
      <c r="F63" s="41" t="n">
        <v>60</v>
      </c>
      <c r="G63" s="41" t="n">
        <v>60</v>
      </c>
      <c r="H63" s="41" t="n">
        <v>60</v>
      </c>
      <c r="I63" s="41" t="n">
        <v>45</v>
      </c>
      <c r="J63" s="116" t="n">
        <v>6</v>
      </c>
      <c r="K63" s="115" t="n">
        <f aca="false">D63*$B$1</f>
        <v>99</v>
      </c>
      <c r="L63" s="41" t="n">
        <f aca="false">E63*$B$2</f>
        <v>110</v>
      </c>
      <c r="M63" s="41" t="n">
        <f aca="false">F63*$B$3</f>
        <v>66</v>
      </c>
      <c r="N63" s="41" t="n">
        <f aca="false">G63*$B$4</f>
        <v>66</v>
      </c>
      <c r="O63" s="41" t="n">
        <f aca="false">H63*$B$5</f>
        <v>66</v>
      </c>
      <c r="P63" s="116" t="n">
        <f aca="false">I63*$B$6</f>
        <v>49.5</v>
      </c>
      <c r="Q63" s="120" t="s">
        <v>940</v>
      </c>
    </row>
    <row r="64" customFormat="false" ht="15" hidden="false" customHeight="false" outlineLevel="0" collapsed="false">
      <c r="A64" s="121" t="s">
        <v>499</v>
      </c>
      <c r="B64" s="114" t="s">
        <v>944</v>
      </c>
      <c r="C64" s="114" t="s">
        <v>50</v>
      </c>
      <c r="D64" s="115" t="n">
        <v>85</v>
      </c>
      <c r="E64" s="41" t="n">
        <v>40</v>
      </c>
      <c r="F64" s="41" t="n">
        <v>75</v>
      </c>
      <c r="G64" s="41" t="n">
        <v>70</v>
      </c>
      <c r="H64" s="41" t="n">
        <v>40</v>
      </c>
      <c r="I64" s="41" t="n">
        <v>50</v>
      </c>
      <c r="J64" s="116" t="n">
        <v>10</v>
      </c>
      <c r="K64" s="115" t="n">
        <f aca="false">D64*$B$1</f>
        <v>93.5</v>
      </c>
      <c r="L64" s="41" t="n">
        <f aca="false">E64*$B$2</f>
        <v>44</v>
      </c>
      <c r="M64" s="41" t="n">
        <f aca="false">F64*$B$3</f>
        <v>82.5</v>
      </c>
      <c r="N64" s="41" t="n">
        <f aca="false">G64*$B$4</f>
        <v>77</v>
      </c>
      <c r="O64" s="41" t="n">
        <f aca="false">H64*$B$5</f>
        <v>44</v>
      </c>
      <c r="P64" s="116" t="n">
        <f aca="false">I64*$B$6</f>
        <v>55</v>
      </c>
      <c r="Q64" s="120" t="s">
        <v>935</v>
      </c>
    </row>
    <row r="65" customFormat="false" ht="15" hidden="false" customHeight="false" outlineLevel="0" collapsed="false">
      <c r="A65" s="121" t="s">
        <v>503</v>
      </c>
      <c r="B65" s="114" t="s">
        <v>944</v>
      </c>
      <c r="C65" s="114" t="s">
        <v>50</v>
      </c>
      <c r="D65" s="115" t="n">
        <v>85</v>
      </c>
      <c r="E65" s="41" t="n">
        <v>100</v>
      </c>
      <c r="F65" s="41" t="n">
        <v>60</v>
      </c>
      <c r="G65" s="41" t="n">
        <v>60</v>
      </c>
      <c r="H65" s="41" t="n">
        <v>60</v>
      </c>
      <c r="I65" s="41" t="n">
        <v>50</v>
      </c>
      <c r="J65" s="116" t="n">
        <v>6</v>
      </c>
      <c r="K65" s="115" t="n">
        <f aca="false">D65*$B$1</f>
        <v>93.5</v>
      </c>
      <c r="L65" s="41" t="n">
        <f aca="false">E65*$B$2</f>
        <v>110</v>
      </c>
      <c r="M65" s="41" t="n">
        <f aca="false">F65*$B$3</f>
        <v>66</v>
      </c>
      <c r="N65" s="41" t="n">
        <f aca="false">G65*$B$4</f>
        <v>66</v>
      </c>
      <c r="O65" s="41" t="n">
        <f aca="false">H65*$B$5</f>
        <v>66</v>
      </c>
      <c r="P65" s="116" t="n">
        <f aca="false">I65*$B$6</f>
        <v>55</v>
      </c>
      <c r="Q65" s="120" t="s">
        <v>940</v>
      </c>
    </row>
    <row r="66" customFormat="false" ht="15" hidden="false" customHeight="false" outlineLevel="0" collapsed="false">
      <c r="A66" s="121" t="s">
        <v>504</v>
      </c>
      <c r="B66" s="114" t="s">
        <v>944</v>
      </c>
      <c r="C66" s="114" t="s">
        <v>50</v>
      </c>
      <c r="D66" s="115" t="n">
        <v>100</v>
      </c>
      <c r="E66" s="41" t="n">
        <v>50</v>
      </c>
      <c r="F66" s="41" t="n">
        <v>50</v>
      </c>
      <c r="G66" s="41" t="n">
        <v>50</v>
      </c>
      <c r="H66" s="41" t="n">
        <v>90</v>
      </c>
      <c r="I66" s="41" t="n">
        <v>55</v>
      </c>
      <c r="J66" s="116" t="n">
        <v>8</v>
      </c>
      <c r="K66" s="115" t="n">
        <f aca="false">D66*$B$1</f>
        <v>110</v>
      </c>
      <c r="L66" s="41" t="n">
        <f aca="false">E66*$B$2</f>
        <v>55</v>
      </c>
      <c r="M66" s="41" t="n">
        <f aca="false">F66*$B$3</f>
        <v>55</v>
      </c>
      <c r="N66" s="41" t="n">
        <f aca="false">G66*$B$4</f>
        <v>55</v>
      </c>
      <c r="O66" s="41" t="n">
        <f aca="false">H66*$B$5</f>
        <v>99</v>
      </c>
      <c r="P66" s="116" t="n">
        <f aca="false">I66*$B$6</f>
        <v>60.5</v>
      </c>
      <c r="Q66" s="120" t="s">
        <v>933</v>
      </c>
    </row>
    <row r="67" customFormat="false" ht="15" hidden="false" customHeight="false" outlineLevel="0" collapsed="false">
      <c r="A67" s="121" t="s">
        <v>506</v>
      </c>
      <c r="B67" s="124" t="s">
        <v>944</v>
      </c>
      <c r="C67" s="124" t="s">
        <v>61</v>
      </c>
      <c r="D67" s="125" t="n">
        <v>95</v>
      </c>
      <c r="E67" s="126" t="n">
        <v>60</v>
      </c>
      <c r="F67" s="126" t="n">
        <v>100</v>
      </c>
      <c r="G67" s="126" t="n">
        <v>55</v>
      </c>
      <c r="H67" s="126" t="n">
        <v>50</v>
      </c>
      <c r="I67" s="126" t="n">
        <v>55</v>
      </c>
      <c r="J67" s="127" t="n">
        <v>8</v>
      </c>
      <c r="K67" s="125" t="n">
        <f aca="false">D67*$B$1</f>
        <v>104.5</v>
      </c>
      <c r="L67" s="126" t="n">
        <f aca="false">E67*$B$2</f>
        <v>66</v>
      </c>
      <c r="M67" s="126" t="n">
        <f aca="false">F67*$B$3</f>
        <v>110</v>
      </c>
      <c r="N67" s="126" t="n">
        <f aca="false">G67*$B$4</f>
        <v>60.5</v>
      </c>
      <c r="O67" s="126" t="n">
        <f aca="false">H67*$B$5</f>
        <v>55</v>
      </c>
      <c r="P67" s="127" t="n">
        <f aca="false">I67*$B$6</f>
        <v>60.5</v>
      </c>
      <c r="Q67" s="128" t="s">
        <v>526</v>
      </c>
    </row>
    <row r="68" customFormat="false" ht="15" hidden="false" customHeight="false" outlineLevel="0" collapsed="false">
      <c r="K68" s="14"/>
      <c r="L68" s="14"/>
      <c r="M68" s="14"/>
      <c r="N68" s="14"/>
      <c r="O68" s="14"/>
      <c r="P68" s="14"/>
    </row>
    <row r="69" customFormat="false" ht="15" hidden="false" customHeight="false" outlineLevel="0" collapsed="false">
      <c r="A69" s="110" t="s">
        <v>955</v>
      </c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</row>
    <row r="70" customFormat="false" ht="15" hidden="false" customHeight="false" outlineLevel="0" collapsed="false">
      <c r="A70" s="11" t="s">
        <v>19</v>
      </c>
      <c r="B70" s="12" t="s">
        <v>923</v>
      </c>
      <c r="C70" s="12" t="s">
        <v>945</v>
      </c>
      <c r="D70" s="111" t="s">
        <v>925</v>
      </c>
      <c r="E70" s="111" t="s">
        <v>926</v>
      </c>
      <c r="F70" s="111" t="s">
        <v>927</v>
      </c>
      <c r="G70" s="111" t="s">
        <v>928</v>
      </c>
      <c r="H70" s="111" t="s">
        <v>13</v>
      </c>
      <c r="I70" s="13" t="s">
        <v>929</v>
      </c>
      <c r="J70" s="13" t="s">
        <v>930</v>
      </c>
      <c r="K70" s="111" t="s">
        <v>925</v>
      </c>
      <c r="L70" s="111" t="s">
        <v>926</v>
      </c>
      <c r="M70" s="111" t="s">
        <v>927</v>
      </c>
      <c r="N70" s="111" t="s">
        <v>928</v>
      </c>
      <c r="O70" s="111" t="s">
        <v>13</v>
      </c>
      <c r="P70" s="13" t="s">
        <v>929</v>
      </c>
      <c r="Q70" s="11" t="s">
        <v>932</v>
      </c>
    </row>
    <row r="71" customFormat="false" ht="15" hidden="false" customHeight="false" outlineLevel="0" collapsed="false">
      <c r="A71" s="112" t="s">
        <v>464</v>
      </c>
      <c r="B71" s="114" t="s">
        <v>955</v>
      </c>
      <c r="C71" s="114" t="s">
        <v>4</v>
      </c>
      <c r="D71" s="115" t="n">
        <v>100</v>
      </c>
      <c r="E71" s="41" t="n">
        <v>95</v>
      </c>
      <c r="F71" s="41" t="n">
        <v>65</v>
      </c>
      <c r="G71" s="41" t="n">
        <v>55</v>
      </c>
      <c r="H71" s="41" t="n">
        <v>60</v>
      </c>
      <c r="I71" s="41" t="n">
        <v>65</v>
      </c>
      <c r="J71" s="116" t="n">
        <v>18</v>
      </c>
      <c r="K71" s="115" t="n">
        <f aca="false">D71*$B$1</f>
        <v>110</v>
      </c>
      <c r="L71" s="41" t="n">
        <f aca="false">E71*$B$2</f>
        <v>104.5</v>
      </c>
      <c r="M71" s="41" t="n">
        <f aca="false">F71*$B$3</f>
        <v>71.5</v>
      </c>
      <c r="N71" s="41" t="n">
        <f aca="false">G71*$B$4</f>
        <v>60.5</v>
      </c>
      <c r="O71" s="41" t="n">
        <f aca="false">H71*$B$5</f>
        <v>66</v>
      </c>
      <c r="P71" s="116" t="n">
        <f aca="false">I71*$B$6</f>
        <v>71.5</v>
      </c>
      <c r="Q71" s="120" t="s">
        <v>935</v>
      </c>
    </row>
    <row r="72" customFormat="false" ht="15" hidden="false" customHeight="false" outlineLevel="0" collapsed="false">
      <c r="A72" s="112" t="s">
        <v>465</v>
      </c>
      <c r="B72" s="114" t="s">
        <v>955</v>
      </c>
      <c r="C72" s="114" t="s">
        <v>4</v>
      </c>
      <c r="D72" s="115" t="n">
        <v>100</v>
      </c>
      <c r="E72" s="41" t="n">
        <v>65</v>
      </c>
      <c r="F72" s="41" t="n">
        <v>60</v>
      </c>
      <c r="G72" s="41" t="n">
        <v>55</v>
      </c>
      <c r="H72" s="41" t="n">
        <v>95</v>
      </c>
      <c r="I72" s="41" t="n">
        <v>65</v>
      </c>
      <c r="J72" s="116" t="n">
        <v>19</v>
      </c>
      <c r="K72" s="115" t="n">
        <f aca="false">D72*$B$1</f>
        <v>110</v>
      </c>
      <c r="L72" s="41" t="n">
        <f aca="false">E72*$B$2</f>
        <v>71.5</v>
      </c>
      <c r="M72" s="41" t="n">
        <f aca="false">F72*$B$3</f>
        <v>66</v>
      </c>
      <c r="N72" s="41" t="n">
        <f aca="false">G72*$B$4</f>
        <v>60.5</v>
      </c>
      <c r="O72" s="41" t="n">
        <f aca="false">H72*$B$5</f>
        <v>104.5</v>
      </c>
      <c r="P72" s="116" t="n">
        <f aca="false">I72*$B$6</f>
        <v>71.5</v>
      </c>
      <c r="Q72" s="120" t="s">
        <v>935</v>
      </c>
    </row>
    <row r="73" customFormat="false" ht="15" hidden="false" customHeight="false" outlineLevel="0" collapsed="false">
      <c r="A73" s="112" t="s">
        <v>466</v>
      </c>
      <c r="B73" s="114" t="s">
        <v>955</v>
      </c>
      <c r="C73" s="114" t="s">
        <v>4</v>
      </c>
      <c r="D73" s="115" t="n">
        <v>100</v>
      </c>
      <c r="E73" s="41" t="n">
        <v>70</v>
      </c>
      <c r="F73" s="41" t="n">
        <v>95</v>
      </c>
      <c r="G73" s="41" t="n">
        <v>55</v>
      </c>
      <c r="H73" s="41" t="n">
        <v>70</v>
      </c>
      <c r="I73" s="41" t="n">
        <v>65</v>
      </c>
      <c r="J73" s="116" t="n">
        <v>20</v>
      </c>
      <c r="K73" s="115" t="n">
        <f aca="false">D73*$B$1</f>
        <v>110</v>
      </c>
      <c r="L73" s="41" t="n">
        <f aca="false">E73*$B$2</f>
        <v>77</v>
      </c>
      <c r="M73" s="41" t="n">
        <f aca="false">F73*$B$3</f>
        <v>104.5</v>
      </c>
      <c r="N73" s="41" t="n">
        <f aca="false">G73*$B$4</f>
        <v>60.5</v>
      </c>
      <c r="O73" s="41" t="n">
        <f aca="false">H73*$B$5</f>
        <v>77</v>
      </c>
      <c r="P73" s="116" t="n">
        <f aca="false">I73*$B$6</f>
        <v>71.5</v>
      </c>
      <c r="Q73" s="120" t="s">
        <v>935</v>
      </c>
    </row>
    <row r="74" customFormat="false" ht="15" hidden="false" customHeight="false" outlineLevel="0" collapsed="false">
      <c r="A74" s="112" t="s">
        <v>467</v>
      </c>
      <c r="B74" s="114" t="s">
        <v>955</v>
      </c>
      <c r="C74" s="114" t="s">
        <v>4</v>
      </c>
      <c r="D74" s="115" t="n">
        <v>85</v>
      </c>
      <c r="E74" s="41" t="n">
        <v>60</v>
      </c>
      <c r="F74" s="41" t="n">
        <v>65</v>
      </c>
      <c r="G74" s="41" t="n">
        <v>65</v>
      </c>
      <c r="H74" s="41" t="n">
        <v>60</v>
      </c>
      <c r="I74" s="41" t="n">
        <v>60</v>
      </c>
      <c r="J74" s="116" t="n">
        <v>16</v>
      </c>
      <c r="K74" s="115" t="n">
        <f aca="false">D74*$B$1</f>
        <v>93.5</v>
      </c>
      <c r="L74" s="41" t="n">
        <f aca="false">E74*$B$2</f>
        <v>66</v>
      </c>
      <c r="M74" s="41" t="n">
        <f aca="false">F74*$B$3</f>
        <v>71.5</v>
      </c>
      <c r="N74" s="41" t="n">
        <f aca="false">G74*$B$4</f>
        <v>71.5</v>
      </c>
      <c r="O74" s="41" t="n">
        <f aca="false">H74*$B$5</f>
        <v>66</v>
      </c>
      <c r="P74" s="116" t="n">
        <f aca="false">I74*$B$6</f>
        <v>66</v>
      </c>
      <c r="Q74" s="120" t="s">
        <v>935</v>
      </c>
    </row>
    <row r="75" customFormat="false" ht="15" hidden="false" customHeight="false" outlineLevel="0" collapsed="false">
      <c r="A75" s="112" t="s">
        <v>468</v>
      </c>
      <c r="B75" s="114" t="s">
        <v>955</v>
      </c>
      <c r="C75" s="114" t="s">
        <v>4</v>
      </c>
      <c r="D75" s="115" t="n">
        <v>100</v>
      </c>
      <c r="E75" s="41" t="n">
        <v>60</v>
      </c>
      <c r="F75" s="41" t="n">
        <v>60</v>
      </c>
      <c r="G75" s="41" t="n">
        <v>55</v>
      </c>
      <c r="H75" s="41" t="n">
        <v>65</v>
      </c>
      <c r="I75" s="41" t="n">
        <v>60</v>
      </c>
      <c r="J75" s="116" t="n">
        <v>22</v>
      </c>
      <c r="K75" s="115" t="n">
        <f aca="false">D75*$B$1</f>
        <v>110</v>
      </c>
      <c r="L75" s="41" t="n">
        <f aca="false">E75*$B$2</f>
        <v>66</v>
      </c>
      <c r="M75" s="41" t="n">
        <f aca="false">F75*$B$3</f>
        <v>66</v>
      </c>
      <c r="N75" s="41" t="n">
        <f aca="false">G75*$B$4</f>
        <v>60.5</v>
      </c>
      <c r="O75" s="41" t="n">
        <f aca="false">H75*$B$5</f>
        <v>71.5</v>
      </c>
      <c r="P75" s="116" t="n">
        <f aca="false">I75*$B$6</f>
        <v>66</v>
      </c>
      <c r="Q75" s="120" t="s">
        <v>956</v>
      </c>
    </row>
    <row r="76" customFormat="false" ht="15" hidden="false" customHeight="false" outlineLevel="0" collapsed="false">
      <c r="A76" s="112" t="s">
        <v>469</v>
      </c>
      <c r="B76" s="114" t="s">
        <v>955</v>
      </c>
      <c r="C76" s="114" t="s">
        <v>4</v>
      </c>
      <c r="D76" s="115" t="n">
        <v>100</v>
      </c>
      <c r="E76" s="41" t="n">
        <v>85</v>
      </c>
      <c r="F76" s="41" t="n">
        <v>85</v>
      </c>
      <c r="G76" s="41" t="n">
        <v>85</v>
      </c>
      <c r="H76" s="41" t="n">
        <v>85</v>
      </c>
      <c r="I76" s="41" t="n">
        <v>85</v>
      </c>
      <c r="J76" s="116" t="n">
        <v>30</v>
      </c>
      <c r="K76" s="115" t="n">
        <f aca="false">D76*$B$1</f>
        <v>110</v>
      </c>
      <c r="L76" s="41" t="n">
        <f aca="false">E76*$B$2</f>
        <v>93.5</v>
      </c>
      <c r="M76" s="41" t="n">
        <f aca="false">F76*$B$3</f>
        <v>93.5</v>
      </c>
      <c r="N76" s="41" t="n">
        <f aca="false">G76*$B$4</f>
        <v>93.5</v>
      </c>
      <c r="O76" s="41" t="n">
        <f aca="false">H76*$B$5</f>
        <v>93.5</v>
      </c>
      <c r="P76" s="116" t="n">
        <f aca="false">I76*$B$6</f>
        <v>93.5</v>
      </c>
      <c r="Q76" s="120" t="s">
        <v>935</v>
      </c>
    </row>
    <row r="77" customFormat="false" ht="15" hidden="false" customHeight="false" outlineLevel="0" collapsed="false">
      <c r="A77" s="112" t="s">
        <v>470</v>
      </c>
      <c r="B77" s="114" t="s">
        <v>955</v>
      </c>
      <c r="C77" s="114" t="s">
        <v>4</v>
      </c>
      <c r="D77" s="115" t="n">
        <v>100</v>
      </c>
      <c r="E77" s="41" t="n">
        <v>60</v>
      </c>
      <c r="F77" s="41" t="n">
        <v>60</v>
      </c>
      <c r="G77" s="41" t="n">
        <v>55</v>
      </c>
      <c r="H77" s="41" t="n">
        <v>65</v>
      </c>
      <c r="I77" s="41" t="n">
        <v>60</v>
      </c>
      <c r="J77" s="116" t="n">
        <v>18</v>
      </c>
      <c r="K77" s="115" t="n">
        <f aca="false">D77*$B$1</f>
        <v>110</v>
      </c>
      <c r="L77" s="41" t="n">
        <f aca="false">E77*$B$2</f>
        <v>66</v>
      </c>
      <c r="M77" s="41" t="n">
        <f aca="false">F77*$B$3</f>
        <v>66</v>
      </c>
      <c r="N77" s="41" t="n">
        <f aca="false">G77*$B$4</f>
        <v>60.5</v>
      </c>
      <c r="O77" s="41" t="n">
        <f aca="false">H77*$B$5</f>
        <v>71.5</v>
      </c>
      <c r="P77" s="116" t="n">
        <f aca="false">I77*$B$6</f>
        <v>66</v>
      </c>
      <c r="Q77" s="120" t="s">
        <v>956</v>
      </c>
    </row>
    <row r="78" customFormat="false" ht="15" hidden="false" customHeight="false" outlineLevel="0" collapsed="false">
      <c r="A78" s="112" t="s">
        <v>386</v>
      </c>
      <c r="B78" s="114" t="s">
        <v>955</v>
      </c>
      <c r="C78" s="114" t="s">
        <v>4</v>
      </c>
      <c r="D78" s="115" t="n">
        <v>100</v>
      </c>
      <c r="E78" s="41" t="n">
        <v>75</v>
      </c>
      <c r="F78" s="41" t="n">
        <v>45</v>
      </c>
      <c r="G78" s="41" t="n">
        <v>80</v>
      </c>
      <c r="H78" s="41" t="n">
        <v>75</v>
      </c>
      <c r="I78" s="41" t="n">
        <v>60</v>
      </c>
      <c r="J78" s="116" t="n">
        <v>21.5</v>
      </c>
      <c r="K78" s="115" t="n">
        <f aca="false">D78*$B$1</f>
        <v>110</v>
      </c>
      <c r="L78" s="41" t="n">
        <f aca="false">E78*$B$2</f>
        <v>82.5</v>
      </c>
      <c r="M78" s="41" t="n">
        <f aca="false">F78*$B$3</f>
        <v>49.5</v>
      </c>
      <c r="N78" s="41" t="n">
        <f aca="false">G78*$B$4</f>
        <v>88</v>
      </c>
      <c r="O78" s="41" t="n">
        <f aca="false">H78*$B$5</f>
        <v>82.5</v>
      </c>
      <c r="P78" s="116" t="n">
        <f aca="false">I78*$B$6</f>
        <v>66</v>
      </c>
      <c r="Q78" s="120" t="s">
        <v>957</v>
      </c>
    </row>
    <row r="79" customFormat="false" ht="15" hidden="false" customHeight="false" outlineLevel="0" collapsed="false">
      <c r="A79" s="122" t="s">
        <v>474</v>
      </c>
      <c r="B79" s="114" t="s">
        <v>955</v>
      </c>
      <c r="C79" s="114" t="s">
        <v>61</v>
      </c>
      <c r="D79" s="115" t="n">
        <v>100</v>
      </c>
      <c r="E79" s="41" t="n">
        <v>85</v>
      </c>
      <c r="F79" s="41" t="n">
        <v>85</v>
      </c>
      <c r="G79" s="41" t="n">
        <v>70</v>
      </c>
      <c r="H79" s="41" t="n">
        <v>85</v>
      </c>
      <c r="I79" s="41" t="n">
        <v>75</v>
      </c>
      <c r="J79" s="116" t="n">
        <v>28</v>
      </c>
      <c r="K79" s="115" t="n">
        <f aca="false">D79*$B$1</f>
        <v>110</v>
      </c>
      <c r="L79" s="41" t="n">
        <f aca="false">E79*$B$2</f>
        <v>93.5</v>
      </c>
      <c r="M79" s="41" t="n">
        <f aca="false">F79*$B$3</f>
        <v>93.5</v>
      </c>
      <c r="N79" s="41" t="n">
        <f aca="false">G79*$B$4</f>
        <v>77</v>
      </c>
      <c r="O79" s="41" t="n">
        <f aca="false">H79*$B$5</f>
        <v>93.5</v>
      </c>
      <c r="P79" s="116" t="n">
        <f aca="false">I79*$B$6</f>
        <v>82.5</v>
      </c>
      <c r="Q79" s="120" t="s">
        <v>958</v>
      </c>
    </row>
    <row r="80" customFormat="false" ht="15" hidden="false" customHeight="false" outlineLevel="0" collapsed="false">
      <c r="A80" s="122" t="s">
        <v>476</v>
      </c>
      <c r="B80" s="114" t="s">
        <v>955</v>
      </c>
      <c r="C80" s="114" t="s">
        <v>61</v>
      </c>
      <c r="D80" s="115" t="n">
        <v>95</v>
      </c>
      <c r="E80" s="41" t="n">
        <v>50</v>
      </c>
      <c r="F80" s="41" t="n">
        <v>80</v>
      </c>
      <c r="G80" s="41" t="n">
        <v>50</v>
      </c>
      <c r="H80" s="41" t="n">
        <v>50</v>
      </c>
      <c r="I80" s="41" t="n">
        <v>70</v>
      </c>
      <c r="J80" s="116" t="n">
        <v>18</v>
      </c>
      <c r="K80" s="115" t="n">
        <f aca="false">D80*$B$1</f>
        <v>104.5</v>
      </c>
      <c r="L80" s="41" t="n">
        <f aca="false">E80*$B$2</f>
        <v>55</v>
      </c>
      <c r="M80" s="41" t="n">
        <f aca="false">F80*$B$3</f>
        <v>88</v>
      </c>
      <c r="N80" s="41" t="n">
        <f aca="false">G80*$B$4</f>
        <v>55</v>
      </c>
      <c r="O80" s="41" t="n">
        <f aca="false">H80*$B$5</f>
        <v>55</v>
      </c>
      <c r="P80" s="116" t="n">
        <f aca="false">I80*$B$6</f>
        <v>77</v>
      </c>
      <c r="Q80" s="120" t="s">
        <v>526</v>
      </c>
    </row>
    <row r="81" customFormat="false" ht="15" hidden="false" customHeight="false" outlineLevel="0" collapsed="false">
      <c r="A81" s="122" t="s">
        <v>489</v>
      </c>
      <c r="B81" s="114" t="s">
        <v>955</v>
      </c>
      <c r="C81" s="114" t="s">
        <v>61</v>
      </c>
      <c r="D81" s="115" t="n">
        <v>100</v>
      </c>
      <c r="E81" s="41" t="n">
        <v>55</v>
      </c>
      <c r="F81" s="41" t="n">
        <v>95</v>
      </c>
      <c r="G81" s="41" t="n">
        <v>30</v>
      </c>
      <c r="H81" s="41" t="n">
        <v>55</v>
      </c>
      <c r="I81" s="41" t="n">
        <v>65</v>
      </c>
      <c r="J81" s="116" t="n">
        <v>18</v>
      </c>
      <c r="K81" s="115" t="n">
        <f aca="false">D81*$B$1</f>
        <v>110</v>
      </c>
      <c r="L81" s="41" t="n">
        <f aca="false">E81*$B$2</f>
        <v>60.5</v>
      </c>
      <c r="M81" s="41" t="n">
        <f aca="false">F81*$B$3</f>
        <v>104.5</v>
      </c>
      <c r="N81" s="41" t="n">
        <f aca="false">G81*$B$4</f>
        <v>33</v>
      </c>
      <c r="O81" s="41" t="n">
        <f aca="false">H81*$B$5</f>
        <v>60.5</v>
      </c>
      <c r="P81" s="116" t="n">
        <f aca="false">I81*$B$6</f>
        <v>71.5</v>
      </c>
      <c r="Q81" s="120" t="s">
        <v>959</v>
      </c>
    </row>
    <row r="82" customFormat="false" ht="15" hidden="false" customHeight="false" outlineLevel="0" collapsed="false">
      <c r="A82" s="122" t="s">
        <v>490</v>
      </c>
      <c r="B82" s="114" t="s">
        <v>955</v>
      </c>
      <c r="C82" s="114" t="s">
        <v>53</v>
      </c>
      <c r="D82" s="115" t="n">
        <v>100</v>
      </c>
      <c r="E82" s="41" t="n">
        <v>75</v>
      </c>
      <c r="F82" s="41" t="n">
        <v>75</v>
      </c>
      <c r="G82" s="41" t="n">
        <v>95</v>
      </c>
      <c r="H82" s="41" t="n">
        <v>75</v>
      </c>
      <c r="I82" s="41" t="n">
        <v>70</v>
      </c>
      <c r="J82" s="116" t="n">
        <v>24</v>
      </c>
      <c r="K82" s="115" t="n">
        <f aca="false">D82*$B$1</f>
        <v>110</v>
      </c>
      <c r="L82" s="41" t="n">
        <f aca="false">E82*$B$2</f>
        <v>82.5</v>
      </c>
      <c r="M82" s="41" t="n">
        <f aca="false">F82*$B$3</f>
        <v>82.5</v>
      </c>
      <c r="N82" s="41" t="n">
        <f aca="false">G82*$B$4</f>
        <v>104.5</v>
      </c>
      <c r="O82" s="41" t="n">
        <f aca="false">H82*$B$5</f>
        <v>82.5</v>
      </c>
      <c r="P82" s="116" t="n">
        <f aca="false">I82*$B$6</f>
        <v>77</v>
      </c>
      <c r="Q82" s="120" t="s">
        <v>935</v>
      </c>
    </row>
    <row r="83" customFormat="false" ht="15" hidden="false" customHeight="false" outlineLevel="0" collapsed="false">
      <c r="A83" s="122" t="s">
        <v>491</v>
      </c>
      <c r="B83" s="114" t="s">
        <v>955</v>
      </c>
      <c r="C83" s="114" t="s">
        <v>50</v>
      </c>
      <c r="D83" s="115" t="n">
        <v>100</v>
      </c>
      <c r="E83" s="41" t="n">
        <v>80</v>
      </c>
      <c r="F83" s="41" t="n">
        <v>70</v>
      </c>
      <c r="G83" s="41" t="n">
        <v>75</v>
      </c>
      <c r="H83" s="41" t="n">
        <v>70</v>
      </c>
      <c r="I83" s="41" t="n">
        <v>70</v>
      </c>
      <c r="J83" s="116" t="n">
        <v>23</v>
      </c>
      <c r="K83" s="115" t="n">
        <f aca="false">D83*$B$1</f>
        <v>110</v>
      </c>
      <c r="L83" s="41" t="n">
        <f aca="false">E83*$B$2</f>
        <v>88</v>
      </c>
      <c r="M83" s="41" t="n">
        <f aca="false">F83*$B$3</f>
        <v>77</v>
      </c>
      <c r="N83" s="41" t="n">
        <f aca="false">G83*$B$4</f>
        <v>82.5</v>
      </c>
      <c r="O83" s="41" t="n">
        <f aca="false">H83*$B$5</f>
        <v>77</v>
      </c>
      <c r="P83" s="116" t="n">
        <f aca="false">I83*$B$6</f>
        <v>77</v>
      </c>
      <c r="Q83" s="120" t="s">
        <v>961</v>
      </c>
    </row>
    <row r="84" customFormat="false" ht="15" hidden="false" customHeight="false" outlineLevel="0" collapsed="false">
      <c r="A84" s="122" t="s">
        <v>492</v>
      </c>
      <c r="B84" s="114" t="s">
        <v>955</v>
      </c>
      <c r="C84" s="114" t="s">
        <v>61</v>
      </c>
      <c r="D84" s="115" t="n">
        <v>100</v>
      </c>
      <c r="E84" s="41" t="n">
        <v>75</v>
      </c>
      <c r="F84" s="41" t="n">
        <v>75</v>
      </c>
      <c r="G84" s="41" t="n">
        <v>75</v>
      </c>
      <c r="H84" s="41" t="n">
        <v>55</v>
      </c>
      <c r="I84" s="41" t="n">
        <v>65</v>
      </c>
      <c r="J84" s="116" t="n">
        <v>20</v>
      </c>
      <c r="K84" s="115" t="n">
        <f aca="false">D84*$B$1</f>
        <v>110</v>
      </c>
      <c r="L84" s="41" t="n">
        <f aca="false">E84*$B$2</f>
        <v>82.5</v>
      </c>
      <c r="M84" s="41" t="n">
        <f aca="false">F84*$B$3</f>
        <v>82.5</v>
      </c>
      <c r="N84" s="41" t="n">
        <f aca="false">G84*$B$4</f>
        <v>82.5</v>
      </c>
      <c r="O84" s="41" t="n">
        <f aca="false">H84*$B$5</f>
        <v>60.5</v>
      </c>
      <c r="P84" s="116" t="n">
        <f aca="false">I84*$B$6</f>
        <v>71.5</v>
      </c>
      <c r="Q84" s="120" t="s">
        <v>526</v>
      </c>
    </row>
    <row r="85" customFormat="false" ht="15" hidden="false" customHeight="false" outlineLevel="0" collapsed="false">
      <c r="A85" s="122" t="s">
        <v>493</v>
      </c>
      <c r="B85" s="114" t="s">
        <v>955</v>
      </c>
      <c r="C85" s="114" t="s">
        <v>53</v>
      </c>
      <c r="D85" s="115" t="n">
        <v>100</v>
      </c>
      <c r="E85" s="41" t="n">
        <v>75</v>
      </c>
      <c r="F85" s="41" t="n">
        <v>70</v>
      </c>
      <c r="G85" s="41" t="n">
        <v>65</v>
      </c>
      <c r="H85" s="41" t="n">
        <v>75</v>
      </c>
      <c r="I85" s="41" t="n">
        <v>75</v>
      </c>
      <c r="J85" s="116" t="n">
        <v>25</v>
      </c>
      <c r="K85" s="115" t="n">
        <f aca="false">D85*$B$1</f>
        <v>110</v>
      </c>
      <c r="L85" s="41" t="n">
        <f aca="false">E85*$B$2</f>
        <v>82.5</v>
      </c>
      <c r="M85" s="41" t="n">
        <f aca="false">F85*$B$3</f>
        <v>77</v>
      </c>
      <c r="N85" s="41" t="n">
        <f aca="false">G85*$B$4</f>
        <v>71.5</v>
      </c>
      <c r="O85" s="41" t="n">
        <f aca="false">H85*$B$5</f>
        <v>82.5</v>
      </c>
      <c r="P85" s="116" t="n">
        <f aca="false">I85*$B$6</f>
        <v>82.5</v>
      </c>
      <c r="Q85" s="120" t="s">
        <v>935</v>
      </c>
    </row>
    <row r="86" customFormat="false" ht="15" hidden="false" customHeight="false" outlineLevel="0" collapsed="false">
      <c r="A86" s="122" t="s">
        <v>494</v>
      </c>
      <c r="B86" s="114" t="s">
        <v>955</v>
      </c>
      <c r="C86" s="114" t="s">
        <v>50</v>
      </c>
      <c r="D86" s="115" t="n">
        <v>100</v>
      </c>
      <c r="E86" s="41" t="n">
        <v>70</v>
      </c>
      <c r="F86" s="41" t="n">
        <v>65</v>
      </c>
      <c r="G86" s="41" t="n">
        <v>50</v>
      </c>
      <c r="H86" s="41" t="n">
        <v>70</v>
      </c>
      <c r="I86" s="41" t="n">
        <v>65</v>
      </c>
      <c r="J86" s="116" t="n">
        <v>18</v>
      </c>
      <c r="K86" s="115" t="n">
        <f aca="false">D86*$B$1</f>
        <v>110</v>
      </c>
      <c r="L86" s="41" t="n">
        <f aca="false">E86*$B$2</f>
        <v>77</v>
      </c>
      <c r="M86" s="41" t="n">
        <f aca="false">F86*$B$3</f>
        <v>71.5</v>
      </c>
      <c r="N86" s="41" t="n">
        <f aca="false">G86*$B$4</f>
        <v>55</v>
      </c>
      <c r="O86" s="41" t="n">
        <f aca="false">H86*$B$5</f>
        <v>77</v>
      </c>
      <c r="P86" s="116" t="n">
        <f aca="false">I86*$B$6</f>
        <v>71.5</v>
      </c>
      <c r="Q86" s="120" t="s">
        <v>526</v>
      </c>
    </row>
    <row r="87" customFormat="false" ht="15" hidden="false" customHeight="false" outlineLevel="0" collapsed="false">
      <c r="A87" s="122" t="s">
        <v>495</v>
      </c>
      <c r="B87" s="114" t="s">
        <v>955</v>
      </c>
      <c r="C87" s="114" t="s">
        <v>50</v>
      </c>
      <c r="D87" s="115" t="n">
        <v>100</v>
      </c>
      <c r="E87" s="41" t="n">
        <v>90</v>
      </c>
      <c r="F87" s="41" t="n">
        <v>90</v>
      </c>
      <c r="G87" s="41" t="n">
        <v>90</v>
      </c>
      <c r="H87" s="41" t="n">
        <v>90</v>
      </c>
      <c r="I87" s="41" t="n">
        <v>78</v>
      </c>
      <c r="J87" s="116" t="n">
        <v>30</v>
      </c>
      <c r="K87" s="115" t="n">
        <f aca="false">D87*$B$1</f>
        <v>110</v>
      </c>
      <c r="L87" s="41" t="n">
        <f aca="false">E87*$B$2</f>
        <v>99</v>
      </c>
      <c r="M87" s="41" t="n">
        <f aca="false">F87*$B$3</f>
        <v>99</v>
      </c>
      <c r="N87" s="41" t="n">
        <f aca="false">G87*$B$4</f>
        <v>99</v>
      </c>
      <c r="O87" s="41" t="n">
        <f aca="false">H87*$B$5</f>
        <v>99</v>
      </c>
      <c r="P87" s="116" t="n">
        <f aca="false">I87*$B$6</f>
        <v>85.8</v>
      </c>
      <c r="Q87" s="120" t="s">
        <v>935</v>
      </c>
    </row>
    <row r="88" customFormat="false" ht="15" hidden="false" customHeight="false" outlineLevel="0" collapsed="false">
      <c r="A88" s="122" t="s">
        <v>496</v>
      </c>
      <c r="B88" s="114" t="s">
        <v>955</v>
      </c>
      <c r="C88" s="114" t="s">
        <v>53</v>
      </c>
      <c r="D88" s="115" t="n">
        <v>100</v>
      </c>
      <c r="E88" s="41" t="n">
        <v>75</v>
      </c>
      <c r="F88" s="41" t="n">
        <v>70</v>
      </c>
      <c r="G88" s="41" t="n">
        <v>65</v>
      </c>
      <c r="H88" s="41" t="n">
        <v>75</v>
      </c>
      <c r="I88" s="41" t="n">
        <v>75</v>
      </c>
      <c r="J88" s="116" t="n">
        <v>25</v>
      </c>
      <c r="K88" s="115" t="n">
        <f aca="false">D88*$B$1</f>
        <v>110</v>
      </c>
      <c r="L88" s="41" t="n">
        <f aca="false">E88*$B$2</f>
        <v>82.5</v>
      </c>
      <c r="M88" s="41" t="n">
        <f aca="false">F88*$B$3</f>
        <v>77</v>
      </c>
      <c r="N88" s="41" t="n">
        <f aca="false">G88*$B$4</f>
        <v>71.5</v>
      </c>
      <c r="O88" s="41" t="n">
        <f aca="false">H88*$B$5</f>
        <v>82.5</v>
      </c>
      <c r="P88" s="116" t="n">
        <f aca="false">I88*$B$6</f>
        <v>82.5</v>
      </c>
      <c r="Q88" s="120" t="s">
        <v>526</v>
      </c>
    </row>
    <row r="89" customFormat="false" ht="15" hidden="false" customHeight="false" outlineLevel="0" collapsed="false">
      <c r="A89" s="121" t="s">
        <v>500</v>
      </c>
      <c r="B89" s="114" t="s">
        <v>955</v>
      </c>
      <c r="C89" s="114" t="s">
        <v>50</v>
      </c>
      <c r="D89" s="115" t="n">
        <v>100</v>
      </c>
      <c r="E89" s="41" t="n">
        <v>60</v>
      </c>
      <c r="F89" s="41" t="n">
        <v>75</v>
      </c>
      <c r="G89" s="41" t="n">
        <v>75</v>
      </c>
      <c r="H89" s="41" t="n">
        <v>60</v>
      </c>
      <c r="I89" s="41" t="n">
        <v>65</v>
      </c>
      <c r="J89" s="116" t="n">
        <v>26</v>
      </c>
      <c r="K89" s="115" t="n">
        <f aca="false">D89*$B$1</f>
        <v>110</v>
      </c>
      <c r="L89" s="41" t="n">
        <f aca="false">E89*$B$2</f>
        <v>66</v>
      </c>
      <c r="M89" s="41" t="n">
        <f aca="false">F89*$B$3</f>
        <v>82.5</v>
      </c>
      <c r="N89" s="41" t="n">
        <f aca="false">G89*$B$4</f>
        <v>82.5</v>
      </c>
      <c r="O89" s="41" t="n">
        <f aca="false">H89*$B$5</f>
        <v>66</v>
      </c>
      <c r="P89" s="116" t="n">
        <f aca="false">I89*$B$6</f>
        <v>71.5</v>
      </c>
      <c r="Q89" s="120" t="s">
        <v>935</v>
      </c>
    </row>
    <row r="90" customFormat="false" ht="15" hidden="false" customHeight="false" outlineLevel="0" collapsed="false">
      <c r="A90" s="121" t="s">
        <v>501</v>
      </c>
      <c r="B90" s="114" t="s">
        <v>955</v>
      </c>
      <c r="C90" s="114" t="s">
        <v>53</v>
      </c>
      <c r="D90" s="115" t="n">
        <v>100</v>
      </c>
      <c r="E90" s="41" t="n">
        <v>70</v>
      </c>
      <c r="F90" s="41" t="n">
        <v>65</v>
      </c>
      <c r="G90" s="41" t="n">
        <v>50</v>
      </c>
      <c r="H90" s="41" t="n">
        <v>70</v>
      </c>
      <c r="I90" s="41" t="n">
        <v>65</v>
      </c>
      <c r="J90" s="116" t="n">
        <v>18</v>
      </c>
      <c r="K90" s="115" t="n">
        <f aca="false">D90*$B$1</f>
        <v>110</v>
      </c>
      <c r="L90" s="41" t="n">
        <f aca="false">E90*$B$2</f>
        <v>77</v>
      </c>
      <c r="M90" s="41" t="n">
        <f aca="false">F90*$B$3</f>
        <v>71.5</v>
      </c>
      <c r="N90" s="41" t="n">
        <f aca="false">G90*$B$4</f>
        <v>55</v>
      </c>
      <c r="O90" s="41" t="n">
        <f aca="false">H90*$B$5</f>
        <v>77</v>
      </c>
      <c r="P90" s="116" t="n">
        <f aca="false">I90*$B$6</f>
        <v>71.5</v>
      </c>
      <c r="Q90" s="120" t="s">
        <v>526</v>
      </c>
    </row>
    <row r="91" customFormat="false" ht="15" hidden="false" customHeight="false" outlineLevel="0" collapsed="false">
      <c r="A91" s="121" t="s">
        <v>502</v>
      </c>
      <c r="B91" s="114" t="s">
        <v>955</v>
      </c>
      <c r="C91" s="114" t="s">
        <v>50</v>
      </c>
      <c r="D91" s="115" t="n">
        <v>100</v>
      </c>
      <c r="E91" s="41" t="n">
        <v>70</v>
      </c>
      <c r="F91" s="41" t="n">
        <v>70</v>
      </c>
      <c r="G91" s="41" t="n">
        <v>70</v>
      </c>
      <c r="H91" s="41" t="n">
        <v>70</v>
      </c>
      <c r="I91" s="41" t="n">
        <v>65</v>
      </c>
      <c r="J91" s="116" t="n">
        <v>15</v>
      </c>
      <c r="K91" s="115" t="n">
        <f aca="false">D91*$B$1</f>
        <v>110</v>
      </c>
      <c r="L91" s="41" t="n">
        <f aca="false">E91*$B$2</f>
        <v>77</v>
      </c>
      <c r="M91" s="41" t="n">
        <f aca="false">F91*$B$3</f>
        <v>77</v>
      </c>
      <c r="N91" s="41" t="n">
        <f aca="false">G91*$B$4</f>
        <v>77</v>
      </c>
      <c r="O91" s="41" t="n">
        <f aca="false">H91*$B$5</f>
        <v>77</v>
      </c>
      <c r="P91" s="116" t="n">
        <f aca="false">I91*$B$6</f>
        <v>71.5</v>
      </c>
      <c r="Q91" s="120" t="s">
        <v>526</v>
      </c>
    </row>
    <row r="92" customFormat="false" ht="15" hidden="false" customHeight="false" outlineLevel="0" collapsed="false">
      <c r="A92" s="121" t="s">
        <v>505</v>
      </c>
      <c r="B92" s="114" t="s">
        <v>955</v>
      </c>
      <c r="C92" s="114" t="s">
        <v>50</v>
      </c>
      <c r="D92" s="115" t="n">
        <v>100</v>
      </c>
      <c r="E92" s="41" t="n">
        <v>55</v>
      </c>
      <c r="F92" s="41" t="n">
        <v>100</v>
      </c>
      <c r="G92" s="41" t="n">
        <v>60</v>
      </c>
      <c r="H92" s="41" t="n">
        <v>80</v>
      </c>
      <c r="I92" s="41" t="n">
        <v>70</v>
      </c>
      <c r="J92" s="116" t="n">
        <v>18</v>
      </c>
      <c r="K92" s="115" t="n">
        <f aca="false">D92*$B$1</f>
        <v>110</v>
      </c>
      <c r="L92" s="41" t="n">
        <f aca="false">E92*$B$2</f>
        <v>60.5</v>
      </c>
      <c r="M92" s="41" t="n">
        <f aca="false">F92*$B$3</f>
        <v>110</v>
      </c>
      <c r="N92" s="41" t="n">
        <f aca="false">G92*$B$4</f>
        <v>66</v>
      </c>
      <c r="O92" s="41" t="n">
        <f aca="false">H92*$B$5</f>
        <v>88</v>
      </c>
      <c r="P92" s="116" t="n">
        <f aca="false">I92*$B$6</f>
        <v>77</v>
      </c>
      <c r="Q92" s="120" t="s">
        <v>935</v>
      </c>
    </row>
    <row r="93" customFormat="false" ht="15" hidden="false" customHeight="false" outlineLevel="0" collapsed="false">
      <c r="A93" s="121" t="s">
        <v>507</v>
      </c>
      <c r="B93" s="124" t="s">
        <v>955</v>
      </c>
      <c r="C93" s="124" t="s">
        <v>53</v>
      </c>
      <c r="D93" s="125" t="n">
        <v>100</v>
      </c>
      <c r="E93" s="126" t="n">
        <v>88</v>
      </c>
      <c r="F93" s="126" t="n">
        <v>88</v>
      </c>
      <c r="G93" s="126" t="n">
        <v>88</v>
      </c>
      <c r="H93" s="126" t="n">
        <v>88</v>
      </c>
      <c r="I93" s="126" t="n">
        <v>77</v>
      </c>
      <c r="J93" s="127" t="n">
        <v>28</v>
      </c>
      <c r="K93" s="125" t="n">
        <f aca="false">D93*$B$1</f>
        <v>110</v>
      </c>
      <c r="L93" s="126" t="n">
        <f aca="false">E93*$B$2</f>
        <v>96.8</v>
      </c>
      <c r="M93" s="126" t="n">
        <f aca="false">F93*$B$3</f>
        <v>96.8</v>
      </c>
      <c r="N93" s="126" t="n">
        <f aca="false">G93*$B$4</f>
        <v>96.8</v>
      </c>
      <c r="O93" s="126" t="n">
        <f aca="false">H93*$B$5</f>
        <v>96.8</v>
      </c>
      <c r="P93" s="127" t="n">
        <f aca="false">I93*$B$6</f>
        <v>84.7</v>
      </c>
      <c r="Q93" s="128" t="s">
        <v>935</v>
      </c>
    </row>
  </sheetData>
  <mergeCells count="3">
    <mergeCell ref="A7:Q7"/>
    <mergeCell ref="A30:Q30"/>
    <mergeCell ref="A69:Q69"/>
  </mergeCells>
  <conditionalFormatting sqref="Q9:Q28 Q32:Q67 Q71:Q93">
    <cfRule type="cellIs" priority="2" operator="greaterThan" aboveAverage="0" equalAverage="0" bottom="0" percent="0" rank="0" text="" dxfId="9">
      <formula>0.01</formula>
    </cfRule>
    <cfRule type="cellIs" priority="3" operator="lessThan" aboveAverage="0" equalAverage="0" bottom="0" percent="0" rank="0" text="" dxfId="10">
      <formula>0</formula>
    </cfRule>
    <cfRule type="cellIs" priority="4" operator="greaterThan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F53" activeCellId="0" sqref="F53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12.42"/>
    <col collapsed="false" customWidth="true" hidden="false" outlineLevel="0" max="3" min="3" style="0" width="15.29"/>
    <col collapsed="false" customWidth="true" hidden="false" outlineLevel="0" max="6" min="5" style="0" width="14.57"/>
    <col collapsed="false" customWidth="true" hidden="false" outlineLevel="0" max="7" min="7" style="0" width="14.15"/>
    <col collapsed="false" customWidth="true" hidden="false" outlineLevel="0" max="8" min="8" style="0" width="15.29"/>
  </cols>
  <sheetData>
    <row r="1" customFormat="false" ht="15" hidden="false" customHeight="false" outlineLevel="0" collapsed="false">
      <c r="A1" s="132" t="s">
        <v>512</v>
      </c>
      <c r="B1" s="0" t="n">
        <v>2</v>
      </c>
    </row>
    <row r="2" s="8" customFormat="true" ht="15" hidden="false" customHeight="false" outlineLevel="0" collapsed="false">
      <c r="A2" s="8" t="s">
        <v>964</v>
      </c>
      <c r="B2" s="133" t="s">
        <v>21</v>
      </c>
      <c r="C2" s="133" t="s">
        <v>965</v>
      </c>
      <c r="D2" s="133" t="s">
        <v>966</v>
      </c>
      <c r="E2" s="133" t="s">
        <v>967</v>
      </c>
      <c r="F2" s="133" t="s">
        <v>968</v>
      </c>
      <c r="G2" s="0"/>
      <c r="H2" s="133"/>
      <c r="I2" s="133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</row>
    <row r="3" customFormat="false" ht="15" hidden="false" customHeight="false" outlineLevel="0" collapsed="false">
      <c r="A3" s="134" t="s">
        <v>969</v>
      </c>
      <c r="B3" s="135" t="n">
        <v>100</v>
      </c>
      <c r="C3" s="135" t="n">
        <v>100</v>
      </c>
      <c r="D3" s="136" t="n">
        <v>10</v>
      </c>
      <c r="E3" s="136" t="n">
        <f aca="false">ROUND(C3/D3,1)</f>
        <v>10</v>
      </c>
      <c r="F3" s="136" t="n">
        <f aca="false">C3*$B$1</f>
        <v>200</v>
      </c>
    </row>
    <row r="4" customFormat="false" ht="15" hidden="false" customHeight="false" outlineLevel="0" collapsed="false">
      <c r="A4" s="134" t="s">
        <v>970</v>
      </c>
      <c r="B4" s="135" t="n">
        <v>125</v>
      </c>
      <c r="C4" s="135" t="n">
        <v>125</v>
      </c>
      <c r="D4" s="136" t="n">
        <v>10</v>
      </c>
      <c r="E4" s="136" t="n">
        <f aca="false">ROUND(C4/D4,1)</f>
        <v>12.5</v>
      </c>
      <c r="F4" s="136" t="n">
        <f aca="false">C4*$B$1</f>
        <v>250</v>
      </c>
    </row>
    <row r="5" customFormat="false" ht="15" hidden="false" customHeight="false" outlineLevel="0" collapsed="false">
      <c r="A5" s="134" t="s">
        <v>971</v>
      </c>
      <c r="B5" s="135" t="n">
        <v>150</v>
      </c>
      <c r="C5" s="135" t="n">
        <v>150</v>
      </c>
      <c r="D5" s="136" t="n">
        <v>20</v>
      </c>
      <c r="E5" s="136" t="n">
        <f aca="false">ROUND(C5/D5,1)</f>
        <v>7.5</v>
      </c>
      <c r="F5" s="136" t="n">
        <f aca="false">C5*$B$1</f>
        <v>300</v>
      </c>
    </row>
    <row r="6" customFormat="false" ht="15" hidden="false" customHeight="false" outlineLevel="0" collapsed="false">
      <c r="A6" s="134" t="s">
        <v>972</v>
      </c>
      <c r="B6" s="135" t="n">
        <v>175</v>
      </c>
      <c r="C6" s="135" t="n">
        <v>175</v>
      </c>
      <c r="D6" s="136" t="n">
        <v>25</v>
      </c>
      <c r="E6" s="136" t="n">
        <f aca="false">ROUND(C6/D6,1)</f>
        <v>7</v>
      </c>
      <c r="F6" s="136" t="n">
        <f aca="false">C6*$B$1</f>
        <v>350</v>
      </c>
    </row>
    <row r="7" customFormat="false" ht="15" hidden="false" customHeight="false" outlineLevel="0" collapsed="false">
      <c r="A7" s="134" t="s">
        <v>973</v>
      </c>
      <c r="B7" s="135" t="n">
        <v>200</v>
      </c>
      <c r="C7" s="135" t="n">
        <v>200</v>
      </c>
      <c r="D7" s="136" t="n">
        <v>30</v>
      </c>
      <c r="E7" s="136" t="n">
        <f aca="false">ROUND(C7/D7,1)</f>
        <v>6.7</v>
      </c>
      <c r="F7" s="136" t="n">
        <f aca="false">C7*$B$1</f>
        <v>400</v>
      </c>
    </row>
    <row r="8" customFormat="false" ht="15" hidden="false" customHeight="false" outlineLevel="0" collapsed="false">
      <c r="A8" s="134" t="s">
        <v>974</v>
      </c>
      <c r="B8" s="135" t="n">
        <v>75</v>
      </c>
      <c r="C8" s="135" t="n">
        <v>375</v>
      </c>
      <c r="D8" s="136" t="n">
        <v>50</v>
      </c>
      <c r="E8" s="136" t="n">
        <f aca="false">ROUND(C8/D8,1)</f>
        <v>7.5</v>
      </c>
      <c r="F8" s="136" t="n">
        <f aca="false">C8*$B$1</f>
        <v>750</v>
      </c>
    </row>
    <row r="9" customFormat="false" ht="15" hidden="false" customHeight="false" outlineLevel="0" collapsed="false">
      <c r="A9" s="134" t="s">
        <v>975</v>
      </c>
      <c r="B9" s="135" t="n">
        <v>100</v>
      </c>
      <c r="C9" s="135" t="n">
        <f aca="false">B9*5</f>
        <v>500</v>
      </c>
      <c r="D9" s="136" t="n">
        <v>75</v>
      </c>
      <c r="E9" s="136" t="n">
        <f aca="false">ROUND(C9/D9,1)</f>
        <v>6.7</v>
      </c>
      <c r="F9" s="136" t="n">
        <f aca="false">C9*$B$1</f>
        <v>1000</v>
      </c>
    </row>
    <row r="10" customFormat="false" ht="15" hidden="false" customHeight="false" outlineLevel="0" collapsed="false">
      <c r="A10" s="134" t="s">
        <v>976</v>
      </c>
      <c r="B10" s="135" t="n">
        <v>250</v>
      </c>
      <c r="C10" s="135" t="n">
        <v>250</v>
      </c>
      <c r="D10" s="136" t="n">
        <v>40</v>
      </c>
      <c r="E10" s="136" t="n">
        <f aca="false">ROUND(C10/D10,1)</f>
        <v>6.3</v>
      </c>
      <c r="F10" s="136" t="n">
        <f aca="false">C10*$B$1</f>
        <v>500</v>
      </c>
    </row>
    <row r="11" customFormat="false" ht="15" hidden="false" customHeight="false" outlineLevel="0" collapsed="false">
      <c r="A11" s="134" t="s">
        <v>977</v>
      </c>
      <c r="B11" s="135" t="n">
        <v>300</v>
      </c>
      <c r="C11" s="135" t="n">
        <v>300</v>
      </c>
      <c r="D11" s="136" t="n">
        <v>50</v>
      </c>
      <c r="E11" s="136" t="n">
        <f aca="false">ROUND(C11/D11,1)</f>
        <v>6</v>
      </c>
      <c r="F11" s="136" t="n">
        <f aca="false">C11*$B$1</f>
        <v>600</v>
      </c>
    </row>
    <row r="12" customFormat="false" ht="15" hidden="false" customHeight="false" outlineLevel="0" collapsed="false">
      <c r="A12" s="134" t="s">
        <v>978</v>
      </c>
      <c r="B12" s="135" t="n">
        <v>75</v>
      </c>
      <c r="C12" s="135" t="n">
        <v>750</v>
      </c>
      <c r="D12" s="136" t="n">
        <v>75</v>
      </c>
      <c r="E12" s="136" t="n">
        <f aca="false">ROUND(C12/D12,1)</f>
        <v>10</v>
      </c>
      <c r="F12" s="136" t="n">
        <f aca="false">C12*$B$1</f>
        <v>1500</v>
      </c>
    </row>
    <row r="13" customFormat="false" ht="15" hidden="false" customHeight="false" outlineLevel="0" collapsed="false">
      <c r="A13" s="134" t="s">
        <v>979</v>
      </c>
      <c r="B13" s="135" t="n">
        <v>300</v>
      </c>
      <c r="C13" s="135" t="n">
        <v>300</v>
      </c>
      <c r="D13" s="136" t="n">
        <v>40</v>
      </c>
      <c r="E13" s="136" t="n">
        <f aca="false">ROUND(C13/D13,1)</f>
        <v>7.5</v>
      </c>
      <c r="F13" s="136" t="n">
        <f aca="false">C13*$B$1</f>
        <v>600</v>
      </c>
    </row>
    <row r="14" customFormat="false" ht="15" hidden="false" customHeight="false" outlineLevel="0" collapsed="false">
      <c r="A14" s="134" t="s">
        <v>980</v>
      </c>
      <c r="B14" s="135" t="n">
        <v>250</v>
      </c>
      <c r="C14" s="135" t="n">
        <v>500</v>
      </c>
      <c r="D14" s="136" t="n">
        <v>8</v>
      </c>
      <c r="E14" s="136" t="n">
        <f aca="false">ROUND(C14/D14,1)</f>
        <v>62.5</v>
      </c>
      <c r="F14" s="136" t="n">
        <f aca="false">C14*$B$1</f>
        <v>1000</v>
      </c>
    </row>
    <row r="15" customFormat="false" ht="15" hidden="false" customHeight="false" outlineLevel="0" collapsed="false">
      <c r="A15" s="134" t="s">
        <v>981</v>
      </c>
      <c r="B15" s="135" t="n">
        <v>50</v>
      </c>
      <c r="C15" s="135" t="n">
        <f aca="false">B15*10</f>
        <v>500</v>
      </c>
      <c r="D15" s="136" t="n">
        <v>15</v>
      </c>
      <c r="E15" s="136" t="n">
        <f aca="false">ROUND(C15/D15,1)</f>
        <v>33.3</v>
      </c>
      <c r="F15" s="136" t="n">
        <f aca="false">C15*$B$1</f>
        <v>1000</v>
      </c>
    </row>
    <row r="16" customFormat="false" ht="15" hidden="false" customHeight="false" outlineLevel="0" collapsed="false">
      <c r="A16" s="134" t="s">
        <v>982</v>
      </c>
      <c r="B16" s="135" t="n">
        <v>75</v>
      </c>
      <c r="C16" s="135" t="n">
        <v>750</v>
      </c>
      <c r="D16" s="136" t="n">
        <v>75</v>
      </c>
      <c r="E16" s="136" t="n">
        <f aca="false">ROUND(C16/D16,1)</f>
        <v>10</v>
      </c>
      <c r="F16" s="136" t="n">
        <f aca="false">C16*$B$1</f>
        <v>1500</v>
      </c>
    </row>
    <row r="17" customFormat="false" ht="15" hidden="false" customHeight="false" outlineLevel="0" collapsed="false">
      <c r="A17" s="134" t="s">
        <v>983</v>
      </c>
      <c r="B17" s="135" t="n">
        <v>300</v>
      </c>
      <c r="C17" s="135" t="n">
        <v>300</v>
      </c>
      <c r="D17" s="136" t="n">
        <v>30</v>
      </c>
      <c r="E17" s="136" t="n">
        <f aca="false">ROUND(C17/D17,1)</f>
        <v>10</v>
      </c>
      <c r="F17" s="136" t="n">
        <f aca="false">C17*$B$1</f>
        <v>600</v>
      </c>
    </row>
    <row r="18" customFormat="false" ht="15" hidden="false" customHeight="false" outlineLevel="0" collapsed="false">
      <c r="A18" s="134" t="s">
        <v>984</v>
      </c>
      <c r="B18" s="135" t="n">
        <v>400</v>
      </c>
      <c r="C18" s="135" t="n">
        <v>400</v>
      </c>
      <c r="D18" s="136" t="n">
        <v>50</v>
      </c>
      <c r="E18" s="136" t="n">
        <f aca="false">ROUND(C18/D18,1)</f>
        <v>8</v>
      </c>
      <c r="F18" s="136" t="n">
        <f aca="false">C18*$B$1</f>
        <v>800</v>
      </c>
    </row>
    <row r="19" customFormat="false" ht="15" hidden="false" customHeight="false" outlineLevel="0" collapsed="false">
      <c r="A19" s="134" t="s">
        <v>985</v>
      </c>
      <c r="B19" s="135" t="n">
        <v>225</v>
      </c>
      <c r="C19" s="135" t="n">
        <v>225</v>
      </c>
      <c r="D19" s="136" t="n">
        <v>35</v>
      </c>
      <c r="E19" s="136" t="n">
        <f aca="false">ROUND(C19/D19,1)</f>
        <v>6.4</v>
      </c>
      <c r="F19" s="136" t="n">
        <f aca="false">C19*$B$1</f>
        <v>450</v>
      </c>
    </row>
    <row r="20" customFormat="false" ht="15" hidden="false" customHeight="false" outlineLevel="0" collapsed="false">
      <c r="A20" s="134" t="s">
        <v>986</v>
      </c>
      <c r="B20" s="135" t="n">
        <v>120</v>
      </c>
      <c r="C20" s="135" t="n">
        <f aca="false">B20*8</f>
        <v>960</v>
      </c>
      <c r="D20" s="136" t="n">
        <v>80</v>
      </c>
      <c r="E20" s="136" t="n">
        <f aca="false">ROUND(C20/D20,1)</f>
        <v>12</v>
      </c>
      <c r="F20" s="136" t="n">
        <f aca="false">C20*$B$1</f>
        <v>1920</v>
      </c>
    </row>
    <row r="21" customFormat="false" ht="15" hidden="false" customHeight="false" outlineLevel="0" collapsed="false">
      <c r="A21" s="134" t="s">
        <v>987</v>
      </c>
      <c r="B21" s="135" t="n">
        <v>200</v>
      </c>
      <c r="C21" s="135" t="n">
        <v>400</v>
      </c>
      <c r="D21" s="136" t="n">
        <v>6</v>
      </c>
      <c r="E21" s="136" t="n">
        <f aca="false">ROUND(C21/D21,1)</f>
        <v>66.7</v>
      </c>
      <c r="F21" s="136" t="n">
        <f aca="false">C21*$B$1</f>
        <v>800</v>
      </c>
    </row>
    <row r="22" customFormat="false" ht="15" hidden="false" customHeight="false" outlineLevel="0" collapsed="false">
      <c r="A22" s="134" t="s">
        <v>988</v>
      </c>
      <c r="B22" s="135" t="n">
        <v>80</v>
      </c>
      <c r="C22" s="135" t="n">
        <f aca="false">B22*6</f>
        <v>480</v>
      </c>
      <c r="D22" s="136" t="n">
        <v>50</v>
      </c>
      <c r="E22" s="136" t="n">
        <f aca="false">ROUND(C22/D22,1)</f>
        <v>9.6</v>
      </c>
      <c r="F22" s="136" t="n">
        <f aca="false">C22*$B$1</f>
        <v>960</v>
      </c>
    </row>
    <row r="23" customFormat="false" ht="15" hidden="false" customHeight="false" outlineLevel="0" collapsed="false">
      <c r="A23" s="67"/>
      <c r="B23" s="137"/>
      <c r="C23" s="137"/>
      <c r="D23" s="137"/>
      <c r="E23" s="137"/>
      <c r="F23" s="137"/>
    </row>
    <row r="24" s="8" customFormat="true" ht="15" hidden="false" customHeight="false" outlineLevel="0" collapsed="false">
      <c r="A24" s="8" t="s">
        <v>989</v>
      </c>
      <c r="B24" s="133" t="s">
        <v>21</v>
      </c>
      <c r="C24" s="133" t="s">
        <v>965</v>
      </c>
      <c r="D24" s="133" t="s">
        <v>966</v>
      </c>
      <c r="E24" s="133" t="s">
        <v>967</v>
      </c>
      <c r="F24" s="133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</row>
    <row r="25" customFormat="false" ht="15" hidden="false" customHeight="false" outlineLevel="0" collapsed="false">
      <c r="A25" s="134" t="s">
        <v>990</v>
      </c>
      <c r="B25" s="135" t="n">
        <v>125</v>
      </c>
      <c r="C25" s="135" t="n">
        <v>125</v>
      </c>
      <c r="D25" s="136" t="n">
        <v>10</v>
      </c>
      <c r="E25" s="136" t="n">
        <f aca="false">ROUND(C25/D25,1)</f>
        <v>12.5</v>
      </c>
      <c r="F25" s="136" t="n">
        <f aca="false">C25*$B$1</f>
        <v>250</v>
      </c>
    </row>
    <row r="26" customFormat="false" ht="15" hidden="false" customHeight="false" outlineLevel="0" collapsed="false">
      <c r="A26" s="134" t="s">
        <v>991</v>
      </c>
      <c r="B26" s="135" t="n">
        <v>175</v>
      </c>
      <c r="C26" s="135" t="n">
        <v>175</v>
      </c>
      <c r="D26" s="136" t="n">
        <v>25</v>
      </c>
      <c r="E26" s="136" t="n">
        <f aca="false">ROUND(C26/D26,1)</f>
        <v>7</v>
      </c>
      <c r="F26" s="136" t="n">
        <f aca="false">C26*$B$1</f>
        <v>350</v>
      </c>
    </row>
    <row r="27" customFormat="false" ht="15" hidden="false" customHeight="false" outlineLevel="0" collapsed="false">
      <c r="A27" s="134" t="s">
        <v>992</v>
      </c>
      <c r="B27" s="135" t="n">
        <v>200</v>
      </c>
      <c r="C27" s="135" t="n">
        <v>200</v>
      </c>
      <c r="D27" s="136" t="n">
        <v>30</v>
      </c>
      <c r="E27" s="136" t="n">
        <f aca="false">ROUND(C27/D27,1)</f>
        <v>6.7</v>
      </c>
      <c r="F27" s="136" t="n">
        <f aca="false">C27*$B$1</f>
        <v>400</v>
      </c>
    </row>
    <row r="28" customFormat="false" ht="15" hidden="false" customHeight="false" outlineLevel="0" collapsed="false">
      <c r="A28" s="134" t="s">
        <v>993</v>
      </c>
      <c r="B28" s="135" t="n">
        <v>200</v>
      </c>
      <c r="C28" s="135" t="n">
        <v>400</v>
      </c>
      <c r="D28" s="136" t="n">
        <v>6</v>
      </c>
      <c r="E28" s="136" t="n">
        <f aca="false">ROUND(C28/D28,1)</f>
        <v>66.7</v>
      </c>
      <c r="F28" s="136" t="n">
        <f aca="false">C28*$B$1</f>
        <v>800</v>
      </c>
    </row>
    <row r="29" customFormat="false" ht="15" hidden="false" customHeight="false" outlineLevel="0" collapsed="false">
      <c r="A29" s="134" t="s">
        <v>994</v>
      </c>
      <c r="B29" s="135" t="n">
        <v>100</v>
      </c>
      <c r="C29" s="135" t="n">
        <v>100</v>
      </c>
      <c r="D29" s="136" t="n">
        <v>5</v>
      </c>
      <c r="E29" s="136" t="n">
        <f aca="false">ROUND(C29/D29,1)</f>
        <v>20</v>
      </c>
      <c r="F29" s="136" t="n">
        <f aca="false">C29*$B$1</f>
        <v>200</v>
      </c>
    </row>
    <row r="30" customFormat="false" ht="15" hidden="false" customHeight="false" outlineLevel="0" collapsed="false">
      <c r="A30" s="134" t="s">
        <v>995</v>
      </c>
      <c r="B30" s="135" t="n">
        <v>300</v>
      </c>
      <c r="C30" s="135" t="n">
        <v>300</v>
      </c>
      <c r="D30" s="136" t="n">
        <v>30</v>
      </c>
      <c r="E30" s="136" t="n">
        <f aca="false">ROUND(C30/D30,1)</f>
        <v>10</v>
      </c>
      <c r="F30" s="136" t="n">
        <f aca="false">C30*$B$1</f>
        <v>600</v>
      </c>
    </row>
    <row r="31" customFormat="false" ht="15" hidden="false" customHeight="false" outlineLevel="0" collapsed="false">
      <c r="A31" s="134" t="s">
        <v>996</v>
      </c>
      <c r="B31" s="135" t="n">
        <v>250</v>
      </c>
      <c r="C31" s="135" t="n">
        <v>250</v>
      </c>
      <c r="D31" s="136" t="n">
        <v>40</v>
      </c>
      <c r="E31" s="136" t="n">
        <f aca="false">ROUND(C31/D31,1)</f>
        <v>6.3</v>
      </c>
      <c r="F31" s="136" t="n">
        <f aca="false">C31*$B$1</f>
        <v>500</v>
      </c>
    </row>
    <row r="32" customFormat="false" ht="15" hidden="false" customHeight="false" outlineLevel="0" collapsed="false">
      <c r="A32" s="134" t="s">
        <v>997</v>
      </c>
      <c r="B32" s="135" t="n">
        <v>320</v>
      </c>
      <c r="C32" s="135" t="n">
        <v>800</v>
      </c>
      <c r="D32" s="136" t="n">
        <v>30</v>
      </c>
      <c r="E32" s="136" t="n">
        <f aca="false">ROUND(C32/D32,1)</f>
        <v>26.7</v>
      </c>
      <c r="F32" s="136" t="n">
        <f aca="false">C32*$B$1</f>
        <v>1600</v>
      </c>
    </row>
    <row r="33" customFormat="false" ht="15" hidden="false" customHeight="false" outlineLevel="0" collapsed="false">
      <c r="A33" s="134" t="s">
        <v>998</v>
      </c>
      <c r="B33" s="135" t="n">
        <v>50</v>
      </c>
      <c r="C33" s="135" t="n">
        <v>1000</v>
      </c>
      <c r="D33" s="136" t="n">
        <v>5</v>
      </c>
      <c r="E33" s="136" t="n">
        <f aca="false">ROUND(C33/D33,1)</f>
        <v>200</v>
      </c>
      <c r="F33" s="136" t="n">
        <f aca="false">C33*$B$1</f>
        <v>2000</v>
      </c>
    </row>
    <row r="34" customFormat="false" ht="15" hidden="false" customHeight="false" outlineLevel="0" collapsed="false">
      <c r="A34" s="134" t="s">
        <v>999</v>
      </c>
      <c r="B34" s="135" t="n">
        <v>225</v>
      </c>
      <c r="C34" s="135" t="n">
        <v>225</v>
      </c>
      <c r="D34" s="136" t="n">
        <v>35</v>
      </c>
      <c r="E34" s="136" t="n">
        <f aca="false">ROUND(C34/D34,1)</f>
        <v>6.4</v>
      </c>
      <c r="F34" s="136" t="n">
        <f aca="false">C34*$B$1</f>
        <v>450</v>
      </c>
    </row>
    <row r="35" customFormat="false" ht="15" hidden="false" customHeight="false" outlineLevel="0" collapsed="false">
      <c r="A35" s="134" t="s">
        <v>1000</v>
      </c>
      <c r="B35" s="135" t="n">
        <v>300</v>
      </c>
      <c r="C35" s="135" t="n">
        <v>300</v>
      </c>
      <c r="D35" s="136" t="n">
        <v>50</v>
      </c>
      <c r="E35" s="136" t="n">
        <f aca="false">ROUND(C35/D35,1)</f>
        <v>6</v>
      </c>
      <c r="F35" s="136" t="n">
        <f aca="false">C35*$B$1</f>
        <v>600</v>
      </c>
    </row>
    <row r="36" customFormat="false" ht="15" hidden="false" customHeight="false" outlineLevel="0" collapsed="false">
      <c r="A36" s="134" t="s">
        <v>1001</v>
      </c>
      <c r="B36" s="135" t="n">
        <v>100</v>
      </c>
      <c r="C36" s="135" t="n">
        <v>2000</v>
      </c>
      <c r="D36" s="136" t="n">
        <v>80</v>
      </c>
      <c r="E36" s="136" t="n">
        <f aca="false">ROUND(C36/D36,1)</f>
        <v>25</v>
      </c>
      <c r="F36" s="136" t="n">
        <f aca="false">C36*$B$1</f>
        <v>4000</v>
      </c>
    </row>
    <row r="37" customFormat="false" ht="15" hidden="false" customHeight="false" outlineLevel="0" collapsed="false">
      <c r="A37" s="134" t="s">
        <v>1002</v>
      </c>
      <c r="B37" s="135" t="n">
        <v>75</v>
      </c>
      <c r="C37" s="135" t="n">
        <v>1500</v>
      </c>
      <c r="D37" s="136" t="n">
        <v>75</v>
      </c>
      <c r="E37" s="136" t="n">
        <f aca="false">ROUND(C37/D37,1)</f>
        <v>20</v>
      </c>
      <c r="F37" s="136" t="n">
        <f aca="false">C37*$B$1</f>
        <v>3000</v>
      </c>
    </row>
    <row r="38" customFormat="false" ht="15" hidden="false" customHeight="false" outlineLevel="0" collapsed="false">
      <c r="A38" s="134" t="s">
        <v>1003</v>
      </c>
      <c r="B38" s="135" t="n">
        <v>50</v>
      </c>
      <c r="C38" s="135" t="n">
        <v>250</v>
      </c>
      <c r="D38" s="136" t="n">
        <v>20</v>
      </c>
      <c r="E38" s="136" t="n">
        <f aca="false">ROUND(C38/D38,1)</f>
        <v>12.5</v>
      </c>
      <c r="F38" s="136" t="n">
        <f aca="false">C38*$B$1</f>
        <v>500</v>
      </c>
    </row>
    <row r="39" customFormat="false" ht="15" hidden="false" customHeight="false" outlineLevel="0" collapsed="false">
      <c r="A39" s="134" t="s">
        <v>1004</v>
      </c>
      <c r="B39" s="135" t="n">
        <v>250</v>
      </c>
      <c r="C39" s="135" t="n">
        <v>250</v>
      </c>
      <c r="D39" s="136" t="n">
        <v>25</v>
      </c>
      <c r="E39" s="136" t="n">
        <f aca="false">ROUND(C39/D39,1)</f>
        <v>10</v>
      </c>
      <c r="F39" s="136" t="n">
        <f aca="false">C39*$B$1</f>
        <v>500</v>
      </c>
    </row>
    <row r="40" customFormat="false" ht="15" hidden="false" customHeight="false" outlineLevel="0" collapsed="false">
      <c r="A40" s="134" t="s">
        <v>1005</v>
      </c>
      <c r="B40" s="135" t="n">
        <v>400</v>
      </c>
      <c r="C40" s="135" t="n">
        <v>400</v>
      </c>
      <c r="D40" s="136" t="n">
        <v>50</v>
      </c>
      <c r="E40" s="136" t="n">
        <f aca="false">ROUND(C40/D40,1)</f>
        <v>8</v>
      </c>
      <c r="F40" s="136" t="n">
        <f aca="false">C40*$B$1</f>
        <v>800</v>
      </c>
    </row>
    <row r="41" customFormat="false" ht="15" hidden="false" customHeight="false" outlineLevel="0" collapsed="false">
      <c r="A41" s="134" t="s">
        <v>1006</v>
      </c>
      <c r="B41" s="135" t="n">
        <v>200</v>
      </c>
      <c r="C41" s="135" t="n">
        <v>400</v>
      </c>
      <c r="D41" s="136" t="n">
        <v>40</v>
      </c>
      <c r="E41" s="136" t="n">
        <f aca="false">ROUND(C41/D41,1)</f>
        <v>10</v>
      </c>
      <c r="F41" s="136" t="n">
        <f aca="false">C41*$B$1</f>
        <v>800</v>
      </c>
    </row>
    <row r="42" customFormat="false" ht="15" hidden="false" customHeight="false" outlineLevel="0" collapsed="false">
      <c r="A42" s="134" t="s">
        <v>1007</v>
      </c>
      <c r="B42" s="135" t="n">
        <v>300</v>
      </c>
      <c r="C42" s="135" t="n">
        <v>300</v>
      </c>
      <c r="D42" s="136" t="n">
        <v>40</v>
      </c>
      <c r="E42" s="136" t="n">
        <f aca="false">ROUND(C42/D42,1)</f>
        <v>7.5</v>
      </c>
      <c r="F42" s="136" t="n">
        <f aca="false">C42*$B$1</f>
        <v>600</v>
      </c>
    </row>
    <row r="43" customFormat="false" ht="15" hidden="false" customHeight="false" outlineLevel="0" collapsed="false">
      <c r="A43" s="134" t="s">
        <v>1008</v>
      </c>
      <c r="B43" s="135" t="n">
        <v>200</v>
      </c>
      <c r="C43" s="135" t="n">
        <v>400</v>
      </c>
      <c r="D43" s="136" t="n">
        <v>6</v>
      </c>
      <c r="E43" s="136" t="n">
        <f aca="false">ROUND(C43/D43,1)</f>
        <v>66.7</v>
      </c>
      <c r="F43" s="136" t="n">
        <f aca="false">C43*$B$1</f>
        <v>800</v>
      </c>
    </row>
    <row r="44" customFormat="false" ht="15" hidden="false" customHeight="false" outlineLevel="0" collapsed="false">
      <c r="A44" s="134" t="s">
        <v>1009</v>
      </c>
      <c r="B44" s="135" t="n">
        <v>200</v>
      </c>
      <c r="C44" s="135" t="n">
        <v>200</v>
      </c>
      <c r="D44" s="136" t="n">
        <v>20</v>
      </c>
      <c r="E44" s="136" t="n">
        <f aca="false">ROUND(C44/D44,1)</f>
        <v>10</v>
      </c>
      <c r="F44" s="136" t="n">
        <f aca="false">C44*$B$1</f>
        <v>400</v>
      </c>
    </row>
    <row r="45" customFormat="false" ht="15" hidden="false" customHeight="false" outlineLevel="0" collapsed="false">
      <c r="A45" s="134" t="s">
        <v>1010</v>
      </c>
      <c r="B45" s="135" t="n">
        <v>100</v>
      </c>
      <c r="C45" s="135" t="n">
        <v>2000</v>
      </c>
      <c r="D45" s="136" t="n">
        <v>80</v>
      </c>
      <c r="E45" s="136" t="n">
        <f aca="false">ROUND(C45/D45,1)</f>
        <v>25</v>
      </c>
      <c r="F45" s="136" t="n">
        <f aca="false">C45*$B$1</f>
        <v>4000</v>
      </c>
    </row>
    <row r="46" customFormat="false" ht="15" hidden="false" customHeight="false" outlineLevel="0" collapsed="false">
      <c r="B46" s="137"/>
      <c r="C46" s="137"/>
      <c r="D46" s="137"/>
      <c r="E46" s="137"/>
      <c r="F46" s="137"/>
    </row>
    <row r="47" s="8" customFormat="true" ht="15" hidden="false" customHeight="false" outlineLevel="0" collapsed="false">
      <c r="A47" s="8" t="s">
        <v>1011</v>
      </c>
      <c r="B47" s="133" t="s">
        <v>21</v>
      </c>
      <c r="C47" s="133" t="s">
        <v>965</v>
      </c>
      <c r="D47" s="133" t="s">
        <v>966</v>
      </c>
      <c r="E47" s="133" t="s">
        <v>967</v>
      </c>
      <c r="F47" s="133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</row>
    <row r="48" customFormat="false" ht="15" hidden="false" customHeight="false" outlineLevel="0" collapsed="false">
      <c r="A48" s="134" t="s">
        <v>1012</v>
      </c>
      <c r="B48" s="135" t="n">
        <v>75</v>
      </c>
      <c r="C48" s="135" t="n">
        <v>225</v>
      </c>
      <c r="D48" s="136" t="n">
        <v>25</v>
      </c>
      <c r="E48" s="136" t="n">
        <f aca="false">ROUND(C48/D48,1)</f>
        <v>9</v>
      </c>
      <c r="F48" s="136" t="n">
        <f aca="false">C48*$B$1</f>
        <v>450</v>
      </c>
    </row>
    <row r="49" customFormat="false" ht="15" hidden="false" customHeight="false" outlineLevel="0" collapsed="false">
      <c r="A49" s="134" t="s">
        <v>1013</v>
      </c>
      <c r="B49" s="135" t="n">
        <v>100</v>
      </c>
      <c r="C49" s="135" t="n">
        <v>100</v>
      </c>
      <c r="D49" s="136" t="n">
        <v>10</v>
      </c>
      <c r="E49" s="136" t="n">
        <f aca="false">ROUND(C49/D49,1)</f>
        <v>10</v>
      </c>
      <c r="F49" s="136" t="n">
        <f aca="false">C49*$B$1</f>
        <v>200</v>
      </c>
    </row>
    <row r="50" customFormat="false" ht="15" hidden="false" customHeight="false" outlineLevel="0" collapsed="false">
      <c r="A50" s="134" t="s">
        <v>1014</v>
      </c>
      <c r="B50" s="135" t="n">
        <v>200</v>
      </c>
      <c r="C50" s="135" t="n">
        <v>200</v>
      </c>
      <c r="D50" s="136" t="n">
        <v>30</v>
      </c>
      <c r="E50" s="136" t="n">
        <f aca="false">ROUND(C50/D50,1)</f>
        <v>6.7</v>
      </c>
      <c r="F50" s="136" t="n">
        <f aca="false">C50*$B$1</f>
        <v>400</v>
      </c>
    </row>
    <row r="51" customFormat="false" ht="15" hidden="false" customHeight="false" outlineLevel="0" collapsed="false">
      <c r="A51" s="134" t="s">
        <v>1015</v>
      </c>
      <c r="B51" s="135" t="n">
        <v>300</v>
      </c>
      <c r="C51" s="135" t="n">
        <v>300</v>
      </c>
      <c r="D51" s="136" t="n">
        <v>30</v>
      </c>
      <c r="E51" s="136" t="n">
        <f aca="false">ROUND(C51/D51,1)</f>
        <v>10</v>
      </c>
      <c r="F51" s="136" t="n">
        <f aca="false">C51*$B$1</f>
        <v>600</v>
      </c>
    </row>
    <row r="52" customFormat="false" ht="15" hidden="false" customHeight="false" outlineLevel="0" collapsed="false">
      <c r="A52" s="134" t="s">
        <v>1016</v>
      </c>
      <c r="B52" s="135" t="n">
        <v>200</v>
      </c>
      <c r="C52" s="135" t="n">
        <v>200</v>
      </c>
      <c r="D52" s="136" t="n">
        <v>30</v>
      </c>
      <c r="E52" s="136" t="n">
        <f aca="false">ROUND(C52/D52,1)</f>
        <v>6.7</v>
      </c>
      <c r="F52" s="136" t="n">
        <f aca="false">C52*$B$1</f>
        <v>400</v>
      </c>
    </row>
    <row r="53" customFormat="false" ht="15" hidden="false" customHeight="false" outlineLevel="0" collapsed="false">
      <c r="A53" s="134" t="s">
        <v>1017</v>
      </c>
      <c r="B53" s="135" t="n">
        <v>250</v>
      </c>
      <c r="C53" s="135" t="n">
        <v>250</v>
      </c>
      <c r="D53" s="136" t="n">
        <v>40</v>
      </c>
      <c r="E53" s="136" t="n">
        <f aca="false">ROUND(C53/D53,1)</f>
        <v>6.3</v>
      </c>
      <c r="F53" s="136" t="n">
        <f aca="false">C53*$B$1</f>
        <v>500</v>
      </c>
    </row>
    <row r="54" customFormat="false" ht="15" hidden="false" customHeight="false" outlineLevel="0" collapsed="false">
      <c r="A54" s="134" t="s">
        <v>1018</v>
      </c>
      <c r="B54" s="135" t="n">
        <v>300</v>
      </c>
      <c r="C54" s="135" t="n">
        <v>300</v>
      </c>
      <c r="D54" s="136" t="n">
        <v>50</v>
      </c>
      <c r="E54" s="136" t="n">
        <f aca="false">ROUND(C54/D54,1)</f>
        <v>6</v>
      </c>
      <c r="F54" s="136" t="n">
        <f aca="false">C54*$B$1</f>
        <v>600</v>
      </c>
    </row>
    <row r="55" customFormat="false" ht="15" hidden="false" customHeight="false" outlineLevel="0" collapsed="false">
      <c r="A55" s="134" t="s">
        <v>628</v>
      </c>
      <c r="B55" s="135" t="n">
        <v>150</v>
      </c>
      <c r="C55" s="135" t="n">
        <v>150</v>
      </c>
      <c r="D55" s="136" t="n">
        <v>20</v>
      </c>
      <c r="E55" s="136" t="n">
        <f aca="false">ROUND(C55/D55,1)</f>
        <v>7.5</v>
      </c>
      <c r="F55" s="136" t="n">
        <f aca="false">C55*$B$1</f>
        <v>300</v>
      </c>
    </row>
    <row r="56" customFormat="false" ht="15" hidden="false" customHeight="false" outlineLevel="0" collapsed="false">
      <c r="A56" s="134" t="s">
        <v>1019</v>
      </c>
      <c r="B56" s="135" t="n">
        <v>200</v>
      </c>
      <c r="C56" s="135" t="n">
        <v>400</v>
      </c>
      <c r="D56" s="136" t="n">
        <v>50</v>
      </c>
      <c r="E56" s="136" t="n">
        <f aca="false">ROUND(C56/D56,1)</f>
        <v>8</v>
      </c>
      <c r="F56" s="136" t="n">
        <f aca="false">C56*$B$1</f>
        <v>800</v>
      </c>
    </row>
    <row r="57" customFormat="false" ht="15" hidden="false" customHeight="false" outlineLevel="0" collapsed="false">
      <c r="A57" s="134" t="s">
        <v>1020</v>
      </c>
      <c r="B57" s="135" t="n">
        <v>400</v>
      </c>
      <c r="C57" s="135" t="n">
        <v>400</v>
      </c>
      <c r="D57" s="136" t="n">
        <v>50</v>
      </c>
      <c r="E57" s="136" t="n">
        <f aca="false">ROUND(C57/D57,1)</f>
        <v>8</v>
      </c>
      <c r="F57" s="136" t="n">
        <f aca="false">C57*$B$1</f>
        <v>800</v>
      </c>
    </row>
    <row r="58" customFormat="false" ht="15" hidden="false" customHeight="false" outlineLevel="0" collapsed="false">
      <c r="A58" s="134" t="s">
        <v>1021</v>
      </c>
      <c r="B58" s="135" t="n">
        <v>250</v>
      </c>
      <c r="C58" s="135" t="n">
        <v>500</v>
      </c>
      <c r="D58" s="136" t="n">
        <v>8</v>
      </c>
      <c r="E58" s="136" t="n">
        <f aca="false">ROUND(C58/D58,1)</f>
        <v>62.5</v>
      </c>
      <c r="F58" s="136" t="n">
        <f aca="false">C58*$B$1</f>
        <v>1000</v>
      </c>
    </row>
    <row r="59" customFormat="false" ht="15" hidden="false" customHeight="false" outlineLevel="0" collapsed="false">
      <c r="A59" s="134" t="s">
        <v>1022</v>
      </c>
      <c r="B59" s="135" t="n">
        <v>250</v>
      </c>
      <c r="C59" s="135" t="n">
        <v>500</v>
      </c>
      <c r="D59" s="136" t="n">
        <v>30</v>
      </c>
      <c r="E59" s="136" t="n">
        <f aca="false">ROUND(C59/D59,1)</f>
        <v>16.7</v>
      </c>
      <c r="F59" s="136" t="n">
        <f aca="false">C59*$B$1</f>
        <v>1000</v>
      </c>
    </row>
    <row r="60" customFormat="false" ht="15" hidden="false" customHeight="false" outlineLevel="0" collapsed="false">
      <c r="A60" s="134" t="s">
        <v>1023</v>
      </c>
      <c r="B60" s="135" t="n">
        <v>100</v>
      </c>
      <c r="C60" s="135" t="n">
        <v>2000</v>
      </c>
      <c r="D60" s="136" t="n">
        <v>80</v>
      </c>
      <c r="E60" s="136" t="n">
        <f aca="false">ROUND(C60/D60,1)</f>
        <v>25</v>
      </c>
      <c r="F60" s="136" t="n">
        <f aca="false">C60*$B$1</f>
        <v>4000</v>
      </c>
    </row>
    <row r="62" customFormat="false" ht="15" hidden="false" customHeight="false" outlineLevel="0" collapsed="false">
      <c r="A62" s="8" t="s">
        <v>1024</v>
      </c>
      <c r="B62" s="133" t="s">
        <v>21</v>
      </c>
      <c r="C62" s="133" t="s">
        <v>1025</v>
      </c>
      <c r="D62" s="133" t="s">
        <v>966</v>
      </c>
      <c r="E62" s="133" t="s">
        <v>967</v>
      </c>
      <c r="F62" s="133"/>
    </row>
    <row r="63" customFormat="false" ht="15" hidden="false" customHeight="false" outlineLevel="0" collapsed="false">
      <c r="A63" s="134" t="s">
        <v>1026</v>
      </c>
      <c r="B63" s="135" t="n">
        <v>100</v>
      </c>
      <c r="C63" s="135" t="n">
        <v>100</v>
      </c>
      <c r="D63" s="136" t="n">
        <v>25</v>
      </c>
      <c r="E63" s="136" t="n">
        <f aca="false">ROUND(C63/D63,1)</f>
        <v>4</v>
      </c>
      <c r="F63" s="136" t="n">
        <f aca="false">C63*$B$1</f>
        <v>200</v>
      </c>
    </row>
    <row r="64" customFormat="false" ht="15" hidden="false" customHeight="false" outlineLevel="0" collapsed="false">
      <c r="A64" s="134" t="s">
        <v>1027</v>
      </c>
      <c r="B64" s="135" t="n">
        <v>200</v>
      </c>
      <c r="C64" s="135" t="n">
        <v>200</v>
      </c>
      <c r="D64" s="136" t="n">
        <v>50</v>
      </c>
      <c r="E64" s="136" t="n">
        <f aca="false">ROUND(C64/D64,1)</f>
        <v>4</v>
      </c>
      <c r="F64" s="136" t="n">
        <f aca="false">C64*$B$1</f>
        <v>400</v>
      </c>
      <c r="H64" s="3"/>
      <c r="I64" s="14"/>
      <c r="J64" s="14"/>
      <c r="K64" s="14"/>
      <c r="L64" s="14"/>
      <c r="M64" s="14"/>
    </row>
    <row r="65" customFormat="false" ht="15" hidden="false" customHeight="false" outlineLevel="0" collapsed="false">
      <c r="A65" s="134" t="s">
        <v>1028</v>
      </c>
      <c r="B65" s="135" t="n">
        <v>175</v>
      </c>
      <c r="C65" s="135" t="n">
        <v>175</v>
      </c>
      <c r="D65" s="136" t="n">
        <v>60</v>
      </c>
      <c r="E65" s="136" t="n">
        <f aca="false">ROUND(C65/D65,1)</f>
        <v>2.9</v>
      </c>
      <c r="F65" s="136" t="n">
        <f aca="false">C65*$B$1</f>
        <v>350</v>
      </c>
      <c r="H65" s="3"/>
      <c r="I65" s="14"/>
      <c r="J65" s="14"/>
      <c r="K65" s="14"/>
      <c r="L65" s="14"/>
      <c r="M65" s="14"/>
    </row>
    <row r="66" customFormat="false" ht="15" hidden="false" customHeight="false" outlineLevel="0" collapsed="false">
      <c r="A66" s="134" t="s">
        <v>1029</v>
      </c>
      <c r="B66" s="135" t="n">
        <v>250</v>
      </c>
      <c r="C66" s="135" t="n">
        <v>250</v>
      </c>
      <c r="D66" s="136" t="n">
        <v>100</v>
      </c>
      <c r="E66" s="136" t="n">
        <f aca="false">ROUND(C66/D66,1)</f>
        <v>2.5</v>
      </c>
      <c r="F66" s="136" t="n">
        <f aca="false">C66*$B$1</f>
        <v>500</v>
      </c>
      <c r="H66" s="3"/>
      <c r="I66" s="14"/>
      <c r="J66" s="14"/>
      <c r="K66" s="14"/>
      <c r="L66" s="14"/>
      <c r="M66" s="14"/>
    </row>
    <row r="67" customFormat="false" ht="15" hidden="false" customHeight="false" outlineLevel="0" collapsed="false">
      <c r="A67" s="134" t="s">
        <v>1030</v>
      </c>
      <c r="B67" s="135" t="n">
        <v>300</v>
      </c>
      <c r="C67" s="135" t="n">
        <v>300</v>
      </c>
      <c r="D67" s="136" t="n">
        <v>125</v>
      </c>
      <c r="E67" s="136" t="n">
        <f aca="false">ROUND(C67/D67,1)</f>
        <v>2.4</v>
      </c>
      <c r="F67" s="136" t="n">
        <f aca="false">C67*$B$1</f>
        <v>600</v>
      </c>
      <c r="H67" s="3"/>
      <c r="I67" s="14"/>
      <c r="J67" s="14"/>
      <c r="K67" s="14"/>
      <c r="L67" s="14"/>
      <c r="M67" s="14"/>
    </row>
    <row r="68" customFormat="false" ht="15" hidden="false" customHeight="false" outlineLevel="0" collapsed="false">
      <c r="A68" s="134" t="s">
        <v>1031</v>
      </c>
      <c r="B68" s="135" t="n">
        <v>300</v>
      </c>
      <c r="C68" s="135" t="n">
        <v>300</v>
      </c>
      <c r="D68" s="136" t="n">
        <v>200</v>
      </c>
      <c r="E68" s="136" t="n">
        <f aca="false">ROUND(C68/D68,1)</f>
        <v>1.5</v>
      </c>
      <c r="F68" s="136" t="n">
        <f aca="false">C68*$B$1</f>
        <v>600</v>
      </c>
      <c r="H68" s="3"/>
      <c r="I68" s="14"/>
      <c r="J68" s="14"/>
      <c r="K68" s="14"/>
      <c r="L68" s="14"/>
      <c r="M68" s="14"/>
    </row>
    <row r="69" customFormat="false" ht="15" hidden="false" customHeight="false" outlineLevel="0" collapsed="false">
      <c r="A69" s="134" t="s">
        <v>1032</v>
      </c>
      <c r="B69" s="135" t="n">
        <v>400</v>
      </c>
      <c r="C69" s="135" t="n">
        <v>400</v>
      </c>
      <c r="D69" s="136" t="n">
        <v>200</v>
      </c>
      <c r="E69" s="136" t="n">
        <f aca="false">ROUND(C69/D69,1)</f>
        <v>2</v>
      </c>
      <c r="F69" s="136" t="n">
        <f aca="false">C69*$B$1</f>
        <v>800</v>
      </c>
      <c r="H69" s="3"/>
      <c r="I69" s="14"/>
      <c r="J69" s="14"/>
      <c r="K69" s="14"/>
      <c r="L69" s="14"/>
      <c r="M69" s="14"/>
    </row>
    <row r="70" customFormat="false" ht="15.75" hidden="false" customHeight="true" outlineLevel="0" collapsed="false">
      <c r="A70" s="134" t="s">
        <v>1033</v>
      </c>
      <c r="B70" s="135" t="n">
        <v>75</v>
      </c>
      <c r="C70" s="135" t="n">
        <v>750</v>
      </c>
      <c r="D70" s="136" t="n">
        <v>250</v>
      </c>
      <c r="E70" s="136" t="n">
        <f aca="false">ROUND(C70/D70,1)</f>
        <v>3</v>
      </c>
      <c r="F70" s="136" t="n">
        <f aca="false">C70*$B$1</f>
        <v>1500</v>
      </c>
      <c r="H70" s="3"/>
      <c r="I70" s="14"/>
      <c r="J70" s="14"/>
      <c r="K70" s="14"/>
      <c r="L70" s="14"/>
      <c r="M70" s="14"/>
    </row>
    <row r="71" customFormat="false" ht="16.5" hidden="false" customHeight="true" outlineLevel="0" collapsed="false">
      <c r="A71" s="134" t="s">
        <v>1034</v>
      </c>
      <c r="B71" s="135" t="n">
        <v>100</v>
      </c>
      <c r="C71" s="135" t="n">
        <v>100</v>
      </c>
      <c r="D71" s="136" t="n">
        <v>250</v>
      </c>
      <c r="E71" s="136" t="n">
        <f aca="false">ROUND(C71/D71,1)</f>
        <v>0.4</v>
      </c>
      <c r="F71" s="136" t="n">
        <f aca="false">C71*$B$1</f>
        <v>200</v>
      </c>
      <c r="H71" s="3"/>
      <c r="I71" s="14"/>
      <c r="J71" s="14"/>
      <c r="K71" s="14"/>
      <c r="L71" s="14"/>
      <c r="M71" s="14"/>
    </row>
    <row r="72" customFormat="false" ht="15" hidden="false" customHeight="false" outlineLevel="0" collapsed="false">
      <c r="A72" s="134" t="s">
        <v>1035</v>
      </c>
      <c r="B72" s="135" t="n">
        <v>250</v>
      </c>
      <c r="C72" s="135" t="n">
        <v>500</v>
      </c>
      <c r="D72" s="136" t="n">
        <v>30</v>
      </c>
      <c r="E72" s="136" t="n">
        <f aca="false">ROUND(C72/D72,1)</f>
        <v>16.7</v>
      </c>
      <c r="F72" s="136" t="n">
        <f aca="false">C72*$B$1</f>
        <v>1000</v>
      </c>
      <c r="H72" s="3"/>
      <c r="I72" s="14"/>
      <c r="J72" s="14"/>
      <c r="K72" s="14"/>
      <c r="L72" s="14"/>
      <c r="M72" s="14"/>
    </row>
    <row r="73" customFormat="false" ht="15" hidden="false" customHeight="false" outlineLevel="0" collapsed="false">
      <c r="A73" s="134" t="s">
        <v>1036</v>
      </c>
      <c r="B73" s="135" t="n">
        <v>200</v>
      </c>
      <c r="C73" s="135" t="n">
        <v>400</v>
      </c>
      <c r="D73" s="136" t="n">
        <v>100</v>
      </c>
      <c r="E73" s="136" t="n">
        <f aca="false">ROUND(C73/D73,1)</f>
        <v>4</v>
      </c>
      <c r="F73" s="136" t="n">
        <f aca="false">C73*$B$1</f>
        <v>800</v>
      </c>
      <c r="H73" s="3"/>
      <c r="I73" s="14"/>
      <c r="J73" s="14"/>
      <c r="K73" s="14"/>
      <c r="L73" s="14"/>
      <c r="M73" s="14"/>
    </row>
    <row r="74" customFormat="false" ht="15" hidden="false" customHeight="false" outlineLevel="0" collapsed="false">
      <c r="A74" s="134" t="s">
        <v>1037</v>
      </c>
      <c r="B74" s="135" t="n">
        <v>70</v>
      </c>
      <c r="C74" s="135" t="n">
        <f aca="false">B74*7</f>
        <v>490</v>
      </c>
      <c r="D74" s="136" t="n">
        <v>200</v>
      </c>
      <c r="E74" s="136" t="n">
        <f aca="false">ROUND(C74/D74,1)</f>
        <v>2.5</v>
      </c>
      <c r="F74" s="136" t="n">
        <f aca="false">C74*$B$1</f>
        <v>980</v>
      </c>
      <c r="H74" s="3"/>
      <c r="I74" s="14"/>
      <c r="J74" s="14"/>
      <c r="K74" s="14"/>
      <c r="L74" s="14"/>
      <c r="M74" s="14"/>
    </row>
    <row r="75" customFormat="false" ht="15" hidden="false" customHeight="false" outlineLevel="0" collapsed="false">
      <c r="A75" s="134" t="s">
        <v>1038</v>
      </c>
      <c r="B75" s="135" t="n">
        <v>75</v>
      </c>
      <c r="C75" s="135" t="n">
        <v>750</v>
      </c>
      <c r="D75" s="136" t="n">
        <v>250</v>
      </c>
      <c r="E75" s="136" t="n">
        <f aca="false">ROUND(C75/D75,1)</f>
        <v>3</v>
      </c>
      <c r="F75" s="136" t="n">
        <f aca="false">C75*$B$1</f>
        <v>1500</v>
      </c>
      <c r="H75" s="3"/>
      <c r="I75" s="14"/>
      <c r="J75" s="14"/>
      <c r="K75" s="14"/>
      <c r="L75" s="14"/>
      <c r="M75" s="14"/>
    </row>
    <row r="76" customFormat="false" ht="15" hidden="false" customHeight="false" outlineLevel="0" collapsed="false">
      <c r="A76" s="134" t="s">
        <v>1039</v>
      </c>
      <c r="B76" s="135" t="n">
        <v>100</v>
      </c>
      <c r="C76" s="135" t="n">
        <v>100</v>
      </c>
      <c r="D76" s="136" t="n">
        <v>15</v>
      </c>
      <c r="E76" s="136" t="n">
        <f aca="false">ROUND(C76/D76,1)</f>
        <v>6.7</v>
      </c>
      <c r="F76" s="136" t="n">
        <f aca="false">C76*$B$1</f>
        <v>200</v>
      </c>
      <c r="H76" s="3"/>
      <c r="I76" s="14"/>
      <c r="J76" s="14"/>
      <c r="K76" s="14"/>
      <c r="L76" s="14"/>
      <c r="M76" s="14"/>
    </row>
    <row r="77" customFormat="false" ht="15" hidden="false" customHeight="false" outlineLevel="0" collapsed="false">
      <c r="A77" s="134" t="s">
        <v>1040</v>
      </c>
      <c r="B77" s="135" t="n">
        <v>75</v>
      </c>
      <c r="C77" s="135" t="n">
        <v>1500</v>
      </c>
      <c r="D77" s="136" t="n">
        <v>250</v>
      </c>
      <c r="E77" s="136" t="n">
        <f aca="false">ROUND(C77/D77,1)</f>
        <v>6</v>
      </c>
      <c r="F77" s="136" t="n">
        <f aca="false">C77*$B$1</f>
        <v>3000</v>
      </c>
      <c r="H77" s="3"/>
      <c r="I77" s="14"/>
      <c r="J77" s="14"/>
      <c r="K77" s="14"/>
      <c r="L77" s="14"/>
      <c r="M77" s="14"/>
    </row>
    <row r="78" customFormat="false" ht="15" hidden="false" customHeight="false" outlineLevel="0" collapsed="false">
      <c r="H78" s="3"/>
      <c r="I78" s="14"/>
      <c r="J78" s="14"/>
      <c r="K78" s="14"/>
      <c r="L78" s="14"/>
      <c r="M78" s="14"/>
    </row>
    <row r="79" customFormat="false" ht="15" hidden="false" customHeight="false" outlineLevel="0" collapsed="false">
      <c r="A79" s="8" t="s">
        <v>1041</v>
      </c>
      <c r="B79" s="133" t="s">
        <v>21</v>
      </c>
      <c r="C79" s="133" t="s">
        <v>1025</v>
      </c>
      <c r="D79" s="133" t="s">
        <v>966</v>
      </c>
      <c r="E79" s="133" t="s">
        <v>967</v>
      </c>
      <c r="F79" s="133"/>
      <c r="H79" s="3"/>
      <c r="I79" s="14"/>
      <c r="J79" s="14"/>
      <c r="K79" s="14"/>
      <c r="L79" s="14"/>
      <c r="M79" s="14"/>
    </row>
    <row r="80" customFormat="false" ht="15" hidden="false" customHeight="false" outlineLevel="0" collapsed="false">
      <c r="A80" s="134" t="s">
        <v>1042</v>
      </c>
      <c r="B80" s="135" t="n">
        <v>250</v>
      </c>
      <c r="C80" s="135" t="n">
        <v>250</v>
      </c>
      <c r="D80" s="136" t="n">
        <v>75</v>
      </c>
      <c r="E80" s="136" t="n">
        <f aca="false">ROUND(C80/D80,1)</f>
        <v>3.3</v>
      </c>
      <c r="F80" s="136" t="n">
        <f aca="false">C80*$B$1</f>
        <v>500</v>
      </c>
      <c r="H80" s="3"/>
      <c r="I80" s="14"/>
      <c r="J80" s="14"/>
      <c r="K80" s="14"/>
      <c r="L80" s="14"/>
      <c r="M80" s="14"/>
    </row>
    <row r="81" customFormat="false" ht="15" hidden="false" customHeight="false" outlineLevel="0" collapsed="false">
      <c r="A81" s="134" t="s">
        <v>604</v>
      </c>
      <c r="B81" s="135" t="n">
        <v>300</v>
      </c>
      <c r="C81" s="135" t="n">
        <v>300</v>
      </c>
      <c r="D81" s="136" t="n">
        <v>100</v>
      </c>
      <c r="E81" s="136" t="n">
        <f aca="false">ROUND(C81/D81,1)</f>
        <v>3</v>
      </c>
      <c r="F81" s="136" t="n">
        <f aca="false">C81*$B$1</f>
        <v>600</v>
      </c>
      <c r="H81" s="3"/>
      <c r="I81" s="14"/>
      <c r="J81" s="14"/>
      <c r="K81" s="14"/>
      <c r="L81" s="14"/>
      <c r="M81" s="14"/>
    </row>
    <row r="82" customFormat="false" ht="15" hidden="false" customHeight="false" outlineLevel="0" collapsed="false">
      <c r="A82" s="134" t="s">
        <v>1043</v>
      </c>
      <c r="B82" s="135" t="n">
        <v>300</v>
      </c>
      <c r="C82" s="135" t="n">
        <v>300</v>
      </c>
      <c r="D82" s="136" t="n">
        <v>100</v>
      </c>
      <c r="E82" s="136" t="n">
        <f aca="false">ROUND(C82/D82,1)</f>
        <v>3</v>
      </c>
      <c r="F82" s="136" t="n">
        <f aca="false">C82*$B$1</f>
        <v>600</v>
      </c>
      <c r="H82" s="3"/>
      <c r="I82" s="14"/>
      <c r="J82" s="14"/>
      <c r="K82" s="14"/>
      <c r="L82" s="14"/>
      <c r="M82" s="14"/>
    </row>
    <row r="83" customFormat="false" ht="15" hidden="false" customHeight="false" outlineLevel="0" collapsed="false">
      <c r="A83" s="134" t="s">
        <v>1044</v>
      </c>
      <c r="B83" s="135" t="n">
        <v>250</v>
      </c>
      <c r="C83" s="135" t="n">
        <v>500</v>
      </c>
      <c r="D83" s="136" t="n">
        <v>15</v>
      </c>
      <c r="E83" s="136" t="n">
        <f aca="false">ROUND(C83/D83,1)</f>
        <v>33.3</v>
      </c>
      <c r="F83" s="136" t="n">
        <f aca="false">C83*$B$1</f>
        <v>1000</v>
      </c>
      <c r="H83" s="3"/>
      <c r="I83" s="14"/>
      <c r="J83" s="14"/>
      <c r="K83" s="14"/>
      <c r="L83" s="14"/>
      <c r="M83" s="14"/>
    </row>
    <row r="84" customFormat="false" ht="15" hidden="false" customHeight="false" outlineLevel="0" collapsed="false">
      <c r="A84" s="134" t="s">
        <v>1045</v>
      </c>
      <c r="B84" s="135" t="n">
        <v>75</v>
      </c>
      <c r="C84" s="135" t="n">
        <v>1500</v>
      </c>
      <c r="D84" s="136" t="n">
        <v>250</v>
      </c>
      <c r="E84" s="136" t="n">
        <f aca="false">ROUND(C84/D84,1)</f>
        <v>6</v>
      </c>
      <c r="F84" s="136" t="n">
        <f aca="false">C84*$B$1</f>
        <v>3000</v>
      </c>
      <c r="H84" s="3"/>
      <c r="I84" s="3"/>
      <c r="J84" s="3"/>
      <c r="K84" s="3"/>
      <c r="L84" s="3"/>
      <c r="M84" s="3"/>
    </row>
    <row r="85" customFormat="false" ht="15" hidden="false" customHeight="false" outlineLevel="0" collapsed="false">
      <c r="A85" s="134" t="s">
        <v>1046</v>
      </c>
      <c r="B85" s="135" t="n">
        <v>250</v>
      </c>
      <c r="C85" s="135" t="n">
        <v>500</v>
      </c>
      <c r="D85" s="136" t="n">
        <v>100</v>
      </c>
      <c r="E85" s="136" t="n">
        <f aca="false">ROUND(C85/D85,1)</f>
        <v>5</v>
      </c>
      <c r="F85" s="136" t="n">
        <f aca="false">C85*$B$1</f>
        <v>1000</v>
      </c>
      <c r="H85" s="3"/>
      <c r="I85" s="3"/>
      <c r="J85" s="3"/>
      <c r="K85" s="3"/>
      <c r="L85" s="3"/>
      <c r="M85" s="3"/>
    </row>
    <row r="86" customFormat="false" ht="15" hidden="false" customHeight="false" outlineLevel="0" collapsed="false">
      <c r="H86" s="3"/>
      <c r="I86" s="3"/>
      <c r="J86" s="3"/>
      <c r="K86" s="3"/>
      <c r="L86" s="3"/>
      <c r="M86" s="3"/>
    </row>
    <row r="87" customFormat="false" ht="15" hidden="false" customHeight="false" outlineLevel="0" collapsed="false">
      <c r="A87" s="8" t="s">
        <v>1047</v>
      </c>
      <c r="B87" s="133" t="s">
        <v>21</v>
      </c>
      <c r="C87" s="133" t="s">
        <v>1025</v>
      </c>
      <c r="D87" s="133" t="s">
        <v>966</v>
      </c>
      <c r="E87" s="133" t="s">
        <v>967</v>
      </c>
      <c r="F87" s="133"/>
    </row>
    <row r="88" customFormat="false" ht="15" hidden="false" customHeight="false" outlineLevel="0" collapsed="false">
      <c r="A88" s="134" t="s">
        <v>1048</v>
      </c>
      <c r="B88" s="135" t="n">
        <v>100</v>
      </c>
      <c r="C88" s="135" t="n">
        <v>100</v>
      </c>
      <c r="D88" s="136" t="n">
        <v>25</v>
      </c>
      <c r="E88" s="136" t="n">
        <f aca="false">ROUND(C88/D88,1)</f>
        <v>4</v>
      </c>
      <c r="F88" s="136" t="n">
        <f aca="false">C88*$B$1</f>
        <v>200</v>
      </c>
    </row>
    <row r="89" customFormat="false" ht="15" hidden="false" customHeight="false" outlineLevel="0" collapsed="false">
      <c r="A89" s="134" t="s">
        <v>1049</v>
      </c>
      <c r="B89" s="135" t="n">
        <v>175</v>
      </c>
      <c r="C89" s="135" t="n">
        <v>175</v>
      </c>
      <c r="D89" s="136" t="n">
        <v>50</v>
      </c>
      <c r="E89" s="136" t="n">
        <f aca="false">ROUND(C89/D89,1)</f>
        <v>3.5</v>
      </c>
      <c r="F89" s="136" t="n">
        <f aca="false">C89*$B$1</f>
        <v>350</v>
      </c>
    </row>
    <row r="90" customFormat="false" ht="15" hidden="false" customHeight="false" outlineLevel="0" collapsed="false">
      <c r="A90" s="134" t="s">
        <v>1050</v>
      </c>
      <c r="B90" s="135" t="n">
        <v>250</v>
      </c>
      <c r="C90" s="135" t="n">
        <v>250</v>
      </c>
      <c r="D90" s="136" t="n">
        <v>100</v>
      </c>
      <c r="E90" s="136" t="n">
        <f aca="false">ROUND(C90/D90,1)</f>
        <v>2.5</v>
      </c>
      <c r="F90" s="136" t="n">
        <f aca="false">C90*$B$1</f>
        <v>500</v>
      </c>
    </row>
    <row r="91" customFormat="false" ht="15" hidden="false" customHeight="false" outlineLevel="0" collapsed="false">
      <c r="A91" s="134" t="s">
        <v>1051</v>
      </c>
      <c r="B91" s="135" t="n">
        <v>300</v>
      </c>
      <c r="C91" s="135" t="n">
        <v>300</v>
      </c>
      <c r="D91" s="136" t="n">
        <v>50</v>
      </c>
      <c r="E91" s="136" t="n">
        <f aca="false">ROUND(C91/D91,1)</f>
        <v>6</v>
      </c>
      <c r="F91" s="136" t="n">
        <f aca="false">C91*$B$1</f>
        <v>600</v>
      </c>
    </row>
    <row r="92" customFormat="false" ht="15" hidden="false" customHeight="false" outlineLevel="0" collapsed="false">
      <c r="A92" s="134" t="s">
        <v>1052</v>
      </c>
      <c r="B92" s="135" t="n">
        <v>75</v>
      </c>
      <c r="C92" s="135" t="n">
        <v>1500</v>
      </c>
      <c r="D92" s="136" t="n">
        <v>250</v>
      </c>
      <c r="E92" s="136" t="n">
        <f aca="false">ROUND(C92/D92,1)</f>
        <v>6</v>
      </c>
      <c r="F92" s="136" t="n">
        <f aca="false">C92*$B$1</f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75" defaultRowHeight="15" zeroHeight="false" outlineLevelRow="0" outlineLevelCol="0"/>
  <sheetData>
    <row r="1" customFormat="false" ht="15" hidden="false" customHeight="false" outlineLevel="0" collapsed="false">
      <c r="A1" s="8" t="s">
        <v>33</v>
      </c>
      <c r="B1" s="8" t="s">
        <v>666</v>
      </c>
      <c r="C1" s="8" t="s">
        <v>667</v>
      </c>
      <c r="D1" s="8" t="s">
        <v>1053</v>
      </c>
      <c r="E1" s="8" t="s">
        <v>669</v>
      </c>
    </row>
    <row r="2" customFormat="false" ht="15" hidden="false" customHeight="false" outlineLevel="0" collapsed="false">
      <c r="A2" s="138" t="n">
        <v>30</v>
      </c>
      <c r="B2" s="139" t="n">
        <f aca="false">A2*0.15</f>
        <v>4.5</v>
      </c>
      <c r="C2" s="139" t="n">
        <f aca="false">A2*0.4</f>
        <v>12</v>
      </c>
      <c r="D2" s="139" t="n">
        <f aca="false">A2*0.15</f>
        <v>4.5</v>
      </c>
      <c r="E2" s="139" t="n">
        <f aca="false">A2*0.3</f>
        <v>9</v>
      </c>
    </row>
    <row r="3" customFormat="false" ht="15" hidden="false" customHeight="false" outlineLevel="0" collapsed="false">
      <c r="F3" s="0" t="n">
        <f aca="false">23.6+8.85</f>
        <v>32.45</v>
      </c>
    </row>
    <row r="4" customFormat="false" ht="15" hidden="false" customHeight="false" outlineLevel="0" collapsed="false">
      <c r="A4" s="8" t="s">
        <v>660</v>
      </c>
      <c r="B4" s="8" t="s">
        <v>666</v>
      </c>
      <c r="C4" s="8" t="s">
        <v>667</v>
      </c>
      <c r="D4" s="8" t="s">
        <v>1053</v>
      </c>
      <c r="E4" s="8" t="s">
        <v>669</v>
      </c>
    </row>
    <row r="5" customFormat="false" ht="15" hidden="false" customHeight="false" outlineLevel="0" collapsed="false">
      <c r="A5" s="138" t="n">
        <v>50</v>
      </c>
      <c r="B5" s="139" t="n">
        <f aca="false">A5*0.15</f>
        <v>7.5</v>
      </c>
      <c r="C5" s="139" t="n">
        <f aca="false">A5*0.4</f>
        <v>20</v>
      </c>
      <c r="D5" s="139" t="n">
        <f aca="false">A5*0.15</f>
        <v>7.5</v>
      </c>
      <c r="E5" s="139" t="n">
        <f aca="false">A5*0.3</f>
        <v>15</v>
      </c>
    </row>
    <row r="6" customFormat="false" ht="15" hidden="false" customHeight="false" outlineLevel="0" collapsed="false">
      <c r="B6" s="0" t="n">
        <f aca="false">1-(B5/100)</f>
        <v>0.925</v>
      </c>
      <c r="C6" s="0" t="n">
        <f aca="false">1-(C5/100)</f>
        <v>0.8</v>
      </c>
      <c r="D6" s="0" t="n">
        <f aca="false">1-(D5/100)</f>
        <v>0.925</v>
      </c>
      <c r="E6" s="0" t="n">
        <f aca="false">1-(E5/100)</f>
        <v>0.85</v>
      </c>
    </row>
    <row r="10" customFormat="false" ht="15" hidden="false" customHeight="false" outlineLevel="0" collapsed="false">
      <c r="A10" s="0" t="n">
        <v>133</v>
      </c>
      <c r="B10" s="0" t="s">
        <v>1054</v>
      </c>
    </row>
    <row r="11" customFormat="false" ht="15" hidden="false" customHeight="false" outlineLevel="0" collapsed="false">
      <c r="A11" s="0" t="n">
        <v>101</v>
      </c>
      <c r="B11" s="0" t="s">
        <v>1055</v>
      </c>
    </row>
    <row r="12" customFormat="false" ht="15" hidden="false" customHeight="false" outlineLevel="0" collapsed="false">
      <c r="A12" s="0" t="n">
        <f aca="false">(IF(A10&gt;A11*8, 0.1*A11, IF(A10&gt;A11, (19.2/49*(A11/A10-0.125)^2+0.1)*A11, IF(A10&gt;A11*0.4, (-0.4/3*(A11/A10-2.5)^2+0.7)*A11, IF(A10&gt;A11*0.125, (-0.8/121*(A11/A10-8)^2+0.9)*A11, A11*0.9)))))</f>
        <v>26.0276173016552</v>
      </c>
      <c r="B12" s="0" t="s">
        <v>1056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9.31"/>
    <col collapsed="false" customWidth="true" hidden="false" outlineLevel="0" max="10" min="2" style="0" width="6.71"/>
  </cols>
  <sheetData>
    <row r="1" customFormat="false" ht="15" hidden="false" customHeight="false" outlineLevel="0" collapsed="false">
      <c r="A1" s="8" t="s">
        <v>923</v>
      </c>
      <c r="B1" s="8" t="s">
        <v>1057</v>
      </c>
      <c r="C1" s="8" t="s">
        <v>1058</v>
      </c>
      <c r="D1" s="8" t="s">
        <v>1059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941</v>
      </c>
      <c r="J1" s="8" t="s">
        <v>1060</v>
      </c>
      <c r="K1" s="8" t="s">
        <v>1061</v>
      </c>
    </row>
    <row r="2" customFormat="false" ht="15" hidden="false" customHeight="false" outlineLevel="0" collapsed="false">
      <c r="A2" s="140" t="s">
        <v>1062</v>
      </c>
      <c r="B2" s="141" t="n">
        <v>10</v>
      </c>
      <c r="C2" s="142" t="n">
        <v>10</v>
      </c>
      <c r="D2" s="142" t="n">
        <v>10</v>
      </c>
      <c r="E2" s="142" t="n">
        <v>10</v>
      </c>
      <c r="F2" s="142" t="n">
        <v>10</v>
      </c>
      <c r="G2" s="142" t="n">
        <v>10</v>
      </c>
      <c r="H2" s="142" t="n">
        <v>10</v>
      </c>
      <c r="I2" s="142" t="n">
        <v>10</v>
      </c>
      <c r="J2" s="143" t="n">
        <v>10</v>
      </c>
      <c r="K2" s="144" t="n">
        <f aca="false">SUM(B2:J2)</f>
        <v>90</v>
      </c>
    </row>
    <row r="3" customFormat="false" ht="15" hidden="false" customHeight="false" outlineLevel="0" collapsed="false">
      <c r="A3" s="145" t="s">
        <v>778</v>
      </c>
      <c r="B3" s="146" t="n">
        <v>14</v>
      </c>
      <c r="C3" s="147" t="n">
        <v>8</v>
      </c>
      <c r="D3" s="147" t="n">
        <v>12</v>
      </c>
      <c r="E3" s="147" t="n">
        <v>14</v>
      </c>
      <c r="F3" s="147" t="n">
        <v>14</v>
      </c>
      <c r="G3" s="147" t="n">
        <v>8</v>
      </c>
      <c r="H3" s="147" t="n">
        <v>9</v>
      </c>
      <c r="I3" s="147" t="n">
        <v>8</v>
      </c>
      <c r="J3" s="148" t="n">
        <v>16</v>
      </c>
      <c r="K3" s="149" t="n">
        <f aca="false">SUM(B3:J3)</f>
        <v>103</v>
      </c>
    </row>
    <row r="4" customFormat="false" ht="15" hidden="false" customHeight="false" outlineLevel="0" collapsed="false">
      <c r="A4" s="140" t="s">
        <v>1063</v>
      </c>
      <c r="B4" s="141" t="n">
        <v>10</v>
      </c>
      <c r="C4" s="142" t="n">
        <v>10</v>
      </c>
      <c r="D4" s="142" t="n">
        <v>14</v>
      </c>
      <c r="E4" s="142" t="n">
        <v>10</v>
      </c>
      <c r="F4" s="142" t="n">
        <v>18</v>
      </c>
      <c r="G4" s="142" t="n">
        <v>10</v>
      </c>
      <c r="H4" s="142" t="n">
        <v>8</v>
      </c>
      <c r="I4" s="142" t="n">
        <v>12</v>
      </c>
      <c r="J4" s="143" t="n">
        <v>10</v>
      </c>
      <c r="K4" s="144" t="n">
        <f aca="false">SUM(B4:J4)</f>
        <v>102</v>
      </c>
    </row>
    <row r="5" customFormat="false" ht="15" hidden="false" customHeight="false" outlineLevel="0" collapsed="false">
      <c r="A5" s="145" t="s">
        <v>763</v>
      </c>
      <c r="B5" s="146" t="n">
        <v>14</v>
      </c>
      <c r="C5" s="147" t="n">
        <v>6</v>
      </c>
      <c r="D5" s="147" t="n">
        <v>13</v>
      </c>
      <c r="E5" s="147" t="n">
        <v>24</v>
      </c>
      <c r="F5" s="147" t="n">
        <v>10</v>
      </c>
      <c r="G5" s="147" t="n">
        <v>8</v>
      </c>
      <c r="H5" s="147" t="n">
        <v>6</v>
      </c>
      <c r="I5" s="147" t="n">
        <v>5</v>
      </c>
      <c r="J5" s="148" t="n">
        <v>20</v>
      </c>
      <c r="K5" s="149" t="n">
        <f aca="false">SUM(B5:J5)</f>
        <v>106</v>
      </c>
    </row>
    <row r="6" customFormat="false" ht="15" hidden="false" customHeight="false" outlineLevel="0" collapsed="false">
      <c r="A6" s="140" t="s">
        <v>1064</v>
      </c>
      <c r="B6" s="141" t="n">
        <v>10</v>
      </c>
      <c r="C6" s="142" t="n">
        <v>8</v>
      </c>
      <c r="D6" s="142" t="n">
        <v>12</v>
      </c>
      <c r="E6" s="142" t="n">
        <v>12</v>
      </c>
      <c r="F6" s="142" t="n">
        <v>18</v>
      </c>
      <c r="G6" s="142" t="n">
        <v>8</v>
      </c>
      <c r="H6" s="142" t="n">
        <v>9</v>
      </c>
      <c r="I6" s="142" t="n">
        <v>11</v>
      </c>
      <c r="J6" s="143" t="n">
        <v>14</v>
      </c>
      <c r="K6" s="144" t="n">
        <f aca="false">SUM(B6:J6)</f>
        <v>102</v>
      </c>
    </row>
    <row r="7" customFormat="false" ht="15" hidden="false" customHeight="false" outlineLevel="0" collapsed="false">
      <c r="A7" s="145" t="s">
        <v>1065</v>
      </c>
      <c r="B7" s="146" t="n">
        <v>12</v>
      </c>
      <c r="C7" s="147" t="n">
        <v>9</v>
      </c>
      <c r="D7" s="147" t="n">
        <v>12</v>
      </c>
      <c r="E7" s="147" t="n">
        <v>14</v>
      </c>
      <c r="F7" s="147" t="n">
        <v>18</v>
      </c>
      <c r="G7" s="147" t="n">
        <v>8</v>
      </c>
      <c r="H7" s="147" t="n">
        <v>7</v>
      </c>
      <c r="I7" s="147" t="n">
        <v>9</v>
      </c>
      <c r="J7" s="148" t="n">
        <v>15</v>
      </c>
      <c r="K7" s="149" t="n">
        <f aca="false">SUM(B7:J7)</f>
        <v>104</v>
      </c>
    </row>
    <row r="8" customFormat="false" ht="15" hidden="false" customHeight="false" outlineLevel="0" collapsed="false">
      <c r="A8" s="140" t="s">
        <v>865</v>
      </c>
      <c r="B8" s="141" t="n">
        <v>10</v>
      </c>
      <c r="C8" s="142" t="n">
        <v>14</v>
      </c>
      <c r="D8" s="142" t="n">
        <v>13</v>
      </c>
      <c r="E8" s="142" t="n">
        <v>8</v>
      </c>
      <c r="F8" s="142" t="n">
        <v>13</v>
      </c>
      <c r="G8" s="142" t="n">
        <v>18</v>
      </c>
      <c r="H8" s="142" t="n">
        <v>6</v>
      </c>
      <c r="I8" s="142" t="n">
        <v>10</v>
      </c>
      <c r="J8" s="143" t="n">
        <v>9</v>
      </c>
      <c r="K8" s="144" t="n">
        <f aca="false">SUM(B8:J8)</f>
        <v>101</v>
      </c>
    </row>
    <row r="9" customFormat="false" ht="15" hidden="false" customHeight="false" outlineLevel="0" collapsed="false">
      <c r="A9" s="145" t="s">
        <v>1066</v>
      </c>
      <c r="B9" s="146" t="n">
        <v>13</v>
      </c>
      <c r="C9" s="147" t="n">
        <v>8</v>
      </c>
      <c r="D9" s="147" t="n">
        <v>12</v>
      </c>
      <c r="E9" s="147" t="n">
        <v>14</v>
      </c>
      <c r="F9" s="147" t="n">
        <v>18</v>
      </c>
      <c r="G9" s="147" t="n">
        <v>7</v>
      </c>
      <c r="H9" s="147" t="n">
        <v>9</v>
      </c>
      <c r="I9" s="147" t="n">
        <v>10</v>
      </c>
      <c r="J9" s="148" t="n">
        <v>17</v>
      </c>
      <c r="K9" s="149" t="n">
        <f aca="false">SUM(B9:J9)</f>
        <v>108</v>
      </c>
    </row>
    <row r="10" customFormat="false" ht="15" hidden="false" customHeight="false" outlineLevel="0" collapsed="false">
      <c r="A10" s="140" t="s">
        <v>1067</v>
      </c>
      <c r="B10" s="141" t="n">
        <v>14</v>
      </c>
      <c r="C10" s="142" t="n">
        <v>7</v>
      </c>
      <c r="D10" s="142" t="n">
        <v>12</v>
      </c>
      <c r="E10" s="142" t="n">
        <v>18</v>
      </c>
      <c r="F10" s="142" t="n">
        <v>10</v>
      </c>
      <c r="G10" s="142" t="n">
        <v>8</v>
      </c>
      <c r="H10" s="142" t="n">
        <v>9</v>
      </c>
      <c r="I10" s="142" t="n">
        <v>11</v>
      </c>
      <c r="J10" s="143" t="n">
        <v>14</v>
      </c>
      <c r="K10" s="144" t="n">
        <f aca="false">SUM(B10:J10)</f>
        <v>103</v>
      </c>
    </row>
    <row r="11" customFormat="false" ht="15" hidden="false" customHeight="false" outlineLevel="0" collapsed="false">
      <c r="A11" s="145" t="s">
        <v>1068</v>
      </c>
      <c r="B11" s="146" t="n">
        <v>14</v>
      </c>
      <c r="C11" s="147" t="n">
        <v>10</v>
      </c>
      <c r="D11" s="147" t="n">
        <v>12</v>
      </c>
      <c r="E11" s="147" t="n">
        <v>20</v>
      </c>
      <c r="F11" s="147" t="n">
        <v>10</v>
      </c>
      <c r="G11" s="147" t="n">
        <v>8</v>
      </c>
      <c r="H11" s="147" t="n">
        <v>9</v>
      </c>
      <c r="I11" s="147" t="n">
        <v>8</v>
      </c>
      <c r="J11" s="148" t="n">
        <v>15</v>
      </c>
      <c r="K11" s="149" t="n">
        <f aca="false">SUM(B11:J11)</f>
        <v>106</v>
      </c>
    </row>
    <row r="12" customFormat="false" ht="15" hidden="false" customHeight="false" outlineLevel="0" collapsed="false">
      <c r="A12" s="140" t="s">
        <v>1069</v>
      </c>
      <c r="B12" s="141" t="n">
        <v>12</v>
      </c>
      <c r="C12" s="142" t="n">
        <v>10</v>
      </c>
      <c r="D12" s="142" t="n">
        <v>12</v>
      </c>
      <c r="E12" s="142" t="n">
        <v>16</v>
      </c>
      <c r="F12" s="142" t="n">
        <v>16</v>
      </c>
      <c r="G12" s="142" t="n">
        <v>7</v>
      </c>
      <c r="H12" s="142" t="n">
        <v>8</v>
      </c>
      <c r="I12" s="142" t="n">
        <v>7</v>
      </c>
      <c r="J12" s="143" t="n">
        <v>12</v>
      </c>
      <c r="K12" s="144" t="n">
        <f aca="false">SUM(B12:J12)</f>
        <v>100</v>
      </c>
    </row>
    <row r="13" customFormat="false" ht="15" hidden="false" customHeight="false" outlineLevel="0" collapsed="false">
      <c r="A13" s="145" t="s">
        <v>1070</v>
      </c>
      <c r="B13" s="146" t="n">
        <v>12</v>
      </c>
      <c r="C13" s="147" t="n">
        <v>10</v>
      </c>
      <c r="D13" s="147" t="n">
        <v>13</v>
      </c>
      <c r="E13" s="147" t="n">
        <v>12</v>
      </c>
      <c r="F13" s="147" t="n">
        <v>18</v>
      </c>
      <c r="G13" s="147" t="n">
        <v>8</v>
      </c>
      <c r="H13" s="147" t="n">
        <v>16</v>
      </c>
      <c r="I13" s="147" t="n">
        <v>10</v>
      </c>
      <c r="J13" s="148" t="n">
        <v>5</v>
      </c>
      <c r="K13" s="149" t="n">
        <f aca="false">SUM(B13:J13)</f>
        <v>104</v>
      </c>
    </row>
    <row r="14" customFormat="false" ht="15" hidden="false" customHeight="false" outlineLevel="0" collapsed="false">
      <c r="A14" s="140" t="s">
        <v>800</v>
      </c>
      <c r="B14" s="141" t="n">
        <v>10</v>
      </c>
      <c r="C14" s="142" t="n">
        <v>10</v>
      </c>
      <c r="D14" s="142" t="n">
        <v>8</v>
      </c>
      <c r="E14" s="142" t="n">
        <v>13</v>
      </c>
      <c r="F14" s="142" t="n">
        <v>16</v>
      </c>
      <c r="G14" s="142" t="n">
        <v>7</v>
      </c>
      <c r="H14" s="142" t="n">
        <v>15</v>
      </c>
      <c r="I14" s="142" t="n">
        <v>6</v>
      </c>
      <c r="J14" s="143" t="n">
        <v>16</v>
      </c>
      <c r="K14" s="144" t="n">
        <f aca="false">SUM(B14:J14)</f>
        <v>101</v>
      </c>
    </row>
    <row r="15" customFormat="false" ht="15" hidden="false" customHeight="false" outlineLevel="0" collapsed="false">
      <c r="A15" s="145" t="s">
        <v>1071</v>
      </c>
      <c r="B15" s="146" t="n">
        <v>14</v>
      </c>
      <c r="C15" s="147" t="n">
        <v>10</v>
      </c>
      <c r="D15" s="147" t="n">
        <v>10</v>
      </c>
      <c r="E15" s="147" t="n">
        <v>17</v>
      </c>
      <c r="F15" s="147" t="n">
        <v>14</v>
      </c>
      <c r="G15" s="147" t="n">
        <v>8</v>
      </c>
      <c r="H15" s="147" t="n">
        <v>6</v>
      </c>
      <c r="I15" s="147" t="n">
        <v>10</v>
      </c>
      <c r="J15" s="148" t="n">
        <v>18</v>
      </c>
      <c r="K15" s="149" t="n">
        <f aca="false">SUM(B15:J15)</f>
        <v>107</v>
      </c>
    </row>
    <row r="16" customFormat="false" ht="15" hidden="false" customHeight="false" outlineLevel="0" collapsed="false">
      <c r="A16" s="140" t="s">
        <v>1072</v>
      </c>
      <c r="B16" s="141" t="n">
        <v>13</v>
      </c>
      <c r="C16" s="142" t="n">
        <v>8</v>
      </c>
      <c r="D16" s="142" t="n">
        <v>12</v>
      </c>
      <c r="E16" s="142" t="n">
        <v>10</v>
      </c>
      <c r="F16" s="142" t="n">
        <v>16</v>
      </c>
      <c r="G16" s="142" t="n">
        <v>8</v>
      </c>
      <c r="H16" s="142" t="n">
        <v>8</v>
      </c>
      <c r="I16" s="142" t="n">
        <v>19</v>
      </c>
      <c r="J16" s="143" t="n">
        <v>8</v>
      </c>
      <c r="K16" s="144" t="n">
        <f aca="false">SUM(B16:J16)</f>
        <v>102</v>
      </c>
    </row>
    <row r="17" customFormat="false" ht="15" hidden="false" customHeight="false" outlineLevel="0" collapsed="false">
      <c r="A17" s="145" t="s">
        <v>1073</v>
      </c>
      <c r="B17" s="146" t="n">
        <v>10</v>
      </c>
      <c r="C17" s="147" t="n">
        <v>7</v>
      </c>
      <c r="D17" s="147" t="n">
        <v>10</v>
      </c>
      <c r="E17" s="147" t="n">
        <v>12</v>
      </c>
      <c r="F17" s="147" t="n">
        <v>18</v>
      </c>
      <c r="G17" s="147" t="n">
        <v>10</v>
      </c>
      <c r="H17" s="147" t="n">
        <v>10</v>
      </c>
      <c r="I17" s="147" t="n">
        <v>18</v>
      </c>
      <c r="J17" s="148" t="n">
        <v>13</v>
      </c>
      <c r="K17" s="149" t="n">
        <f aca="false">SUM(B17:J17)</f>
        <v>108</v>
      </c>
    </row>
    <row r="18" customFormat="false" ht="15" hidden="false" customHeight="false" outlineLevel="0" collapsed="false">
      <c r="A18" s="140" t="s">
        <v>1074</v>
      </c>
      <c r="B18" s="141" t="n">
        <v>15</v>
      </c>
      <c r="C18" s="142" t="n">
        <v>10</v>
      </c>
      <c r="D18" s="142" t="n">
        <v>15</v>
      </c>
      <c r="E18" s="142" t="n">
        <v>15</v>
      </c>
      <c r="F18" s="142" t="n">
        <v>15</v>
      </c>
      <c r="G18" s="142" t="n">
        <v>7</v>
      </c>
      <c r="H18" s="142" t="n">
        <v>8</v>
      </c>
      <c r="I18" s="142" t="n">
        <v>10</v>
      </c>
      <c r="J18" s="143" t="n">
        <v>10</v>
      </c>
      <c r="K18" s="144" t="n">
        <f aca="false">SUM(B18:J18)</f>
        <v>105</v>
      </c>
    </row>
    <row r="19" customFormat="false" ht="15" hidden="false" customHeight="false" outlineLevel="0" collapsed="false">
      <c r="A19" s="145" t="s">
        <v>1075</v>
      </c>
      <c r="B19" s="146" t="n">
        <v>10</v>
      </c>
      <c r="C19" s="147" t="n">
        <v>10</v>
      </c>
      <c r="D19" s="147" t="n">
        <v>14</v>
      </c>
      <c r="E19" s="147" t="n">
        <v>10</v>
      </c>
      <c r="F19" s="147" t="n">
        <v>24</v>
      </c>
      <c r="G19" s="147" t="n">
        <v>11</v>
      </c>
      <c r="H19" s="147" t="n">
        <v>10</v>
      </c>
      <c r="I19" s="147" t="n">
        <v>9</v>
      </c>
      <c r="J19" s="148" t="n">
        <v>8</v>
      </c>
      <c r="K19" s="149" t="n">
        <f aca="false">SUM(B19:J19)</f>
        <v>106</v>
      </c>
    </row>
    <row r="20" customFormat="false" ht="15" hidden="false" customHeight="false" outlineLevel="0" collapsed="false">
      <c r="A20" s="140" t="s">
        <v>882</v>
      </c>
      <c r="B20" s="141" t="n">
        <v>10</v>
      </c>
      <c r="C20" s="142" t="n">
        <v>16</v>
      </c>
      <c r="D20" s="142" t="n">
        <v>12</v>
      </c>
      <c r="E20" s="142" t="n">
        <v>8</v>
      </c>
      <c r="F20" s="142" t="n">
        <v>10</v>
      </c>
      <c r="G20" s="142" t="n">
        <v>20</v>
      </c>
      <c r="H20" s="142" t="n">
        <v>8</v>
      </c>
      <c r="I20" s="142" t="n">
        <v>10</v>
      </c>
      <c r="J20" s="143" t="n">
        <v>10</v>
      </c>
      <c r="K20" s="144" t="n">
        <f aca="false">SUM(B20:J20)</f>
        <v>104</v>
      </c>
    </row>
    <row r="21" customFormat="false" ht="15" hidden="false" customHeight="false" outlineLevel="0" collapsed="false">
      <c r="A21" s="145" t="s">
        <v>874</v>
      </c>
      <c r="B21" s="146" t="n">
        <v>9</v>
      </c>
      <c r="C21" s="147" t="n">
        <v>15</v>
      </c>
      <c r="D21" s="147" t="n">
        <v>10</v>
      </c>
      <c r="E21" s="147" t="n">
        <v>10</v>
      </c>
      <c r="F21" s="147" t="n">
        <v>10</v>
      </c>
      <c r="G21" s="147" t="n">
        <v>16</v>
      </c>
      <c r="H21" s="147" t="n">
        <v>16</v>
      </c>
      <c r="I21" s="147" t="n">
        <v>10</v>
      </c>
      <c r="J21" s="148" t="n">
        <v>8</v>
      </c>
      <c r="K21" s="149" t="n">
        <f aca="false">SUM(B21:J21)</f>
        <v>104</v>
      </c>
    </row>
    <row r="22" customFormat="false" ht="15" hidden="false" customHeight="false" outlineLevel="0" collapsed="false">
      <c r="A22" s="140" t="s">
        <v>857</v>
      </c>
      <c r="B22" s="141" t="n">
        <v>12</v>
      </c>
      <c r="C22" s="142" t="n">
        <v>16</v>
      </c>
      <c r="D22" s="142" t="n">
        <v>10</v>
      </c>
      <c r="E22" s="142" t="n">
        <v>12</v>
      </c>
      <c r="F22" s="142" t="n">
        <v>8</v>
      </c>
      <c r="G22" s="142" t="n">
        <v>7</v>
      </c>
      <c r="H22" s="142" t="n">
        <v>20</v>
      </c>
      <c r="I22" s="142" t="n">
        <v>8</v>
      </c>
      <c r="J22" s="143" t="n">
        <v>11</v>
      </c>
      <c r="K22" s="144" t="n">
        <f aca="false">SUM(B22:J22)</f>
        <v>104</v>
      </c>
    </row>
    <row r="23" customFormat="false" ht="15" hidden="false" customHeight="false" outlineLevel="0" collapsed="false">
      <c r="A23" s="145" t="s">
        <v>1076</v>
      </c>
      <c r="B23" s="146" t="n">
        <v>9</v>
      </c>
      <c r="C23" s="147" t="n">
        <v>16</v>
      </c>
      <c r="D23" s="147" t="n">
        <v>12</v>
      </c>
      <c r="E23" s="147" t="n">
        <v>12</v>
      </c>
      <c r="F23" s="147" t="n">
        <v>12</v>
      </c>
      <c r="G23" s="147" t="n">
        <v>8</v>
      </c>
      <c r="H23" s="147" t="n">
        <v>20</v>
      </c>
      <c r="I23" s="147" t="n">
        <v>8</v>
      </c>
      <c r="J23" s="148" t="n">
        <v>9</v>
      </c>
      <c r="K23" s="149" t="n">
        <f aca="false">SUM(B23:J23)</f>
        <v>106</v>
      </c>
    </row>
    <row r="24" customFormat="false" ht="15" hidden="false" customHeight="false" outlineLevel="0" collapsed="false">
      <c r="A24" s="140" t="s">
        <v>1077</v>
      </c>
      <c r="B24" s="141" t="n">
        <v>9</v>
      </c>
      <c r="C24" s="142" t="n">
        <v>15</v>
      </c>
      <c r="D24" s="142" t="n">
        <v>10</v>
      </c>
      <c r="E24" s="142" t="n">
        <v>10</v>
      </c>
      <c r="F24" s="142" t="n">
        <v>11</v>
      </c>
      <c r="G24" s="142" t="n">
        <v>17</v>
      </c>
      <c r="H24" s="142" t="n">
        <v>14</v>
      </c>
      <c r="I24" s="142" t="n">
        <v>8</v>
      </c>
      <c r="J24" s="143" t="n">
        <v>8</v>
      </c>
      <c r="K24" s="144" t="n">
        <f aca="false">SUM(B24:J24)</f>
        <v>102</v>
      </c>
    </row>
    <row r="25" customFormat="false" ht="15" hidden="false" customHeight="false" outlineLevel="0" collapsed="false">
      <c r="A25" s="145" t="s">
        <v>1078</v>
      </c>
      <c r="B25" s="146" t="n">
        <v>9</v>
      </c>
      <c r="C25" s="147" t="n">
        <v>14</v>
      </c>
      <c r="D25" s="147" t="n">
        <v>9</v>
      </c>
      <c r="E25" s="147" t="n">
        <v>11</v>
      </c>
      <c r="F25" s="147" t="n">
        <v>12</v>
      </c>
      <c r="G25" s="147" t="n">
        <v>16</v>
      </c>
      <c r="H25" s="147" t="n">
        <v>16</v>
      </c>
      <c r="I25" s="147" t="n">
        <v>8</v>
      </c>
      <c r="J25" s="148" t="n">
        <v>8</v>
      </c>
      <c r="K25" s="149" t="n">
        <f aca="false">SUM(B25:J25)</f>
        <v>103</v>
      </c>
    </row>
    <row r="26" customFormat="false" ht="15" hidden="false" customHeight="false" outlineLevel="0" collapsed="false">
      <c r="A26" s="145" t="s">
        <v>1079</v>
      </c>
      <c r="B26" s="146" t="n">
        <v>8</v>
      </c>
      <c r="C26" s="147" t="n">
        <v>15</v>
      </c>
      <c r="D26" s="147" t="n">
        <v>10</v>
      </c>
      <c r="E26" s="147" t="n">
        <v>12</v>
      </c>
      <c r="F26" s="147" t="n">
        <v>11</v>
      </c>
      <c r="G26" s="147" t="n">
        <v>14</v>
      </c>
      <c r="H26" s="147" t="n">
        <v>17</v>
      </c>
      <c r="I26" s="147" t="n">
        <v>10</v>
      </c>
      <c r="J26" s="148" t="n">
        <v>10</v>
      </c>
      <c r="K26" s="149" t="n">
        <f aca="false">SUM(B26:J26)</f>
        <v>107</v>
      </c>
    </row>
    <row r="27" customFormat="false" ht="15" hidden="false" customHeight="false" outlineLevel="0" collapsed="false">
      <c r="A27" s="140" t="s">
        <v>697</v>
      </c>
      <c r="B27" s="141" t="n">
        <v>10</v>
      </c>
      <c r="C27" s="142" t="n">
        <v>10</v>
      </c>
      <c r="D27" s="142" t="n">
        <v>8</v>
      </c>
      <c r="E27" s="142" t="n">
        <v>28</v>
      </c>
      <c r="F27" s="142" t="n">
        <v>7</v>
      </c>
      <c r="G27" s="142" t="n">
        <v>4</v>
      </c>
      <c r="H27" s="142" t="n">
        <v>12</v>
      </c>
      <c r="I27" s="142" t="n">
        <v>5</v>
      </c>
      <c r="J27" s="143" t="n">
        <v>26</v>
      </c>
      <c r="K27" s="144" t="n">
        <f aca="false">SUM(B27:J27)</f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1.53515625" defaultRowHeight="13.8" zeroHeight="false" outlineLevelRow="0" outlineLevelCol="0"/>
  <cols>
    <col collapsed="false" customWidth="true" hidden="false" outlineLevel="0" max="4" min="4" style="0" width="6.16"/>
    <col collapsed="false" customWidth="true" hidden="false" outlineLevel="0" max="5" min="5" style="0" width="5.88"/>
    <col collapsed="false" customWidth="true" hidden="false" outlineLevel="0" max="6" min="6" style="0" width="5.18"/>
    <col collapsed="false" customWidth="true" hidden="false" outlineLevel="0" max="7" min="7" style="0" width="6.16"/>
    <col collapsed="false" customWidth="true" hidden="false" outlineLevel="0" max="8" min="8" style="0" width="5.46"/>
    <col collapsed="false" customWidth="true" hidden="false" outlineLevel="0" max="9" min="9" style="0" width="5.88"/>
    <col collapsed="false" customWidth="true" hidden="false" outlineLevel="0" max="10" min="10" style="0" width="7.54"/>
    <col collapsed="false" customWidth="true" hidden="false" outlineLevel="0" max="11" min="11" style="0" width="6.16"/>
    <col collapsed="false" customWidth="true" hidden="false" outlineLevel="0" max="12" min="12" style="0" width="5.88"/>
    <col collapsed="false" customWidth="true" hidden="false" outlineLevel="0" max="13" min="13" style="0" width="5.18"/>
    <col collapsed="false" customWidth="true" hidden="false" outlineLevel="0" max="14" min="14" style="0" width="6.16"/>
    <col collapsed="false" customWidth="true" hidden="false" outlineLevel="0" max="15" min="15" style="0" width="5.46"/>
    <col collapsed="false" customWidth="true" hidden="false" outlineLevel="0" max="16" min="16" style="0" width="5.88"/>
    <col collapsed="false" customWidth="true" hidden="false" outlineLevel="0" max="17" min="17" style="0" width="6.16"/>
    <col collapsed="false" customWidth="true" hidden="false" outlineLevel="0" max="18" min="18" style="0" width="5.88"/>
    <col collapsed="false" customWidth="true" hidden="false" outlineLevel="0" max="19" min="19" style="0" width="5.18"/>
    <col collapsed="false" customWidth="true" hidden="false" outlineLevel="0" max="20" min="20" style="0" width="6.16"/>
    <col collapsed="false" customWidth="true" hidden="false" outlineLevel="0" max="21" min="21" style="0" width="5.46"/>
    <col collapsed="false" customWidth="true" hidden="false" outlineLevel="0" max="22" min="22" style="0" width="5.88"/>
    <col collapsed="false" customWidth="true" hidden="false" outlineLevel="0" max="23" min="23" style="0" width="14.63"/>
    <col collapsed="false" customWidth="true" hidden="false" outlineLevel="0" max="24" min="24" style="0" width="65.21"/>
  </cols>
  <sheetData>
    <row r="1" customFormat="false" ht="13.8" hidden="false" customHeight="false" outlineLevel="0" collapsed="false">
      <c r="A1" s="150" t="s">
        <v>1080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</row>
    <row r="2" customFormat="false" ht="13.8" hidden="false" customHeight="false" outlineLevel="0" collapsed="false">
      <c r="A2" s="151" t="s">
        <v>19</v>
      </c>
      <c r="B2" s="151"/>
      <c r="C2" s="151"/>
      <c r="D2" s="151" t="s">
        <v>1081</v>
      </c>
      <c r="E2" s="151"/>
      <c r="F2" s="151"/>
      <c r="G2" s="151"/>
      <c r="H2" s="151"/>
      <c r="I2" s="151"/>
      <c r="J2" s="151"/>
      <c r="K2" s="151" t="s">
        <v>1082</v>
      </c>
      <c r="L2" s="151"/>
      <c r="M2" s="151"/>
      <c r="N2" s="151"/>
      <c r="O2" s="151"/>
      <c r="P2" s="151"/>
      <c r="Q2" s="151" t="s">
        <v>1083</v>
      </c>
      <c r="R2" s="151"/>
      <c r="S2" s="151"/>
      <c r="T2" s="151"/>
      <c r="U2" s="151"/>
      <c r="V2" s="151"/>
      <c r="W2" s="151" t="s">
        <v>1084</v>
      </c>
      <c r="X2" s="151" t="s">
        <v>932</v>
      </c>
    </row>
    <row r="3" customFormat="false" ht="13.8" hidden="false" customHeight="false" outlineLevel="0" collapsed="false">
      <c r="A3" s="151"/>
      <c r="B3" s="151"/>
      <c r="C3" s="151"/>
      <c r="D3" s="110" t="s">
        <v>925</v>
      </c>
      <c r="E3" s="110" t="s">
        <v>926</v>
      </c>
      <c r="F3" s="110" t="s">
        <v>927</v>
      </c>
      <c r="G3" s="110" t="s">
        <v>928</v>
      </c>
      <c r="H3" s="110" t="s">
        <v>13</v>
      </c>
      <c r="I3" s="152" t="s">
        <v>929</v>
      </c>
      <c r="J3" s="152" t="s">
        <v>33</v>
      </c>
      <c r="K3" s="110" t="s">
        <v>925</v>
      </c>
      <c r="L3" s="110" t="s">
        <v>926</v>
      </c>
      <c r="M3" s="110" t="s">
        <v>927</v>
      </c>
      <c r="N3" s="110" t="s">
        <v>928</v>
      </c>
      <c r="O3" s="110" t="s">
        <v>13</v>
      </c>
      <c r="P3" s="152" t="s">
        <v>929</v>
      </c>
      <c r="Q3" s="110" t="s">
        <v>925</v>
      </c>
      <c r="R3" s="110" t="s">
        <v>926</v>
      </c>
      <c r="S3" s="110" t="s">
        <v>927</v>
      </c>
      <c r="T3" s="110" t="s">
        <v>928</v>
      </c>
      <c r="U3" s="110" t="s">
        <v>13</v>
      </c>
      <c r="V3" s="152" t="s">
        <v>929</v>
      </c>
      <c r="W3" s="151"/>
      <c r="X3" s="151"/>
    </row>
    <row r="4" customFormat="false" ht="13.8" hidden="false" customHeight="false" outlineLevel="0" collapsed="false">
      <c r="A4" s="153" t="s">
        <v>377</v>
      </c>
      <c r="B4" s="153"/>
      <c r="C4" s="153"/>
      <c r="D4" s="115" t="n">
        <v>55</v>
      </c>
      <c r="E4" s="41" t="n">
        <v>40</v>
      </c>
      <c r="F4" s="41" t="n">
        <v>20</v>
      </c>
      <c r="G4" s="41" t="n">
        <v>40</v>
      </c>
      <c r="H4" s="41" t="n">
        <v>40</v>
      </c>
      <c r="I4" s="154" t="n">
        <v>65</v>
      </c>
      <c r="J4" s="116" t="n">
        <v>12</v>
      </c>
      <c r="K4" s="155" t="n">
        <v>100</v>
      </c>
      <c r="L4" s="156" t="n">
        <v>80</v>
      </c>
      <c r="M4" s="156" t="n">
        <v>30</v>
      </c>
      <c r="N4" s="156" t="n">
        <v>60</v>
      </c>
      <c r="O4" s="156" t="n">
        <v>50</v>
      </c>
      <c r="P4" s="157" t="n">
        <v>75</v>
      </c>
      <c r="Q4" s="115" t="n">
        <f aca="false">K4-D4</f>
        <v>45</v>
      </c>
      <c r="R4" s="41" t="n">
        <f aca="false">L4-E4</f>
        <v>40</v>
      </c>
      <c r="S4" s="41" t="n">
        <f aca="false">M4-F4</f>
        <v>10</v>
      </c>
      <c r="T4" s="41" t="n">
        <f aca="false">N4-G4</f>
        <v>20</v>
      </c>
      <c r="U4" s="41" t="n">
        <f aca="false">O4-H4</f>
        <v>10</v>
      </c>
      <c r="V4" s="154" t="n">
        <f aca="false">P4-I4</f>
        <v>10</v>
      </c>
      <c r="W4" s="119" t="n">
        <f aca="false">(K4+L4+M4+N4+O4)-(D4+E4+F4+G4+H4)</f>
        <v>125</v>
      </c>
      <c r="X4" s="120"/>
    </row>
    <row r="6" customFormat="false" ht="13.8" hidden="false" customHeight="false" outlineLevel="0" collapsed="false">
      <c r="A6" s="150" t="s">
        <v>358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</row>
    <row r="7" customFormat="false" ht="13.8" hidden="false" customHeight="false" outlineLevel="0" collapsed="false">
      <c r="A7" s="151" t="s">
        <v>19</v>
      </c>
      <c r="B7" s="151"/>
      <c r="C7" s="151"/>
      <c r="D7" s="151" t="s">
        <v>1081</v>
      </c>
      <c r="E7" s="151"/>
      <c r="F7" s="151"/>
      <c r="G7" s="151"/>
      <c r="H7" s="151"/>
      <c r="I7" s="151"/>
      <c r="J7" s="151"/>
      <c r="K7" s="151" t="s">
        <v>1082</v>
      </c>
      <c r="L7" s="151"/>
      <c r="M7" s="151"/>
      <c r="N7" s="151"/>
      <c r="O7" s="151"/>
      <c r="P7" s="151"/>
      <c r="Q7" s="151" t="s">
        <v>1083</v>
      </c>
      <c r="R7" s="151"/>
      <c r="S7" s="151"/>
      <c r="T7" s="151"/>
      <c r="U7" s="151"/>
      <c r="V7" s="151"/>
      <c r="W7" s="151" t="s">
        <v>1084</v>
      </c>
      <c r="X7" s="151" t="s">
        <v>932</v>
      </c>
    </row>
    <row r="8" customFormat="false" ht="13.8" hidden="false" customHeight="false" outlineLevel="0" collapsed="false">
      <c r="A8" s="151"/>
      <c r="B8" s="151"/>
      <c r="C8" s="151"/>
      <c r="D8" s="110" t="s">
        <v>925</v>
      </c>
      <c r="E8" s="110" t="s">
        <v>926</v>
      </c>
      <c r="F8" s="110" t="s">
        <v>927</v>
      </c>
      <c r="G8" s="110" t="s">
        <v>928</v>
      </c>
      <c r="H8" s="110" t="s">
        <v>13</v>
      </c>
      <c r="I8" s="152" t="s">
        <v>929</v>
      </c>
      <c r="J8" s="152" t="s">
        <v>33</v>
      </c>
      <c r="K8" s="110" t="s">
        <v>925</v>
      </c>
      <c r="L8" s="110" t="s">
        <v>926</v>
      </c>
      <c r="M8" s="110" t="s">
        <v>927</v>
      </c>
      <c r="N8" s="110" t="s">
        <v>928</v>
      </c>
      <c r="O8" s="110" t="s">
        <v>13</v>
      </c>
      <c r="P8" s="152" t="s">
        <v>929</v>
      </c>
      <c r="Q8" s="110" t="s">
        <v>925</v>
      </c>
      <c r="R8" s="110" t="s">
        <v>926</v>
      </c>
      <c r="S8" s="110" t="s">
        <v>927</v>
      </c>
      <c r="T8" s="110" t="s">
        <v>928</v>
      </c>
      <c r="U8" s="110" t="s">
        <v>13</v>
      </c>
      <c r="V8" s="152" t="s">
        <v>929</v>
      </c>
      <c r="W8" s="151"/>
      <c r="X8" s="151"/>
    </row>
    <row r="9" customFormat="false" ht="13.8" hidden="false" customHeight="false" outlineLevel="0" collapsed="false">
      <c r="A9" s="153" t="s">
        <v>365</v>
      </c>
      <c r="B9" s="153"/>
      <c r="C9" s="153"/>
      <c r="D9" s="115" t="n">
        <v>80</v>
      </c>
      <c r="E9" s="41" t="n">
        <v>90</v>
      </c>
      <c r="F9" s="41" t="n">
        <v>90</v>
      </c>
      <c r="G9" s="41" t="n">
        <v>90</v>
      </c>
      <c r="H9" s="41" t="n">
        <v>90</v>
      </c>
      <c r="I9" s="154" t="n">
        <v>50</v>
      </c>
      <c r="J9" s="116" t="n">
        <v>1</v>
      </c>
      <c r="K9" s="155" t="n">
        <v>100</v>
      </c>
      <c r="L9" s="156" t="n">
        <v>100</v>
      </c>
      <c r="M9" s="156" t="n">
        <v>100</v>
      </c>
      <c r="N9" s="156" t="n">
        <v>100</v>
      </c>
      <c r="O9" s="156" t="n">
        <v>100</v>
      </c>
      <c r="P9" s="157" t="n">
        <v>50</v>
      </c>
      <c r="Q9" s="115" t="n">
        <f aca="false">K9-D9</f>
        <v>20</v>
      </c>
      <c r="R9" s="41" t="n">
        <f aca="false">L9-E9</f>
        <v>10</v>
      </c>
      <c r="S9" s="41" t="n">
        <f aca="false">M9-F9</f>
        <v>10</v>
      </c>
      <c r="T9" s="41" t="n">
        <f aca="false">N9-G9</f>
        <v>10</v>
      </c>
      <c r="U9" s="41" t="n">
        <f aca="false">O9-H9</f>
        <v>10</v>
      </c>
      <c r="V9" s="154" t="n">
        <f aca="false">P9-I9</f>
        <v>0</v>
      </c>
      <c r="W9" s="119" t="n">
        <f aca="false">(K9+L9+M9+N9+O9)-(D9+E9+F9+G9+H9)</f>
        <v>60</v>
      </c>
      <c r="X9" s="120"/>
    </row>
    <row r="11" customFormat="false" ht="13.8" hidden="false" customHeight="false" outlineLevel="0" collapsed="false">
      <c r="A11" s="150" t="s">
        <v>96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</row>
    <row r="12" customFormat="false" ht="13.8" hidden="false" customHeight="false" outlineLevel="0" collapsed="false">
      <c r="A12" s="151" t="s">
        <v>19</v>
      </c>
      <c r="B12" s="151"/>
      <c r="C12" s="151"/>
      <c r="D12" s="151" t="s">
        <v>1081</v>
      </c>
      <c r="E12" s="151"/>
      <c r="F12" s="151"/>
      <c r="G12" s="151"/>
      <c r="H12" s="151"/>
      <c r="I12" s="151"/>
      <c r="J12" s="151"/>
      <c r="K12" s="151" t="s">
        <v>1082</v>
      </c>
      <c r="L12" s="151"/>
      <c r="M12" s="151"/>
      <c r="N12" s="151"/>
      <c r="O12" s="151"/>
      <c r="P12" s="151"/>
      <c r="Q12" s="151" t="s">
        <v>1083</v>
      </c>
      <c r="R12" s="151"/>
      <c r="S12" s="151"/>
      <c r="T12" s="151"/>
      <c r="U12" s="151"/>
      <c r="V12" s="151"/>
      <c r="W12" s="151" t="s">
        <v>1084</v>
      </c>
      <c r="X12" s="151" t="s">
        <v>932</v>
      </c>
    </row>
    <row r="13" customFormat="false" ht="13.8" hidden="false" customHeight="false" outlineLevel="0" collapsed="false">
      <c r="A13" s="151"/>
      <c r="B13" s="151"/>
      <c r="C13" s="151"/>
      <c r="D13" s="110" t="s">
        <v>925</v>
      </c>
      <c r="E13" s="110" t="s">
        <v>926</v>
      </c>
      <c r="F13" s="110" t="s">
        <v>927</v>
      </c>
      <c r="G13" s="110" t="s">
        <v>928</v>
      </c>
      <c r="H13" s="110" t="s">
        <v>13</v>
      </c>
      <c r="I13" s="152" t="s">
        <v>929</v>
      </c>
      <c r="J13" s="152" t="s">
        <v>33</v>
      </c>
      <c r="K13" s="110" t="s">
        <v>925</v>
      </c>
      <c r="L13" s="110" t="s">
        <v>926</v>
      </c>
      <c r="M13" s="110" t="s">
        <v>927</v>
      </c>
      <c r="N13" s="110" t="s">
        <v>928</v>
      </c>
      <c r="O13" s="110" t="s">
        <v>13</v>
      </c>
      <c r="P13" s="152" t="s">
        <v>929</v>
      </c>
      <c r="Q13" s="110" t="s">
        <v>925</v>
      </c>
      <c r="R13" s="110" t="s">
        <v>926</v>
      </c>
      <c r="S13" s="110" t="s">
        <v>927</v>
      </c>
      <c r="T13" s="110" t="s">
        <v>928</v>
      </c>
      <c r="U13" s="110" t="s">
        <v>13</v>
      </c>
      <c r="V13" s="152" t="s">
        <v>929</v>
      </c>
      <c r="W13" s="151"/>
      <c r="X13" s="151"/>
    </row>
    <row r="14" customFormat="false" ht="13.8" hidden="false" customHeight="false" outlineLevel="0" collapsed="false">
      <c r="A14" s="153" t="s">
        <v>125</v>
      </c>
      <c r="B14" s="153"/>
      <c r="C14" s="153"/>
      <c r="D14" s="115" t="n">
        <v>65</v>
      </c>
      <c r="E14" s="41" t="n">
        <v>50</v>
      </c>
      <c r="F14" s="41" t="n">
        <v>50</v>
      </c>
      <c r="G14" s="41" t="n">
        <v>50</v>
      </c>
      <c r="H14" s="41" t="n">
        <v>50</v>
      </c>
      <c r="I14" s="154" t="n">
        <v>65</v>
      </c>
      <c r="J14" s="116" t="n">
        <v>12</v>
      </c>
      <c r="K14" s="115" t="n">
        <v>100</v>
      </c>
      <c r="L14" s="41" t="n">
        <v>70</v>
      </c>
      <c r="M14" s="41" t="n">
        <v>70</v>
      </c>
      <c r="N14" s="41" t="n">
        <v>70</v>
      </c>
      <c r="O14" s="41" t="n">
        <v>70</v>
      </c>
      <c r="P14" s="154" t="n">
        <v>75</v>
      </c>
      <c r="Q14" s="115" t="n">
        <f aca="false">K14-D14</f>
        <v>35</v>
      </c>
      <c r="R14" s="41" t="n">
        <f aca="false">L14-E14</f>
        <v>20</v>
      </c>
      <c r="S14" s="41" t="n">
        <f aca="false">M14-F14</f>
        <v>20</v>
      </c>
      <c r="T14" s="41" t="n">
        <f aca="false">N14-G14</f>
        <v>20</v>
      </c>
      <c r="U14" s="41" t="n">
        <f aca="false">O14-H14</f>
        <v>20</v>
      </c>
      <c r="V14" s="154" t="n">
        <f aca="false">P14-I14</f>
        <v>10</v>
      </c>
      <c r="W14" s="119" t="n">
        <f aca="false">(K14+L14+M14+N14+O14)-(D14+E14+F14+G14+H14)</f>
        <v>115</v>
      </c>
      <c r="X14" s="120"/>
    </row>
    <row r="16" customFormat="false" ht="13.8" hidden="false" customHeight="false" outlineLevel="0" collapsed="false">
      <c r="A16" s="150" t="s">
        <v>263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</row>
    <row r="17" customFormat="false" ht="13.8" hidden="false" customHeight="false" outlineLevel="0" collapsed="false">
      <c r="A17" s="151" t="s">
        <v>19</v>
      </c>
      <c r="B17" s="151"/>
      <c r="C17" s="151"/>
      <c r="D17" s="151" t="s">
        <v>1081</v>
      </c>
      <c r="E17" s="151"/>
      <c r="F17" s="151"/>
      <c r="G17" s="151"/>
      <c r="H17" s="151"/>
      <c r="I17" s="151"/>
      <c r="J17" s="151"/>
      <c r="K17" s="151" t="s">
        <v>1082</v>
      </c>
      <c r="L17" s="151"/>
      <c r="M17" s="151"/>
      <c r="N17" s="151"/>
      <c r="O17" s="151"/>
      <c r="P17" s="151"/>
      <c r="Q17" s="151" t="s">
        <v>1083</v>
      </c>
      <c r="R17" s="151"/>
      <c r="S17" s="151"/>
      <c r="T17" s="151"/>
      <c r="U17" s="151"/>
      <c r="V17" s="151"/>
      <c r="W17" s="151" t="s">
        <v>1084</v>
      </c>
      <c r="X17" s="151" t="s">
        <v>932</v>
      </c>
    </row>
    <row r="18" customFormat="false" ht="13.8" hidden="false" customHeight="false" outlineLevel="0" collapsed="false">
      <c r="A18" s="151"/>
      <c r="B18" s="151"/>
      <c r="C18" s="151"/>
      <c r="D18" s="110" t="s">
        <v>925</v>
      </c>
      <c r="E18" s="110" t="s">
        <v>926</v>
      </c>
      <c r="F18" s="110" t="s">
        <v>927</v>
      </c>
      <c r="G18" s="110" t="s">
        <v>928</v>
      </c>
      <c r="H18" s="110" t="s">
        <v>13</v>
      </c>
      <c r="I18" s="152" t="s">
        <v>929</v>
      </c>
      <c r="J18" s="152" t="s">
        <v>33</v>
      </c>
      <c r="K18" s="110" t="s">
        <v>925</v>
      </c>
      <c r="L18" s="110" t="s">
        <v>926</v>
      </c>
      <c r="M18" s="110" t="s">
        <v>927</v>
      </c>
      <c r="N18" s="110" t="s">
        <v>928</v>
      </c>
      <c r="O18" s="110" t="s">
        <v>13</v>
      </c>
      <c r="P18" s="152" t="s">
        <v>929</v>
      </c>
      <c r="Q18" s="110" t="s">
        <v>925</v>
      </c>
      <c r="R18" s="110" t="s">
        <v>926</v>
      </c>
      <c r="S18" s="110" t="s">
        <v>927</v>
      </c>
      <c r="T18" s="110" t="s">
        <v>928</v>
      </c>
      <c r="U18" s="110" t="s">
        <v>13</v>
      </c>
      <c r="V18" s="152" t="s">
        <v>929</v>
      </c>
      <c r="W18" s="151"/>
      <c r="X18" s="151"/>
    </row>
    <row r="19" customFormat="false" ht="13.8" hidden="false" customHeight="false" outlineLevel="0" collapsed="false">
      <c r="A19" s="158" t="s">
        <v>1085</v>
      </c>
      <c r="B19" s="158"/>
      <c r="C19" s="158"/>
      <c r="D19" s="159" t="n">
        <v>50</v>
      </c>
      <c r="E19" s="160" t="n">
        <v>40</v>
      </c>
      <c r="F19" s="160" t="n">
        <v>35</v>
      </c>
      <c r="G19" s="160" t="n">
        <v>35</v>
      </c>
      <c r="H19" s="160" t="n">
        <v>40</v>
      </c>
      <c r="I19" s="161" t="n">
        <v>65</v>
      </c>
      <c r="J19" s="162" t="n">
        <v>10</v>
      </c>
      <c r="K19" s="163" t="n">
        <v>100</v>
      </c>
      <c r="L19" s="164" t="n">
        <v>60</v>
      </c>
      <c r="M19" s="164" t="n">
        <v>40</v>
      </c>
      <c r="N19" s="164" t="n">
        <v>70</v>
      </c>
      <c r="O19" s="164" t="n">
        <v>55</v>
      </c>
      <c r="P19" s="165" t="n">
        <v>75</v>
      </c>
      <c r="Q19" s="159" t="n">
        <f aca="false">K19-D19</f>
        <v>50</v>
      </c>
      <c r="R19" s="160" t="n">
        <f aca="false">L19-E19</f>
        <v>20</v>
      </c>
      <c r="S19" s="160" t="n">
        <f aca="false">M19-F19</f>
        <v>5</v>
      </c>
      <c r="T19" s="160" t="n">
        <f aca="false">N19-G19</f>
        <v>35</v>
      </c>
      <c r="U19" s="160" t="n">
        <f aca="false">O19-H19</f>
        <v>15</v>
      </c>
      <c r="V19" s="161" t="n">
        <f aca="false">P19-I19</f>
        <v>10</v>
      </c>
      <c r="W19" s="166" t="n">
        <f aca="false">(K19+L19+M19+N19+O19)-(D19+E19+F19+G19+H19)</f>
        <v>125</v>
      </c>
      <c r="X19" s="167"/>
    </row>
    <row r="20" customFormat="false" ht="13.8" hidden="false" customHeight="false" outlineLevel="0" collapsed="false">
      <c r="A20" s="168" t="s">
        <v>1086</v>
      </c>
      <c r="B20" s="168"/>
      <c r="C20" s="168"/>
      <c r="D20" s="169" t="n">
        <v>55</v>
      </c>
      <c r="E20" s="170" t="n">
        <v>40</v>
      </c>
      <c r="F20" s="170" t="n">
        <v>35</v>
      </c>
      <c r="G20" s="170" t="n">
        <v>35</v>
      </c>
      <c r="H20" s="170" t="n">
        <v>40</v>
      </c>
      <c r="I20" s="171" t="n">
        <v>65</v>
      </c>
      <c r="J20" s="172" t="n">
        <v>11</v>
      </c>
      <c r="K20" s="173" t="n">
        <v>100</v>
      </c>
      <c r="L20" s="174" t="n">
        <v>45</v>
      </c>
      <c r="M20" s="174" t="n">
        <v>90</v>
      </c>
      <c r="N20" s="174" t="n">
        <v>40</v>
      </c>
      <c r="O20" s="174" t="n">
        <v>45</v>
      </c>
      <c r="P20" s="175" t="n">
        <v>75</v>
      </c>
      <c r="Q20" s="169" t="n">
        <f aca="false">K20-D20</f>
        <v>45</v>
      </c>
      <c r="R20" s="170" t="n">
        <f aca="false">L20-E20</f>
        <v>5</v>
      </c>
      <c r="S20" s="170" t="n">
        <f aca="false">M20-F20</f>
        <v>55</v>
      </c>
      <c r="T20" s="170" t="n">
        <f aca="false">N20-G20</f>
        <v>5</v>
      </c>
      <c r="U20" s="170" t="n">
        <f aca="false">O20-H20</f>
        <v>5</v>
      </c>
      <c r="V20" s="171" t="n">
        <f aca="false">P20-I20</f>
        <v>10</v>
      </c>
      <c r="W20" s="176" t="n">
        <f aca="false">(K20+L20+M20+N20+O20)-(D20+E20+F20+G20+H20)</f>
        <v>115</v>
      </c>
      <c r="X20" s="177"/>
    </row>
    <row r="21" customFormat="false" ht="13.8" hidden="false" customHeight="false" outlineLevel="0" collapsed="false">
      <c r="A21" s="168" t="s">
        <v>1087</v>
      </c>
      <c r="B21" s="168"/>
      <c r="C21" s="168"/>
      <c r="D21" s="169" t="n">
        <v>50</v>
      </c>
      <c r="E21" s="170" t="n">
        <v>35</v>
      </c>
      <c r="F21" s="170" t="n">
        <v>45</v>
      </c>
      <c r="G21" s="170" t="n">
        <v>40</v>
      </c>
      <c r="H21" s="170" t="n">
        <v>35</v>
      </c>
      <c r="I21" s="171" t="n">
        <v>65</v>
      </c>
      <c r="J21" s="172" t="n">
        <v>12</v>
      </c>
      <c r="K21" s="173" t="n">
        <v>100</v>
      </c>
      <c r="L21" s="174" t="n">
        <v>45</v>
      </c>
      <c r="M21" s="174" t="n">
        <v>50</v>
      </c>
      <c r="N21" s="174" t="n">
        <v>80</v>
      </c>
      <c r="O21" s="174" t="n">
        <v>45</v>
      </c>
      <c r="P21" s="175" t="n">
        <v>75</v>
      </c>
      <c r="Q21" s="169" t="n">
        <f aca="false">K21-D21</f>
        <v>50</v>
      </c>
      <c r="R21" s="170" t="n">
        <f aca="false">L21-E21</f>
        <v>10</v>
      </c>
      <c r="S21" s="170" t="n">
        <f aca="false">M21-F21</f>
        <v>5</v>
      </c>
      <c r="T21" s="170" t="n">
        <f aca="false">N21-G21</f>
        <v>40</v>
      </c>
      <c r="U21" s="170" t="n">
        <f aca="false">O21-H21</f>
        <v>10</v>
      </c>
      <c r="V21" s="171" t="n">
        <f aca="false">P21-I21</f>
        <v>10</v>
      </c>
      <c r="W21" s="176" t="n">
        <f aca="false">(K21+L21+M21+N21+O21)-(D21+E21+F21+G21+H21)</f>
        <v>115</v>
      </c>
      <c r="X21" s="177"/>
    </row>
    <row r="22" customFormat="false" ht="13.8" hidden="false" customHeight="false" outlineLevel="0" collapsed="false">
      <c r="A22" s="168" t="s">
        <v>1088</v>
      </c>
      <c r="B22" s="168"/>
      <c r="C22" s="168"/>
      <c r="D22" s="169" t="n">
        <v>50</v>
      </c>
      <c r="E22" s="170" t="n">
        <v>35</v>
      </c>
      <c r="F22" s="170" t="n">
        <v>30</v>
      </c>
      <c r="G22" s="170" t="n">
        <v>30</v>
      </c>
      <c r="H22" s="170" t="n">
        <v>35</v>
      </c>
      <c r="I22" s="171" t="n">
        <v>65</v>
      </c>
      <c r="J22" s="172" t="n">
        <v>12</v>
      </c>
      <c r="K22" s="173" t="n">
        <v>100</v>
      </c>
      <c r="L22" s="174" t="n">
        <v>55</v>
      </c>
      <c r="M22" s="174" t="n">
        <v>55</v>
      </c>
      <c r="N22" s="174" t="n">
        <v>35</v>
      </c>
      <c r="O22" s="174" t="n">
        <v>55</v>
      </c>
      <c r="P22" s="175" t="n">
        <v>75</v>
      </c>
      <c r="Q22" s="169" t="n">
        <f aca="false">K22-D22</f>
        <v>50</v>
      </c>
      <c r="R22" s="170" t="n">
        <f aca="false">L22-E22</f>
        <v>20</v>
      </c>
      <c r="S22" s="170" t="n">
        <f aca="false">M22-F22</f>
        <v>25</v>
      </c>
      <c r="T22" s="170" t="n">
        <f aca="false">N22-G22</f>
        <v>5</v>
      </c>
      <c r="U22" s="170" t="n">
        <f aca="false">O22-H22</f>
        <v>20</v>
      </c>
      <c r="V22" s="171" t="n">
        <f aca="false">P22-I22</f>
        <v>10</v>
      </c>
      <c r="W22" s="176" t="n">
        <f aca="false">(K22+L22+M22+N22+O22)-(D22+E22+F22+G22+H22)</f>
        <v>120</v>
      </c>
      <c r="X22" s="177"/>
    </row>
    <row r="23" customFormat="false" ht="13.8" hidden="false" customHeight="false" outlineLevel="0" collapsed="false">
      <c r="A23" s="168" t="s">
        <v>1089</v>
      </c>
      <c r="B23" s="168"/>
      <c r="C23" s="168"/>
      <c r="D23" s="169" t="n">
        <v>55</v>
      </c>
      <c r="E23" s="170" t="n">
        <v>45</v>
      </c>
      <c r="F23" s="170" t="n">
        <v>50</v>
      </c>
      <c r="G23" s="170" t="n">
        <v>45</v>
      </c>
      <c r="H23" s="170" t="n">
        <v>45</v>
      </c>
      <c r="I23" s="171" t="n">
        <v>65</v>
      </c>
      <c r="J23" s="172" t="n">
        <v>14</v>
      </c>
      <c r="K23" s="173" t="n">
        <v>100</v>
      </c>
      <c r="L23" s="174" t="n">
        <v>65</v>
      </c>
      <c r="M23" s="174" t="n">
        <v>70</v>
      </c>
      <c r="N23" s="174" t="n">
        <v>50</v>
      </c>
      <c r="O23" s="174" t="n">
        <v>70</v>
      </c>
      <c r="P23" s="175" t="n">
        <v>75</v>
      </c>
      <c r="Q23" s="169" t="n">
        <f aca="false">K23-D23</f>
        <v>45</v>
      </c>
      <c r="R23" s="170" t="n">
        <f aca="false">L23-E23</f>
        <v>20</v>
      </c>
      <c r="S23" s="170" t="n">
        <f aca="false">M23-F23</f>
        <v>20</v>
      </c>
      <c r="T23" s="170" t="n">
        <f aca="false">N23-G23</f>
        <v>5</v>
      </c>
      <c r="U23" s="170" t="n">
        <f aca="false">O23-H23</f>
        <v>25</v>
      </c>
      <c r="V23" s="171" t="n">
        <f aca="false">P23-I23</f>
        <v>10</v>
      </c>
      <c r="W23" s="176" t="n">
        <f aca="false">(K23+L23+M23+N23+O23)-(D23+E23+F23+G23+H23)</f>
        <v>115</v>
      </c>
      <c r="X23" s="177"/>
    </row>
    <row r="24" customFormat="false" ht="13.8" hidden="false" customHeight="false" outlineLevel="0" collapsed="false">
      <c r="A24" s="168" t="s">
        <v>1090</v>
      </c>
      <c r="B24" s="168"/>
      <c r="C24" s="168"/>
      <c r="D24" s="169" t="n">
        <v>55</v>
      </c>
      <c r="E24" s="170" t="n">
        <v>40</v>
      </c>
      <c r="F24" s="170" t="n">
        <v>45</v>
      </c>
      <c r="G24" s="170" t="n">
        <v>40</v>
      </c>
      <c r="H24" s="170" t="n">
        <v>40</v>
      </c>
      <c r="I24" s="171" t="n">
        <v>65</v>
      </c>
      <c r="J24" s="172" t="n">
        <v>14</v>
      </c>
      <c r="K24" s="173" t="n">
        <v>100</v>
      </c>
      <c r="L24" s="174" t="n">
        <v>45</v>
      </c>
      <c r="M24" s="174" t="n">
        <v>50</v>
      </c>
      <c r="N24" s="174" t="n">
        <v>50</v>
      </c>
      <c r="O24" s="174" t="n">
        <v>90</v>
      </c>
      <c r="P24" s="175" t="n">
        <v>75</v>
      </c>
      <c r="Q24" s="169" t="n">
        <f aca="false">K24-D24</f>
        <v>45</v>
      </c>
      <c r="R24" s="170" t="n">
        <f aca="false">L24-E24</f>
        <v>5</v>
      </c>
      <c r="S24" s="170" t="n">
        <f aca="false">M24-F24</f>
        <v>5</v>
      </c>
      <c r="T24" s="170" t="n">
        <f aca="false">N24-G24</f>
        <v>10</v>
      </c>
      <c r="U24" s="170" t="n">
        <f aca="false">O24-H24</f>
        <v>50</v>
      </c>
      <c r="V24" s="171" t="n">
        <f aca="false">P24-I24</f>
        <v>10</v>
      </c>
      <c r="W24" s="176" t="n">
        <f aca="false">(K24+L24+M24+N24+O24)-(D24+E24+F24+G24+H24)</f>
        <v>115</v>
      </c>
      <c r="X24" s="177"/>
    </row>
    <row r="25" customFormat="false" ht="13.8" hidden="false" customHeight="false" outlineLevel="0" collapsed="false">
      <c r="A25" s="168" t="s">
        <v>1091</v>
      </c>
      <c r="B25" s="168"/>
      <c r="C25" s="168"/>
      <c r="D25" s="169" t="n">
        <v>55</v>
      </c>
      <c r="E25" s="170" t="n">
        <v>40</v>
      </c>
      <c r="F25" s="170" t="n">
        <v>45</v>
      </c>
      <c r="G25" s="170" t="n">
        <v>40</v>
      </c>
      <c r="H25" s="170" t="n">
        <v>40</v>
      </c>
      <c r="I25" s="171" t="n">
        <v>65</v>
      </c>
      <c r="J25" s="172" t="n">
        <v>14</v>
      </c>
      <c r="K25" s="173" t="n">
        <v>100</v>
      </c>
      <c r="L25" s="174" t="n">
        <v>55</v>
      </c>
      <c r="M25" s="174" t="n">
        <v>70</v>
      </c>
      <c r="N25" s="174" t="n">
        <v>55</v>
      </c>
      <c r="O25" s="174" t="n">
        <v>55</v>
      </c>
      <c r="P25" s="175" t="n">
        <v>75</v>
      </c>
      <c r="Q25" s="169" t="n">
        <f aca="false">K25-D25</f>
        <v>45</v>
      </c>
      <c r="R25" s="170" t="n">
        <f aca="false">L25-E25</f>
        <v>15</v>
      </c>
      <c r="S25" s="170" t="n">
        <f aca="false">M25-F25</f>
        <v>25</v>
      </c>
      <c r="T25" s="170" t="n">
        <f aca="false">N25-G25</f>
        <v>15</v>
      </c>
      <c r="U25" s="170" t="n">
        <f aca="false">O25-H25</f>
        <v>15</v>
      </c>
      <c r="V25" s="171" t="n">
        <f aca="false">P25-I25</f>
        <v>10</v>
      </c>
      <c r="W25" s="176" t="n">
        <f aca="false">(K25+L25+M25+N25+O25)-(D25+E25+F25+G25+H25)</f>
        <v>115</v>
      </c>
      <c r="X25" s="177"/>
    </row>
    <row r="26" customFormat="false" ht="13.8" hidden="false" customHeight="false" outlineLevel="0" collapsed="false">
      <c r="A26" s="168" t="s">
        <v>1092</v>
      </c>
      <c r="B26" s="168"/>
      <c r="C26" s="168"/>
      <c r="D26" s="169" t="n">
        <v>55</v>
      </c>
      <c r="E26" s="170" t="n">
        <v>40</v>
      </c>
      <c r="F26" s="170" t="n">
        <v>45</v>
      </c>
      <c r="G26" s="170" t="n">
        <v>40</v>
      </c>
      <c r="H26" s="170" t="n">
        <v>40</v>
      </c>
      <c r="I26" s="171" t="n">
        <v>65</v>
      </c>
      <c r="J26" s="172" t="n">
        <v>14</v>
      </c>
      <c r="K26" s="173" t="n">
        <v>100</v>
      </c>
      <c r="L26" s="174" t="n">
        <v>45</v>
      </c>
      <c r="M26" s="174" t="n">
        <v>50</v>
      </c>
      <c r="N26" s="174" t="n">
        <v>90</v>
      </c>
      <c r="O26" s="174" t="n">
        <v>50</v>
      </c>
      <c r="P26" s="175" t="n">
        <v>75</v>
      </c>
      <c r="Q26" s="169" t="n">
        <f aca="false">K26-D26</f>
        <v>45</v>
      </c>
      <c r="R26" s="170" t="n">
        <f aca="false">L26-E26</f>
        <v>5</v>
      </c>
      <c r="S26" s="170" t="n">
        <f aca="false">M26-F26</f>
        <v>5</v>
      </c>
      <c r="T26" s="170" t="n">
        <f aca="false">N26-G26</f>
        <v>50</v>
      </c>
      <c r="U26" s="170" t="n">
        <f aca="false">O26-H26</f>
        <v>10</v>
      </c>
      <c r="V26" s="171" t="n">
        <f aca="false">P26-I26</f>
        <v>10</v>
      </c>
      <c r="W26" s="176" t="n">
        <f aca="false">(K26+L26+M26+N26+O26)-(D26+E26+F26+G26+H26)</f>
        <v>115</v>
      </c>
      <c r="X26" s="177"/>
    </row>
    <row r="27" customFormat="false" ht="13.8" hidden="false" customHeight="false" outlineLevel="0" collapsed="false">
      <c r="A27" s="168" t="s">
        <v>1093</v>
      </c>
      <c r="B27" s="168"/>
      <c r="C27" s="168"/>
      <c r="D27" s="169" t="n">
        <v>55</v>
      </c>
      <c r="E27" s="170" t="n">
        <v>40</v>
      </c>
      <c r="F27" s="170" t="n">
        <v>35</v>
      </c>
      <c r="G27" s="170" t="n">
        <v>35</v>
      </c>
      <c r="H27" s="170" t="n">
        <v>40</v>
      </c>
      <c r="I27" s="171" t="n">
        <v>65</v>
      </c>
      <c r="J27" s="172" t="n">
        <v>14</v>
      </c>
      <c r="K27" s="173" t="n">
        <v>100</v>
      </c>
      <c r="L27" s="174" t="n">
        <v>60</v>
      </c>
      <c r="M27" s="174" t="n">
        <v>60</v>
      </c>
      <c r="N27" s="174" t="n">
        <v>40</v>
      </c>
      <c r="O27" s="174" t="n">
        <v>60</v>
      </c>
      <c r="P27" s="175" t="n">
        <v>75</v>
      </c>
      <c r="Q27" s="169" t="n">
        <f aca="false">K27-D27</f>
        <v>45</v>
      </c>
      <c r="R27" s="170" t="n">
        <f aca="false">L27-E27</f>
        <v>20</v>
      </c>
      <c r="S27" s="170" t="n">
        <f aca="false">M27-F27</f>
        <v>25</v>
      </c>
      <c r="T27" s="170" t="n">
        <f aca="false">N27-G27</f>
        <v>5</v>
      </c>
      <c r="U27" s="170" t="n">
        <f aca="false">O27-H27</f>
        <v>20</v>
      </c>
      <c r="V27" s="171" t="n">
        <f aca="false">P27-I27</f>
        <v>10</v>
      </c>
      <c r="W27" s="176" t="n">
        <f aca="false">(K27+L27+M27+N27+O27)-(D27+E27+F27+G27+H27)</f>
        <v>115</v>
      </c>
      <c r="X27" s="177"/>
    </row>
    <row r="28" customFormat="false" ht="13.8" hidden="false" customHeight="false" outlineLevel="0" collapsed="false">
      <c r="A28" s="168" t="s">
        <v>1094</v>
      </c>
      <c r="B28" s="168"/>
      <c r="C28" s="168"/>
      <c r="D28" s="169" t="n">
        <v>50</v>
      </c>
      <c r="E28" s="170" t="n">
        <v>40</v>
      </c>
      <c r="F28" s="170" t="n">
        <v>35</v>
      </c>
      <c r="G28" s="170" t="n">
        <v>35</v>
      </c>
      <c r="H28" s="170" t="n">
        <v>40</v>
      </c>
      <c r="I28" s="171" t="n">
        <v>65</v>
      </c>
      <c r="J28" s="172" t="n">
        <v>15</v>
      </c>
      <c r="K28" s="173" t="n">
        <v>100</v>
      </c>
      <c r="L28" s="174" t="n">
        <v>45</v>
      </c>
      <c r="M28" s="174" t="n">
        <v>40</v>
      </c>
      <c r="N28" s="174" t="n">
        <v>70</v>
      </c>
      <c r="O28" s="174" t="n">
        <v>70</v>
      </c>
      <c r="P28" s="175" t="n">
        <v>80</v>
      </c>
      <c r="Q28" s="169" t="n">
        <f aca="false">K28-D28</f>
        <v>50</v>
      </c>
      <c r="R28" s="170" t="n">
        <f aca="false">L28-E28</f>
        <v>5</v>
      </c>
      <c r="S28" s="170" t="n">
        <f aca="false">M28-F28</f>
        <v>5</v>
      </c>
      <c r="T28" s="170" t="n">
        <f aca="false">N28-G28</f>
        <v>35</v>
      </c>
      <c r="U28" s="170" t="n">
        <f aca="false">O28-H28</f>
        <v>30</v>
      </c>
      <c r="V28" s="171" t="n">
        <f aca="false">P28-I28</f>
        <v>15</v>
      </c>
      <c r="W28" s="176" t="n">
        <f aca="false">(K28+L28+M28+N28+O28)-(D28+E28+F28+G28+H28)</f>
        <v>125</v>
      </c>
      <c r="X28" s="177" t="s">
        <v>1095</v>
      </c>
    </row>
    <row r="29" customFormat="false" ht="13.8" hidden="false" customHeight="false" outlineLevel="0" collapsed="false">
      <c r="A29" s="168" t="s">
        <v>1096</v>
      </c>
      <c r="B29" s="168"/>
      <c r="C29" s="168"/>
      <c r="D29" s="169" t="n">
        <v>55</v>
      </c>
      <c r="E29" s="170" t="n">
        <v>40</v>
      </c>
      <c r="F29" s="170" t="n">
        <v>35</v>
      </c>
      <c r="G29" s="170" t="n">
        <v>35</v>
      </c>
      <c r="H29" s="170" t="n">
        <v>40</v>
      </c>
      <c r="I29" s="171" t="n">
        <v>65</v>
      </c>
      <c r="J29" s="172" t="n">
        <v>16</v>
      </c>
      <c r="K29" s="173" t="n">
        <v>100</v>
      </c>
      <c r="L29" s="174" t="n">
        <v>45</v>
      </c>
      <c r="M29" s="174" t="n">
        <v>70</v>
      </c>
      <c r="N29" s="174" t="n">
        <v>70</v>
      </c>
      <c r="O29" s="174" t="n">
        <v>45</v>
      </c>
      <c r="P29" s="175" t="n">
        <v>80</v>
      </c>
      <c r="Q29" s="169" t="n">
        <f aca="false">K29-D29</f>
        <v>45</v>
      </c>
      <c r="R29" s="170" t="n">
        <f aca="false">L29-E29</f>
        <v>5</v>
      </c>
      <c r="S29" s="170" t="n">
        <f aca="false">M29-F29</f>
        <v>35</v>
      </c>
      <c r="T29" s="170" t="n">
        <f aca="false">N29-G29</f>
        <v>35</v>
      </c>
      <c r="U29" s="170" t="n">
        <f aca="false">O29-H29</f>
        <v>5</v>
      </c>
      <c r="V29" s="171" t="n">
        <f aca="false">P29-I29</f>
        <v>15</v>
      </c>
      <c r="W29" s="176" t="n">
        <f aca="false">(K29+L29+M29+N29+O29)-(D29+E29+F29+G29+H29)</f>
        <v>125</v>
      </c>
      <c r="X29" s="177"/>
    </row>
    <row r="30" customFormat="false" ht="13.8" hidden="false" customHeight="false" outlineLevel="0" collapsed="false">
      <c r="A30" s="168" t="s">
        <v>1097</v>
      </c>
      <c r="B30" s="168"/>
      <c r="C30" s="168"/>
      <c r="D30" s="169" t="n">
        <v>60</v>
      </c>
      <c r="E30" s="170" t="n">
        <v>45</v>
      </c>
      <c r="F30" s="170" t="n">
        <v>40</v>
      </c>
      <c r="G30" s="170" t="n">
        <v>40</v>
      </c>
      <c r="H30" s="170" t="n">
        <v>45</v>
      </c>
      <c r="I30" s="171" t="n">
        <v>65</v>
      </c>
      <c r="J30" s="172" t="n">
        <v>16</v>
      </c>
      <c r="K30" s="173" t="n">
        <v>100</v>
      </c>
      <c r="L30" s="174" t="n">
        <v>60</v>
      </c>
      <c r="M30" s="174" t="n">
        <v>60</v>
      </c>
      <c r="N30" s="174" t="n">
        <v>45</v>
      </c>
      <c r="O30" s="174" t="n">
        <v>90</v>
      </c>
      <c r="P30" s="175" t="n">
        <v>80</v>
      </c>
      <c r="Q30" s="169" t="n">
        <f aca="false">K30-D30</f>
        <v>40</v>
      </c>
      <c r="R30" s="170" t="n">
        <f aca="false">L30-E30</f>
        <v>15</v>
      </c>
      <c r="S30" s="170" t="n">
        <f aca="false">M30-F30</f>
        <v>20</v>
      </c>
      <c r="T30" s="170" t="n">
        <f aca="false">N30-G30</f>
        <v>5</v>
      </c>
      <c r="U30" s="170" t="n">
        <f aca="false">O30-H30</f>
        <v>45</v>
      </c>
      <c r="V30" s="171" t="n">
        <f aca="false">P30-I30</f>
        <v>15</v>
      </c>
      <c r="W30" s="176" t="n">
        <f aca="false">(K30+L30+M30+N30+O30)-(D30+E30+F30+G30+H30)</f>
        <v>125</v>
      </c>
      <c r="X30" s="177"/>
    </row>
    <row r="31" customFormat="false" ht="13.8" hidden="false" customHeight="false" outlineLevel="0" collapsed="false">
      <c r="A31" s="168" t="s">
        <v>1098</v>
      </c>
      <c r="B31" s="168"/>
      <c r="C31" s="168"/>
      <c r="D31" s="169" t="n">
        <v>55</v>
      </c>
      <c r="E31" s="170" t="n">
        <v>45</v>
      </c>
      <c r="F31" s="170" t="n">
        <v>50</v>
      </c>
      <c r="G31" s="170" t="n">
        <v>45</v>
      </c>
      <c r="H31" s="170" t="n">
        <v>45</v>
      </c>
      <c r="I31" s="171" t="n">
        <v>65</v>
      </c>
      <c r="J31" s="172" t="n">
        <v>16</v>
      </c>
      <c r="K31" s="173" t="n">
        <v>100</v>
      </c>
      <c r="L31" s="174" t="n">
        <v>60</v>
      </c>
      <c r="M31" s="174" t="n">
        <v>60</v>
      </c>
      <c r="N31" s="174" t="n">
        <v>60</v>
      </c>
      <c r="O31" s="174" t="n">
        <v>90</v>
      </c>
      <c r="P31" s="175" t="n">
        <v>80</v>
      </c>
      <c r="Q31" s="169" t="n">
        <f aca="false">K31-D31</f>
        <v>45</v>
      </c>
      <c r="R31" s="170" t="n">
        <f aca="false">L31-E31</f>
        <v>15</v>
      </c>
      <c r="S31" s="170" t="n">
        <f aca="false">M31-F31</f>
        <v>10</v>
      </c>
      <c r="T31" s="170" t="n">
        <f aca="false">N31-G31</f>
        <v>15</v>
      </c>
      <c r="U31" s="170" t="n">
        <f aca="false">O31-H31</f>
        <v>45</v>
      </c>
      <c r="V31" s="171" t="n">
        <f aca="false">P31-I31</f>
        <v>15</v>
      </c>
      <c r="W31" s="176" t="n">
        <f aca="false">(K31+L31+M31+N31+O31)-(D31+E31+F31+G31+H31)</f>
        <v>130</v>
      </c>
      <c r="X31" s="177" t="s">
        <v>1099</v>
      </c>
    </row>
    <row r="32" customFormat="false" ht="13.8" hidden="false" customHeight="false" outlineLevel="0" collapsed="false">
      <c r="A32" s="168" t="s">
        <v>1100</v>
      </c>
      <c r="B32" s="168"/>
      <c r="C32" s="168"/>
      <c r="D32" s="169" t="n">
        <v>50</v>
      </c>
      <c r="E32" s="170" t="n">
        <v>35</v>
      </c>
      <c r="F32" s="170" t="n">
        <v>30</v>
      </c>
      <c r="G32" s="170" t="n">
        <v>30</v>
      </c>
      <c r="H32" s="170" t="n">
        <v>35</v>
      </c>
      <c r="I32" s="171" t="n">
        <v>65</v>
      </c>
      <c r="J32" s="172" t="n">
        <v>16</v>
      </c>
      <c r="K32" s="173" t="n">
        <v>100</v>
      </c>
      <c r="L32" s="174" t="n">
        <v>90</v>
      </c>
      <c r="M32" s="174" t="n">
        <v>40</v>
      </c>
      <c r="N32" s="174" t="n">
        <v>35</v>
      </c>
      <c r="O32" s="174" t="n">
        <v>40</v>
      </c>
      <c r="P32" s="175" t="n">
        <v>80</v>
      </c>
      <c r="Q32" s="169" t="n">
        <f aca="false">K32-D32</f>
        <v>50</v>
      </c>
      <c r="R32" s="170" t="n">
        <f aca="false">L32-E32</f>
        <v>55</v>
      </c>
      <c r="S32" s="170" t="n">
        <f aca="false">M32-F32</f>
        <v>10</v>
      </c>
      <c r="T32" s="170" t="n">
        <f aca="false">N32-G32</f>
        <v>5</v>
      </c>
      <c r="U32" s="170" t="n">
        <f aca="false">O32-H32</f>
        <v>5</v>
      </c>
      <c r="V32" s="171" t="n">
        <f aca="false">P32-I32</f>
        <v>15</v>
      </c>
      <c r="W32" s="176" t="n">
        <f aca="false">(K32+L32+M32+N32+O32)-(D32+E32+F32+G32+H32)</f>
        <v>125</v>
      </c>
      <c r="X32" s="177"/>
    </row>
    <row r="33" customFormat="false" ht="13.8" hidden="false" customHeight="false" outlineLevel="0" collapsed="false">
      <c r="A33" s="168" t="s">
        <v>1101</v>
      </c>
      <c r="B33" s="168"/>
      <c r="C33" s="168"/>
      <c r="D33" s="169" t="n">
        <v>55</v>
      </c>
      <c r="E33" s="170" t="n">
        <v>45</v>
      </c>
      <c r="F33" s="170" t="n">
        <v>35</v>
      </c>
      <c r="G33" s="170" t="n">
        <v>35</v>
      </c>
      <c r="H33" s="170" t="n">
        <v>45</v>
      </c>
      <c r="I33" s="171" t="n">
        <v>65</v>
      </c>
      <c r="J33" s="172" t="n">
        <v>16</v>
      </c>
      <c r="K33" s="173" t="n">
        <v>100</v>
      </c>
      <c r="L33" s="174" t="n">
        <v>70</v>
      </c>
      <c r="M33" s="174" t="n">
        <v>60</v>
      </c>
      <c r="N33" s="174" t="n">
        <v>60</v>
      </c>
      <c r="O33" s="174" t="n">
        <v>50</v>
      </c>
      <c r="P33" s="175" t="n">
        <v>80</v>
      </c>
      <c r="Q33" s="169" t="n">
        <f aca="false">K33-D33</f>
        <v>45</v>
      </c>
      <c r="R33" s="170" t="n">
        <f aca="false">L33-E33</f>
        <v>25</v>
      </c>
      <c r="S33" s="170" t="n">
        <f aca="false">M33-F33</f>
        <v>25</v>
      </c>
      <c r="T33" s="170" t="n">
        <f aca="false">N33-G33</f>
        <v>25</v>
      </c>
      <c r="U33" s="170" t="n">
        <f aca="false">O33-H33</f>
        <v>5</v>
      </c>
      <c r="V33" s="171" t="n">
        <f aca="false">P33-I33</f>
        <v>15</v>
      </c>
      <c r="W33" s="176" t="n">
        <f aca="false">(K33+L33+M33+N33+O33)-(D33+E33+F33+G33+H33)</f>
        <v>125</v>
      </c>
      <c r="X33" s="177"/>
    </row>
    <row r="34" customFormat="false" ht="13.8" hidden="false" customHeight="false" outlineLevel="0" collapsed="false">
      <c r="A34" s="168" t="s">
        <v>1102</v>
      </c>
      <c r="B34" s="168"/>
      <c r="C34" s="168"/>
      <c r="D34" s="169" t="n">
        <v>50</v>
      </c>
      <c r="E34" s="170" t="n">
        <v>35</v>
      </c>
      <c r="F34" s="170" t="n">
        <v>45</v>
      </c>
      <c r="G34" s="170" t="n">
        <v>40</v>
      </c>
      <c r="H34" s="170" t="n">
        <v>35</v>
      </c>
      <c r="I34" s="171" t="n">
        <v>65</v>
      </c>
      <c r="J34" s="172" t="n">
        <v>18</v>
      </c>
      <c r="K34" s="173" t="n">
        <v>100</v>
      </c>
      <c r="L34" s="174" t="n">
        <v>55</v>
      </c>
      <c r="M34" s="174" t="n">
        <v>90</v>
      </c>
      <c r="N34" s="174" t="n">
        <v>45</v>
      </c>
      <c r="O34" s="174" t="n">
        <v>40</v>
      </c>
      <c r="P34" s="175" t="n">
        <v>80</v>
      </c>
      <c r="Q34" s="169" t="n">
        <f aca="false">K34-D34</f>
        <v>50</v>
      </c>
      <c r="R34" s="170" t="n">
        <f aca="false">L34-E34</f>
        <v>20</v>
      </c>
      <c r="S34" s="170" t="n">
        <f aca="false">M34-F34</f>
        <v>45</v>
      </c>
      <c r="T34" s="170" t="n">
        <f aca="false">N34-G34</f>
        <v>5</v>
      </c>
      <c r="U34" s="170" t="n">
        <f aca="false">O34-H34</f>
        <v>5</v>
      </c>
      <c r="V34" s="171" t="n">
        <f aca="false">P34-I34</f>
        <v>15</v>
      </c>
      <c r="W34" s="176" t="n">
        <f aca="false">(K34+L34+M34+N34+O34)-(D34+E34+F34+G34+H34)</f>
        <v>125</v>
      </c>
      <c r="X34" s="177"/>
    </row>
    <row r="35" customFormat="false" ht="13.8" hidden="false" customHeight="false" outlineLevel="0" collapsed="false">
      <c r="A35" s="168" t="s">
        <v>1103</v>
      </c>
      <c r="B35" s="168"/>
      <c r="C35" s="168"/>
      <c r="D35" s="169" t="n">
        <v>70</v>
      </c>
      <c r="E35" s="170" t="n">
        <v>50</v>
      </c>
      <c r="F35" s="170" t="n">
        <v>45</v>
      </c>
      <c r="G35" s="170" t="n">
        <v>45</v>
      </c>
      <c r="H35" s="170" t="n">
        <v>50</v>
      </c>
      <c r="I35" s="171" t="n">
        <v>65</v>
      </c>
      <c r="J35" s="172" t="n">
        <v>18</v>
      </c>
      <c r="K35" s="173" t="n">
        <v>100</v>
      </c>
      <c r="L35" s="174" t="n">
        <v>80</v>
      </c>
      <c r="M35" s="174" t="n">
        <v>50</v>
      </c>
      <c r="N35" s="174" t="n">
        <v>55</v>
      </c>
      <c r="O35" s="174" t="n">
        <v>100</v>
      </c>
      <c r="P35" s="175" t="n">
        <v>80</v>
      </c>
      <c r="Q35" s="169" t="n">
        <f aca="false">K35-D35</f>
        <v>30</v>
      </c>
      <c r="R35" s="170" t="n">
        <f aca="false">L35-E35</f>
        <v>30</v>
      </c>
      <c r="S35" s="170" t="n">
        <f aca="false">M35-F35</f>
        <v>5</v>
      </c>
      <c r="T35" s="170" t="n">
        <f aca="false">N35-G35</f>
        <v>10</v>
      </c>
      <c r="U35" s="170" t="n">
        <f aca="false">O35-H35</f>
        <v>50</v>
      </c>
      <c r="V35" s="171" t="n">
        <f aca="false">P35-I35</f>
        <v>15</v>
      </c>
      <c r="W35" s="176" t="n">
        <f aca="false">(K35+L35+M35+N35+O35)-(D35+E35+F35+G35+H35)</f>
        <v>125</v>
      </c>
      <c r="X35" s="177"/>
    </row>
    <row r="36" customFormat="false" ht="13.8" hidden="false" customHeight="false" outlineLevel="0" collapsed="false">
      <c r="A36" s="168" t="s">
        <v>1104</v>
      </c>
      <c r="B36" s="168"/>
      <c r="C36" s="168"/>
      <c r="D36" s="169" t="n">
        <v>60</v>
      </c>
      <c r="E36" s="170" t="n">
        <v>45</v>
      </c>
      <c r="F36" s="170" t="n">
        <v>40</v>
      </c>
      <c r="G36" s="170" t="n">
        <v>40</v>
      </c>
      <c r="H36" s="170" t="n">
        <v>45</v>
      </c>
      <c r="I36" s="171" t="n">
        <v>65</v>
      </c>
      <c r="J36" s="172" t="n">
        <v>18</v>
      </c>
      <c r="K36" s="173" t="n">
        <v>100</v>
      </c>
      <c r="L36" s="174" t="n">
        <v>55</v>
      </c>
      <c r="M36" s="174" t="n">
        <v>100</v>
      </c>
      <c r="N36" s="174" t="n">
        <v>45</v>
      </c>
      <c r="O36" s="174" t="n">
        <v>55</v>
      </c>
      <c r="P36" s="175" t="n">
        <v>80</v>
      </c>
      <c r="Q36" s="169" t="n">
        <f aca="false">K36-D36</f>
        <v>40</v>
      </c>
      <c r="R36" s="170" t="n">
        <f aca="false">L36-E36</f>
        <v>10</v>
      </c>
      <c r="S36" s="170" t="n">
        <f aca="false">M36-F36</f>
        <v>60</v>
      </c>
      <c r="T36" s="170" t="n">
        <f aca="false">N36-G36</f>
        <v>5</v>
      </c>
      <c r="U36" s="170" t="n">
        <f aca="false">O36-H36</f>
        <v>10</v>
      </c>
      <c r="V36" s="171" t="n">
        <f aca="false">P36-I36</f>
        <v>15</v>
      </c>
      <c r="W36" s="176" t="n">
        <f aca="false">(K36+L36+M36+N36+O36)-(D36+E36+F36+G36+H36)</f>
        <v>125</v>
      </c>
      <c r="X36" s="177"/>
    </row>
    <row r="37" customFormat="false" ht="13.8" hidden="false" customHeight="false" outlineLevel="0" collapsed="false">
      <c r="A37" s="168" t="s">
        <v>1105</v>
      </c>
      <c r="B37" s="168"/>
      <c r="C37" s="168"/>
      <c r="D37" s="169" t="n">
        <v>45</v>
      </c>
      <c r="E37" s="170" t="n">
        <v>30</v>
      </c>
      <c r="F37" s="170" t="n">
        <v>25</v>
      </c>
      <c r="G37" s="170" t="n">
        <v>25</v>
      </c>
      <c r="H37" s="170" t="n">
        <v>30</v>
      </c>
      <c r="I37" s="171" t="n">
        <v>65</v>
      </c>
      <c r="J37" s="172" t="n">
        <v>18</v>
      </c>
      <c r="K37" s="173" t="n">
        <v>100</v>
      </c>
      <c r="L37" s="174" t="n">
        <v>35</v>
      </c>
      <c r="M37" s="174" t="n">
        <v>30</v>
      </c>
      <c r="N37" s="174" t="n">
        <v>60</v>
      </c>
      <c r="O37" s="174" t="n">
        <v>60</v>
      </c>
      <c r="P37" s="175" t="n">
        <v>80</v>
      </c>
      <c r="Q37" s="169" t="n">
        <f aca="false">K37-D37</f>
        <v>55</v>
      </c>
      <c r="R37" s="170" t="n">
        <f aca="false">L37-E37</f>
        <v>5</v>
      </c>
      <c r="S37" s="170" t="n">
        <f aca="false">M37-F37</f>
        <v>5</v>
      </c>
      <c r="T37" s="170" t="n">
        <f aca="false">N37-G37</f>
        <v>35</v>
      </c>
      <c r="U37" s="170" t="n">
        <f aca="false">O37-H37</f>
        <v>30</v>
      </c>
      <c r="V37" s="171" t="n">
        <f aca="false">P37-I37</f>
        <v>15</v>
      </c>
      <c r="W37" s="176" t="n">
        <f aca="false">(K37+L37+M37+N37+O37)-(D37+E37+F37+G37+H37)</f>
        <v>130</v>
      </c>
      <c r="X37" s="177"/>
    </row>
    <row r="38" customFormat="false" ht="13.8" hidden="false" customHeight="false" outlineLevel="0" collapsed="false">
      <c r="A38" s="168" t="s">
        <v>1106</v>
      </c>
      <c r="B38" s="168"/>
      <c r="C38" s="168"/>
      <c r="D38" s="169" t="n">
        <v>70</v>
      </c>
      <c r="E38" s="170" t="n">
        <v>50</v>
      </c>
      <c r="F38" s="170" t="n">
        <v>45</v>
      </c>
      <c r="G38" s="170" t="n">
        <v>45</v>
      </c>
      <c r="H38" s="170" t="n">
        <v>50</v>
      </c>
      <c r="I38" s="171" t="n">
        <v>65</v>
      </c>
      <c r="J38" s="172" t="n">
        <v>18</v>
      </c>
      <c r="K38" s="173" t="n">
        <v>100</v>
      </c>
      <c r="L38" s="174" t="n">
        <v>90</v>
      </c>
      <c r="M38" s="174" t="n">
        <v>50</v>
      </c>
      <c r="N38" s="174" t="n">
        <v>55</v>
      </c>
      <c r="O38" s="174" t="n">
        <v>90</v>
      </c>
      <c r="P38" s="175" t="n">
        <v>80</v>
      </c>
      <c r="Q38" s="169" t="n">
        <f aca="false">K38-D38</f>
        <v>30</v>
      </c>
      <c r="R38" s="170" t="n">
        <f aca="false">L38-E38</f>
        <v>40</v>
      </c>
      <c r="S38" s="170" t="n">
        <f aca="false">M38-F38</f>
        <v>5</v>
      </c>
      <c r="T38" s="170" t="n">
        <f aca="false">N38-G38</f>
        <v>10</v>
      </c>
      <c r="U38" s="170" t="n">
        <f aca="false">O38-H38</f>
        <v>40</v>
      </c>
      <c r="V38" s="171" t="n">
        <f aca="false">P38-I38</f>
        <v>15</v>
      </c>
      <c r="W38" s="176" t="n">
        <f aca="false">(K38+L38+M38+N38+O38)-(D38+E38+F38+G38+H38)</f>
        <v>125</v>
      </c>
      <c r="X38" s="177"/>
    </row>
    <row r="39" customFormat="false" ht="13.8" hidden="false" customHeight="false" outlineLevel="0" collapsed="false">
      <c r="A39" s="168" t="s">
        <v>1107</v>
      </c>
      <c r="B39" s="168"/>
      <c r="C39" s="168"/>
      <c r="D39" s="169" t="n">
        <v>60</v>
      </c>
      <c r="E39" s="170" t="n">
        <v>45</v>
      </c>
      <c r="F39" s="170" t="n">
        <v>40</v>
      </c>
      <c r="G39" s="170" t="n">
        <v>40</v>
      </c>
      <c r="H39" s="170" t="n">
        <v>45</v>
      </c>
      <c r="I39" s="171" t="n">
        <v>65</v>
      </c>
      <c r="J39" s="172" t="n">
        <v>20</v>
      </c>
      <c r="K39" s="173" t="n">
        <v>100</v>
      </c>
      <c r="L39" s="174" t="n">
        <v>85</v>
      </c>
      <c r="M39" s="174" t="n">
        <v>85</v>
      </c>
      <c r="N39" s="174" t="n">
        <v>45</v>
      </c>
      <c r="O39" s="174" t="n">
        <v>50</v>
      </c>
      <c r="P39" s="175" t="n">
        <v>85</v>
      </c>
      <c r="Q39" s="169" t="n">
        <f aca="false">K39-D39</f>
        <v>40</v>
      </c>
      <c r="R39" s="170" t="n">
        <f aca="false">L39-E39</f>
        <v>40</v>
      </c>
      <c r="S39" s="170" t="n">
        <f aca="false">M39-F39</f>
        <v>45</v>
      </c>
      <c r="T39" s="170" t="n">
        <f aca="false">N39-G39</f>
        <v>5</v>
      </c>
      <c r="U39" s="170" t="n">
        <f aca="false">O39-H39</f>
        <v>5</v>
      </c>
      <c r="V39" s="171" t="n">
        <f aca="false">P39-I39</f>
        <v>20</v>
      </c>
      <c r="W39" s="176" t="n">
        <f aca="false">(K39+L39+M39+N39+O39)-(D39+E39+F39+G39+H39)</f>
        <v>135</v>
      </c>
      <c r="X39" s="177" t="s">
        <v>1108</v>
      </c>
    </row>
    <row r="40" customFormat="false" ht="13.8" hidden="false" customHeight="false" outlineLevel="0" collapsed="false">
      <c r="A40" s="168" t="s">
        <v>1109</v>
      </c>
      <c r="B40" s="168"/>
      <c r="C40" s="168"/>
      <c r="D40" s="169" t="n">
        <v>70</v>
      </c>
      <c r="E40" s="170" t="n">
        <v>50</v>
      </c>
      <c r="F40" s="170" t="n">
        <v>45</v>
      </c>
      <c r="G40" s="170" t="n">
        <v>45</v>
      </c>
      <c r="H40" s="170" t="n">
        <v>50</v>
      </c>
      <c r="I40" s="171" t="n">
        <v>65</v>
      </c>
      <c r="J40" s="172" t="n">
        <v>20</v>
      </c>
      <c r="K40" s="173" t="n">
        <v>100</v>
      </c>
      <c r="L40" s="174" t="n">
        <v>70</v>
      </c>
      <c r="M40" s="174" t="n">
        <v>65</v>
      </c>
      <c r="N40" s="174" t="n">
        <v>60</v>
      </c>
      <c r="O40" s="174" t="n">
        <v>90</v>
      </c>
      <c r="P40" s="175" t="n">
        <v>85</v>
      </c>
      <c r="Q40" s="169" t="n">
        <f aca="false">K40-D40</f>
        <v>30</v>
      </c>
      <c r="R40" s="170" t="n">
        <f aca="false">L40-E40</f>
        <v>20</v>
      </c>
      <c r="S40" s="170" t="n">
        <f aca="false">M40-F40</f>
        <v>20</v>
      </c>
      <c r="T40" s="170" t="n">
        <f aca="false">N40-G40</f>
        <v>15</v>
      </c>
      <c r="U40" s="170" t="n">
        <f aca="false">O40-H40</f>
        <v>40</v>
      </c>
      <c r="V40" s="171" t="n">
        <f aca="false">P40-I40</f>
        <v>20</v>
      </c>
      <c r="W40" s="176" t="n">
        <f aca="false">(K40+L40+M40+N40+O40)-(D40+E40+F40+G40+H40)</f>
        <v>125</v>
      </c>
      <c r="X40" s="177" t="s">
        <v>1110</v>
      </c>
    </row>
    <row r="41" customFormat="false" ht="13.8" hidden="false" customHeight="false" outlineLevel="0" collapsed="false">
      <c r="A41" s="168" t="s">
        <v>1111</v>
      </c>
      <c r="B41" s="168"/>
      <c r="C41" s="168"/>
      <c r="D41" s="169" t="n">
        <v>50</v>
      </c>
      <c r="E41" s="170" t="n">
        <v>35</v>
      </c>
      <c r="F41" s="170" t="n">
        <v>45</v>
      </c>
      <c r="G41" s="170" t="n">
        <v>40</v>
      </c>
      <c r="H41" s="170" t="n">
        <v>35</v>
      </c>
      <c r="I41" s="171" t="n">
        <v>65</v>
      </c>
      <c r="J41" s="172" t="n">
        <v>20</v>
      </c>
      <c r="K41" s="173" t="n">
        <v>100</v>
      </c>
      <c r="L41" s="174" t="n">
        <v>45</v>
      </c>
      <c r="M41" s="174" t="n">
        <v>50</v>
      </c>
      <c r="N41" s="174" t="n">
        <v>45</v>
      </c>
      <c r="O41" s="174" t="n">
        <v>100</v>
      </c>
      <c r="P41" s="175" t="n">
        <v>85</v>
      </c>
      <c r="Q41" s="169" t="n">
        <f aca="false">K41-D41</f>
        <v>50</v>
      </c>
      <c r="R41" s="170" t="n">
        <f aca="false">L41-E41</f>
        <v>10</v>
      </c>
      <c r="S41" s="170" t="n">
        <f aca="false">M41-F41</f>
        <v>5</v>
      </c>
      <c r="T41" s="170" t="n">
        <f aca="false">N41-G41</f>
        <v>5</v>
      </c>
      <c r="U41" s="170" t="n">
        <f aca="false">O41-H41</f>
        <v>65</v>
      </c>
      <c r="V41" s="171" t="n">
        <f aca="false">P41-I41</f>
        <v>20</v>
      </c>
      <c r="W41" s="176" t="n">
        <f aca="false">(K41+L41+M41+N41+O41)-(D41+E41+F41+G41+H41)</f>
        <v>135</v>
      </c>
      <c r="X41" s="177"/>
    </row>
    <row r="42" customFormat="false" ht="13.8" hidden="false" customHeight="false" outlineLevel="0" collapsed="false">
      <c r="A42" s="168" t="s">
        <v>1112</v>
      </c>
      <c r="B42" s="168"/>
      <c r="C42" s="168"/>
      <c r="D42" s="169" t="n">
        <v>70</v>
      </c>
      <c r="E42" s="170" t="n">
        <v>50</v>
      </c>
      <c r="F42" s="170" t="n">
        <v>45</v>
      </c>
      <c r="G42" s="170" t="n">
        <v>45</v>
      </c>
      <c r="H42" s="170" t="n">
        <v>50</v>
      </c>
      <c r="I42" s="171" t="n">
        <v>65</v>
      </c>
      <c r="J42" s="172" t="n">
        <v>20</v>
      </c>
      <c r="K42" s="173" t="n">
        <v>100</v>
      </c>
      <c r="L42" s="174" t="n">
        <v>70</v>
      </c>
      <c r="M42" s="174" t="n">
        <v>50</v>
      </c>
      <c r="N42" s="174" t="n">
        <v>100</v>
      </c>
      <c r="O42" s="174" t="n">
        <v>70</v>
      </c>
      <c r="P42" s="175" t="n">
        <v>85</v>
      </c>
      <c r="Q42" s="169" t="n">
        <f aca="false">K42-D42</f>
        <v>30</v>
      </c>
      <c r="R42" s="170" t="n">
        <f aca="false">L42-E42</f>
        <v>20</v>
      </c>
      <c r="S42" s="170" t="n">
        <f aca="false">M42-F42</f>
        <v>5</v>
      </c>
      <c r="T42" s="170" t="n">
        <f aca="false">N42-G42</f>
        <v>55</v>
      </c>
      <c r="U42" s="170" t="n">
        <f aca="false">O42-H42</f>
        <v>20</v>
      </c>
      <c r="V42" s="171" t="n">
        <f aca="false">P42-I42</f>
        <v>20</v>
      </c>
      <c r="W42" s="176" t="n">
        <f aca="false">(K42+L42+M42+N42+O42)-(D42+E42+F42+G42+H42)</f>
        <v>130</v>
      </c>
      <c r="X42" s="177" t="s">
        <v>1113</v>
      </c>
    </row>
    <row r="43" customFormat="false" ht="13.8" hidden="false" customHeight="false" outlineLevel="0" collapsed="false">
      <c r="A43" s="168" t="s">
        <v>1114</v>
      </c>
      <c r="B43" s="168"/>
      <c r="C43" s="168"/>
      <c r="D43" s="169" t="n">
        <v>85</v>
      </c>
      <c r="E43" s="170" t="n">
        <v>55</v>
      </c>
      <c r="F43" s="170" t="n">
        <v>60</v>
      </c>
      <c r="G43" s="170" t="n">
        <v>55</v>
      </c>
      <c r="H43" s="170" t="n">
        <v>55</v>
      </c>
      <c r="I43" s="171" t="n">
        <v>65</v>
      </c>
      <c r="J43" s="172" t="n">
        <v>22</v>
      </c>
      <c r="K43" s="173" t="n">
        <v>100</v>
      </c>
      <c r="L43" s="174" t="n">
        <v>90</v>
      </c>
      <c r="M43" s="174" t="n">
        <v>90</v>
      </c>
      <c r="N43" s="174" t="n">
        <v>80</v>
      </c>
      <c r="O43" s="174" t="n">
        <v>80</v>
      </c>
      <c r="P43" s="175" t="n">
        <v>85</v>
      </c>
      <c r="Q43" s="169" t="n">
        <f aca="false">K43-D43</f>
        <v>15</v>
      </c>
      <c r="R43" s="170" t="n">
        <f aca="false">L43-E43</f>
        <v>35</v>
      </c>
      <c r="S43" s="170" t="n">
        <f aca="false">M43-F43</f>
        <v>30</v>
      </c>
      <c r="T43" s="170" t="n">
        <f aca="false">N43-G43</f>
        <v>25</v>
      </c>
      <c r="U43" s="170" t="n">
        <f aca="false">O43-H43</f>
        <v>25</v>
      </c>
      <c r="V43" s="171" t="n">
        <f aca="false">P43-I43</f>
        <v>20</v>
      </c>
      <c r="W43" s="176" t="n">
        <f aca="false">(K43+L43+M43+N43+O43)-(D43+E43+F43+G43+H43)</f>
        <v>130</v>
      </c>
      <c r="X43" s="177"/>
    </row>
    <row r="44" customFormat="false" ht="13.8" hidden="false" customHeight="false" outlineLevel="0" collapsed="false">
      <c r="A44" s="178" t="s">
        <v>1115</v>
      </c>
      <c r="B44" s="178"/>
      <c r="C44" s="178"/>
      <c r="D44" s="179" t="n">
        <v>90</v>
      </c>
      <c r="E44" s="180" t="n">
        <v>45</v>
      </c>
      <c r="F44" s="180" t="n">
        <v>90</v>
      </c>
      <c r="G44" s="180" t="n">
        <v>40</v>
      </c>
      <c r="H44" s="180" t="n">
        <v>45</v>
      </c>
      <c r="I44" s="181" t="n">
        <v>65</v>
      </c>
      <c r="J44" s="182" t="n">
        <v>26</v>
      </c>
      <c r="K44" s="183" t="n">
        <v>100</v>
      </c>
      <c r="L44" s="184" t="n">
        <v>80</v>
      </c>
      <c r="M44" s="184" t="n">
        <v>100</v>
      </c>
      <c r="N44" s="184" t="n">
        <v>80</v>
      </c>
      <c r="O44" s="184" t="n">
        <v>90</v>
      </c>
      <c r="P44" s="185" t="n">
        <v>85</v>
      </c>
      <c r="Q44" s="179" t="n">
        <f aca="false">K44-D44</f>
        <v>10</v>
      </c>
      <c r="R44" s="180" t="n">
        <f aca="false">L44-E44</f>
        <v>35</v>
      </c>
      <c r="S44" s="180" t="n">
        <f aca="false">M44-F44</f>
        <v>10</v>
      </c>
      <c r="T44" s="180" t="n">
        <f aca="false">N44-G44</f>
        <v>40</v>
      </c>
      <c r="U44" s="180" t="n">
        <f aca="false">O44-H44</f>
        <v>45</v>
      </c>
      <c r="V44" s="181" t="n">
        <f aca="false">P44-I44</f>
        <v>20</v>
      </c>
      <c r="W44" s="186" t="n">
        <f aca="false">(K44+L44+M44+N44+O44)-(D44+E44+F44+G44+H44)</f>
        <v>140</v>
      </c>
      <c r="X44" s="187"/>
    </row>
    <row r="45" customFormat="false" ht="13.8" hidden="false" customHeight="false" outlineLevel="0" collapsed="false">
      <c r="A45" s="168" t="s">
        <v>1116</v>
      </c>
      <c r="B45" s="168"/>
      <c r="C45" s="168"/>
      <c r="D45" s="169" t="n">
        <v>55</v>
      </c>
      <c r="E45" s="170" t="n">
        <v>40</v>
      </c>
      <c r="F45" s="170" t="n">
        <v>45</v>
      </c>
      <c r="G45" s="170" t="n">
        <v>40</v>
      </c>
      <c r="H45" s="170" t="n">
        <v>40</v>
      </c>
      <c r="I45" s="171" t="n">
        <v>65</v>
      </c>
      <c r="J45" s="172" t="n">
        <v>28</v>
      </c>
      <c r="K45" s="173" t="n">
        <v>100</v>
      </c>
      <c r="L45" s="174" t="n">
        <v>60</v>
      </c>
      <c r="M45" s="174" t="n">
        <v>100</v>
      </c>
      <c r="N45" s="174" t="n">
        <v>50</v>
      </c>
      <c r="O45" s="174" t="n">
        <v>50</v>
      </c>
      <c r="P45" s="175" t="n">
        <v>90</v>
      </c>
      <c r="Q45" s="169" t="n">
        <f aca="false">K45-D45</f>
        <v>45</v>
      </c>
      <c r="R45" s="170" t="n">
        <f aca="false">L45-E45</f>
        <v>20</v>
      </c>
      <c r="S45" s="170" t="n">
        <f aca="false">M45-F45</f>
        <v>55</v>
      </c>
      <c r="T45" s="170" t="n">
        <f aca="false">N45-G45</f>
        <v>10</v>
      </c>
      <c r="U45" s="170" t="n">
        <f aca="false">O45-H45</f>
        <v>10</v>
      </c>
      <c r="V45" s="171" t="n">
        <f aca="false">P45-I45</f>
        <v>25</v>
      </c>
      <c r="W45" s="176" t="n">
        <f aca="false">(K45+L45+M45+N45+O45)-(D45+E45+F45+G45+H45)</f>
        <v>140</v>
      </c>
      <c r="X45" s="177"/>
    </row>
    <row r="47" customFormat="false" ht="13.8" hidden="false" customHeight="false" outlineLevel="0" collapsed="false">
      <c r="A47" s="150" t="s">
        <v>225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</row>
    <row r="48" customFormat="false" ht="13.8" hidden="false" customHeight="false" outlineLevel="0" collapsed="false">
      <c r="A48" s="151" t="s">
        <v>19</v>
      </c>
      <c r="B48" s="151"/>
      <c r="C48" s="151"/>
      <c r="D48" s="151" t="s">
        <v>1081</v>
      </c>
      <c r="E48" s="151"/>
      <c r="F48" s="151"/>
      <c r="G48" s="151"/>
      <c r="H48" s="151"/>
      <c r="I48" s="151"/>
      <c r="J48" s="151"/>
      <c r="K48" s="151" t="s">
        <v>1082</v>
      </c>
      <c r="L48" s="151"/>
      <c r="M48" s="151"/>
      <c r="N48" s="151"/>
      <c r="O48" s="151"/>
      <c r="P48" s="151"/>
      <c r="Q48" s="151" t="s">
        <v>1083</v>
      </c>
      <c r="R48" s="151"/>
      <c r="S48" s="151"/>
      <c r="T48" s="151"/>
      <c r="U48" s="151"/>
      <c r="V48" s="151"/>
      <c r="W48" s="151" t="s">
        <v>1084</v>
      </c>
      <c r="X48" s="151" t="s">
        <v>932</v>
      </c>
    </row>
    <row r="49" customFormat="false" ht="13.8" hidden="false" customHeight="false" outlineLevel="0" collapsed="false">
      <c r="A49" s="151"/>
      <c r="B49" s="151"/>
      <c r="C49" s="151"/>
      <c r="D49" s="110" t="s">
        <v>925</v>
      </c>
      <c r="E49" s="110" t="s">
        <v>926</v>
      </c>
      <c r="F49" s="110" t="s">
        <v>927</v>
      </c>
      <c r="G49" s="110" t="s">
        <v>928</v>
      </c>
      <c r="H49" s="110" t="s">
        <v>13</v>
      </c>
      <c r="I49" s="152" t="s">
        <v>929</v>
      </c>
      <c r="J49" s="152" t="s">
        <v>33</v>
      </c>
      <c r="K49" s="110" t="s">
        <v>925</v>
      </c>
      <c r="L49" s="110" t="s">
        <v>926</v>
      </c>
      <c r="M49" s="110" t="s">
        <v>927</v>
      </c>
      <c r="N49" s="110" t="s">
        <v>928</v>
      </c>
      <c r="O49" s="110" t="s">
        <v>13</v>
      </c>
      <c r="P49" s="152" t="s">
        <v>929</v>
      </c>
      <c r="Q49" s="110" t="s">
        <v>925</v>
      </c>
      <c r="R49" s="110" t="s">
        <v>926</v>
      </c>
      <c r="S49" s="110" t="s">
        <v>927</v>
      </c>
      <c r="T49" s="110" t="s">
        <v>928</v>
      </c>
      <c r="U49" s="110" t="s">
        <v>13</v>
      </c>
      <c r="V49" s="152" t="s">
        <v>929</v>
      </c>
      <c r="W49" s="151"/>
      <c r="X49" s="151"/>
    </row>
    <row r="50" customFormat="false" ht="13.8" hidden="false" customHeight="false" outlineLevel="0" collapsed="false">
      <c r="A50" s="158" t="s">
        <v>1117</v>
      </c>
      <c r="B50" s="158"/>
      <c r="C50" s="158"/>
      <c r="D50" s="159" t="n">
        <v>50</v>
      </c>
      <c r="E50" s="160" t="n">
        <v>40</v>
      </c>
      <c r="F50" s="160" t="n">
        <v>35</v>
      </c>
      <c r="G50" s="160" t="n">
        <v>35</v>
      </c>
      <c r="H50" s="160" t="n">
        <v>40</v>
      </c>
      <c r="I50" s="161" t="n">
        <v>65</v>
      </c>
      <c r="J50" s="162" t="n">
        <v>14</v>
      </c>
      <c r="K50" s="163" t="n">
        <v>100</v>
      </c>
      <c r="L50" s="164" t="n">
        <v>60</v>
      </c>
      <c r="M50" s="164" t="n">
        <v>55</v>
      </c>
      <c r="N50" s="164" t="n">
        <v>45</v>
      </c>
      <c r="O50" s="164" t="n">
        <v>60</v>
      </c>
      <c r="P50" s="165" t="n">
        <v>75</v>
      </c>
      <c r="Q50" s="159" t="n">
        <f aca="false">K50-D50</f>
        <v>50</v>
      </c>
      <c r="R50" s="160" t="n">
        <f aca="false">L50-E50</f>
        <v>20</v>
      </c>
      <c r="S50" s="160" t="n">
        <f aca="false">M50-F50</f>
        <v>20</v>
      </c>
      <c r="T50" s="160" t="n">
        <f aca="false">N50-G50</f>
        <v>10</v>
      </c>
      <c r="U50" s="160" t="n">
        <f aca="false">O50-H50</f>
        <v>20</v>
      </c>
      <c r="V50" s="161" t="n">
        <f aca="false">P50-I50</f>
        <v>10</v>
      </c>
      <c r="W50" s="165" t="n">
        <f aca="false">(K50+L50+M50+N50+O50)-(D50+E50+F50+G50+H50)</f>
        <v>120</v>
      </c>
      <c r="X50" s="167"/>
    </row>
    <row r="51" customFormat="false" ht="13.8" hidden="false" customHeight="false" outlineLevel="0" collapsed="false">
      <c r="A51" s="168" t="s">
        <v>1118</v>
      </c>
      <c r="B51" s="168"/>
      <c r="C51" s="168"/>
      <c r="D51" s="169" t="n">
        <v>55</v>
      </c>
      <c r="E51" s="170" t="n">
        <v>45</v>
      </c>
      <c r="F51" s="170" t="n">
        <v>40</v>
      </c>
      <c r="G51" s="170" t="n">
        <v>40</v>
      </c>
      <c r="H51" s="170" t="n">
        <v>45</v>
      </c>
      <c r="I51" s="171" t="n">
        <v>65</v>
      </c>
      <c r="J51" s="172" t="n">
        <v>15</v>
      </c>
      <c r="K51" s="173" t="n">
        <v>100</v>
      </c>
      <c r="L51" s="174" t="n">
        <v>60</v>
      </c>
      <c r="M51" s="174" t="n">
        <v>90</v>
      </c>
      <c r="N51" s="174" t="n">
        <v>45</v>
      </c>
      <c r="O51" s="174" t="n">
        <v>55</v>
      </c>
      <c r="P51" s="175" t="n">
        <v>80</v>
      </c>
      <c r="Q51" s="169" t="n">
        <f aca="false">K51-D51</f>
        <v>45</v>
      </c>
      <c r="R51" s="170" t="n">
        <f aca="false">L51-E51</f>
        <v>15</v>
      </c>
      <c r="S51" s="170" t="n">
        <f aca="false">M51-F51</f>
        <v>50</v>
      </c>
      <c r="T51" s="170" t="n">
        <f aca="false">N51-G51</f>
        <v>5</v>
      </c>
      <c r="U51" s="170" t="n">
        <f aca="false">O51-H51</f>
        <v>10</v>
      </c>
      <c r="V51" s="171" t="n">
        <f aca="false">P51-I51</f>
        <v>15</v>
      </c>
      <c r="W51" s="175" t="n">
        <f aca="false">(K51+L51+M51+N51+O51)-(D51+E51+F51+G51+H51)</f>
        <v>125</v>
      </c>
      <c r="X51" s="177"/>
    </row>
    <row r="52" customFormat="false" ht="13.8" hidden="false" customHeight="false" outlineLevel="0" collapsed="false">
      <c r="A52" s="168" t="s">
        <v>1119</v>
      </c>
      <c r="B52" s="168"/>
      <c r="C52" s="168"/>
      <c r="D52" s="169" t="n">
        <v>55</v>
      </c>
      <c r="E52" s="170" t="n">
        <v>45</v>
      </c>
      <c r="F52" s="170" t="n">
        <v>40</v>
      </c>
      <c r="G52" s="170" t="n">
        <v>40</v>
      </c>
      <c r="H52" s="170" t="n">
        <v>45</v>
      </c>
      <c r="I52" s="171" t="n">
        <v>65</v>
      </c>
      <c r="J52" s="172" t="n">
        <v>16</v>
      </c>
      <c r="K52" s="173" t="n">
        <v>100</v>
      </c>
      <c r="L52" s="174" t="n">
        <v>65</v>
      </c>
      <c r="M52" s="174" t="n">
        <v>60</v>
      </c>
      <c r="N52" s="174" t="n">
        <v>60</v>
      </c>
      <c r="O52" s="174" t="n">
        <v>65</v>
      </c>
      <c r="P52" s="175" t="n">
        <v>80</v>
      </c>
      <c r="Q52" s="169" t="n">
        <f aca="false">K52-D52</f>
        <v>45</v>
      </c>
      <c r="R52" s="170" t="n">
        <f aca="false">L52-E52</f>
        <v>20</v>
      </c>
      <c r="S52" s="170" t="n">
        <f aca="false">M52-F52</f>
        <v>20</v>
      </c>
      <c r="T52" s="170" t="n">
        <f aca="false">N52-G52</f>
        <v>20</v>
      </c>
      <c r="U52" s="170" t="n">
        <f aca="false">O52-H52</f>
        <v>20</v>
      </c>
      <c r="V52" s="171" t="n">
        <f aca="false">P52-I52</f>
        <v>15</v>
      </c>
      <c r="W52" s="175" t="n">
        <f aca="false">(K52+L52+M52+N52+O52)-(D52+E52+F52+G52+H52)</f>
        <v>125</v>
      </c>
      <c r="X52" s="177"/>
    </row>
    <row r="53" customFormat="false" ht="13.8" hidden="false" customHeight="false" outlineLevel="0" collapsed="false">
      <c r="A53" s="168" t="s">
        <v>1120</v>
      </c>
      <c r="B53" s="168"/>
      <c r="C53" s="168"/>
      <c r="D53" s="169" t="n">
        <v>55</v>
      </c>
      <c r="E53" s="170" t="n">
        <v>45</v>
      </c>
      <c r="F53" s="170" t="n">
        <v>40</v>
      </c>
      <c r="G53" s="170" t="n">
        <v>40</v>
      </c>
      <c r="H53" s="170" t="n">
        <v>45</v>
      </c>
      <c r="I53" s="171" t="n">
        <v>65</v>
      </c>
      <c r="J53" s="172" t="n">
        <v>16</v>
      </c>
      <c r="K53" s="173" t="n">
        <v>100</v>
      </c>
      <c r="L53" s="174" t="n">
        <v>70</v>
      </c>
      <c r="M53" s="174" t="n">
        <v>70</v>
      </c>
      <c r="N53" s="174" t="n">
        <v>50</v>
      </c>
      <c r="O53" s="174" t="n">
        <v>70</v>
      </c>
      <c r="P53" s="175" t="n">
        <v>80</v>
      </c>
      <c r="Q53" s="169" t="n">
        <f aca="false">K53-D53</f>
        <v>45</v>
      </c>
      <c r="R53" s="170" t="n">
        <f aca="false">L53-E53</f>
        <v>25</v>
      </c>
      <c r="S53" s="170" t="n">
        <f aca="false">M53-F53</f>
        <v>30</v>
      </c>
      <c r="T53" s="170" t="n">
        <f aca="false">N53-G53</f>
        <v>10</v>
      </c>
      <c r="U53" s="170" t="n">
        <f aca="false">O53-H53</f>
        <v>25</v>
      </c>
      <c r="V53" s="171" t="n">
        <f aca="false">P53-I53</f>
        <v>15</v>
      </c>
      <c r="W53" s="175" t="n">
        <f aca="false">(K53+L53+M53+N53+O53)-(D53+E53+F53+G53+H53)</f>
        <v>135</v>
      </c>
      <c r="X53" s="177"/>
    </row>
    <row r="54" customFormat="false" ht="13.8" hidden="false" customHeight="false" outlineLevel="0" collapsed="false">
      <c r="A54" s="168" t="s">
        <v>1121</v>
      </c>
      <c r="B54" s="168"/>
      <c r="C54" s="168"/>
      <c r="D54" s="169" t="n">
        <v>55</v>
      </c>
      <c r="E54" s="170" t="n">
        <v>45</v>
      </c>
      <c r="F54" s="170" t="n">
        <v>40</v>
      </c>
      <c r="G54" s="170" t="n">
        <v>40</v>
      </c>
      <c r="H54" s="170" t="n">
        <v>45</v>
      </c>
      <c r="I54" s="171" t="n">
        <v>65</v>
      </c>
      <c r="J54" s="172" t="n">
        <v>16</v>
      </c>
      <c r="K54" s="173" t="n">
        <v>100</v>
      </c>
      <c r="L54" s="174" t="n">
        <v>50</v>
      </c>
      <c r="M54" s="174" t="n">
        <v>70</v>
      </c>
      <c r="N54" s="174" t="n">
        <v>70</v>
      </c>
      <c r="O54" s="174" t="n">
        <v>60</v>
      </c>
      <c r="P54" s="175" t="n">
        <v>80</v>
      </c>
      <c r="Q54" s="169" t="n">
        <f aca="false">K54-D54</f>
        <v>45</v>
      </c>
      <c r="R54" s="170" t="n">
        <f aca="false">L54-E54</f>
        <v>5</v>
      </c>
      <c r="S54" s="170" t="n">
        <f aca="false">M54-F54</f>
        <v>30</v>
      </c>
      <c r="T54" s="170" t="n">
        <f aca="false">N54-G54</f>
        <v>30</v>
      </c>
      <c r="U54" s="170" t="n">
        <f aca="false">O54-H54</f>
        <v>15</v>
      </c>
      <c r="V54" s="171" t="n">
        <f aca="false">P54-I54</f>
        <v>15</v>
      </c>
      <c r="W54" s="175" t="n">
        <f aca="false">(K54+L54+M54+N54+O54)-(D54+E54+F54+G54+H54)</f>
        <v>125</v>
      </c>
      <c r="X54" s="177"/>
    </row>
    <row r="55" customFormat="false" ht="13.8" hidden="false" customHeight="false" outlineLevel="0" collapsed="false">
      <c r="A55" s="168" t="s">
        <v>1122</v>
      </c>
      <c r="B55" s="168"/>
      <c r="C55" s="168"/>
      <c r="D55" s="169" t="n">
        <v>60</v>
      </c>
      <c r="E55" s="170" t="n">
        <v>45</v>
      </c>
      <c r="F55" s="170" t="n">
        <v>50</v>
      </c>
      <c r="G55" s="170" t="n">
        <v>40</v>
      </c>
      <c r="H55" s="170" t="n">
        <v>45</v>
      </c>
      <c r="I55" s="171" t="n">
        <v>65</v>
      </c>
      <c r="J55" s="172" t="n">
        <v>18</v>
      </c>
      <c r="K55" s="173" t="n">
        <v>100</v>
      </c>
      <c r="L55" s="174" t="n">
        <v>60</v>
      </c>
      <c r="M55" s="174" t="n">
        <v>100</v>
      </c>
      <c r="N55" s="174" t="n">
        <v>45</v>
      </c>
      <c r="O55" s="174" t="n">
        <v>60</v>
      </c>
      <c r="P55" s="175" t="n">
        <v>80</v>
      </c>
      <c r="Q55" s="169" t="n">
        <f aca="false">K55-D55</f>
        <v>40</v>
      </c>
      <c r="R55" s="170" t="n">
        <f aca="false">L55-E55</f>
        <v>15</v>
      </c>
      <c r="S55" s="170" t="n">
        <f aca="false">M55-F55</f>
        <v>50</v>
      </c>
      <c r="T55" s="170" t="n">
        <f aca="false">N55-G55</f>
        <v>5</v>
      </c>
      <c r="U55" s="170" t="n">
        <f aca="false">O55-H55</f>
        <v>15</v>
      </c>
      <c r="V55" s="171" t="n">
        <f aca="false">P55-I55</f>
        <v>15</v>
      </c>
      <c r="W55" s="175" t="n">
        <f aca="false">(K55+L55+M55+N55+O55)-(D55+E55+F55+G55+H55)</f>
        <v>125</v>
      </c>
      <c r="X55" s="177"/>
    </row>
    <row r="56" customFormat="false" ht="13.8" hidden="false" customHeight="false" outlineLevel="0" collapsed="false">
      <c r="A56" s="168" t="s">
        <v>1123</v>
      </c>
      <c r="B56" s="168"/>
      <c r="C56" s="168"/>
      <c r="D56" s="169" t="n">
        <v>55</v>
      </c>
      <c r="E56" s="170" t="n">
        <v>45</v>
      </c>
      <c r="F56" s="170" t="n">
        <v>40</v>
      </c>
      <c r="G56" s="170" t="n">
        <v>40</v>
      </c>
      <c r="H56" s="170" t="n">
        <v>45</v>
      </c>
      <c r="I56" s="171" t="n">
        <v>65</v>
      </c>
      <c r="J56" s="172" t="n">
        <v>18</v>
      </c>
      <c r="K56" s="173" t="n">
        <v>100</v>
      </c>
      <c r="L56" s="174" t="n">
        <v>60</v>
      </c>
      <c r="M56" s="174" t="n">
        <v>60</v>
      </c>
      <c r="N56" s="174" t="n">
        <v>60</v>
      </c>
      <c r="O56" s="174" t="n">
        <v>70</v>
      </c>
      <c r="P56" s="175" t="n">
        <v>80</v>
      </c>
      <c r="Q56" s="169" t="n">
        <f aca="false">K56-D56</f>
        <v>45</v>
      </c>
      <c r="R56" s="170" t="n">
        <f aca="false">L56-E56</f>
        <v>15</v>
      </c>
      <c r="S56" s="170" t="n">
        <f aca="false">M56-F56</f>
        <v>20</v>
      </c>
      <c r="T56" s="170" t="n">
        <f aca="false">N56-G56</f>
        <v>20</v>
      </c>
      <c r="U56" s="170" t="n">
        <f aca="false">O56-H56</f>
        <v>25</v>
      </c>
      <c r="V56" s="171" t="n">
        <f aca="false">P56-I56</f>
        <v>15</v>
      </c>
      <c r="W56" s="175" t="n">
        <f aca="false">(K56+L56+M56+N56+O56)-(D56+E56+F56+G56+H56)</f>
        <v>125</v>
      </c>
      <c r="X56" s="177"/>
    </row>
    <row r="57" customFormat="false" ht="13.8" hidden="false" customHeight="false" outlineLevel="0" collapsed="false">
      <c r="A57" s="168" t="s">
        <v>1124</v>
      </c>
      <c r="B57" s="168"/>
      <c r="C57" s="168"/>
      <c r="D57" s="169" t="n">
        <v>55</v>
      </c>
      <c r="E57" s="170" t="n">
        <v>45</v>
      </c>
      <c r="F57" s="170" t="n">
        <v>40</v>
      </c>
      <c r="G57" s="170" t="n">
        <v>40</v>
      </c>
      <c r="H57" s="170" t="n">
        <v>45</v>
      </c>
      <c r="I57" s="171" t="n">
        <v>65</v>
      </c>
      <c r="J57" s="172" t="n">
        <v>19</v>
      </c>
      <c r="K57" s="173" t="n">
        <v>100</v>
      </c>
      <c r="L57" s="174" t="n">
        <v>60</v>
      </c>
      <c r="M57" s="174" t="n">
        <v>100</v>
      </c>
      <c r="N57" s="174" t="n">
        <v>50</v>
      </c>
      <c r="O57" s="174" t="n">
        <v>50</v>
      </c>
      <c r="P57" s="175" t="n">
        <v>80</v>
      </c>
      <c r="Q57" s="169" t="n">
        <f aca="false">K57-D57</f>
        <v>45</v>
      </c>
      <c r="R57" s="170" t="n">
        <f aca="false">L57-E57</f>
        <v>15</v>
      </c>
      <c r="S57" s="170" t="n">
        <f aca="false">M57-F57</f>
        <v>60</v>
      </c>
      <c r="T57" s="170" t="n">
        <f aca="false">N57-G57</f>
        <v>10</v>
      </c>
      <c r="U57" s="170" t="n">
        <f aca="false">O57-H57</f>
        <v>5</v>
      </c>
      <c r="V57" s="171" t="n">
        <f aca="false">P57-I57</f>
        <v>15</v>
      </c>
      <c r="W57" s="175" t="n">
        <f aca="false">(K57+L57+M57+N57+O57)-(D57+E57+F57+G57+H57)</f>
        <v>135</v>
      </c>
      <c r="X57" s="177"/>
    </row>
    <row r="58" customFormat="false" ht="13.8" hidden="false" customHeight="false" outlineLevel="0" collapsed="false">
      <c r="A58" s="168" t="s">
        <v>1125</v>
      </c>
      <c r="B58" s="168"/>
      <c r="C58" s="168"/>
      <c r="D58" s="169" t="n">
        <v>60</v>
      </c>
      <c r="E58" s="170" t="n">
        <v>45</v>
      </c>
      <c r="F58" s="170" t="n">
        <v>50</v>
      </c>
      <c r="G58" s="170" t="n">
        <v>40</v>
      </c>
      <c r="H58" s="170" t="n">
        <v>45</v>
      </c>
      <c r="I58" s="171" t="n">
        <v>65</v>
      </c>
      <c r="J58" s="172" t="n">
        <v>19</v>
      </c>
      <c r="K58" s="173" t="n">
        <v>100</v>
      </c>
      <c r="L58" s="174" t="n">
        <v>50</v>
      </c>
      <c r="M58" s="174" t="n">
        <v>90</v>
      </c>
      <c r="N58" s="174" t="n">
        <v>80</v>
      </c>
      <c r="O58" s="174" t="n">
        <v>50</v>
      </c>
      <c r="P58" s="175" t="n">
        <v>80</v>
      </c>
      <c r="Q58" s="169" t="n">
        <f aca="false">K58-D58</f>
        <v>40</v>
      </c>
      <c r="R58" s="170" t="n">
        <f aca="false">L58-E58</f>
        <v>5</v>
      </c>
      <c r="S58" s="170" t="n">
        <f aca="false">M58-F58</f>
        <v>40</v>
      </c>
      <c r="T58" s="170" t="n">
        <f aca="false">N58-G58</f>
        <v>40</v>
      </c>
      <c r="U58" s="170" t="n">
        <f aca="false">O58-H58</f>
        <v>5</v>
      </c>
      <c r="V58" s="171" t="n">
        <f aca="false">P58-I58</f>
        <v>15</v>
      </c>
      <c r="W58" s="175" t="n">
        <f aca="false">(K58+L58+M58+N58+O58)-(D58+E58+F58+G58+H58)</f>
        <v>130</v>
      </c>
      <c r="X58" s="177" t="s">
        <v>1126</v>
      </c>
    </row>
    <row r="59" customFormat="false" ht="13.8" hidden="false" customHeight="false" outlineLevel="0" collapsed="false">
      <c r="A59" s="168" t="s">
        <v>1127</v>
      </c>
      <c r="B59" s="168"/>
      <c r="C59" s="168"/>
      <c r="D59" s="169" t="n">
        <v>55</v>
      </c>
      <c r="E59" s="170" t="n">
        <v>45</v>
      </c>
      <c r="F59" s="170" t="n">
        <v>40</v>
      </c>
      <c r="G59" s="170" t="n">
        <v>40</v>
      </c>
      <c r="H59" s="170" t="n">
        <v>45</v>
      </c>
      <c r="I59" s="171" t="n">
        <v>65</v>
      </c>
      <c r="J59" s="172" t="n">
        <v>20</v>
      </c>
      <c r="K59" s="173" t="n">
        <v>100</v>
      </c>
      <c r="L59" s="174" t="n">
        <v>50</v>
      </c>
      <c r="M59" s="174" t="n">
        <v>80</v>
      </c>
      <c r="N59" s="174" t="n">
        <v>80</v>
      </c>
      <c r="O59" s="174" t="n">
        <v>50</v>
      </c>
      <c r="P59" s="175" t="n">
        <v>85</v>
      </c>
      <c r="Q59" s="169" t="n">
        <f aca="false">K59-D59</f>
        <v>45</v>
      </c>
      <c r="R59" s="170" t="n">
        <f aca="false">L59-E59</f>
        <v>5</v>
      </c>
      <c r="S59" s="170" t="n">
        <f aca="false">M59-F59</f>
        <v>40</v>
      </c>
      <c r="T59" s="170" t="n">
        <f aca="false">N59-G59</f>
        <v>40</v>
      </c>
      <c r="U59" s="170" t="n">
        <f aca="false">O59-H59</f>
        <v>5</v>
      </c>
      <c r="V59" s="171" t="n">
        <f aca="false">P59-I59</f>
        <v>20</v>
      </c>
      <c r="W59" s="175" t="n">
        <f aca="false">(K59+L59+M59+N59+O59)-(D59+E59+F59+G59+H59)</f>
        <v>135</v>
      </c>
      <c r="X59" s="177"/>
    </row>
    <row r="60" customFormat="false" ht="13.8" hidden="false" customHeight="false" outlineLevel="0" collapsed="false">
      <c r="A60" s="168" t="s">
        <v>1128</v>
      </c>
      <c r="B60" s="168"/>
      <c r="C60" s="168"/>
      <c r="D60" s="169" t="n">
        <v>50</v>
      </c>
      <c r="E60" s="170" t="n">
        <v>40</v>
      </c>
      <c r="F60" s="170" t="n">
        <v>35</v>
      </c>
      <c r="G60" s="170" t="n">
        <v>35</v>
      </c>
      <c r="H60" s="170" t="n">
        <v>40</v>
      </c>
      <c r="I60" s="171" t="n">
        <v>65</v>
      </c>
      <c r="J60" s="172" t="n">
        <v>20</v>
      </c>
      <c r="K60" s="173" t="n">
        <v>100</v>
      </c>
      <c r="L60" s="174" t="n">
        <v>50</v>
      </c>
      <c r="M60" s="174" t="n">
        <v>100</v>
      </c>
      <c r="N60" s="174" t="n">
        <v>40</v>
      </c>
      <c r="O60" s="174" t="n">
        <v>45</v>
      </c>
      <c r="P60" s="175" t="n">
        <v>85</v>
      </c>
      <c r="Q60" s="169" t="n">
        <f aca="false">K60-D60</f>
        <v>50</v>
      </c>
      <c r="R60" s="170" t="n">
        <f aca="false">L60-E60</f>
        <v>10</v>
      </c>
      <c r="S60" s="170" t="n">
        <f aca="false">M60-F60</f>
        <v>65</v>
      </c>
      <c r="T60" s="170" t="n">
        <f aca="false">N60-G60</f>
        <v>5</v>
      </c>
      <c r="U60" s="170" t="n">
        <f aca="false">O60-H60</f>
        <v>5</v>
      </c>
      <c r="V60" s="171" t="n">
        <f aca="false">P60-I60</f>
        <v>20</v>
      </c>
      <c r="W60" s="175" t="n">
        <f aca="false">(K60+L60+M60+N60+O60)-(D60+E60+F60+G60+H60)</f>
        <v>135</v>
      </c>
      <c r="X60" s="177"/>
    </row>
    <row r="61" customFormat="false" ht="13.8" hidden="false" customHeight="false" outlineLevel="0" collapsed="false">
      <c r="A61" s="168" t="s">
        <v>1129</v>
      </c>
      <c r="B61" s="168"/>
      <c r="C61" s="168"/>
      <c r="D61" s="169" t="n">
        <v>50</v>
      </c>
      <c r="E61" s="170" t="n">
        <v>40</v>
      </c>
      <c r="F61" s="170" t="n">
        <v>35</v>
      </c>
      <c r="G61" s="170" t="n">
        <v>35</v>
      </c>
      <c r="H61" s="170" t="n">
        <v>40</v>
      </c>
      <c r="I61" s="171" t="n">
        <v>65</v>
      </c>
      <c r="J61" s="172" t="n">
        <v>20</v>
      </c>
      <c r="K61" s="173" t="n">
        <v>100</v>
      </c>
      <c r="L61" s="174" t="n">
        <v>45</v>
      </c>
      <c r="M61" s="174" t="n">
        <v>100</v>
      </c>
      <c r="N61" s="174" t="n">
        <v>40</v>
      </c>
      <c r="O61" s="174" t="n">
        <v>45</v>
      </c>
      <c r="P61" s="175" t="n">
        <v>85</v>
      </c>
      <c r="Q61" s="169" t="n">
        <f aca="false">K61-D61</f>
        <v>50</v>
      </c>
      <c r="R61" s="170" t="n">
        <f aca="false">L61-E61</f>
        <v>5</v>
      </c>
      <c r="S61" s="170" t="n">
        <f aca="false">M61-F61</f>
        <v>65</v>
      </c>
      <c r="T61" s="170" t="n">
        <f aca="false">N61-G61</f>
        <v>5</v>
      </c>
      <c r="U61" s="170" t="n">
        <f aca="false">O61-H61</f>
        <v>5</v>
      </c>
      <c r="V61" s="171" t="n">
        <f aca="false">P61-I61</f>
        <v>20</v>
      </c>
      <c r="W61" s="175" t="n">
        <f aca="false">(K61+L61+M61+N61+O61)-(D61+E61+F61+G61+H61)</f>
        <v>130</v>
      </c>
      <c r="X61" s="177"/>
    </row>
    <row r="62" customFormat="false" ht="13.8" hidden="false" customHeight="false" outlineLevel="0" collapsed="false">
      <c r="A62" s="178" t="s">
        <v>1130</v>
      </c>
      <c r="B62" s="178"/>
      <c r="C62" s="178"/>
      <c r="D62" s="179" t="n">
        <v>60</v>
      </c>
      <c r="E62" s="180" t="n">
        <v>45</v>
      </c>
      <c r="F62" s="180" t="n">
        <v>50</v>
      </c>
      <c r="G62" s="180" t="n">
        <v>40</v>
      </c>
      <c r="H62" s="180" t="n">
        <v>45</v>
      </c>
      <c r="I62" s="181" t="n">
        <v>65</v>
      </c>
      <c r="J62" s="182" t="n">
        <v>24</v>
      </c>
      <c r="K62" s="183" t="n">
        <v>100</v>
      </c>
      <c r="L62" s="184" t="n">
        <v>70</v>
      </c>
      <c r="M62" s="184" t="n">
        <v>70</v>
      </c>
      <c r="N62" s="184" t="n">
        <v>70</v>
      </c>
      <c r="O62" s="184" t="n">
        <v>70</v>
      </c>
      <c r="P62" s="185" t="n">
        <v>85</v>
      </c>
      <c r="Q62" s="179" t="n">
        <f aca="false">K62-D62</f>
        <v>40</v>
      </c>
      <c r="R62" s="180" t="n">
        <f aca="false">L62-E62</f>
        <v>25</v>
      </c>
      <c r="S62" s="180" t="n">
        <f aca="false">M62-F62</f>
        <v>20</v>
      </c>
      <c r="T62" s="180" t="n">
        <f aca="false">N62-G62</f>
        <v>30</v>
      </c>
      <c r="U62" s="180" t="n">
        <f aca="false">O62-H62</f>
        <v>25</v>
      </c>
      <c r="V62" s="181" t="n">
        <f aca="false">P62-I62</f>
        <v>20</v>
      </c>
      <c r="W62" s="185" t="n">
        <f aca="false">(K62+L62+M62+N62+O62)-(D62+E62+F62+G62+H62)</f>
        <v>140</v>
      </c>
      <c r="X62" s="187"/>
    </row>
    <row r="64" customFormat="false" ht="13.8" hidden="false" customHeight="false" outlineLevel="0" collapsed="false">
      <c r="A64" s="150" t="s">
        <v>126</v>
      </c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</row>
    <row r="65" customFormat="false" ht="13.8" hidden="false" customHeight="false" outlineLevel="0" collapsed="false">
      <c r="A65" s="151" t="s">
        <v>19</v>
      </c>
      <c r="B65" s="151"/>
      <c r="C65" s="151"/>
      <c r="D65" s="151" t="s">
        <v>1081</v>
      </c>
      <c r="E65" s="151"/>
      <c r="F65" s="151"/>
      <c r="G65" s="151"/>
      <c r="H65" s="151"/>
      <c r="I65" s="151"/>
      <c r="J65" s="151"/>
      <c r="K65" s="151" t="s">
        <v>1082</v>
      </c>
      <c r="L65" s="151"/>
      <c r="M65" s="151"/>
      <c r="N65" s="151"/>
      <c r="O65" s="151"/>
      <c r="P65" s="151"/>
      <c r="Q65" s="151" t="s">
        <v>1083</v>
      </c>
      <c r="R65" s="151"/>
      <c r="S65" s="151"/>
      <c r="T65" s="151"/>
      <c r="U65" s="151"/>
      <c r="V65" s="151"/>
      <c r="W65" s="151" t="s">
        <v>1084</v>
      </c>
      <c r="X65" s="151" t="s">
        <v>932</v>
      </c>
    </row>
    <row r="66" customFormat="false" ht="13.8" hidden="false" customHeight="false" outlineLevel="0" collapsed="false">
      <c r="A66" s="151"/>
      <c r="B66" s="151"/>
      <c r="C66" s="151"/>
      <c r="D66" s="110" t="s">
        <v>925</v>
      </c>
      <c r="E66" s="110" t="s">
        <v>926</v>
      </c>
      <c r="F66" s="110" t="s">
        <v>927</v>
      </c>
      <c r="G66" s="110" t="s">
        <v>928</v>
      </c>
      <c r="H66" s="110" t="s">
        <v>13</v>
      </c>
      <c r="I66" s="152" t="s">
        <v>929</v>
      </c>
      <c r="J66" s="152" t="s">
        <v>33</v>
      </c>
      <c r="K66" s="110" t="s">
        <v>925</v>
      </c>
      <c r="L66" s="110" t="s">
        <v>926</v>
      </c>
      <c r="M66" s="110" t="s">
        <v>927</v>
      </c>
      <c r="N66" s="110" t="s">
        <v>928</v>
      </c>
      <c r="O66" s="110" t="s">
        <v>13</v>
      </c>
      <c r="P66" s="152" t="s">
        <v>929</v>
      </c>
      <c r="Q66" s="110" t="s">
        <v>925</v>
      </c>
      <c r="R66" s="110" t="s">
        <v>926</v>
      </c>
      <c r="S66" s="110" t="s">
        <v>927</v>
      </c>
      <c r="T66" s="110" t="s">
        <v>928</v>
      </c>
      <c r="U66" s="110" t="s">
        <v>13</v>
      </c>
      <c r="V66" s="152" t="s">
        <v>929</v>
      </c>
      <c r="W66" s="151"/>
      <c r="X66" s="151"/>
    </row>
    <row r="67" customFormat="false" ht="13.8" hidden="false" customHeight="false" outlineLevel="0" collapsed="false">
      <c r="A67" s="158" t="s">
        <v>1131</v>
      </c>
      <c r="B67" s="158"/>
      <c r="C67" s="158"/>
      <c r="D67" s="159" t="n">
        <v>55</v>
      </c>
      <c r="E67" s="160" t="n">
        <v>40</v>
      </c>
      <c r="F67" s="160" t="n">
        <v>35</v>
      </c>
      <c r="G67" s="160" t="n">
        <v>35</v>
      </c>
      <c r="H67" s="160" t="n">
        <v>40</v>
      </c>
      <c r="I67" s="161" t="n">
        <v>65</v>
      </c>
      <c r="J67" s="162" t="n">
        <v>12</v>
      </c>
      <c r="K67" s="163" t="n">
        <v>100</v>
      </c>
      <c r="L67" s="164" t="n">
        <v>45</v>
      </c>
      <c r="M67" s="164" t="n">
        <v>40</v>
      </c>
      <c r="N67" s="164" t="n">
        <v>40</v>
      </c>
      <c r="O67" s="164" t="n">
        <v>100</v>
      </c>
      <c r="P67" s="165" t="n">
        <v>75</v>
      </c>
      <c r="Q67" s="159" t="n">
        <f aca="false">K67-D67</f>
        <v>45</v>
      </c>
      <c r="R67" s="160" t="n">
        <f aca="false">L67-E67</f>
        <v>5</v>
      </c>
      <c r="S67" s="160" t="n">
        <f aca="false">M67-F67</f>
        <v>5</v>
      </c>
      <c r="T67" s="160" t="n">
        <f aca="false">N67-G67</f>
        <v>5</v>
      </c>
      <c r="U67" s="160" t="n">
        <f aca="false">O67-H67</f>
        <v>60</v>
      </c>
      <c r="V67" s="161" t="n">
        <f aca="false">P67-I67</f>
        <v>10</v>
      </c>
      <c r="W67" s="165" t="n">
        <f aca="false">(K67+L67+M67+N67+O67)-(D67+E67+F67+G67+H67)</f>
        <v>120</v>
      </c>
      <c r="X67" s="167"/>
    </row>
    <row r="68" customFormat="false" ht="13.8" hidden="false" customHeight="false" outlineLevel="0" collapsed="false">
      <c r="A68" s="168" t="s">
        <v>1132</v>
      </c>
      <c r="B68" s="168"/>
      <c r="C68" s="168"/>
      <c r="D68" s="169" t="n">
        <v>55</v>
      </c>
      <c r="E68" s="170" t="n">
        <v>35</v>
      </c>
      <c r="F68" s="170" t="n">
        <v>30</v>
      </c>
      <c r="G68" s="170" t="n">
        <v>30</v>
      </c>
      <c r="H68" s="170" t="n">
        <v>35</v>
      </c>
      <c r="I68" s="171" t="n">
        <v>65</v>
      </c>
      <c r="J68" s="172" t="n">
        <v>12</v>
      </c>
      <c r="K68" s="173" t="n">
        <v>100</v>
      </c>
      <c r="L68" s="174" t="n">
        <v>45</v>
      </c>
      <c r="M68" s="174" t="n">
        <v>35</v>
      </c>
      <c r="N68" s="174" t="n">
        <v>35</v>
      </c>
      <c r="O68" s="174" t="n">
        <v>90</v>
      </c>
      <c r="P68" s="175" t="n">
        <v>75</v>
      </c>
      <c r="Q68" s="169" t="n">
        <f aca="false">K68-D68</f>
        <v>45</v>
      </c>
      <c r="R68" s="170" t="n">
        <f aca="false">L68-E68</f>
        <v>10</v>
      </c>
      <c r="S68" s="170" t="n">
        <f aca="false">M68-F68</f>
        <v>5</v>
      </c>
      <c r="T68" s="170" t="n">
        <f aca="false">N68-G68</f>
        <v>5</v>
      </c>
      <c r="U68" s="170" t="n">
        <f aca="false">O68-H68</f>
        <v>55</v>
      </c>
      <c r="V68" s="171" t="n">
        <f aca="false">P68-I68</f>
        <v>10</v>
      </c>
      <c r="W68" s="175" t="n">
        <f aca="false">(K68+L68+M68+N68+O68)-(D68+E68+F68+G68+H68)</f>
        <v>120</v>
      </c>
      <c r="X68" s="177"/>
    </row>
    <row r="69" customFormat="false" ht="13.8" hidden="false" customHeight="false" outlineLevel="0" collapsed="false">
      <c r="A69" s="168" t="s">
        <v>1133</v>
      </c>
      <c r="B69" s="168"/>
      <c r="C69" s="168"/>
      <c r="D69" s="169" t="n">
        <v>55</v>
      </c>
      <c r="E69" s="170" t="n">
        <v>45</v>
      </c>
      <c r="F69" s="170" t="n">
        <v>40</v>
      </c>
      <c r="G69" s="170" t="n">
        <v>40</v>
      </c>
      <c r="H69" s="170" t="n">
        <v>45</v>
      </c>
      <c r="I69" s="171" t="n">
        <v>65</v>
      </c>
      <c r="J69" s="172" t="n">
        <v>13</v>
      </c>
      <c r="K69" s="173" t="n">
        <v>100</v>
      </c>
      <c r="L69" s="174" t="n">
        <v>70</v>
      </c>
      <c r="M69" s="174" t="n">
        <v>70</v>
      </c>
      <c r="N69" s="174" t="n">
        <v>45</v>
      </c>
      <c r="O69" s="174" t="n">
        <v>55</v>
      </c>
      <c r="P69" s="175" t="n">
        <v>75</v>
      </c>
      <c r="Q69" s="169" t="n">
        <f aca="false">K69-D69</f>
        <v>45</v>
      </c>
      <c r="R69" s="170" t="n">
        <f aca="false">L69-E69</f>
        <v>25</v>
      </c>
      <c r="S69" s="170" t="n">
        <f aca="false">M69-F69</f>
        <v>30</v>
      </c>
      <c r="T69" s="170" t="n">
        <f aca="false">N69-G69</f>
        <v>5</v>
      </c>
      <c r="U69" s="170" t="n">
        <f aca="false">O69-H69</f>
        <v>10</v>
      </c>
      <c r="V69" s="171" t="n">
        <f aca="false">P69-I69</f>
        <v>10</v>
      </c>
      <c r="W69" s="175" t="n">
        <f aca="false">(K69+L69+M69+N69+O69)-(D69+E69+F69+G69+H69)</f>
        <v>115</v>
      </c>
      <c r="X69" s="177"/>
    </row>
    <row r="70" customFormat="false" ht="13.8" hidden="false" customHeight="false" outlineLevel="0" collapsed="false">
      <c r="A70" s="168" t="s">
        <v>1134</v>
      </c>
      <c r="B70" s="168"/>
      <c r="C70" s="168"/>
      <c r="D70" s="169" t="n">
        <v>50</v>
      </c>
      <c r="E70" s="170" t="n">
        <v>40</v>
      </c>
      <c r="F70" s="170" t="n">
        <v>35</v>
      </c>
      <c r="G70" s="170" t="n">
        <v>35</v>
      </c>
      <c r="H70" s="170" t="n">
        <v>40</v>
      </c>
      <c r="I70" s="171" t="n">
        <v>65</v>
      </c>
      <c r="J70" s="172" t="n">
        <v>14</v>
      </c>
      <c r="K70" s="173" t="n">
        <v>100</v>
      </c>
      <c r="L70" s="174" t="n">
        <v>55</v>
      </c>
      <c r="M70" s="174" t="n">
        <v>50</v>
      </c>
      <c r="N70" s="174" t="n">
        <v>50</v>
      </c>
      <c r="O70" s="174" t="n">
        <v>60</v>
      </c>
      <c r="P70" s="175" t="n">
        <v>75</v>
      </c>
      <c r="Q70" s="169" t="n">
        <f aca="false">K70-D70</f>
        <v>50</v>
      </c>
      <c r="R70" s="170" t="n">
        <f aca="false">L70-E70</f>
        <v>15</v>
      </c>
      <c r="S70" s="170" t="n">
        <f aca="false">M70-F70</f>
        <v>15</v>
      </c>
      <c r="T70" s="170" t="n">
        <f aca="false">N70-G70</f>
        <v>15</v>
      </c>
      <c r="U70" s="170" t="n">
        <f aca="false">O70-H70</f>
        <v>20</v>
      </c>
      <c r="V70" s="171" t="n">
        <f aca="false">P70-I70</f>
        <v>10</v>
      </c>
      <c r="W70" s="175" t="n">
        <f aca="false">(K70+L70+M70+N70+O70)-(D70+E70+F70+G70+H70)</f>
        <v>115</v>
      </c>
      <c r="X70" s="177" t="s">
        <v>1135</v>
      </c>
    </row>
    <row r="71" customFormat="false" ht="13.8" hidden="false" customHeight="false" outlineLevel="0" collapsed="false">
      <c r="A71" s="168" t="s">
        <v>1136</v>
      </c>
      <c r="B71" s="168"/>
      <c r="C71" s="168"/>
      <c r="D71" s="169" t="n">
        <v>55</v>
      </c>
      <c r="E71" s="170" t="n">
        <v>45</v>
      </c>
      <c r="F71" s="170" t="n">
        <v>40</v>
      </c>
      <c r="G71" s="170" t="n">
        <v>40</v>
      </c>
      <c r="H71" s="170" t="n">
        <v>45</v>
      </c>
      <c r="I71" s="171" t="n">
        <v>65</v>
      </c>
      <c r="J71" s="172" t="n">
        <v>14</v>
      </c>
      <c r="K71" s="173" t="n">
        <v>100</v>
      </c>
      <c r="L71" s="174" t="n">
        <v>50</v>
      </c>
      <c r="M71" s="174" t="n">
        <v>95</v>
      </c>
      <c r="N71" s="174" t="n">
        <v>45</v>
      </c>
      <c r="O71" s="174" t="n">
        <v>50</v>
      </c>
      <c r="P71" s="175" t="n">
        <v>75</v>
      </c>
      <c r="Q71" s="169" t="n">
        <f aca="false">K71-D71</f>
        <v>45</v>
      </c>
      <c r="R71" s="170" t="n">
        <f aca="false">L71-E71</f>
        <v>5</v>
      </c>
      <c r="S71" s="170" t="n">
        <f aca="false">M71-F71</f>
        <v>55</v>
      </c>
      <c r="T71" s="170" t="n">
        <f aca="false">N71-G71</f>
        <v>5</v>
      </c>
      <c r="U71" s="170" t="n">
        <f aca="false">O71-H71</f>
        <v>5</v>
      </c>
      <c r="V71" s="171" t="n">
        <f aca="false">P71-I71</f>
        <v>10</v>
      </c>
      <c r="W71" s="175" t="n">
        <f aca="false">(K71+L71+M71+N71+O71)-(D71+E71+F71+G71+H71)</f>
        <v>115</v>
      </c>
      <c r="X71" s="177"/>
    </row>
    <row r="72" customFormat="false" ht="13.8" hidden="false" customHeight="false" outlineLevel="0" collapsed="false">
      <c r="A72" s="168" t="s">
        <v>1137</v>
      </c>
      <c r="B72" s="168"/>
      <c r="C72" s="168"/>
      <c r="D72" s="169" t="n">
        <v>60</v>
      </c>
      <c r="E72" s="170" t="n">
        <v>45</v>
      </c>
      <c r="F72" s="170" t="n">
        <v>40</v>
      </c>
      <c r="G72" s="170" t="n">
        <v>40</v>
      </c>
      <c r="H72" s="170" t="n">
        <v>45</v>
      </c>
      <c r="I72" s="171" t="n">
        <v>65</v>
      </c>
      <c r="J72" s="172" t="n">
        <v>14</v>
      </c>
      <c r="K72" s="173" t="n">
        <v>100</v>
      </c>
      <c r="L72" s="174" t="n">
        <v>50</v>
      </c>
      <c r="M72" s="174" t="n">
        <v>75</v>
      </c>
      <c r="N72" s="174" t="n">
        <v>70</v>
      </c>
      <c r="O72" s="174" t="n">
        <v>50</v>
      </c>
      <c r="P72" s="175" t="n">
        <v>75</v>
      </c>
      <c r="Q72" s="169" t="n">
        <f aca="false">K72-D72</f>
        <v>40</v>
      </c>
      <c r="R72" s="170" t="n">
        <f aca="false">L72-E72</f>
        <v>5</v>
      </c>
      <c r="S72" s="170" t="n">
        <f aca="false">M72-F72</f>
        <v>35</v>
      </c>
      <c r="T72" s="170" t="n">
        <f aca="false">N72-G72</f>
        <v>30</v>
      </c>
      <c r="U72" s="170" t="n">
        <f aca="false">O72-H72</f>
        <v>5</v>
      </c>
      <c r="V72" s="171" t="n">
        <f aca="false">P72-I72</f>
        <v>10</v>
      </c>
      <c r="W72" s="175" t="n">
        <f aca="false">(K72+L72+M72+N72+O72)-(D72+E72+F72+G72+H72)</f>
        <v>115</v>
      </c>
      <c r="X72" s="177"/>
    </row>
    <row r="73" customFormat="false" ht="13.8" hidden="false" customHeight="false" outlineLevel="0" collapsed="false">
      <c r="A73" s="168" t="s">
        <v>1138</v>
      </c>
      <c r="B73" s="168"/>
      <c r="C73" s="168"/>
      <c r="D73" s="169" t="n">
        <v>65</v>
      </c>
      <c r="E73" s="170" t="n">
        <v>50</v>
      </c>
      <c r="F73" s="170" t="n">
        <v>45</v>
      </c>
      <c r="G73" s="170" t="n">
        <v>45</v>
      </c>
      <c r="H73" s="170" t="n">
        <v>50</v>
      </c>
      <c r="I73" s="171" t="n">
        <v>65</v>
      </c>
      <c r="J73" s="172" t="n">
        <v>14</v>
      </c>
      <c r="K73" s="173" t="n">
        <v>100</v>
      </c>
      <c r="L73" s="174" t="n">
        <v>60</v>
      </c>
      <c r="M73" s="174" t="n">
        <v>55</v>
      </c>
      <c r="N73" s="174" t="n">
        <v>55</v>
      </c>
      <c r="O73" s="174" t="n">
        <v>100</v>
      </c>
      <c r="P73" s="175" t="n">
        <v>75</v>
      </c>
      <c r="Q73" s="169" t="n">
        <f aca="false">K73-D73</f>
        <v>35</v>
      </c>
      <c r="R73" s="170" t="n">
        <f aca="false">L73-E73</f>
        <v>10</v>
      </c>
      <c r="S73" s="170" t="n">
        <f aca="false">M73-F73</f>
        <v>10</v>
      </c>
      <c r="T73" s="170" t="n">
        <f aca="false">N73-G73</f>
        <v>10</v>
      </c>
      <c r="U73" s="170" t="n">
        <f aca="false">O73-H73</f>
        <v>50</v>
      </c>
      <c r="V73" s="171" t="n">
        <f aca="false">P73-I73</f>
        <v>10</v>
      </c>
      <c r="W73" s="175" t="n">
        <f aca="false">(K73+L73+M73+N73+O73)-(D73+E73+F73+G73+H73)</f>
        <v>115</v>
      </c>
      <c r="X73" s="177" t="s">
        <v>1095</v>
      </c>
    </row>
    <row r="74" customFormat="false" ht="13.8" hidden="false" customHeight="false" outlineLevel="0" collapsed="false">
      <c r="A74" s="168" t="s">
        <v>1139</v>
      </c>
      <c r="B74" s="168"/>
      <c r="C74" s="168"/>
      <c r="D74" s="169" t="n">
        <v>60</v>
      </c>
      <c r="E74" s="170" t="n">
        <v>45</v>
      </c>
      <c r="F74" s="170" t="n">
        <v>40</v>
      </c>
      <c r="G74" s="170" t="n">
        <v>40</v>
      </c>
      <c r="H74" s="170" t="n">
        <v>45</v>
      </c>
      <c r="I74" s="171" t="n">
        <v>65</v>
      </c>
      <c r="J74" s="172" t="n">
        <v>14</v>
      </c>
      <c r="K74" s="173" t="n">
        <v>100</v>
      </c>
      <c r="L74" s="174" t="n">
        <v>50</v>
      </c>
      <c r="M74" s="174" t="n">
        <v>100</v>
      </c>
      <c r="N74" s="174" t="n">
        <v>45</v>
      </c>
      <c r="O74" s="174" t="n">
        <v>50</v>
      </c>
      <c r="P74" s="175" t="n">
        <v>75</v>
      </c>
      <c r="Q74" s="169" t="n">
        <f aca="false">K74-D74</f>
        <v>40</v>
      </c>
      <c r="R74" s="170" t="n">
        <f aca="false">L74-E74</f>
        <v>5</v>
      </c>
      <c r="S74" s="170" t="n">
        <f aca="false">M74-F74</f>
        <v>60</v>
      </c>
      <c r="T74" s="170" t="n">
        <f aca="false">N74-G74</f>
        <v>5</v>
      </c>
      <c r="U74" s="170" t="n">
        <f aca="false">O74-H74</f>
        <v>5</v>
      </c>
      <c r="V74" s="171" t="n">
        <f aca="false">P74-I74</f>
        <v>10</v>
      </c>
      <c r="W74" s="175" t="n">
        <f aca="false">(K74+L74+M74+N74+O74)-(D74+E74+F74+G74+H74)</f>
        <v>115</v>
      </c>
      <c r="X74" s="177"/>
    </row>
    <row r="75" customFormat="false" ht="13.8" hidden="false" customHeight="false" outlineLevel="0" collapsed="false">
      <c r="A75" s="168" t="s">
        <v>1140</v>
      </c>
      <c r="B75" s="168"/>
      <c r="C75" s="168"/>
      <c r="D75" s="169" t="n">
        <v>50</v>
      </c>
      <c r="E75" s="170" t="n">
        <v>35</v>
      </c>
      <c r="F75" s="170" t="n">
        <v>30</v>
      </c>
      <c r="G75" s="170" t="n">
        <v>30</v>
      </c>
      <c r="H75" s="170" t="n">
        <v>35</v>
      </c>
      <c r="I75" s="171" t="n">
        <v>65</v>
      </c>
      <c r="J75" s="172" t="n">
        <v>15</v>
      </c>
      <c r="K75" s="173" t="n">
        <v>100</v>
      </c>
      <c r="L75" s="174" t="n">
        <v>55</v>
      </c>
      <c r="M75" s="174" t="n">
        <v>60</v>
      </c>
      <c r="N75" s="174" t="n">
        <v>35</v>
      </c>
      <c r="O75" s="174" t="n">
        <v>60</v>
      </c>
      <c r="P75" s="175" t="n">
        <v>80</v>
      </c>
      <c r="Q75" s="169" t="n">
        <f aca="false">K75-D75</f>
        <v>50</v>
      </c>
      <c r="R75" s="170" t="n">
        <f aca="false">L75-E75</f>
        <v>20</v>
      </c>
      <c r="S75" s="170" t="n">
        <f aca="false">M75-F75</f>
        <v>30</v>
      </c>
      <c r="T75" s="170" t="n">
        <f aca="false">N75-G75</f>
        <v>5</v>
      </c>
      <c r="U75" s="170" t="n">
        <f aca="false">O75-H75</f>
        <v>25</v>
      </c>
      <c r="V75" s="171" t="n">
        <f aca="false">P75-I75</f>
        <v>15</v>
      </c>
      <c r="W75" s="175" t="n">
        <f aca="false">(K75+L75+M75+N75+O75)-(D75+E75+F75+G75+H75)</f>
        <v>130</v>
      </c>
      <c r="X75" s="177" t="s">
        <v>1141</v>
      </c>
    </row>
    <row r="76" customFormat="false" ht="13.8" hidden="false" customHeight="false" outlineLevel="0" collapsed="false">
      <c r="A76" s="168" t="s">
        <v>1142</v>
      </c>
      <c r="B76" s="168"/>
      <c r="C76" s="168"/>
      <c r="D76" s="169" t="n">
        <v>60</v>
      </c>
      <c r="E76" s="170" t="n">
        <v>50</v>
      </c>
      <c r="F76" s="170" t="n">
        <v>40</v>
      </c>
      <c r="G76" s="170" t="n">
        <v>40</v>
      </c>
      <c r="H76" s="170" t="n">
        <v>50</v>
      </c>
      <c r="I76" s="171" t="n">
        <v>65</v>
      </c>
      <c r="J76" s="172" t="n">
        <v>15</v>
      </c>
      <c r="K76" s="173" t="n">
        <v>100</v>
      </c>
      <c r="L76" s="174" t="n">
        <v>80</v>
      </c>
      <c r="M76" s="174" t="n">
        <v>45</v>
      </c>
      <c r="N76" s="174" t="n">
        <v>60</v>
      </c>
      <c r="O76" s="174" t="n">
        <v>80</v>
      </c>
      <c r="P76" s="175" t="n">
        <v>80</v>
      </c>
      <c r="Q76" s="169" t="n">
        <f aca="false">K76-D76</f>
        <v>40</v>
      </c>
      <c r="R76" s="170" t="n">
        <f aca="false">L76-E76</f>
        <v>30</v>
      </c>
      <c r="S76" s="170" t="n">
        <f aca="false">M76-F76</f>
        <v>5</v>
      </c>
      <c r="T76" s="170" t="n">
        <f aca="false">N76-G76</f>
        <v>20</v>
      </c>
      <c r="U76" s="170" t="n">
        <f aca="false">O76-H76</f>
        <v>30</v>
      </c>
      <c r="V76" s="171" t="n">
        <f aca="false">P76-I76</f>
        <v>15</v>
      </c>
      <c r="W76" s="175" t="n">
        <f aca="false">(K76+L76+M76+N76+O76)-(D76+E76+F76+G76+H76)</f>
        <v>125</v>
      </c>
      <c r="X76" s="177"/>
    </row>
    <row r="77" customFormat="false" ht="13.8" hidden="false" customHeight="false" outlineLevel="0" collapsed="false">
      <c r="A77" s="168" t="s">
        <v>1143</v>
      </c>
      <c r="B77" s="168"/>
      <c r="C77" s="168"/>
      <c r="D77" s="169" t="n">
        <v>65</v>
      </c>
      <c r="E77" s="170" t="n">
        <v>50</v>
      </c>
      <c r="F77" s="170" t="n">
        <v>50</v>
      </c>
      <c r="G77" s="170" t="n">
        <v>45</v>
      </c>
      <c r="H77" s="170" t="n">
        <v>50</v>
      </c>
      <c r="I77" s="171" t="n">
        <v>65</v>
      </c>
      <c r="J77" s="172" t="n">
        <v>16</v>
      </c>
      <c r="K77" s="173" t="n">
        <v>100</v>
      </c>
      <c r="L77" s="174" t="n">
        <v>60</v>
      </c>
      <c r="M77" s="174" t="n">
        <v>100</v>
      </c>
      <c r="N77" s="174" t="n">
        <v>70</v>
      </c>
      <c r="O77" s="174" t="n">
        <v>55</v>
      </c>
      <c r="P77" s="175" t="n">
        <v>80</v>
      </c>
      <c r="Q77" s="169" t="n">
        <f aca="false">K77-D77</f>
        <v>35</v>
      </c>
      <c r="R77" s="170" t="n">
        <f aca="false">L77-E77</f>
        <v>10</v>
      </c>
      <c r="S77" s="170" t="n">
        <f aca="false">M77-F77</f>
        <v>50</v>
      </c>
      <c r="T77" s="170" t="n">
        <f aca="false">N77-G77</f>
        <v>25</v>
      </c>
      <c r="U77" s="170" t="n">
        <f aca="false">O77-H77</f>
        <v>5</v>
      </c>
      <c r="V77" s="171" t="n">
        <f aca="false">P77-I77</f>
        <v>15</v>
      </c>
      <c r="W77" s="175" t="n">
        <f aca="false">(K77+L77+M77+N77+O77)-(D77+E77+F77+G77+H77)</f>
        <v>125</v>
      </c>
      <c r="X77" s="177" t="s">
        <v>1144</v>
      </c>
    </row>
    <row r="78" customFormat="false" ht="13.8" hidden="false" customHeight="false" outlineLevel="0" collapsed="false">
      <c r="A78" s="168" t="s">
        <v>1145</v>
      </c>
      <c r="B78" s="168"/>
      <c r="C78" s="168"/>
      <c r="D78" s="169" t="n">
        <v>55</v>
      </c>
      <c r="E78" s="170" t="n">
        <v>45</v>
      </c>
      <c r="F78" s="170" t="n">
        <v>40</v>
      </c>
      <c r="G78" s="170" t="n">
        <v>40</v>
      </c>
      <c r="H78" s="170" t="n">
        <v>45</v>
      </c>
      <c r="I78" s="171" t="n">
        <v>65</v>
      </c>
      <c r="J78" s="172" t="n">
        <v>16</v>
      </c>
      <c r="K78" s="173" t="n">
        <v>100</v>
      </c>
      <c r="L78" s="174" t="n">
        <v>60</v>
      </c>
      <c r="M78" s="174" t="n">
        <v>45</v>
      </c>
      <c r="N78" s="174" t="n">
        <v>45</v>
      </c>
      <c r="O78" s="174" t="n">
        <v>100</v>
      </c>
      <c r="P78" s="175" t="n">
        <v>80</v>
      </c>
      <c r="Q78" s="169" t="n">
        <f aca="false">K78-D78</f>
        <v>45</v>
      </c>
      <c r="R78" s="170" t="n">
        <f aca="false">L78-E78</f>
        <v>15</v>
      </c>
      <c r="S78" s="170" t="n">
        <f aca="false">M78-F78</f>
        <v>5</v>
      </c>
      <c r="T78" s="170" t="n">
        <f aca="false">N78-G78</f>
        <v>5</v>
      </c>
      <c r="U78" s="170" t="n">
        <f aca="false">O78-H78</f>
        <v>55</v>
      </c>
      <c r="V78" s="171" t="n">
        <f aca="false">P78-I78</f>
        <v>15</v>
      </c>
      <c r="W78" s="175" t="n">
        <f aca="false">(K78+L78+M78+N78+O78)-(D78+E78+F78+G78+H78)</f>
        <v>125</v>
      </c>
      <c r="X78" s="177"/>
    </row>
    <row r="79" customFormat="false" ht="13.8" hidden="false" customHeight="false" outlineLevel="0" collapsed="false">
      <c r="A79" s="168" t="s">
        <v>1146</v>
      </c>
      <c r="B79" s="168"/>
      <c r="C79" s="168"/>
      <c r="D79" s="169" t="n">
        <v>50</v>
      </c>
      <c r="E79" s="170" t="n">
        <v>40</v>
      </c>
      <c r="F79" s="170" t="n">
        <v>35</v>
      </c>
      <c r="G79" s="170" t="n">
        <v>35</v>
      </c>
      <c r="H79" s="170" t="n">
        <v>40</v>
      </c>
      <c r="I79" s="171" t="n">
        <v>65</v>
      </c>
      <c r="J79" s="172" t="n">
        <v>16</v>
      </c>
      <c r="K79" s="173" t="n">
        <v>100</v>
      </c>
      <c r="L79" s="174" t="n">
        <v>55</v>
      </c>
      <c r="M79" s="174" t="n">
        <v>60</v>
      </c>
      <c r="N79" s="174" t="n">
        <v>55</v>
      </c>
      <c r="O79" s="174" t="n">
        <v>55</v>
      </c>
      <c r="P79" s="175" t="n">
        <v>80</v>
      </c>
      <c r="Q79" s="169" t="n">
        <f aca="false">K79-D79</f>
        <v>50</v>
      </c>
      <c r="R79" s="170" t="n">
        <f aca="false">L79-E79</f>
        <v>15</v>
      </c>
      <c r="S79" s="170" t="n">
        <f aca="false">M79-F79</f>
        <v>25</v>
      </c>
      <c r="T79" s="170" t="n">
        <f aca="false">N79-G79</f>
        <v>20</v>
      </c>
      <c r="U79" s="170" t="n">
        <f aca="false">O79-H79</f>
        <v>15</v>
      </c>
      <c r="V79" s="171" t="n">
        <f aca="false">P79-I79</f>
        <v>15</v>
      </c>
      <c r="W79" s="175" t="n">
        <f aca="false">(K79+L79+M79+N79+O79)-(D79+E79+F79+G79+H79)</f>
        <v>125</v>
      </c>
      <c r="X79" s="177"/>
    </row>
    <row r="80" customFormat="false" ht="13.8" hidden="false" customHeight="false" outlineLevel="0" collapsed="false">
      <c r="A80" s="168" t="s">
        <v>1147</v>
      </c>
      <c r="B80" s="168"/>
      <c r="C80" s="168"/>
      <c r="D80" s="169" t="n">
        <v>50</v>
      </c>
      <c r="E80" s="170" t="n">
        <v>40</v>
      </c>
      <c r="F80" s="170" t="n">
        <v>35</v>
      </c>
      <c r="G80" s="170" t="n">
        <v>35</v>
      </c>
      <c r="H80" s="170" t="n">
        <v>40</v>
      </c>
      <c r="I80" s="171" t="n">
        <v>65</v>
      </c>
      <c r="J80" s="172" t="n">
        <v>16</v>
      </c>
      <c r="K80" s="173" t="n">
        <v>100</v>
      </c>
      <c r="L80" s="174" t="n">
        <v>50</v>
      </c>
      <c r="M80" s="174" t="n">
        <v>50</v>
      </c>
      <c r="N80" s="174" t="n">
        <v>45</v>
      </c>
      <c r="O80" s="174" t="n">
        <v>80</v>
      </c>
      <c r="P80" s="175" t="n">
        <v>80</v>
      </c>
      <c r="Q80" s="169" t="n">
        <f aca="false">K80-D80</f>
        <v>50</v>
      </c>
      <c r="R80" s="170" t="n">
        <f aca="false">L80-E80</f>
        <v>10</v>
      </c>
      <c r="S80" s="170" t="n">
        <f aca="false">M80-F80</f>
        <v>15</v>
      </c>
      <c r="T80" s="170" t="n">
        <f aca="false">N80-G80</f>
        <v>10</v>
      </c>
      <c r="U80" s="170" t="n">
        <f aca="false">O80-H80</f>
        <v>40</v>
      </c>
      <c r="V80" s="171" t="n">
        <f aca="false">P80-I80</f>
        <v>15</v>
      </c>
      <c r="W80" s="175" t="n">
        <f aca="false">(K80+L80+M80+N80+O80)-(D80+E80+F80+G80+H80)</f>
        <v>125</v>
      </c>
      <c r="X80" s="177" t="s">
        <v>1148</v>
      </c>
    </row>
    <row r="81" customFormat="false" ht="13.8" hidden="false" customHeight="false" outlineLevel="0" collapsed="false">
      <c r="A81" s="168" t="s">
        <v>1149</v>
      </c>
      <c r="B81" s="168"/>
      <c r="C81" s="168"/>
      <c r="D81" s="169" t="n">
        <v>55</v>
      </c>
      <c r="E81" s="170" t="n">
        <v>45</v>
      </c>
      <c r="F81" s="170" t="n">
        <v>40</v>
      </c>
      <c r="G81" s="170" t="n">
        <v>45</v>
      </c>
      <c r="H81" s="170" t="n">
        <v>45</v>
      </c>
      <c r="I81" s="171" t="n">
        <v>65</v>
      </c>
      <c r="J81" s="172" t="n">
        <v>17</v>
      </c>
      <c r="K81" s="173" t="n">
        <v>100</v>
      </c>
      <c r="L81" s="174" t="n">
        <v>80</v>
      </c>
      <c r="M81" s="174" t="n">
        <v>45</v>
      </c>
      <c r="N81" s="174" t="n">
        <v>80</v>
      </c>
      <c r="O81" s="174" t="n">
        <v>50</v>
      </c>
      <c r="P81" s="175" t="n">
        <v>80</v>
      </c>
      <c r="Q81" s="169" t="n">
        <f aca="false">K81-D81</f>
        <v>45</v>
      </c>
      <c r="R81" s="170" t="n">
        <f aca="false">L81-E81</f>
        <v>35</v>
      </c>
      <c r="S81" s="170" t="n">
        <f aca="false">M81-F81</f>
        <v>5</v>
      </c>
      <c r="T81" s="170" t="n">
        <f aca="false">N81-G81</f>
        <v>35</v>
      </c>
      <c r="U81" s="170" t="n">
        <f aca="false">O81-H81</f>
        <v>5</v>
      </c>
      <c r="V81" s="171" t="n">
        <f aca="false">P81-I81</f>
        <v>15</v>
      </c>
      <c r="W81" s="175" t="n">
        <f aca="false">(K81+L81+M81+N81+O81)-(D81+E81+F81+G81+H81)</f>
        <v>125</v>
      </c>
      <c r="X81" s="177"/>
    </row>
    <row r="82" customFormat="false" ht="13.8" hidden="false" customHeight="false" outlineLevel="0" collapsed="false">
      <c r="A82" s="168" t="s">
        <v>1150</v>
      </c>
      <c r="B82" s="168"/>
      <c r="C82" s="168"/>
      <c r="D82" s="169" t="n">
        <v>65</v>
      </c>
      <c r="E82" s="170" t="n">
        <v>50</v>
      </c>
      <c r="F82" s="170" t="n">
        <v>45</v>
      </c>
      <c r="G82" s="170" t="n">
        <v>45</v>
      </c>
      <c r="H82" s="170" t="n">
        <v>50</v>
      </c>
      <c r="I82" s="171" t="n">
        <v>65</v>
      </c>
      <c r="J82" s="172" t="n">
        <v>18</v>
      </c>
      <c r="K82" s="173" t="n">
        <v>100</v>
      </c>
      <c r="L82" s="174" t="n">
        <v>70</v>
      </c>
      <c r="M82" s="174" t="n">
        <v>70</v>
      </c>
      <c r="N82" s="174" t="n">
        <v>70</v>
      </c>
      <c r="O82" s="174" t="n">
        <v>70</v>
      </c>
      <c r="P82" s="175" t="n">
        <v>80</v>
      </c>
      <c r="Q82" s="169" t="n">
        <f aca="false">K82-D82</f>
        <v>35</v>
      </c>
      <c r="R82" s="170" t="n">
        <f aca="false">L82-E82</f>
        <v>20</v>
      </c>
      <c r="S82" s="170" t="n">
        <f aca="false">M82-F82</f>
        <v>25</v>
      </c>
      <c r="T82" s="170" t="n">
        <f aca="false">N82-G82</f>
        <v>25</v>
      </c>
      <c r="U82" s="170" t="n">
        <f aca="false">O82-H82</f>
        <v>20</v>
      </c>
      <c r="V82" s="171" t="n">
        <f aca="false">P82-I82</f>
        <v>15</v>
      </c>
      <c r="W82" s="175" t="n">
        <f aca="false">(K82+L82+M82+N82+O82)-(D82+E82+F82+G82+H82)</f>
        <v>125</v>
      </c>
      <c r="X82" s="177"/>
    </row>
    <row r="83" customFormat="false" ht="13.8" hidden="false" customHeight="false" outlineLevel="0" collapsed="false">
      <c r="A83" s="168" t="s">
        <v>1151</v>
      </c>
      <c r="B83" s="168"/>
      <c r="C83" s="168"/>
      <c r="D83" s="169" t="n">
        <v>65</v>
      </c>
      <c r="E83" s="170" t="n">
        <v>50</v>
      </c>
      <c r="F83" s="170" t="n">
        <v>45</v>
      </c>
      <c r="G83" s="170" t="n">
        <v>45</v>
      </c>
      <c r="H83" s="170" t="n">
        <v>50</v>
      </c>
      <c r="I83" s="171" t="n">
        <v>65</v>
      </c>
      <c r="J83" s="172" t="n">
        <v>20</v>
      </c>
      <c r="K83" s="173" t="n">
        <v>100</v>
      </c>
      <c r="L83" s="174" t="n">
        <v>80</v>
      </c>
      <c r="M83" s="174" t="n">
        <v>80</v>
      </c>
      <c r="N83" s="174" t="n">
        <v>50</v>
      </c>
      <c r="O83" s="174" t="n">
        <v>80</v>
      </c>
      <c r="P83" s="175" t="n">
        <v>85</v>
      </c>
      <c r="Q83" s="169" t="n">
        <f aca="false">K83-D83</f>
        <v>35</v>
      </c>
      <c r="R83" s="170" t="n">
        <f aca="false">L83-E83</f>
        <v>30</v>
      </c>
      <c r="S83" s="170" t="n">
        <f aca="false">M83-F83</f>
        <v>35</v>
      </c>
      <c r="T83" s="170" t="n">
        <f aca="false">N83-G83</f>
        <v>5</v>
      </c>
      <c r="U83" s="170" t="n">
        <f aca="false">O83-H83</f>
        <v>30</v>
      </c>
      <c r="V83" s="171" t="n">
        <f aca="false">P83-I83</f>
        <v>20</v>
      </c>
      <c r="W83" s="175" t="n">
        <f aca="false">(K83+L83+M83+N83+O83)-(D83+E83+F83+G83+H83)</f>
        <v>135</v>
      </c>
      <c r="X83" s="177" t="s">
        <v>1152</v>
      </c>
    </row>
    <row r="84" customFormat="false" ht="13.8" hidden="false" customHeight="false" outlineLevel="0" collapsed="false">
      <c r="A84" s="168" t="s">
        <v>1153</v>
      </c>
      <c r="B84" s="168"/>
      <c r="C84" s="168"/>
      <c r="D84" s="169" t="n">
        <v>80</v>
      </c>
      <c r="E84" s="170" t="n">
        <v>55</v>
      </c>
      <c r="F84" s="170" t="n">
        <v>65</v>
      </c>
      <c r="G84" s="170" t="n">
        <v>60</v>
      </c>
      <c r="H84" s="170" t="n">
        <v>65</v>
      </c>
      <c r="I84" s="171" t="n">
        <v>65</v>
      </c>
      <c r="J84" s="172" t="n">
        <v>22</v>
      </c>
      <c r="K84" s="173" t="n">
        <v>100</v>
      </c>
      <c r="L84" s="174" t="n">
        <v>90</v>
      </c>
      <c r="M84" s="174" t="n">
        <v>100</v>
      </c>
      <c r="N84" s="174" t="n">
        <v>80</v>
      </c>
      <c r="O84" s="174" t="n">
        <v>90</v>
      </c>
      <c r="P84" s="175" t="n">
        <v>85</v>
      </c>
      <c r="Q84" s="169" t="n">
        <f aca="false">K84-D84</f>
        <v>20</v>
      </c>
      <c r="R84" s="170" t="n">
        <f aca="false">L84-E84</f>
        <v>35</v>
      </c>
      <c r="S84" s="170" t="n">
        <f aca="false">M84-F84</f>
        <v>35</v>
      </c>
      <c r="T84" s="170" t="n">
        <f aca="false">N84-G84</f>
        <v>20</v>
      </c>
      <c r="U84" s="170" t="n">
        <f aca="false">O84-H84</f>
        <v>25</v>
      </c>
      <c r="V84" s="171" t="n">
        <f aca="false">P84-I84</f>
        <v>20</v>
      </c>
      <c r="W84" s="175" t="n">
        <f aca="false">(K84+L84+M84+N84+O84)-(D84+E84+F84+G84+H84)</f>
        <v>135</v>
      </c>
      <c r="X84" s="177" t="s">
        <v>1152</v>
      </c>
    </row>
    <row r="85" customFormat="false" ht="13.8" hidden="false" customHeight="false" outlineLevel="0" collapsed="false">
      <c r="A85" s="168" t="s">
        <v>1154</v>
      </c>
      <c r="B85" s="168"/>
      <c r="C85" s="168"/>
      <c r="D85" s="169" t="n">
        <v>55</v>
      </c>
      <c r="E85" s="170" t="n">
        <v>45</v>
      </c>
      <c r="F85" s="170" t="n">
        <v>40</v>
      </c>
      <c r="G85" s="170" t="n">
        <v>40</v>
      </c>
      <c r="H85" s="170" t="n">
        <v>45</v>
      </c>
      <c r="I85" s="171" t="n">
        <v>65</v>
      </c>
      <c r="J85" s="172" t="n">
        <v>25</v>
      </c>
      <c r="K85" s="173" t="n">
        <v>100</v>
      </c>
      <c r="L85" s="174" t="n">
        <v>65</v>
      </c>
      <c r="M85" s="174" t="n">
        <v>65</v>
      </c>
      <c r="N85" s="174" t="n">
        <v>65</v>
      </c>
      <c r="O85" s="174" t="n">
        <v>65</v>
      </c>
      <c r="P85" s="175" t="n">
        <v>90</v>
      </c>
      <c r="Q85" s="169" t="n">
        <f aca="false">K85-D85</f>
        <v>45</v>
      </c>
      <c r="R85" s="170" t="n">
        <f aca="false">L85-E85</f>
        <v>20</v>
      </c>
      <c r="S85" s="170" t="n">
        <f aca="false">M85-F85</f>
        <v>25</v>
      </c>
      <c r="T85" s="170" t="n">
        <f aca="false">N85-G85</f>
        <v>25</v>
      </c>
      <c r="U85" s="170" t="n">
        <f aca="false">O85-H85</f>
        <v>20</v>
      </c>
      <c r="V85" s="171" t="n">
        <f aca="false">P85-I85</f>
        <v>25</v>
      </c>
      <c r="W85" s="175" t="n">
        <f aca="false">(K85+L85+M85+N85+O85)-(D85+E85+F85+G85+H85)</f>
        <v>135</v>
      </c>
      <c r="X85" s="177" t="s">
        <v>1155</v>
      </c>
    </row>
    <row r="86" customFormat="false" ht="13.8" hidden="false" customHeight="false" outlineLevel="0" collapsed="false">
      <c r="A86" s="178" t="s">
        <v>1156</v>
      </c>
      <c r="B86" s="178"/>
      <c r="C86" s="178"/>
      <c r="D86" s="179" t="n">
        <v>85</v>
      </c>
      <c r="E86" s="180" t="n">
        <v>55</v>
      </c>
      <c r="F86" s="180" t="n">
        <v>65</v>
      </c>
      <c r="G86" s="180" t="n">
        <v>60</v>
      </c>
      <c r="H86" s="180" t="n">
        <v>65</v>
      </c>
      <c r="I86" s="181" t="n">
        <v>65</v>
      </c>
      <c r="J86" s="182" t="n">
        <v>26</v>
      </c>
      <c r="K86" s="183" t="n">
        <v>100</v>
      </c>
      <c r="L86" s="184" t="n">
        <v>80</v>
      </c>
      <c r="M86" s="184" t="n">
        <v>100</v>
      </c>
      <c r="N86" s="184" t="n">
        <v>90</v>
      </c>
      <c r="O86" s="184" t="n">
        <v>100</v>
      </c>
      <c r="P86" s="185" t="n">
        <v>85</v>
      </c>
      <c r="Q86" s="179" t="n">
        <f aca="false">K86-D86</f>
        <v>15</v>
      </c>
      <c r="R86" s="180" t="n">
        <f aca="false">L86-E86</f>
        <v>25</v>
      </c>
      <c r="S86" s="180" t="n">
        <f aca="false">M86-F86</f>
        <v>35</v>
      </c>
      <c r="T86" s="180" t="n">
        <f aca="false">N86-G86</f>
        <v>30</v>
      </c>
      <c r="U86" s="180" t="n">
        <f aca="false">O86-H86</f>
        <v>35</v>
      </c>
      <c r="V86" s="181" t="n">
        <f aca="false">P86-I86</f>
        <v>20</v>
      </c>
      <c r="W86" s="185" t="n">
        <f aca="false">(K86+L86+M86+N86+O86)-(D86+E86+F86+G86+H86)</f>
        <v>140</v>
      </c>
      <c r="X86" s="187"/>
    </row>
    <row r="88" customFormat="false" ht="13.8" hidden="false" customHeight="false" outlineLevel="0" collapsed="false">
      <c r="A88" s="150" t="s">
        <v>1157</v>
      </c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</row>
    <row r="89" customFormat="false" ht="13.8" hidden="false" customHeight="false" outlineLevel="0" collapsed="false">
      <c r="A89" s="151" t="s">
        <v>19</v>
      </c>
      <c r="B89" s="151"/>
      <c r="C89" s="151"/>
      <c r="D89" s="151" t="s">
        <v>1081</v>
      </c>
      <c r="E89" s="151"/>
      <c r="F89" s="151"/>
      <c r="G89" s="151"/>
      <c r="H89" s="151"/>
      <c r="I89" s="151"/>
      <c r="J89" s="151"/>
      <c r="K89" s="151" t="s">
        <v>1082</v>
      </c>
      <c r="L89" s="151"/>
      <c r="M89" s="151"/>
      <c r="N89" s="151"/>
      <c r="O89" s="151"/>
      <c r="P89" s="151"/>
      <c r="Q89" s="151" t="s">
        <v>1083</v>
      </c>
      <c r="R89" s="151"/>
      <c r="S89" s="151"/>
      <c r="T89" s="151"/>
      <c r="U89" s="151"/>
      <c r="V89" s="151"/>
      <c r="W89" s="151" t="s">
        <v>1084</v>
      </c>
      <c r="X89" s="151" t="s">
        <v>932</v>
      </c>
    </row>
    <row r="90" customFormat="false" ht="13.8" hidden="false" customHeight="false" outlineLevel="0" collapsed="false">
      <c r="A90" s="151"/>
      <c r="B90" s="151"/>
      <c r="C90" s="151"/>
      <c r="D90" s="110" t="s">
        <v>925</v>
      </c>
      <c r="E90" s="110" t="s">
        <v>926</v>
      </c>
      <c r="F90" s="110" t="s">
        <v>927</v>
      </c>
      <c r="G90" s="110" t="s">
        <v>928</v>
      </c>
      <c r="H90" s="110" t="s">
        <v>13</v>
      </c>
      <c r="I90" s="152" t="s">
        <v>929</v>
      </c>
      <c r="J90" s="152" t="s">
        <v>33</v>
      </c>
      <c r="K90" s="110" t="s">
        <v>925</v>
      </c>
      <c r="L90" s="110" t="s">
        <v>926</v>
      </c>
      <c r="M90" s="110" t="s">
        <v>927</v>
      </c>
      <c r="N90" s="110" t="s">
        <v>928</v>
      </c>
      <c r="O90" s="110" t="s">
        <v>13</v>
      </c>
      <c r="P90" s="152" t="s">
        <v>929</v>
      </c>
      <c r="Q90" s="110" t="s">
        <v>925</v>
      </c>
      <c r="R90" s="110" t="s">
        <v>926</v>
      </c>
      <c r="S90" s="110" t="s">
        <v>927</v>
      </c>
      <c r="T90" s="110" t="s">
        <v>928</v>
      </c>
      <c r="U90" s="110" t="s">
        <v>13</v>
      </c>
      <c r="V90" s="152" t="s">
        <v>929</v>
      </c>
      <c r="W90" s="151"/>
      <c r="X90" s="151"/>
    </row>
    <row r="91" customFormat="false" ht="13.8" hidden="false" customHeight="false" outlineLevel="0" collapsed="false">
      <c r="A91" s="158" t="s">
        <v>95</v>
      </c>
      <c r="B91" s="158"/>
      <c r="C91" s="158"/>
      <c r="D91" s="159" t="n">
        <v>70</v>
      </c>
      <c r="E91" s="160" t="n">
        <v>100</v>
      </c>
      <c r="F91" s="160" t="n">
        <v>100</v>
      </c>
      <c r="G91" s="160" t="n">
        <v>100</v>
      </c>
      <c r="H91" s="160" t="n">
        <v>100</v>
      </c>
      <c r="I91" s="161" t="n">
        <v>55</v>
      </c>
      <c r="J91" s="162" t="n">
        <v>5.5</v>
      </c>
      <c r="K91" s="163" t="n">
        <v>80</v>
      </c>
      <c r="L91" s="164" t="n">
        <v>100</v>
      </c>
      <c r="M91" s="164" t="n">
        <v>100</v>
      </c>
      <c r="N91" s="164" t="n">
        <v>100</v>
      </c>
      <c r="O91" s="164" t="n">
        <v>100</v>
      </c>
      <c r="P91" s="165" t="n">
        <v>65</v>
      </c>
      <c r="Q91" s="159" t="n">
        <f aca="false">K91-D91</f>
        <v>10</v>
      </c>
      <c r="R91" s="160" t="n">
        <f aca="false">L91-E91</f>
        <v>0</v>
      </c>
      <c r="S91" s="160" t="n">
        <f aca="false">M91-F91</f>
        <v>0</v>
      </c>
      <c r="T91" s="160" t="n">
        <f aca="false">N91-G91</f>
        <v>0</v>
      </c>
      <c r="U91" s="160" t="n">
        <f aca="false">O91-H91</f>
        <v>0</v>
      </c>
      <c r="V91" s="161" t="n">
        <f aca="false">P91-I91</f>
        <v>10</v>
      </c>
      <c r="W91" s="165" t="n">
        <f aca="false">(K91+L91+M91+N91+O91)-(D91+E91+F91+G91+H91)</f>
        <v>10</v>
      </c>
      <c r="X91" s="167"/>
    </row>
    <row r="92" customFormat="false" ht="13.8" hidden="false" customHeight="false" outlineLevel="0" collapsed="false">
      <c r="A92" s="168" t="s">
        <v>94</v>
      </c>
      <c r="B92" s="168"/>
      <c r="C92" s="168"/>
      <c r="D92" s="169" t="n">
        <v>100</v>
      </c>
      <c r="E92" s="170" t="n">
        <v>75</v>
      </c>
      <c r="F92" s="170" t="n">
        <v>75</v>
      </c>
      <c r="G92" s="170" t="n">
        <v>75</v>
      </c>
      <c r="H92" s="170" t="n">
        <v>75</v>
      </c>
      <c r="I92" s="171" t="n">
        <v>55</v>
      </c>
      <c r="J92" s="172" t="n">
        <v>5.5</v>
      </c>
      <c r="K92" s="173" t="n">
        <v>100</v>
      </c>
      <c r="L92" s="174" t="n">
        <v>85</v>
      </c>
      <c r="M92" s="174" t="n">
        <v>85</v>
      </c>
      <c r="N92" s="174" t="n">
        <v>85</v>
      </c>
      <c r="O92" s="174" t="n">
        <v>85</v>
      </c>
      <c r="P92" s="175" t="n">
        <v>65</v>
      </c>
      <c r="Q92" s="169" t="n">
        <f aca="false">K92-D92</f>
        <v>0</v>
      </c>
      <c r="R92" s="170" t="n">
        <f aca="false">L92-E92</f>
        <v>10</v>
      </c>
      <c r="S92" s="170" t="n">
        <f aca="false">M92-F92</f>
        <v>10</v>
      </c>
      <c r="T92" s="170" t="n">
        <f aca="false">N92-G92</f>
        <v>10</v>
      </c>
      <c r="U92" s="170" t="n">
        <f aca="false">O92-H92</f>
        <v>10</v>
      </c>
      <c r="V92" s="171" t="n">
        <f aca="false">P92-I92</f>
        <v>10</v>
      </c>
      <c r="W92" s="175" t="n">
        <f aca="false">(K92+L92+M92+N92+O92)-(D92+E92+F92+G92+H92)</f>
        <v>40</v>
      </c>
      <c r="X92" s="177"/>
    </row>
    <row r="93" customFormat="false" ht="13.8" hidden="false" customHeight="false" outlineLevel="0" collapsed="false">
      <c r="A93" s="168" t="s">
        <v>386</v>
      </c>
      <c r="B93" s="168"/>
      <c r="C93" s="168"/>
      <c r="D93" s="169" t="n">
        <v>100</v>
      </c>
      <c r="E93" s="170" t="n">
        <v>60</v>
      </c>
      <c r="F93" s="170" t="n">
        <v>40</v>
      </c>
      <c r="G93" s="170" t="n">
        <v>60</v>
      </c>
      <c r="H93" s="170" t="n">
        <v>75</v>
      </c>
      <c r="I93" s="171" t="n">
        <v>70</v>
      </c>
      <c r="J93" s="172" t="n">
        <v>20</v>
      </c>
      <c r="K93" s="173" t="n">
        <v>100</v>
      </c>
      <c r="L93" s="174" t="n">
        <v>90</v>
      </c>
      <c r="M93" s="174" t="n">
        <v>45</v>
      </c>
      <c r="N93" s="174" t="n">
        <v>90</v>
      </c>
      <c r="O93" s="174" t="n">
        <v>90</v>
      </c>
      <c r="P93" s="175" t="n">
        <v>90</v>
      </c>
      <c r="Q93" s="169" t="n">
        <f aca="false">K93-D93</f>
        <v>0</v>
      </c>
      <c r="R93" s="170" t="n">
        <f aca="false">L93-E93</f>
        <v>30</v>
      </c>
      <c r="S93" s="170" t="n">
        <f aca="false">M93-F93</f>
        <v>5</v>
      </c>
      <c r="T93" s="170" t="n">
        <f aca="false">N93-G93</f>
        <v>30</v>
      </c>
      <c r="U93" s="170" t="n">
        <f aca="false">O93-H93</f>
        <v>15</v>
      </c>
      <c r="V93" s="171" t="n">
        <f aca="false">P93-I93</f>
        <v>20</v>
      </c>
      <c r="W93" s="175" t="n">
        <f aca="false">(K93+L93+M93+N93+O93)-(D93+E93+F93+G93+H93)</f>
        <v>80</v>
      </c>
      <c r="X93" s="177"/>
    </row>
    <row r="94" customFormat="false" ht="13.8" hidden="false" customHeight="false" outlineLevel="0" collapsed="false">
      <c r="A94" s="178" t="s">
        <v>387</v>
      </c>
      <c r="B94" s="178"/>
      <c r="C94" s="178"/>
      <c r="D94" s="179" t="n">
        <v>100</v>
      </c>
      <c r="E94" s="180" t="n">
        <v>50</v>
      </c>
      <c r="F94" s="180" t="n">
        <v>80</v>
      </c>
      <c r="G94" s="180" t="n">
        <v>50</v>
      </c>
      <c r="H94" s="180" t="n">
        <v>80</v>
      </c>
      <c r="I94" s="181" t="n">
        <v>70</v>
      </c>
      <c r="J94" s="182" t="n">
        <v>22</v>
      </c>
      <c r="K94" s="183" t="n">
        <v>100</v>
      </c>
      <c r="L94" s="184" t="n">
        <v>70</v>
      </c>
      <c r="M94" s="184" t="n">
        <v>100</v>
      </c>
      <c r="N94" s="184" t="n">
        <v>70</v>
      </c>
      <c r="O94" s="184" t="n">
        <v>100</v>
      </c>
      <c r="P94" s="185" t="n">
        <v>90</v>
      </c>
      <c r="Q94" s="179" t="n">
        <f aca="false">K94-D94</f>
        <v>0</v>
      </c>
      <c r="R94" s="180" t="n">
        <f aca="false">L94-E94</f>
        <v>20</v>
      </c>
      <c r="S94" s="180" t="n">
        <f aca="false">M94-F94</f>
        <v>20</v>
      </c>
      <c r="T94" s="180" t="n">
        <f aca="false">N94-G94</f>
        <v>20</v>
      </c>
      <c r="U94" s="180" t="n">
        <f aca="false">O94-H94</f>
        <v>20</v>
      </c>
      <c r="V94" s="181" t="n">
        <f aca="false">P94-I94</f>
        <v>20</v>
      </c>
      <c r="W94" s="185" t="n">
        <f aca="false">(K94+L94+M94+N94+O94)-(D94+E94+F94+G94+H94)</f>
        <v>80</v>
      </c>
      <c r="X94" s="187"/>
    </row>
    <row r="98" customFormat="false" ht="13.8" hidden="false" customHeight="false" outlineLevel="0" collapsed="false">
      <c r="A98" s="3"/>
      <c r="B98" s="3"/>
      <c r="C98" s="3"/>
    </row>
    <row r="99" customFormat="false" ht="13.8" hidden="false" customHeight="false" outlineLevel="0" collapsed="false">
      <c r="A99" s="3"/>
      <c r="B99" s="3"/>
      <c r="C99" s="3"/>
    </row>
  </sheetData>
  <mergeCells count="118">
    <mergeCell ref="A1:X1"/>
    <mergeCell ref="A2:C3"/>
    <mergeCell ref="D2:J2"/>
    <mergeCell ref="K2:P2"/>
    <mergeCell ref="Q2:V2"/>
    <mergeCell ref="W2:W3"/>
    <mergeCell ref="X2:X3"/>
    <mergeCell ref="A4:C4"/>
    <mergeCell ref="A6:X6"/>
    <mergeCell ref="A7:C8"/>
    <mergeCell ref="D7:J7"/>
    <mergeCell ref="K7:P7"/>
    <mergeCell ref="Q7:V7"/>
    <mergeCell ref="W7:W8"/>
    <mergeCell ref="X7:X8"/>
    <mergeCell ref="A9:C9"/>
    <mergeCell ref="A11:X11"/>
    <mergeCell ref="A12:C13"/>
    <mergeCell ref="D12:J12"/>
    <mergeCell ref="K12:P12"/>
    <mergeCell ref="Q12:V12"/>
    <mergeCell ref="W12:W13"/>
    <mergeCell ref="X12:X13"/>
    <mergeCell ref="A14:C14"/>
    <mergeCell ref="A16:X16"/>
    <mergeCell ref="A17:C18"/>
    <mergeCell ref="D17:J17"/>
    <mergeCell ref="K17:P17"/>
    <mergeCell ref="Q17:V17"/>
    <mergeCell ref="W17:W18"/>
    <mergeCell ref="X17:X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7:X47"/>
    <mergeCell ref="A48:C49"/>
    <mergeCell ref="D48:J48"/>
    <mergeCell ref="K48:P48"/>
    <mergeCell ref="Q48:V48"/>
    <mergeCell ref="W48:W49"/>
    <mergeCell ref="X48:X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4:X64"/>
    <mergeCell ref="A65:C66"/>
    <mergeCell ref="D65:J65"/>
    <mergeCell ref="K65:P65"/>
    <mergeCell ref="Q65:V65"/>
    <mergeCell ref="W65:W66"/>
    <mergeCell ref="X65:X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86:C86"/>
    <mergeCell ref="A88:X88"/>
    <mergeCell ref="A89:C90"/>
    <mergeCell ref="D89:J89"/>
    <mergeCell ref="K89:P89"/>
    <mergeCell ref="Q89:V89"/>
    <mergeCell ref="W89:W90"/>
    <mergeCell ref="X89:X90"/>
    <mergeCell ref="A91:C91"/>
    <mergeCell ref="A92:C92"/>
    <mergeCell ref="A93:C93"/>
    <mergeCell ref="A94:C94"/>
    <mergeCell ref="A98:C98"/>
    <mergeCell ref="A99:C99"/>
  </mergeCells>
  <conditionalFormatting sqref="X4 X9 X91:X94 X50:X63 X67:X86 X19:X45 X14">
    <cfRule type="cellIs" priority="2" operator="greaterThan" aboveAverage="0" equalAverage="0" bottom="0" percent="0" rank="0" text="" dxfId="8">
      <formula>0.01</formula>
    </cfRule>
    <cfRule type="cellIs" priority="3" operator="lessThan" aboveAverage="0" equalAverage="0" bottom="0" percent="0" rank="0" text="" dxfId="7">
      <formula>0</formula>
    </cfRule>
    <cfRule type="cellIs" priority="4" operator="greaterThan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2019-02-09T13:39:11Z</dcterms:created>
  <dc:creator>Xylozi</dc:creator>
  <dc:description/>
  <dc:language>es-ES</dc:language>
  <cp:lastModifiedBy/>
  <dcterms:modified xsi:type="dcterms:W3CDTF">2021-07-29T14:26:08Z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